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codeName="{DD97A8EA-9A9A-E61F-A557-7D5A7D7259CE}"/>
  <workbookPr codeName="ThisWorkbook" defaultThemeVersion="124226"/>
  <mc:AlternateContent xmlns:mc="http://schemas.openxmlformats.org/markup-compatibility/2006">
    <mc:Choice Requires="x15">
      <x15ac:absPath xmlns:x15ac="http://schemas.microsoft.com/office/spreadsheetml/2010/11/ac" url="\\tkms_nas_ds\01_全社共有\01_02_契約書\【テンプレ】●物件名（これコピーして）\"/>
    </mc:Choice>
  </mc:AlternateContent>
  <xr:revisionPtr revIDLastSave="0" documentId="13_ncr:1_{1C83390D-81B5-48B1-A2B2-4E7832F066BE}" xr6:coauthVersionLast="47" xr6:coauthVersionMax="47" xr10:uidLastSave="{00000000-0000-0000-0000-000000000000}"/>
  <bookViews>
    <workbookView xWindow="28680" yWindow="840" windowWidth="29040" windowHeight="15840" tabRatio="812" xr2:uid="{00000000-000D-0000-FFFF-FFFF00000000}"/>
  </bookViews>
  <sheets>
    <sheet name="基本入力" sheetId="26" r:id="rId1"/>
    <sheet name="重説" sheetId="1" r:id="rId2"/>
    <sheet name="借地" sheetId="19" r:id="rId3"/>
    <sheet name="売契（業者）" sheetId="29" r:id="rId4"/>
    <sheet name="売契（一般法人）" sheetId="51" r:id="rId5"/>
    <sheet name="売契（個人)" sheetId="41" r:id="rId6"/>
    <sheet name="特約・容認事項" sheetId="48" r:id="rId7"/>
    <sheet name="特約・容認事項A3" sheetId="56" r:id="rId8"/>
    <sheet name="売媒介" sheetId="30" r:id="rId9"/>
    <sheet name="買媒介" sheetId="50" r:id="rId10"/>
    <sheet name="売約定" sheetId="25" r:id="rId11"/>
    <sheet name="業務委託料" sheetId="43" r:id="rId12"/>
    <sheet name="買約定" sheetId="40" r:id="rId13"/>
    <sheet name="覚書 (仲手値引)" sheetId="55" r:id="rId14"/>
    <sheet name="鍵交換確認書" sheetId="54" r:id="rId15"/>
    <sheet name="領収証" sheetId="44" r:id="rId16"/>
    <sheet name="引越までの流れ　融資" sheetId="45" r:id="rId17"/>
    <sheet name="現金" sheetId="52" r:id="rId18"/>
    <sheet name="印刷方法" sheetId="58" r:id="rId19"/>
    <sheet name="取完" sheetId="47" r:id="rId20"/>
    <sheet name="契約後処理リスト" sheetId="57" r:id="rId21"/>
  </sheets>
  <definedNames>
    <definedName name="_xlnm._FilterDatabase" localSheetId="19" hidden="1">取完!$B$89:$V$98</definedName>
    <definedName name="_xlnm.Print_Area" localSheetId="18">印刷方法!$A$1:$G$39</definedName>
    <definedName name="_xlnm.Print_Area" localSheetId="16">'引越までの流れ　融資'!$A$1:$DK$91</definedName>
    <definedName name="_xlnm.Print_Area" localSheetId="13">'覚書 (仲手値引)'!$A$1:$AX$81</definedName>
    <definedName name="_xlnm.Print_Area" localSheetId="0">基本入力!$A$1:$AX$142</definedName>
    <definedName name="_xlnm.Print_Area" localSheetId="11">業務委託料!$A$1:$AX$71</definedName>
    <definedName name="_xlnm.Print_Area" localSheetId="20">契約後処理リスト!$A$1:$C$15</definedName>
    <definedName name="_xlnm.Print_Area" localSheetId="14">鍵交換確認書!$A$1:$AW$89</definedName>
    <definedName name="_xlnm.Print_Area" localSheetId="17">現金!$A$1:$DL$91</definedName>
    <definedName name="_xlnm.Print_Area" localSheetId="2">借地!$A$1:$AX$88</definedName>
    <definedName name="_xlnm.Print_Area" localSheetId="19">取完!$A$1:$BC$99</definedName>
    <definedName name="_xlnm.Print_Area" localSheetId="1">重説!$A$1:$DD$604</definedName>
    <definedName name="_xlnm.Print_Area" localSheetId="6">特約・容認事項!$A$1:$AX$84</definedName>
    <definedName name="_xlnm.Print_Area" localSheetId="7">特約・容認事項A3!$A$1:$DD$97</definedName>
    <definedName name="_xlnm.Print_Area" localSheetId="9">買媒介!$A$1:$DE$182</definedName>
    <definedName name="_xlnm.Print_Area" localSheetId="12">買約定!$A$1:$AX$77</definedName>
    <definedName name="_xlnm.Print_Area" localSheetId="4">'売契（一般法人）'!$A$1:$DD$189</definedName>
    <definedName name="_xlnm.Print_Area" localSheetId="3">'売契（業者）'!$A$1:$DD$189</definedName>
    <definedName name="_xlnm.Print_Area" localSheetId="5">'売契（個人)'!$A$1:$DD$189</definedName>
    <definedName name="_xlnm.Print_Area" localSheetId="8">売媒介!$A$1:$DE$180</definedName>
    <definedName name="_xlnm.Print_Area" localSheetId="10">売約定!$A$1:$AX$77</definedName>
    <definedName name="_xlnm.Print_Area" localSheetId="15">領収証!$A$1:$BD$90</definedName>
  </definedNames>
  <calcPr calcId="191029"/>
</workbook>
</file>

<file path=xl/calcChain.xml><?xml version="1.0" encoding="utf-8"?>
<calcChain xmlns="http://schemas.openxmlformats.org/spreadsheetml/2006/main">
  <c r="AN50" i="47" l="1"/>
  <c r="AN66" i="47"/>
  <c r="J66" i="47"/>
  <c r="V66" i="47"/>
  <c r="S86" i="47"/>
  <c r="BJ529" i="1" l="1"/>
  <c r="CM50" i="50"/>
  <c r="CM50" i="30"/>
  <c r="K2" i="45"/>
  <c r="K6" i="45"/>
  <c r="AK6" i="45"/>
  <c r="BH56" i="41"/>
  <c r="BH50" i="51"/>
  <c r="BH50" i="29"/>
  <c r="L104" i="26" l="1"/>
  <c r="L106" i="26"/>
  <c r="L108" i="26"/>
  <c r="L110" i="26"/>
  <c r="L102" i="26"/>
  <c r="AB15" i="26"/>
  <c r="BO6" i="45" s="1"/>
  <c r="X91" i="1"/>
  <c r="B1" i="57"/>
  <c r="DE234" i="1"/>
  <c r="AC588" i="1"/>
  <c r="AD372" i="1"/>
  <c r="L129" i="1"/>
  <c r="M82" i="26"/>
  <c r="V110" i="1"/>
  <c r="L121" i="1"/>
  <c r="L112" i="1"/>
  <c r="L133" i="1" l="1"/>
  <c r="O9" i="55" l="1"/>
  <c r="E9" i="55"/>
  <c r="J9" i="55"/>
  <c r="AO48" i="40"/>
  <c r="M72" i="26"/>
  <c r="CM10" i="30" s="1"/>
  <c r="CE10" i="30"/>
  <c r="AJ3" i="54"/>
  <c r="AR3" i="54"/>
  <c r="AN3" i="54"/>
  <c r="BL77" i="1"/>
  <c r="CD71" i="1"/>
  <c r="BN71" i="1"/>
  <c r="E82" i="26"/>
  <c r="AO23" i="55"/>
  <c r="CM10" i="50" l="1"/>
  <c r="V9" i="55"/>
  <c r="AK77" i="55"/>
  <c r="AD7" i="55"/>
  <c r="H8" i="25"/>
  <c r="G7" i="55"/>
  <c r="AK75" i="25"/>
  <c r="H77" i="55"/>
  <c r="H75" i="40"/>
  <c r="CN467" i="1"/>
  <c r="AE95" i="29" s="1"/>
  <c r="K47" i="51"/>
  <c r="K47" i="41"/>
  <c r="K47" i="29"/>
  <c r="Y34" i="19"/>
  <c r="K49" i="51"/>
  <c r="K49" i="41"/>
  <c r="K49" i="29"/>
  <c r="U49" i="29"/>
  <c r="L32" i="19"/>
  <c r="L26" i="19"/>
  <c r="N30" i="19"/>
  <c r="N28" i="19"/>
  <c r="CB467" i="1"/>
  <c r="BX467" i="1"/>
  <c r="DL467" i="1"/>
  <c r="CY467" i="1" s="1"/>
  <c r="AP95" i="51" s="1"/>
  <c r="DK467" i="1"/>
  <c r="CU467" i="1" s="1"/>
  <c r="AL95" i="51" s="1"/>
  <c r="DJ467" i="1"/>
  <c r="CQ467" i="1" s="1"/>
  <c r="AH95" i="29" s="1"/>
  <c r="DH467" i="1"/>
  <c r="AD360" i="1"/>
  <c r="DH396" i="1"/>
  <c r="BX395" i="1" s="1"/>
  <c r="AP95" i="41" l="1"/>
  <c r="AE95" i="51"/>
  <c r="AP95" i="29"/>
  <c r="AE95" i="41"/>
  <c r="AH95" i="41"/>
  <c r="AL95" i="41"/>
  <c r="AH95" i="51"/>
  <c r="AL95" i="29"/>
  <c r="J26" i="26"/>
  <c r="R30" i="26"/>
  <c r="U42" i="26"/>
  <c r="Z20" i="54"/>
  <c r="AO20" i="54"/>
  <c r="AF59" i="40"/>
  <c r="AB59" i="40"/>
  <c r="T59" i="40"/>
  <c r="X59" i="40"/>
  <c r="AG57" i="40"/>
  <c r="AC57" i="40"/>
  <c r="T57" i="40"/>
  <c r="T55" i="40"/>
  <c r="T53" i="40"/>
  <c r="T51" i="40"/>
  <c r="CB453" i="1"/>
  <c r="BX453" i="1"/>
  <c r="AA46" i="1"/>
  <c r="DE562" i="1"/>
  <c r="AH60" i="1" l="1"/>
  <c r="AH58" i="1"/>
  <c r="AO70" i="26"/>
  <c r="AK81" i="26" s="1"/>
  <c r="B43" i="51"/>
  <c r="AM27" i="51"/>
  <c r="AG27" i="51"/>
  <c r="B25" i="51"/>
  <c r="B43" i="41"/>
  <c r="B43" i="29"/>
  <c r="AM27" i="41"/>
  <c r="AG27" i="41"/>
  <c r="B25" i="41"/>
  <c r="B25" i="29"/>
  <c r="AM27" i="29"/>
  <c r="AG27" i="29"/>
  <c r="BJ35" i="1"/>
  <c r="CS37" i="1"/>
  <c r="CM37" i="1"/>
  <c r="AL72" i="1" l="1"/>
  <c r="AT72" i="1"/>
  <c r="AP72" i="1"/>
  <c r="CR55" i="29"/>
  <c r="CV55" i="29"/>
  <c r="CZ55" i="29"/>
  <c r="CR61" i="41"/>
  <c r="CV61" i="41"/>
  <c r="CZ61" i="41"/>
  <c r="CR55" i="51"/>
  <c r="AC338" i="1"/>
  <c r="AC319" i="1"/>
  <c r="AC315" i="1"/>
  <c r="AC313" i="1"/>
  <c r="AH105" i="26"/>
  <c r="AH103" i="26"/>
  <c r="CK64" i="1"/>
  <c r="AQ47" i="51"/>
  <c r="AQ47" i="41"/>
  <c r="AM47" i="51"/>
  <c r="AM47" i="41"/>
  <c r="AG47" i="51"/>
  <c r="AG47" i="41"/>
  <c r="AD47" i="51"/>
  <c r="AD47" i="41"/>
  <c r="AQ47" i="29"/>
  <c r="AM47" i="29"/>
  <c r="AG47" i="29"/>
  <c r="AD47" i="29"/>
  <c r="BS36" i="19"/>
  <c r="BM36" i="19"/>
  <c r="BI36" i="19"/>
  <c r="BC36" i="19"/>
  <c r="AZ36" i="19"/>
  <c r="AP36" i="19"/>
  <c r="AL36" i="19"/>
  <c r="AF36" i="19"/>
  <c r="AC36" i="19"/>
  <c r="W36" i="19"/>
  <c r="S36" i="19"/>
  <c r="M36" i="19"/>
  <c r="J36" i="19"/>
  <c r="CF64" i="1"/>
  <c r="BX64" i="1"/>
  <c r="CK66" i="1"/>
  <c r="CE66" i="1"/>
  <c r="CA66" i="1"/>
  <c r="BU66" i="1"/>
  <c r="BR66" i="1"/>
  <c r="CX66" i="1"/>
  <c r="Q43" i="51"/>
  <c r="Q43" i="41"/>
  <c r="Q43" i="29"/>
  <c r="Q45" i="51"/>
  <c r="Q45" i="41"/>
  <c r="Q45" i="29"/>
  <c r="J8" i="19"/>
  <c r="J10" i="19"/>
  <c r="AQ49" i="29"/>
  <c r="AQ49" i="51"/>
  <c r="AQ49" i="41"/>
  <c r="M38" i="19"/>
  <c r="AC49" i="51"/>
  <c r="AC49" i="41"/>
  <c r="AC49" i="29"/>
  <c r="U49" i="51"/>
  <c r="U49" i="41"/>
  <c r="U21" i="19"/>
  <c r="BV53" i="1"/>
  <c r="AN484" i="1"/>
  <c r="P19" i="40"/>
  <c r="AB542" i="1"/>
  <c r="DJ115" i="1" l="1"/>
  <c r="DJ116" i="1"/>
  <c r="AH111" i="26"/>
  <c r="DN83" i="1" s="1"/>
  <c r="DN84" i="1"/>
  <c r="BL73" i="1" s="1"/>
  <c r="AH109" i="26"/>
  <c r="DS83" i="1" s="1"/>
  <c r="DS84" i="1"/>
  <c r="BL75" i="1" s="1"/>
  <c r="AN486" i="1"/>
  <c r="Z74" i="1"/>
  <c r="D39" i="51"/>
  <c r="P39" i="51"/>
  <c r="U39" i="51"/>
  <c r="AA39" i="51"/>
  <c r="AG39" i="51"/>
  <c r="AM39" i="51"/>
  <c r="AT39" i="51"/>
  <c r="D39" i="41"/>
  <c r="P39" i="41"/>
  <c r="U39" i="41"/>
  <c r="AA39" i="41"/>
  <c r="AG39" i="41"/>
  <c r="AM39" i="41"/>
  <c r="AT39" i="41"/>
  <c r="D39" i="29"/>
  <c r="P39" i="29"/>
  <c r="U39" i="29"/>
  <c r="AA39" i="29"/>
  <c r="AG39" i="29"/>
  <c r="AM39" i="29"/>
  <c r="AT39" i="29"/>
  <c r="AG54" i="26"/>
  <c r="J21" i="19" s="1"/>
  <c r="AB54" i="26"/>
  <c r="CZ49" i="1"/>
  <c r="CS49" i="1"/>
  <c r="CM49" i="1"/>
  <c r="CG49" i="1"/>
  <c r="CA49" i="1"/>
  <c r="BV49" i="1"/>
  <c r="BJ49" i="1"/>
  <c r="AN60" i="47" l="1"/>
  <c r="CP103" i="47"/>
  <c r="CL113" i="47"/>
  <c r="CL110" i="47"/>
  <c r="CL107" i="47"/>
  <c r="CL104" i="47"/>
  <c r="CL103" i="47"/>
  <c r="CL106" i="47"/>
  <c r="CL112" i="47"/>
  <c r="CL109" i="47"/>
  <c r="L123" i="1"/>
  <c r="AR44" i="1"/>
  <c r="CO397" i="1"/>
  <c r="CI397" i="1"/>
  <c r="BQ395" i="1"/>
  <c r="I72" i="26"/>
  <c r="CR103" i="47" l="1"/>
  <c r="CI10" i="30"/>
  <c r="CI10" i="50"/>
  <c r="DH110" i="1"/>
  <c r="AZ10" i="25"/>
  <c r="DG50" i="29"/>
  <c r="DF43" i="1"/>
  <c r="AH65" i="1"/>
  <c r="AH67" i="1"/>
  <c r="C30" i="43"/>
  <c r="CM21" i="52"/>
  <c r="CL21" i="45"/>
  <c r="AL82" i="51"/>
  <c r="AL84" i="51"/>
  <c r="AL86" i="51"/>
  <c r="AL88" i="51"/>
  <c r="AL82" i="41"/>
  <c r="AL84" i="41"/>
  <c r="AL86" i="41"/>
  <c r="AL88" i="41"/>
  <c r="AL82" i="29"/>
  <c r="AL84" i="29"/>
  <c r="AL86" i="29"/>
  <c r="AL88" i="29"/>
  <c r="S544" i="1"/>
  <c r="S546" i="1"/>
  <c r="S548" i="1"/>
  <c r="S550" i="1"/>
  <c r="AB546" i="1"/>
  <c r="AB548" i="1"/>
  <c r="AB550" i="1"/>
  <c r="DW103" i="1"/>
  <c r="AJ123" i="1"/>
  <c r="AC88" i="52"/>
  <c r="CC80" i="52"/>
  <c r="BY80" i="52"/>
  <c r="BV80" i="52"/>
  <c r="BS80" i="52"/>
  <c r="W80" i="52"/>
  <c r="L24" i="52"/>
  <c r="CJ21" i="52"/>
  <c r="CG21" i="52"/>
  <c r="CD21" i="52"/>
  <c r="Q21" i="52"/>
  <c r="N21" i="52"/>
  <c r="K21" i="52"/>
  <c r="H21" i="52"/>
  <c r="AL6" i="52"/>
  <c r="L6" i="52"/>
  <c r="L2" i="52"/>
  <c r="CY54" i="30"/>
  <c r="CM54" i="30"/>
  <c r="AT32" i="30"/>
  <c r="AP32" i="30"/>
  <c r="AL32" i="30"/>
  <c r="CY54" i="50"/>
  <c r="CM54" i="50"/>
  <c r="AT32" i="50"/>
  <c r="AP32" i="50"/>
  <c r="AL32" i="50"/>
  <c r="AK48" i="25"/>
  <c r="V80" i="45"/>
  <c r="AZ9" i="25" l="1"/>
  <c r="DK93" i="1"/>
  <c r="AF30" i="1" s="1"/>
  <c r="DF42" i="1"/>
  <c r="AE7" i="1" s="1"/>
  <c r="DG49" i="29"/>
  <c r="BK48" i="29" s="1"/>
  <c r="AB8" i="25"/>
  <c r="CI21" i="45"/>
  <c r="BA21" i="45"/>
  <c r="AX21" i="45"/>
  <c r="M21" i="45"/>
  <c r="CF21" i="45"/>
  <c r="AU21" i="45"/>
  <c r="CC21" i="45"/>
  <c r="AR21" i="45"/>
  <c r="AF38" i="1" l="1"/>
  <c r="CB80" i="45"/>
  <c r="BX80" i="45"/>
  <c r="BU80" i="45"/>
  <c r="J21" i="45"/>
  <c r="P21" i="45"/>
  <c r="AK48" i="40"/>
  <c r="G21" i="45"/>
  <c r="AI52" i="44"/>
  <c r="AE52" i="44"/>
  <c r="AA52" i="44"/>
  <c r="W52" i="44"/>
  <c r="AS48" i="40"/>
  <c r="AS42" i="43"/>
  <c r="AO42" i="43"/>
  <c r="AK42" i="43"/>
  <c r="AG42" i="43"/>
  <c r="AS48" i="25"/>
  <c r="AO48" i="25"/>
  <c r="BK48" i="51"/>
  <c r="BQ350" i="1"/>
  <c r="I13" i="51"/>
  <c r="I13" i="41"/>
  <c r="I13" i="29"/>
  <c r="BO4" i="1"/>
  <c r="H28" i="44"/>
  <c r="L26" i="52" s="1"/>
  <c r="X43" i="30"/>
  <c r="BK169" i="51"/>
  <c r="BS95" i="51"/>
  <c r="AP92" i="51"/>
  <c r="AL92" i="51"/>
  <c r="AH92" i="51"/>
  <c r="AE92" i="51"/>
  <c r="BO91" i="51"/>
  <c r="AP90" i="51"/>
  <c r="AL90" i="51"/>
  <c r="AH90" i="51"/>
  <c r="AE90" i="51"/>
  <c r="BO89" i="51"/>
  <c r="I88" i="51"/>
  <c r="BO87" i="51"/>
  <c r="I86" i="51"/>
  <c r="BO85" i="51"/>
  <c r="I84" i="51"/>
  <c r="BY83" i="51"/>
  <c r="BU83" i="51"/>
  <c r="BO83" i="51"/>
  <c r="I82" i="51"/>
  <c r="AL80" i="51"/>
  <c r="I80" i="51"/>
  <c r="U78" i="51"/>
  <c r="Q78" i="51"/>
  <c r="AF76" i="51"/>
  <c r="AA74" i="51"/>
  <c r="W74" i="51"/>
  <c r="S74" i="51"/>
  <c r="P74" i="51"/>
  <c r="AA70" i="51"/>
  <c r="W70" i="51"/>
  <c r="S70" i="51"/>
  <c r="P70" i="51"/>
  <c r="BV68" i="51"/>
  <c r="CD66" i="51"/>
  <c r="BV66" i="51"/>
  <c r="BV64" i="51"/>
  <c r="AG62" i="51"/>
  <c r="AG60" i="51"/>
  <c r="AG70" i="51" s="1"/>
  <c r="CF58" i="51"/>
  <c r="CB58" i="51"/>
  <c r="BV58" i="51"/>
  <c r="CZ55" i="51"/>
  <c r="CV55" i="51"/>
  <c r="CO55" i="51"/>
  <c r="CH48" i="51"/>
  <c r="U41" i="51"/>
  <c r="L41" i="51"/>
  <c r="H41" i="51"/>
  <c r="AT37" i="51"/>
  <c r="AM37" i="51"/>
  <c r="AG37" i="51"/>
  <c r="AA37" i="51"/>
  <c r="U37" i="51"/>
  <c r="P37" i="51"/>
  <c r="D37" i="51"/>
  <c r="AT35" i="51"/>
  <c r="AM35" i="51"/>
  <c r="AG35" i="51"/>
  <c r="AA35" i="51"/>
  <c r="U35" i="51"/>
  <c r="P35" i="51"/>
  <c r="D35" i="51"/>
  <c r="AT33" i="51"/>
  <c r="AM33" i="51"/>
  <c r="AG33" i="51"/>
  <c r="AA33" i="51"/>
  <c r="U33" i="51"/>
  <c r="P33" i="51"/>
  <c r="D33" i="51"/>
  <c r="AT31" i="51"/>
  <c r="AM31" i="51"/>
  <c r="AG31" i="51"/>
  <c r="AA31" i="51"/>
  <c r="U31" i="51"/>
  <c r="P31" i="51"/>
  <c r="D31" i="51"/>
  <c r="AT29" i="51"/>
  <c r="AM29" i="51"/>
  <c r="AG29" i="51"/>
  <c r="AA29" i="51"/>
  <c r="U29" i="51"/>
  <c r="P29" i="51"/>
  <c r="P23" i="51"/>
  <c r="L23" i="51"/>
  <c r="H23" i="51"/>
  <c r="AQ21" i="51"/>
  <c r="AD21" i="51"/>
  <c r="G21" i="51"/>
  <c r="AQ19" i="51"/>
  <c r="AA19" i="51"/>
  <c r="AO15" i="51"/>
  <c r="I15" i="51"/>
  <c r="BK169" i="29"/>
  <c r="H74" i="55" l="1"/>
  <c r="H72" i="40"/>
  <c r="BP6" i="52"/>
  <c r="Z18" i="54"/>
  <c r="H72" i="25"/>
  <c r="H65" i="43"/>
  <c r="K26" i="45"/>
  <c r="F42" i="26"/>
  <c r="D29" i="51" s="1"/>
  <c r="Q72" i="26"/>
  <c r="CQ10" i="50" l="1"/>
  <c r="CQ10" i="30"/>
  <c r="AB275" i="1"/>
  <c r="BW66" i="50" l="1"/>
  <c r="BV62" i="50"/>
  <c r="CA56" i="50"/>
  <c r="CA54" i="50"/>
  <c r="CV52" i="50"/>
  <c r="CM52" i="50"/>
  <c r="CA52" i="50"/>
  <c r="BR52" i="50"/>
  <c r="BR50" i="50"/>
  <c r="AJ47" i="50"/>
  <c r="AF47" i="50"/>
  <c r="X47" i="50"/>
  <c r="X45" i="50"/>
  <c r="X43" i="50"/>
  <c r="X41" i="50"/>
  <c r="AH32" i="50"/>
  <c r="CM26" i="50"/>
  <c r="BO26" i="50"/>
  <c r="CM22" i="50"/>
  <c r="BO22" i="50"/>
  <c r="CE10" i="50"/>
  <c r="BO26" i="30" l="1"/>
  <c r="BO22" i="30"/>
  <c r="CM26" i="30"/>
  <c r="CM22" i="30"/>
  <c r="AQ338" i="1"/>
  <c r="AM338" i="1"/>
  <c r="AF338" i="1"/>
  <c r="AQ319" i="1"/>
  <c r="AM319" i="1"/>
  <c r="AF319" i="1"/>
  <c r="AQ313" i="1"/>
  <c r="AM313" i="1"/>
  <c r="AF313" i="1"/>
  <c r="AQ336" i="1"/>
  <c r="AQ334" i="1"/>
  <c r="AM336" i="1"/>
  <c r="AM334" i="1"/>
  <c r="AF336" i="1"/>
  <c r="AF334" i="1"/>
  <c r="AC336" i="1"/>
  <c r="AC334" i="1"/>
  <c r="AD364" i="1"/>
  <c r="AD368" i="1"/>
  <c r="CY431" i="1"/>
  <c r="CU431" i="1"/>
  <c r="CQ431" i="1"/>
  <c r="CN431" i="1"/>
  <c r="BV60" i="51" l="1"/>
  <c r="DF93" i="1"/>
  <c r="BV62" i="51"/>
  <c r="AF40" i="1" l="1"/>
  <c r="AF24" i="1"/>
  <c r="CV52" i="30" l="1"/>
  <c r="I88" i="41" l="1"/>
  <c r="D550" i="1"/>
  <c r="AI550" i="1"/>
  <c r="AP550" i="1"/>
  <c r="I88" i="29"/>
  <c r="L100" i="1" l="1"/>
  <c r="Z82" i="1" l="1"/>
  <c r="DG103" i="1"/>
  <c r="AD384" i="1" l="1"/>
  <c r="AD380" i="1"/>
  <c r="AD376" i="1"/>
  <c r="BS95" i="29" l="1"/>
  <c r="BS95" i="41" s="1"/>
  <c r="L17" i="19" l="1"/>
  <c r="Z90" i="1" l="1"/>
  <c r="BK169" i="41" l="1"/>
  <c r="J50" i="1" l="1"/>
  <c r="AJ41" i="51" l="1"/>
  <c r="AF21" i="19" l="1"/>
  <c r="AP514" i="1" l="1"/>
  <c r="AJ514" i="1"/>
  <c r="J24" i="26" l="1"/>
  <c r="J30" i="26"/>
  <c r="J38" i="47" l="1"/>
  <c r="BR11" i="1"/>
  <c r="I11" i="41"/>
  <c r="I11" i="29"/>
  <c r="I11" i="51"/>
  <c r="BK31" i="50"/>
  <c r="BK31" i="30"/>
  <c r="G19" i="41"/>
  <c r="BR17" i="1"/>
  <c r="G19" i="51"/>
  <c r="G19" i="29"/>
  <c r="P13" i="47" l="1"/>
  <c r="P10" i="47"/>
  <c r="S542" i="1" l="1"/>
  <c r="BK54" i="41" l="1"/>
  <c r="AH48" i="1" l="1"/>
  <c r="AH52" i="1" s="1"/>
  <c r="AH55" i="1" l="1"/>
  <c r="AH50" i="1"/>
  <c r="AP544" i="1"/>
  <c r="AP546" i="1"/>
  <c r="AP548" i="1"/>
  <c r="AP542" i="1"/>
  <c r="R58" i="47" l="1"/>
  <c r="CE21" i="1" l="1"/>
  <c r="CD23" i="1"/>
  <c r="BZ23" i="1"/>
  <c r="BV23" i="1"/>
  <c r="BR23" i="1"/>
  <c r="H75" i="25" l="1"/>
  <c r="K5" i="47"/>
  <c r="G5" i="47"/>
  <c r="O5" i="47"/>
  <c r="C5" i="47"/>
  <c r="BR80" i="45"/>
  <c r="AG48" i="40"/>
  <c r="AF53" i="43"/>
  <c r="AB53" i="43"/>
  <c r="X53" i="43"/>
  <c r="T53" i="43"/>
  <c r="AF59" i="25"/>
  <c r="AB59" i="25"/>
  <c r="X59" i="25"/>
  <c r="T59" i="25"/>
  <c r="AG48" i="25"/>
  <c r="AH32" i="30"/>
  <c r="AP92" i="41"/>
  <c r="AL92" i="41"/>
  <c r="AH92" i="41"/>
  <c r="AE92" i="41"/>
  <c r="AP90" i="41"/>
  <c r="AL90" i="41"/>
  <c r="AH90" i="41"/>
  <c r="AE90" i="41"/>
  <c r="I86" i="41"/>
  <c r="I84" i="41"/>
  <c r="I82" i="41"/>
  <c r="AL80" i="41"/>
  <c r="I80" i="41"/>
  <c r="U78" i="41"/>
  <c r="Q78" i="41"/>
  <c r="AF76" i="41"/>
  <c r="AA74" i="41"/>
  <c r="W74" i="41"/>
  <c r="S74" i="41"/>
  <c r="P74" i="41"/>
  <c r="AA70" i="41"/>
  <c r="W70" i="41"/>
  <c r="S70" i="41"/>
  <c r="P70" i="41"/>
  <c r="AG64" i="41"/>
  <c r="AG62" i="41"/>
  <c r="AG60" i="41"/>
  <c r="CO61" i="41"/>
  <c r="AP92" i="29"/>
  <c r="AL92" i="29"/>
  <c r="AH92" i="29"/>
  <c r="AE92" i="29"/>
  <c r="AP90" i="29"/>
  <c r="AL90" i="29"/>
  <c r="AH90" i="29"/>
  <c r="AE90" i="29"/>
  <c r="I86" i="29"/>
  <c r="I84" i="29"/>
  <c r="I82" i="29"/>
  <c r="AL80" i="29"/>
  <c r="I80" i="29"/>
  <c r="U78" i="29"/>
  <c r="Q78" i="29"/>
  <c r="AF76" i="29"/>
  <c r="AA74" i="29"/>
  <c r="W74" i="29"/>
  <c r="S74" i="29"/>
  <c r="P74" i="29"/>
  <c r="AA70" i="29"/>
  <c r="W70" i="29"/>
  <c r="S70" i="29"/>
  <c r="P70" i="29"/>
  <c r="AG64" i="29"/>
  <c r="AG62" i="29"/>
  <c r="AG60" i="29"/>
  <c r="CO55" i="29"/>
  <c r="AF552" i="1"/>
  <c r="AQ552" i="1"/>
  <c r="AM552" i="1"/>
  <c r="AI552" i="1"/>
  <c r="CY453" i="1"/>
  <c r="CU453" i="1"/>
  <c r="CQ453" i="1"/>
  <c r="CN453" i="1"/>
  <c r="AR119" i="1"/>
  <c r="AN119" i="1"/>
  <c r="AJ119" i="1"/>
  <c r="AI72" i="1"/>
  <c r="AR22" i="1"/>
  <c r="AN22" i="1"/>
  <c r="AJ22" i="1"/>
  <c r="AF22" i="1"/>
  <c r="BN30" i="47"/>
  <c r="BN32" i="47" s="1"/>
  <c r="J62" i="47"/>
  <c r="J64" i="47"/>
  <c r="J54" i="47"/>
  <c r="J52" i="47"/>
  <c r="B86" i="47"/>
  <c r="P20" i="47"/>
  <c r="AM35" i="47"/>
  <c r="J35" i="47"/>
  <c r="C28" i="47"/>
  <c r="C26" i="47"/>
  <c r="AB88" i="45"/>
  <c r="K24" i="45"/>
  <c r="AF15" i="44"/>
  <c r="AQ21" i="41"/>
  <c r="AD21" i="41"/>
  <c r="D83" i="44"/>
  <c r="AM86" i="44"/>
  <c r="H44" i="1"/>
  <c r="N44" i="1"/>
  <c r="T44" i="1"/>
  <c r="D81" i="44"/>
  <c r="AF17" i="44"/>
  <c r="D85" i="44"/>
  <c r="D12" i="44"/>
  <c r="AJ41" i="41"/>
  <c r="U41" i="41"/>
  <c r="L41" i="41"/>
  <c r="H41" i="41"/>
  <c r="AT37" i="41"/>
  <c r="AM37" i="41"/>
  <c r="AG37" i="41"/>
  <c r="AA37" i="41"/>
  <c r="U37" i="41"/>
  <c r="P37" i="41"/>
  <c r="D37" i="41"/>
  <c r="AT35" i="41"/>
  <c r="AM35" i="41"/>
  <c r="AG35" i="41"/>
  <c r="AA35" i="41"/>
  <c r="U35" i="41"/>
  <c r="P35" i="41"/>
  <c r="D35" i="41"/>
  <c r="AT33" i="41"/>
  <c r="AM33" i="41"/>
  <c r="AG33" i="41"/>
  <c r="AA33" i="41"/>
  <c r="U33" i="41"/>
  <c r="P33" i="41"/>
  <c r="D33" i="41"/>
  <c r="AT31" i="41"/>
  <c r="AM31" i="41"/>
  <c r="AG31" i="41"/>
  <c r="AA31" i="41"/>
  <c r="U31" i="41"/>
  <c r="P31" i="41"/>
  <c r="D31" i="41"/>
  <c r="AT29" i="41"/>
  <c r="AM29" i="41"/>
  <c r="AG29" i="41"/>
  <c r="AA29" i="41"/>
  <c r="U29" i="41"/>
  <c r="P29" i="41"/>
  <c r="D29" i="41"/>
  <c r="P23" i="41"/>
  <c r="L23" i="41"/>
  <c r="H23" i="41"/>
  <c r="G21" i="41"/>
  <c r="AQ19" i="41"/>
  <c r="AA19" i="41"/>
  <c r="AO15" i="41"/>
  <c r="I15" i="41"/>
  <c r="H23" i="29"/>
  <c r="L23" i="29"/>
  <c r="AO15" i="29"/>
  <c r="I15" i="29"/>
  <c r="AA19" i="29"/>
  <c r="AQ19" i="29"/>
  <c r="AQ21" i="29"/>
  <c r="AD21" i="29"/>
  <c r="G21" i="29"/>
  <c r="P23" i="29"/>
  <c r="D544" i="1"/>
  <c r="D546" i="1"/>
  <c r="D548" i="1"/>
  <c r="AI544" i="1"/>
  <c r="AI546" i="1"/>
  <c r="AI548" i="1"/>
  <c r="AB544" i="1"/>
  <c r="AI542" i="1"/>
  <c r="U41" i="29"/>
  <c r="AJ41" i="29"/>
  <c r="CA51" i="1"/>
  <c r="L41" i="29"/>
  <c r="H41" i="29"/>
  <c r="CP51" i="1"/>
  <c r="AM33" i="29"/>
  <c r="AT33" i="29"/>
  <c r="AM35" i="29"/>
  <c r="AT35" i="29"/>
  <c r="AM37" i="29"/>
  <c r="AT37" i="29"/>
  <c r="AM31" i="29"/>
  <c r="AT31" i="29"/>
  <c r="AT29" i="29"/>
  <c r="AM29" i="29"/>
  <c r="CZ41" i="1"/>
  <c r="CZ43" i="1"/>
  <c r="CZ45" i="1"/>
  <c r="CZ47" i="1"/>
  <c r="CZ39" i="1"/>
  <c r="N31" i="40"/>
  <c r="C41" i="40" s="1"/>
  <c r="CM41" i="1"/>
  <c r="BR25" i="43"/>
  <c r="AE30" i="43" s="1"/>
  <c r="J10" i="43"/>
  <c r="C19" i="43"/>
  <c r="AK68" i="43"/>
  <c r="H68" i="43"/>
  <c r="AG51" i="43"/>
  <c r="AC51" i="43"/>
  <c r="T51" i="43"/>
  <c r="T49" i="43"/>
  <c r="T47" i="43"/>
  <c r="T45" i="43"/>
  <c r="H8" i="43"/>
  <c r="C32" i="43"/>
  <c r="AK30" i="43"/>
  <c r="AK19" i="43"/>
  <c r="CA52" i="30"/>
  <c r="BR52" i="30"/>
  <c r="AK75" i="40"/>
  <c r="N31" i="25"/>
  <c r="C41" i="25" s="1"/>
  <c r="R34" i="1"/>
  <c r="AP34" i="1"/>
  <c r="CQ95" i="41"/>
  <c r="CU93" i="41"/>
  <c r="CM93" i="41"/>
  <c r="CM91" i="41"/>
  <c r="CW83" i="41"/>
  <c r="CS83" i="41"/>
  <c r="CM83" i="41"/>
  <c r="L102" i="1"/>
  <c r="DR103" i="1" s="1"/>
  <c r="BR15" i="1"/>
  <c r="D29" i="29"/>
  <c r="D31" i="29"/>
  <c r="D35" i="29"/>
  <c r="CA47" i="1"/>
  <c r="BV39" i="1"/>
  <c r="CS47" i="1"/>
  <c r="CS45" i="1"/>
  <c r="CS43" i="1"/>
  <c r="CS41" i="1"/>
  <c r="CM47" i="1"/>
  <c r="CM45" i="1"/>
  <c r="CM43" i="1"/>
  <c r="X499" i="1"/>
  <c r="AN488" i="1"/>
  <c r="L486" i="1"/>
  <c r="J52" i="1"/>
  <c r="J55" i="1" s="1"/>
  <c r="AF36" i="1"/>
  <c r="AF34" i="1"/>
  <c r="O19" i="19"/>
  <c r="AQ21" i="19"/>
  <c r="BV64" i="29"/>
  <c r="CT4" i="1"/>
  <c r="D542" i="1"/>
  <c r="CH54" i="41"/>
  <c r="BO89" i="41"/>
  <c r="H34" i="1"/>
  <c r="BO91" i="41"/>
  <c r="BO87" i="41"/>
  <c r="BO85" i="41"/>
  <c r="BY83" i="41"/>
  <c r="BU83" i="41"/>
  <c r="BO83" i="41"/>
  <c r="AG37" i="29"/>
  <c r="AG35" i="29"/>
  <c r="AG33" i="29"/>
  <c r="AG31" i="29"/>
  <c r="AG29" i="29"/>
  <c r="AA37" i="29"/>
  <c r="AA35" i="29"/>
  <c r="AA33" i="29"/>
  <c r="AA31" i="29"/>
  <c r="AA29" i="29"/>
  <c r="U37" i="29"/>
  <c r="U35" i="29"/>
  <c r="U33" i="29"/>
  <c r="U31" i="29"/>
  <c r="U29" i="29"/>
  <c r="P37" i="29"/>
  <c r="P35" i="29"/>
  <c r="P33" i="29"/>
  <c r="P31" i="29"/>
  <c r="P29" i="29"/>
  <c r="D37" i="29"/>
  <c r="D33" i="29"/>
  <c r="CN17" i="1"/>
  <c r="BR50" i="30"/>
  <c r="BN51" i="1"/>
  <c r="BR51" i="1"/>
  <c r="CG47" i="1"/>
  <c r="CG45" i="1"/>
  <c r="CG43" i="1"/>
  <c r="CG41" i="1"/>
  <c r="CA45" i="1"/>
  <c r="CA43" i="1"/>
  <c r="CA41" i="1"/>
  <c r="BV47" i="1"/>
  <c r="BV45" i="1"/>
  <c r="BV43" i="1"/>
  <c r="BV41" i="1"/>
  <c r="BJ47" i="1"/>
  <c r="BJ45" i="1"/>
  <c r="BJ43" i="1"/>
  <c r="BJ41" i="1"/>
  <c r="CS39" i="1"/>
  <c r="CM39" i="1"/>
  <c r="CG39" i="1"/>
  <c r="CA39" i="1"/>
  <c r="BJ39" i="1"/>
  <c r="CQ21" i="1"/>
  <c r="BR21" i="1"/>
  <c r="CN19" i="1"/>
  <c r="BR19" i="1"/>
  <c r="BR13" i="1"/>
  <c r="CX4" i="1"/>
  <c r="BV68" i="29"/>
  <c r="CD66" i="29"/>
  <c r="BV66" i="29"/>
  <c r="BY66" i="30"/>
  <c r="BV62" i="30"/>
  <c r="CA56" i="30"/>
  <c r="CA54" i="30"/>
  <c r="CM52" i="30"/>
  <c r="P19" i="25"/>
  <c r="AK19" i="40"/>
  <c r="AK19" i="25"/>
  <c r="AB8" i="40"/>
  <c r="H8" i="40"/>
  <c r="T51" i="25"/>
  <c r="T57" i="25"/>
  <c r="AC57" i="25"/>
  <c r="AG57" i="25"/>
  <c r="T53" i="25"/>
  <c r="T55" i="25"/>
  <c r="X45" i="30"/>
  <c r="X41" i="30"/>
  <c r="AJ47" i="30"/>
  <c r="AF47" i="30"/>
  <c r="X47" i="30"/>
  <c r="BO83" i="29"/>
  <c r="BO91" i="29"/>
  <c r="BO89" i="29"/>
  <c r="BO87" i="29"/>
  <c r="BO85" i="29"/>
  <c r="H42" i="1"/>
  <c r="H40" i="1"/>
  <c r="H38" i="1"/>
  <c r="BY83" i="29"/>
  <c r="BU83" i="29"/>
  <c r="CF58" i="29"/>
  <c r="CB58" i="29"/>
  <c r="BV58" i="29"/>
  <c r="AQ20" i="1"/>
  <c r="AF20" i="1"/>
  <c r="AM20" i="1"/>
  <c r="AF32" i="1"/>
  <c r="AL44" i="1"/>
  <c r="AF44" i="1"/>
  <c r="AL28" i="1"/>
  <c r="AR28" i="1"/>
  <c r="AF28" i="1"/>
  <c r="CH48" i="29"/>
  <c r="F7" i="1"/>
  <c r="AN41" i="51" l="1"/>
  <c r="AK83" i="26"/>
  <c r="M84" i="26" s="1"/>
  <c r="AG70" i="29"/>
  <c r="M45" i="47" s="1"/>
  <c r="AG70" i="41"/>
  <c r="AF84" i="52"/>
  <c r="BO93" i="29"/>
  <c r="BO93" i="51"/>
  <c r="BW93" i="29"/>
  <c r="BW93" i="51"/>
  <c r="BV59" i="50"/>
  <c r="BN38" i="47"/>
  <c r="AE54" i="47" s="1"/>
  <c r="V62" i="47"/>
  <c r="BN36" i="47"/>
  <c r="AE64" i="47" s="1"/>
  <c r="V64" i="47"/>
  <c r="BN34" i="47"/>
  <c r="BV62" i="29"/>
  <c r="AN41" i="41"/>
  <c r="BO6" i="1"/>
  <c r="AK91" i="26"/>
  <c r="BV60" i="29"/>
  <c r="AK85" i="26"/>
  <c r="E84" i="26" s="1"/>
  <c r="P28" i="25" s="1"/>
  <c r="BV59" i="30"/>
  <c r="CT51" i="1"/>
  <c r="AN41" i="29"/>
  <c r="AK87" i="26"/>
  <c r="AM84" i="44"/>
  <c r="H30" i="47"/>
  <c r="AH19" i="44"/>
  <c r="CM89" i="41"/>
  <c r="AB8" i="43"/>
  <c r="CM85" i="41"/>
  <c r="AE84" i="45"/>
  <c r="BO93" i="41"/>
  <c r="BW93" i="41"/>
  <c r="AC23" i="55" l="1"/>
  <c r="E88" i="26"/>
  <c r="AK22" i="25" s="1"/>
  <c r="CB12" i="30"/>
  <c r="AN64" i="47"/>
  <c r="AE62" i="47"/>
  <c r="AN62" i="47" s="1"/>
  <c r="V54" i="47"/>
  <c r="AN54" i="47" s="1"/>
  <c r="V52" i="47"/>
  <c r="AE52" i="47"/>
  <c r="J25" i="55" l="1"/>
  <c r="P28" i="40"/>
  <c r="P22" i="40"/>
  <c r="M88" i="26"/>
  <c r="AK22" i="40" s="1"/>
  <c r="CB12" i="50"/>
  <c r="BE59" i="47"/>
  <c r="P22" i="25"/>
  <c r="AN52" i="47"/>
  <c r="BE46" i="47" s="1"/>
  <c r="AJ83" i="47"/>
  <c r="AJ86"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tkms000</author>
  </authors>
  <commentList>
    <comment ref="F15" authorId="0" shapeId="0" xr:uid="{9CC7CF71-039E-468D-ABEC-CC533FE76CFB}">
      <text>
        <r>
          <rPr>
            <b/>
            <sz val="12"/>
            <color indexed="81"/>
            <rFont val="MS P ゴシック"/>
            <family val="3"/>
            <charset val="128"/>
          </rPr>
          <t>東京都じゃなかったら手入力</t>
        </r>
        <r>
          <rPr>
            <sz val="9"/>
            <color indexed="81"/>
            <rFont val="MS P ゴシック"/>
            <family val="3"/>
            <charset val="128"/>
          </rPr>
          <t xml:space="preserve">
</t>
        </r>
      </text>
    </comment>
    <comment ref="AP15" authorId="0" shapeId="0" xr:uid="{BB77555A-A90C-4247-854B-1E23F7542027}">
      <text>
        <r>
          <rPr>
            <b/>
            <sz val="12"/>
            <color indexed="81"/>
            <rFont val="MS P ゴシック"/>
            <family val="3"/>
            <charset val="128"/>
          </rPr>
          <t>壁芯面積とは、壁の中心から測った面積のことです。登記簿の面積は、壁の内側から測った内法面積。</t>
        </r>
      </text>
    </comment>
    <comment ref="AJ24" authorId="0" shapeId="0" xr:uid="{436F6B10-6E21-4EFF-9E59-E3E5A4A36201}">
      <text>
        <r>
          <rPr>
            <b/>
            <sz val="9"/>
            <color indexed="81"/>
            <rFont val="MS P ゴシック"/>
            <family val="3"/>
            <charset val="128"/>
          </rPr>
          <t>土地が２筆以上ある場合はここに入れる。土地の表は手入力</t>
        </r>
        <r>
          <rPr>
            <sz val="9"/>
            <color indexed="81"/>
            <rFont val="MS P ゴシック"/>
            <family val="3"/>
            <charset val="128"/>
          </rPr>
          <t xml:space="preserve">。
</t>
        </r>
      </text>
    </comment>
    <comment ref="AR54" authorId="0" shapeId="0" xr:uid="{99C603AD-D8F5-48FA-89F7-B62AABC8BE94}">
      <text>
        <r>
          <rPr>
            <b/>
            <sz val="9"/>
            <color indexed="81"/>
            <rFont val="MS P ゴシック"/>
            <family val="3"/>
            <charset val="128"/>
          </rPr>
          <t>謄本にはないので測量図等確認して入れましょう。不明なら-でOK</t>
        </r>
      </text>
    </comment>
    <comment ref="B80" authorId="0" shapeId="0" xr:uid="{D7B032D4-B88E-426B-895D-659C20A516BA}">
      <text>
        <r>
          <rPr>
            <b/>
            <sz val="12"/>
            <color indexed="81"/>
            <rFont val="MS P ゴシック"/>
            <family val="3"/>
            <charset val="128"/>
          </rPr>
          <t>右の表から当てはまる手数料率の番号を選びましょう</t>
        </r>
      </text>
    </comment>
    <comment ref="E91" authorId="0" shapeId="0" xr:uid="{ADCA1453-29CD-44AB-9938-AC38A5557A6A}">
      <text>
        <r>
          <rPr>
            <b/>
            <sz val="9"/>
            <color indexed="81"/>
            <rFont val="MS P ゴシック"/>
            <family val="3"/>
            <charset val="128"/>
          </rPr>
          <t>売主は原則振込みにする。</t>
        </r>
      </text>
    </comment>
    <comment ref="L99" authorId="0" shapeId="0" xr:uid="{BA589537-FAC2-48EC-A502-EA15DDAE3EF5}">
      <text>
        <r>
          <rPr>
            <b/>
            <sz val="11"/>
            <color indexed="81"/>
            <rFont val="MS P ゴシック"/>
            <family val="3"/>
            <charset val="128"/>
          </rPr>
          <t>あっせんの有無欄に反映するよ</t>
        </r>
      </text>
    </comment>
    <comment ref="AN101" authorId="0" shapeId="0" xr:uid="{4801991C-314F-4E55-8E13-E94FD213C48E}">
      <text>
        <r>
          <rPr>
            <b/>
            <sz val="12"/>
            <color indexed="81"/>
            <rFont val="MS P ゴシック"/>
            <family val="3"/>
            <charset val="128"/>
          </rPr>
          <t>重説の手付金等の保全措置の概要 （宅地建物取引業者が自ら売主の場合）■該当する　□該当しない　のところに反映するよ</t>
        </r>
      </text>
    </comment>
    <comment ref="AR101" authorId="0" shapeId="0" xr:uid="{43FD5899-0744-47D0-B3A0-5219903F5F42}">
      <text>
        <r>
          <rPr>
            <b/>
            <sz val="11"/>
            <color indexed="81"/>
            <rFont val="MS P ゴシック"/>
            <family val="3"/>
            <charset val="128"/>
          </rPr>
          <t>重説1ページの取引態様を　■売主　から　■媒介　に変更するのを忘れないでね。大抵媒介だと思うけど代理だったら　■代理　にしよう。</t>
        </r>
      </text>
    </comment>
    <comment ref="AE103" authorId="0" shapeId="0" xr:uid="{62904909-ECCD-4253-B908-9B8000F38B5C}">
      <text>
        <r>
          <rPr>
            <b/>
            <sz val="9"/>
            <color indexed="81"/>
            <rFont val="MS P ゴシック"/>
            <family val="3"/>
            <charset val="128"/>
          </rPr>
          <t>売主が個人でも業者でもいけるようにするから入れてね。</t>
        </r>
        <r>
          <rPr>
            <sz val="9"/>
            <color indexed="81"/>
            <rFont val="MS P ゴシック"/>
            <family val="3"/>
            <charset val="128"/>
          </rPr>
          <t xml:space="preserve">
</t>
        </r>
      </text>
    </comment>
    <comment ref="AE109" authorId="0" shapeId="0" xr:uid="{A0134EE8-A7E5-4C17-BFAF-69DFBBC66E1C}">
      <text>
        <r>
          <rPr>
            <b/>
            <sz val="9"/>
            <color indexed="81"/>
            <rFont val="MS P ゴシック"/>
            <family val="3"/>
            <charset val="128"/>
          </rPr>
          <t>売主が個人の時は手入力してね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こくえい不動産調査</author>
    <author>作成者</author>
    <author>HIJIRIN</author>
    <author>tkms000</author>
    <author>PC101</author>
  </authors>
  <commentList>
    <comment ref="BH27" authorId="0" shapeId="0" xr:uid="{00000000-0006-0000-0000-00000F000000}">
      <text>
        <r>
          <rPr>
            <b/>
            <sz val="12"/>
            <color indexed="81"/>
            <rFont val="ＭＳ Ｐゴシック"/>
            <family val="3"/>
            <charset val="128"/>
          </rPr>
          <t>管理事務所や集会室など、共有建物持分がある場合等にはここに記載します</t>
        </r>
      </text>
    </comment>
    <comment ref="Z46" authorId="1" shapeId="0" xr:uid="{FB415B02-2439-48A1-8924-D77B5B30BC75}">
      <text>
        <r>
          <rPr>
            <b/>
            <sz val="14"/>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J52" authorId="2" shapeId="0" xr:uid="{8DFAA465-D76A-4749-9E27-C59223303B32}">
      <text>
        <r>
          <rPr>
            <b/>
            <sz val="9"/>
            <color indexed="81"/>
            <rFont val="MS P ゴシック"/>
            <family val="3"/>
            <charset val="128"/>
          </rPr>
          <t>東京じゃないときは選択もしくは手入力
してください</t>
        </r>
        <r>
          <rPr>
            <sz val="9"/>
            <color indexed="81"/>
            <rFont val="MS P ゴシック"/>
            <family val="3"/>
            <charset val="128"/>
          </rPr>
          <t>。</t>
        </r>
      </text>
    </comment>
    <comment ref="AH52" authorId="2" shapeId="0" xr:uid="{4224F057-910E-4260-A96C-C87D012469B9}">
      <text>
        <r>
          <rPr>
            <b/>
            <sz val="12"/>
            <color indexed="81"/>
            <rFont val="MS P ゴシック"/>
            <family val="3"/>
            <charset val="128"/>
          </rPr>
          <t>東京本部じゃないときは選択もしくは手入力してください</t>
        </r>
        <r>
          <rPr>
            <sz val="14"/>
            <color indexed="81"/>
            <rFont val="MS P ゴシック"/>
            <family val="3"/>
            <charset val="128"/>
          </rPr>
          <t>。</t>
        </r>
      </text>
    </comment>
    <comment ref="D63"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CE71" authorId="0" shapeId="0" xr:uid="{00000000-0006-0000-0000-000013000000}">
      <text>
        <r>
          <rPr>
            <b/>
            <sz val="14"/>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BJ82" authorId="0" shapeId="0" xr:uid="{00000000-0006-0000-0000-000015000000}">
      <text>
        <r>
          <rPr>
            <b/>
            <sz val="14"/>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14"/>
            <color indexed="81"/>
            <rFont val="ＭＳ Ｐゴシック"/>
            <family val="3"/>
            <charset val="128"/>
          </rPr>
          <t>。</t>
        </r>
      </text>
    </comment>
    <comment ref="BI96" authorId="3" shapeId="0" xr:uid="{D7BA18EF-318F-45F6-B037-93A716CB49E3}">
      <text>
        <r>
          <rPr>
            <b/>
            <sz val="14"/>
            <color indexed="81"/>
            <rFont val="MS P ゴシック"/>
            <family val="3"/>
            <charset val="128"/>
          </rPr>
          <t>絶対高さ制限（10ｍまたは12ｍ）「有」、隣地斜線制限「無」、北側斜線制限「有」に変更してね</t>
        </r>
        <r>
          <rPr>
            <sz val="14"/>
            <color indexed="81"/>
            <rFont val="MS P ゴシック"/>
            <family val="3"/>
            <charset val="128"/>
          </rPr>
          <t xml:space="preserve">
</t>
        </r>
      </text>
    </comment>
    <comment ref="BI98" authorId="3" shapeId="0" xr:uid="{77F131D5-E5CC-456C-A95F-EEB5D7980550}">
      <text>
        <r>
          <rPr>
            <b/>
            <sz val="14"/>
            <color indexed="81"/>
            <rFont val="MS P ゴシック"/>
            <family val="3"/>
            <charset val="128"/>
          </rPr>
          <t>絶対高さ制限（10ｍまたは12ｍ）「有」、隣地斜線制限「無」、北側斜線制限「有」に変更してね</t>
        </r>
        <r>
          <rPr>
            <sz val="14"/>
            <color indexed="81"/>
            <rFont val="MS P ゴシック"/>
            <family val="3"/>
            <charset val="128"/>
          </rPr>
          <t xml:space="preserve">
</t>
        </r>
      </text>
    </comment>
    <comment ref="B100" authorId="0" shapeId="0" xr:uid="{BDFEEC89-6322-414B-BA08-A06E827B2FFF}">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BI100" authorId="3" shapeId="0" xr:uid="{842FAA90-4834-4511-8C99-27BEBDD7E83F}">
      <text>
        <r>
          <rPr>
            <b/>
            <sz val="14"/>
            <color indexed="81"/>
            <rFont val="MS P ゴシック"/>
            <family val="3"/>
            <charset val="128"/>
          </rPr>
          <t>日影規制ない場合は、北側斜線制限を「有」にしてね</t>
        </r>
        <r>
          <rPr>
            <sz val="9"/>
            <color indexed="81"/>
            <rFont val="MS P ゴシック"/>
            <family val="3"/>
            <charset val="128"/>
          </rPr>
          <t xml:space="preserve">
</t>
        </r>
      </text>
    </comment>
    <comment ref="BY100" authorId="3" shapeId="0" xr:uid="{951BD22C-2714-4A6C-87E7-555C892AECF3}">
      <text>
        <r>
          <rPr>
            <b/>
            <sz val="14"/>
            <color indexed="81"/>
            <rFont val="MS P ゴシック"/>
            <family val="3"/>
            <charset val="128"/>
          </rPr>
          <t>絶対高さ制限（10ｍまたは12ｍ）「有」、隣地斜線制限「無」、北側斜線制限「有」に変更してね</t>
        </r>
        <r>
          <rPr>
            <sz val="14"/>
            <color indexed="81"/>
            <rFont val="MS P ゴシック"/>
            <family val="3"/>
            <charset val="128"/>
          </rPr>
          <t xml:space="preserve">
</t>
        </r>
      </text>
    </comment>
    <comment ref="B108" authorId="0" shapeId="0" xr:uid="{A4C4F630-50B6-4226-8F07-7BC3A199BADB}">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108" authorId="3" shapeId="0" xr:uid="{FCDF36B3-DA42-4267-8DA3-857D599BBA2B}">
      <text>
        <r>
          <rPr>
            <b/>
            <sz val="12"/>
            <color indexed="81"/>
            <rFont val="MS P ゴシック"/>
            <family val="3"/>
            <charset val="128"/>
          </rPr>
          <t>権利に関する事項 ■有にするのを忘れずに！</t>
        </r>
      </text>
    </comment>
    <comment ref="AG108" authorId="3" shapeId="0" xr:uid="{FFA21BD8-E940-4BD5-A193-5C15DF6F0DF0}">
      <text>
        <r>
          <rPr>
            <b/>
            <sz val="11"/>
            <color indexed="81"/>
            <rFont val="MS P ゴシック"/>
            <family val="3"/>
            <charset val="128"/>
          </rPr>
          <t>謄本のとおりでいいですが、たまに受付とか設定とか入れるように言われることがあるので、必要に応じて入れましょう。</t>
        </r>
      </text>
    </comment>
    <comment ref="D113" authorId="3" shapeId="0" xr:uid="{420877E9-A0CA-495C-B1DE-8A008F2EEF39}">
      <text>
        <r>
          <rPr>
            <b/>
            <sz val="12"/>
            <color indexed="81"/>
            <rFont val="MS P ゴシック"/>
            <family val="3"/>
            <charset val="128"/>
          </rPr>
          <t xml:space="preserve">土地の権利部も「有」にするのを忘れないでね！
</t>
        </r>
      </text>
    </comment>
    <comment ref="D119" authorId="0" shapeId="0" xr:uid="{A6D6FF5C-CC0C-4A83-B019-FE588824C513}">
      <text>
        <r>
          <rPr>
            <b/>
            <sz val="10"/>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R119" authorId="3" shapeId="0" xr:uid="{5074D881-09C1-4EA9-86D7-39E26E7E62F8}">
      <text>
        <r>
          <rPr>
            <b/>
            <sz val="11"/>
            <color indexed="81"/>
            <rFont val="MS P ゴシック"/>
            <family val="3"/>
            <charset val="128"/>
          </rPr>
          <t>土地謄本と建物謄本の日付が違うときは手入力</t>
        </r>
      </text>
    </comment>
    <comment ref="B121" authorId="0" shapeId="0" xr:uid="{D1D610D6-7A7D-42D3-9FF0-8491267AB794}">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BI126" authorId="0" shapeId="0" xr:uid="{AB86BC20-1651-489D-873C-F856790A8189}">
      <text>
        <r>
          <rPr>
            <b/>
            <sz val="14"/>
            <color indexed="81"/>
            <rFont val="ＭＳ Ｐゴシック"/>
            <family val="3"/>
            <charset val="128"/>
          </rPr>
          <t>「角地の指定」の要件を確実に満たしているかについては、役所での調査時に十分確認すること。</t>
        </r>
      </text>
    </comment>
    <comment ref="B129" authorId="0" shapeId="0" xr:uid="{8F5B91F4-6014-4637-824B-A0B108835176}">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129" authorId="3" shapeId="0" xr:uid="{88966ABC-30E7-4587-A0C0-CFCFADCA5D4E}">
      <text>
        <r>
          <rPr>
            <b/>
            <sz val="12"/>
            <color indexed="81"/>
            <rFont val="MS P ゴシック"/>
            <family val="3"/>
            <charset val="128"/>
          </rPr>
          <t>権利に関する事項 ■有にするのを忘れずに！</t>
        </r>
      </text>
    </comment>
    <comment ref="AG129" authorId="3" shapeId="0" xr:uid="{49C774C8-6460-490D-8C4B-BF45620492B7}">
      <text>
        <r>
          <rPr>
            <b/>
            <sz val="11"/>
            <color indexed="81"/>
            <rFont val="MS P ゴシック"/>
            <family val="3"/>
            <charset val="128"/>
          </rPr>
          <t>謄本のとおりでいいですが、たまに受付とか設定とか入れるように言われることがあるので、必要に応じて入れましょう。</t>
        </r>
      </text>
    </comment>
    <comment ref="BI134" authorId="3" shapeId="0" xr:uid="{C0F931E6-813D-44F9-B933-A22D2FDE1C45}">
      <text>
        <r>
          <rPr>
            <b/>
            <sz val="14"/>
            <color indexed="81"/>
            <rFont val="MS P ゴシック"/>
            <family val="3"/>
            <charset val="128"/>
          </rPr>
          <t>ほとんどの場合、壁面線の制限は地区計画や高度利用地区の制限の中で設定されています。役所ヒアリングで確認。</t>
        </r>
      </text>
    </comment>
    <comment ref="BI136" authorId="3" shapeId="0" xr:uid="{0B266D5B-7326-4691-84E3-09E0D8F17519}">
      <text>
        <r>
          <rPr>
            <b/>
            <sz val="12"/>
            <color indexed="81"/>
            <rFont val="MS P ゴシック"/>
            <family val="3"/>
            <charset val="128"/>
          </rPr>
          <t>第１種、第２種低層住居専用地域又は田園住居地域の場合に設定される。（風致地区・地区計画・建築協定区域内などで制限されることが多い）役所ヒアリングで確認</t>
        </r>
      </text>
    </comment>
    <comment ref="CO138" authorId="0" shapeId="0" xr:uid="{A9C24F3E-0E44-4CE3-A6D0-D8A0BC9D69B8}">
      <text>
        <r>
          <rPr>
            <b/>
            <sz val="12"/>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BQ140" authorId="3" shapeId="0" xr:uid="{09BFBCC5-A573-407C-A595-6B7D1284A2A6}">
      <text>
        <r>
          <rPr>
            <b/>
            <sz val="10"/>
            <color indexed="81"/>
            <rFont val="MS P ゴシック"/>
            <family val="3"/>
            <charset val="128"/>
          </rPr>
          <t>第１種、第２種低層住居専用地域又は田園住居地域の場合</t>
        </r>
        <r>
          <rPr>
            <sz val="9"/>
            <color indexed="81"/>
            <rFont val="MS P ゴシック"/>
            <family val="3"/>
            <charset val="128"/>
          </rPr>
          <t xml:space="preserve">
</t>
        </r>
      </text>
    </comment>
    <comment ref="BQ144" authorId="3" shapeId="0" xr:uid="{0A88C493-3A82-4A8D-92A4-47E24AFE50BB}">
      <text>
        <r>
          <rPr>
            <b/>
            <sz val="11"/>
            <color indexed="81"/>
            <rFont val="MS P ゴシック"/>
            <family val="3"/>
            <charset val="128"/>
          </rPr>
          <t>第1種、第2種低層住居専用地域、田園住居地域は無にしてね。</t>
        </r>
      </text>
    </comment>
    <comment ref="BQ146" authorId="3" shapeId="0" xr:uid="{118ED1F0-29AA-4769-B7BD-F298EB0F8229}">
      <text>
        <r>
          <rPr>
            <b/>
            <sz val="11"/>
            <color indexed="81"/>
            <rFont val="MS P ゴシック"/>
            <family val="3"/>
            <charset val="128"/>
          </rPr>
          <t>第1種、第2種低層住居、田園住居地域は「有」、第1種、第2種中高層専用地域で日影規制ない場合は「有」にしてね。</t>
        </r>
      </text>
    </comment>
    <comment ref="BR148" authorId="3" shapeId="0" xr:uid="{08EFF6F9-4A83-492E-87DC-AE9C16B6CFAE}">
      <text>
        <r>
          <rPr>
            <b/>
            <sz val="12"/>
            <color indexed="81"/>
            <rFont val="MS P ゴシック"/>
            <family val="3"/>
            <charset val="128"/>
          </rPr>
          <t>用途境で日影規制が2つあったら斜線を消して右にも入れる。3つ以上あったら備考欄に入れる。</t>
        </r>
      </text>
    </comment>
    <comment ref="C151" authorId="0" shapeId="0" xr:uid="{3423BB9F-C0C2-47F7-8C63-E1D92F9DDDC2}">
      <text>
        <r>
          <rPr>
            <b/>
            <sz val="9"/>
            <color indexed="81"/>
            <rFont val="ＭＳ Ｐゴシック"/>
            <family val="3"/>
            <charset val="128"/>
          </rPr>
          <t>都市計画道路・都市計画公園などに該当する場合にはこちらに記入します</t>
        </r>
      </text>
    </comment>
    <comment ref="BI153" authorId="0" shapeId="0" xr:uid="{E3CF2D3F-DD6A-4CE8-A0F9-3F63B4DEC751}">
      <text>
        <r>
          <rPr>
            <b/>
            <sz val="12"/>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H169" authorId="3" shapeId="0" xr:uid="{CDB0042D-8904-41F8-8073-E129E913A90E}">
      <text>
        <r>
          <rPr>
            <b/>
            <sz val="12"/>
            <color indexed="81"/>
            <rFont val="MS P ゴシック"/>
            <family val="3"/>
            <charset val="128"/>
          </rPr>
          <t>文言を追加したら、「以下余白。」を忘れずに移動しましょう。</t>
        </r>
      </text>
    </comment>
    <comment ref="BI169" authorId="2" shapeId="0" xr:uid="{01B109F0-15C4-433A-A3F8-D6F2EB004518}">
      <text>
        <r>
          <rPr>
            <b/>
            <sz val="14"/>
            <color indexed="81"/>
            <rFont val="MS P ゴシック"/>
            <family val="3"/>
            <charset val="128"/>
          </rPr>
          <t>既存不適格</t>
        </r>
      </text>
    </comment>
    <comment ref="BI183" authorId="3" shapeId="0" xr:uid="{77B487DA-258E-4C16-98A0-E9D48C85B01D}">
      <text>
        <r>
          <rPr>
            <b/>
            <sz val="11"/>
            <color indexed="81"/>
            <rFont val="MS P ゴシック"/>
            <family val="3"/>
            <charset val="128"/>
          </rPr>
          <t>仮換地の場合は、「仮換地の街区番号・符号」、「仮換地地積」を記載する。</t>
        </r>
        <r>
          <rPr>
            <sz val="9"/>
            <color indexed="81"/>
            <rFont val="MS P ゴシック"/>
            <family val="3"/>
            <charset val="128"/>
          </rPr>
          <t xml:space="preserve">
</t>
        </r>
      </text>
    </comment>
    <comment ref="R191" authorId="0" shapeId="0" xr:uid="{02922B96-DAB6-428A-9E84-79B84E7F012D}">
      <text>
        <r>
          <rPr>
            <b/>
            <sz val="14"/>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BJ200" authorId="0" shapeId="0" xr:uid="{6DB48CFF-40C8-4883-8967-F1759BEE1356}">
      <text>
        <r>
          <rPr>
            <b/>
            <sz val="14"/>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BJ212" authorId="1" shapeId="0" xr:uid="{E05C17DE-5C80-49D6-8D22-884A746AE493}">
      <text>
        <r>
          <rPr>
            <b/>
            <sz val="14"/>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BT235" authorId="0" shapeId="0" xr:uid="{A60CB96A-E0A7-44E1-8282-5E7D33ECF1A3}">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BT237" authorId="0" shapeId="0" xr:uid="{EA104C90-9FC5-4616-989C-B56829267596}">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B246" authorId="3" shapeId="0" xr:uid="{C8E4C6B2-B552-4CAF-9CC5-E9713CD2A50D}">
      <text>
        <r>
          <rPr>
            <b/>
            <sz val="12"/>
            <color indexed="81"/>
            <rFont val="MS P ゴシック"/>
            <family val="3"/>
            <charset val="128"/>
          </rPr>
          <t>文言が長い法令は入りきらないかもしれないので、セル結合するか字を小さくしましょう。</t>
        </r>
      </text>
    </comment>
    <comment ref="BT249" authorId="1" shapeId="0" xr:uid="{6F1401AC-B3F2-4FA3-9305-A733669CCCAB}">
      <text>
        <r>
          <rPr>
            <b/>
            <sz val="12"/>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CD249" authorId="1" shapeId="0" xr:uid="{DBAC19E0-4005-4CB6-96F4-4DE8087A785A}">
      <text>
        <r>
          <rPr>
            <b/>
            <sz val="12"/>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ちなみに雨水出水とは、マンホールなど下水道から水があふれること。</t>
        </r>
      </text>
    </comment>
    <comment ref="CS249" authorId="1" shapeId="0" xr:uid="{17615DD9-07FC-4015-8C26-E3FB3EF83BD1}">
      <text>
        <r>
          <rPr>
            <b/>
            <sz val="12"/>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BT251" authorId="3" shapeId="0" xr:uid="{11ACDC4E-1C24-43F1-B582-371B10638C1C}">
      <text>
        <r>
          <rPr>
            <b/>
            <sz val="14"/>
            <color indexed="81"/>
            <rFont val="MS P ゴシック"/>
            <family val="3"/>
            <charset val="128"/>
          </rPr>
          <t>所在地は重説の時にハザードマップを提示して説明しないといけなくなったので、マップに印をつけておいてくださいね。</t>
        </r>
        <r>
          <rPr>
            <sz val="9"/>
            <color indexed="81"/>
            <rFont val="MS P ゴシック"/>
            <family val="3"/>
            <charset val="128"/>
          </rPr>
          <t xml:space="preserve">
</t>
        </r>
      </text>
    </comment>
    <comment ref="BH254" authorId="3" shapeId="0" xr:uid="{356A95A0-AFB3-4AB7-84F5-1D5DB77CBFFB}">
      <text>
        <r>
          <rPr>
            <b/>
            <sz val="12"/>
            <color indexed="81"/>
            <rFont val="MS P ゴシック"/>
            <family val="3"/>
            <charset val="128"/>
          </rPr>
          <t>避難所等は示すことが望ましいけど義務じゃないので、余裕があったら入れてあげましょう。書くときは、なるべく複数の避難所を書いてね。（説明した避難所が最適な避難所だと誤認させないため）
浸水想定区域に該当しないことをもって、水害リスクが無いと誤認することがないよう注意することになってるので、浸水がなくても文言は入れておいてね。
水害ハザードマップに記載されている内容については今後変更される場合があることも入れておきましょう。
重説でハザードマップを提示して所在地を説明するので、印つけといてね。</t>
        </r>
      </text>
    </comment>
    <comment ref="B257" authorId="3" shapeId="0" xr:uid="{424F846B-4E8A-4E1E-B1F6-B9408C47A53F}">
      <text>
        <r>
          <rPr>
            <b/>
            <sz val="12"/>
            <color indexed="81"/>
            <rFont val="MS P ゴシック"/>
            <family val="3"/>
            <charset val="128"/>
          </rPr>
          <t>文言が長い法令は入りきらないかもしれないので、セル結合するか字を小さくしましょう。</t>
        </r>
      </text>
    </comment>
    <comment ref="D265" authorId="0" shapeId="0" xr:uid="{ED8119ED-830E-47A5-9AEE-257BA70FA0D0}">
      <text>
        <r>
          <rPr>
            <b/>
            <sz val="12"/>
            <color indexed="81"/>
            <rFont val="ＭＳ Ｐゴシック"/>
            <family val="3"/>
            <charset val="128"/>
          </rPr>
          <t>水道施設や排水施設において、施設を共有している場合があります。この場合、買主が引き続き使用できるのかの確認が必要です</t>
        </r>
      </text>
    </comment>
    <comment ref="S313" authorId="3" shapeId="0" xr:uid="{E903913F-DFD4-4328-8B9C-E4D7F6927AD4}">
      <text>
        <r>
          <rPr>
            <b/>
            <sz val="12"/>
            <color indexed="81"/>
            <rFont val="MS P ゴシック"/>
            <family val="3"/>
            <charset val="128"/>
          </rPr>
          <t>滞納ある場合、チェックを■有にするのも忘れずに</t>
        </r>
        <r>
          <rPr>
            <sz val="9"/>
            <color indexed="81"/>
            <rFont val="MS P ゴシック"/>
            <family val="3"/>
            <charset val="128"/>
          </rPr>
          <t xml:space="preserve">
</t>
        </r>
      </text>
    </comment>
    <comment ref="S315" authorId="3" shapeId="0" xr:uid="{9EE31364-D769-4DA1-B4C0-1717614E9135}">
      <text>
        <r>
          <rPr>
            <b/>
            <sz val="12"/>
            <color indexed="81"/>
            <rFont val="MS P ゴシック"/>
            <family val="3"/>
            <charset val="128"/>
          </rPr>
          <t>滞納額は合計を入れて、下に内訳を入れ、書ききれなければ備考に入れましょう。0が入らない時は、右クリックして「セルの書式設定」を文字列にしてみましょう。</t>
        </r>
      </text>
    </comment>
    <comment ref="BQ350" authorId="3" shapeId="0" xr:uid="{EA5C0C49-96FE-4C91-8278-12980A0FC22E}">
      <text>
        <r>
          <rPr>
            <b/>
            <sz val="14"/>
            <color indexed="81"/>
            <rFont val="MS P ゴシック"/>
            <family val="3"/>
            <charset val="128"/>
          </rPr>
          <t>名称が「管理組合法人」とか、「管理組合」じゃない時は、管理組合を消して手入力してね。</t>
        </r>
      </text>
    </comment>
    <comment ref="CT350" authorId="2" shapeId="0" xr:uid="{6D41E10F-F7CC-4809-88B3-34527D6371A7}">
      <text>
        <r>
          <rPr>
            <b/>
            <sz val="9"/>
            <color indexed="81"/>
            <rFont val="MS P ゴシック"/>
            <family val="3"/>
            <charset val="128"/>
          </rPr>
          <t>一部委託管理の場合には、何を管理委託先に委託しているのか、その内容を下記備考欄に明記すること</t>
        </r>
        <r>
          <rPr>
            <sz val="9"/>
            <color indexed="81"/>
            <rFont val="MS P ゴシック"/>
            <family val="3"/>
            <charset val="128"/>
          </rPr>
          <t xml:space="preserve">
</t>
        </r>
      </text>
    </comment>
    <comment ref="BH371" authorId="3" shapeId="0" xr:uid="{7C3AA2C9-59A2-47AB-B13F-FEAD6EC62CA7}">
      <text>
        <r>
          <rPr>
            <b/>
            <sz val="12"/>
            <color indexed="81"/>
            <rFont val="MS P ゴシック"/>
            <family val="3"/>
            <charset val="128"/>
          </rPr>
          <t>管理員に関する情報が重調に書いてあったら、この表を切り取って管貼付けましょう。</t>
        </r>
      </text>
    </comment>
    <comment ref="DF375" authorId="3" shapeId="0" xr:uid="{4B4223E8-C443-4786-AEBC-389C803C2068}">
      <text>
        <r>
          <rPr>
            <b/>
            <sz val="12"/>
            <color indexed="81"/>
            <rFont val="MS P ゴシック"/>
            <family val="3"/>
            <charset val="128"/>
          </rPr>
          <t>管理員に関する情報が重調に書いてあったら、この表を切り取って管貼付けましょう。</t>
        </r>
      </text>
    </comment>
    <comment ref="BT384" authorId="3" shapeId="0" xr:uid="{57C31BE6-169E-45C1-940C-4D85320EE6A8}">
      <text>
        <r>
          <rPr>
            <b/>
            <sz val="14"/>
            <color indexed="81"/>
            <rFont val="MS P ゴシック"/>
            <family val="3"/>
            <charset val="128"/>
          </rPr>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B388" authorId="3" shapeId="0" xr:uid="{13E96FF4-208A-4844-AC99-A462D7D11E8E}">
      <text>
        <r>
          <rPr>
            <b/>
            <sz val="11"/>
            <color indexed="81"/>
            <rFont val="MS P ゴシック"/>
            <family val="3"/>
            <charset val="128"/>
          </rPr>
          <t>駐車場がないときは、駐車場を消しましょう。</t>
        </r>
      </text>
    </comment>
    <comment ref="BJ419" authorId="4" shapeId="0" xr:uid="{683C8C72-6C07-4F28-A471-A128AE20A8DE}">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H421" authorId="4" shapeId="0" xr:uid="{73FDD52B-4A14-49F3-9445-4E7BF8AA23FA}">
      <text>
        <r>
          <rPr>
            <b/>
            <sz val="9"/>
            <color indexed="81"/>
            <rFont val="ＭＳ Ｐゴシック"/>
            <family val="3"/>
            <charset val="128"/>
          </rPr>
          <t>説明を要するのは「建物状況調査から1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BW423" authorId="4" shapeId="0" xr:uid="{AEDE9406-C1DE-4401-9E47-1F9147961115}">
      <text>
        <r>
          <rPr>
            <b/>
            <sz val="12"/>
            <color indexed="81"/>
            <rFont val="ＭＳ Ｐゴシック"/>
            <family val="3"/>
            <charset val="128"/>
          </rPr>
          <t>◆実施している場合には、建物状況調査を実施した者が作成した「建物状況調査の結果の概要（重要事項説明用）」を添付して下さい。
その他建物状況調査の結果の概要が判明している場合には、その内容を記載してもかまいません。</t>
        </r>
      </text>
    </comment>
    <comment ref="BH431" authorId="0" shapeId="0" xr:uid="{6DE23EF3-2863-43A4-B392-C731839A4233}">
      <text>
        <r>
          <rPr>
            <b/>
            <sz val="12"/>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436" authorId="4" shapeId="0" xr:uid="{B637FF6A-7957-4CD9-A2B0-E6130295CEE6}">
      <text>
        <r>
          <rPr>
            <b/>
            <sz val="12"/>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448" authorId="1" shapeId="0" xr:uid="{C53D0BB7-D717-4CB1-9136-B0C511D8A0DB}">
      <text>
        <r>
          <rPr>
            <b/>
            <sz val="11"/>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454" authorId="3" shapeId="0" xr:uid="{BAED3ADA-E0A9-4F3E-A4EB-74EEA53D6B36}">
      <text>
        <r>
          <rPr>
            <b/>
            <sz val="11"/>
            <color indexed="81"/>
            <rFont val="MS P 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東京都では5階建て以上かつ延床1,000㎡超の共同住宅で特定建築物とされていま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
調査物件が定期調査報告の対象である建築物であるか否かにつきましては、それぞれの特定行政庁に確認するようにして下さい。</t>
        </r>
        <r>
          <rPr>
            <sz val="9"/>
            <color indexed="81"/>
            <rFont val="MS P ゴシック"/>
            <family val="3"/>
            <charset val="128"/>
          </rPr>
          <t xml:space="preserve">
</t>
        </r>
      </text>
    </comment>
    <comment ref="B458" authorId="1" shapeId="0" xr:uid="{A78BA622-E232-4C24-83D4-3EB0C9995279}">
      <text>
        <r>
          <rPr>
            <b/>
            <sz val="10"/>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464" authorId="1" shapeId="0" xr:uid="{600580DA-8B9F-4E80-9BF2-52A76BC3E4D1}">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H467" authorId="0" shapeId="0" xr:uid="{3B41AF79-8789-4654-87C1-4853F1DB1022}">
      <text>
        <r>
          <rPr>
            <b/>
            <sz val="12"/>
            <color indexed="81"/>
            <rFont val="ＭＳ Ｐゴシック"/>
            <family val="3"/>
            <charset val="128"/>
          </rPr>
          <t>土地の権利が借地権のうち地上権を除く土地賃借権で、土地所有者の賃借権譲渡承諾を要する場合には「有」とします</t>
        </r>
      </text>
    </comment>
    <comment ref="D470" authorId="0" shapeId="0" xr:uid="{1A5D744D-B8AA-4621-8394-303EFCC6489B}">
      <text>
        <r>
          <rPr>
            <b/>
            <sz val="14"/>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490" authorId="4" shapeId="0" xr:uid="{00000000-0006-0000-0000-00006C000000}">
      <text>
        <r>
          <rPr>
            <b/>
            <sz val="12"/>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備考」欄に、交換契約の場合の特記事項を明記します。具体的な記載事項については、別添「不動産売買契約書類 記載マニュアル」重説25をあわせて参照下さい。</t>
        </r>
      </text>
    </comment>
    <comment ref="BJ490" authorId="0" shapeId="0" xr:uid="{29CBFBA5-3EC7-43E9-8BA2-9D40C1F04006}">
      <text>
        <r>
          <rPr>
            <b/>
            <sz val="12"/>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X499" authorId="0" shapeId="0" xr:uid="{00000000-0006-0000-0000-00006E000000}">
      <text>
        <r>
          <rPr>
            <b/>
            <sz val="9"/>
            <color indexed="81"/>
            <rFont val="ＭＳ Ｐゴシック"/>
            <family val="3"/>
            <charset val="128"/>
          </rPr>
          <t>宅建業者が売主の場合、業法第39条の規定により、手付金の額は売買代金総額の20％を超えることができません。</t>
        </r>
      </text>
    </comment>
    <comment ref="D531" authorId="0" shapeId="0" xr:uid="{651A9620-E640-4585-85D3-A3FA3A81197A}">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J532" authorId="3" shapeId="0" xr:uid="{79966C37-1A34-435D-9066-DDE199BE8C53}">
      <text>
        <r>
          <rPr>
            <b/>
            <sz val="11"/>
            <color indexed="81"/>
            <rFont val="MS P ゴシック"/>
            <family val="3"/>
            <charset val="128"/>
          </rPr>
          <t>固定資産税が出るのが6月なので、7月の決済なら確実に新年度、6月は出てるか出てないか微妙なので難しいとこだそうですよ。</t>
        </r>
      </text>
    </comment>
    <comment ref="D538" authorId="0" shapeId="0" xr:uid="{7E7B6D18-F689-4739-B915-67425CC74C4F}">
      <text>
        <r>
          <rPr>
            <b/>
            <sz val="12"/>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D564" authorId="0" shapeId="0" xr:uid="{FA55E7E7-FBCE-4AB9-BA0F-ECDA14EE8ED9}">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D575" authorId="0" shapeId="0" xr:uid="{3A09B45F-FC3B-45FF-A6C2-C383BA6E5E04}">
      <text>
        <r>
          <rPr>
            <b/>
            <sz val="12"/>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◆記載事項については、別添「不動産売買契約書類 記載マニュアル」重説24をあわせて参照下さい</t>
        </r>
      </text>
    </comment>
    <comment ref="DE629" authorId="3" shapeId="0" xr:uid="{39E47740-C689-4F1C-A254-A5F8CA4D966F}">
      <text>
        <r>
          <rPr>
            <b/>
            <sz val="12"/>
            <color indexed="81"/>
            <rFont val="MS P ゴシック"/>
            <family val="3"/>
            <charset val="128"/>
          </rPr>
          <t>https://www.mlit.go.jp/koku/haneda/action/#01
新飛行経路に入ってないエリアなら入れなくてもいいかもしれないけど、とりあえず入れといた。
HPに資料もあるからつけてあげてもいいかもしれませんね。</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こくえい不動産調査</author>
  </authors>
  <commentList>
    <comment ref="L17" authorId="0" shapeId="0" xr:uid="{8E98FB8F-444D-4820-83F2-7C1C1586AF8F}">
      <text>
        <r>
          <rPr>
            <b/>
            <sz val="9"/>
            <color indexed="81"/>
            <rFont val="ＭＳ Ｐゴシック"/>
            <family val="3"/>
            <charset val="128"/>
          </rPr>
          <t>住居表示が実施されていない場合には、「（住居表示は実施されていません）」と記入します。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PC101</author>
    <author>こくえい不動産調査</author>
  </authors>
  <commentList>
    <comment ref="BH2" authorId="0" shapeId="0" xr:uid="{F0EA8F7D-7410-49CF-ADC9-D939C44C33EA}">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H4" authorId="0" shapeId="0" xr:uid="{B0DB67ED-C4F0-401E-8EEA-482E7AE9C011}">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D7" authorId="1" shapeId="0" xr:uid="{B6F8106E-95BB-455A-96DD-23DEEE53963C}">
      <text>
        <r>
          <rPr>
            <b/>
            <sz val="9"/>
            <color indexed="81"/>
            <rFont val="ＭＳ Ｐゴシック"/>
            <family val="3"/>
            <charset val="128"/>
          </rPr>
          <t>登記事項証明書（登記簿謄本）表題部に記録されている事項を転記します</t>
        </r>
      </text>
    </comment>
    <comment ref="BW7" authorId="0" shapeId="0" xr:uid="{46EAA5E3-9D8C-4DC4-A018-E2C3BDAA0FF4}">
      <text>
        <r>
          <rPr>
            <b/>
            <sz val="14"/>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H11" authorId="0" shapeId="0" xr:uid="{327FCA96-BCA8-483C-AAC7-4F50CC53C1F5}">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K47" authorId="1" shapeId="0" xr:uid="{ECFB81D3-9FCC-453C-BAFD-E4A1C07F037B}">
      <text>
        <r>
          <rPr>
            <b/>
            <sz val="12"/>
            <color indexed="81"/>
            <rFont val="ＭＳ Ｐゴシック"/>
            <family val="3"/>
            <charset val="128"/>
          </rPr>
          <t>「堅固な建物の所有を目的とする」「（木造等）非堅固な建物の所有を目的とする」など、賃借権の目的に応じて記載します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PC101</author>
    <author>こくえい不動産調査</author>
  </authors>
  <commentList>
    <comment ref="BH2" authorId="0" shapeId="0" xr:uid="{9D2F715B-B7D7-46D3-B204-EE43002E78D6}">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H4" authorId="0" shapeId="0" xr:uid="{1DE599D1-9DC6-49EF-9386-152C95BD2295}">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D7" authorId="1" shapeId="0" xr:uid="{77FFFC06-B60F-4DE7-BE56-198E34249BAF}">
      <text>
        <r>
          <rPr>
            <b/>
            <sz val="9"/>
            <color indexed="81"/>
            <rFont val="ＭＳ Ｐゴシック"/>
            <family val="3"/>
            <charset val="128"/>
          </rPr>
          <t>登記事項証明書（登記簿謄本）表題部に記録されている事項を転記します</t>
        </r>
      </text>
    </comment>
    <comment ref="BW7" authorId="0" shapeId="0" xr:uid="{B87E9EFE-699B-4462-9A59-975FB5AD9A62}">
      <text>
        <r>
          <rPr>
            <b/>
            <sz val="14"/>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H11" authorId="0" shapeId="0" xr:uid="{D6EBB282-6ADC-45F0-A052-DBC2709D1526}">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K47" authorId="1" shapeId="0" xr:uid="{D16C445A-B331-4C97-888E-CA24A4810997}">
      <text>
        <r>
          <rPr>
            <b/>
            <sz val="12"/>
            <color indexed="81"/>
            <rFont val="ＭＳ Ｐゴシック"/>
            <family val="3"/>
            <charset val="128"/>
          </rPr>
          <t>「堅固な建物の所有を目的とする」「（木造等）非堅固な建物の所有を目的とする」など、賃借権の目的に応じて記載します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PC101</author>
    <author>こくえい不動産調査</author>
  </authors>
  <commentList>
    <comment ref="BH2" authorId="0" shapeId="0" xr:uid="{99F7C7C5-0F72-4380-8290-C7C44B9C25A5}">
      <text>
        <r>
          <rPr>
            <b/>
            <sz val="14"/>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H4" authorId="0" shapeId="0" xr:uid="{17C14829-4074-4D46-92FA-5C303BC0BD8C}">
      <text>
        <r>
          <rPr>
            <b/>
            <sz val="14"/>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D7" authorId="1" shapeId="0" xr:uid="{68D81400-BD3F-4B72-ADA0-3B75CD64A060}">
      <text>
        <r>
          <rPr>
            <b/>
            <sz val="9"/>
            <color indexed="81"/>
            <rFont val="ＭＳ Ｐゴシック"/>
            <family val="3"/>
            <charset val="128"/>
          </rPr>
          <t>登記事項証明書（登記簿謄本）表題部に記録されている事項を転記します</t>
        </r>
      </text>
    </comment>
    <comment ref="BW7" authorId="0" shapeId="0" xr:uid="{7C98666A-88E6-433C-A755-78B28A35A93D}">
      <text>
        <r>
          <rPr>
            <b/>
            <sz val="14"/>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H11" authorId="0" shapeId="0" xr:uid="{4CCBAF2F-9ECE-4D16-9E34-43C0CFDEF996}">
      <text>
        <r>
          <rPr>
            <b/>
            <sz val="14"/>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K47" authorId="1" shapeId="0" xr:uid="{BD3429E3-D346-4BF8-9AEB-CF233F4C6990}">
      <text>
        <r>
          <rPr>
            <b/>
            <sz val="12"/>
            <color indexed="81"/>
            <rFont val="ＭＳ Ｐゴシック"/>
            <family val="3"/>
            <charset val="128"/>
          </rPr>
          <t>「堅固な建物の所有を目的とする」「（木造等）非堅固な建物の所有を目的とする」など、賃借権の目的に応じて記載します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W4" authorId="0" shapeId="0" xr:uid="{9F0EC476-5F65-40D7-AD49-E3D0420395D0}">
      <text>
        <r>
          <rPr>
            <b/>
            <sz val="12"/>
            <color indexed="81"/>
            <rFont val="MS P ゴシック"/>
            <family val="3"/>
            <charset val="128"/>
          </rPr>
          <t>あっせん無の場合には、例えば以下のようにその理由を記載してください。
・甲が、建物状況調査を実施する者のあっせんを希望しないため
・目的物件の所有者から、建物状況調査の実施の同意が得られないため
・既に建物状況調査が実施されているた</t>
        </r>
        <r>
          <rPr>
            <b/>
            <sz val="9"/>
            <color indexed="81"/>
            <rFont val="MS P ゴシック"/>
            <family val="3"/>
            <charset val="128"/>
          </rPr>
          <t>め</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W4" authorId="0" shapeId="0" xr:uid="{32C1DFE9-3ACA-489B-9505-6669F457EF3F}">
      <text>
        <r>
          <rPr>
            <b/>
            <sz val="12"/>
            <color indexed="81"/>
            <rFont val="MS P ゴシック"/>
            <family val="3"/>
            <charset val="128"/>
          </rPr>
          <t>あっせん無の場合には、例えば以下のようにその理由を記載してください。
・甲が、建物状況調査を実施する者のあっせんを希望しないため
・目的物件の所有者から、建物状況調査の実施の同意が得られないため
・既に建物状況調査が実施されているた</t>
        </r>
        <r>
          <rPr>
            <b/>
            <sz val="9"/>
            <color indexed="81"/>
            <rFont val="MS P ゴシック"/>
            <family val="3"/>
            <charset val="128"/>
          </rPr>
          <t>め</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tkms000</author>
  </authors>
  <commentList>
    <comment ref="BB65" authorId="0" shapeId="0" xr:uid="{FFC399D4-FC54-4974-988D-67D386C0B4C1}">
      <text>
        <r>
          <rPr>
            <b/>
            <sz val="12"/>
            <color indexed="81"/>
            <rFont val="MS P ゴシック"/>
            <family val="3"/>
            <charset val="128"/>
          </rPr>
          <t>東京都じゃなかったら手入力</t>
        </r>
        <r>
          <rPr>
            <sz val="9"/>
            <color indexed="81"/>
            <rFont val="MS P ゴシック"/>
            <family val="3"/>
            <charset val="128"/>
          </rPr>
          <t xml:space="preserve">
</t>
        </r>
      </text>
    </comment>
  </commentList>
</comments>
</file>

<file path=xl/sharedStrings.xml><?xml version="1.0" encoding="utf-8"?>
<sst xmlns="http://schemas.openxmlformats.org/spreadsheetml/2006/main" count="5298" uniqueCount="2028">
  <si>
    <t>A</t>
  </si>
  <si>
    <t>1.</t>
  </si>
  <si>
    <t>2.</t>
  </si>
  <si>
    <t>3.</t>
  </si>
  <si>
    <t>4.</t>
  </si>
  <si>
    <t>5.</t>
  </si>
  <si>
    <t>不動産の表示</t>
  </si>
  <si>
    <t>地目（登記簿）</t>
    <rPh sb="0" eb="1">
      <t>チ</t>
    </rPh>
    <rPh sb="1" eb="2">
      <t>メ</t>
    </rPh>
    <rPh sb="3" eb="6">
      <t>トウキボ</t>
    </rPh>
    <phoneticPr fontId="4"/>
  </si>
  <si>
    <t>地積（登記簿）</t>
    <rPh sb="0" eb="1">
      <t>チ</t>
    </rPh>
    <rPh sb="1" eb="2">
      <t>セキ</t>
    </rPh>
    <rPh sb="3" eb="6">
      <t>トウキボ</t>
    </rPh>
    <phoneticPr fontId="4"/>
  </si>
  <si>
    <t>合計</t>
    <rPh sb="0" eb="2">
      <t>ゴウケイ</t>
    </rPh>
    <phoneticPr fontId="2"/>
  </si>
  <si>
    <t>筆</t>
    <rPh sb="0" eb="1">
      <t>フデ</t>
    </rPh>
    <phoneticPr fontId="2"/>
  </si>
  <si>
    <t>年</t>
    <rPh sb="0" eb="1">
      <t>ネン</t>
    </rPh>
    <phoneticPr fontId="2"/>
  </si>
  <si>
    <t>月</t>
    <rPh sb="0" eb="1">
      <t>ガツ</t>
    </rPh>
    <phoneticPr fontId="2"/>
  </si>
  <si>
    <t>売主の表示と占有に関する事項</t>
    <rPh sb="0" eb="2">
      <t>ウリヌシ</t>
    </rPh>
    <rPh sb="3" eb="5">
      <t>ヒョウジ</t>
    </rPh>
    <rPh sb="6" eb="8">
      <t>センユウ</t>
    </rPh>
    <rPh sb="9" eb="10">
      <t>カン</t>
    </rPh>
    <rPh sb="12" eb="14">
      <t>ジコウ</t>
    </rPh>
    <phoneticPr fontId="2"/>
  </si>
  <si>
    <t>売主</t>
    <rPh sb="0" eb="2">
      <t>ウリヌシ</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</si>
  <si>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</si>
  <si>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</si>
  <si>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</si>
  <si>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</si>
  <si>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</si>
  <si>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</si>
  <si>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</si>
  <si>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t>
    <phoneticPr fontId="2"/>
  </si>
  <si>
    <t>■</t>
  </si>
  <si>
    <t>□</t>
  </si>
  <si>
    <t>買　主</t>
    <rPh sb="0" eb="1">
      <t>バイ</t>
    </rPh>
    <rPh sb="2" eb="3">
      <t>シュ</t>
    </rPh>
    <phoneticPr fontId="4"/>
  </si>
  <si>
    <t>様</t>
    <rPh sb="0" eb="1">
      <t>サマ</t>
    </rPh>
    <phoneticPr fontId="4"/>
  </si>
  <si>
    <t>取 引 態 様</t>
    <phoneticPr fontId="2"/>
  </si>
  <si>
    <t>売買</t>
    <rPh sb="0" eb="2">
      <t>バイバイ</t>
    </rPh>
    <phoneticPr fontId="2"/>
  </si>
  <si>
    <t>・</t>
    <phoneticPr fontId="2"/>
  </si>
  <si>
    <t>□</t>
    <phoneticPr fontId="2"/>
  </si>
  <si>
    <t>交換</t>
    <rPh sb="0" eb="2">
      <t>コウカン</t>
    </rPh>
    <phoneticPr fontId="2"/>
  </si>
  <si>
    <t>媒介</t>
    <rPh sb="0" eb="2">
      <t>バイカイ</t>
    </rPh>
    <phoneticPr fontId="2"/>
  </si>
  <si>
    <t>・</t>
    <phoneticPr fontId="2"/>
  </si>
  <si>
    <t>代理</t>
    <rPh sb="0" eb="2">
      <t>ダイリ</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</si>
  <si>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</si>
  <si>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</si>
  <si>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免許年月日</t>
    <rPh sb="0" eb="2">
      <t>メンキョ</t>
    </rPh>
    <rPh sb="2" eb="5">
      <t>ネンガッピ</t>
    </rPh>
    <phoneticPr fontId="2"/>
  </si>
  <si>
    <t>電話番号</t>
    <rPh sb="0" eb="2">
      <t>デンワ</t>
    </rPh>
    <rPh sb="2" eb="4">
      <t>バンゴウ</t>
    </rPh>
    <phoneticPr fontId="2"/>
  </si>
  <si>
    <t>商号または名称</t>
    <rPh sb="0" eb="2">
      <t>ショウゴウ</t>
    </rPh>
    <rPh sb="5" eb="7">
      <t>メイショウ</t>
    </rPh>
    <phoneticPr fontId="2"/>
  </si>
  <si>
    <t>代表者氏名</t>
    <rPh sb="0" eb="3">
      <t>ダイヒョウシャ</t>
    </rPh>
    <rPh sb="3" eb="5">
      <t>シメイ</t>
    </rPh>
    <phoneticPr fontId="2"/>
  </si>
  <si>
    <t>第</t>
    <rPh sb="0" eb="1">
      <t>ダイ</t>
    </rPh>
    <phoneticPr fontId="2"/>
  </si>
  <si>
    <t>号</t>
    <rPh sb="0" eb="1">
      <t>ゴウ</t>
    </rPh>
    <phoneticPr fontId="2"/>
  </si>
  <si>
    <t>日</t>
    <rPh sb="0" eb="1">
      <t>ニチ</t>
    </rPh>
    <phoneticPr fontId="2"/>
  </si>
  <si>
    <t>（</t>
    <phoneticPr fontId="2"/>
  </si>
  <si>
    <t>）</t>
    <phoneticPr fontId="2"/>
  </si>
  <si>
    <t>国土交通大臣</t>
    <rPh sb="0" eb="2">
      <t>コクド</t>
    </rPh>
    <rPh sb="2" eb="4">
      <t>コウツウ</t>
    </rPh>
    <rPh sb="4" eb="6">
      <t>ダイジン</t>
    </rPh>
    <phoneticPr fontId="2"/>
  </si>
  <si>
    <t>茨城県知事</t>
    <rPh sb="0" eb="2">
      <t>イバラキ</t>
    </rPh>
    <rPh sb="2" eb="5">
      <t>ケンチジ</t>
    </rPh>
    <rPh sb="3" eb="5">
      <t>チジ</t>
    </rPh>
    <phoneticPr fontId="4"/>
  </si>
  <si>
    <t>栃木県知事</t>
    <rPh sb="0" eb="2">
      <t>トチギ</t>
    </rPh>
    <rPh sb="2" eb="5">
      <t>ケンチジ</t>
    </rPh>
    <rPh sb="3" eb="5">
      <t>チジ</t>
    </rPh>
    <phoneticPr fontId="4"/>
  </si>
  <si>
    <t>群馬県知事</t>
    <rPh sb="0" eb="2">
      <t>グンマ</t>
    </rPh>
    <rPh sb="2" eb="5">
      <t>ケンチジ</t>
    </rPh>
    <phoneticPr fontId="4"/>
  </si>
  <si>
    <t>埼玉県知事</t>
    <rPh sb="0" eb="2">
      <t>サイタマ</t>
    </rPh>
    <rPh sb="2" eb="5">
      <t>ケンチジ</t>
    </rPh>
    <rPh sb="3" eb="5">
      <t>チジ</t>
    </rPh>
    <phoneticPr fontId="4"/>
  </si>
  <si>
    <t>千葉県知事</t>
    <rPh sb="0" eb="2">
      <t>チバ</t>
    </rPh>
    <rPh sb="2" eb="5">
      <t>ケンチジ</t>
    </rPh>
    <rPh sb="3" eb="5">
      <t>チジ</t>
    </rPh>
    <phoneticPr fontId="4"/>
  </si>
  <si>
    <t>東京都知事</t>
    <rPh sb="0" eb="3">
      <t>トウキョウト</t>
    </rPh>
    <rPh sb="3" eb="5">
      <t>チジ</t>
    </rPh>
    <phoneticPr fontId="4"/>
  </si>
  <si>
    <t>神奈川県知事</t>
    <rPh sb="0" eb="3">
      <t>カナガワ</t>
    </rPh>
    <rPh sb="3" eb="6">
      <t>ケンチジ</t>
    </rPh>
    <rPh sb="4" eb="6">
      <t>チジ</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</si>
  <si>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</si>
  <si>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</si>
  <si>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</si>
  <si>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</si>
  <si>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</si>
  <si>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</si>
  <si>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</si>
  <si>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登 録 番 号</t>
    <rPh sb="0" eb="1">
      <t>ノボル</t>
    </rPh>
    <rPh sb="2" eb="3">
      <t>ロク</t>
    </rPh>
    <rPh sb="4" eb="5">
      <t>バン</t>
    </rPh>
    <rPh sb="6" eb="7">
      <t>ゴウ</t>
    </rPh>
    <phoneticPr fontId="2"/>
  </si>
  <si>
    <t>氏        名</t>
    <rPh sb="0" eb="1">
      <t>シ</t>
    </rPh>
    <rPh sb="9" eb="10">
      <t>メイ</t>
    </rPh>
    <phoneticPr fontId="2"/>
  </si>
  <si>
    <t>業務に従事
する事務所名</t>
    <phoneticPr fontId="2"/>
  </si>
  <si>
    <t>業務に従事
する
事務所所在地</t>
    <phoneticPr fontId="2"/>
  </si>
  <si>
    <t>第</t>
    <rPh sb="0" eb="1">
      <t>ダイ</t>
    </rPh>
    <phoneticPr fontId="2"/>
  </si>
  <si>
    <t>号</t>
    <rPh sb="0" eb="1">
      <t>ゴウ</t>
    </rPh>
    <phoneticPr fontId="2"/>
  </si>
  <si>
    <t>㊞</t>
    <phoneticPr fontId="2"/>
  </si>
  <si>
    <t>供託所等に関する説明</t>
    <rPh sb="0" eb="2">
      <t>キョウタク</t>
    </rPh>
    <rPh sb="2" eb="3">
      <t>ショ</t>
    </rPh>
    <rPh sb="3" eb="4">
      <t>トウ</t>
    </rPh>
    <rPh sb="5" eb="6">
      <t>カン</t>
    </rPh>
    <rPh sb="8" eb="10">
      <t>セツメイ</t>
    </rPh>
    <phoneticPr fontId="2"/>
  </si>
  <si>
    <t>（1）宅地建物取引業保証協会の社員</t>
    <phoneticPr fontId="2"/>
  </si>
  <si>
    <t>弁済業務保証金の
供託所・所在地</t>
    <phoneticPr fontId="2"/>
  </si>
  <si>
    <t>（2）供託所に営業保証金を供託</t>
    <phoneticPr fontId="2"/>
  </si>
  <si>
    <t>営業保証金の
供託所および
その所在地</t>
    <phoneticPr fontId="2"/>
  </si>
  <si>
    <t>買主</t>
    <rPh sb="0" eb="2">
      <t>カイヌシ</t>
    </rPh>
    <phoneticPr fontId="2"/>
  </si>
  <si>
    <t>住所</t>
    <rPh sb="0" eb="2">
      <t>ジュウショ</t>
    </rPh>
    <phoneticPr fontId="2"/>
  </si>
  <si>
    <t>氏名</t>
    <rPh sb="0" eb="2">
      <t>シメイ</t>
    </rPh>
    <phoneticPr fontId="2"/>
  </si>
  <si>
    <t>2.</t>
    <phoneticPr fontId="2"/>
  </si>
  <si>
    <t>3.</t>
    <phoneticPr fontId="2"/>
  </si>
  <si>
    <t>1.</t>
    <phoneticPr fontId="2"/>
  </si>
  <si>
    <t>2.</t>
    <phoneticPr fontId="2"/>
  </si>
  <si>
    <t>（</t>
    <phoneticPr fontId="2"/>
  </si>
  <si>
    <t>B</t>
    <phoneticPr fontId="2"/>
  </si>
  <si>
    <t>1.</t>
    <phoneticPr fontId="2"/>
  </si>
  <si>
    <t>）</t>
    <phoneticPr fontId="2"/>
  </si>
  <si>
    <t>・</t>
    <phoneticPr fontId="2"/>
  </si>
  <si>
    <t>）</t>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</si>
  <si>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</si>
  <si>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</si>
  <si>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</si>
  <si>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</si>
  <si>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</si>
  <si>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</si>
  <si>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</si>
  <si>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</si>
  <si>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</si>
  <si>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無</t>
    <rPh sb="0" eb="1">
      <t>ナ</t>
    </rPh>
    <phoneticPr fontId="2"/>
  </si>
  <si>
    <t>所有権以外の
権利に関する事項</t>
    <phoneticPr fontId="2"/>
  </si>
  <si>
    <t>権利部（乙区）</t>
    <rPh sb="0" eb="2">
      <t>ケンリ</t>
    </rPh>
    <rPh sb="2" eb="3">
      <t>ブ</t>
    </rPh>
    <rPh sb="4" eb="5">
      <t>オツ</t>
    </rPh>
    <rPh sb="5" eb="6">
      <t>ク</t>
    </rPh>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</si>
  <si>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</si>
  <si>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</si>
  <si>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</si>
  <si>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</si>
  <si>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</si>
  <si>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②</t>
    <phoneticPr fontId="2"/>
  </si>
  <si>
    <t>都市計画区域内</t>
    <rPh sb="0" eb="2">
      <t>トシ</t>
    </rPh>
    <rPh sb="2" eb="4">
      <t>ケイカク</t>
    </rPh>
    <rPh sb="4" eb="6">
      <t>クイキ</t>
    </rPh>
    <rPh sb="6" eb="7">
      <t>ナイ</t>
    </rPh>
    <phoneticPr fontId="2"/>
  </si>
  <si>
    <t>占有に
関する
事項</t>
    <rPh sb="0" eb="2">
      <t>センユウ</t>
    </rPh>
    <rPh sb="4" eb="5">
      <t>カン</t>
    </rPh>
    <rPh sb="8" eb="10">
      <t>ジコウ</t>
    </rPh>
    <phoneticPr fontId="2"/>
  </si>
  <si>
    <t>③</t>
    <phoneticPr fontId="2"/>
  </si>
  <si>
    <t>都市計画施設</t>
    <rPh sb="0" eb="2">
      <t>トシ</t>
    </rPh>
    <rPh sb="2" eb="4">
      <t>ケイカク</t>
    </rPh>
    <rPh sb="4" eb="6">
      <t>シセツ</t>
    </rPh>
    <phoneticPr fontId="2"/>
  </si>
  <si>
    <t>④</t>
    <phoneticPr fontId="2"/>
  </si>
  <si>
    <t>市街地開発事業</t>
    <rPh sb="0" eb="3">
      <t>シガイチ</t>
    </rPh>
    <rPh sb="3" eb="5">
      <t>カイハツ</t>
    </rPh>
    <rPh sb="5" eb="7">
      <t>ジギョウ</t>
    </rPh>
    <phoneticPr fontId="2"/>
  </si>
  <si>
    <t>都市計画区域外</t>
    <rPh sb="0" eb="2">
      <t>トシ</t>
    </rPh>
    <rPh sb="2" eb="4">
      <t>ケイカク</t>
    </rPh>
    <rPh sb="4" eb="6">
      <t>クイキ</t>
    </rPh>
    <rPh sb="6" eb="7">
      <t>ガイ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</si>
  <si>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</si>
  <si>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</si>
  <si>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準都市計画区域の指定</t>
    <rPh sb="0" eb="1">
      <t>ジュン</t>
    </rPh>
    <rPh sb="1" eb="3">
      <t>トシ</t>
    </rPh>
    <rPh sb="3" eb="5">
      <t>ケイカク</t>
    </rPh>
    <rPh sb="5" eb="7">
      <t>クイキ</t>
    </rPh>
    <rPh sb="8" eb="10">
      <t>シテイ</t>
    </rPh>
    <phoneticPr fontId="2"/>
  </si>
  <si>
    <t>都市計画道路</t>
    <rPh sb="0" eb="2">
      <t>トシ</t>
    </rPh>
    <rPh sb="2" eb="4">
      <t>ケイカク</t>
    </rPh>
    <rPh sb="4" eb="6">
      <t>ドウロ</t>
    </rPh>
    <phoneticPr fontId="2"/>
  </si>
  <si>
    <t>その他の都市計画施設</t>
    <rPh sb="2" eb="3">
      <t>タ</t>
    </rPh>
    <rPh sb="4" eb="6">
      <t>トシ</t>
    </rPh>
    <rPh sb="6" eb="8">
      <t>ケイカク</t>
    </rPh>
    <rPh sb="8" eb="10">
      <t>シセツ</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</si>
  <si>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</si>
  <si>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</si>
  <si>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</si>
  <si>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</si>
  <si>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2.第2種低層住居専用地域</t>
    <rPh sb="2" eb="3">
      <t>ダイ</t>
    </rPh>
    <rPh sb="4" eb="5">
      <t>シュ</t>
    </rPh>
    <rPh sb="5" eb="7">
      <t>テイソウ</t>
    </rPh>
    <rPh sb="7" eb="9">
      <t>ジュウキョ</t>
    </rPh>
    <rPh sb="9" eb="11">
      <t>センヨウ</t>
    </rPh>
    <rPh sb="11" eb="13">
      <t>チイキ</t>
    </rPh>
    <phoneticPr fontId="2"/>
  </si>
  <si>
    <t>3.第1種中高層住居専用地域</t>
    <rPh sb="2" eb="3">
      <t>ダイ</t>
    </rPh>
    <rPh sb="4" eb="5">
      <t>シュ</t>
    </rPh>
    <rPh sb="5" eb="8">
      <t>チュウコウソウ</t>
    </rPh>
    <rPh sb="8" eb="10">
      <t>ジュウキョ</t>
    </rPh>
    <rPh sb="10" eb="12">
      <t>センヨウ</t>
    </rPh>
    <rPh sb="12" eb="14">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</si>
  <si>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</si>
  <si>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5.第1種住居地域</t>
    <rPh sb="2" eb="3">
      <t>ダイ</t>
    </rPh>
    <rPh sb="4" eb="5">
      <t>シュ</t>
    </rPh>
    <rPh sb="5" eb="7">
      <t>ジュウキョ</t>
    </rPh>
    <rPh sb="7" eb="9">
      <t>チイキ</t>
    </rPh>
    <phoneticPr fontId="2"/>
  </si>
  <si>
    <t>6.第2種住居地域</t>
    <rPh sb="2" eb="3">
      <t>ダイ</t>
    </rPh>
    <rPh sb="4" eb="5">
      <t>シュ</t>
    </rPh>
    <rPh sb="5" eb="7">
      <t>ジュウキョ</t>
    </rPh>
    <rPh sb="7" eb="9">
      <t>チイキ</t>
    </rPh>
    <phoneticPr fontId="2"/>
  </si>
  <si>
    <t>②地域・地区・街区</t>
    <rPh sb="1" eb="3">
      <t>チイキ</t>
    </rPh>
    <rPh sb="4" eb="6">
      <t>チク</t>
    </rPh>
    <rPh sb="7" eb="9">
      <t>ガイク</t>
    </rPh>
    <phoneticPr fontId="2"/>
  </si>
  <si>
    <t>1.防火地域</t>
    <rPh sb="2" eb="4">
      <t>ボウカ</t>
    </rPh>
    <rPh sb="4" eb="6">
      <t>チイキ</t>
    </rPh>
    <phoneticPr fontId="2"/>
  </si>
  <si>
    <t>2.準防火地域</t>
    <rPh sb="2" eb="3">
      <t>ジュン</t>
    </rPh>
    <rPh sb="3" eb="5">
      <t>ボウカ</t>
    </rPh>
    <rPh sb="5" eb="7">
      <t>チイキ</t>
    </rPh>
    <phoneticPr fontId="2"/>
  </si>
  <si>
    <t>3.新たな防火規制区域</t>
    <rPh sb="2" eb="3">
      <t>アラ</t>
    </rPh>
    <rPh sb="5" eb="7">
      <t>ボウカ</t>
    </rPh>
    <rPh sb="7" eb="9">
      <t>キセイ</t>
    </rPh>
    <rPh sb="9" eb="11">
      <t>クイキ</t>
    </rPh>
    <phoneticPr fontId="2"/>
  </si>
  <si>
    <t>4.建築基準法第22条区域</t>
    <rPh sb="2" eb="4">
      <t>ケンチク</t>
    </rPh>
    <rPh sb="4" eb="7">
      <t>キジュンホウ</t>
    </rPh>
    <rPh sb="7" eb="8">
      <t>ダイ</t>
    </rPh>
    <rPh sb="10" eb="11">
      <t>ジョウ</t>
    </rPh>
    <rPh sb="11" eb="13">
      <t>クイキ</t>
    </rPh>
    <phoneticPr fontId="2"/>
  </si>
  <si>
    <t>5.高度地区</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</si>
  <si>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</si>
  <si>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⑤</t>
    <phoneticPr fontId="2"/>
  </si>
  <si>
    <t>壁面線の制限</t>
    <rPh sb="0" eb="2">
      <t>ヘキメン</t>
    </rPh>
    <rPh sb="2" eb="3">
      <t>セン</t>
    </rPh>
    <rPh sb="4" eb="6">
      <t>セイゲン</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</si>
  <si>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</si>
  <si>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</si>
  <si>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</si>
  <si>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</si>
  <si>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⑨</t>
    <phoneticPr fontId="2"/>
  </si>
  <si>
    <t>建物の高さの制限</t>
    <rPh sb="0" eb="2">
      <t>タテモノ</t>
    </rPh>
    <rPh sb="3" eb="4">
      <t>タカ</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</si>
  <si>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</si>
  <si>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</si>
  <si>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</si>
  <si>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</si>
  <si>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</si>
  <si>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</si>
  <si>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指定容積率</t>
    <rPh sb="0" eb="2">
      <t>シテイ</t>
    </rPh>
    <rPh sb="2" eb="4">
      <t>ヨウセキ</t>
    </rPh>
    <rPh sb="4" eb="5">
      <t>リツ</t>
    </rPh>
    <phoneticPr fontId="2"/>
  </si>
  <si>
    <t>m</t>
    <phoneticPr fontId="2"/>
  </si>
  <si>
    <t>（有の場合の概要：</t>
    <rPh sb="1" eb="2">
      <t>アリ</t>
    </rPh>
    <rPh sb="3" eb="5">
      <t>バアイ</t>
    </rPh>
    <rPh sb="6" eb="8">
      <t>ガイヨウ</t>
    </rPh>
    <phoneticPr fontId="2"/>
  </si>
  <si>
    <t>⑧</t>
    <phoneticPr fontId="2"/>
  </si>
  <si>
    <t>建築協定</t>
    <rPh sb="0" eb="2">
      <t>ケンチク</t>
    </rPh>
    <rPh sb="2" eb="4">
      <t>キョウテイ</t>
    </rPh>
    <phoneticPr fontId="2"/>
  </si>
  <si>
    <t>10m</t>
    <phoneticPr fontId="2"/>
  </si>
  <si>
    <t>12m</t>
    <phoneticPr fontId="2"/>
  </si>
  <si>
    <t>h</t>
    <phoneticPr fontId="4"/>
  </si>
  <si>
    <t>-</t>
    <phoneticPr fontId="4"/>
  </si>
  <si>
    <t>測定高</t>
    <rPh sb="0" eb="2">
      <t>ソクテイ</t>
    </rPh>
    <rPh sb="2" eb="3">
      <t>タカ</t>
    </rPh>
    <phoneticPr fontId="4"/>
  </si>
  <si>
    <t>m</t>
    <phoneticPr fontId="4"/>
  </si>
  <si>
    <t>有</t>
    <rPh sb="0" eb="1">
      <t>ア</t>
    </rPh>
    <phoneticPr fontId="2"/>
  </si>
  <si>
    <t>接道方向</t>
    <rPh sb="0" eb="2">
      <t>セツドウ</t>
    </rPh>
    <rPh sb="2" eb="4">
      <t>ホウコウ</t>
    </rPh>
    <phoneticPr fontId="2"/>
  </si>
  <si>
    <t>公道・私道の別</t>
    <rPh sb="0" eb="2">
      <t>コウドウ</t>
    </rPh>
    <rPh sb="3" eb="5">
      <t>シドウ</t>
    </rPh>
    <rPh sb="6" eb="7">
      <t>ベツ</t>
    </rPh>
    <phoneticPr fontId="2"/>
  </si>
  <si>
    <t>幅  員</t>
    <rPh sb="0" eb="1">
      <t>ハバ</t>
    </rPh>
    <rPh sb="3" eb="4">
      <t>イン</t>
    </rPh>
    <phoneticPr fontId="2"/>
  </si>
  <si>
    <t>接道の長さ</t>
    <rPh sb="0" eb="2">
      <t>セツドウ</t>
    </rPh>
    <rPh sb="3" eb="4">
      <t>ナガ</t>
    </rPh>
    <phoneticPr fontId="2"/>
  </si>
  <si>
    <t>側</t>
    <rPh sb="0" eb="1">
      <t>ガワ</t>
    </rPh>
    <phoneticPr fontId="2"/>
  </si>
  <si>
    <t>私道</t>
    <rPh sb="0" eb="2">
      <t>シドウ</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</si>
  <si>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</si>
  <si>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</si>
  <si>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</si>
  <si>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</si>
  <si>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</si>
  <si>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</si>
  <si>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</si>
  <si>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</si>
  <si>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</si>
  <si>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</si>
  <si>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</si>
  <si>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</si>
  <si>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</si>
  <si>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</si>
  <si>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</si>
  <si>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</si>
  <si>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</si>
  <si>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</si>
  <si>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</si>
  <si>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</si>
  <si>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</si>
  <si>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</si>
  <si>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</si>
  <si>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</si>
  <si>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</si>
  <si>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</si>
  <si>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</si>
  <si>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</si>
  <si>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負担面積</t>
    <rPh sb="0" eb="2">
      <t>フタン</t>
    </rPh>
    <rPh sb="2" eb="4">
      <t>メンセキ</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</si>
  <si>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</si>
  <si>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</si>
  <si>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</si>
  <si>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①飲用水</t>
    <rPh sb="1" eb="4">
      <t>インヨウスイ</t>
    </rPh>
    <phoneticPr fontId="2"/>
  </si>
  <si>
    <t>施設の整備予定及び負担金等</t>
    <phoneticPr fontId="2"/>
  </si>
  <si>
    <t>②電   気</t>
    <rPh sb="1" eb="2">
      <t>デン</t>
    </rPh>
    <rPh sb="5" eb="6">
      <t>キ</t>
    </rPh>
    <phoneticPr fontId="2"/>
  </si>
  <si>
    <t>③ガ   ス</t>
    <phoneticPr fontId="2"/>
  </si>
  <si>
    <t>⑤雑排水</t>
    <rPh sb="1" eb="4">
      <t>ザツハイスイ</t>
    </rPh>
    <phoneticPr fontId="2"/>
  </si>
  <si>
    <t>④汚   水</t>
    <rPh sb="1" eb="2">
      <t>オ</t>
    </rPh>
    <rPh sb="5" eb="6">
      <t>ミズ</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</si>
  <si>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</si>
  <si>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</si>
  <si>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</si>
  <si>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</si>
  <si>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</si>
  <si>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</si>
  <si>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宅地造成等規制法</t>
    <rPh sb="0" eb="2">
      <t>タクチ</t>
    </rPh>
    <rPh sb="2" eb="4">
      <t>ゾウセイ</t>
    </rPh>
    <rPh sb="4" eb="5">
      <t>トウ</t>
    </rPh>
    <rPh sb="5" eb="8">
      <t>キセイホウ</t>
    </rPh>
    <phoneticPr fontId="2"/>
  </si>
  <si>
    <t>造成宅地防災区域</t>
  </si>
  <si>
    <t>外</t>
    <rPh sb="0" eb="1">
      <t>ガイ</t>
    </rPh>
    <phoneticPr fontId="2"/>
  </si>
  <si>
    <t>内</t>
    <rPh sb="0" eb="1">
      <t>ナイ</t>
    </rPh>
    <phoneticPr fontId="2"/>
  </si>
  <si>
    <t>7.</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</si>
  <si>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</si>
  <si>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</si>
  <si>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2.土砂災害特別警戒区域</t>
    <rPh sb="6" eb="8">
      <t>トクベツ</t>
    </rPh>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</si>
  <si>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</si>
  <si>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</si>
  <si>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</si>
  <si>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</si>
  <si>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石綿（アスベスト）使用調査の内容</t>
    <rPh sb="0" eb="2">
      <t>イシワタ</t>
    </rPh>
    <rPh sb="9" eb="11">
      <t>シヨウ</t>
    </rPh>
    <rPh sb="11" eb="13">
      <t>チョウサ</t>
    </rPh>
    <rPh sb="14" eb="16">
      <t>ナイヨウ</t>
    </rPh>
    <phoneticPr fontId="2"/>
  </si>
  <si>
    <t>→内の場合には後記説明へ</t>
    <phoneticPr fontId="2"/>
  </si>
  <si>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</si>
  <si>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</si>
  <si>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</si>
  <si>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</si>
  <si>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</si>
  <si>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</si>
  <si>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</si>
  <si>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</si>
  <si>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</si>
  <si>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</si>
  <si>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1.</t>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</si>
  <si>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</si>
  <si>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</si>
  <si>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</si>
  <si>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</si>
  <si>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</si>
  <si>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</si>
  <si>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</si>
  <si>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1.</t>
    <phoneticPr fontId="2"/>
  </si>
  <si>
    <t>金      額</t>
    <phoneticPr fontId="2"/>
  </si>
  <si>
    <t>備      考</t>
    <phoneticPr fontId="2"/>
  </si>
  <si>
    <t>契約解除期日</t>
    <rPh sb="0" eb="2">
      <t>ケイヤク</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</si>
  <si>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</si>
  <si>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</si>
  <si>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</si>
  <si>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</si>
  <si>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</si>
  <si>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</si>
  <si>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</si>
  <si>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該当しない</t>
    <rPh sb="0" eb="2">
      <t>ガイトウ</t>
    </rPh>
    <phoneticPr fontId="2"/>
  </si>
  <si>
    <t>1.講じない</t>
    <rPh sb="2" eb="3">
      <t>コウ</t>
    </rPh>
    <phoneticPr fontId="2"/>
  </si>
  <si>
    <t>1.未完成物件</t>
    <rPh sb="2" eb="5">
      <t>ミカンセイ</t>
    </rPh>
    <rPh sb="5" eb="7">
      <t>ブッケン</t>
    </rPh>
    <phoneticPr fontId="2"/>
  </si>
  <si>
    <t>2.完成物件</t>
    <rPh sb="2" eb="4">
      <t>カンセイ</t>
    </rPh>
    <rPh sb="4" eb="6">
      <t>ブッケン</t>
    </rPh>
    <phoneticPr fontId="2"/>
  </si>
  <si>
    <t>2.講じる</t>
    <rPh sb="2" eb="3">
      <t>コウ</t>
    </rPh>
    <phoneticPr fontId="2"/>
  </si>
  <si>
    <t>1.未完成物件・</t>
    <rPh sb="2" eb="5">
      <t>ミカンセイ</t>
    </rPh>
    <rPh sb="5" eb="7">
      <t>ブッケン</t>
    </rPh>
    <phoneticPr fontId="2"/>
  </si>
  <si>
    <t>保全方式</t>
    <rPh sb="0" eb="2">
      <t>ホゼン</t>
    </rPh>
    <rPh sb="2" eb="4">
      <t>ホウシキ</t>
    </rPh>
    <phoneticPr fontId="2"/>
  </si>
  <si>
    <t>保全機関</t>
    <rPh sb="0" eb="2">
      <t>ホゼン</t>
    </rPh>
    <rPh sb="2" eb="4">
      <t>キカン</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</si>
  <si>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</si>
  <si>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</si>
  <si>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</si>
  <si>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</si>
  <si>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</si>
  <si>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</si>
  <si>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</si>
  <si>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</si>
  <si>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</si>
  <si>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</si>
  <si>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</si>
  <si>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</si>
  <si>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</si>
  <si>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</si>
  <si>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</si>
  <si>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（上記あっせん有の場合）
あっせんの内容</t>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</si>
  <si>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</si>
  <si>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</si>
  <si>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</si>
  <si>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8.</t>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</si>
  <si>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</si>
  <si>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</si>
  <si>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</si>
  <si>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</si>
  <si>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</si>
  <si>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</si>
  <si>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</si>
  <si>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備考</t>
    <rPh sb="0" eb="2">
      <t>ビコウ</t>
    </rPh>
    <phoneticPr fontId="2"/>
  </si>
  <si>
    <t>不 動 産 売 買 契 約 書</t>
    <phoneticPr fontId="2"/>
  </si>
  <si>
    <t>A</t>
    <phoneticPr fontId="2"/>
  </si>
  <si>
    <t>不動産の表示</t>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</si>
  <si>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</si>
  <si>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</si>
  <si>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</si>
  <si>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本契約締結時支払い</t>
    <rPh sb="1" eb="2">
      <t>ホン</t>
    </rPh>
    <rPh sb="2" eb="4">
      <t>ケイヤク</t>
    </rPh>
    <rPh sb="4" eb="6">
      <t>テイケツ</t>
    </rPh>
    <rPh sb="6" eb="7">
      <t>ジ</t>
    </rPh>
    <rPh sb="7" eb="9">
      <t>シハラ</t>
    </rPh>
    <phoneticPr fontId="2"/>
  </si>
  <si>
    <t>第1回</t>
    <rPh sb="0" eb="1">
      <t>ダイ</t>
    </rPh>
    <rPh sb="2" eb="3">
      <t>カイ</t>
    </rPh>
    <phoneticPr fontId="2"/>
  </si>
  <si>
    <t>第2回</t>
    <rPh sb="0" eb="1">
      <t>ダイ</t>
    </rPh>
    <rPh sb="2" eb="3">
      <t>カイ</t>
    </rPh>
    <phoneticPr fontId="2"/>
  </si>
  <si>
    <t>売買代金全額受領日</t>
    <rPh sb="0" eb="2">
      <t>バイバイ</t>
    </rPh>
    <rPh sb="2" eb="4">
      <t>ダイキン</t>
    </rPh>
    <rPh sb="4" eb="6">
      <t>ゼンガク</t>
    </rPh>
    <rPh sb="6" eb="9">
      <t>ジュリョウビ</t>
    </rPh>
    <phoneticPr fontId="2"/>
  </si>
  <si>
    <t>融    資</t>
    <rPh sb="0" eb="1">
      <t>トオル</t>
    </rPh>
    <rPh sb="5" eb="6">
      <t>シ</t>
    </rPh>
    <phoneticPr fontId="2"/>
  </si>
  <si>
    <t>申込先：</t>
    <rPh sb="0" eb="2">
      <t>モウシコミ</t>
    </rPh>
    <rPh sb="2" eb="3">
      <t>サキ</t>
    </rPh>
    <phoneticPr fontId="2"/>
  </si>
  <si>
    <t xml:space="preserve"> 特  約</t>
    <rPh sb="1" eb="2">
      <t>トク</t>
    </rPh>
    <rPh sb="4" eb="5">
      <t>ヤク</t>
    </rPh>
    <phoneticPr fontId="2"/>
  </si>
  <si>
    <t>と買主</t>
    <rPh sb="1" eb="3">
      <t>カイヌシ</t>
    </rPh>
    <phoneticPr fontId="2"/>
  </si>
  <si>
    <t>とは</t>
    <phoneticPr fontId="2"/>
  </si>
  <si>
    <t xml:space="preserve"> 商    号</t>
    <rPh sb="1" eb="2">
      <t>ショウ</t>
    </rPh>
    <rPh sb="6" eb="7">
      <t>ゴウ</t>
    </rPh>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</si>
  <si>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</si>
  <si>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</si>
  <si>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</si>
  <si>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</si>
  <si>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（売買代金の支払いの時期、方法等）</t>
    <phoneticPr fontId="2"/>
  </si>
  <si>
    <t>第3条</t>
    <rPh sb="0" eb="1">
      <t>ダイ</t>
    </rPh>
    <rPh sb="2" eb="3">
      <t>ジョウ</t>
    </rPh>
    <phoneticPr fontId="2"/>
  </si>
  <si>
    <t>第4条</t>
    <rPh sb="0" eb="1">
      <t>ダイ</t>
    </rPh>
    <rPh sb="2" eb="3">
      <t>ジョウ</t>
    </rPh>
    <phoneticPr fontId="2"/>
  </si>
  <si>
    <t>第5条</t>
    <rPh sb="0" eb="1">
      <t>ダイ</t>
    </rPh>
    <rPh sb="2" eb="3">
      <t>ジョウ</t>
    </rPh>
    <phoneticPr fontId="2"/>
  </si>
  <si>
    <t>第6条</t>
    <rPh sb="0" eb="1">
      <t>ダイ</t>
    </rPh>
    <rPh sb="2" eb="3">
      <t>ジョウ</t>
    </rPh>
    <phoneticPr fontId="2"/>
  </si>
  <si>
    <t>（引渡し）</t>
    <phoneticPr fontId="2"/>
  </si>
  <si>
    <t>第7条</t>
    <rPh sb="0" eb="1">
      <t>ダイ</t>
    </rPh>
    <rPh sb="2" eb="3">
      <t>ジョウ</t>
    </rPh>
    <phoneticPr fontId="2"/>
  </si>
  <si>
    <t>（抵当権等の抹消）</t>
    <phoneticPr fontId="2"/>
  </si>
  <si>
    <t>第8条</t>
    <rPh sb="0" eb="1">
      <t>ダイ</t>
    </rPh>
    <rPh sb="2" eb="3">
      <t>ジョウ</t>
    </rPh>
    <phoneticPr fontId="2"/>
  </si>
  <si>
    <t>第9条</t>
    <rPh sb="0" eb="1">
      <t>ダイ</t>
    </rPh>
    <rPh sb="2" eb="3">
      <t>ジョウ</t>
    </rPh>
    <phoneticPr fontId="2"/>
  </si>
  <si>
    <t>第11条</t>
    <rPh sb="0" eb="1">
      <t>ダイ</t>
    </rPh>
    <rPh sb="3" eb="4">
      <t>ジョウ</t>
    </rPh>
    <phoneticPr fontId="2"/>
  </si>
  <si>
    <t>（公租公課等の分担）</t>
    <phoneticPr fontId="2"/>
  </si>
  <si>
    <t>第12条</t>
    <rPh sb="0" eb="1">
      <t>ダイ</t>
    </rPh>
    <rPh sb="3" eb="4">
      <t>ジョウ</t>
    </rPh>
    <phoneticPr fontId="2"/>
  </si>
  <si>
    <t>第13条</t>
    <rPh sb="0" eb="1">
      <t>ダイ</t>
    </rPh>
    <rPh sb="3" eb="4">
      <t>ジョウ</t>
    </rPh>
    <phoneticPr fontId="2"/>
  </si>
  <si>
    <t>第14条</t>
    <rPh sb="0" eb="1">
      <t>ダイ</t>
    </rPh>
    <rPh sb="3" eb="4">
      <t>ジョウ</t>
    </rPh>
    <phoneticPr fontId="2"/>
  </si>
  <si>
    <t>（手付解除）</t>
    <phoneticPr fontId="2"/>
  </si>
  <si>
    <t>第15条</t>
    <rPh sb="0" eb="1">
      <t>ダイ</t>
    </rPh>
    <rPh sb="3" eb="4">
      <t>ジョウ</t>
    </rPh>
    <phoneticPr fontId="2"/>
  </si>
  <si>
    <t>第16条</t>
    <rPh sb="0" eb="1">
      <t>ダイ</t>
    </rPh>
    <rPh sb="3" eb="4">
      <t>ジョウ</t>
    </rPh>
    <phoneticPr fontId="2"/>
  </si>
  <si>
    <t>第17条</t>
    <rPh sb="0" eb="1">
      <t>ダイ</t>
    </rPh>
    <rPh sb="3" eb="4">
      <t>ジョウ</t>
    </rPh>
    <phoneticPr fontId="2"/>
  </si>
  <si>
    <t>（融資利用の特約）</t>
    <phoneticPr fontId="2"/>
  </si>
  <si>
    <t>第18条</t>
    <rPh sb="0" eb="1">
      <t>ダイ</t>
    </rPh>
    <rPh sb="3" eb="4">
      <t>ジョウ</t>
    </rPh>
    <phoneticPr fontId="2"/>
  </si>
  <si>
    <t>（印紙の負担区分）</t>
    <phoneticPr fontId="2"/>
  </si>
  <si>
    <t>第19条</t>
    <rPh sb="0" eb="1">
      <t>ダイ</t>
    </rPh>
    <rPh sb="3" eb="4">
      <t>ジョウ</t>
    </rPh>
    <phoneticPr fontId="2"/>
  </si>
  <si>
    <t>第20条</t>
    <rPh sb="0" eb="1">
      <t>ダイ</t>
    </rPh>
    <rPh sb="3" eb="4">
      <t>ジョウ</t>
    </rPh>
    <phoneticPr fontId="2"/>
  </si>
  <si>
    <t>（契約当事者が複数のときの特例）</t>
    <phoneticPr fontId="2"/>
  </si>
  <si>
    <t>第21条</t>
    <rPh sb="0" eb="1">
      <t>ダイ</t>
    </rPh>
    <rPh sb="3" eb="4">
      <t>ジョウ</t>
    </rPh>
    <phoneticPr fontId="2"/>
  </si>
  <si>
    <t>（管轄裁判所に関する合意）</t>
    <phoneticPr fontId="2"/>
  </si>
  <si>
    <t>第22条</t>
    <rPh sb="0" eb="1">
      <t>ダイ</t>
    </rPh>
    <rPh sb="3" eb="4">
      <t>ジョウ</t>
    </rPh>
    <phoneticPr fontId="2"/>
  </si>
  <si>
    <t>（規定外事項の協議義務）</t>
    <phoneticPr fontId="2"/>
  </si>
  <si>
    <t>第23条</t>
    <rPh sb="0" eb="1">
      <t>ダイ</t>
    </rPh>
    <rPh sb="3" eb="4">
      <t>ジョウ</t>
    </rPh>
    <phoneticPr fontId="2"/>
  </si>
  <si>
    <t>以上</t>
    <rPh sb="0" eb="2">
      <t>イジョウ</t>
    </rPh>
    <phoneticPr fontId="2"/>
  </si>
  <si>
    <t>収入印紙</t>
    <rPh sb="0" eb="2">
      <t>シュウニュウ</t>
    </rPh>
    <rPh sb="2" eb="4">
      <t>インシ</t>
    </rPh>
    <phoneticPr fontId="2"/>
  </si>
  <si>
    <t>主たる
事務所の
所在地</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</si>
  <si>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</si>
  <si>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重 要 事 項 説 明 書</t>
    <phoneticPr fontId="2"/>
  </si>
  <si>
    <t xml:space="preserve">  手付金 （第2条）</t>
    <rPh sb="2" eb="4">
      <t>テツケ</t>
    </rPh>
    <rPh sb="4" eb="5">
      <t>キン</t>
    </rPh>
    <rPh sb="7" eb="8">
      <t>ダイ</t>
    </rPh>
    <rPh sb="9" eb="10">
      <t>ジョウ</t>
    </rPh>
    <phoneticPr fontId="2"/>
  </si>
  <si>
    <t xml:space="preserve">  内   金 （第3条）</t>
    <rPh sb="2" eb="3">
      <t>ナイ</t>
    </rPh>
    <rPh sb="6" eb="7">
      <t>カネ</t>
    </rPh>
    <rPh sb="9" eb="10">
      <t>ダイ</t>
    </rPh>
    <rPh sb="11" eb="12">
      <t>ジョウ</t>
    </rPh>
    <phoneticPr fontId="2"/>
  </si>
  <si>
    <t xml:space="preserve">  残代金 （第3条）</t>
    <rPh sb="2" eb="3">
      <t>ザン</t>
    </rPh>
    <rPh sb="3" eb="5">
      <t>ダイキン</t>
    </rPh>
    <rPh sb="7" eb="8">
      <t>ダイ</t>
    </rPh>
    <rPh sb="9" eb="10">
      <t>ジョウ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</si>
  <si>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</si>
  <si>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（売買対象面積）</t>
    <phoneticPr fontId="2"/>
  </si>
  <si>
    <t>(</t>
    <phoneticPr fontId="2"/>
  </si>
  <si>
    <t>（設備の引渡し）</t>
    <phoneticPr fontId="2"/>
  </si>
  <si>
    <t>建物の名称</t>
    <rPh sb="0" eb="2">
      <t>タテモノ</t>
    </rPh>
    <rPh sb="3" eb="5">
      <t>メイショウ</t>
    </rPh>
    <phoneticPr fontId="2"/>
  </si>
  <si>
    <t>住 居 表 示</t>
    <rPh sb="0" eb="1">
      <t>ジュウ</t>
    </rPh>
    <rPh sb="2" eb="3">
      <t>イ</t>
    </rPh>
    <rPh sb="4" eb="5">
      <t>ヒョウ</t>
    </rPh>
    <rPh sb="6" eb="7">
      <t>シメス</t>
    </rPh>
    <phoneticPr fontId="2"/>
  </si>
  <si>
    <t>階</t>
    <rPh sb="0" eb="1">
      <t>カイ</t>
    </rPh>
    <phoneticPr fontId="2"/>
  </si>
  <si>
    <t>号室</t>
    <rPh sb="0" eb="2">
      <t>ゴウシツ</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</si>
  <si>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</si>
  <si>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</si>
  <si>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</si>
  <si>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</si>
  <si>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</si>
  <si>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</si>
  <si>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</si>
  <si>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</si>
  <si>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</si>
  <si>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</si>
  <si>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建築時期</t>
    <rPh sb="0" eb="2">
      <t>ケンチク</t>
    </rPh>
    <rPh sb="2" eb="4">
      <t>ジキ</t>
    </rPh>
    <phoneticPr fontId="2"/>
  </si>
  <si>
    <t>（登記簿）</t>
    <rPh sb="1" eb="4">
      <t>トウキボ</t>
    </rPh>
    <phoneticPr fontId="2"/>
  </si>
  <si>
    <t>階部分</t>
    <rPh sb="0" eb="1">
      <t>カイ</t>
    </rPh>
    <rPh sb="1" eb="3">
      <t>ブブン</t>
    </rPh>
    <phoneticPr fontId="2"/>
  </si>
  <si>
    <t>（壁芯）</t>
    <rPh sb="1" eb="2">
      <t>カベ</t>
    </rPh>
    <rPh sb="2" eb="3">
      <t>シン</t>
    </rPh>
    <phoneticPr fontId="2"/>
  </si>
  <si>
    <t>（</t>
    <phoneticPr fontId="2"/>
  </si>
  <si>
    <t>・</t>
    <phoneticPr fontId="2"/>
  </si>
  <si>
    <t>）</t>
    <phoneticPr fontId="2"/>
  </si>
  <si>
    <t>2.</t>
    <phoneticPr fontId="2"/>
  </si>
  <si>
    <t>㎡</t>
    <phoneticPr fontId="2"/>
  </si>
  <si>
    <t>符号</t>
    <rPh sb="0" eb="2">
      <t>フゴウ</t>
    </rPh>
    <phoneticPr fontId="2"/>
  </si>
  <si>
    <t>所　　　　　　在</t>
    <phoneticPr fontId="2"/>
  </si>
  <si>
    <t>5.</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</si>
  <si>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</si>
  <si>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賃借権</t>
    <rPh sb="0" eb="3">
      <t>チンシャクケン</t>
    </rPh>
    <phoneticPr fontId="2"/>
  </si>
  <si>
    <t>実測</t>
    <rPh sb="0" eb="2">
      <t>ジッソク</t>
    </rPh>
    <phoneticPr fontId="2"/>
  </si>
  <si>
    <t>月額</t>
    <rPh sb="0" eb="2">
      <t>ゲツガク</t>
    </rPh>
    <phoneticPr fontId="2"/>
  </si>
  <si>
    <t>共用部分に関する規約等の定め</t>
    <rPh sb="0" eb="2">
      <t>キョウヨウ</t>
    </rPh>
    <rPh sb="2" eb="4">
      <t>ブブン</t>
    </rPh>
    <rPh sb="5" eb="6">
      <t>カン</t>
    </rPh>
    <rPh sb="8" eb="10">
      <t>キヤク</t>
    </rPh>
    <rPh sb="10" eb="11">
      <t>トウ</t>
    </rPh>
    <rPh sb="12" eb="13">
      <t>サダ</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</si>
  <si>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</si>
  <si>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</si>
  <si>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</si>
  <si>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</si>
  <si>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規約等の定めの有無</t>
    <rPh sb="0" eb="2">
      <t>キヤク</t>
    </rPh>
    <rPh sb="2" eb="3">
      <t>トウ</t>
    </rPh>
    <rPh sb="4" eb="5">
      <t>サダ</t>
    </rPh>
    <rPh sb="7" eb="9">
      <t>ウム</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</si>
  <si>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</si>
  <si>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</si>
  <si>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</si>
  <si>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</si>
  <si>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</si>
  <si>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</si>
  <si>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バルコニー</t>
    <phoneticPr fontId="2"/>
  </si>
  <si>
    <t>トランクルーム</t>
    <phoneticPr fontId="2"/>
  </si>
  <si>
    <t>駐車場</t>
    <rPh sb="0" eb="3">
      <t>チュウシャジョウ</t>
    </rPh>
    <phoneticPr fontId="2"/>
  </si>
  <si>
    <t>駐輪場</t>
    <rPh sb="0" eb="3">
      <t>チュウリンジョウ</t>
    </rPh>
    <phoneticPr fontId="2"/>
  </si>
  <si>
    <t>専用使用をなしうる者</t>
    <rPh sb="0" eb="2">
      <t>センヨウ</t>
    </rPh>
    <rPh sb="2" eb="4">
      <t>シヨウ</t>
    </rPh>
    <rPh sb="9" eb="10">
      <t>モノ</t>
    </rPh>
    <phoneticPr fontId="2"/>
  </si>
  <si>
    <t>名    称</t>
    <rPh sb="0" eb="1">
      <t>ナ</t>
    </rPh>
    <rPh sb="5" eb="6">
      <t>ショウ</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</si>
  <si>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</si>
  <si>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</si>
  <si>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</si>
  <si>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</si>
  <si>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</si>
  <si>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</si>
  <si>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</si>
  <si>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</si>
  <si>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</si>
  <si>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t>
    <phoneticPr fontId="2"/>
  </si>
  <si>
    <t>）</t>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</si>
  <si>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</si>
  <si>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</si>
  <si>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</si>
  <si>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</si>
  <si>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</si>
  <si>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</si>
  <si>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管理委託先</t>
    <rPh sb="0" eb="2">
      <t>カンリ</t>
    </rPh>
    <rPh sb="2" eb="4">
      <t>イタク</t>
    </rPh>
    <rPh sb="4" eb="5">
      <t>サキ</t>
    </rPh>
    <phoneticPr fontId="2"/>
  </si>
  <si>
    <t>名称</t>
    <rPh sb="0" eb="2">
      <t>メイショウ</t>
    </rPh>
    <phoneticPr fontId="2"/>
  </si>
  <si>
    <t>所在</t>
    <rPh sb="0" eb="2">
      <t>ショザイ</t>
    </rPh>
    <phoneticPr fontId="2"/>
  </si>
  <si>
    <t>電話</t>
    <rPh sb="0" eb="2">
      <t>デンワ</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</si>
  <si>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</si>
  <si>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</si>
  <si>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</si>
  <si>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その他</t>
    <rPh sb="2" eb="3">
      <t>タ</t>
    </rPh>
    <phoneticPr fontId="2"/>
  </si>
  <si>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</si>
  <si>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</si>
  <si>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</si>
  <si>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</si>
  <si>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</si>
  <si>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同じ</t>
    <rPh sb="0" eb="1">
      <t>オナ</t>
    </rPh>
    <phoneticPr fontId="2"/>
  </si>
  <si>
    <t>異なる→</t>
    <rPh sb="0" eb="1">
      <t>コト</t>
    </rPh>
    <phoneticPr fontId="2"/>
  </si>
  <si>
    <t>転貸借</t>
    <rPh sb="0" eb="3">
      <t>テンタイシャク</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</si>
  <si>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</si>
  <si>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</si>
  <si>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</si>
  <si>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</si>
  <si>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</si>
  <si>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</si>
  <si>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</si>
  <si>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</si>
  <si>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</si>
  <si>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</si>
  <si>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</si>
  <si>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</si>
  <si>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</si>
  <si>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</si>
  <si>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</si>
  <si>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</si>
  <si>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</si>
  <si>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</si>
  <si>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</si>
  <si>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</si>
  <si>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</si>
  <si>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（2） 期  間</t>
    <rPh sb="4" eb="5">
      <t>キ</t>
    </rPh>
    <rPh sb="7" eb="8">
      <t>アイダ</t>
    </rPh>
    <phoneticPr fontId="2"/>
  </si>
  <si>
    <t>～</t>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</si>
  <si>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</si>
  <si>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</si>
  <si>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</si>
  <si>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</si>
  <si>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</si>
  <si>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</si>
  <si>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</si>
  <si>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</si>
  <si>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</si>
  <si>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</si>
  <si>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</si>
  <si>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</si>
  <si>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</si>
  <si>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</si>
  <si>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</si>
  <si>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</si>
  <si>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</si>
  <si>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</si>
  <si>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</si>
  <si>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いる</t>
    <phoneticPr fontId="2"/>
  </si>
  <si>
    <t>いない</t>
    <phoneticPr fontId="2"/>
  </si>
  <si>
    <t>地代改定に関する特約</t>
    <rPh sb="0" eb="2">
      <t>ジダイ</t>
    </rPh>
    <rPh sb="2" eb="4">
      <t>カイテイ</t>
    </rPh>
    <rPh sb="5" eb="6">
      <t>カン</t>
    </rPh>
    <rPh sb="8" eb="10">
      <t>トクヤク</t>
    </rPh>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</si>
  <si>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</si>
  <si>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</si>
  <si>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</si>
  <si>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</si>
  <si>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</si>
  <si>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特記事項</t>
    <rPh sb="0" eb="2">
      <t>トッキ</t>
    </rPh>
    <rPh sb="2" eb="4">
      <t>ジコウ</t>
    </rPh>
    <phoneticPr fontId="2"/>
  </si>
  <si>
    <t>所    在</t>
    <rPh sb="0" eb="1">
      <t>トコロ</t>
    </rPh>
    <rPh sb="5" eb="6">
      <t>ザイ</t>
    </rPh>
    <phoneticPr fontId="2"/>
  </si>
  <si>
    <t>構    造</t>
    <rPh sb="0" eb="1">
      <t>カマエ</t>
    </rPh>
    <rPh sb="5" eb="6">
      <t>ゾウ</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</si>
  <si>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</si>
  <si>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</si>
  <si>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</si>
  <si>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</si>
  <si>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</si>
  <si>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地代</t>
    <rPh sb="0" eb="2">
      <t>ジダイ</t>
    </rPh>
    <phoneticPr fontId="2"/>
  </si>
  <si>
    <t>（所有権等の移転の時期）</t>
    <rPh sb="4" eb="5">
      <t>トウ</t>
    </rPh>
    <phoneticPr fontId="2"/>
  </si>
  <si>
    <t>（所有権等の移転登記等）</t>
    <rPh sb="4" eb="5">
      <t>トウ</t>
    </rPh>
    <phoneticPr fontId="2"/>
  </si>
  <si>
    <t>（敷地権が賃借権の場合の特約）</t>
    <rPh sb="1" eb="4">
      <t>シキチケン</t>
    </rPh>
    <rPh sb="5" eb="8">
      <t>チンシャクケン</t>
    </rPh>
    <rPh sb="9" eb="11">
      <t>バアイ</t>
    </rPh>
    <rPh sb="12" eb="14">
      <t>トクヤク</t>
    </rPh>
    <phoneticPr fontId="2"/>
  </si>
  <si>
    <t>（管理規約等）</t>
    <rPh sb="1" eb="3">
      <t>カンリ</t>
    </rPh>
    <rPh sb="3" eb="5">
      <t>キヤク</t>
    </rPh>
    <rPh sb="5" eb="6">
      <t>トウ</t>
    </rPh>
    <phoneticPr fontId="2"/>
  </si>
  <si>
    <t xml:space="preserve">  引渡日 （第6条）</t>
    <rPh sb="2" eb="4">
      <t>ヒキワタシ</t>
    </rPh>
    <rPh sb="4" eb="5">
      <t>ビ</t>
    </rPh>
    <rPh sb="7" eb="8">
      <t>ダイ</t>
    </rPh>
    <rPh sb="9" eb="10">
      <t>ジョウ</t>
    </rPh>
    <phoneticPr fontId="2"/>
  </si>
  <si>
    <t xml:space="preserve">  融資利用の有無 （第17条）</t>
    <rPh sb="2" eb="4">
      <t>ユウシ</t>
    </rPh>
    <rPh sb="4" eb="6">
      <t>リヨウ</t>
    </rPh>
    <rPh sb="7" eb="9">
      <t>ウム</t>
    </rPh>
    <rPh sb="11" eb="12">
      <t>ダイ</t>
    </rPh>
    <rPh sb="14" eb="15">
      <t>ジョウ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</si>
  <si>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</si>
  <si>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普通借地権</t>
    <phoneticPr fontId="2"/>
  </si>
  <si>
    <t>定期借地権</t>
    <rPh sb="0" eb="2">
      <t>テイキ</t>
    </rPh>
    <phoneticPr fontId="2"/>
  </si>
  <si>
    <t>事務所の所在地</t>
    <rPh sb="0" eb="2">
      <t>ジム</t>
    </rPh>
    <rPh sb="2" eb="3">
      <t>ショ</t>
    </rPh>
    <rPh sb="4" eb="7">
      <t>ショザイチ</t>
    </rPh>
    <phoneticPr fontId="2"/>
  </si>
  <si>
    <t>免許証番号</t>
    <rPh sb="0" eb="1">
      <t>メン</t>
    </rPh>
    <rPh sb="1" eb="2">
      <t>モト</t>
    </rPh>
    <rPh sb="2" eb="3">
      <t>ショウ</t>
    </rPh>
    <rPh sb="3" eb="4">
      <t>バン</t>
    </rPh>
    <rPh sb="4" eb="5">
      <t>ゴウ</t>
    </rPh>
    <phoneticPr fontId="2"/>
  </si>
  <si>
    <t>宅地建物取引業
保証協会の
名称・所在地</t>
    <rPh sb="17" eb="20">
      <t>ショザイチ</t>
    </rPh>
    <phoneticPr fontId="2"/>
  </si>
  <si>
    <t>宅地建物取引業
保証協会の
所属地方本部
名称・所在地</t>
    <rPh sb="24" eb="27">
      <t>ショザイチ</t>
    </rPh>
    <phoneticPr fontId="2"/>
  </si>
  <si>
    <t>3.区域区分のされていない区域 ）</t>
    <rPh sb="2" eb="4">
      <t>クイキ</t>
    </rPh>
    <rPh sb="4" eb="6">
      <t>クブン</t>
    </rPh>
    <rPh sb="13" eb="15">
      <t>クイキ</t>
    </rPh>
    <phoneticPr fontId="2"/>
  </si>
  <si>
    <t>説明をする宅地建物取引士</t>
    <rPh sb="0" eb="2">
      <t>セツメイ</t>
    </rPh>
    <rPh sb="5" eb="7">
      <t>タクチ</t>
    </rPh>
    <rPh sb="7" eb="9">
      <t>タテモノ</t>
    </rPh>
    <rPh sb="9" eb="11">
      <t>トリヒキ</t>
    </rPh>
    <rPh sb="11" eb="12">
      <t>シ</t>
    </rPh>
    <phoneticPr fontId="2"/>
  </si>
  <si>
    <t>上記宅地建物取引士から取引士証の提示のもとに、以下の不動産の各項目について重要事項の説明を受け、説明書を受理しました。</t>
    <rPh sb="8" eb="9">
      <t>シ</t>
    </rPh>
    <rPh sb="13" eb="14">
      <t>シ</t>
    </rPh>
    <phoneticPr fontId="2"/>
  </si>
  <si>
    <t>宅地建物取引士氏名</t>
    <rPh sb="0" eb="2">
      <t>タクチ</t>
    </rPh>
    <rPh sb="2" eb="4">
      <t>タテモノ</t>
    </rPh>
    <rPh sb="4" eb="6">
      <t>トリヒキ</t>
    </rPh>
    <rPh sb="6" eb="7">
      <t>シ</t>
    </rPh>
    <rPh sb="7" eb="9">
      <t>シメイ</t>
    </rPh>
    <phoneticPr fontId="2"/>
  </si>
  <si>
    <t xml:space="preserve"> 宅地建物取引士</t>
    <rPh sb="1" eb="3">
      <t>タクチ</t>
    </rPh>
    <rPh sb="3" eb="5">
      <t>タテモノ</t>
    </rPh>
    <rPh sb="5" eb="7">
      <t>トリヒキ</t>
    </rPh>
    <rPh sb="7" eb="8">
      <t>シ</t>
    </rPh>
    <phoneticPr fontId="2"/>
  </si>
  <si>
    <t>％</t>
    <phoneticPr fontId="2"/>
  </si>
  <si>
    <t>×</t>
    <phoneticPr fontId="2"/>
  </si>
  <si>
    <t>＝</t>
    <phoneticPr fontId="2"/>
  </si>
  <si>
    <t>道路境界線後退（セットバック）による建築確認対象面積の減少</t>
    <phoneticPr fontId="2"/>
  </si>
  <si>
    <t>→</t>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</si>
  <si>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</si>
  <si>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</si>
  <si>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</si>
  <si>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</si>
  <si>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公租公課の清算起算日</t>
    <rPh sb="0" eb="2">
      <t>コウソ</t>
    </rPh>
    <rPh sb="2" eb="4">
      <t>コウカ</t>
    </rPh>
    <rPh sb="5" eb="7">
      <t>セイサン</t>
    </rPh>
    <rPh sb="7" eb="10">
      <t>キサンビ</t>
    </rPh>
    <phoneticPr fontId="2"/>
  </si>
  <si>
    <t>（この契約書は宅地建物取引業法第37条に定められている書面を兼ねています）</t>
    <phoneticPr fontId="2"/>
  </si>
  <si>
    <t>附属建物</t>
    <rPh sb="0" eb="2">
      <t>フゾク</t>
    </rPh>
    <rPh sb="2" eb="4">
      <t>タテモノ</t>
    </rPh>
    <phoneticPr fontId="2"/>
  </si>
  <si>
    <t>物件名</t>
    <rPh sb="0" eb="3">
      <t>ブッケンメイ</t>
    </rPh>
    <phoneticPr fontId="2"/>
  </si>
  <si>
    <t>円也</t>
    <rPh sb="0" eb="1">
      <t>エン</t>
    </rPh>
    <rPh sb="1" eb="2">
      <t>ナリ</t>
    </rPh>
    <phoneticPr fontId="2"/>
  </si>
  <si>
    <t>【物件の表示】</t>
    <rPh sb="1" eb="3">
      <t>ブッケン</t>
    </rPh>
    <rPh sb="4" eb="6">
      <t>ヒョウジ</t>
    </rPh>
    <phoneticPr fontId="2"/>
  </si>
  <si>
    <t>所在地</t>
    <rPh sb="0" eb="3">
      <t>ショザイチ</t>
    </rPh>
    <phoneticPr fontId="2"/>
  </si>
  <si>
    <t>㊞</t>
    <phoneticPr fontId="2"/>
  </si>
  <si>
    <t>主たる
事務所の
所在地</t>
    <phoneticPr fontId="2"/>
  </si>
  <si>
    <t>03</t>
    <phoneticPr fontId="2"/>
  </si>
  <si>
    <t>（</t>
    <phoneticPr fontId="2"/>
  </si>
  <si>
    <t>）</t>
    <phoneticPr fontId="2"/>
  </si>
  <si>
    <t>㊞</t>
    <phoneticPr fontId="2"/>
  </si>
  <si>
    <t>業務に従事
する事務所名</t>
    <phoneticPr fontId="2"/>
  </si>
  <si>
    <t>業務に従事
する
事務所所在地</t>
    <phoneticPr fontId="2"/>
  </si>
  <si>
    <t>（</t>
    <phoneticPr fontId="2"/>
  </si>
  <si>
    <t>）</t>
    <phoneticPr fontId="2"/>
  </si>
  <si>
    <t>（1）宅地建物取引業保証協会の社員</t>
    <phoneticPr fontId="2"/>
  </si>
  <si>
    <t>東京都千代田区紀尾井町3番30号 全日会館</t>
    <phoneticPr fontId="2"/>
  </si>
  <si>
    <t>弁済業務保証金の
供託所・所在地</t>
    <phoneticPr fontId="2"/>
  </si>
  <si>
    <t>東京法務局</t>
    <phoneticPr fontId="2"/>
  </si>
  <si>
    <t>東京都千代田区九段南一丁目1番15号 九段第2合同庁舎</t>
    <phoneticPr fontId="2"/>
  </si>
  <si>
    <t>（2）供託所に営業保証金を供託</t>
    <phoneticPr fontId="2"/>
  </si>
  <si>
    <t>営業保証金の
供託所および
その所在地</t>
    <phoneticPr fontId="2"/>
  </si>
  <si>
    <t>11.準工業地域</t>
    <phoneticPr fontId="2"/>
  </si>
  <si>
    <t>7.準住居地域</t>
    <phoneticPr fontId="2"/>
  </si>
  <si>
    <t>12.工業地域</t>
    <phoneticPr fontId="2"/>
  </si>
  <si>
    <t>8.田園住居地域</t>
    <phoneticPr fontId="2"/>
  </si>
  <si>
    <t>13.工業専用地域</t>
    <rPh sb="3" eb="5">
      <t>コウギョウ</t>
    </rPh>
    <rPh sb="5" eb="7">
      <t>センヨウ</t>
    </rPh>
    <rPh sb="7" eb="9">
      <t>チイキ</t>
    </rPh>
    <phoneticPr fontId="2"/>
  </si>
  <si>
    <t>9.近隣商業地域</t>
    <phoneticPr fontId="2"/>
  </si>
  <si>
    <t>14.用途地域の指定なし</t>
    <rPh sb="3" eb="5">
      <t>ヨウト</t>
    </rPh>
    <rPh sb="5" eb="7">
      <t>チイキ</t>
    </rPh>
    <rPh sb="8" eb="10">
      <t>シテイ</t>
    </rPh>
    <phoneticPr fontId="2"/>
  </si>
  <si>
    <t>10.商業地域</t>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</si>
  <si>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</si>
  <si>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</si>
  <si>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</si>
  <si>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</si>
  <si>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</si>
  <si>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</si>
  <si>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建物状況調査の結果の概要</t>
    <rPh sb="0" eb="2">
      <t>タテモノ</t>
    </rPh>
    <rPh sb="2" eb="4">
      <t>ジョウキョウ</t>
    </rPh>
    <rPh sb="4" eb="6">
      <t>チョウサ</t>
    </rPh>
    <rPh sb="7" eb="9">
      <t>ケッカ</t>
    </rPh>
    <rPh sb="10" eb="12">
      <t>ガイヨウ</t>
    </rPh>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</si>
  <si>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</si>
  <si>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</si>
  <si>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</si>
  <si>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</si>
  <si>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</si>
  <si>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</si>
  <si>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</si>
  <si>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</si>
  <si>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</si>
  <si>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</si>
  <si>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</si>
  <si>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</si>
  <si>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※耐震基準適合証明書</t>
    <phoneticPr fontId="2"/>
  </si>
  <si>
    <t>9.</t>
    <phoneticPr fontId="2"/>
  </si>
  <si>
    <t>10.</t>
    <phoneticPr fontId="2"/>
  </si>
  <si>
    <t>11.</t>
    <phoneticPr fontId="2"/>
  </si>
  <si>
    <t>12.</t>
    <phoneticPr fontId="2"/>
  </si>
  <si>
    <t>13.</t>
    <phoneticPr fontId="2"/>
  </si>
  <si>
    <t>14.</t>
    <phoneticPr fontId="2"/>
  </si>
  <si>
    <t>15.</t>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</si>
  <si>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</si>
  <si>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</si>
  <si>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</si>
  <si>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</si>
  <si>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</si>
  <si>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</si>
  <si>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（建物の構造耐力上主要な部分等の状況について双方が確認した事項）</t>
    <phoneticPr fontId="2"/>
  </si>
  <si>
    <t>第24条</t>
    <rPh sb="0" eb="1">
      <t>ダイ</t>
    </rPh>
    <rPh sb="3" eb="4">
      <t>ジョウ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</si>
  <si>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7" eb="49">
      <t>タテモノ</t>
    </rPh>
    <phoneticPr fontId="2"/>
  </si>
  <si>
    <t>指定建蔽率</t>
    <rPh sb="0" eb="2">
      <t>シテイ</t>
    </rPh>
    <rPh sb="2" eb="4">
      <t>ケンペイ</t>
    </rPh>
    <rPh sb="4" eb="5">
      <t>リツ</t>
    </rPh>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</si>
  <si>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</si>
  <si>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済</t>
    <rPh sb="0" eb="1">
      <t>スミ</t>
    </rPh>
    <phoneticPr fontId="2"/>
  </si>
  <si>
    <t>：</t>
    <phoneticPr fontId="2"/>
  </si>
  <si>
    <t>1.土砂災害警戒区域</t>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</si>
  <si>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</si>
  <si>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</si>
  <si>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</si>
  <si>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前項により売買契約が解除されたとき、売主は、買主に対し、受領済みの金員を無利息にてすみやかに返還します。</t>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</si>
  <si>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</si>
  <si>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</si>
  <si>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</si>
  <si>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</si>
  <si>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</si>
  <si>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</si>
  <si>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</si>
  <si>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</si>
  <si>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</si>
  <si>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（修補の遅滞等を含む契約違反による解除・違約金）</t>
    <rPh sb="1" eb="3">
      <t>シュウホ</t>
    </rPh>
    <rPh sb="4" eb="6">
      <t>チタイ</t>
    </rPh>
    <rPh sb="6" eb="7">
      <t>トウ</t>
    </rPh>
    <rPh sb="8" eb="9">
      <t>フク</t>
    </rPh>
    <phoneticPr fontId="2"/>
  </si>
  <si>
    <t>（反社会的勢力の排除）</t>
    <phoneticPr fontId="2"/>
  </si>
  <si>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</si>
  <si>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</si>
  <si>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第10条</t>
    <rPh sb="0" eb="1">
      <t>ダイ</t>
    </rPh>
    <rPh sb="3" eb="4">
      <t>ジョウ</t>
    </rPh>
    <phoneticPr fontId="2"/>
  </si>
  <si>
    <t>契約の解除等に関する事項</t>
    <rPh sb="0" eb="2">
      <t>ケイヤク</t>
    </rPh>
    <rPh sb="3" eb="5">
      <t>カイジョ</t>
    </rPh>
    <rPh sb="5" eb="6">
      <t>トウ</t>
    </rPh>
    <rPh sb="7" eb="8">
      <t>カン</t>
    </rPh>
    <rPh sb="10" eb="12">
      <t>ジコウ</t>
    </rPh>
    <phoneticPr fontId="2"/>
  </si>
  <si>
    <t>(3) 融資利用の特約による解除</t>
    <rPh sb="4" eb="6">
      <t>ユウシ</t>
    </rPh>
    <rPh sb="6" eb="8">
      <t>リヨウ</t>
    </rPh>
    <rPh sb="9" eb="11">
      <t>トクヤク</t>
    </rPh>
    <rPh sb="14" eb="16">
      <t>カイジョ</t>
    </rPh>
    <phoneticPr fontId="2"/>
  </si>
  <si>
    <t>(4) 譲渡承諾の特約による解除</t>
    <rPh sb="4" eb="6">
      <t>ジョウト</t>
    </rPh>
    <rPh sb="6" eb="8">
      <t>ショウダク</t>
    </rPh>
    <rPh sb="9" eb="11">
      <t>トクヤク</t>
    </rPh>
    <rPh sb="14" eb="16">
      <t>カイジョ</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</si>
  <si>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</si>
  <si>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不要</t>
    <rPh sb="0" eb="2">
      <t>フヨウ</t>
    </rPh>
    <phoneticPr fontId="2"/>
  </si>
  <si>
    <t>契約書が公正証書化されて</t>
    <rPh sb="0" eb="3">
      <t>ケイヤクショ</t>
    </rPh>
    <rPh sb="4" eb="6">
      <t>コウセイ</t>
    </rPh>
    <rPh sb="6" eb="8">
      <t>ショウショ</t>
    </rPh>
    <rPh sb="8" eb="9">
      <t>カ</t>
    </rPh>
    <phoneticPr fontId="2"/>
  </si>
  <si>
    <t>→内容：</t>
    <phoneticPr fontId="2"/>
  </si>
  <si>
    <t>未取得（承諾料の負担者は売主です）</t>
    <rPh sb="0" eb="1">
      <t>ミ</t>
    </rPh>
    <rPh sb="1" eb="3">
      <t>シュトク</t>
    </rPh>
    <rPh sb="4" eb="7">
      <t>ショウダクリョウ</t>
    </rPh>
    <rPh sb="8" eb="11">
      <t>フタンシャ</t>
    </rPh>
    <rPh sb="12" eb="14">
      <t>ウリヌシ</t>
    </rPh>
    <phoneticPr fontId="2"/>
  </si>
  <si>
    <t>（引渡し完了前の滅失・損傷）</t>
    <rPh sb="11" eb="13">
      <t>ソンショウ</t>
    </rPh>
    <phoneticPr fontId="2"/>
  </si>
  <si>
    <t>（物件状況等報告書）</t>
  </si>
  <si>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</si>
  <si>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土地</t>
    <rPh sb="0" eb="2">
      <t>トチ</t>
    </rPh>
    <phoneticPr fontId="2"/>
  </si>
  <si>
    <t>敷地権登記</t>
    <rPh sb="0" eb="3">
      <t>シキチケン</t>
    </rPh>
    <rPh sb="3" eb="5">
      <t>トウキ</t>
    </rPh>
    <phoneticPr fontId="2"/>
  </si>
  <si>
    <t>※借地契約の内容等は、別紙「借地契約書」でご説明します。</t>
    <rPh sb="22" eb="24">
      <t>セツメイ</t>
    </rPh>
    <phoneticPr fontId="2"/>
  </si>
  <si>
    <t>8684</t>
    <phoneticPr fontId="2"/>
  </si>
  <si>
    <t>3789</t>
    <phoneticPr fontId="2"/>
  </si>
  <si>
    <t>1111</t>
    <phoneticPr fontId="2"/>
  </si>
  <si>
    <t>東京マンション株式会社</t>
    <rPh sb="0" eb="2">
      <t>トウキョウ</t>
    </rPh>
    <rPh sb="7" eb="11">
      <t>カブシキガイシャ</t>
    </rPh>
    <phoneticPr fontId="2"/>
  </si>
  <si>
    <t>金融機関により異なる</t>
    <phoneticPr fontId="2"/>
  </si>
  <si>
    <t>東京都千代田区岩本町2丁目6番3号</t>
    <phoneticPr fontId="2"/>
  </si>
  <si>
    <t>片岡　夏也</t>
    <phoneticPr fontId="4"/>
  </si>
  <si>
    <t>高橋　早苗</t>
    <phoneticPr fontId="4"/>
  </si>
  <si>
    <t>岡嶋　聖</t>
    <phoneticPr fontId="4"/>
  </si>
  <si>
    <t>059758</t>
    <phoneticPr fontId="2"/>
  </si>
  <si>
    <t>( 東京 )</t>
    <phoneticPr fontId="2"/>
  </si>
  <si>
    <t>200499</t>
    <phoneticPr fontId="2"/>
  </si>
  <si>
    <t>259863</t>
    <phoneticPr fontId="2"/>
  </si>
  <si>
    <t>←宅建士ここに入れる</t>
    <rPh sb="1" eb="3">
      <t>タッケン</t>
    </rPh>
    <rPh sb="3" eb="4">
      <t>シ</t>
    </rPh>
    <rPh sb="7" eb="8">
      <t>イ</t>
    </rPh>
    <phoneticPr fontId="2"/>
  </si>
  <si>
    <t>新宿住友ビル19階</t>
    <phoneticPr fontId="2"/>
  </si>
  <si>
    <t>-</t>
    <phoneticPr fontId="2"/>
  </si>
  <si>
    <t>管理費等清算金（引渡日日割清算）</t>
    <rPh sb="0" eb="3">
      <t>カンリヒ</t>
    </rPh>
    <rPh sb="3" eb="4">
      <t>トウ</t>
    </rPh>
    <rPh sb="4" eb="7">
      <t>セイサンキン</t>
    </rPh>
    <phoneticPr fontId="2"/>
  </si>
  <si>
    <t>固定資産税等清算金（引渡日日割清算）</t>
    <rPh sb="0" eb="2">
      <t>コテイ</t>
    </rPh>
    <rPh sb="2" eb="5">
      <t>シサンゼイ</t>
    </rPh>
    <rPh sb="5" eb="6">
      <t>トウ</t>
    </rPh>
    <rPh sb="6" eb="9">
      <t>セイサンキン</t>
    </rPh>
    <phoneticPr fontId="2"/>
  </si>
  <si>
    <t>融資内定時に決定されます。</t>
    <phoneticPr fontId="2"/>
  </si>
  <si>
    <t>元利均等</t>
    <rPh sb="0" eb="2">
      <t>ガンリ</t>
    </rPh>
    <rPh sb="2" eb="4">
      <t>キントウ</t>
    </rPh>
    <phoneticPr fontId="2"/>
  </si>
  <si>
    <t>公益社団法人 全国宅地建物取引業保証協会</t>
  </si>
  <si>
    <t>公益社団法人 全国宅地建物取引業保証協会</t>
    <phoneticPr fontId="2"/>
  </si>
  <si>
    <t>1.登記簿記載の所有者と同じ</t>
    <rPh sb="2" eb="5">
      <t>トウキボ</t>
    </rPh>
    <rPh sb="5" eb="7">
      <t>キサイ</t>
    </rPh>
    <rPh sb="8" eb="11">
      <t>ショユウシャ</t>
    </rPh>
    <rPh sb="12" eb="13">
      <t>オナ</t>
    </rPh>
    <phoneticPr fontId="2"/>
  </si>
  <si>
    <t>　</t>
  </si>
  <si>
    <t>（1）絶対高さ制限</t>
    <rPh sb="3" eb="5">
      <t>ゼッタイ</t>
    </rPh>
    <rPh sb="5" eb="6">
      <t>タカ</t>
    </rPh>
    <rPh sb="7" eb="9">
      <t>セイゲン</t>
    </rPh>
    <phoneticPr fontId="2"/>
  </si>
  <si>
    <t>（2）道路斜線制限</t>
    <rPh sb="3" eb="5">
      <t>ドウロ</t>
    </rPh>
    <rPh sb="5" eb="7">
      <t>シャセン</t>
    </rPh>
    <rPh sb="7" eb="9">
      <t>セイゲン</t>
    </rPh>
    <phoneticPr fontId="2"/>
  </si>
  <si>
    <t>（3）隣地斜線制限</t>
    <rPh sb="3" eb="5">
      <t>リンチ</t>
    </rPh>
    <rPh sb="5" eb="7">
      <t>シャセン</t>
    </rPh>
    <rPh sb="7" eb="9">
      <t>セイゲン</t>
    </rPh>
    <phoneticPr fontId="2"/>
  </si>
  <si>
    <t>（4）北側斜線制限</t>
    <rPh sb="3" eb="5">
      <t>キタガワ</t>
    </rPh>
    <rPh sb="5" eb="7">
      <t>シャセン</t>
    </rPh>
    <rPh sb="7" eb="9">
      <t>セイゲン</t>
    </rPh>
    <phoneticPr fontId="2"/>
  </si>
  <si>
    <t>道路位置指定</t>
    <rPh sb="0" eb="2">
      <t>ドウロ</t>
    </rPh>
    <rPh sb="2" eb="4">
      <t>イチ</t>
    </rPh>
    <rPh sb="4" eb="6">
      <t>シテイ</t>
    </rPh>
    <phoneticPr fontId="2"/>
  </si>
  <si>
    <t>公道</t>
    <rPh sb="0" eb="2">
      <t>コウドウ</t>
    </rPh>
    <phoneticPr fontId="2"/>
  </si>
  <si>
    <t>専有部分の床面積の割合による</t>
    <phoneticPr fontId="2"/>
  </si>
  <si>
    <t>その他（規約の定めによる）</t>
    <rPh sb="2" eb="3">
      <t>ホカ</t>
    </rPh>
    <rPh sb="4" eb="6">
      <t>キヤク</t>
    </rPh>
    <rPh sb="7" eb="8">
      <t>サダ</t>
    </rPh>
    <phoneticPr fontId="2"/>
  </si>
  <si>
    <t>①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</si>
  <si>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■都市計画道路記入例</t>
    <rPh sb="1" eb="3">
      <t>トシ</t>
    </rPh>
    <rPh sb="3" eb="5">
      <t>ケイカク</t>
    </rPh>
    <rPh sb="5" eb="7">
      <t>ドウロ</t>
    </rPh>
    <rPh sb="7" eb="9">
      <t>キニュウ</t>
    </rPh>
    <rPh sb="9" eb="10">
      <t>レイ</t>
    </rPh>
    <phoneticPr fontId="2"/>
  </si>
  <si>
    <t>●●●率については、両地域面積により加重平均されます。</t>
    <phoneticPr fontId="2"/>
  </si>
  <si>
    <t>■既存不適格</t>
    <phoneticPr fontId="2"/>
  </si>
  <si>
    <t>本物件の延床面積は容積率の制限を超過した既存不適格建築物であり、現行の法規制では建替えの際、現在と同規模の建物は建てられません。</t>
    <phoneticPr fontId="2"/>
  </si>
  <si>
    <t>本物件については、建築確認取得後の法令変更等による不適合性があり、現行の法規制では同規模の建築は出来ません。</t>
    <phoneticPr fontId="2"/>
  </si>
  <si>
    <t>■地区計画</t>
    <phoneticPr fontId="2"/>
  </si>
  <si>
    <t>【都市緑地法】…本物件は都市緑地法に定める緑化地域に該当します。敷地面積が一定規模以上の建築物の新築や増築を行う場合に、敷地面積の一定割合以上の緑化が義務付けられます。</t>
    <phoneticPr fontId="2"/>
  </si>
  <si>
    <t>【航空法】…航空機の航行の安全および航空機の航行に起因する障害の防止を図るため、原則として公示で示された進入表面等の上に出る高さの建築物、植物その他の物件を設置、植栽または留置することはできません。また地上60ｍ以上の建築物には航空障害灯の設置が義務付けられています。</t>
    <phoneticPr fontId="2"/>
  </si>
  <si>
    <t>【沿道整備法】…本物件は沿道整備法に基づく沿道地区計画区域内にあるため、土地の区画形質の変更や建築物等の新築・改築・増築、その他法令で定める行為を行う場合には当該行為に着手する日の30日前までに市区町村長への届出が必要となります。</t>
    <phoneticPr fontId="2"/>
  </si>
  <si>
    <t xml:space="preserve">【文化財保護法】…本物件は埋蔵文化財包蔵地内（遺跡番号：●●・遺跡名：●●●）にあり、これらの指定地域内に建物を建築する場合は工事着工60日前までに区教育委員会を通じて東京都教育委員会に届出が必要となります。
</t>
    <phoneticPr fontId="2"/>
  </si>
  <si>
    <t>【文化財保護法】…本物件は埋蔵文化財包蔵地周辺地（遺跡番号：●●・遺跡名：●●●）にあります。これらの指定地域内に建物を建築する場合、届出は必要ありませんが、工事中に遺跡が出土したときには、伝統文化係までお知らせください。</t>
    <phoneticPr fontId="2"/>
  </si>
  <si>
    <t>【河川法】…本物件周辺は、河川法に基づく河川保全区域に指定されております。河川保全区域内において、土地の掘削等土地の形状を変更する行為または工作物を新築・改築しようとする場合、原則として河川管理者の許可を受けなければなりません。</t>
    <phoneticPr fontId="2"/>
  </si>
  <si>
    <t>【港湾法】…本物件周辺は、港湾法に基づく港湾隣接地域に指定されております。指定区域内において一定の載荷重のかかる構造物を建設する場合、港湾管理者の許可が必要となります。</t>
    <phoneticPr fontId="2"/>
  </si>
  <si>
    <t>【海岸法】…本物件周辺は、海岸法に基づく海岸保全区域に指定されております。指定区域内で土地の掘削、盛土、切土や施設又は工作物の新設又は改築する場合は、海岸管理者の許可が必要となります。</t>
  </si>
  <si>
    <t>【都市再開発法】…本物件周辺は、都市再開発法の規定により再開発促進地区（●●●●地区）に指定されております。計画的な再開発が必要な市街地の中で、特に一体的かつ総合的に市街地の再開発を促進すべき地区です。整備方針のみを定めており、実際のまちづくりに当たっては、それぞれの地区に適した具体的な手法により整備を進めることになりますが、原則として土地・建物等への規制・指導はありません。
（※指導要綱対象の場合、下記も）
ただし、●●●●地区については、「練馬区駅周辺再開発促進地区内等における建築行為等に関する指導要綱」に基づいて、建築指導を行っています。</t>
    <phoneticPr fontId="2"/>
  </si>
  <si>
    <t>【密集市街地における防災街区の整備の促進に関する法律】…本物件周辺は、密集市街地における防災街区の整備の促進に関する法律（密集法）に基づく防災再開発促進地区に指定されております。老朽建築物が多く、道路整備が遅れている密集市街地を防災街区として、一体的かつ総合的に市街地の再開発を促進する地区です。密集法による防災街区整備方針に基づいて定められた地区で、整備または開発の計画の概要のみを定めており、この地区の指定のみでは建築物に関する制限はありません。</t>
    <phoneticPr fontId="2"/>
  </si>
  <si>
    <t>区分所有者および占有者</t>
    <rPh sb="0" eb="2">
      <t>クブン</t>
    </rPh>
    <rPh sb="2" eb="5">
      <t>ショユウシャ</t>
    </rPh>
    <rPh sb="8" eb="11">
      <t>センユウシャ</t>
    </rPh>
    <phoneticPr fontId="2"/>
  </si>
  <si>
    <t>月額</t>
  </si>
  <si>
    <t>重要事項説明書補足資料</t>
  </si>
  <si>
    <t>全部事項証明書（写し）</t>
  </si>
  <si>
    <t>公図（写し）</t>
  </si>
  <si>
    <t>建物図面（写し）</t>
  </si>
  <si>
    <t>地積測量図（写し）</t>
    <rPh sb="0" eb="2">
      <t>チセキ</t>
    </rPh>
    <rPh sb="2" eb="4">
      <t>ソクリョウ</t>
    </rPh>
    <rPh sb="4" eb="5">
      <t>ズ</t>
    </rPh>
    <rPh sb="6" eb="7">
      <t>ウツ</t>
    </rPh>
    <phoneticPr fontId="2"/>
  </si>
  <si>
    <t>使用細則（写し）</t>
    <phoneticPr fontId="2"/>
  </si>
  <si>
    <t>管理規約（写し）</t>
    <rPh sb="5" eb="6">
      <t>ウツ</t>
    </rPh>
    <phoneticPr fontId="2"/>
  </si>
  <si>
    <t>長期修繕計画書（写し）</t>
  </si>
  <si>
    <t>固定資産（土地・家屋）評価証明書（写し）</t>
  </si>
  <si>
    <t>東京カンテイ資料（写し）</t>
    <rPh sb="0" eb="2">
      <t>トウキョウ</t>
    </rPh>
    <rPh sb="6" eb="8">
      <t>シリョウ</t>
    </rPh>
    <rPh sb="9" eb="10">
      <t>ウツ</t>
    </rPh>
    <phoneticPr fontId="2"/>
  </si>
  <si>
    <t>分譲時パンフレット（写し）</t>
    <rPh sb="0" eb="2">
      <t>ブンジョウ</t>
    </rPh>
    <rPh sb="2" eb="3">
      <t>ジ</t>
    </rPh>
    <rPh sb="10" eb="11">
      <t>ウツ</t>
    </rPh>
    <phoneticPr fontId="2"/>
  </si>
  <si>
    <t>耐震診断報告書（写し）</t>
    <rPh sb="0" eb="2">
      <t>タイシン</t>
    </rPh>
    <rPh sb="2" eb="4">
      <t>シンダン</t>
    </rPh>
    <rPh sb="4" eb="7">
      <t>ホウコクショ</t>
    </rPh>
    <rPh sb="8" eb="9">
      <t>ウツ</t>
    </rPh>
    <phoneticPr fontId="2"/>
  </si>
  <si>
    <t>Ⅲ</t>
    <phoneticPr fontId="2"/>
  </si>
  <si>
    <t>使用細則（写し）</t>
  </si>
  <si>
    <t>※別添　売買契約書　第</t>
    <rPh sb="1" eb="3">
      <t>ベッテン</t>
    </rPh>
    <rPh sb="4" eb="6">
      <t>バイバイ</t>
    </rPh>
    <rPh sb="6" eb="9">
      <t>ケイヤクショ</t>
    </rPh>
    <rPh sb="10" eb="11">
      <t>ダイ</t>
    </rPh>
    <phoneticPr fontId="2"/>
  </si>
  <si>
    <t>条のとおりです。</t>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</si>
  <si>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</si>
  <si>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</si>
  <si>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（契約不適合による修補請求）</t>
    <rPh sb="1" eb="3">
      <t>ケイヤク</t>
    </rPh>
    <rPh sb="3" eb="6">
      <t>フテキゴウ</t>
    </rPh>
    <rPh sb="9" eb="11">
      <t>シュウホ</t>
    </rPh>
    <rPh sb="11" eb="13">
      <t>セイキュウ</t>
    </rPh>
    <phoneticPr fontId="2"/>
  </si>
  <si>
    <t>当月分</t>
  </si>
  <si>
    <t>　借入金の有無</t>
    <rPh sb="1" eb="3">
      <t>カリイレ</t>
    </rPh>
    <rPh sb="3" eb="4">
      <t>キン</t>
    </rPh>
    <rPh sb="5" eb="7">
      <t>ウム</t>
    </rPh>
    <phoneticPr fontId="2"/>
  </si>
  <si>
    <t>その他、管理に関する事項</t>
    <phoneticPr fontId="2"/>
  </si>
  <si>
    <t>管理費等支払時期・方法</t>
    <phoneticPr fontId="2"/>
  </si>
  <si>
    <t>TV環境</t>
    <rPh sb="2" eb="4">
      <t>カンキョウ</t>
    </rPh>
    <phoneticPr fontId="2"/>
  </si>
  <si>
    <t>インターネット環境</t>
    <rPh sb="7" eb="9">
      <t>カンキョウ</t>
    </rPh>
    <phoneticPr fontId="2"/>
  </si>
  <si>
    <t>大規模修繕工事実施予定</t>
    <rPh sb="0" eb="3">
      <t>ダイキボ</t>
    </rPh>
    <rPh sb="3" eb="5">
      <t>シュウゼン</t>
    </rPh>
    <rPh sb="5" eb="7">
      <t>コウジ</t>
    </rPh>
    <rPh sb="7" eb="9">
      <t>ジッシ</t>
    </rPh>
    <rPh sb="9" eb="11">
      <t>ヨテイ</t>
    </rPh>
    <phoneticPr fontId="2"/>
  </si>
  <si>
    <t>内装工事の
制  限</t>
    <rPh sb="0" eb="2">
      <t>ナイソウ</t>
    </rPh>
    <rPh sb="2" eb="4">
      <t>コウジ</t>
    </rPh>
    <rPh sb="6" eb="7">
      <t>セイ</t>
    </rPh>
    <rPh sb="9" eb="10">
      <t>キリ</t>
    </rPh>
    <phoneticPr fontId="2"/>
  </si>
  <si>
    <t>　</t>
    <phoneticPr fontId="2"/>
  </si>
  <si>
    <t>※世田谷区は都市緑地法、沿道地区計画区域は沿道整備法を入れる。
「以下余白」を移動するのを忘れずに！</t>
    <rPh sb="1" eb="5">
      <t>セタガヤク</t>
    </rPh>
    <rPh sb="6" eb="8">
      <t>トシ</t>
    </rPh>
    <rPh sb="8" eb="10">
      <t>リョクチ</t>
    </rPh>
    <rPh sb="10" eb="11">
      <t>ホウ</t>
    </rPh>
    <rPh sb="12" eb="14">
      <t>エンドウ</t>
    </rPh>
    <rPh sb="14" eb="16">
      <t>チク</t>
    </rPh>
    <rPh sb="16" eb="18">
      <t>ケイカク</t>
    </rPh>
    <rPh sb="18" eb="20">
      <t>クイキ</t>
    </rPh>
    <rPh sb="21" eb="23">
      <t>エンドウ</t>
    </rPh>
    <rPh sb="23" eb="26">
      <t>セイビホウ</t>
    </rPh>
    <rPh sb="27" eb="28">
      <t>イ</t>
    </rPh>
    <rPh sb="33" eb="35">
      <t>イカ</t>
    </rPh>
    <rPh sb="35" eb="37">
      <t>ヨハク</t>
    </rPh>
    <rPh sb="39" eb="41">
      <t>イドウ</t>
    </rPh>
    <rPh sb="45" eb="46">
      <t>ワス</t>
    </rPh>
    <phoneticPr fontId="2"/>
  </si>
  <si>
    <t>本物件の建築面積および延べ床面積の建ぺい率は、容積率の制限と高さの制限を超過しており、監督官庁より是正命令を受ける可能性があります。</t>
    <rPh sb="0" eb="1">
      <t>ホン</t>
    </rPh>
    <rPh sb="1" eb="3">
      <t>ブッケン</t>
    </rPh>
    <phoneticPr fontId="2"/>
  </si>
  <si>
    <t xml:space="preserve">1.
</t>
    <phoneticPr fontId="2"/>
  </si>
  <si>
    <t>本物件において、土地の区画の変更・建物の建築等を行なう場合、上記制限以外に各種条例及び指導要綱等による制限を受ける場合があります。</t>
    <phoneticPr fontId="2"/>
  </si>
  <si>
    <t xml:space="preserve">【宅地造成等規制法】…本物件周辺は、宅地造成等規制法に基づく宅地造成工事規制区域に指定されております。区域内で土地の形質の変更で造成工事を実施する際には、着手する日の14日前までに区長に宅地造成に関する工事申請書を届け出て、許可を得なければなりません。
</t>
    <phoneticPr fontId="2"/>
  </si>
  <si>
    <t xml:space="preserve">消防法の改正により、すべての住宅に住宅用防災機器（火災警報器）を設置することが義務付けられています。設置・維持については各市町村条例の定めに従う必要があり、新たに火災警報器を設置する場合、その費用は買主の負担となります。
</t>
    <phoneticPr fontId="2"/>
  </si>
  <si>
    <t>本物件は現況有姿売買です。図面と現況に相違がある場合は現況を優先致します。また、販売期間中についた傷・汚れなども現況にてお引き渡しとします。買主は本物件の現況及び周囲の状況並びに周辺環境等を確認した上で、本契約を締結するものとします。</t>
    <phoneticPr fontId="2"/>
  </si>
  <si>
    <t>■世田谷区地震マップ</t>
    <rPh sb="1" eb="5">
      <t>セタガヤク</t>
    </rPh>
    <rPh sb="5" eb="7">
      <t>ジシン</t>
    </rPh>
    <phoneticPr fontId="2"/>
  </si>
  <si>
    <t>本物件周辺は、別添「世田谷区地震防災マップ」（揺れやすさマップ）によりますと、世田谷区内を震源とする直下型地震（想定：マグニチュード6.9、震源の深さおよそ10km）が発生した場合、震度6強の5段階中最も弱い揺れが想定される地域に指定されております。また、（地域の危険度マップ）によりますと、危険度2の地域に指定されております。</t>
    <phoneticPr fontId="2"/>
  </si>
  <si>
    <t>■商業地域、工業地域等</t>
    <rPh sb="1" eb="3">
      <t>ショウギョウ</t>
    </rPh>
    <rPh sb="3" eb="5">
      <t>チイキ</t>
    </rPh>
    <rPh sb="6" eb="8">
      <t>コウギョウ</t>
    </rPh>
    <rPh sb="8" eb="10">
      <t>チイキ</t>
    </rPh>
    <rPh sb="10" eb="11">
      <t>トウ</t>
    </rPh>
    <phoneticPr fontId="2"/>
  </si>
  <si>
    <t xml:space="preserve">本物件は都市計画上の工業地域に存しており、周辺の工場および事業所等により、営業・操業に伴う騒音・振動・臭気等の影響を受ける場合があります。
</t>
    <phoneticPr fontId="2"/>
  </si>
  <si>
    <t>■マンション内に店舗・事務所あり</t>
    <rPh sb="6" eb="7">
      <t>ナイ</t>
    </rPh>
    <rPh sb="8" eb="10">
      <t>テンポ</t>
    </rPh>
    <rPh sb="11" eb="13">
      <t>ジム</t>
    </rPh>
    <rPh sb="13" eb="14">
      <t>ショ</t>
    </rPh>
    <phoneticPr fontId="2"/>
  </si>
  <si>
    <t>本物件内には事務所・店舗があります。その営業に伴い、不特定多数の出入りがあり、騒音・臭気等が生じる場合があります。</t>
    <phoneticPr fontId="2"/>
  </si>
  <si>
    <t>■地下鉄</t>
    <rPh sb="1" eb="4">
      <t>チカテツ</t>
    </rPh>
    <phoneticPr fontId="2"/>
  </si>
  <si>
    <t>本物件●●側約●●ｍ先の地下に東京メトロ●●線があるため、列車の通過等に伴う騒音・振動等が生じる場合があります。</t>
    <phoneticPr fontId="2"/>
  </si>
  <si>
    <t>■消防車・緊急車両</t>
    <rPh sb="1" eb="4">
      <t>ショウボウシャ</t>
    </rPh>
    <rPh sb="5" eb="7">
      <t>キンキュウ</t>
    </rPh>
    <rPh sb="7" eb="9">
      <t>シャリョウ</t>
    </rPh>
    <phoneticPr fontId="2"/>
  </si>
  <si>
    <t>本物件●●側約●●ｍのところに●●消防署があるため、深夜早朝を問わず緊急車両が出入りすることがあり、騒音・振動等が生じる場合があります。</t>
    <phoneticPr fontId="2"/>
  </si>
  <si>
    <t>■川・水路</t>
    <rPh sb="1" eb="2">
      <t>カワ</t>
    </rPh>
    <rPh sb="3" eb="5">
      <t>スイロ</t>
    </rPh>
    <phoneticPr fontId="2"/>
  </si>
  <si>
    <t>本物件●●側約●●ｍのところに●●川があるため、気象条件等によっては臭気等が生じる場合があります。</t>
    <phoneticPr fontId="2"/>
  </si>
  <si>
    <t>■近隣に新築計画など</t>
    <phoneticPr fontId="2"/>
  </si>
  <si>
    <t>■</t>
    <phoneticPr fontId="2"/>
  </si>
  <si>
    <t>鉄塔</t>
  </si>
  <si>
    <t>↓２番目は特定緊急、３番目は一般緊急輸送道路の文言。</t>
    <rPh sb="2" eb="4">
      <t>バンメ</t>
    </rPh>
    <rPh sb="5" eb="7">
      <t>トクテイ</t>
    </rPh>
    <rPh sb="7" eb="9">
      <t>キンキュウ</t>
    </rPh>
    <rPh sb="11" eb="13">
      <t>バンメ</t>
    </rPh>
    <rPh sb="14" eb="16">
      <t>イッパン</t>
    </rPh>
    <rPh sb="16" eb="18">
      <t>キンキュウ</t>
    </rPh>
    <rPh sb="18" eb="20">
      <t>ユソウ</t>
    </rPh>
    <rPh sb="20" eb="22">
      <t>ドウロ</t>
    </rPh>
    <rPh sb="23" eb="25">
      <t>モンゴン</t>
    </rPh>
    <phoneticPr fontId="2"/>
  </si>
  <si>
    <t>■司法書士売主指定</t>
    <phoneticPr fontId="2"/>
  </si>
  <si>
    <t>本契約においては、買主への所有権移転登記は売主の指定する司法書士に委任するものとします。</t>
    <phoneticPr fontId="2"/>
  </si>
  <si>
    <t/>
  </si>
  <si>
    <t>この約款の各条項の定めに反する特約で甲に不利なものは無効とします。</t>
    <phoneticPr fontId="66"/>
  </si>
  <si>
    <t>2</t>
    <phoneticPr fontId="4"/>
  </si>
  <si>
    <t>この約款に定めがない事項については、甲および乙が協議して別に定めることができます。</t>
    <phoneticPr fontId="4"/>
  </si>
  <si>
    <t>第19条</t>
    <rPh sb="0" eb="1">
      <t>ダイ</t>
    </rPh>
    <rPh sb="3" eb="4">
      <t>ジョウ</t>
    </rPh>
    <phoneticPr fontId="4"/>
  </si>
  <si>
    <t>（特約）</t>
    <rPh sb="1" eb="3">
      <t>トクヤク</t>
    </rPh>
    <phoneticPr fontId="4"/>
  </si>
  <si>
    <t>3</t>
    <phoneticPr fontId="4"/>
  </si>
  <si>
    <t>前項第四号の確約に反する行為をした場合</t>
    <rPh sb="2" eb="3">
      <t>ダイ</t>
    </rPh>
    <rPh sb="3" eb="5">
      <t>ヨンゴウ</t>
    </rPh>
    <phoneticPr fontId="4"/>
  </si>
  <si>
    <t>三</t>
    <rPh sb="0" eb="1">
      <t>サン</t>
    </rPh>
    <phoneticPr fontId="4"/>
  </si>
  <si>
    <t>前項第三号の確約に反し契約をしたことが判明した場合</t>
    <rPh sb="2" eb="3">
      <t>ダイ</t>
    </rPh>
    <rPh sb="3" eb="5">
      <t>サンゴウ</t>
    </rPh>
    <phoneticPr fontId="66"/>
  </si>
  <si>
    <t>二</t>
    <rPh sb="0" eb="1">
      <t>ニ</t>
    </rPh>
    <phoneticPr fontId="4"/>
  </si>
  <si>
    <t>前項第一号または第二号の確約に反する申告をしたことが判明した場合</t>
    <rPh sb="2" eb="4">
      <t>ダイイチ</t>
    </rPh>
    <rPh sb="4" eb="5">
      <t>ゴウ</t>
    </rPh>
    <rPh sb="8" eb="9">
      <t>ダイ</t>
    </rPh>
    <rPh sb="9" eb="11">
      <t>ニゴウ</t>
    </rPh>
    <rPh sb="18" eb="20">
      <t>シンコク</t>
    </rPh>
    <phoneticPr fontId="66"/>
  </si>
  <si>
    <t>一</t>
    <rPh sb="0" eb="1">
      <t>イチ</t>
    </rPh>
    <phoneticPr fontId="4"/>
  </si>
  <si>
    <t>偽計または威力を用いて相手方の業務を妨害し、または信用を毀損する行為</t>
    <phoneticPr fontId="4"/>
  </si>
  <si>
    <t>相手方に対する脅迫的な言動または暴力を用いる行為</t>
    <phoneticPr fontId="4"/>
  </si>
  <si>
    <t>一般媒介契約の有効期間内に、自らまたは第三者を利用して、次の行為をしないこと</t>
    <rPh sb="0" eb="2">
      <t>イッパン</t>
    </rPh>
    <rPh sb="2" eb="4">
      <t>バイカイ</t>
    </rPh>
    <phoneticPr fontId="4"/>
  </si>
  <si>
    <t>四</t>
    <rPh sb="0" eb="1">
      <t>ヨン</t>
    </rPh>
    <phoneticPr fontId="4"/>
  </si>
  <si>
    <t>反社会的勢力に自己の名義を利用させ、一般媒介契約を締結するものでないこと</t>
    <rPh sb="18" eb="20">
      <t>イッパン</t>
    </rPh>
    <rPh sb="20" eb="22">
      <t>バイカイ</t>
    </rPh>
    <phoneticPr fontId="4"/>
  </si>
  <si>
    <t>甲および乙は、それぞれ相手方に対し、次の事項を確約します。</t>
    <phoneticPr fontId="4"/>
  </si>
  <si>
    <t>（反社会的勢力の排除）</t>
    <rPh sb="1" eb="5">
      <t>ハンシャカイテキ</t>
    </rPh>
    <rPh sb="5" eb="7">
      <t>セイリョク</t>
    </rPh>
    <rPh sb="8" eb="10">
      <t>ハイジョ</t>
    </rPh>
    <phoneticPr fontId="4"/>
  </si>
  <si>
    <t>乙が宅地建物取引業に関して不正または著しく不当な行為をしたとき</t>
    <phoneticPr fontId="4"/>
  </si>
  <si>
    <t>乙が一般媒介契約に係る業務について信義を旨とし誠実に遂行する義務に違反したとき</t>
    <phoneticPr fontId="4"/>
  </si>
  <si>
    <t>次のいずれかに該当する場合においては、甲は、一般媒介契約を解除することができます。</t>
    <phoneticPr fontId="66"/>
  </si>
  <si>
    <t>第17条</t>
    <rPh sb="0" eb="1">
      <t>ダイ</t>
    </rPh>
    <rPh sb="3" eb="4">
      <t>ジョウ</t>
    </rPh>
    <phoneticPr fontId="4"/>
  </si>
  <si>
    <t>（契約の解除）</t>
    <rPh sb="1" eb="3">
      <t>ケイヤク</t>
    </rPh>
    <rPh sb="4" eb="6">
      <t>カイジョ</t>
    </rPh>
    <phoneticPr fontId="4"/>
  </si>
  <si>
    <t>一般媒介契約の有効期間は、甲および乙の合意に基づき、更新することができます。</t>
    <phoneticPr fontId="4"/>
  </si>
  <si>
    <t>第16条</t>
    <rPh sb="0" eb="1">
      <t>ダイ</t>
    </rPh>
    <rPh sb="3" eb="4">
      <t>ジョウ</t>
    </rPh>
    <phoneticPr fontId="4"/>
  </si>
  <si>
    <t>（更新）</t>
    <rPh sb="1" eb="3">
      <t>コウシン</t>
    </rPh>
    <phoneticPr fontId="4"/>
  </si>
  <si>
    <t>第15条</t>
    <rPh sb="0" eb="1">
      <t>ダイ</t>
    </rPh>
    <rPh sb="3" eb="4">
      <t>ジョウ</t>
    </rPh>
    <phoneticPr fontId="4"/>
  </si>
  <si>
    <t>（依頼者の通知義務）</t>
    <rPh sb="1" eb="4">
      <t>イライシャ</t>
    </rPh>
    <rPh sb="5" eb="7">
      <t>ツウチ</t>
    </rPh>
    <rPh sb="7" eb="9">
      <t>ギム</t>
    </rPh>
    <phoneticPr fontId="4"/>
  </si>
  <si>
    <t>前項の費用の額は、約定報酬額を超えることはできません。</t>
    <phoneticPr fontId="66"/>
  </si>
  <si>
    <t>第14条</t>
    <rPh sb="0" eb="1">
      <t>ダイ</t>
    </rPh>
    <rPh sb="3" eb="4">
      <t>ジョウ</t>
    </rPh>
    <phoneticPr fontId="4"/>
  </si>
  <si>
    <t>（費用償還の請求）</t>
    <rPh sb="1" eb="3">
      <t>ヒヨウ</t>
    </rPh>
    <rPh sb="3" eb="5">
      <t>ショウカン</t>
    </rPh>
    <rPh sb="6" eb="8">
      <t>セイキュウ</t>
    </rPh>
    <phoneticPr fontId="4"/>
  </si>
  <si>
    <t>第13条</t>
    <rPh sb="0" eb="1">
      <t>ダイ</t>
    </rPh>
    <rPh sb="3" eb="4">
      <t>ジョウ</t>
    </rPh>
    <phoneticPr fontId="4"/>
  </si>
  <si>
    <t>（直接取引）</t>
    <rPh sb="1" eb="3">
      <t>チョクセツ</t>
    </rPh>
    <rPh sb="3" eb="5">
      <t>トリヒキ</t>
    </rPh>
    <phoneticPr fontId="4"/>
  </si>
  <si>
    <t>第12条</t>
    <rPh sb="0" eb="1">
      <t>ダイ</t>
    </rPh>
    <rPh sb="3" eb="4">
      <t>ジョウ</t>
    </rPh>
    <phoneticPr fontId="4"/>
  </si>
  <si>
    <t>（特別依頼に係る費用）</t>
    <rPh sb="1" eb="3">
      <t>トクベツ</t>
    </rPh>
    <rPh sb="3" eb="5">
      <t>イライ</t>
    </rPh>
    <rPh sb="6" eb="7">
      <t>カカワ</t>
    </rPh>
    <rPh sb="8" eb="10">
      <t>ヒヨウ</t>
    </rPh>
    <phoneticPr fontId="4"/>
  </si>
  <si>
    <t>第11条</t>
    <rPh sb="0" eb="1">
      <t>ダイ</t>
    </rPh>
    <rPh sb="3" eb="4">
      <t>ジョウ</t>
    </rPh>
    <phoneticPr fontId="4"/>
  </si>
  <si>
    <t>（報酬の受領の時期）</t>
    <rPh sb="1" eb="3">
      <t>ホウシュウ</t>
    </rPh>
    <rPh sb="4" eb="6">
      <t>ジュリョウ</t>
    </rPh>
    <rPh sb="7" eb="9">
      <t>ジキ</t>
    </rPh>
    <phoneticPr fontId="4"/>
  </si>
  <si>
    <t>第10条</t>
    <rPh sb="0" eb="1">
      <t>ダイ</t>
    </rPh>
    <rPh sb="3" eb="4">
      <t>ジョウ</t>
    </rPh>
    <phoneticPr fontId="4"/>
  </si>
  <si>
    <t>（報酬の請求）</t>
    <rPh sb="1" eb="3">
      <t>ホウシュウ</t>
    </rPh>
    <rPh sb="4" eb="6">
      <t>セイキュウ</t>
    </rPh>
    <phoneticPr fontId="4"/>
  </si>
  <si>
    <t>第9条</t>
    <rPh sb="0" eb="1">
      <t>ダイ</t>
    </rPh>
    <rPh sb="2" eb="3">
      <t>ジョウ</t>
    </rPh>
    <phoneticPr fontId="4"/>
  </si>
  <si>
    <t>一般媒介契約の有効期間は、3ヶ月を超えない範囲で、甲乙協議の上、定めます。</t>
    <phoneticPr fontId="4"/>
  </si>
  <si>
    <t>第8条</t>
    <rPh sb="0" eb="1">
      <t>ダイ</t>
    </rPh>
    <rPh sb="2" eb="3">
      <t>ジョウ</t>
    </rPh>
    <phoneticPr fontId="4"/>
  </si>
  <si>
    <t>（有効期間）</t>
    <rPh sb="1" eb="3">
      <t>ユウコウ</t>
    </rPh>
    <rPh sb="3" eb="5">
      <t>キカン</t>
    </rPh>
    <phoneticPr fontId="4"/>
  </si>
  <si>
    <t>第7条</t>
    <rPh sb="0" eb="1">
      <t>ダイ</t>
    </rPh>
    <rPh sb="2" eb="3">
      <t>ジョウ</t>
    </rPh>
    <phoneticPr fontId="4"/>
  </si>
  <si>
    <t>（建物状況調査を実施する者のあっせん）</t>
    <rPh sb="1" eb="3">
      <t>タテモノ</t>
    </rPh>
    <rPh sb="3" eb="5">
      <t>ジョウキョウ</t>
    </rPh>
    <rPh sb="5" eb="7">
      <t>チョウサ</t>
    </rPh>
    <rPh sb="8" eb="10">
      <t>ジッシ</t>
    </rPh>
    <rPh sb="12" eb="13">
      <t>モノ</t>
    </rPh>
    <phoneticPr fontId="4"/>
  </si>
  <si>
    <t>乙は、前項の承諾を拒否しようとするときは、その根拠を示さなければなりません。</t>
    <phoneticPr fontId="4"/>
  </si>
  <si>
    <t>第6条</t>
    <rPh sb="0" eb="1">
      <t>ダイ</t>
    </rPh>
    <rPh sb="2" eb="3">
      <t>ジョウ</t>
    </rPh>
    <phoneticPr fontId="4"/>
  </si>
  <si>
    <t>（媒介価額の変更の助言等）</t>
    <rPh sb="1" eb="3">
      <t>バイカイ</t>
    </rPh>
    <rPh sb="3" eb="5">
      <t>カガク</t>
    </rPh>
    <rPh sb="6" eb="8">
      <t>ヘンコウ</t>
    </rPh>
    <rPh sb="9" eb="11">
      <t>ジョゲン</t>
    </rPh>
    <rPh sb="11" eb="12">
      <t>トウ</t>
    </rPh>
    <phoneticPr fontId="4"/>
  </si>
  <si>
    <t>第5条</t>
    <phoneticPr fontId="66"/>
  </si>
  <si>
    <t>第4条</t>
    <phoneticPr fontId="66"/>
  </si>
  <si>
    <t>（重ねて依頼をする宅地建物取引業者の明示）</t>
    <phoneticPr fontId="66"/>
  </si>
  <si>
    <t>第3条</t>
    <phoneticPr fontId="66"/>
  </si>
  <si>
    <t>（目的物件の表示等）</t>
    <phoneticPr fontId="66"/>
  </si>
  <si>
    <t>第2条</t>
    <rPh sb="0" eb="1">
      <t>ダイ</t>
    </rPh>
    <rPh sb="2" eb="3">
      <t>ジョウ</t>
    </rPh>
    <phoneticPr fontId="4"/>
  </si>
  <si>
    <t>（当事者の表示と用語の定義）</t>
    <rPh sb="1" eb="4">
      <t>トウジシャ</t>
    </rPh>
    <rPh sb="5" eb="7">
      <t>ヒョウジ</t>
    </rPh>
    <rPh sb="8" eb="10">
      <t>ヨウゴ</t>
    </rPh>
    <rPh sb="11" eb="13">
      <t>テイギ</t>
    </rPh>
    <phoneticPr fontId="4"/>
  </si>
  <si>
    <t>第1条</t>
    <rPh sb="0" eb="1">
      <t>ダイ</t>
    </rPh>
    <rPh sb="2" eb="3">
      <t>ジョウ</t>
    </rPh>
    <phoneticPr fontId="4"/>
  </si>
  <si>
    <t>（目的）</t>
    <rPh sb="1" eb="3">
      <t>モクテキ</t>
    </rPh>
    <phoneticPr fontId="4"/>
  </si>
  <si>
    <t>一　般　媒　介　契　約　約　款</t>
    <rPh sb="0" eb="1">
      <t>イッ</t>
    </rPh>
    <rPh sb="2" eb="3">
      <t>ハン</t>
    </rPh>
    <rPh sb="4" eb="5">
      <t>バイ</t>
    </rPh>
    <rPh sb="6" eb="7">
      <t>スケ</t>
    </rPh>
    <rPh sb="8" eb="9">
      <t>チギリ</t>
    </rPh>
    <rPh sb="10" eb="11">
      <t>ヤク</t>
    </rPh>
    <rPh sb="12" eb="13">
      <t>ヤク</t>
    </rPh>
    <rPh sb="14" eb="15">
      <t>カン</t>
    </rPh>
    <phoneticPr fontId="4"/>
  </si>
  <si>
    <t>注） 　「希望の程度」の欄には、「特に強い」、「やや強い」、「普通」等と記入すること。</t>
    <rPh sb="0" eb="1">
      <t>チュウ</t>
    </rPh>
    <rPh sb="5" eb="7">
      <t>キボウ</t>
    </rPh>
    <rPh sb="8" eb="10">
      <t>テイド</t>
    </rPh>
    <rPh sb="12" eb="13">
      <t>ラン</t>
    </rPh>
    <rPh sb="17" eb="18">
      <t>トク</t>
    </rPh>
    <rPh sb="19" eb="20">
      <t>ツヨ</t>
    </rPh>
    <rPh sb="26" eb="27">
      <t>ツヨ</t>
    </rPh>
    <rPh sb="31" eb="33">
      <t>フツウ</t>
    </rPh>
    <rPh sb="34" eb="35">
      <t>トウ</t>
    </rPh>
    <rPh sb="36" eb="38">
      <t>キニュウ</t>
    </rPh>
    <phoneticPr fontId="4"/>
  </si>
  <si>
    <t>そ　の　他　の　条　件
（希望の程度も
　お書き下さい。）</t>
    <rPh sb="4" eb="5">
      <t>タ</t>
    </rPh>
    <rPh sb="8" eb="9">
      <t>ジョウ</t>
    </rPh>
    <rPh sb="10" eb="11">
      <t>ケン</t>
    </rPh>
    <rPh sb="13" eb="15">
      <t>キボウ</t>
    </rPh>
    <rPh sb="16" eb="18">
      <t>テイド</t>
    </rPh>
    <rPh sb="22" eb="23">
      <t>カ</t>
    </rPh>
    <rPh sb="24" eb="25">
      <t>クダ</t>
    </rPh>
    <phoneticPr fontId="2"/>
  </si>
  <si>
    <t>物　件　の　所　在　地</t>
    <rPh sb="0" eb="1">
      <t>モノ</t>
    </rPh>
    <rPh sb="2" eb="3">
      <t>ケン</t>
    </rPh>
    <rPh sb="6" eb="7">
      <t>ショ</t>
    </rPh>
    <rPh sb="8" eb="9">
      <t>ザイ</t>
    </rPh>
    <rPh sb="10" eb="11">
      <t>チ</t>
    </rPh>
    <phoneticPr fontId="2"/>
  </si>
  <si>
    <t>広　さ ・ 間　取　り　等</t>
    <rPh sb="0" eb="1">
      <t>ヒロ</t>
    </rPh>
    <rPh sb="6" eb="7">
      <t>アイダ</t>
    </rPh>
    <rPh sb="8" eb="9">
      <t>トリ</t>
    </rPh>
    <rPh sb="12" eb="13">
      <t>トウ</t>
    </rPh>
    <phoneticPr fontId="2"/>
  </si>
  <si>
    <t>価　　　　　　額</t>
    <rPh sb="0" eb="1">
      <t>アタイ</t>
    </rPh>
    <rPh sb="7" eb="8">
      <t>ガク</t>
    </rPh>
    <phoneticPr fontId="2"/>
  </si>
  <si>
    <t>物　件　の　種　類</t>
    <rPh sb="0" eb="1">
      <t>モノ</t>
    </rPh>
    <rPh sb="2" eb="3">
      <t>ケン</t>
    </rPh>
    <rPh sb="6" eb="7">
      <t>シュ</t>
    </rPh>
    <rPh sb="8" eb="9">
      <t>タグイ</t>
    </rPh>
    <phoneticPr fontId="2"/>
  </si>
  <si>
    <t>希　望　の　程　度</t>
    <rPh sb="0" eb="1">
      <t>マレ</t>
    </rPh>
    <rPh sb="2" eb="3">
      <t>ボウ</t>
    </rPh>
    <rPh sb="6" eb="7">
      <t>ホド</t>
    </rPh>
    <rPh sb="8" eb="9">
      <t>ド</t>
    </rPh>
    <phoneticPr fontId="2"/>
  </si>
  <si>
    <t>内　　　　　　　　　　容</t>
    <rPh sb="0" eb="1">
      <t>ウチ</t>
    </rPh>
    <rPh sb="11" eb="12">
      <t>カタチ</t>
    </rPh>
    <phoneticPr fontId="2"/>
  </si>
  <si>
    <t>項　　　　　目</t>
    <rPh sb="0" eb="1">
      <t>コウ</t>
    </rPh>
    <rPh sb="6" eb="7">
      <t>メ</t>
    </rPh>
    <phoneticPr fontId="2"/>
  </si>
  <si>
    <t>希望する条件</t>
    <rPh sb="0" eb="2">
      <t>キボウ</t>
    </rPh>
    <rPh sb="4" eb="6">
      <t>ジョウケン</t>
    </rPh>
    <phoneticPr fontId="4"/>
  </si>
  <si>
    <t>　[　ただし、買い依頼に係る媒介契約については、次の別表を使用することとして差支えない。]</t>
    <rPh sb="7" eb="8">
      <t>カ</t>
    </rPh>
    <rPh sb="9" eb="11">
      <t>イライ</t>
    </rPh>
    <rPh sb="12" eb="13">
      <t>カカワ</t>
    </rPh>
    <rPh sb="14" eb="16">
      <t>バイカイ</t>
    </rPh>
    <rPh sb="16" eb="18">
      <t>ケイヤク</t>
    </rPh>
    <rPh sb="24" eb="25">
      <t>ツギ</t>
    </rPh>
    <rPh sb="26" eb="28">
      <t>ベッピョウ</t>
    </rPh>
    <rPh sb="29" eb="31">
      <t>シヨウ</t>
    </rPh>
    <rPh sb="38" eb="39">
      <t>サ</t>
    </rPh>
    <rPh sb="39" eb="40">
      <t>ツカ</t>
    </rPh>
    <phoneticPr fontId="4"/>
  </si>
  <si>
    <t>総額</t>
    <rPh sb="0" eb="2">
      <t>ソウガク</t>
    </rPh>
    <phoneticPr fontId="2"/>
  </si>
  <si>
    <t>媒　介　価　額</t>
    <rPh sb="0" eb="1">
      <t>バイ</t>
    </rPh>
    <rPh sb="2" eb="3">
      <t>スケ</t>
    </rPh>
    <rPh sb="4" eb="5">
      <t>アタイ</t>
    </rPh>
    <rPh sb="6" eb="7">
      <t>ガク</t>
    </rPh>
    <phoneticPr fontId="2"/>
  </si>
  <si>
    <t>消費税額および
地方消費税額の合計額</t>
    <rPh sb="0" eb="3">
      <t>ショウヒゼイ</t>
    </rPh>
    <rPh sb="3" eb="4">
      <t>ガク</t>
    </rPh>
    <rPh sb="8" eb="10">
      <t>チホウ</t>
    </rPh>
    <rPh sb="10" eb="13">
      <t>ショウヒゼイ</t>
    </rPh>
    <rPh sb="13" eb="14">
      <t>ガク</t>
    </rPh>
    <rPh sb="15" eb="17">
      <t>ゴウケイ</t>
    </rPh>
    <rPh sb="17" eb="18">
      <t>ガク</t>
    </rPh>
    <phoneticPr fontId="2"/>
  </si>
  <si>
    <t>備　　　考</t>
    <rPh sb="0" eb="1">
      <t>ビ</t>
    </rPh>
    <rPh sb="4" eb="5">
      <t>コウ</t>
    </rPh>
    <phoneticPr fontId="2"/>
  </si>
  <si>
    <t>本　体　価　額</t>
    <rPh sb="0" eb="1">
      <t>モト</t>
    </rPh>
    <rPh sb="2" eb="3">
      <t>カラダ</t>
    </rPh>
    <rPh sb="4" eb="5">
      <t>アタイ</t>
    </rPh>
    <rPh sb="6" eb="7">
      <t>ガク</t>
    </rPh>
    <phoneticPr fontId="2"/>
  </si>
  <si>
    <t>㎡</t>
  </si>
  <si>
    <t>共有持分</t>
    <rPh sb="0" eb="2">
      <t>キョウユウ</t>
    </rPh>
    <rPh sb="2" eb="4">
      <t>モチブン</t>
    </rPh>
    <phoneticPr fontId="4"/>
  </si>
  <si>
    <t>　タイプ</t>
    <phoneticPr fontId="2"/>
  </si>
  <si>
    <t>階建</t>
    <rPh sb="0" eb="1">
      <t>カイ</t>
    </rPh>
    <rPh sb="1" eb="2">
      <t>ダ</t>
    </rPh>
    <phoneticPr fontId="2"/>
  </si>
  <si>
    <t>号室　</t>
    <rPh sb="0" eb="1">
      <t>ゴウ</t>
    </rPh>
    <rPh sb="1" eb="2">
      <t>シツ</t>
    </rPh>
    <phoneticPr fontId="2"/>
  </si>
  <si>
    <t>造</t>
    <rPh sb="0" eb="1">
      <t>ツク</t>
    </rPh>
    <phoneticPr fontId="2"/>
  </si>
  <si>
    <t>構　造</t>
    <rPh sb="0" eb="1">
      <t>カマエ</t>
    </rPh>
    <rPh sb="2" eb="3">
      <t>ヅクリ</t>
    </rPh>
    <phoneticPr fontId="2"/>
  </si>
  <si>
    <t>　名　称</t>
    <rPh sb="1" eb="2">
      <t>ナ</t>
    </rPh>
    <rPh sb="3" eb="4">
      <t>ショウ</t>
    </rPh>
    <phoneticPr fontId="2"/>
  </si>
  <si>
    <t>マンション</t>
    <phoneticPr fontId="2"/>
  </si>
  <si>
    <t>間取り</t>
    <rPh sb="0" eb="2">
      <t>マド</t>
    </rPh>
    <phoneticPr fontId="2"/>
  </si>
  <si>
    <t>　延面積</t>
    <rPh sb="1" eb="2">
      <t>ノベ</t>
    </rPh>
    <rPh sb="2" eb="4">
      <t>メンセキ</t>
    </rPh>
    <phoneticPr fontId="2"/>
  </si>
  <si>
    <t>葺</t>
    <rPh sb="0" eb="1">
      <t>ブキ</t>
    </rPh>
    <phoneticPr fontId="2"/>
  </si>
  <si>
    <t>構造</t>
    <rPh sb="0" eb="2">
      <t>コウゾウ</t>
    </rPh>
    <phoneticPr fontId="2"/>
  </si>
  <si>
    <t>　建　築
　面　積</t>
    <rPh sb="1" eb="2">
      <t>ケン</t>
    </rPh>
    <rPh sb="3" eb="4">
      <t>チク</t>
    </rPh>
    <rPh sb="6" eb="7">
      <t>メン</t>
    </rPh>
    <rPh sb="8" eb="9">
      <t>セキ</t>
    </rPh>
    <phoneticPr fontId="2"/>
  </si>
  <si>
    <t>建　物</t>
    <rPh sb="0" eb="1">
      <t>ケン</t>
    </rPh>
    <rPh sb="2" eb="3">
      <t>モノ</t>
    </rPh>
    <phoneticPr fontId="2"/>
  </si>
  <si>
    <t>　公　簿</t>
    <rPh sb="1" eb="2">
      <t>コウ</t>
    </rPh>
    <rPh sb="3" eb="4">
      <t>ボ</t>
    </rPh>
    <phoneticPr fontId="2"/>
  </si>
  <si>
    <t>雑種地・</t>
    <rPh sb="0" eb="2">
      <t>ザッシュ</t>
    </rPh>
    <rPh sb="2" eb="3">
      <t>チ</t>
    </rPh>
    <phoneticPr fontId="2"/>
  </si>
  <si>
    <t>山林・</t>
    <rPh sb="0" eb="2">
      <t>サンリン</t>
    </rPh>
    <phoneticPr fontId="2"/>
  </si>
  <si>
    <t>借地権</t>
    <rPh sb="0" eb="3">
      <t>シャクチケン</t>
    </rPh>
    <phoneticPr fontId="2"/>
  </si>
  <si>
    <t>所有権　・</t>
    <rPh sb="0" eb="3">
      <t>ショユウケン</t>
    </rPh>
    <phoneticPr fontId="2"/>
  </si>
  <si>
    <t>権利内容</t>
    <rPh sb="0" eb="2">
      <t>ケンリ</t>
    </rPh>
    <rPh sb="2" eb="4">
      <t>ナイヨウ</t>
    </rPh>
    <phoneticPr fontId="2"/>
  </si>
  <si>
    <t>畑・</t>
    <rPh sb="0" eb="1">
      <t>ハタケ</t>
    </rPh>
    <phoneticPr fontId="2"/>
  </si>
  <si>
    <t>田・</t>
    <rPh sb="0" eb="1">
      <t>タ</t>
    </rPh>
    <phoneticPr fontId="2"/>
  </si>
  <si>
    <t>宅地・</t>
    <rPh sb="0" eb="2">
      <t>タクチ</t>
    </rPh>
    <phoneticPr fontId="2"/>
  </si>
  <si>
    <t>地　目</t>
    <rPh sb="0" eb="1">
      <t>チ</t>
    </rPh>
    <rPh sb="2" eb="3">
      <t>モク</t>
    </rPh>
    <phoneticPr fontId="2"/>
  </si>
  <si>
    <t>　実　測</t>
    <rPh sb="1" eb="2">
      <t>ジツ</t>
    </rPh>
    <rPh sb="3" eb="4">
      <t>ソク</t>
    </rPh>
    <phoneticPr fontId="2"/>
  </si>
  <si>
    <t>土　地</t>
    <rPh sb="0" eb="1">
      <t>ツチ</t>
    </rPh>
    <rPh sb="2" eb="3">
      <t>チ</t>
    </rPh>
    <phoneticPr fontId="2"/>
  </si>
  <si>
    <t>目　的　物　件　の　表　示</t>
    <rPh sb="0" eb="1">
      <t>メ</t>
    </rPh>
    <rPh sb="2" eb="3">
      <t>テキ</t>
    </rPh>
    <rPh sb="4" eb="5">
      <t>モノ</t>
    </rPh>
    <rPh sb="6" eb="7">
      <t>ケン</t>
    </rPh>
    <rPh sb="10" eb="11">
      <t>ヒョウ</t>
    </rPh>
    <rPh sb="12" eb="13">
      <t>ジ</t>
    </rPh>
    <phoneticPr fontId="2"/>
  </si>
  <si>
    <t>氏　名</t>
    <rPh sb="0" eb="1">
      <t>シ</t>
    </rPh>
    <rPh sb="2" eb="3">
      <t>メイ</t>
    </rPh>
    <phoneticPr fontId="2"/>
  </si>
  <si>
    <t>住　所</t>
    <rPh sb="0" eb="1">
      <t>ジュウ</t>
    </rPh>
    <rPh sb="2" eb="3">
      <t>ショ</t>
    </rPh>
    <phoneticPr fontId="2"/>
  </si>
  <si>
    <t>登記名義人</t>
    <rPh sb="0" eb="2">
      <t>トウキ</t>
    </rPh>
    <rPh sb="2" eb="5">
      <t>メイギニン</t>
    </rPh>
    <phoneticPr fontId="2"/>
  </si>
  <si>
    <t>所　有　者</t>
    <rPh sb="0" eb="1">
      <t>ショ</t>
    </rPh>
    <rPh sb="2" eb="3">
      <t>アリ</t>
    </rPh>
    <rPh sb="4" eb="5">
      <t>モノ</t>
    </rPh>
    <phoneticPr fontId="2"/>
  </si>
  <si>
    <t>別表</t>
    <rPh sb="0" eb="1">
      <t>ベツ</t>
    </rPh>
    <rPh sb="1" eb="2">
      <t>ヒョウ</t>
    </rPh>
    <phoneticPr fontId="66"/>
  </si>
  <si>
    <t>約定報酬の受領の時期</t>
    <rPh sb="0" eb="2">
      <t>ヤクテイ</t>
    </rPh>
    <rPh sb="2" eb="4">
      <t>ホウシュウ</t>
    </rPh>
    <rPh sb="5" eb="7">
      <t>ジュリョウ</t>
    </rPh>
    <rPh sb="8" eb="10">
      <t>ジキ</t>
    </rPh>
    <phoneticPr fontId="4"/>
  </si>
  <si>
    <t>約定報酬額</t>
    <rPh sb="0" eb="2">
      <t>ヤクテイ</t>
    </rPh>
    <rPh sb="2" eb="5">
      <t>ホウシュウガク</t>
    </rPh>
    <phoneticPr fontId="4"/>
  </si>
  <si>
    <t>ヶ月（</t>
    <rPh sb="1" eb="2">
      <t>ゲツ</t>
    </rPh>
    <phoneticPr fontId="4"/>
  </si>
  <si>
    <t>この媒介契約締結後</t>
    <phoneticPr fontId="4"/>
  </si>
  <si>
    <t>有効期間</t>
    <rPh sb="0" eb="2">
      <t>ユウコウ</t>
    </rPh>
    <rPh sb="2" eb="4">
      <t>キカン</t>
    </rPh>
    <phoneticPr fontId="4"/>
  </si>
  <si>
    <t>6</t>
    <phoneticPr fontId="4"/>
  </si>
  <si>
    <t>建物状況調査を実施する者のあっせんの有無</t>
    <rPh sb="0" eb="2">
      <t>タテモノ</t>
    </rPh>
    <rPh sb="2" eb="4">
      <t>ジョウキョウ</t>
    </rPh>
    <rPh sb="4" eb="6">
      <t>チョウサ</t>
    </rPh>
    <rPh sb="7" eb="9">
      <t>ジッシ</t>
    </rPh>
    <rPh sb="11" eb="12">
      <t>モノ</t>
    </rPh>
    <rPh sb="18" eb="20">
      <t>ウム</t>
    </rPh>
    <phoneticPr fontId="4"/>
  </si>
  <si>
    <t>5</t>
    <phoneticPr fontId="4"/>
  </si>
  <si>
    <t>4</t>
    <phoneticPr fontId="4"/>
  </si>
  <si>
    <t>三</t>
    <phoneticPr fontId="4"/>
  </si>
  <si>
    <t>二</t>
    <phoneticPr fontId="4"/>
  </si>
  <si>
    <t>甲の通知義務</t>
    <rPh sb="0" eb="1">
      <t>コウ</t>
    </rPh>
    <rPh sb="2" eb="4">
      <t>ツウチ</t>
    </rPh>
    <rPh sb="4" eb="6">
      <t>ギム</t>
    </rPh>
    <phoneticPr fontId="4"/>
  </si>
  <si>
    <t>（商号または名称）</t>
    <rPh sb="1" eb="3">
      <t>ショウゴウ</t>
    </rPh>
    <rPh sb="6" eb="8">
      <t>メイショウ</t>
    </rPh>
    <phoneticPr fontId="4"/>
  </si>
  <si>
    <t>依頼する乙以外の宅地建物取引業者</t>
    <rPh sb="0" eb="2">
      <t>イライ</t>
    </rPh>
    <rPh sb="4" eb="5">
      <t>オツ</t>
    </rPh>
    <rPh sb="5" eb="7">
      <t>イガイ</t>
    </rPh>
    <rPh sb="8" eb="10">
      <t>タクチ</t>
    </rPh>
    <rPh sb="10" eb="12">
      <t>タテモノ</t>
    </rPh>
    <rPh sb="12" eb="14">
      <t>トリヒキ</t>
    </rPh>
    <rPh sb="14" eb="16">
      <t>ギョウシャ</t>
    </rPh>
    <phoneticPr fontId="4"/>
  </si>
  <si>
    <t>1</t>
    <phoneticPr fontId="4"/>
  </si>
  <si>
    <t>号</t>
    <rPh sb="0" eb="1">
      <t>ゴウ</t>
    </rPh>
    <phoneticPr fontId="4"/>
  </si>
  <si>
    <t>第</t>
    <rPh sb="0" eb="1">
      <t>ダイ</t>
    </rPh>
    <phoneticPr fontId="4"/>
  </si>
  <si>
    <t>免許証番号</t>
    <rPh sb="0" eb="3">
      <t>メンキョショウ</t>
    </rPh>
    <rPh sb="3" eb="5">
      <t>バンゴウ</t>
    </rPh>
    <phoneticPr fontId="4"/>
  </si>
  <si>
    <t>主たる事務所の所在地</t>
    <rPh sb="0" eb="1">
      <t>シュ</t>
    </rPh>
    <rPh sb="3" eb="5">
      <t>ジム</t>
    </rPh>
    <rPh sb="5" eb="6">
      <t>ショ</t>
    </rPh>
    <rPh sb="7" eb="10">
      <t>ショザイチ</t>
    </rPh>
    <phoneticPr fontId="4"/>
  </si>
  <si>
    <t>㊞</t>
    <phoneticPr fontId="4"/>
  </si>
  <si>
    <t>代表者</t>
    <rPh sb="0" eb="3">
      <t>ダイヒョウシャ</t>
    </rPh>
    <phoneticPr fontId="4"/>
  </si>
  <si>
    <t>商号（名称）</t>
    <rPh sb="0" eb="2">
      <t>ショウゴウ</t>
    </rPh>
    <rPh sb="3" eb="5">
      <t>メイショウ</t>
    </rPh>
    <phoneticPr fontId="4"/>
  </si>
  <si>
    <t>宅地建物取引業者</t>
  </si>
  <si>
    <t>・</t>
  </si>
  <si>
    <t>乙</t>
  </si>
  <si>
    <t>氏　　　名</t>
    <rPh sb="0" eb="1">
      <t>シ</t>
    </rPh>
    <rPh sb="4" eb="5">
      <t>メイ</t>
    </rPh>
    <phoneticPr fontId="4"/>
  </si>
  <si>
    <t>住　　　所</t>
    <rPh sb="0" eb="1">
      <t>ジュウ</t>
    </rPh>
    <rPh sb="4" eb="5">
      <t>ショ</t>
    </rPh>
    <phoneticPr fontId="4"/>
  </si>
  <si>
    <t>依　 　　頼 　　　者</t>
    <phoneticPr fontId="4"/>
  </si>
  <si>
    <t>甲</t>
  </si>
  <si>
    <t>売却</t>
    <rPh sb="0" eb="2">
      <t>バイキャク</t>
    </rPh>
    <phoneticPr fontId="2"/>
  </si>
  <si>
    <t>依頼の内容</t>
    <phoneticPr fontId="4"/>
  </si>
  <si>
    <t>一　般　媒　介　契　約　書</t>
    <rPh sb="0" eb="1">
      <t>イッ</t>
    </rPh>
    <rPh sb="2" eb="3">
      <t>ハン</t>
    </rPh>
    <rPh sb="4" eb="5">
      <t>バイ</t>
    </rPh>
    <rPh sb="6" eb="7">
      <t>スケ</t>
    </rPh>
    <rPh sb="8" eb="9">
      <t>チギリ</t>
    </rPh>
    <rPh sb="10" eb="11">
      <t>ヤク</t>
    </rPh>
    <rPh sb="12" eb="13">
      <t>ショ</t>
    </rPh>
    <phoneticPr fontId="4"/>
  </si>
  <si>
    <t>この媒介契約は、国土交通省が定めた標準媒介契約約款に基づく契約です。</t>
    <phoneticPr fontId="4"/>
  </si>
  <si>
    <t>本物件●●側約●●ｍのところに●●通りがあるため、車両の通行等に伴い騒音・振動・臭気・塵埃等が生じる場合があります。</t>
    <phoneticPr fontId="2"/>
  </si>
  <si>
    <t>本物件東側約●●ｍのところに●●●●●●の線路敷があるため、列車の通過等に伴い、騒音・振動・臭気・塵埃等が生じる場合があります。</t>
    <phoneticPr fontId="2"/>
  </si>
  <si>
    <t>本物件●●約●●ｍのところに●●●●●●学校があるため、校内放送・チャイム・下校時等の音や、授業・部活動等の教育活動および学校行事等に伴う騒音等が生じる場合があります。</t>
    <phoneticPr fontId="2"/>
  </si>
  <si>
    <t>契約書作成入力フォーム</t>
    <rPh sb="0" eb="2">
      <t>ケイヤク</t>
    </rPh>
    <rPh sb="2" eb="3">
      <t>ショ</t>
    </rPh>
    <rPh sb="3" eb="5">
      <t>サクセイ</t>
    </rPh>
    <rPh sb="5" eb="7">
      <t>ニュウリョク</t>
    </rPh>
    <phoneticPr fontId="4"/>
  </si>
  <si>
    <t>目的物件の引渡時(残代金支払時)に一括払いとします。</t>
    <phoneticPr fontId="2"/>
  </si>
  <si>
    <t>（その他の業務）
評価証明書、公課証明書取得に関する一切の権限
管理に係る調査報告書取得に関する一切の権限</t>
    <rPh sb="3" eb="4">
      <t>ホカ</t>
    </rPh>
    <rPh sb="5" eb="7">
      <t>ギョウム</t>
    </rPh>
    <phoneticPr fontId="2"/>
  </si>
  <si>
    <t>普通</t>
    <rPh sb="0" eb="2">
      <t>フツウ</t>
    </rPh>
    <phoneticPr fontId="2"/>
  </si>
  <si>
    <t>前項の報酬の額は、国土交通省告示に定める限度額の範囲内で、甲乙協議の上、定めます。</t>
    <rPh sb="9" eb="11">
      <t>コクド</t>
    </rPh>
    <rPh sb="11" eb="14">
      <t>コウツウショウ</t>
    </rPh>
    <rPh sb="14" eb="16">
      <t>コクジ</t>
    </rPh>
    <phoneticPr fontId="66"/>
  </si>
  <si>
    <t>報 酬 支 払 約 定 書</t>
    <rPh sb="0" eb="1">
      <t>ホウ</t>
    </rPh>
    <rPh sb="2" eb="3">
      <t>シュウ</t>
    </rPh>
    <rPh sb="4" eb="5">
      <t>シ</t>
    </rPh>
    <rPh sb="6" eb="7">
      <t>バライ</t>
    </rPh>
    <rPh sb="8" eb="9">
      <t>ヤク</t>
    </rPh>
    <rPh sb="10" eb="11">
      <t>サダム</t>
    </rPh>
    <rPh sb="12" eb="13">
      <t>ショ</t>
    </rPh>
    <phoneticPr fontId="4"/>
  </si>
  <si>
    <t>仲介者</t>
    <rPh sb="0" eb="3">
      <t>チュウカイシャ</t>
    </rPh>
    <phoneticPr fontId="2"/>
  </si>
  <si>
    <t>と依頼者</t>
    <rPh sb="1" eb="4">
      <t>イライシャ</t>
    </rPh>
    <phoneticPr fontId="2"/>
  </si>
  <si>
    <t>は後記</t>
    <rPh sb="1" eb="3">
      <t>コウキ</t>
    </rPh>
    <phoneticPr fontId="2"/>
  </si>
  <si>
    <t>不動産売買契約の仲介に対する報酬の支払いについて下記のとおり約定したので、その証として</t>
    <phoneticPr fontId="2"/>
  </si>
  <si>
    <t>本書２通を作成し、各自記名捺印のうえその１通を保有する。</t>
    <phoneticPr fontId="2"/>
  </si>
  <si>
    <t>記</t>
    <rPh sb="0" eb="1">
      <t>キ</t>
    </rPh>
    <phoneticPr fontId="2"/>
  </si>
  <si>
    <t>売買代金</t>
    <rPh sb="0" eb="2">
      <t>バイバイ</t>
    </rPh>
    <rPh sb="2" eb="4">
      <t>ダイキン</t>
    </rPh>
    <phoneticPr fontId="2"/>
  </si>
  <si>
    <t>（内消費税</t>
    <rPh sb="1" eb="2">
      <t>ウチ</t>
    </rPh>
    <rPh sb="2" eb="5">
      <t>ショウヒゼイ</t>
    </rPh>
    <phoneticPr fontId="2"/>
  </si>
  <si>
    <t>円也）</t>
    <rPh sb="0" eb="1">
      <t>エン</t>
    </rPh>
    <rPh sb="1" eb="2">
      <t>ナリ</t>
    </rPh>
    <phoneticPr fontId="2"/>
  </si>
  <si>
    <t>仲介報酬額</t>
    <rPh sb="0" eb="2">
      <t>チュウカイ</t>
    </rPh>
    <rPh sb="2" eb="4">
      <t>ホウシュウ</t>
    </rPh>
    <rPh sb="4" eb="5">
      <t>ガク</t>
    </rPh>
    <phoneticPr fontId="2"/>
  </si>
  <si>
    <t>支払い時期</t>
    <rPh sb="0" eb="2">
      <t>シハライ</t>
    </rPh>
    <rPh sb="3" eb="5">
      <t>ジキ</t>
    </rPh>
    <phoneticPr fontId="2"/>
  </si>
  <si>
    <t>Ⅱ</t>
    <phoneticPr fontId="2"/>
  </si>
  <si>
    <t>（売買契約時）</t>
    <rPh sb="1" eb="3">
      <t>バイバイ</t>
    </rPh>
    <rPh sb="3" eb="5">
      <t>ケイヤク</t>
    </rPh>
    <rPh sb="5" eb="6">
      <t>ジ</t>
    </rPh>
    <phoneticPr fontId="2"/>
  </si>
  <si>
    <t>（最終決済時）</t>
    <rPh sb="1" eb="3">
      <t>サイシュウ</t>
    </rPh>
    <rPh sb="3" eb="5">
      <t>ケッサイ</t>
    </rPh>
    <rPh sb="5" eb="6">
      <t>ジ</t>
    </rPh>
    <phoneticPr fontId="2"/>
  </si>
  <si>
    <t>＜仲介者＞</t>
  </si>
  <si>
    <t>商号（名称）</t>
  </si>
  <si>
    <t>代表者</t>
    <rPh sb="0" eb="3">
      <t>ダイヒョウシャ</t>
    </rPh>
    <phoneticPr fontId="2"/>
  </si>
  <si>
    <t>主たる事務所の所在地</t>
    <rPh sb="0" eb="1">
      <t>シュ</t>
    </rPh>
    <rPh sb="3" eb="5">
      <t>ジム</t>
    </rPh>
    <rPh sb="5" eb="6">
      <t>ショ</t>
    </rPh>
    <rPh sb="7" eb="10">
      <t>ショザイチ</t>
    </rPh>
    <phoneticPr fontId="2"/>
  </si>
  <si>
    <t>免許番号</t>
    <rPh sb="0" eb="2">
      <t>メンキョ</t>
    </rPh>
    <rPh sb="2" eb="4">
      <t>バンゴウ</t>
    </rPh>
    <phoneticPr fontId="2"/>
  </si>
  <si>
    <t>免許年月日</t>
    <rPh sb="0" eb="2">
      <t>メンキョ</t>
    </rPh>
    <rPh sb="2" eb="5">
      <t>ネンガッピ</t>
    </rPh>
    <phoneticPr fontId="2"/>
  </si>
  <si>
    <t>＜依頼者＞</t>
    <rPh sb="1" eb="4">
      <t>イライシャ</t>
    </rPh>
    <phoneticPr fontId="2"/>
  </si>
  <si>
    <t>号室</t>
    <rPh sb="0" eb="2">
      <t>ゴウシツ</t>
    </rPh>
    <phoneticPr fontId="2"/>
  </si>
  <si>
    <t>契約日</t>
    <rPh sb="0" eb="2">
      <t>ケイヤク</t>
    </rPh>
    <phoneticPr fontId="2"/>
  </si>
  <si>
    <t>電話</t>
    <rPh sb="0" eb="2">
      <t>デンワ</t>
    </rPh>
    <phoneticPr fontId="2"/>
  </si>
  <si>
    <t>代表者</t>
    <rPh sb="0" eb="2">
      <t>ダイヒョウ</t>
    </rPh>
    <rPh sb="2" eb="3">
      <t>シャ</t>
    </rPh>
    <phoneticPr fontId="2"/>
  </si>
  <si>
    <t>円</t>
    <rPh sb="0" eb="1">
      <t>エン</t>
    </rPh>
    <phoneticPr fontId="2"/>
  </si>
  <si>
    <t>■金融機関が変わったら、ここを変える</t>
    <rPh sb="1" eb="3">
      <t>キンユウ</t>
    </rPh>
    <rPh sb="3" eb="5">
      <t>キカン</t>
    </rPh>
    <rPh sb="6" eb="7">
      <t>カ</t>
    </rPh>
    <rPh sb="15" eb="16">
      <t>カ</t>
    </rPh>
    <phoneticPr fontId="2"/>
  </si>
  <si>
    <t>ARUHIフラット35</t>
    <phoneticPr fontId="2"/>
  </si>
  <si>
    <t>三菱UFJ銀行</t>
    <rPh sb="0" eb="2">
      <t>ミツビシ</t>
    </rPh>
    <rPh sb="5" eb="7">
      <t>ギンコウ</t>
    </rPh>
    <phoneticPr fontId="2"/>
  </si>
  <si>
    <t>三井住友銀行</t>
    <rPh sb="0" eb="2">
      <t>ミツイ</t>
    </rPh>
    <rPh sb="2" eb="4">
      <t>スミトモ</t>
    </rPh>
    <rPh sb="4" eb="6">
      <t>ギンコウ</t>
    </rPh>
    <phoneticPr fontId="2"/>
  </si>
  <si>
    <t>三井住友ﾄﾗｽﾄﾛｰﾝ&amp;ﾌｧｲﾅﾝｽ</t>
    <rPh sb="0" eb="2">
      <t>ミツイ</t>
    </rPh>
    <rPh sb="2" eb="4">
      <t>スミトモ</t>
    </rPh>
    <phoneticPr fontId="2"/>
  </si>
  <si>
    <t>みずほ銀行</t>
    <rPh sb="3" eb="5">
      <t>ギンコウ</t>
    </rPh>
    <phoneticPr fontId="2"/>
  </si>
  <si>
    <t>新生銀行</t>
    <rPh sb="0" eb="2">
      <t>シンセイ</t>
    </rPh>
    <rPh sb="2" eb="4">
      <t>ギンコウ</t>
    </rPh>
    <phoneticPr fontId="2"/>
  </si>
  <si>
    <t>住信SBIネット銀行</t>
    <rPh sb="0" eb="2">
      <t>スミシン</t>
    </rPh>
    <rPh sb="8" eb="10">
      <t>ギンコウ</t>
    </rPh>
    <phoneticPr fontId="2"/>
  </si>
  <si>
    <t>建物の名称</t>
    <rPh sb="0" eb="2">
      <t>タテモノ</t>
    </rPh>
    <rPh sb="3" eb="5">
      <t>メイショウ</t>
    </rPh>
    <phoneticPr fontId="2"/>
  </si>
  <si>
    <t>号室</t>
    <rPh sb="0" eb="2">
      <t>ゴウシツ</t>
    </rPh>
    <phoneticPr fontId="2"/>
  </si>
  <si>
    <t>住居表示</t>
    <rPh sb="0" eb="2">
      <t>ジュウキョ</t>
    </rPh>
    <rPh sb="2" eb="4">
      <t>ヒョウジ</t>
    </rPh>
    <phoneticPr fontId="2"/>
  </si>
  <si>
    <t>一棟の建物の表示</t>
    <rPh sb="0" eb="2">
      <t>イットウ</t>
    </rPh>
    <rPh sb="3" eb="5">
      <t>タテモノ</t>
    </rPh>
    <rPh sb="6" eb="8">
      <t>ヒョウジ</t>
    </rPh>
    <phoneticPr fontId="2"/>
  </si>
  <si>
    <t>所在</t>
    <rPh sb="0" eb="2">
      <t>ショザイ</t>
    </rPh>
    <phoneticPr fontId="2"/>
  </si>
  <si>
    <t>構造</t>
    <rPh sb="0" eb="2">
      <t>コウゾウ</t>
    </rPh>
    <phoneticPr fontId="2"/>
  </si>
  <si>
    <t>延床面積</t>
    <rPh sb="0" eb="2">
      <t>ノベユカ</t>
    </rPh>
    <rPh sb="2" eb="4">
      <t>メンセキ</t>
    </rPh>
    <phoneticPr fontId="2"/>
  </si>
  <si>
    <t>㎡</t>
    <phoneticPr fontId="2"/>
  </si>
  <si>
    <t>専有部分の建物の表示</t>
    <rPh sb="0" eb="2">
      <t>センユウ</t>
    </rPh>
    <rPh sb="2" eb="4">
      <t>ブブン</t>
    </rPh>
    <rPh sb="5" eb="7">
      <t>タテモノ</t>
    </rPh>
    <rPh sb="8" eb="10">
      <t>ヒョウジ</t>
    </rPh>
    <phoneticPr fontId="2"/>
  </si>
  <si>
    <t>家屋番号</t>
    <rPh sb="0" eb="2">
      <t>カオク</t>
    </rPh>
    <rPh sb="2" eb="4">
      <t>バンゴウ</t>
    </rPh>
    <phoneticPr fontId="2"/>
  </si>
  <si>
    <t>種類</t>
    <rPh sb="0" eb="2">
      <t>シュルイ</t>
    </rPh>
    <phoneticPr fontId="2"/>
  </si>
  <si>
    <t>居宅</t>
    <rPh sb="0" eb="2">
      <t>キョタク</t>
    </rPh>
    <phoneticPr fontId="2"/>
  </si>
  <si>
    <t>鉄筋コンクリート造陸屋根●階建</t>
    <phoneticPr fontId="2"/>
  </si>
  <si>
    <t>建築時期</t>
    <rPh sb="0" eb="2">
      <t>ケンチク</t>
    </rPh>
    <rPh sb="2" eb="4">
      <t>ジキ</t>
    </rPh>
    <phoneticPr fontId="2"/>
  </si>
  <si>
    <t>階部分</t>
    <rPh sb="0" eb="1">
      <t>カイ</t>
    </rPh>
    <rPh sb="1" eb="3">
      <t>ブブン</t>
    </rPh>
    <phoneticPr fontId="2"/>
  </si>
  <si>
    <t>●鉄筋コンクリート造1階建</t>
    <phoneticPr fontId="2"/>
  </si>
  <si>
    <t>登記簿面積</t>
    <rPh sb="0" eb="3">
      <t>トウキボ</t>
    </rPh>
    <rPh sb="3" eb="5">
      <t>メンセキ</t>
    </rPh>
    <phoneticPr fontId="2"/>
  </si>
  <si>
    <t>●</t>
    <phoneticPr fontId="2"/>
  </si>
  <si>
    <t>間取り</t>
    <rPh sb="0" eb="2">
      <t>マド</t>
    </rPh>
    <phoneticPr fontId="2"/>
  </si>
  <si>
    <t>地番</t>
    <rPh sb="0" eb="2">
      <t>チバン</t>
    </rPh>
    <phoneticPr fontId="2"/>
  </si>
  <si>
    <t>地目</t>
    <rPh sb="0" eb="2">
      <t>チモク</t>
    </rPh>
    <phoneticPr fontId="2"/>
  </si>
  <si>
    <t>地積</t>
    <rPh sb="0" eb="2">
      <t>チセキ</t>
    </rPh>
    <phoneticPr fontId="2"/>
  </si>
  <si>
    <t>権利の種類</t>
    <rPh sb="0" eb="2">
      <t>ケンリ</t>
    </rPh>
    <rPh sb="3" eb="5">
      <t>シュルイ</t>
    </rPh>
    <phoneticPr fontId="2"/>
  </si>
  <si>
    <t>権利の割合</t>
    <rPh sb="0" eb="2">
      <t>ケンリ</t>
    </rPh>
    <rPh sb="3" eb="5">
      <t>ワリアイ</t>
    </rPh>
    <phoneticPr fontId="2"/>
  </si>
  <si>
    <t>宅地</t>
    <rPh sb="0" eb="2">
      <t>タクチ</t>
    </rPh>
    <phoneticPr fontId="2"/>
  </si>
  <si>
    <t>土地</t>
    <rPh sb="0" eb="2">
      <t>トチ</t>
    </rPh>
    <phoneticPr fontId="2"/>
  </si>
  <si>
    <t>番号</t>
    <rPh sb="0" eb="2">
      <t>バンゴウ</t>
    </rPh>
    <phoneticPr fontId="2"/>
  </si>
  <si>
    <t>登録番号</t>
    <rPh sb="0" eb="2">
      <t>トウロク</t>
    </rPh>
    <rPh sb="2" eb="4">
      <t>バンゴウ</t>
    </rPh>
    <phoneticPr fontId="2"/>
  </si>
  <si>
    <t>宅建士</t>
    <rPh sb="0" eb="2">
      <t>タッケン</t>
    </rPh>
    <rPh sb="2" eb="3">
      <t>シ</t>
    </rPh>
    <phoneticPr fontId="2"/>
  </si>
  <si>
    <t>■売主宅建士の地域</t>
    <rPh sb="1" eb="3">
      <t>ウリヌシ</t>
    </rPh>
    <rPh sb="3" eb="5">
      <t>タッケン</t>
    </rPh>
    <rPh sb="5" eb="6">
      <t>シ</t>
    </rPh>
    <rPh sb="7" eb="9">
      <t>チイキ</t>
    </rPh>
    <phoneticPr fontId="2"/>
  </si>
  <si>
    <t>本体価格</t>
    <rPh sb="0" eb="2">
      <t>ホンタイ</t>
    </rPh>
    <rPh sb="2" eb="4">
      <t>カカク</t>
    </rPh>
    <phoneticPr fontId="2"/>
  </si>
  <si>
    <t>消費税</t>
    <rPh sb="0" eb="3">
      <t>ショウヒゼイ</t>
    </rPh>
    <phoneticPr fontId="2"/>
  </si>
  <si>
    <t>手付金</t>
    <rPh sb="0" eb="2">
      <t>テツケ</t>
    </rPh>
    <rPh sb="2" eb="3">
      <t>キン</t>
    </rPh>
    <phoneticPr fontId="2"/>
  </si>
  <si>
    <t>売　主</t>
    <rPh sb="0" eb="1">
      <t>ウ</t>
    </rPh>
    <rPh sb="2" eb="3">
      <t>シュ</t>
    </rPh>
    <phoneticPr fontId="4"/>
  </si>
  <si>
    <t>仲介（媒介）人</t>
    <rPh sb="0" eb="2">
      <t>チュウカイ</t>
    </rPh>
    <rPh sb="3" eb="5">
      <t>バイカイ</t>
    </rPh>
    <rPh sb="6" eb="7">
      <t>ニン</t>
    </rPh>
    <phoneticPr fontId="2"/>
  </si>
  <si>
    <t>免許年月日</t>
    <rPh sb="0" eb="2">
      <t>メンキョ</t>
    </rPh>
    <rPh sb="2" eb="5">
      <t>ネンガッピ</t>
    </rPh>
    <phoneticPr fontId="2"/>
  </si>
  <si>
    <t>売　主</t>
    <rPh sb="0" eb="1">
      <t>バイ</t>
    </rPh>
    <rPh sb="2" eb="3">
      <t>シュ</t>
    </rPh>
    <phoneticPr fontId="2"/>
  </si>
  <si>
    <t>買　主</t>
    <rPh sb="0" eb="1">
      <t>バイ</t>
    </rPh>
    <rPh sb="2" eb="3">
      <t>シュ</t>
    </rPh>
    <phoneticPr fontId="2"/>
  </si>
  <si>
    <t>①</t>
    <phoneticPr fontId="2"/>
  </si>
  <si>
    <t>②</t>
    <phoneticPr fontId="2"/>
  </si>
  <si>
    <t>③</t>
    <phoneticPr fontId="2"/>
  </si>
  <si>
    <t>④</t>
    <phoneticPr fontId="2"/>
  </si>
  <si>
    <t>⑤</t>
    <phoneticPr fontId="2"/>
  </si>
  <si>
    <t>（本体価格×3%）×消費税</t>
    <phoneticPr fontId="2"/>
  </si>
  <si>
    <r>
      <t>３%税</t>
    </r>
    <r>
      <rPr>
        <b/>
        <sz val="11"/>
        <color rgb="FFFF0000"/>
        <rFont val="ＭＳ Ｐゴシック"/>
        <family val="3"/>
        <charset val="128"/>
        <scheme val="minor"/>
      </rPr>
      <t>込</t>
    </r>
    <rPh sb="2" eb="4">
      <t>ゼイコ</t>
    </rPh>
    <phoneticPr fontId="2"/>
  </si>
  <si>
    <r>
      <t>３%税</t>
    </r>
    <r>
      <rPr>
        <b/>
        <sz val="11"/>
        <color rgb="FFFF0000"/>
        <rFont val="ＭＳ Ｐゴシック"/>
        <family val="3"/>
        <charset val="128"/>
        <scheme val="minor"/>
      </rPr>
      <t>別</t>
    </r>
    <rPh sb="3" eb="4">
      <t>ベツ</t>
    </rPh>
    <phoneticPr fontId="2"/>
  </si>
  <si>
    <t>本体価格×3%+6万円</t>
  </si>
  <si>
    <t>イレギュラー</t>
    <phoneticPr fontId="2"/>
  </si>
  <si>
    <t>番号</t>
    <rPh sb="0" eb="2">
      <t>バンゴウ</t>
    </rPh>
    <phoneticPr fontId="2"/>
  </si>
  <si>
    <t>仲手</t>
    <rPh sb="0" eb="1">
      <t>チュウ</t>
    </rPh>
    <rPh sb="1" eb="2">
      <t>テ</t>
    </rPh>
    <phoneticPr fontId="2"/>
  </si>
  <si>
    <t>値引</t>
    <rPh sb="0" eb="2">
      <t>ネビキ</t>
    </rPh>
    <phoneticPr fontId="2"/>
  </si>
  <si>
    <t>税</t>
    <rPh sb="0" eb="1">
      <t>ゼイ</t>
    </rPh>
    <phoneticPr fontId="2"/>
  </si>
  <si>
    <t>６万円</t>
    <rPh sb="1" eb="3">
      <t>マンエン</t>
    </rPh>
    <phoneticPr fontId="2"/>
  </si>
  <si>
    <t>手数料率</t>
    <rPh sb="0" eb="3">
      <t>テスウリョウ</t>
    </rPh>
    <rPh sb="3" eb="4">
      <t>リツ</t>
    </rPh>
    <phoneticPr fontId="2"/>
  </si>
  <si>
    <t>手数料</t>
    <phoneticPr fontId="2"/>
  </si>
  <si>
    <t>甲は、この媒介契約の有効期間内に1に表示する宅地建物取引業者以外の宅地建物取引業者に重ねて目的物件の売買または交換の媒介または代理を依頼しようとするときは、乙に対して、その旨を通知する義務を負います。</t>
    <rPh sb="0" eb="1">
      <t>コウ</t>
    </rPh>
    <rPh sb="5" eb="7">
      <t>バイカイ</t>
    </rPh>
    <rPh sb="7" eb="9">
      <t>ケイヤク</t>
    </rPh>
    <rPh sb="10" eb="12">
      <t>ユウコウ</t>
    </rPh>
    <rPh sb="12" eb="15">
      <t>キカンナイ</t>
    </rPh>
    <rPh sb="18" eb="20">
      <t>ヒョウジ</t>
    </rPh>
    <rPh sb="22" eb="24">
      <t>タクチ</t>
    </rPh>
    <rPh sb="24" eb="26">
      <t>タテモノ</t>
    </rPh>
    <rPh sb="26" eb="28">
      <t>トリヒキ</t>
    </rPh>
    <rPh sb="28" eb="30">
      <t>ギョウシャ</t>
    </rPh>
    <rPh sb="30" eb="32">
      <t>イガイ</t>
    </rPh>
    <rPh sb="33" eb="35">
      <t>タクチ</t>
    </rPh>
    <rPh sb="35" eb="37">
      <t>タテモノ</t>
    </rPh>
    <rPh sb="37" eb="39">
      <t>トリヒキ</t>
    </rPh>
    <rPh sb="39" eb="41">
      <t>ギョウシャ</t>
    </rPh>
    <phoneticPr fontId="4"/>
  </si>
  <si>
    <t>甲は、この媒介契約の有効期間内に、自ら発見した相手方と売買もしくは交換の契約を締結したとき、または乙以外の宅地建物取引業者の媒介もしくは代理によって売買もしくは交換の契約を締結させたときは、乙に対して、遅滞なくその旨を通知する義務を負います。</t>
  </si>
  <si>
    <t>一および二の通知を怠った場合には、乙は、一般媒介契約約款の定めにより、甲に対して、費用の償還を請求することができます。</t>
    <rPh sb="0" eb="1">
      <t>イチ</t>
    </rPh>
    <rPh sb="4" eb="5">
      <t>ニ</t>
    </rPh>
    <rPh sb="6" eb="8">
      <t>ツウチ</t>
    </rPh>
    <rPh sb="9" eb="10">
      <t>オコタ</t>
    </rPh>
    <rPh sb="12" eb="14">
      <t>バアイ</t>
    </rPh>
    <rPh sb="17" eb="18">
      <t>オツ</t>
    </rPh>
    <rPh sb="20" eb="22">
      <t>イッパン</t>
    </rPh>
    <rPh sb="22" eb="24">
      <t>バイカイ</t>
    </rPh>
    <rPh sb="24" eb="26">
      <t>ケイヤク</t>
    </rPh>
    <rPh sb="26" eb="28">
      <t>ヤッカン</t>
    </rPh>
    <rPh sb="29" eb="30">
      <t>サダ</t>
    </rPh>
    <rPh sb="35" eb="36">
      <t>コウ</t>
    </rPh>
    <rPh sb="37" eb="38">
      <t>タイ</t>
    </rPh>
    <rPh sb="41" eb="43">
      <t>ヒヨウ</t>
    </rPh>
    <phoneticPr fontId="4"/>
  </si>
  <si>
    <t>　依頼者甲は、この契約書および一般媒介契約約款により、別表に表示する不動産(目的物件)に関する売買(交換)の媒介を宅地建物取引業者乙に依頼し、乙はこれを承諾します。</t>
    <rPh sb="1" eb="4">
      <t>イライシャ</t>
    </rPh>
    <rPh sb="4" eb="5">
      <t>コウ</t>
    </rPh>
    <rPh sb="9" eb="12">
      <t>ケイヤクショ</t>
    </rPh>
    <rPh sb="17" eb="19">
      <t>バイカイ</t>
    </rPh>
    <rPh sb="19" eb="21">
      <t>ケイヤク</t>
    </rPh>
    <rPh sb="21" eb="23">
      <t>ヤッカン</t>
    </rPh>
    <rPh sb="27" eb="29">
      <t>ベッピョウ</t>
    </rPh>
    <rPh sb="30" eb="32">
      <t>ヒョウジ</t>
    </rPh>
    <rPh sb="34" eb="37">
      <t>フドウサン</t>
    </rPh>
    <rPh sb="38" eb="40">
      <t>モクテキ</t>
    </rPh>
    <rPh sb="40" eb="42">
      <t>ブッケン</t>
    </rPh>
    <phoneticPr fontId="4"/>
  </si>
  <si>
    <t>この約款は、宅地または建物の売買または交換の一般媒介契約について、当事者が契約の締結に際して定めるべき事項および当事者が契約の履行に関して互いに遵守すべき事項を明らかにすることを目的とします。</t>
    <rPh sb="2" eb="4">
      <t>ヤッカン</t>
    </rPh>
    <rPh sb="6" eb="8">
      <t>タクチ</t>
    </rPh>
    <rPh sb="11" eb="13">
      <t>タテモノ</t>
    </rPh>
    <rPh sb="14" eb="16">
      <t>バイバイ</t>
    </rPh>
    <rPh sb="19" eb="21">
      <t>コウカン</t>
    </rPh>
    <rPh sb="24" eb="26">
      <t>バイカイ</t>
    </rPh>
    <rPh sb="26" eb="28">
      <t>ケイヤク</t>
    </rPh>
    <phoneticPr fontId="4"/>
  </si>
  <si>
    <t>この約款においては、媒介契約の当事者について、依頼者を「甲」、依頼を受ける宅地建物取引業者を「乙」と表示します。</t>
  </si>
  <si>
    <t>この約款において、「一般媒介契約」とは、甲が依頼の目的である宅地または建物（以下「目的物件」といいます。）の売買または交換の媒介または代理を乙以外の宅地建物取引業者に重ねて依頼することができるものとする媒介契約をいいます。</t>
    <phoneticPr fontId="4"/>
  </si>
  <si>
    <t>目的物件を特定するために必要な表示および目的物件を売買すべき価額または交換すべき評価額（以下「媒介価額」といいます。）は、一般媒介契約書の別表に記載します。</t>
  </si>
  <si>
    <t>媒介価額が地価や物価の変動その他事情の変更によって不適当と認められるに至ったときは、乙は、甲に対して、媒介価額の変更について根拠を示して助言します。</t>
  </si>
  <si>
    <t>甲は、媒介価額を変更しようとするときは、乙にその旨を通知します。この場合において、価額の変更が引上げであるとき（甲が乙に目的物件の購入または取得を依頼した場合にあっては、引下げであるとき） は、乙の承諾を要します。</t>
    <phoneticPr fontId="4"/>
  </si>
  <si>
    <t>乙は、この媒介契約において建物状況調査を実施する者のあっせんを行うこととした場合にあっては甲に対して、建物状況調査を実施する者をあっせんしなければなりません。</t>
    <rPh sb="0" eb="1">
      <t>オツ</t>
    </rPh>
    <rPh sb="5" eb="7">
      <t>バイカイ</t>
    </rPh>
    <rPh sb="7" eb="9">
      <t>ケイヤク</t>
    </rPh>
    <rPh sb="13" eb="15">
      <t>タテモノ</t>
    </rPh>
    <rPh sb="15" eb="17">
      <t>ジョウキョウ</t>
    </rPh>
    <rPh sb="17" eb="19">
      <t>チョウサ</t>
    </rPh>
    <rPh sb="20" eb="22">
      <t>ジッシ</t>
    </rPh>
    <rPh sb="24" eb="25">
      <t>モノ</t>
    </rPh>
    <rPh sb="31" eb="32">
      <t>オコナ</t>
    </rPh>
    <rPh sb="38" eb="40">
      <t>バアイ</t>
    </rPh>
    <phoneticPr fontId="4"/>
  </si>
  <si>
    <t>乙の媒介によって目的物件の売買または交換の契約が成立したときは、乙は、甲に対して、報酬を請求することができます。ただし、売買または交換の契約が停止条件付契約として成立したときは、乙は、その条件が成就した場合にのみ報酬を請求することができます。</t>
    <phoneticPr fontId="4"/>
  </si>
  <si>
    <t>乙は、宅地建物取引業法第37条に定める書面を作成し、これを成立した契約の当事者に交付した後でなければ、前条第1項の報酬（以下「約定報酬」といいます。）を受領することができません。</t>
    <phoneticPr fontId="66"/>
  </si>
  <si>
    <t>目的物件の売買または交換の契約が、代金または交換差金についての融資の不成立を解除条件として締結された後、融資の不成立が確定した場合、または融資が不成立のときは甲が契約を解除できるものとして締結された後、融資の不成立が確定し、これを理由として甲が契約を解除した場合は、乙は、甲に、受領した約定報酬の全額を遅滞なく返還しなければなりません。ただし、これに対しては、利息は付さないこととします。</t>
    <phoneticPr fontId="4"/>
  </si>
  <si>
    <t>甲が乙に特別に依頼した広告の料金または遠隔地への出張旅費は甲の負担とし、甲は、乙の請求に基づいて、その実費を支払わなければなりません。</t>
    <phoneticPr fontId="4"/>
  </si>
  <si>
    <t>一般媒介契約の有効期間内または有効期間の満了後2年以内に、甲が乙の紹介によって知った相手方と乙を排除して目的物件の売買または交換の契約を締結したときは、乙は、甲に対して、契約の成立に寄与した割合に応じた相当額の報酬を請求することができます。</t>
    <phoneticPr fontId="4"/>
  </si>
  <si>
    <t>一般媒介契約の有効期間内に甲が乙に明示していない宅地建物取引業者に目的物件の売買または交換の媒介または代理を依頼し、これによって売買または交換の契約を成立させたときは、乙は、甲に対して、一般媒介契約の履行のために要した費用の償還を請求することができます。</t>
    <rPh sb="13" eb="14">
      <t>コウ</t>
    </rPh>
    <rPh sb="15" eb="16">
      <t>オツ</t>
    </rPh>
    <rPh sb="17" eb="19">
      <t>メイジ</t>
    </rPh>
    <rPh sb="24" eb="32">
      <t>タクチタテモノトリヒキギョウシャ</t>
    </rPh>
    <rPh sb="33" eb="37">
      <t>モクテキブッケン</t>
    </rPh>
    <rPh sb="38" eb="40">
      <t>バイバイ</t>
    </rPh>
    <phoneticPr fontId="66"/>
  </si>
  <si>
    <t>甲は、一般媒介契約の有効期間内に、自ら発見した相手方と目的物件の売買もしくは交換の契約を締結したとき、または乙以外の宅地建物取引業者の媒介もしくは代理によって目的物件の売買もしくは交換の契約を成立させたときは、乙に対して遅滞なくその旨を通知しなければなりません。</t>
    <rPh sb="0" eb="1">
      <t>コウ</t>
    </rPh>
    <rPh sb="3" eb="5">
      <t>イッパン</t>
    </rPh>
    <rPh sb="5" eb="7">
      <t>バイカイ</t>
    </rPh>
    <rPh sb="7" eb="9">
      <t>ケイヤク</t>
    </rPh>
    <rPh sb="10" eb="12">
      <t>ユウコウ</t>
    </rPh>
    <rPh sb="12" eb="15">
      <t>キカンナイ</t>
    </rPh>
    <rPh sb="17" eb="18">
      <t>ミズカ</t>
    </rPh>
    <rPh sb="19" eb="21">
      <t>ハッケン</t>
    </rPh>
    <rPh sb="23" eb="25">
      <t>アイテ</t>
    </rPh>
    <rPh sb="25" eb="26">
      <t>ガタ</t>
    </rPh>
    <rPh sb="27" eb="29">
      <t>モクテキ</t>
    </rPh>
    <rPh sb="29" eb="31">
      <t>ブッケン</t>
    </rPh>
    <rPh sb="32" eb="34">
      <t>バイバイ</t>
    </rPh>
    <rPh sb="38" eb="40">
      <t>コウカン</t>
    </rPh>
    <rPh sb="41" eb="43">
      <t>ケイヤク</t>
    </rPh>
    <phoneticPr fontId="66"/>
  </si>
  <si>
    <t>甲が前項の通知を怠った場合において、乙が売買または交換の契約の成立後善意で甲のために一般媒介契約の事務の処理に要する費用を支出したときは、乙は、甲に対して、その費用の償還を請求することができます。</t>
    <phoneticPr fontId="4"/>
  </si>
  <si>
    <t>有効期間の更新をしようとするときは、有効期間の満了に際して甲から乙に対し文書でその旨を申し出るものとします。</t>
    <phoneticPr fontId="4"/>
  </si>
  <si>
    <t>前2項の規定による有効期間の更新に当たり、甲乙間で一般媒介契約の内容について別段の合意がなされなかったときは、従前の契約と同一内容の契約が成立したものとみなします。</t>
    <phoneticPr fontId="66"/>
  </si>
  <si>
    <t>甲または乙が一般媒介契約に定める義務の履行に関してその本旨に従った履行をしない場合には、その相手方は、相当の期間を定めて履行を催告し、その期間内に履行がないときは、一般媒介契約を解除することができます。</t>
    <phoneticPr fontId="4"/>
  </si>
  <si>
    <t>乙が一般媒介契約に係る重要な事項について故意もしくは重過失により事実を告げず、または不実のことを告げる行為をしたとき</t>
    <phoneticPr fontId="4"/>
  </si>
  <si>
    <t>自らが、暴力団、暴力団関係企業、総会屋もしくはこれらに準ずる者またはその構成員（以下これらを総称して「反社会的勢力」といいます。）ではないこと</t>
  </si>
  <si>
    <t>自らの役員（業務を執行する社員、取締役、執行役またはこれらに準ずる者をいいます。）が反社会的勢力ではないこと</t>
    <phoneticPr fontId="4"/>
  </si>
  <si>
    <t>一般媒介契約の有効期間内に、甲または乙が次のいずれかに該当した場合には、その相手方は、何らの催告を要せずして、一般媒介契約を解除することができます。</t>
    <rPh sb="0" eb="2">
      <t>イッパン</t>
    </rPh>
    <rPh sb="2" eb="4">
      <t>バイカイ</t>
    </rPh>
    <rPh sb="4" eb="6">
      <t>ケイヤク</t>
    </rPh>
    <rPh sb="7" eb="9">
      <t>ユウコウ</t>
    </rPh>
    <rPh sb="9" eb="12">
      <t>キカンナイ</t>
    </rPh>
    <rPh sb="14" eb="15">
      <t>コウ</t>
    </rPh>
    <phoneticPr fontId="4"/>
  </si>
  <si>
    <t>乙が前項の規定により一般媒介契約を解除したときは、甲に対して、約定報酬額に相当する金額（すでに約定報酬の一部を受領している場合は、その額を除いた額とします。なお、この媒介に係る消費税額および地方消費税額の合計額に相当する額を除きます。）を違約金として請求することができます。</t>
    <rPh sb="10" eb="12">
      <t>イッパン</t>
    </rPh>
    <rPh sb="12" eb="14">
      <t>バイカイ</t>
    </rPh>
    <rPh sb="25" eb="26">
      <t>コウ</t>
    </rPh>
    <phoneticPr fontId="4"/>
  </si>
  <si>
    <t>イ</t>
    <phoneticPr fontId="4"/>
  </si>
  <si>
    <t>ロ</t>
    <phoneticPr fontId="4"/>
  </si>
  <si>
    <t>正規</t>
    <phoneticPr fontId="2"/>
  </si>
  <si>
    <t>表記記載の区分所有建物（以下「本物件」という。）の売買契約を締結した。その証として本契約書を壱通作成し、売主・買主署（記）名押印のうえ、買主が原本を、売主がその写しを保有する。</t>
  </si>
  <si>
    <t>表記記載の区分所有建物（以下「本物件」という。）の売買契約を締結した。その証として本契約書を弐通作成し、売主・買主署（記）名押印のうえ、各その壱通を保有する。</t>
    <phoneticPr fontId="2"/>
  </si>
  <si>
    <t>媒介期限</t>
    <rPh sb="0" eb="2">
      <t>バイカイ</t>
    </rPh>
    <rPh sb="2" eb="4">
      <t>キゲン</t>
    </rPh>
    <phoneticPr fontId="2"/>
  </si>
  <si>
    <t>I</t>
    <phoneticPr fontId="2"/>
  </si>
  <si>
    <t>　専　有　面　積</t>
    <phoneticPr fontId="2"/>
  </si>
  <si>
    <t>壁芯</t>
    <rPh sb="0" eb="2">
      <t>ヘキシン</t>
    </rPh>
    <phoneticPr fontId="2"/>
  </si>
  <si>
    <t xml:space="preserve">  融資利用の有無 </t>
    <rPh sb="2" eb="4">
      <t>ユウシ</t>
    </rPh>
    <rPh sb="4" eb="6">
      <t>リヨウ</t>
    </rPh>
    <rPh sb="7" eb="9">
      <t>ウム</t>
    </rPh>
    <phoneticPr fontId="2"/>
  </si>
  <si>
    <t>ＬＤＫ</t>
    <phoneticPr fontId="2"/>
  </si>
  <si>
    <t>(報酬額)</t>
    <phoneticPr fontId="2"/>
  </si>
  <si>
    <t>埼玉県さいたま市浦和区高砂三丁目10番4号　全日埼玉会館</t>
  </si>
  <si>
    <t>神奈川県横浜市西区北幸一丁目11番15号　横浜STビル6階</t>
  </si>
  <si>
    <t>千葉県千葉市中央区市場町4番6号　全日千葉会館</t>
  </si>
  <si>
    <t>東京都千代田区平河町一丁目8番13号　全日東京会館</t>
  </si>
  <si>
    <t>公益社団法人 全国宅地建物取引業保証協会　東京本部</t>
    <phoneticPr fontId="2"/>
  </si>
  <si>
    <t>公益社団法人 全国宅地建物取引業保証協会　神奈川本部</t>
    <phoneticPr fontId="2"/>
  </si>
  <si>
    <t>公益社団法人 全国宅地建物取引業保証協会　埼玉本部</t>
    <phoneticPr fontId="2"/>
  </si>
  <si>
    <t>公益社団法人不動産保証協会　東京都本部</t>
    <phoneticPr fontId="2"/>
  </si>
  <si>
    <t>公益社団法人不動産保証協会　埼玉県本部</t>
    <rPh sb="14" eb="17">
      <t>サイタマケン</t>
    </rPh>
    <phoneticPr fontId="2"/>
  </si>
  <si>
    <t>公益社団法人不動産保証協会　千葉県本部</t>
    <rPh sb="14" eb="17">
      <t>チバケン</t>
    </rPh>
    <phoneticPr fontId="2"/>
  </si>
  <si>
    <t>公益社団法人 全国宅地建物取引業保証協会　千葉本部</t>
    <phoneticPr fontId="2"/>
  </si>
  <si>
    <t>公益社団法人不動産保証協会　神奈川県本部</t>
    <rPh sb="14" eb="18">
      <t>カナガワケン</t>
    </rPh>
    <phoneticPr fontId="2"/>
  </si>
  <si>
    <t>←書ききれなかったら改ページを下にドラッグして延長する</t>
    <rPh sb="1" eb="2">
      <t>カ</t>
    </rPh>
    <rPh sb="10" eb="11">
      <t>カイ</t>
    </rPh>
    <rPh sb="15" eb="16">
      <t>シタ</t>
    </rPh>
    <rPh sb="23" eb="25">
      <t>エンチョウ</t>
    </rPh>
    <phoneticPr fontId="2"/>
  </si>
  <si>
    <t>全部委託</t>
    <rPh sb="0" eb="2">
      <t>ゼンブ</t>
    </rPh>
    <rPh sb="2" eb="4">
      <t>イタク</t>
    </rPh>
    <phoneticPr fontId="2"/>
  </si>
  <si>
    <t>一部委託</t>
    <rPh sb="0" eb="2">
      <t>イチブ</t>
    </rPh>
    <rPh sb="2" eb="4">
      <t>イタク</t>
    </rPh>
    <phoneticPr fontId="2"/>
  </si>
  <si>
    <t>自主管理</t>
    <rPh sb="0" eb="2">
      <t>ジシュ</t>
    </rPh>
    <rPh sb="2" eb="4">
      <t>カンリ</t>
    </rPh>
    <phoneticPr fontId="2"/>
  </si>
  <si>
    <t>日に引落し</t>
  </si>
  <si>
    <t>地　番</t>
    <rPh sb="0" eb="1">
      <t>チ</t>
    </rPh>
    <rPh sb="2" eb="3">
      <t>バン</t>
    </rPh>
    <phoneticPr fontId="4"/>
  </si>
  <si>
    <t>売主宅建業者用</t>
    <phoneticPr fontId="2"/>
  </si>
  <si>
    <t>●</t>
    <phoneticPr fontId="2"/>
  </si>
  <si>
    <t>ソニー銀行</t>
    <rPh sb="3" eb="5">
      <t>ギンコウ</t>
    </rPh>
    <phoneticPr fontId="2"/>
  </si>
  <si>
    <t>業者名</t>
    <rPh sb="0" eb="2">
      <t>ギョウシャ</t>
    </rPh>
    <rPh sb="2" eb="3">
      <t>メイ</t>
    </rPh>
    <phoneticPr fontId="2"/>
  </si>
  <si>
    <t>業者住所</t>
    <rPh sb="0" eb="2">
      <t>ギョウシャ</t>
    </rPh>
    <rPh sb="2" eb="4">
      <t>ジュウショ</t>
    </rPh>
    <phoneticPr fontId="2"/>
  </si>
  <si>
    <t>支払方法</t>
    <rPh sb="0" eb="2">
      <t>シハライ</t>
    </rPh>
    <rPh sb="2" eb="4">
      <t>ホウホウ</t>
    </rPh>
    <phoneticPr fontId="2"/>
  </si>
  <si>
    <t>銀行振込</t>
  </si>
  <si>
    <t>銀行振込</t>
    <rPh sb="0" eb="2">
      <t>ギンコウ</t>
    </rPh>
    <rPh sb="2" eb="4">
      <t>フリコミ</t>
    </rPh>
    <phoneticPr fontId="2"/>
  </si>
  <si>
    <t>現金でお支払い頂く場合は必ず東京マンション本社で受渡をお願い致します。東京マンション本社以外での現金の受渡は出来ません。また、小切手等、現金以外での支払いは出来ませんので、ご了承ください。</t>
  </si>
  <si>
    <t>現金払い</t>
    <rPh sb="0" eb="2">
      <t>ゲンキン</t>
    </rPh>
    <rPh sb="2" eb="3">
      <t>ハラ</t>
    </rPh>
    <phoneticPr fontId="2"/>
  </si>
  <si>
    <t>現金でお支払い頂く場合は必ず東京マンション本社で受渡をお願い致します。東京マンション本社以外での現金の受渡は出来ません。また、小切手等、現金以外での支払いは出来ませんので、ご了承ください。</t>
    <phoneticPr fontId="2"/>
  </si>
  <si>
    <t>買主の手付金放棄、もしくは、買主の責に帰すべき事由により売買契約が解除された場合、依頼者は上記の手数料の全額を支払うことを承諾します。この場合、手数料の残額の支払時期は売買契約が解除された時とします。ただし、解除条件または停止条件により売買契約が解除された場合を除きます。</t>
  </si>
  <si>
    <t>報酬の支払い方法は、下記口座への振り込みとします。振込み手数料は依頼者負担とします。
＜振込先＞
 「三井住友銀行　新宿西口支店（259）　（普）2811658　トウキョウマンション（カ」</t>
    <phoneticPr fontId="2"/>
  </si>
  <si>
    <t>売主の手付金倍額支払により売買契約が解除された場合、もしくは、売主の責に帰すべき事由により売買契約が解除された場合、依頼者は上記の手数料の全額を支払うことを承諾します。この場合、手数料の残額の支払時期は売買契約が解除された時とします。ただし、解除条件または停止条件により売買契約が解除された場合を除きます。買主都合による解約の場合、売主は手数料を支払いません。</t>
    <phoneticPr fontId="2"/>
  </si>
  <si>
    <t>約</t>
    <rPh sb="0" eb="1">
      <t>ヤク</t>
    </rPh>
    <phoneticPr fontId="2"/>
  </si>
  <si>
    <t>（契約違反による解除・違約金）</t>
    <phoneticPr fontId="2"/>
  </si>
  <si>
    <t>↓契約不適合責任負わないバージョン</t>
    <rPh sb="1" eb="3">
      <t>ケイヤク</t>
    </rPh>
    <rPh sb="3" eb="6">
      <t>フテキゴウ</t>
    </rPh>
    <rPh sb="6" eb="8">
      <t>セキニン</t>
    </rPh>
    <rPh sb="8" eb="9">
      <t>オ</t>
    </rPh>
    <phoneticPr fontId="2"/>
  </si>
  <si>
    <t>（下記保存の状況欄の「無」は、紛失等で書類が保存されていない場合や調査時に不明の場合、あるいは書類不発行の場合も含みます）
※は「既存の建物」のうち住宅のみ対象となります。</t>
    <phoneticPr fontId="2"/>
  </si>
  <si>
    <t>条のとおりです。</t>
    <phoneticPr fontId="2"/>
  </si>
  <si>
    <t>別添管理規約　第</t>
    <rPh sb="0" eb="2">
      <t>ベッテン</t>
    </rPh>
    <rPh sb="2" eb="4">
      <t>カンリ</t>
    </rPh>
    <rPh sb="4" eb="6">
      <t>キヤク</t>
    </rPh>
    <rPh sb="7" eb="8">
      <t>ダイ</t>
    </rPh>
    <phoneticPr fontId="2"/>
  </si>
  <si>
    <t>専有部分の用途その他の利用の制限に関する規約等の定め</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phoneticPr fontId="2"/>
  </si>
  <si>
    <t>0</t>
    <phoneticPr fontId="2"/>
  </si>
  <si>
    <t>＜受託者＞</t>
    <rPh sb="1" eb="4">
      <t>ジュタクシャ</t>
    </rPh>
    <phoneticPr fontId="2"/>
  </si>
  <si>
    <t>特約事項</t>
    <rPh sb="0" eb="2">
      <t>トクヤク</t>
    </rPh>
    <rPh sb="2" eb="4">
      <t>ジコウ</t>
    </rPh>
    <phoneticPr fontId="2"/>
  </si>
  <si>
    <t>後記不動産引渡日とします。</t>
    <rPh sb="0" eb="2">
      <t>コウキ</t>
    </rPh>
    <rPh sb="2" eb="5">
      <t>フドウサン</t>
    </rPh>
    <rPh sb="5" eb="7">
      <t>ヒキワタシ</t>
    </rPh>
    <rPh sb="7" eb="8">
      <t>ビ</t>
    </rPh>
    <phoneticPr fontId="2"/>
  </si>
  <si>
    <t>と委託者</t>
    <rPh sb="1" eb="4">
      <t>イタクシャ</t>
    </rPh>
    <phoneticPr fontId="2"/>
  </si>
  <si>
    <t>受託者</t>
    <rPh sb="0" eb="3">
      <t>ジュタクシャ</t>
    </rPh>
    <phoneticPr fontId="2"/>
  </si>
  <si>
    <t>業務委託料</t>
  </si>
  <si>
    <t>不動産に対する</t>
    <phoneticPr fontId="2"/>
  </si>
  <si>
    <t>の支払いについて下記のとおり約定したので、その証として本書２通を作成し、</t>
    <phoneticPr fontId="2"/>
  </si>
  <si>
    <t>各自記名捺印のうえその１通を保有する。</t>
    <phoneticPr fontId="2"/>
  </si>
  <si>
    <t>支払約定書</t>
    <phoneticPr fontId="2"/>
  </si>
  <si>
    <t>の支払い方法は、下記口座</t>
    <phoneticPr fontId="2"/>
  </si>
  <si>
    <t>＜委託者＞</t>
    <rPh sb="1" eb="4">
      <t>イタクシャ</t>
    </rPh>
    <phoneticPr fontId="2"/>
  </si>
  <si>
    <t>現金でお支払い頂く場合は必ず東京マンション本社で受渡をお願い致します。東京マンション本社以外での現金の受渡は出来ません。また、小切手等、現金以外での支払いは出来ませんので、ご了承ください。</t>
    <phoneticPr fontId="2"/>
  </si>
  <si>
    <t>東京都新宿区西新宿二丁目6番1号</t>
    <rPh sb="9" eb="12">
      <t>ニチョウメ</t>
    </rPh>
    <rPh sb="13" eb="14">
      <t>バン</t>
    </rPh>
    <rPh sb="15" eb="16">
      <t>ゴウ</t>
    </rPh>
    <phoneticPr fontId="2"/>
  </si>
  <si>
    <t>家電製品のうち、洗濯機・冷蔵庫・エアコン（室内外機）等の設置については、サイズ・機種等が限定される場合があります。エアコンを購入する際は、事前に電気店等にて本物件のエアコン設置条件等を確認・相談したうえで発注及び購入をお願いします。</t>
    <phoneticPr fontId="2"/>
  </si>
  <si>
    <t>本書に定めの無い事項については、原契約に基づくものとする。</t>
    <phoneticPr fontId="2"/>
  </si>
  <si>
    <t>m</t>
  </si>
  <si>
    <t>管理組合</t>
    <rPh sb="0" eb="2">
      <t>カンリ</t>
    </rPh>
    <rPh sb="2" eb="4">
      <t>クミアイ</t>
    </rPh>
    <phoneticPr fontId="2"/>
  </si>
  <si>
    <t>バイク置場</t>
    <rPh sb="3" eb="5">
      <t>オキバ</t>
    </rPh>
    <phoneticPr fontId="2"/>
  </si>
  <si>
    <t>V</t>
    <phoneticPr fontId="2"/>
  </si>
  <si>
    <t>中央労働金庫</t>
    <rPh sb="0" eb="2">
      <t>チュウオウ</t>
    </rPh>
    <rPh sb="2" eb="4">
      <t>ロウドウ</t>
    </rPh>
    <rPh sb="4" eb="6">
      <t>キンコ</t>
    </rPh>
    <phoneticPr fontId="2"/>
  </si>
  <si>
    <t>融資特約解除期日（ローン条項）</t>
    <rPh sb="0" eb="2">
      <t>ユウシ</t>
    </rPh>
    <rPh sb="2" eb="4">
      <t>トクヤク</t>
    </rPh>
    <rPh sb="4" eb="6">
      <t>カイジョ</t>
    </rPh>
    <rPh sb="6" eb="8">
      <t>キジツ</t>
    </rPh>
    <rPh sb="12" eb="14">
      <t>ジョウコウ</t>
    </rPh>
    <phoneticPr fontId="2"/>
  </si>
  <si>
    <t>引渡・決済日</t>
    <rPh sb="0" eb="2">
      <t>ヒキワタシ</t>
    </rPh>
    <rPh sb="3" eb="6">
      <t>ケッサイビ</t>
    </rPh>
    <phoneticPr fontId="2"/>
  </si>
  <si>
    <t>万円</t>
    <rPh sb="0" eb="2">
      <t>マンエン</t>
    </rPh>
    <phoneticPr fontId="2"/>
  </si>
  <si>
    <t>月　額</t>
    <rPh sb="0" eb="1">
      <t>ツキ</t>
    </rPh>
    <rPh sb="2" eb="3">
      <t>ガク</t>
    </rPh>
    <phoneticPr fontId="2"/>
  </si>
  <si>
    <t>すでに積み立てられている額</t>
    <rPh sb="3" eb="4">
      <t>ツ</t>
    </rPh>
    <rPh sb="5" eb="6">
      <t>タ</t>
    </rPh>
    <rPh sb="12" eb="13">
      <t>ガク</t>
    </rPh>
    <phoneticPr fontId="2"/>
  </si>
  <si>
    <t>専有部分に係る滞納額</t>
    <rPh sb="0" eb="2">
      <t>センユウ</t>
    </rPh>
    <rPh sb="2" eb="4">
      <t>ブブン</t>
    </rPh>
    <rPh sb="5" eb="6">
      <t>カカ</t>
    </rPh>
    <rPh sb="7" eb="10">
      <t>タイノウガク</t>
    </rPh>
    <phoneticPr fontId="2"/>
  </si>
  <si>
    <t>当該一棟の建物に係る
管理費等の滞納額</t>
    <rPh sb="0" eb="2">
      <t>トウガイ</t>
    </rPh>
    <rPh sb="2" eb="4">
      <t>イットウ</t>
    </rPh>
    <rPh sb="5" eb="7">
      <t>タテモノ</t>
    </rPh>
    <rPh sb="8" eb="9">
      <t>カカ</t>
    </rPh>
    <rPh sb="11" eb="14">
      <t>カンリヒ</t>
    </rPh>
    <rPh sb="14" eb="15">
      <t>トウ</t>
    </rPh>
    <rPh sb="16" eb="19">
      <t>タイノウガク</t>
    </rPh>
    <phoneticPr fontId="2"/>
  </si>
  <si>
    <t>を当月</t>
  </si>
  <si>
    <t>内　訳</t>
  </si>
  <si>
    <t>延床計算用</t>
    <phoneticPr fontId="2"/>
  </si>
  <si>
    <t>一括受電方式</t>
    <rPh sb="0" eb="2">
      <t>イッカツ</t>
    </rPh>
    <rPh sb="2" eb="4">
      <t>ジュデン</t>
    </rPh>
    <rPh sb="4" eb="6">
      <t>ホウシキ</t>
    </rPh>
    <phoneticPr fontId="2"/>
  </si>
  <si>
    <t>手付解除期日</t>
    <rPh sb="0" eb="2">
      <t>テツケ</t>
    </rPh>
    <rPh sb="2" eb="4">
      <t>カイジョ</t>
    </rPh>
    <rPh sb="4" eb="6">
      <t>キジツ</t>
    </rPh>
    <phoneticPr fontId="2"/>
  </si>
  <si>
    <t>↓通常はないけど、手付解除期日の指定がもしあれば入れる</t>
    <rPh sb="1" eb="3">
      <t>ツウジョウ</t>
    </rPh>
    <rPh sb="9" eb="11">
      <t>テツケ</t>
    </rPh>
    <rPh sb="11" eb="13">
      <t>カイジョ</t>
    </rPh>
    <rPh sb="13" eb="15">
      <t>キジツ</t>
    </rPh>
    <rPh sb="16" eb="18">
      <t>シテイ</t>
    </rPh>
    <rPh sb="24" eb="25">
      <t>イ</t>
    </rPh>
    <phoneticPr fontId="2"/>
  </si>
  <si>
    <t>分子</t>
    <rPh sb="0" eb="2">
      <t>ブンシ</t>
    </rPh>
    <phoneticPr fontId="2"/>
  </si>
  <si>
    <t>分母</t>
    <rPh sb="0" eb="2">
      <t>ブンボ</t>
    </rPh>
    <phoneticPr fontId="2"/>
  </si>
  <si>
    <t>家屋</t>
    <rPh sb="0" eb="2">
      <t>カオク</t>
    </rPh>
    <phoneticPr fontId="2"/>
  </si>
  <si>
    <t>分の</t>
    <rPh sb="0" eb="1">
      <t>ブン</t>
    </rPh>
    <phoneticPr fontId="2"/>
  </si>
  <si>
    <t>分の</t>
    <rPh sb="0" eb="1">
      <t>ブン</t>
    </rPh>
    <phoneticPr fontId="2"/>
  </si>
  <si>
    <t>■区画整理がある場合</t>
    <phoneticPr fontId="2"/>
  </si>
  <si>
    <t>実測面積</t>
    <rPh sb="0" eb="2">
      <t>ジッソク</t>
    </rPh>
    <rPh sb="2" eb="4">
      <t>メンセキ</t>
    </rPh>
    <phoneticPr fontId="2"/>
  </si>
  <si>
    <t>-</t>
    <phoneticPr fontId="2"/>
  </si>
  <si>
    <t>金    額</t>
    <phoneticPr fontId="2"/>
  </si>
  <si>
    <t>期間</t>
    <rPh sb="0" eb="2">
      <t>キカン</t>
    </rPh>
    <phoneticPr fontId="2"/>
  </si>
  <si>
    <t>金利</t>
    <rPh sb="0" eb="2">
      <t>キンリ</t>
    </rPh>
    <phoneticPr fontId="2"/>
  </si>
  <si>
    <t>融資承認取得期日</t>
    <phoneticPr fontId="2"/>
  </si>
  <si>
    <t>種    類</t>
    <rPh sb="0" eb="1">
      <t>シュ</t>
    </rPh>
    <rPh sb="5" eb="6">
      <t>タグイ</t>
    </rPh>
    <phoneticPr fontId="2"/>
  </si>
  <si>
    <t>床 面 積</t>
    <rPh sb="0" eb="1">
      <t>ユカ</t>
    </rPh>
    <rPh sb="2" eb="3">
      <t>メン</t>
    </rPh>
    <rPh sb="4" eb="5">
      <t>セキ</t>
    </rPh>
    <phoneticPr fontId="2"/>
  </si>
  <si>
    <t>一般仲介用</t>
    <rPh sb="0" eb="2">
      <t>イッパン</t>
    </rPh>
    <rPh sb="2" eb="4">
      <t>チュウカイ</t>
    </rPh>
    <phoneticPr fontId="2"/>
  </si>
  <si>
    <t>領収証</t>
    <rPh sb="0" eb="3">
      <t>リョウシュウショウ</t>
    </rPh>
    <phoneticPr fontId="4"/>
  </si>
  <si>
    <t>様</t>
    <rPh sb="0" eb="1">
      <t>サマ</t>
    </rPh>
    <phoneticPr fontId="2"/>
  </si>
  <si>
    <t>　　　　　　　収入印紙代として</t>
  </si>
  <si>
    <t>合計金額</t>
    <rPh sb="0" eb="2">
      <t>ゴウケイ</t>
    </rPh>
    <rPh sb="2" eb="4">
      <t>キンガク</t>
    </rPh>
    <phoneticPr fontId="2"/>
  </si>
  <si>
    <t>TEL.</t>
    <phoneticPr fontId="2"/>
  </si>
  <si>
    <t>FAX.</t>
    <phoneticPr fontId="2"/>
  </si>
  <si>
    <t>03-3789-2222</t>
    <phoneticPr fontId="2"/>
  </si>
  <si>
    <t>印紙貼付</t>
    <rPh sb="0" eb="2">
      <t>インシ</t>
    </rPh>
    <rPh sb="2" eb="4">
      <t>ハリツ</t>
    </rPh>
    <phoneticPr fontId="2"/>
  </si>
  <si>
    <t>上記正に領収いたしました</t>
    <rPh sb="0" eb="2">
      <t>ジョウキ</t>
    </rPh>
    <rPh sb="2" eb="3">
      <t>タダ</t>
    </rPh>
    <rPh sb="4" eb="6">
      <t>リョウシュウ</t>
    </rPh>
    <phoneticPr fontId="2"/>
  </si>
  <si>
    <t>〒163-0219</t>
    <phoneticPr fontId="2"/>
  </si>
  <si>
    <t>新築</t>
    <rPh sb="0" eb="2">
      <t>シンチク</t>
    </rPh>
    <phoneticPr fontId="2"/>
  </si>
  <si>
    <t>（予定）</t>
    <rPh sb="1" eb="3">
      <t>ヨテイ</t>
    </rPh>
    <phoneticPr fontId="2"/>
  </si>
  <si>
    <t>03-6911-2800</t>
    <phoneticPr fontId="2"/>
  </si>
  <si>
    <t>住民票異動・書類取得</t>
    <rPh sb="0" eb="3">
      <t>ジュウミンヒョウ</t>
    </rPh>
    <rPh sb="3" eb="5">
      <t>イドウ</t>
    </rPh>
    <rPh sb="6" eb="8">
      <t>ショルイ</t>
    </rPh>
    <rPh sb="8" eb="10">
      <t>シュトク</t>
    </rPh>
    <phoneticPr fontId="2"/>
  </si>
  <si>
    <t>平日9：00～16：00</t>
    <phoneticPr fontId="2"/>
  </si>
  <si>
    <t>実印</t>
    <rPh sb="0" eb="2">
      <t>ジツイン</t>
    </rPh>
    <phoneticPr fontId="2"/>
  </si>
  <si>
    <t>印鑑証明書</t>
    <rPh sb="0" eb="2">
      <t>インカン</t>
    </rPh>
    <rPh sb="2" eb="5">
      <t>ショウメイショ</t>
    </rPh>
    <phoneticPr fontId="2"/>
  </si>
  <si>
    <t>＜引越しのお手続き（東京23区内）＞
【東京電力】
　※Webから申込
　※詳細はパンフレットをご参照下さい　
ＴＥＬ：０１２０－９９５－００５
【水道】
　※電話にて申込
　ＴＥＬ：０３－５３２６－１１００
【東京ガス】
　※Webから申込
　※詳細はパンフレットをご参照下さい　
　※開栓は立会いが必要です
　ＴＥＬ：０５７０－００２２３０
※ 武蔵野市、昭島市、羽村市、檜原村は各市町村役場にて手続きできます。</t>
    <phoneticPr fontId="2"/>
  </si>
  <si>
    <t>日付：</t>
    <rPh sb="0" eb="2">
      <t>ヒヅケ</t>
    </rPh>
    <phoneticPr fontId="2"/>
  </si>
  <si>
    <t>必要書類</t>
    <rPh sb="0" eb="2">
      <t>ヒツヨウ</t>
    </rPh>
    <rPh sb="2" eb="4">
      <t>ショルイ</t>
    </rPh>
    <phoneticPr fontId="2"/>
  </si>
  <si>
    <t>お客様の行動</t>
    <rPh sb="1" eb="3">
      <t>キャクサマ</t>
    </rPh>
    <rPh sb="4" eb="6">
      <t>コウドウ</t>
    </rPh>
    <phoneticPr fontId="2"/>
  </si>
  <si>
    <t>収入印紙代</t>
    <rPh sb="0" eb="2">
      <t>シュウニュウ</t>
    </rPh>
    <rPh sb="2" eb="4">
      <t>インシ</t>
    </rPh>
    <rPh sb="4" eb="5">
      <t>ダイ</t>
    </rPh>
    <phoneticPr fontId="2"/>
  </si>
  <si>
    <t>身分証明書</t>
    <rPh sb="0" eb="2">
      <t>ミブン</t>
    </rPh>
    <rPh sb="2" eb="5">
      <t>ショウメイショ</t>
    </rPh>
    <phoneticPr fontId="2"/>
  </si>
  <si>
    <t>印鑑（実印）</t>
    <rPh sb="0" eb="2">
      <t>インカン</t>
    </rPh>
    <rPh sb="3" eb="5">
      <t>ジツイン</t>
    </rPh>
    <phoneticPr fontId="2"/>
  </si>
  <si>
    <t>（※印鑑登録をしていない場合、契約後に印鑑登録をお願い致します。）</t>
    <rPh sb="2" eb="4">
      <t>インカン</t>
    </rPh>
    <rPh sb="4" eb="6">
      <t>トウロク</t>
    </rPh>
    <rPh sb="12" eb="14">
      <t>バアイ</t>
    </rPh>
    <rPh sb="15" eb="17">
      <t>ケイヤク</t>
    </rPh>
    <rPh sb="17" eb="18">
      <t>ゴ</t>
    </rPh>
    <rPh sb="19" eb="21">
      <t>インカン</t>
    </rPh>
    <rPh sb="21" eb="23">
      <t>トウロク</t>
    </rPh>
    <rPh sb="25" eb="26">
      <t>ネガイ</t>
    </rPh>
    <rPh sb="27" eb="28">
      <t>タ</t>
    </rPh>
    <phoneticPr fontId="2"/>
  </si>
  <si>
    <t>重要事項説明</t>
    <rPh sb="0" eb="2">
      <t>ジュウヨウ</t>
    </rPh>
    <rPh sb="2" eb="4">
      <t>ジコウ</t>
    </rPh>
    <rPh sb="4" eb="6">
      <t>セツメイ</t>
    </rPh>
    <phoneticPr fontId="2"/>
  </si>
  <si>
    <t>売買契約書類の読み合わせ</t>
    <rPh sb="0" eb="2">
      <t>バイバイ</t>
    </rPh>
    <rPh sb="2" eb="4">
      <t>ケイヤク</t>
    </rPh>
    <rPh sb="4" eb="6">
      <t>ショルイ</t>
    </rPh>
    <rPh sb="7" eb="8">
      <t>ヨ</t>
    </rPh>
    <rPh sb="9" eb="10">
      <t>ア</t>
    </rPh>
    <phoneticPr fontId="2"/>
  </si>
  <si>
    <t>契約関係書類への記名・押印</t>
    <rPh sb="0" eb="2">
      <t>ケイヤク</t>
    </rPh>
    <rPh sb="2" eb="4">
      <t>カンケイ</t>
    </rPh>
    <rPh sb="4" eb="6">
      <t>ショルイ</t>
    </rPh>
    <rPh sb="8" eb="10">
      <t>キメイ</t>
    </rPh>
    <rPh sb="11" eb="13">
      <t>オウイン</t>
    </rPh>
    <phoneticPr fontId="2"/>
  </si>
  <si>
    <t>手付金の授受</t>
    <rPh sb="0" eb="2">
      <t>テツケ</t>
    </rPh>
    <rPh sb="2" eb="3">
      <t>キン</t>
    </rPh>
    <rPh sb="4" eb="6">
      <t>ジュジュ</t>
    </rPh>
    <phoneticPr fontId="2"/>
  </si>
  <si>
    <t>※諸費用の試算書を作成致します。
（諸費用については、金融機関や司法書士・保険プラン・引渡日等により変更があることを予めご承知おき下さい。）
※火災保険：当社プランよりお選び下さい。（提携先：東京海上日動火災保険）</t>
    <phoneticPr fontId="2"/>
  </si>
  <si>
    <t>提出期間：</t>
    <rPh sb="0" eb="2">
      <t>テイシュツ</t>
    </rPh>
    <rPh sb="2" eb="4">
      <t>キカン</t>
    </rPh>
    <phoneticPr fontId="2"/>
  </si>
  <si>
    <t>本審査</t>
    <rPh sb="0" eb="1">
      <t>ホン</t>
    </rPh>
    <rPh sb="1" eb="3">
      <t>シンサ</t>
    </rPh>
    <phoneticPr fontId="2"/>
  </si>
  <si>
    <t>通</t>
    <rPh sb="0" eb="1">
      <t>ツウ</t>
    </rPh>
    <phoneticPr fontId="2"/>
  </si>
  <si>
    <t>上記の間で2時間程度</t>
    <rPh sb="0" eb="2">
      <t>ジョウキ</t>
    </rPh>
    <rPh sb="3" eb="4">
      <t>アイダ</t>
    </rPh>
    <rPh sb="6" eb="8">
      <t>ジカン</t>
    </rPh>
    <rPh sb="8" eb="10">
      <t>テイド</t>
    </rPh>
    <phoneticPr fontId="2"/>
  </si>
  <si>
    <t>(※その1、その2）</t>
    <phoneticPr fontId="2"/>
  </si>
  <si>
    <t>免許証・保険証</t>
    <rPh sb="0" eb="3">
      <t>メンキョショウ</t>
    </rPh>
    <rPh sb="4" eb="7">
      <t>ホケンショウ</t>
    </rPh>
    <phoneticPr fontId="2"/>
  </si>
  <si>
    <t>収入証明（源泉・給与明細・給与証明）</t>
    <rPh sb="0" eb="2">
      <t>シュウニュウ</t>
    </rPh>
    <rPh sb="2" eb="4">
      <t>ショウメイ</t>
    </rPh>
    <rPh sb="5" eb="7">
      <t>ゲンセン</t>
    </rPh>
    <rPh sb="8" eb="10">
      <t>キュウヨ</t>
    </rPh>
    <rPh sb="10" eb="12">
      <t>メイサイ</t>
    </rPh>
    <rPh sb="13" eb="15">
      <t>キュウヨ</t>
    </rPh>
    <rPh sb="15" eb="17">
      <t>ショウメイ</t>
    </rPh>
    <phoneticPr fontId="2"/>
  </si>
  <si>
    <t>銀行審査書類</t>
    <rPh sb="0" eb="2">
      <t>ギンコウ</t>
    </rPh>
    <rPh sb="2" eb="4">
      <t>シンサ</t>
    </rPh>
    <rPh sb="4" eb="6">
      <t>ショルイ</t>
    </rPh>
    <phoneticPr fontId="2"/>
  </si>
  <si>
    <t>住民票・印鑑証明書取得</t>
    <rPh sb="0" eb="3">
      <t>ジュウミンヒョウ</t>
    </rPh>
    <rPh sb="4" eb="6">
      <t>インカン</t>
    </rPh>
    <rPh sb="6" eb="9">
      <t>ショウメイショ</t>
    </rPh>
    <rPh sb="9" eb="11">
      <t>シュトク</t>
    </rPh>
    <phoneticPr fontId="2"/>
  </si>
  <si>
    <t>※市町村役所にてご取得下さい。
その年の1月1日に居住していた場合の役所です。</t>
    <rPh sb="1" eb="4">
      <t>シチョウソン</t>
    </rPh>
    <rPh sb="4" eb="6">
      <t>ヤクショ</t>
    </rPh>
    <rPh sb="9" eb="11">
      <t>シュトク</t>
    </rPh>
    <rPh sb="11" eb="12">
      <t>クダ</t>
    </rPh>
    <rPh sb="18" eb="19">
      <t>トシ</t>
    </rPh>
    <rPh sb="21" eb="22">
      <t>ガツ</t>
    </rPh>
    <rPh sb="23" eb="24">
      <t>ニチ</t>
    </rPh>
    <rPh sb="25" eb="27">
      <t>キョジュウ</t>
    </rPh>
    <rPh sb="31" eb="33">
      <t>バアイ</t>
    </rPh>
    <rPh sb="34" eb="36">
      <t>ヤクショ</t>
    </rPh>
    <phoneticPr fontId="2"/>
  </si>
  <si>
    <t>課税・納税証明書</t>
    <rPh sb="0" eb="2">
      <t>カゼイ</t>
    </rPh>
    <rPh sb="3" eb="5">
      <t>ノウゼイ</t>
    </rPh>
    <rPh sb="5" eb="8">
      <t>ショウメイショ</t>
    </rPh>
    <phoneticPr fontId="2"/>
  </si>
  <si>
    <t>※市町村役所・税務署にてご取得下さい。</t>
    <rPh sb="1" eb="4">
      <t>シチョウソン</t>
    </rPh>
    <rPh sb="4" eb="6">
      <t>ヤクショ</t>
    </rPh>
    <rPh sb="7" eb="10">
      <t>ゼイムショ</t>
    </rPh>
    <rPh sb="13" eb="16">
      <t>シュトククダ</t>
    </rPh>
    <phoneticPr fontId="2"/>
  </si>
  <si>
    <t>源泉・給与明細・給与証明</t>
    <rPh sb="0" eb="2">
      <t>ゲンセン</t>
    </rPh>
    <rPh sb="3" eb="5">
      <t>キュウヨ</t>
    </rPh>
    <rPh sb="5" eb="7">
      <t>メイサイ</t>
    </rPh>
    <rPh sb="8" eb="10">
      <t>キュウヨ</t>
    </rPh>
    <rPh sb="10" eb="12">
      <t>ショウメイ</t>
    </rPh>
    <phoneticPr fontId="2"/>
  </si>
  <si>
    <t>※お持ちでなければ、勤務先の経理部門からご取得下さい。</t>
    <rPh sb="2" eb="3">
      <t>モ</t>
    </rPh>
    <rPh sb="10" eb="13">
      <t>キンムサキ</t>
    </rPh>
    <rPh sb="14" eb="16">
      <t>ケイリ</t>
    </rPh>
    <rPh sb="16" eb="18">
      <t>ブモン</t>
    </rPh>
    <rPh sb="21" eb="24">
      <t>シュトククダ</t>
    </rPh>
    <phoneticPr fontId="2"/>
  </si>
  <si>
    <t>※銀行から（追加）提出書類を請求される事があります。すばやい対応をお願い致します。</t>
    <phoneticPr fontId="2"/>
  </si>
  <si>
    <t>金消契約・決済日設定</t>
    <rPh sb="0" eb="4">
      <t>キンショウケイヤク</t>
    </rPh>
    <rPh sb="5" eb="8">
      <t>ケッサイビ</t>
    </rPh>
    <rPh sb="8" eb="10">
      <t>セッテイ</t>
    </rPh>
    <phoneticPr fontId="2"/>
  </si>
  <si>
    <t>金消日：</t>
    <rPh sb="0" eb="1">
      <t>キン</t>
    </rPh>
    <rPh sb="1" eb="2">
      <t>ケ</t>
    </rPh>
    <rPh sb="2" eb="3">
      <t>ビ</t>
    </rPh>
    <phoneticPr fontId="2"/>
  </si>
  <si>
    <t>決済日：</t>
    <rPh sb="0" eb="3">
      <t>ケッサイビ</t>
    </rPh>
    <phoneticPr fontId="2"/>
  </si>
  <si>
    <t>平日9：00～13：00</t>
    <phoneticPr fontId="2"/>
  </si>
  <si>
    <t>ローン内定</t>
    <rPh sb="3" eb="5">
      <t>ナイテイ</t>
    </rPh>
    <phoneticPr fontId="2"/>
  </si>
  <si>
    <t>金銭消費賃貸契約</t>
    <rPh sb="0" eb="2">
      <t>キンセン</t>
    </rPh>
    <rPh sb="2" eb="4">
      <t>ショウヒ</t>
    </rPh>
    <rPh sb="4" eb="6">
      <t>チンタイ</t>
    </rPh>
    <rPh sb="6" eb="8">
      <t>ケイヤク</t>
    </rPh>
    <phoneticPr fontId="2"/>
  </si>
  <si>
    <t>時間：</t>
    <rPh sb="0" eb="2">
      <t>ジカン</t>
    </rPh>
    <phoneticPr fontId="2"/>
  </si>
  <si>
    <t>住民票（新住所のもの）</t>
    <rPh sb="0" eb="3">
      <t>ジュウミンヒョウ</t>
    </rPh>
    <rPh sb="4" eb="7">
      <t>シンジュウショ</t>
    </rPh>
    <phoneticPr fontId="2"/>
  </si>
  <si>
    <t>（世帯全員分、本籍地省略、続柄有、マイナンバー省略）</t>
    <rPh sb="1" eb="3">
      <t>セタイ</t>
    </rPh>
    <rPh sb="3" eb="5">
      <t>ゼンイン</t>
    </rPh>
    <rPh sb="5" eb="6">
      <t>ブン</t>
    </rPh>
    <rPh sb="7" eb="10">
      <t>ホンセキチ</t>
    </rPh>
    <rPh sb="10" eb="12">
      <t>ショウリャク</t>
    </rPh>
    <rPh sb="13" eb="15">
      <t>ゾクガラ</t>
    </rPh>
    <rPh sb="15" eb="16">
      <t>アリ</t>
    </rPh>
    <rPh sb="23" eb="25">
      <t>ショウリャク</t>
    </rPh>
    <phoneticPr fontId="2"/>
  </si>
  <si>
    <t>印鑑証明書（新住所のもの）</t>
    <rPh sb="0" eb="2">
      <t>インカン</t>
    </rPh>
    <rPh sb="2" eb="5">
      <t>ショウメイショ</t>
    </rPh>
    <rPh sb="6" eb="9">
      <t>シンジュウショ</t>
    </rPh>
    <phoneticPr fontId="2"/>
  </si>
  <si>
    <t>通帳及び通帳届出印</t>
    <rPh sb="0" eb="2">
      <t>ツウチョウ</t>
    </rPh>
    <rPh sb="2" eb="3">
      <t>オヨ</t>
    </rPh>
    <rPh sb="4" eb="6">
      <t>ツウチョウ</t>
    </rPh>
    <rPh sb="6" eb="9">
      <t>トドケデイン</t>
    </rPh>
    <phoneticPr fontId="2"/>
  </si>
  <si>
    <t>印紙（　　　　　円×　 ・ 　　　　円×　）</t>
    <rPh sb="0" eb="2">
      <t>インシ</t>
    </rPh>
    <rPh sb="8" eb="9">
      <t>エン</t>
    </rPh>
    <rPh sb="18" eb="19">
      <t>エン</t>
    </rPh>
    <phoneticPr fontId="2"/>
  </si>
  <si>
    <t>売買契約書の原本</t>
    <rPh sb="0" eb="2">
      <t>バイバイ</t>
    </rPh>
    <rPh sb="2" eb="5">
      <t>ケイヤクショ</t>
    </rPh>
    <rPh sb="6" eb="8">
      <t>ゲンポン</t>
    </rPh>
    <phoneticPr fontId="2"/>
  </si>
  <si>
    <t>銀行とのローン契約</t>
    <rPh sb="0" eb="2">
      <t>ギンコウ</t>
    </rPh>
    <rPh sb="7" eb="9">
      <t>ケイヤク</t>
    </rPh>
    <phoneticPr fontId="2"/>
  </si>
  <si>
    <t>決済（引渡し）</t>
    <rPh sb="0" eb="2">
      <t>ケッサイ</t>
    </rPh>
    <rPh sb="3" eb="5">
      <t>ヒキワタシ</t>
    </rPh>
    <phoneticPr fontId="2"/>
  </si>
  <si>
    <t>通帳（自己資金）※諸費用含む</t>
    <rPh sb="0" eb="2">
      <t>ツウチョウ</t>
    </rPh>
    <rPh sb="3" eb="5">
      <t>ジコ</t>
    </rPh>
    <rPh sb="5" eb="7">
      <t>シキン</t>
    </rPh>
    <rPh sb="9" eb="10">
      <t>ショ</t>
    </rPh>
    <rPh sb="10" eb="12">
      <t>ヒヨウ</t>
    </rPh>
    <rPh sb="12" eb="13">
      <t>フク</t>
    </rPh>
    <phoneticPr fontId="2"/>
  </si>
  <si>
    <t>通帳届出印</t>
    <rPh sb="0" eb="2">
      <t>ツウチョウ</t>
    </rPh>
    <rPh sb="2" eb="5">
      <t>トドケデイン</t>
    </rPh>
    <phoneticPr fontId="2"/>
  </si>
  <si>
    <t>（※管理費・修繕積立金等の引き落し口座を決めます。住宅ローンと違う口座にする場合はその通帳と届出印をご持参下さい。）</t>
    <phoneticPr fontId="2"/>
  </si>
  <si>
    <t>司法書士による登記書類確認</t>
    <rPh sb="0" eb="2">
      <t>シホウ</t>
    </rPh>
    <rPh sb="2" eb="4">
      <t>ショシ</t>
    </rPh>
    <rPh sb="7" eb="9">
      <t>トウキ</t>
    </rPh>
    <rPh sb="9" eb="11">
      <t>ショルイ</t>
    </rPh>
    <rPh sb="11" eb="13">
      <t>カクニン</t>
    </rPh>
    <phoneticPr fontId="2"/>
  </si>
  <si>
    <t>登記書類への記名・押印</t>
    <rPh sb="0" eb="2">
      <t>トウキ</t>
    </rPh>
    <rPh sb="2" eb="4">
      <t>ショルイ</t>
    </rPh>
    <rPh sb="6" eb="8">
      <t>キメイ</t>
    </rPh>
    <rPh sb="9" eb="11">
      <t>オウイン</t>
    </rPh>
    <phoneticPr fontId="2"/>
  </si>
  <si>
    <t>住宅ローンの実行</t>
    <rPh sb="0" eb="2">
      <t>ジュウタク</t>
    </rPh>
    <rPh sb="6" eb="8">
      <t>ジッコウ</t>
    </rPh>
    <phoneticPr fontId="2"/>
  </si>
  <si>
    <t>残代金・清算金等の支払い</t>
    <rPh sb="0" eb="1">
      <t>ザン</t>
    </rPh>
    <rPh sb="1" eb="3">
      <t>ダイキン</t>
    </rPh>
    <rPh sb="4" eb="7">
      <t>セイサンキン</t>
    </rPh>
    <rPh sb="7" eb="8">
      <t>トウ</t>
    </rPh>
    <rPh sb="9" eb="11">
      <t>シハライ</t>
    </rPh>
    <phoneticPr fontId="2"/>
  </si>
  <si>
    <t>登記費用・仲介手数料等の支払い</t>
    <rPh sb="0" eb="2">
      <t>トウキ</t>
    </rPh>
    <rPh sb="2" eb="4">
      <t>ヒヨウ</t>
    </rPh>
    <rPh sb="5" eb="7">
      <t>チュウカイ</t>
    </rPh>
    <rPh sb="7" eb="10">
      <t>テスウリョウ</t>
    </rPh>
    <rPh sb="10" eb="11">
      <t>トウ</t>
    </rPh>
    <rPh sb="12" eb="14">
      <t>シハライ</t>
    </rPh>
    <phoneticPr fontId="2"/>
  </si>
  <si>
    <t>物件引渡</t>
    <rPh sb="0" eb="2">
      <t>ブッケン</t>
    </rPh>
    <rPh sb="2" eb="4">
      <t>ヒキワタシ</t>
    </rPh>
    <phoneticPr fontId="2"/>
  </si>
  <si>
    <t>火災保険申込</t>
    <rPh sb="0" eb="2">
      <t>カサイ</t>
    </rPh>
    <rPh sb="2" eb="4">
      <t>ホケン</t>
    </rPh>
    <rPh sb="4" eb="6">
      <t>モウシコミ</t>
    </rPh>
    <phoneticPr fontId="2"/>
  </si>
  <si>
    <t>※引越しの際、上下左右に挨拶することをお勧めします。
※物件によっては管理人の提出書類があります。</t>
    <phoneticPr fontId="2"/>
  </si>
  <si>
    <t>引越し</t>
    <rPh sb="0" eb="2">
      <t>ヒッコ</t>
    </rPh>
    <phoneticPr fontId="2"/>
  </si>
  <si>
    <t>上記の間で２2時間程度</t>
    <rPh sb="0" eb="2">
      <t>ジョウキ</t>
    </rPh>
    <rPh sb="3" eb="4">
      <t>アイダ</t>
    </rPh>
    <rPh sb="7" eb="9">
      <t>ジカン</t>
    </rPh>
    <rPh sb="9" eb="11">
      <t>テイド</t>
    </rPh>
    <phoneticPr fontId="2"/>
  </si>
  <si>
    <t>お客様名：</t>
    <rPh sb="1" eb="3">
      <t>キャクサマ</t>
    </rPh>
    <rPh sb="3" eb="4">
      <t>メイ</t>
    </rPh>
    <phoneticPr fontId="2"/>
  </si>
  <si>
    <t>物件名：</t>
    <rPh sb="0" eb="2">
      <t>ブッケン</t>
    </rPh>
    <rPh sb="2" eb="3">
      <t>メイ</t>
    </rPh>
    <phoneticPr fontId="2"/>
  </si>
  <si>
    <t>住居表示：</t>
    <rPh sb="0" eb="2">
      <t>ジュウキョ</t>
    </rPh>
    <rPh sb="2" eb="4">
      <t>ヒョウジ</t>
    </rPh>
    <phoneticPr fontId="2"/>
  </si>
  <si>
    <t>営業担当がご案内致します</t>
    <rPh sb="0" eb="2">
      <t>エイギョウ</t>
    </rPh>
    <rPh sb="2" eb="4">
      <t>タントウ</t>
    </rPh>
    <rPh sb="6" eb="8">
      <t>アンナイ</t>
    </rPh>
    <rPh sb="8" eb="9">
      <t>イタ</t>
    </rPh>
    <phoneticPr fontId="2"/>
  </si>
  <si>
    <t>(※通帳は金消契約時に作成出来ます）</t>
    <phoneticPr fontId="2"/>
  </si>
  <si>
    <t>(※実際に印紙をご購入の上､ご持参下さい）</t>
    <phoneticPr fontId="2"/>
  </si>
  <si>
    <r>
      <rPr>
        <sz val="12"/>
        <color rgb="FFFF0000"/>
        <rFont val="ＭＳ Ｐゴシック"/>
        <family val="3"/>
        <charset val="128"/>
        <scheme val="minor"/>
      </rPr>
      <t xml:space="preserve">購入物件の住所に住民票を異動し、新住所にて住民票や印鑑証明をご取得下さい。
</t>
    </r>
    <r>
      <rPr>
        <sz val="12"/>
        <rFont val="ＭＳ Ｐゴシック"/>
        <family val="3"/>
        <charset val="128"/>
        <scheme val="minor"/>
      </rPr>
      <t xml:space="preserve">
①現住所の市区町村役所にて除籍
②新住所の市区町村役所にて、転入・上記書類取得</t>
    </r>
    <phoneticPr fontId="2"/>
  </si>
  <si>
    <t>※お客様・当社・売主・司法書士立会いで登記書類記名押印・残代金等の支払・物件の引渡しを行います。
※銀行の予約が立込んでおりますので、時間厳守でお願い致します。
※決済日前日までに、自己資金を決済通帳にご入金下さい。</t>
    <phoneticPr fontId="2"/>
  </si>
  <si>
    <t>※銀行とお客様との契約となりますので当社は立会いを行いませんが、ご持参いただくもの等、事前にご案内させていただきます。
※銀行の予約が立込んでおりますので、時間厳守でお願い致します。
※この日までに火災保険の加入プランを確定していただきます。</t>
    <phoneticPr fontId="2"/>
  </si>
  <si>
    <t>住民票</t>
    <rPh sb="0" eb="3">
      <t>ジュウミンヒョウ</t>
    </rPh>
    <phoneticPr fontId="2"/>
  </si>
  <si>
    <t>(※世帯全員分、本籍地省略、続柄有)</t>
    <phoneticPr fontId="2"/>
  </si>
  <si>
    <t>課税証明書（　　　　　　年分）</t>
    <rPh sb="0" eb="2">
      <t>カゼイ</t>
    </rPh>
    <rPh sb="2" eb="5">
      <t>ショウメイショ</t>
    </rPh>
    <rPh sb="12" eb="13">
      <t>ネン</t>
    </rPh>
    <rPh sb="13" eb="14">
      <t>ブン</t>
    </rPh>
    <phoneticPr fontId="2"/>
  </si>
  <si>
    <t>納税証明書（　　　　　　年分）</t>
    <rPh sb="0" eb="2">
      <t>ノウゼイ</t>
    </rPh>
    <rPh sb="2" eb="5">
      <t>ショウメイショ</t>
    </rPh>
    <rPh sb="12" eb="13">
      <t>ネン</t>
    </rPh>
    <rPh sb="13" eb="14">
      <t>ブン</t>
    </rPh>
    <phoneticPr fontId="2"/>
  </si>
  <si>
    <t>各</t>
    <rPh sb="0" eb="1">
      <t>カク</t>
    </rPh>
    <phoneticPr fontId="2"/>
  </si>
  <si>
    <t>決済日当日は、決済業務担当に引き継ぐ場合がございます</t>
    <rPh sb="0" eb="3">
      <t>ケッサイビ</t>
    </rPh>
    <rPh sb="3" eb="5">
      <t>トウジツ</t>
    </rPh>
    <rPh sb="7" eb="9">
      <t>ケッサイ</t>
    </rPh>
    <rPh sb="9" eb="11">
      <t>ギョウム</t>
    </rPh>
    <rPh sb="11" eb="13">
      <t>タントウ</t>
    </rPh>
    <rPh sb="14" eb="15">
      <t>ヒ</t>
    </rPh>
    <rPh sb="16" eb="17">
      <t>ツ</t>
    </rPh>
    <rPh sb="18" eb="20">
      <t>バアイ</t>
    </rPh>
    <phoneticPr fontId="2"/>
  </si>
  <si>
    <t>☑</t>
  </si>
  <si>
    <t>住　　所</t>
    <rPh sb="0" eb="1">
      <t>ジュウ</t>
    </rPh>
    <rPh sb="3" eb="4">
      <t>ショ</t>
    </rPh>
    <phoneticPr fontId="2"/>
  </si>
  <si>
    <t>氏　　名</t>
    <rPh sb="0" eb="1">
      <t>シ</t>
    </rPh>
    <rPh sb="3" eb="4">
      <t>ナ</t>
    </rPh>
    <phoneticPr fontId="2"/>
  </si>
  <si>
    <t>立会人</t>
    <rPh sb="0" eb="2">
      <t>タチアイ</t>
    </rPh>
    <rPh sb="2" eb="3">
      <t>ニン</t>
    </rPh>
    <phoneticPr fontId="2"/>
  </si>
  <si>
    <t>1. 物件の表示</t>
    <rPh sb="3" eb="5">
      <t>ブッケン</t>
    </rPh>
    <rPh sb="6" eb="8">
      <t>ヒョウジ</t>
    </rPh>
    <phoneticPr fontId="2"/>
  </si>
  <si>
    <t>2. 確認事項</t>
    <rPh sb="3" eb="5">
      <t>カクニン</t>
    </rPh>
    <rPh sb="5" eb="7">
      <t>ジコウ</t>
    </rPh>
    <phoneticPr fontId="2"/>
  </si>
  <si>
    <t>１．固定資産税・都市計画税</t>
    <phoneticPr fontId="2"/>
  </si>
  <si>
    <t>売主負担分</t>
    <rPh sb="0" eb="2">
      <t>ウリヌシ</t>
    </rPh>
    <rPh sb="2" eb="5">
      <t>フタンブン</t>
    </rPh>
    <phoneticPr fontId="2"/>
  </si>
  <si>
    <t>買主負担分</t>
    <rPh sb="0" eb="2">
      <t>カイヌシ</t>
    </rPh>
    <rPh sb="2" eb="4">
      <t>フタン</t>
    </rPh>
    <rPh sb="4" eb="5">
      <t>ブン</t>
    </rPh>
    <phoneticPr fontId="2"/>
  </si>
  <si>
    <t>÷</t>
    <phoneticPr fontId="2"/>
  </si>
  <si>
    <t>合計年額</t>
    <rPh sb="0" eb="2">
      <t>ゴウケイ</t>
    </rPh>
    <rPh sb="2" eb="4">
      <t>ネンガク</t>
    </rPh>
    <phoneticPr fontId="2"/>
  </si>
  <si>
    <t>※固定資産税・都市計画税は売主より支払いの為、買主清算とします。</t>
    <rPh sb="1" eb="3">
      <t>コテイ</t>
    </rPh>
    <rPh sb="3" eb="6">
      <t>シサンゼイ</t>
    </rPh>
    <rPh sb="7" eb="9">
      <t>トシ</t>
    </rPh>
    <rPh sb="9" eb="11">
      <t>ケイカク</t>
    </rPh>
    <rPh sb="11" eb="12">
      <t>ゼイ</t>
    </rPh>
    <rPh sb="13" eb="15">
      <t>ウリヌシ</t>
    </rPh>
    <rPh sb="17" eb="19">
      <t>シハラ</t>
    </rPh>
    <rPh sb="21" eb="22">
      <t>タメ</t>
    </rPh>
    <rPh sb="23" eb="25">
      <t>カイヌシ</t>
    </rPh>
    <rPh sb="25" eb="27">
      <t>セイサン</t>
    </rPh>
    <phoneticPr fontId="2"/>
  </si>
  <si>
    <t>※固定資産税・都市計画税の起算日は</t>
    <rPh sb="1" eb="3">
      <t>コテイ</t>
    </rPh>
    <rPh sb="3" eb="6">
      <t>シサンゼイ</t>
    </rPh>
    <rPh sb="7" eb="9">
      <t>トシ</t>
    </rPh>
    <rPh sb="9" eb="11">
      <t>ケイカク</t>
    </rPh>
    <rPh sb="11" eb="12">
      <t>ゼイ</t>
    </rPh>
    <rPh sb="13" eb="16">
      <t>キサンビ</t>
    </rPh>
    <phoneticPr fontId="2"/>
  </si>
  <si>
    <t>としております。</t>
    <phoneticPr fontId="2"/>
  </si>
  <si>
    <t>２．管理費・修繕積立金等</t>
    <phoneticPr fontId="2"/>
  </si>
  <si>
    <t>合計月額</t>
    <rPh sb="0" eb="2">
      <t>ゴウケイ</t>
    </rPh>
    <rPh sb="2" eb="4">
      <t>ゲツガク</t>
    </rPh>
    <phoneticPr fontId="2"/>
  </si>
  <si>
    <t>月分</t>
    <rPh sb="0" eb="1">
      <t>ツキ</t>
    </rPh>
    <rPh sb="1" eb="2">
      <t>ブン</t>
    </rPh>
    <phoneticPr fontId="2"/>
  </si>
  <si>
    <t>３．その他</t>
    <phoneticPr fontId="2"/>
  </si>
  <si>
    <t>玄関ドア</t>
    <rPh sb="0" eb="2">
      <t>ゲンカン</t>
    </rPh>
    <phoneticPr fontId="2"/>
  </si>
  <si>
    <t>オートロック</t>
    <phoneticPr fontId="2"/>
  </si>
  <si>
    <t>宅配BOXカード</t>
    <rPh sb="0" eb="2">
      <t>タクハイ</t>
    </rPh>
    <phoneticPr fontId="2"/>
  </si>
  <si>
    <t>集合ポスト</t>
    <rPh sb="0" eb="2">
      <t>シュウゴウ</t>
    </rPh>
    <phoneticPr fontId="2"/>
  </si>
  <si>
    <t>本</t>
    <rPh sb="0" eb="1">
      <t>ホン</t>
    </rPh>
    <phoneticPr fontId="2"/>
  </si>
  <si>
    <t>NO</t>
    <phoneticPr fontId="2"/>
  </si>
  <si>
    <t>（2）備　考</t>
    <rPh sb="3" eb="4">
      <t>ビ</t>
    </rPh>
    <rPh sb="5" eb="6">
      <t>コウ</t>
    </rPh>
    <phoneticPr fontId="2"/>
  </si>
  <si>
    <t>清算分</t>
    <rPh sb="0" eb="2">
      <t>セイサン</t>
    </rPh>
    <rPh sb="2" eb="3">
      <t>ブン</t>
    </rPh>
    <phoneticPr fontId="2"/>
  </si>
  <si>
    <t>様から</t>
    <rPh sb="0" eb="1">
      <t>サマ</t>
    </rPh>
    <phoneticPr fontId="2"/>
  </si>
  <si>
    <t>様へ</t>
    <rPh sb="0" eb="1">
      <t>サマ</t>
    </rPh>
    <phoneticPr fontId="2"/>
  </si>
  <si>
    <t>円也を支払うものとする。</t>
    <rPh sb="0" eb="1">
      <t>エン</t>
    </rPh>
    <rPh sb="1" eb="2">
      <t>ナリ</t>
    </rPh>
    <phoneticPr fontId="2"/>
  </si>
  <si>
    <t>物　件　名</t>
    <rPh sb="0" eb="1">
      <t>ブツ</t>
    </rPh>
    <rPh sb="2" eb="3">
      <t>ケン</t>
    </rPh>
    <rPh sb="4" eb="5">
      <t>ナ</t>
    </rPh>
    <phoneticPr fontId="2"/>
  </si>
  <si>
    <t>所　在　地</t>
    <rPh sb="0" eb="1">
      <t>ショ</t>
    </rPh>
    <rPh sb="2" eb="3">
      <t>ザイ</t>
    </rPh>
    <rPh sb="4" eb="5">
      <t>チ</t>
    </rPh>
    <phoneticPr fontId="2"/>
  </si>
  <si>
    <t>月末までの日数</t>
    <rPh sb="0" eb="2">
      <t>ゲツマツ</t>
    </rPh>
    <rPh sb="5" eb="7">
      <t>ニッスウ</t>
    </rPh>
    <phoneticPr fontId="2"/>
  </si>
  <si>
    <t>決済日</t>
    <rPh sb="0" eb="3">
      <t>ケッサイビ</t>
    </rPh>
    <phoneticPr fontId="2"/>
  </si>
  <si>
    <t>決済月の日数</t>
    <rPh sb="0" eb="2">
      <t>ケッサイ</t>
    </rPh>
    <rPh sb="2" eb="3">
      <t>ツキ</t>
    </rPh>
    <rPh sb="4" eb="6">
      <t>ニッスウ</t>
    </rPh>
    <phoneticPr fontId="2"/>
  </si>
  <si>
    <t>年間日数</t>
    <rPh sb="0" eb="2">
      <t>ネンカン</t>
    </rPh>
    <rPh sb="2" eb="4">
      <t>ニッスウ</t>
    </rPh>
    <phoneticPr fontId="2"/>
  </si>
  <si>
    <t>年末までの日数</t>
    <rPh sb="0" eb="2">
      <t>ネンマツ</t>
    </rPh>
    <rPh sb="5" eb="7">
      <t>ニッスウ</t>
    </rPh>
    <phoneticPr fontId="2"/>
  </si>
  <si>
    <t>※自動計算</t>
    <rPh sb="1" eb="3">
      <t>ジドウ</t>
    </rPh>
    <rPh sb="3" eb="5">
      <t>ケイサン</t>
    </rPh>
    <phoneticPr fontId="2"/>
  </si>
  <si>
    <t>←決済日（自動反映）</t>
    <rPh sb="1" eb="4">
      <t>ケッサイビ</t>
    </rPh>
    <rPh sb="5" eb="7">
      <t>ジドウ</t>
    </rPh>
    <rPh sb="7" eb="9">
      <t>ハンエイ</t>
    </rPh>
    <phoneticPr fontId="2"/>
  </si>
  <si>
    <t>年額正誤チェック</t>
    <rPh sb="0" eb="2">
      <t>ネンガク</t>
    </rPh>
    <rPh sb="2" eb="4">
      <t>セイゴ</t>
    </rPh>
    <phoneticPr fontId="2"/>
  </si>
  <si>
    <t>←売主負担額と買主負担額の合計が月額と合ってない場合は「×」と出ます</t>
    <rPh sb="1" eb="3">
      <t>ウリヌシ</t>
    </rPh>
    <rPh sb="3" eb="5">
      <t>フタン</t>
    </rPh>
    <rPh sb="5" eb="6">
      <t>ガク</t>
    </rPh>
    <rPh sb="7" eb="9">
      <t>カイヌシ</t>
    </rPh>
    <rPh sb="9" eb="11">
      <t>フタン</t>
    </rPh>
    <rPh sb="11" eb="12">
      <t>ガク</t>
    </rPh>
    <rPh sb="13" eb="15">
      <t>ゴウケイ</t>
    </rPh>
    <rPh sb="16" eb="18">
      <t>ゲツガク</t>
    </rPh>
    <rPh sb="19" eb="20">
      <t>ア</t>
    </rPh>
    <rPh sb="24" eb="26">
      <t>バアイ</t>
    </rPh>
    <rPh sb="31" eb="32">
      <t>デ</t>
    </rPh>
    <phoneticPr fontId="2"/>
  </si>
  <si>
    <t>月額正誤チェック</t>
    <rPh sb="0" eb="2">
      <t>ゲツガク</t>
    </rPh>
    <rPh sb="2" eb="4">
      <t>セイゴ</t>
    </rPh>
    <phoneticPr fontId="2"/>
  </si>
  <si>
    <t>←決済日を入れる</t>
    <rPh sb="1" eb="4">
      <t>ケッサイビ</t>
    </rPh>
    <rPh sb="5" eb="6">
      <t>イ</t>
    </rPh>
    <phoneticPr fontId="2"/>
  </si>
  <si>
    <t>令和</t>
  </si>
  <si>
    <t>月</t>
    <rPh sb="0" eb="1">
      <t>ツキ</t>
    </rPh>
    <phoneticPr fontId="2"/>
  </si>
  <si>
    <t>日現在</t>
    <rPh sb="0" eb="1">
      <t>ニチ</t>
    </rPh>
    <rPh sb="1" eb="3">
      <t>ゲンザイ</t>
    </rPh>
    <phoneticPr fontId="2"/>
  </si>
  <si>
    <t>月頃</t>
    <rPh sb="0" eb="1">
      <t>ガツ</t>
    </rPh>
    <rPh sb="1" eb="2">
      <t>コロ</t>
    </rPh>
    <phoneticPr fontId="2"/>
  </si>
  <si>
    <t>日まで</t>
    <phoneticPr fontId="2"/>
  </si>
  <si>
    <t>日まで</t>
    <rPh sb="0" eb="1">
      <t>ニチ</t>
    </rPh>
    <phoneticPr fontId="2"/>
  </si>
  <si>
    <t>融資承認取得期日 （同条第2項）</t>
    <rPh sb="0" eb="2">
      <t>ユウシ</t>
    </rPh>
    <rPh sb="2" eb="4">
      <t>ショウニン</t>
    </rPh>
    <rPh sb="4" eb="6">
      <t>シュトク</t>
    </rPh>
    <rPh sb="6" eb="8">
      <t>キジツ</t>
    </rPh>
    <phoneticPr fontId="2"/>
  </si>
  <si>
    <t>年</t>
    <rPh sb="0" eb="1">
      <t>ネン</t>
    </rPh>
    <phoneticPr fontId="4"/>
  </si>
  <si>
    <t>月</t>
    <rPh sb="0" eb="1">
      <t>ガツ</t>
    </rPh>
    <phoneticPr fontId="4"/>
  </si>
  <si>
    <t>日</t>
    <rPh sb="0" eb="1">
      <t>ニチ</t>
    </rPh>
    <phoneticPr fontId="4"/>
  </si>
  <si>
    <t>月</t>
    <rPh sb="0" eb="1">
      <t>ツキ</t>
    </rPh>
    <phoneticPr fontId="4"/>
  </si>
  <si>
    <t>日まで）とします。</t>
    <rPh sb="0" eb="1">
      <t>ヒ</t>
    </rPh>
    <phoneticPr fontId="4"/>
  </si>
  <si>
    <t>付売買契約に基づき、売主は売買代金を買主より受領し、登記関係書類を買主に</t>
    <phoneticPr fontId="2"/>
  </si>
  <si>
    <t>交付した。これにより売主および買主は、下記物件の取引を完了したことを確認した。</t>
    <phoneticPr fontId="2"/>
  </si>
  <si>
    <r>
      <t xml:space="preserve">仲介手数料計算用 </t>
    </r>
    <r>
      <rPr>
        <b/>
        <sz val="11"/>
        <color rgb="FFFF0000"/>
        <rFont val="ＭＳ Ｐゴシック"/>
        <family val="3"/>
        <charset val="128"/>
        <scheme val="minor"/>
      </rPr>
      <t>※イレギュラーの時以外は入力しない</t>
    </r>
    <rPh sb="0" eb="2">
      <t>チュウカイ</t>
    </rPh>
    <rPh sb="2" eb="5">
      <t>テスウリョウ</t>
    </rPh>
    <rPh sb="5" eb="8">
      <t>ケイサンヨウ</t>
    </rPh>
    <rPh sb="17" eb="18">
      <t>トキ</t>
    </rPh>
    <rPh sb="18" eb="20">
      <t>イガイ</t>
    </rPh>
    <rPh sb="21" eb="23">
      <t>ニュウリョク</t>
    </rPh>
    <phoneticPr fontId="2"/>
  </si>
  <si>
    <t>別添「●修繕履歴（写し）」をご参照ください。</t>
    <phoneticPr fontId="2"/>
  </si>
  <si>
    <t>有</t>
    <rPh sb="0" eb="1">
      <t>ア</t>
    </rPh>
    <phoneticPr fontId="2"/>
  </si>
  <si>
    <t>防火地域内で耐火建築物の場合は建蔽率は●％増となり、●％となります。</t>
    <rPh sb="0" eb="2">
      <t>ボウカ</t>
    </rPh>
    <rPh sb="2" eb="4">
      <t>チイキ</t>
    </rPh>
    <rPh sb="4" eb="5">
      <t>ナイ</t>
    </rPh>
    <rPh sb="6" eb="8">
      <t>タイカ</t>
    </rPh>
    <rPh sb="8" eb="10">
      <t>ケンチク</t>
    </rPh>
    <rPh sb="10" eb="11">
      <t>ブツ</t>
    </rPh>
    <rPh sb="12" eb="14">
      <t>バアイ</t>
    </rPh>
    <rPh sb="21" eb="22">
      <t>ゾウ</t>
    </rPh>
    <phoneticPr fontId="2"/>
  </si>
  <si>
    <t>特定行政庁が指定した角地にある場合は建蔽率は10％増となり、●％となります。</t>
    <rPh sb="0" eb="2">
      <t>トクテイ</t>
    </rPh>
    <rPh sb="2" eb="5">
      <t>ギョウセイチョウ</t>
    </rPh>
    <rPh sb="6" eb="8">
      <t>シテイ</t>
    </rPh>
    <rPh sb="10" eb="12">
      <t>カドチ</t>
    </rPh>
    <rPh sb="15" eb="17">
      <t>バアイ</t>
    </rPh>
    <rPh sb="25" eb="26">
      <t>ゾウ</t>
    </rPh>
    <phoneticPr fontId="2"/>
  </si>
  <si>
    <t>防火地域内で耐火建築物、特定行政庁が指定した角地のいずれにも該当する建築物の場合は、建蔽率は20％増となり、●％となります。</t>
    <rPh sb="0" eb="2">
      <t>ボウカ</t>
    </rPh>
    <rPh sb="2" eb="4">
      <t>チイキ</t>
    </rPh>
    <rPh sb="4" eb="5">
      <t>ナイ</t>
    </rPh>
    <rPh sb="6" eb="8">
      <t>タイカ</t>
    </rPh>
    <rPh sb="8" eb="10">
      <t>ケンチク</t>
    </rPh>
    <rPh sb="10" eb="11">
      <t>ブツ</t>
    </rPh>
    <rPh sb="12" eb="14">
      <t>トクテイ</t>
    </rPh>
    <rPh sb="14" eb="17">
      <t>ギョウセイチョウ</t>
    </rPh>
    <rPh sb="18" eb="20">
      <t>シテイ</t>
    </rPh>
    <rPh sb="22" eb="24">
      <t>カドチ</t>
    </rPh>
    <rPh sb="30" eb="32">
      <t>ガイトウ</t>
    </rPh>
    <rPh sb="34" eb="37">
      <t>ケンチクブツ</t>
    </rPh>
    <rPh sb="38" eb="40">
      <t>バアイ</t>
    </rPh>
    <rPh sb="42" eb="45">
      <t>ケンペイリツ</t>
    </rPh>
    <rPh sb="49" eb="50">
      <t>ゾウ</t>
    </rPh>
    <phoneticPr fontId="2"/>
  </si>
  <si>
    <t>保証協会</t>
    <rPh sb="0" eb="2">
      <t>ホショウ</t>
    </rPh>
    <rPh sb="2" eb="4">
      <t>キョウカイ</t>
    </rPh>
    <phoneticPr fontId="2"/>
  </si>
  <si>
    <t>日新築</t>
    <rPh sb="0" eb="1">
      <t>ニチ</t>
    </rPh>
    <rPh sb="1" eb="3">
      <t>シンチク</t>
    </rPh>
    <phoneticPr fontId="2"/>
  </si>
  <si>
    <t>建築計画概要書（写し）</t>
    <rPh sb="0" eb="2">
      <t>ケンチク</t>
    </rPh>
    <rPh sb="2" eb="4">
      <t>ケイカク</t>
    </rPh>
    <rPh sb="4" eb="7">
      <t>ガイヨウショ</t>
    </rPh>
    <rPh sb="8" eb="9">
      <t>ウツ</t>
    </rPh>
    <phoneticPr fontId="2"/>
  </si>
  <si>
    <t>本物件●●側約●●ｍのところに●●運河があるため、船舶の通過等に伴い騒音等が生じる場合があり、気象条件等によっては臭気等が生じる場合があります。</t>
    <phoneticPr fontId="2"/>
  </si>
  <si>
    <t>本物件●●側約●●ｍのところに●●●●●●●●による「（仮称）西巣鴨プロジェクト（共同住宅・9階建）」の建築計画があります。建築工事に伴い騒音・振動・塵埃等が生じる場合があり、建築後は日照・眺望・風向等に変化が生じる場合があります。</t>
    <phoneticPr fontId="2"/>
  </si>
  <si>
    <t>本物件●●側隣接地に高圧線の鉄塔があります（鉄塔：Ｎｏ．●●）。また、本物件の上空には●●●ボルトの高圧線（高圧線：●●線）があり、管理組合と東京電力との間で線下補償契約が締結されております。線下補償契約に基づき、建物を建築する際には高圧線から3.6ｍ（日常的に屋上に出入りが可能な建物の場合は6ｍ）離隔する必要があります（東京電力●●支社・●●氏（●●-●●●●-●●●●）より聴取）。</t>
    <phoneticPr fontId="2"/>
  </si>
  <si>
    <t>売主仲手支払方法</t>
    <rPh sb="0" eb="2">
      <t>ウリヌシ</t>
    </rPh>
    <rPh sb="2" eb="3">
      <t>チュウ</t>
    </rPh>
    <rPh sb="3" eb="4">
      <t>テ</t>
    </rPh>
    <rPh sb="4" eb="6">
      <t>シハライ</t>
    </rPh>
    <rPh sb="6" eb="8">
      <t>ホウホウ</t>
    </rPh>
    <phoneticPr fontId="2"/>
  </si>
  <si>
    <t>買主仲手支払方法</t>
    <rPh sb="0" eb="2">
      <t>カイヌシ</t>
    </rPh>
    <rPh sb="2" eb="3">
      <t>チュウ</t>
    </rPh>
    <rPh sb="3" eb="4">
      <t>テ</t>
    </rPh>
    <rPh sb="4" eb="6">
      <t>シハライ</t>
    </rPh>
    <rPh sb="6" eb="8">
      <t>ホウホウ</t>
    </rPh>
    <phoneticPr fontId="2"/>
  </si>
  <si>
    <t>●</t>
    <phoneticPr fontId="2"/>
  </si>
  <si>
    <t>玄関扉・窓枠
・窓ガラス</t>
    <phoneticPr fontId="2"/>
  </si>
  <si>
    <t>ルーフバルコニー</t>
    <phoneticPr fontId="2"/>
  </si>
  <si>
    <t>-</t>
    <phoneticPr fontId="2"/>
  </si>
  <si>
    <t>その他費用</t>
    <rPh sb="2" eb="3">
      <t>ホカ</t>
    </rPh>
    <rPh sb="3" eb="5">
      <t>ヒヨウ</t>
    </rPh>
    <phoneticPr fontId="2"/>
  </si>
  <si>
    <t>●町内会費：月額●円、●インターネット使用料：月額●円</t>
    <rPh sb="1" eb="3">
      <t>チョウナイ</t>
    </rPh>
    <rPh sb="3" eb="4">
      <t>カイ</t>
    </rPh>
    <rPh sb="4" eb="5">
      <t>ヒ</t>
    </rPh>
    <rPh sb="6" eb="8">
      <t>ゲツガク</t>
    </rPh>
    <rPh sb="9" eb="10">
      <t>エン</t>
    </rPh>
    <rPh sb="19" eb="22">
      <t>シヨウリョウ</t>
    </rPh>
    <rPh sb="23" eb="25">
      <t>ゲツガク</t>
    </rPh>
    <rPh sb="26" eb="27">
      <t>エン</t>
    </rPh>
    <phoneticPr fontId="2"/>
  </si>
  <si>
    <t>支店</t>
    <rPh sb="0" eb="2">
      <t>シテン</t>
    </rPh>
    <phoneticPr fontId="2"/>
  </si>
  <si>
    <t>年</t>
    <rPh sb="0" eb="1">
      <t>ネン</t>
    </rPh>
    <phoneticPr fontId="2"/>
  </si>
  <si>
    <t>月</t>
    <rPh sb="0" eb="1">
      <t>ツキ</t>
    </rPh>
    <phoneticPr fontId="2"/>
  </si>
  <si>
    <t>（別添管理規約　第</t>
    <rPh sb="1" eb="3">
      <t>ベッテン</t>
    </rPh>
    <rPh sb="3" eb="5">
      <t>カンリ</t>
    </rPh>
    <rPh sb="5" eb="7">
      <t>キヤク</t>
    </rPh>
    <rPh sb="8" eb="9">
      <t>ダイ</t>
    </rPh>
    <phoneticPr fontId="2"/>
  </si>
  <si>
    <t>本物件担当事業所</t>
    <rPh sb="0" eb="1">
      <t>ホン</t>
    </rPh>
    <rPh sb="1" eb="3">
      <t>ブッケン</t>
    </rPh>
    <rPh sb="3" eb="5">
      <t>タントウ</t>
    </rPh>
    <rPh sb="5" eb="8">
      <t>ジギョウショ</t>
    </rPh>
    <phoneticPr fontId="2"/>
  </si>
  <si>
    <t>●番●</t>
    <rPh sb="1" eb="2">
      <t>バン</t>
    </rPh>
    <phoneticPr fontId="2"/>
  </si>
  <si>
    <t>東京都●●区●丁目●番●号　●●ビルディング●階</t>
    <rPh sb="0" eb="2">
      <t>トウキョウ</t>
    </rPh>
    <rPh sb="2" eb="3">
      <t>ト</t>
    </rPh>
    <rPh sb="5" eb="6">
      <t>ク</t>
    </rPh>
    <rPh sb="7" eb="9">
      <t>チョウメ</t>
    </rPh>
    <rPh sb="10" eb="11">
      <t>バン</t>
    </rPh>
    <rPh sb="12" eb="13">
      <t>ゴウ</t>
    </rPh>
    <rPh sb="23" eb="24">
      <t>カイ</t>
    </rPh>
    <phoneticPr fontId="2"/>
  </si>
  <si>
    <t>計画決定日</t>
    <rPh sb="0" eb="2">
      <t>ケイカク</t>
    </rPh>
    <rPh sb="2" eb="4">
      <t>ケッテイ</t>
    </rPh>
    <rPh sb="4" eb="5">
      <t>ビ</t>
    </rPh>
    <phoneticPr fontId="2"/>
  </si>
  <si>
    <t>号</t>
    <rPh sb="0" eb="1">
      <t>ゴウ</t>
    </rPh>
    <phoneticPr fontId="2"/>
  </si>
  <si>
    <t>契約金額</t>
    <rPh sb="0" eb="2">
      <t>ケイヤク</t>
    </rPh>
    <rPh sb="2" eb="4">
      <t>キンガク</t>
    </rPh>
    <phoneticPr fontId="2"/>
  </si>
  <si>
    <t>１千万円を超え５千万円以下のもの</t>
    <phoneticPr fontId="2"/>
  </si>
  <si>
    <t>５千万円を超え　１億円以下のもの</t>
    <phoneticPr fontId="2"/>
  </si>
  <si>
    <t>１億円を超え　５億円以下のもの</t>
    <phoneticPr fontId="2"/>
  </si>
  <si>
    <t>印紙税</t>
    <rPh sb="0" eb="3">
      <t>インシゼイ</t>
    </rPh>
    <phoneticPr fontId="2"/>
  </si>
  <si>
    <t>10000円</t>
    <rPh sb="5" eb="6">
      <t>エン</t>
    </rPh>
    <phoneticPr fontId="2"/>
  </si>
  <si>
    <t>30000円</t>
    <rPh sb="5" eb="6">
      <t>エン</t>
    </rPh>
    <phoneticPr fontId="2"/>
  </si>
  <si>
    <t>60000円</t>
    <rPh sb="5" eb="6">
      <t>エン</t>
    </rPh>
    <phoneticPr fontId="2"/>
  </si>
  <si>
    <t>東京都建築安全条例、東京都中高層建築物の建築に係る紛争の予防と調整に関する条例</t>
    <phoneticPr fontId="2"/>
  </si>
  <si>
    <t>■</t>
    <phoneticPr fontId="2"/>
  </si>
  <si>
    <t>□</t>
    <phoneticPr fontId="2"/>
  </si>
  <si>
    <t>売主</t>
    <rPh sb="0" eb="2">
      <t>ウリヌシ</t>
    </rPh>
    <phoneticPr fontId="2"/>
  </si>
  <si>
    <t>↓個人売主の時は右の署名欄に自動で「売主」を入れる</t>
    <rPh sb="1" eb="3">
      <t>コジン</t>
    </rPh>
    <rPh sb="3" eb="5">
      <t>ウリヌシ</t>
    </rPh>
    <rPh sb="6" eb="7">
      <t>トキ</t>
    </rPh>
    <rPh sb="8" eb="9">
      <t>ミギ</t>
    </rPh>
    <rPh sb="10" eb="12">
      <t>ショメイ</t>
    </rPh>
    <rPh sb="12" eb="13">
      <t>ラン</t>
    </rPh>
    <rPh sb="14" eb="16">
      <t>ジドウ</t>
    </rPh>
    <rPh sb="18" eb="20">
      <t>ウリヌシ</t>
    </rPh>
    <rPh sb="22" eb="23">
      <t>イ</t>
    </rPh>
    <phoneticPr fontId="2"/>
  </si>
  <si>
    <t>（売買の目的物および売買代金）</t>
    <phoneticPr fontId="2"/>
  </si>
  <si>
    <t>第1条</t>
    <phoneticPr fontId="2"/>
  </si>
  <si>
    <t>売主は、買主に対し、表記区分所有建物（以下「建物」といいます。）および表記敷地権の目的である土地の（準）共有持分（以下「土地」といい、建物および土地を総称して「本物件」といいます。）を表記売買代金（以下「売買代金」といいます。）で売渡し、買主は、これを買受けました。</t>
    <phoneticPr fontId="2"/>
  </si>
  <si>
    <t>（手付金）</t>
    <phoneticPr fontId="2"/>
  </si>
  <si>
    <t>第2条</t>
    <phoneticPr fontId="2"/>
  </si>
  <si>
    <t>買主は、売主に対し、売買代金として、表記内金（以下「内金」といいます。）、残代金を、表記各支払日までに現金または預金小切手をもって支払います。</t>
    <phoneticPr fontId="2"/>
  </si>
  <si>
    <t>売主、買主は、本物件の売買対象面積は、土地については表記土地面積と、建物については表記建物面積とし、同面積が測量等による面積と差異が生じた場合であっても、互いに異議を申し出ず、売買代金の変更、本契約の解除、損害賠償の請求その他何らの請求もしないものとします。</t>
    <phoneticPr fontId="2"/>
  </si>
  <si>
    <t>買主は、売主に対し、表記手付金（以下「手付金」といいます。）を本契約締結と同時に支払います。</t>
    <phoneticPr fontId="2"/>
  </si>
  <si>
    <t>本物件の所有権（敷地権の種類が借地権のときは、建物の所有権と土地に関する借地権。以下「所有権等」といいます。）は、買主が売主に対して売買代金全額を支払い、売主がこれを受領した時に売主から買主に移転します。</t>
    <phoneticPr fontId="2"/>
  </si>
  <si>
    <t>売主は、買主に対し、本物件について、第5条の所有権等の移転時期までにその責任と負担において、先取特権、抵当権等の担保権、地上権、賃借権等の用益権その他名目形式の如何を問わず、買主の完全な所有権等の行使を阻害する一切の負担を除去抹消します。</t>
    <phoneticPr fontId="2"/>
  </si>
  <si>
    <t>売主は、買主に対し、売買代金全額の受領と同時に本物件について、買主の名義に、所有権等の移転登記申請手続をします。</t>
    <rPh sb="41" eb="42">
      <t>トウ</t>
    </rPh>
    <phoneticPr fontId="2"/>
  </si>
  <si>
    <t>売主は、買主に対し、本物件について、本契約締結時における状況等を別紙「物件状況等報告書（告知書）」に記載して説明します。</t>
    <rPh sb="30" eb="31">
      <t>トウ</t>
    </rPh>
    <rPh sb="39" eb="40">
      <t>トウ</t>
    </rPh>
    <phoneticPr fontId="2"/>
  </si>
  <si>
    <t>売主、買主は、本物件から生ずる収益または本物件に対して賦課される固定資産税、都市計画税等の公租公課ならびに管理費および修繕積立金等、ガス、水道、電気料金および各種負担金等の諸負担について、引渡完了日の前日までの分を売主の収益または負担とし、引渡完了日以降の分を買主の収益または負担として、引渡完了日において清算します。なお、公租公課の起算日は1月1日とし、売主に管理費および修繕積立金等の滞納があった場合にはその額を売買代金額から控除の上、買主においてこれを支払うこととします。</t>
    <phoneticPr fontId="2"/>
  </si>
  <si>
    <t>売主は、買主に対し、引渡された本物件が種類または品質に関して契約の内容に適合しないもの（以下「契約不適合」といいます。）であるときは、責任を負うものとし、買主は、売主に対し、次のとおり請求することができます。</t>
    <phoneticPr fontId="2"/>
  </si>
  <si>
    <t>売主、買主は、その相手方が本契約の履行に着手するまでは、互いに書面により通知して、買主は、売主に対し、手付金を放棄して、売主は、買主に対し、手付金等受領済みの金員および手付金と同額の金員を買主に現実に提供することにより、本契約を解除することができます。</t>
    <phoneticPr fontId="2"/>
  </si>
  <si>
    <t>売主、買主は、その相手方が本契約にかかる債務の履行を遅滞したとき、その相手方に対し、相当の期間を定めて債務の履行を催告したうえで、その期間内に履行がないときは、本契約を解除することができます。なお、第12条第1項の契約不適合について売主が同条同項第1号の修補または同項第2号の代金減額を遅滞した場合を含めます。</t>
    <phoneticPr fontId="2"/>
  </si>
  <si>
    <t>買主は、売買代金に関して、表記融資金を利用するとき、本契約締結後すみやかにその融資の申込み手続をします。</t>
    <phoneticPr fontId="2"/>
  </si>
  <si>
    <t>売主は、敷地権の種類が賃借権のとき、当該賃借権を買主に譲渡することについて、土地所有者の賃借権譲渡承諾書を取得します。なお、承諾料は売主の負担とします。</t>
    <phoneticPr fontId="2"/>
  </si>
  <si>
    <t>売主、買主は、建物の構造耐力上主要な部分等の状況について双方が確認した事項がある場合には、表記のとおりであることを確認します。</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</si>
  <si>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売主、買主の一方または双方が複数のとき、本契約に関する債務は連帯債務とします。また、本契約に関する通知は、相手方当事者のうちの一人に到達したときに、その全員に効力を生じます。</t>
    <rPh sb="24" eb="25">
      <t>カン</t>
    </rPh>
    <phoneticPr fontId="2"/>
  </si>
  <si>
    <t>売主、買主は、本契約に関し、紛争が生じた場合、本物件所在地を管轄する地方裁判所または簡易裁判所を合意管轄裁判所とします。</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</si>
  <si>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本契約書に定めのない事項については、民法、建物の区分所有等に関する法律、その他関係法規および不動産取引の慣行に従い、売主、買主互いに誠意をもって協議します。</t>
    <rPh sb="21" eb="23">
      <t>タテモノ</t>
    </rPh>
    <rPh sb="24" eb="26">
      <t>クブン</t>
    </rPh>
    <rPh sb="26" eb="28">
      <t>ショユウ</t>
    </rPh>
    <rPh sb="28" eb="29">
      <t>トウ</t>
    </rPh>
    <rPh sb="30" eb="31">
      <t>カン</t>
    </rPh>
    <rPh sb="33" eb="35">
      <t>ホウリツ</t>
    </rPh>
    <phoneticPr fontId="2"/>
  </si>
  <si>
    <t>2　前項の手付金は、表記残代金（以下「残代金」といいます。）支払いのときに、売買代金の一部に無利息にて充当します。</t>
    <phoneticPr fontId="2"/>
  </si>
  <si>
    <t>2　売主が、買主に対し負う前項の契約不適合責任の内容は、修補にかぎるものとし、買主は、売主に対し、前項の契約不適合について、修補の請求以外に、本契約の無効の主張、本契約の解除、売買代金の減額請求および損害賠償の請求をすることはできません。</t>
    <phoneticPr fontId="2"/>
  </si>
  <si>
    <t>3　買主は、売主に対し、本物件について第1項の契約不適合を発見したとき、すみやかに通知して、修補に急を要する場合を除いて立会う機会を与えなければなりません。</t>
    <phoneticPr fontId="2"/>
  </si>
  <si>
    <t>4　売主は、買主に対し、本契約締結時に第1項の契約不適合を知らなくても、本条の責任を負いますが、買主が本契約締結時に第1項の契約不適合を知っていたときは、売主は本条の責任を負いません。</t>
    <phoneticPr fontId="2"/>
  </si>
  <si>
    <t>売主は、買主に対し、別紙「付帯設備表」中「設備の有無」欄に「有」とした各設備を引渡します。
2　売主は、買主に対し、設備について契約不適合責任を負いません。</t>
    <phoneticPr fontId="2"/>
  </si>
  <si>
    <t>2　前項の規定による契約解除において、売主、買主は、その相手方に表記違約金（以下「違約金」といいます。）の支払いを請求することができます。ただし、本契約および社会通念に照らして相手方の責めに帰すことができない事由によるものであるときは、違約金の請求はできません。なお、違約金に関し、現に生じた損害額の多寡を問わず、相手方に違約金の増減を請求することができません。</t>
    <phoneticPr fontId="2"/>
  </si>
  <si>
    <t>売主、買主は、その相手方に対し、次の各号の事項を確約します。
　（1）自らが、暴力団、暴力団関係企業、総会屋もしくはこれらに準ずる者またはその構成員（以下総称して「反社会的勢力」といいます。）ではないこと。
　（2）自らの役員（業務を執行する社員、取締役、執行役またはこれらに準ずる者をいいます。）が反社会的勢力ではないこと。
　（3）反社会的勢力に自己の名義を利用させ、本契約を締結するものでないこと。
　（4）本物件の引渡しおよび売買代金全額の支払いのいずれもが終了するまでの間に、自らまたは第三者を利用して、本契約に関して次の行為をしないこと。
　ア　相手方に対する脅迫的な言動または暴力を用いる行為 
　イ　偽計または威力を用いて相手方の業務を妨害し、または信用を毀損する行為</t>
    <phoneticPr fontId="2"/>
  </si>
  <si>
    <t>2　売主、買主の一方について、次のいずれかに該当した場合には、その相手方は、何らの催告を要せずして、本契約を解除することができます。
　ア　前項（1）または（2）の確約に反する申告をしたことが判明した場合 
　イ　前項（3）の確約に反し契約をしたことが判明した場合 
　ウ　前項（4）の確約に反した行為をした場合</t>
    <phoneticPr fontId="2"/>
  </si>
  <si>
    <t>3　買主は、売主に対し、自らまたは第三者をして本物件を反社会的勢力の事務所その他の活動の拠点に供しないことを確約します。
4　売主は、買主が前項に反した行為をした場合には、何らの催告を要せずして、本契約を解除することができます。
5　第2項または前項の規定により本契約が解除された場合には、解除された者は、その相手方に対し、違約金（損害賠償額の予定）として売買代金の20％相当額を支払います。
6　第2項または第4項の規定により本契約が解除された場合には、解除された者は、解除により生じる損害について、その相手方に対し一切の請求をすることができません。
7　第2項および第4項の規定による解除については第15条第1項を適用せず、第5項の違約金および前項の規定については第15条第2項を適用しません。</t>
    <phoneticPr fontId="2"/>
  </si>
  <si>
    <t>8　買主が第3項の規定に違反し、本物件を反社会的勢力の事務所その他の活動の拠点に供したと認められる場合において、売主が第4項の規定により本契約を解除するときは、買主は、売主に対し、第5項の違約金に加え、売買代金の80％相当額の違約罰を制裁金として支払います。</t>
    <phoneticPr fontId="2"/>
  </si>
  <si>
    <t>2　表記融資承認取得期日までに、前項の融資の全部または一部の金額につき承認が得られないとき、または否認されたとき、買主は、売主に対し、表記契約解除期日までであれば、本契約を解除することができます。</t>
    <phoneticPr fontId="2"/>
  </si>
  <si>
    <t>3　前項により本契約が解除されたとき、売主は、買主に対し、受領済みの金員を無利息にてすみやかに返還します。</t>
    <phoneticPr fontId="2"/>
  </si>
  <si>
    <t>4　買主が第1項の規定による融資の申込み手続を行わず、または故意に融資の承認を妨げた場合は、第2項の規定による解除はできません。</t>
    <rPh sb="2" eb="4">
      <t>カイヌシ</t>
    </rPh>
    <rPh sb="5" eb="6">
      <t>ダイ</t>
    </rPh>
    <rPh sb="7" eb="8">
      <t>コウ</t>
    </rPh>
    <rPh sb="9" eb="11">
      <t>キテイ</t>
    </rPh>
    <rPh sb="14" eb="16">
      <t>ユウシ</t>
    </rPh>
    <rPh sb="23" eb="24">
      <t>オコナ</t>
    </rPh>
    <rPh sb="30" eb="32">
      <t>コイ</t>
    </rPh>
    <rPh sb="33" eb="35">
      <t>ユウシ</t>
    </rPh>
    <rPh sb="36" eb="38">
      <t>ショウニン</t>
    </rPh>
    <rPh sb="39" eb="40">
      <t>サマタ</t>
    </rPh>
    <rPh sb="42" eb="44">
      <t>バアイ</t>
    </rPh>
    <phoneticPr fontId="2"/>
  </si>
  <si>
    <t>2　前項の賃借権譲渡承諾書を交付できないとき、売主は、買主に対し、本契約を表記賃借権譲渡承諾の特約に基づく契約解除期日までであれば、書面による通知により解除することができます。</t>
    <rPh sb="2" eb="4">
      <t>ゼンコウ</t>
    </rPh>
    <rPh sb="5" eb="8">
      <t>チンシャクケン</t>
    </rPh>
    <rPh sb="8" eb="10">
      <t>ジョウト</t>
    </rPh>
    <rPh sb="10" eb="12">
      <t>ショウダク</t>
    </rPh>
    <rPh sb="12" eb="13">
      <t>ショ</t>
    </rPh>
    <rPh sb="14" eb="16">
      <t>コウフ</t>
    </rPh>
    <rPh sb="23" eb="25">
      <t>ウリヌシ</t>
    </rPh>
    <rPh sb="27" eb="29">
      <t>カイヌシ</t>
    </rPh>
    <rPh sb="30" eb="31">
      <t>タイ</t>
    </rPh>
    <rPh sb="33" eb="36">
      <t>ホンケイヤク</t>
    </rPh>
    <rPh sb="37" eb="39">
      <t>ヒョウキ</t>
    </rPh>
    <phoneticPr fontId="2"/>
  </si>
  <si>
    <t>3　前項により本契約を解除したとき、売主は、買主に対し、受領済みの金員を無利息にてすみやかに返還します。</t>
    <rPh sb="2" eb="4">
      <t>ゼンコウ</t>
    </rPh>
    <rPh sb="7" eb="10">
      <t>ホンケイヤク</t>
    </rPh>
    <rPh sb="11" eb="13">
      <t>カイジョ</t>
    </rPh>
    <rPh sb="18" eb="20">
      <t>ウリヌシ</t>
    </rPh>
    <rPh sb="22" eb="24">
      <t>カイヌシ</t>
    </rPh>
    <rPh sb="25" eb="26">
      <t>タイ</t>
    </rPh>
    <rPh sb="28" eb="30">
      <t>ジュリョウ</t>
    </rPh>
    <rPh sb="30" eb="31">
      <t>ズ</t>
    </rPh>
    <rPh sb="33" eb="35">
      <t>キンイン</t>
    </rPh>
    <rPh sb="36" eb="39">
      <t>ムリソク</t>
    </rPh>
    <phoneticPr fontId="2"/>
  </si>
  <si>
    <t>2 前項の登記申請に要する費用は、買主の負担とします。ただし、本物件に関し、前項の所有権等移転登記申請手続前の所有権等登記名義人の住所、氏名等の変更登記を要する場合の費用は、売主の負担とします。</t>
    <phoneticPr fontId="2"/>
  </si>
  <si>
    <t>2 前項の手付金は、表記残代金（以下「残代金」といいます。）支払いのときに、売買代金の一部に無利息にて充当します。</t>
    <phoneticPr fontId="2"/>
  </si>
  <si>
    <t>2 第1項の契約不適合が、本契約および社会通念に照らして売主の責めに帰すことができない事由によるものであるときを除き、買主は、売主に対し、損害賠償を請求することができます。</t>
    <phoneticPr fontId="2"/>
  </si>
  <si>
    <t>売主は、買主に対し、別紙「付帯設備表」中「設備の有無」欄に「有」とした各設備を引渡します。
2 売主は、別紙付帯設備表のうち引渡すべき設備等については、本契約締結時の状態で引渡すものとし、引渡し時においてこれと異なる状態であれば、売主の負担において修復して引渡すこととします。</t>
    <phoneticPr fontId="2"/>
  </si>
  <si>
    <t>2 前項の規定による契約解除において、売主、買主は、その相手方に表記違約金（以下「違約金」といいます。）の支払いを請求することができます。ただし、本契約および社会通念に照らして相手方の責めに帰すことができない事由によるものであるときは、違約金の請求はできません。なお、違約金に関し、現に生じた損害額の多寡を問わず、相手方に違約金の増減を請求することができません。</t>
    <phoneticPr fontId="2"/>
  </si>
  <si>
    <t>3 違約金の支払い、清算は次のとおり行います。</t>
    <rPh sb="18" eb="19">
      <t>オコナ</t>
    </rPh>
    <phoneticPr fontId="2"/>
  </si>
  <si>
    <t>2 表記融資承認取得期日までに、前項の融資の全部または一部の金額につき承認が得られないとき、または否認されたとき、買主は、売主に対し、表記契約解除期日までであれば、本契約を解除することができます。</t>
    <phoneticPr fontId="2"/>
  </si>
  <si>
    <t>3 前項により本契約が解除されたとき、売主は、買主に対し、受領済みの金員を無利息にてすみやかに返還します。</t>
    <phoneticPr fontId="2"/>
  </si>
  <si>
    <t>4 買主が第1項の規定による融資の申込み手続を行わず、または故意に融資の承認を妨げた場合は、第2項の規定による解除はできません。</t>
    <rPh sb="2" eb="4">
      <t>カイヌシ</t>
    </rPh>
    <rPh sb="5" eb="6">
      <t>ダイ</t>
    </rPh>
    <rPh sb="7" eb="8">
      <t>コウ</t>
    </rPh>
    <rPh sb="9" eb="11">
      <t>キテイ</t>
    </rPh>
    <rPh sb="14" eb="16">
      <t>ユウシ</t>
    </rPh>
    <rPh sb="23" eb="24">
      <t>オコナ</t>
    </rPh>
    <rPh sb="30" eb="32">
      <t>コイ</t>
    </rPh>
    <rPh sb="33" eb="35">
      <t>ユウシ</t>
    </rPh>
    <rPh sb="36" eb="38">
      <t>ショウニン</t>
    </rPh>
    <rPh sb="39" eb="40">
      <t>サマタ</t>
    </rPh>
    <rPh sb="42" eb="44">
      <t>バアイ</t>
    </rPh>
    <phoneticPr fontId="2"/>
  </si>
  <si>
    <t>2 前項の賃借権譲渡承諾書を交付できないとき、売主は、買主に対し、本契約を表記賃借権譲渡承諾の特約に基づく契約解除期日までであれば、書面による通知により解除することができます。</t>
    <rPh sb="2" eb="4">
      <t>ゼンコウ</t>
    </rPh>
    <rPh sb="5" eb="8">
      <t>チンシャクケン</t>
    </rPh>
    <rPh sb="8" eb="10">
      <t>ジョウト</t>
    </rPh>
    <rPh sb="10" eb="12">
      <t>ショウダク</t>
    </rPh>
    <rPh sb="12" eb="13">
      <t>ショ</t>
    </rPh>
    <rPh sb="14" eb="16">
      <t>コウフ</t>
    </rPh>
    <rPh sb="23" eb="25">
      <t>ウリヌシ</t>
    </rPh>
    <rPh sb="27" eb="29">
      <t>カイヌシ</t>
    </rPh>
    <rPh sb="30" eb="31">
      <t>タイ</t>
    </rPh>
    <rPh sb="33" eb="36">
      <t>ホンケイヤク</t>
    </rPh>
    <rPh sb="37" eb="39">
      <t>ヒョウキ</t>
    </rPh>
    <phoneticPr fontId="2"/>
  </si>
  <si>
    <t>3 前項により本契約を解除したとき、売主は、買主に対し、受領済みの金員を無利息にてすみやかに返還します。</t>
    <rPh sb="2" eb="4">
      <t>ゼンコウ</t>
    </rPh>
    <rPh sb="7" eb="10">
      <t>ホンケイヤク</t>
    </rPh>
    <rPh sb="11" eb="13">
      <t>カイジョ</t>
    </rPh>
    <rPh sb="18" eb="20">
      <t>ウリヌシ</t>
    </rPh>
    <rPh sb="22" eb="24">
      <t>カイヌシ</t>
    </rPh>
    <rPh sb="25" eb="26">
      <t>タイ</t>
    </rPh>
    <rPh sb="28" eb="30">
      <t>ジュリョウ</t>
    </rPh>
    <rPh sb="30" eb="31">
      <t>ズ</t>
    </rPh>
    <rPh sb="33" eb="35">
      <t>キンイン</t>
    </rPh>
    <rPh sb="36" eb="39">
      <t>ムリソク</t>
    </rPh>
    <phoneticPr fontId="2"/>
  </si>
  <si>
    <t>売主、買主は、その相手方が本契約にかかる債務の履行を遅滞したとき、その相手方に対し、相当の期間を定めて債務の履行を催告したうえで、その期間内に履行がないときは、本契約を解除することができます。</t>
    <phoneticPr fontId="2"/>
  </si>
  <si>
    <t>売主は、買主に対し、民法、商法および本契約の他の条項にかかわらず、引渡された建物の品質に関して契約の内容に適合しないもの（以下「契約不適合」といいます。）について、一切の契約不適合責任を負いません。</t>
    <phoneticPr fontId="2"/>
  </si>
  <si>
    <t>2　買主は、売主に対し、前項の契約不適合について、修補の請求、本契約の無効の主張、本契約の解除、売買代金の減額請求および損害賠償の請求をすることはできません。</t>
    <phoneticPr fontId="2"/>
  </si>
  <si>
    <t>一通作成</t>
  </si>
  <si>
    <t>買主負担</t>
  </si>
  <si>
    <t>一通作成</t>
    <rPh sb="0" eb="2">
      <t>イッツウ</t>
    </rPh>
    <rPh sb="2" eb="4">
      <t>サクセイ</t>
    </rPh>
    <phoneticPr fontId="2"/>
  </si>
  <si>
    <t>二通作成</t>
    <rPh sb="0" eb="2">
      <t>ニツウ</t>
    </rPh>
    <rPh sb="2" eb="4">
      <t>サクセイ</t>
    </rPh>
    <phoneticPr fontId="2"/>
  </si>
  <si>
    <t>https://www2.wagmap.jp/tokyo_tokeizu/Portal</t>
    <phoneticPr fontId="2"/>
  </si>
  <si>
    <t>■調査に使うリンク</t>
    <phoneticPr fontId="2"/>
  </si>
  <si>
    <t>都道の調査（都道検索システム）</t>
  </si>
  <si>
    <t>遺跡地図（埋蔵文化財の調査）</t>
    <phoneticPr fontId="2"/>
  </si>
  <si>
    <t>http://tokyoto.roadic-tokyo.org/</t>
  </si>
  <si>
    <t>http://tokyo-iseki.jp/</t>
    <phoneticPr fontId="2"/>
  </si>
  <si>
    <t>航空法の調査</t>
  </si>
  <si>
    <t>特定緊急輸送道路図</t>
  </si>
  <si>
    <t>https://secure.kix-ap.ne.jp/haneda-airport/</t>
    <phoneticPr fontId="2"/>
  </si>
  <si>
    <t>http://www.taishin.metro.tokyo.jp/proceed/topic03.html</t>
    <phoneticPr fontId="2"/>
  </si>
  <si>
    <t>近隣の建築計画調査</t>
  </si>
  <si>
    <t>http://www.kensetsu-databank.co.jp/</t>
    <phoneticPr fontId="2"/>
  </si>
  <si>
    <t>大島てる（事故物件等）</t>
  </si>
  <si>
    <t>http://www.oshimaland.co.jp/</t>
    <phoneticPr fontId="2"/>
  </si>
  <si>
    <t>https://mapinfo.tokyo-gas.co.jp/dokaninfut/k_main.asp</t>
    <phoneticPr fontId="2"/>
  </si>
  <si>
    <t>下水道台帳</t>
    <rPh sb="0" eb="3">
      <t>ゲスイドウ</t>
    </rPh>
    <rPh sb="3" eb="5">
      <t>ダイチョウ</t>
    </rPh>
    <phoneticPr fontId="2"/>
  </si>
  <si>
    <t>http://www.gesuijoho.metro.tokyo.jp/semiswebsystem/SuperaPageWeb.aspx</t>
  </si>
  <si>
    <t>買主負担</t>
    <rPh sb="0" eb="2">
      <t>カイヌシ</t>
    </rPh>
    <rPh sb="2" eb="4">
      <t>フタン</t>
    </rPh>
    <phoneticPr fontId="2"/>
  </si>
  <si>
    <t>売主負担</t>
    <rPh sb="0" eb="2">
      <t>ウリヌシ</t>
    </rPh>
    <rPh sb="2" eb="4">
      <t>フタン</t>
    </rPh>
    <phoneticPr fontId="2"/>
  </si>
  <si>
    <t>本契約書に貼付する印紙については、買主の負担とします。</t>
    <phoneticPr fontId="2"/>
  </si>
  <si>
    <t>本契約書に貼付する印紙については、売主、買主各自の負担とします。</t>
    <phoneticPr fontId="2"/>
  </si>
  <si>
    <t>本契約書に貼付する印紙については、売主、買主の折半とします。</t>
    <phoneticPr fontId="2"/>
  </si>
  <si>
    <t>折半</t>
    <rPh sb="0" eb="2">
      <t>セッパン</t>
    </rPh>
    <phoneticPr fontId="2"/>
  </si>
  <si>
    <t>買売それぞれ</t>
    <rPh sb="0" eb="1">
      <t>カ</t>
    </rPh>
    <rPh sb="1" eb="2">
      <t>ウリ</t>
    </rPh>
    <phoneticPr fontId="2"/>
  </si>
  <si>
    <t>本契約書に貼付する印紙については、売主の負担とします。</t>
    <rPh sb="17" eb="19">
      <t>ウリヌシ</t>
    </rPh>
    <phoneticPr fontId="2"/>
  </si>
  <si>
    <t>国土交通省建設業者・宅建業者等企業情報検索システム（業者情報調べられるけど、保証協会の支店名ないから、どっちにせよ業者に要確認）</t>
    <rPh sb="26" eb="28">
      <t>ギョウシャ</t>
    </rPh>
    <rPh sb="28" eb="30">
      <t>ジョウホウ</t>
    </rPh>
    <rPh sb="30" eb="31">
      <t>シラ</t>
    </rPh>
    <rPh sb="38" eb="40">
      <t>ホショウ</t>
    </rPh>
    <rPh sb="40" eb="42">
      <t>キョウカイ</t>
    </rPh>
    <rPh sb="43" eb="46">
      <t>シテンメイ</t>
    </rPh>
    <rPh sb="57" eb="59">
      <t>ギョウシャ</t>
    </rPh>
    <rPh sb="60" eb="61">
      <t>ヨウ</t>
    </rPh>
    <rPh sb="61" eb="63">
      <t>カクニン</t>
    </rPh>
    <phoneticPr fontId="2"/>
  </si>
  <si>
    <r>
      <t xml:space="preserve">印紙代が </t>
    </r>
    <r>
      <rPr>
        <b/>
        <sz val="12"/>
        <color theme="1"/>
        <rFont val="ＭＳ Ｐゴシック"/>
        <family val="3"/>
        <charset val="128"/>
        <scheme val="minor"/>
      </rPr>
      <t xml:space="preserve">買主負担じゃない時 </t>
    </r>
    <r>
      <rPr>
        <sz val="11"/>
        <color theme="1"/>
        <rFont val="ＭＳ Ｐゴシック"/>
        <family val="2"/>
        <charset val="128"/>
        <scheme val="minor"/>
      </rPr>
      <t>は選択</t>
    </r>
    <rPh sb="0" eb="2">
      <t>インシ</t>
    </rPh>
    <rPh sb="2" eb="3">
      <t>ダイ</t>
    </rPh>
    <rPh sb="5" eb="7">
      <t>カイヌシ</t>
    </rPh>
    <rPh sb="7" eb="9">
      <t>フタン</t>
    </rPh>
    <rPh sb="13" eb="14">
      <t>トキ</t>
    </rPh>
    <rPh sb="16" eb="18">
      <t>センタク</t>
    </rPh>
    <phoneticPr fontId="2"/>
  </si>
  <si>
    <t>抵当権設定</t>
    <rPh sb="0" eb="3">
      <t>テイトウケン</t>
    </rPh>
    <rPh sb="3" eb="5">
      <t>セッテイ</t>
    </rPh>
    <phoneticPr fontId="2"/>
  </si>
  <si>
    <t>根抵当権設定</t>
    <rPh sb="0" eb="1">
      <t>ネ</t>
    </rPh>
    <rPh sb="1" eb="4">
      <t>テイトウケン</t>
    </rPh>
    <rPh sb="4" eb="6">
      <t>セッテイ</t>
    </rPh>
    <phoneticPr fontId="2"/>
  </si>
  <si>
    <t>抵当権者</t>
    <rPh sb="0" eb="3">
      <t>テイトウケン</t>
    </rPh>
    <rPh sb="3" eb="4">
      <t>シャ</t>
    </rPh>
    <phoneticPr fontId="2"/>
  </si>
  <si>
    <t>根抵当権者</t>
    <rPh sb="0" eb="1">
      <t>ネ</t>
    </rPh>
    <rPh sb="1" eb="4">
      <t>テイトウケン</t>
    </rPh>
    <rPh sb="4" eb="5">
      <t>シャ</t>
    </rPh>
    <phoneticPr fontId="2"/>
  </si>
  <si>
    <t>■↓抵当権、根抵当権と抵当権者、根抵当権者を連動させる</t>
    <rPh sb="2" eb="5">
      <t>テイトウケン</t>
    </rPh>
    <rPh sb="6" eb="7">
      <t>ネ</t>
    </rPh>
    <rPh sb="7" eb="10">
      <t>テイトウケン</t>
    </rPh>
    <rPh sb="11" eb="14">
      <t>テイトウケン</t>
    </rPh>
    <rPh sb="14" eb="15">
      <t>シャ</t>
    </rPh>
    <rPh sb="16" eb="17">
      <t>ネ</t>
    </rPh>
    <rPh sb="17" eb="20">
      <t>テイトウケン</t>
    </rPh>
    <rPh sb="20" eb="21">
      <t>シャ</t>
    </rPh>
    <rPh sb="22" eb="24">
      <t>レンドウ</t>
    </rPh>
    <phoneticPr fontId="2"/>
  </si>
  <si>
    <t>←黄色に塗ってあるのは売主が個人の時と業者の時で内容が違う部分</t>
    <rPh sb="1" eb="3">
      <t>キイロ</t>
    </rPh>
    <rPh sb="4" eb="5">
      <t>ヌ</t>
    </rPh>
    <rPh sb="11" eb="13">
      <t>ウリヌシ</t>
    </rPh>
    <rPh sb="14" eb="16">
      <t>コジン</t>
    </rPh>
    <rPh sb="17" eb="18">
      <t>トキ</t>
    </rPh>
    <rPh sb="19" eb="21">
      <t>ギョウシャ</t>
    </rPh>
    <rPh sb="22" eb="23">
      <t>トキ</t>
    </rPh>
    <rPh sb="24" eb="26">
      <t>ナイヨウ</t>
    </rPh>
    <rPh sb="27" eb="28">
      <t>チガ</t>
    </rPh>
    <rPh sb="29" eb="31">
      <t>ブブン</t>
    </rPh>
    <phoneticPr fontId="2"/>
  </si>
  <si>
    <t>売主は、買主に対し、本物件に関する管理規約等の定めがある場合には、それを記載した書面を引渡し完了時までに交付します。
2 売主は、前項の管理規約等で定められた義務のすべてを買主に継承させ、買主はこれを承継します。</t>
    <rPh sb="14" eb="15">
      <t>カン</t>
    </rPh>
    <phoneticPr fontId="2"/>
  </si>
  <si>
    <t>売主は、買主に対し、本物件に関する管理規約等の定めがある場合には、それを記載した書面を引渡し完了時までに交付します。
2　売主は、前項の管理規約等で定められた義務のすべてを買主に継承させ、買主はこれを承継します。</t>
    <rPh sb="14" eb="15">
      <t>カン</t>
    </rPh>
    <phoneticPr fontId="2"/>
  </si>
  <si>
    <t>住所</t>
    <rPh sb="0" eb="2">
      <t>ジュウショ</t>
    </rPh>
    <phoneticPr fontId="2"/>
  </si>
  <si>
    <t>氏名</t>
    <rPh sb="0" eb="2">
      <t>シメイ</t>
    </rPh>
    <phoneticPr fontId="2"/>
  </si>
  <si>
    <t>㊞</t>
    <phoneticPr fontId="2"/>
  </si>
  <si>
    <t>【容認事項】</t>
    <rPh sb="1" eb="3">
      <t>ヨウニン</t>
    </rPh>
    <rPh sb="3" eb="5">
      <t>ジコウ</t>
    </rPh>
    <phoneticPr fontId="2"/>
  </si>
  <si>
    <t>まで</t>
    <phoneticPr fontId="2"/>
  </si>
  <si>
    <t>東京都</t>
    <rPh sb="0" eb="2">
      <t>トウキョウ</t>
    </rPh>
    <rPh sb="2" eb="3">
      <t>ト</t>
    </rPh>
    <phoneticPr fontId="2"/>
  </si>
  <si>
    <t>5.高度地区</t>
    <phoneticPr fontId="2"/>
  </si>
  <si>
    <t>管理組合</t>
    <rPh sb="0" eb="2">
      <t>カンリ</t>
    </rPh>
    <rPh sb="2" eb="4">
      <t>クミアイ</t>
    </rPh>
    <phoneticPr fontId="2"/>
  </si>
  <si>
    <t>↓専用使用料が有だったら、使用料の帰属先に管理組合を入れる</t>
    <rPh sb="1" eb="3">
      <t>センヨウ</t>
    </rPh>
    <rPh sb="3" eb="5">
      <t>シヨウ</t>
    </rPh>
    <rPh sb="5" eb="6">
      <t>リョウ</t>
    </rPh>
    <rPh sb="7" eb="8">
      <t>アリ</t>
    </rPh>
    <rPh sb="13" eb="16">
      <t>シヨウリョウ</t>
    </rPh>
    <rPh sb="17" eb="19">
      <t>キゾク</t>
    </rPh>
    <rPh sb="19" eb="20">
      <t>サキ</t>
    </rPh>
    <rPh sb="21" eb="23">
      <t>カンリ</t>
    </rPh>
    <rPh sb="23" eb="25">
      <t>クミアイ</t>
    </rPh>
    <rPh sb="26" eb="27">
      <t>イ</t>
    </rPh>
    <phoneticPr fontId="2"/>
  </si>
  <si>
    <t>↓敷地権じゃなければ自動で所有者入れる</t>
    <rPh sb="1" eb="4">
      <t>シキチケン</t>
    </rPh>
    <rPh sb="10" eb="12">
      <t>ジドウ</t>
    </rPh>
    <rPh sb="13" eb="16">
      <t>ショユウシャ</t>
    </rPh>
    <rPh sb="16" eb="17">
      <t>イ</t>
    </rPh>
    <phoneticPr fontId="2"/>
  </si>
  <si>
    <t>⑬敷地等と道路との関係</t>
    <rPh sb="1" eb="4">
      <t>シキチナド</t>
    </rPh>
    <rPh sb="5" eb="7">
      <t>ドウロ</t>
    </rPh>
    <rPh sb="9" eb="11">
      <t>カンケイ</t>
    </rPh>
    <phoneticPr fontId="2"/>
  </si>
  <si>
    <t>1</t>
    <phoneticPr fontId="2"/>
  </si>
  <si>
    <t>2</t>
    <phoneticPr fontId="2"/>
  </si>
  <si>
    <t>3</t>
    <phoneticPr fontId="2"/>
  </si>
  <si>
    <t>4</t>
    <phoneticPr fontId="2"/>
  </si>
  <si>
    <t>セットバックする部分の面積</t>
    <phoneticPr fontId="2"/>
  </si>
  <si>
    <t>㎡）</t>
    <phoneticPr fontId="2"/>
  </si>
  <si>
    <t>条例による制限</t>
    <rPh sb="0" eb="2">
      <t>ジョウレイ</t>
    </rPh>
    <rPh sb="5" eb="7">
      <t>セイゲン</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</si>
  <si>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</si>
  <si>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</si>
  <si>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雨水出水（内水）</t>
    <rPh sb="0" eb="2">
      <t>ウスイ</t>
    </rPh>
    <rPh sb="2" eb="4">
      <t>シュッスイ</t>
    </rPh>
    <rPh sb="5" eb="7">
      <t>ナイスイ</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</si>
  <si>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</si>
  <si>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公営水道</t>
  </si>
  <si>
    <t>都市ガス</t>
  </si>
  <si>
    <t>公共下水</t>
  </si>
  <si>
    <t>別添ハザードマップ参照。</t>
    <phoneticPr fontId="2"/>
  </si>
  <si>
    <t>共用部分の範囲</t>
    <rPh sb="0" eb="2">
      <t>キョウヨウ</t>
    </rPh>
    <rPh sb="2" eb="4">
      <t>ブブン</t>
    </rPh>
    <rPh sb="5" eb="7">
      <t>ハンイ</t>
    </rPh>
    <phoneticPr fontId="2"/>
  </si>
  <si>
    <t>■添付書類</t>
    <rPh sb="1" eb="3">
      <t>テンプ</t>
    </rPh>
    <rPh sb="3" eb="5">
      <t>ショルイ</t>
    </rPh>
    <phoneticPr fontId="2"/>
  </si>
  <si>
    <t>(6)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</si>
  <si>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(5) 契約不適合責任による解除</t>
    <rPh sb="4" eb="6">
      <t>ケイヤク</t>
    </rPh>
    <rPh sb="6" eb="9">
      <t>フテキゴウ</t>
    </rPh>
    <rPh sb="9" eb="11">
      <t>セキニン</t>
    </rPh>
    <rPh sb="14" eb="16">
      <t>カイジョ</t>
    </rPh>
    <phoneticPr fontId="2"/>
  </si>
  <si>
    <t>(7) 反社会的勢力の排除に関する特約に基づく解除</t>
    <phoneticPr fontId="2"/>
  </si>
  <si>
    <t>への振り込みとします。振込み手数料は依頼者負担とします。
＜振込先＞
 「三井住友銀行　新宿西口支店（259）　（普）2811658　トウキョウマンション（カ」</t>
    <phoneticPr fontId="2"/>
  </si>
  <si>
    <t>本物件●●側道路は建築基準法第42条第2項に定める道路であり、道路とみなされる部分（セットバック部分）は建物の敷地として算入する事はできません。なお、道路中心線は特定行政庁の指導に基づき決定されます。</t>
    <phoneticPr fontId="2"/>
  </si>
  <si>
    <t>本物件●●側道路は建築基準法第42条第1項5号に定める道路であり、道路以外の用途には利用出来ず、建築物・塀・その他遮蔽物を一切設置することは出来ません。なお、将来埋設および掘削を行う場合、他の共有者の承諾ならびに費用が必要となる場合があります。</t>
    <phoneticPr fontId="2"/>
  </si>
  <si>
    <t>本物件●●側道路は旧市街地建築物法第7条但書の規定によって指定された建築線（昭和●●年●月●日指定・第●●●号・幅員●ｍ）で、その間の距離が4ｍ以上のものは、その建築線の位置に建築基準法第42条第1項5号の規定による道路の位置の指定があったものとみなされます。</t>
    <phoneticPr fontId="2"/>
  </si>
  <si>
    <t>建蔽率の限度が80％とされている地域内で、かつ、防火地域内で耐火建築物の場合は、建蔽率の制限はありません。</t>
    <rPh sb="0" eb="2">
      <t>ケンペイ</t>
    </rPh>
    <rPh sb="40" eb="42">
      <t>ケンペイ</t>
    </rPh>
    <phoneticPr fontId="2"/>
  </si>
  <si>
    <t>本物件の一部は、地区計画「●●地区計画」に該当しており、建築制限等があります。詳細は別添資料をご参照下さい。</t>
    <rPh sb="28" eb="30">
      <t>ケンチク</t>
    </rPh>
    <rPh sb="30" eb="32">
      <t>セイゲン</t>
    </rPh>
    <rPh sb="32" eb="33">
      <t>トウ</t>
    </rPh>
    <phoneticPr fontId="2"/>
  </si>
  <si>
    <t>3 買主が、売主に対し、引渡完了日から2年以内に契約不適合の旨の通知をしないときは、売主は、買主に対し、前2項の責任は負いません。</t>
    <phoneticPr fontId="2"/>
  </si>
  <si>
    <t>https://www.hansyadb.jp/totaku/</t>
    <phoneticPr fontId="2"/>
  </si>
  <si>
    <t>台帳記載事項証明書（写し）</t>
    <rPh sb="0" eb="2">
      <t>ダイチョウ</t>
    </rPh>
    <rPh sb="2" eb="4">
      <t>キサイ</t>
    </rPh>
    <rPh sb="4" eb="6">
      <t>ジコウ</t>
    </rPh>
    <rPh sb="6" eb="8">
      <t>ショウメイ</t>
    </rPh>
    <rPh sb="8" eb="9">
      <t>ショ</t>
    </rPh>
    <rPh sb="10" eb="11">
      <t>ウツ</t>
    </rPh>
    <phoneticPr fontId="2"/>
  </si>
  <si>
    <t>国土地理院　重ねるハザードマップ</t>
    <rPh sb="0" eb="2">
      <t>コクド</t>
    </rPh>
    <rPh sb="2" eb="4">
      <t>チリ</t>
    </rPh>
    <rPh sb="4" eb="5">
      <t>イン</t>
    </rPh>
    <rPh sb="6" eb="7">
      <t>カサ</t>
    </rPh>
    <phoneticPr fontId="2"/>
  </si>
  <si>
    <t>東京国際空港（通称：羽田空港）では、国際線増便の実現に向けた新飛行航路の運用を開始しています。新飛行経路の対象地域では、航空機の運航による騒音・振動等が発生する場合があります。新飛行経路の詳細は、国土交通省ホームページ「羽田空港のこれから」をご参照ください。</t>
    <rPh sb="21" eb="23">
      <t>ゾウビン</t>
    </rPh>
    <rPh sb="24" eb="26">
      <t>ジツゲン</t>
    </rPh>
    <rPh sb="27" eb="28">
      <t>ム</t>
    </rPh>
    <rPh sb="30" eb="31">
      <t>シン</t>
    </rPh>
    <rPh sb="31" eb="33">
      <t>ヒコウ</t>
    </rPh>
    <rPh sb="33" eb="35">
      <t>コウロ</t>
    </rPh>
    <rPh sb="36" eb="38">
      <t>ウンヨウ</t>
    </rPh>
    <rPh sb="39" eb="41">
      <t>カイシ</t>
    </rPh>
    <rPh sb="47" eb="48">
      <t>シン</t>
    </rPh>
    <rPh sb="48" eb="50">
      <t>ヒコウ</t>
    </rPh>
    <rPh sb="50" eb="52">
      <t>ケイロ</t>
    </rPh>
    <rPh sb="53" eb="55">
      <t>タイショウ</t>
    </rPh>
    <rPh sb="55" eb="57">
      <t>チイキ</t>
    </rPh>
    <rPh sb="64" eb="66">
      <t>ウンコウ</t>
    </rPh>
    <rPh sb="76" eb="78">
      <t>ハッセイ</t>
    </rPh>
    <rPh sb="80" eb="82">
      <t>バアイ</t>
    </rPh>
    <rPh sb="88" eb="89">
      <t>シン</t>
    </rPh>
    <rPh sb="89" eb="91">
      <t>ヒコウ</t>
    </rPh>
    <rPh sb="91" eb="93">
      <t>ケイロ</t>
    </rPh>
    <rPh sb="94" eb="96">
      <t>ショウサイ</t>
    </rPh>
    <rPh sb="98" eb="100">
      <t>コクド</t>
    </rPh>
    <rPh sb="100" eb="103">
      <t>コウツウショウ</t>
    </rPh>
    <rPh sb="110" eb="112">
      <t>ハネダ</t>
    </rPh>
    <rPh sb="112" eb="114">
      <t>クウコウ</t>
    </rPh>
    <rPh sb="122" eb="124">
      <t>サンショウ</t>
    </rPh>
    <phoneticPr fontId="2"/>
  </si>
  <si>
    <t>負担金</t>
    <rPh sb="0" eb="3">
      <t>フタンキン</t>
    </rPh>
    <phoneticPr fontId="2"/>
  </si>
  <si>
    <t>洪水</t>
    <rPh sb="0" eb="1">
      <t>コウ</t>
    </rPh>
    <rPh sb="1" eb="2">
      <t>ミズ</t>
    </rPh>
    <phoneticPr fontId="2"/>
  </si>
  <si>
    <t>高潮</t>
    <rPh sb="0" eb="1">
      <t>コウ</t>
    </rPh>
    <rPh sb="1" eb="2">
      <t>シオ</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</si>
  <si>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</si>
  <si>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</si>
  <si>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私道の負担等に関する事項</t>
    <rPh sb="0" eb="2">
      <t>シドウ</t>
    </rPh>
    <rPh sb="3" eb="5">
      <t>フタン</t>
    </rPh>
    <rPh sb="5" eb="6">
      <t>トウ</t>
    </rPh>
    <rPh sb="7" eb="8">
      <t>カン</t>
    </rPh>
    <rPh sb="10" eb="12">
      <t>ジコウ</t>
    </rPh>
    <phoneticPr fontId="2"/>
  </si>
  <si>
    <t>本物件○側道路は上記名義人の所有となっておりますが、道路認定を受けており、道路の維持・管理については○○区が行っております。</t>
    <rPh sb="26" eb="28">
      <t>ドウロ</t>
    </rPh>
    <rPh sb="28" eb="30">
      <t>ニンテイ</t>
    </rPh>
    <rPh sb="31" eb="32">
      <t>ウ</t>
    </rPh>
    <rPh sb="52" eb="53">
      <t>ク</t>
    </rPh>
    <phoneticPr fontId="2"/>
  </si>
  <si>
    <t>■対象不動産に含まれない私道</t>
    <rPh sb="1" eb="3">
      <t>タイショウ</t>
    </rPh>
    <rPh sb="3" eb="6">
      <t>フドウサン</t>
    </rPh>
    <rPh sb="7" eb="8">
      <t>フク</t>
    </rPh>
    <rPh sb="12" eb="14">
      <t>シドウ</t>
    </rPh>
    <phoneticPr fontId="2"/>
  </si>
  <si>
    <t>■対象不動産に含まれる私道　負担がある場合</t>
    <rPh sb="1" eb="3">
      <t>タイショウ</t>
    </rPh>
    <rPh sb="3" eb="6">
      <t>フドウサン</t>
    </rPh>
    <rPh sb="7" eb="8">
      <t>フク</t>
    </rPh>
    <rPh sb="11" eb="13">
      <t>シドウ</t>
    </rPh>
    <rPh sb="14" eb="16">
      <t>フタン</t>
    </rPh>
    <rPh sb="19" eb="21">
      <t>バアイ</t>
    </rPh>
    <phoneticPr fontId="2"/>
  </si>
  <si>
    <t>登記名義人と貸主が：</t>
    <rPh sb="0" eb="2">
      <t>トウキ</t>
    </rPh>
    <rPh sb="2" eb="5">
      <t>メイギニン</t>
    </rPh>
    <rPh sb="6" eb="8">
      <t>カシヌシ</t>
    </rPh>
    <phoneticPr fontId="2"/>
  </si>
  <si>
    <t>理由：</t>
    <phoneticPr fontId="2"/>
  </si>
  <si>
    <r>
      <t xml:space="preserve">相続 </t>
    </r>
    <r>
      <rPr>
        <sz val="11"/>
        <color theme="1"/>
        <rFont val="ＭＳ Ｐゴシック"/>
        <family val="3"/>
        <charset val="128"/>
        <scheme val="minor"/>
      </rPr>
      <t>（登記手続未了）</t>
    </r>
    <rPh sb="0" eb="2">
      <t>ソウゾク</t>
    </rPh>
    <rPh sb="4" eb="6">
      <t>トウキ</t>
    </rPh>
    <rPh sb="6" eb="8">
      <t>テツヅ</t>
    </rPh>
    <rPh sb="8" eb="10">
      <t>ミリョウ</t>
    </rPh>
    <phoneticPr fontId="2"/>
  </si>
  <si>
    <t>5.その他参照</t>
    <rPh sb="4" eb="5">
      <t>ホカ</t>
    </rPh>
    <rPh sb="5" eb="7">
      <t>サンショウ</t>
    </rPh>
    <phoneticPr fontId="2"/>
  </si>
  <si>
    <t>←その他が足りなかったら、ドラッグして伸ばして2ページにしよう。</t>
    <rPh sb="3" eb="4">
      <t>ホカ</t>
    </rPh>
    <rPh sb="5" eb="6">
      <t>タ</t>
    </rPh>
    <rPh sb="19" eb="20">
      <t>ノ</t>
    </rPh>
    <phoneticPr fontId="2"/>
  </si>
  <si>
    <t>玄関ドア、窓サッシ等、一部共用部分に該当するものについては、区分所有者が個別に交換出来ないものがあります。</t>
    <phoneticPr fontId="2"/>
  </si>
  <si>
    <t>手付解除期日</t>
    <rPh sb="0" eb="2">
      <t>テツケ</t>
    </rPh>
    <rPh sb="2" eb="4">
      <t>カイジョ</t>
    </rPh>
    <phoneticPr fontId="2"/>
  </si>
  <si>
    <t>-</t>
    <phoneticPr fontId="2"/>
  </si>
  <si>
    <t>東京都では、建築紛争予防のため、条例により、一定以上の高さの建築物を建築する場合には、近隣への説明義務等が定められております。</t>
    <rPh sb="0" eb="3">
      <t>トウキョウト</t>
    </rPh>
    <phoneticPr fontId="2"/>
  </si>
  <si>
    <t>千葉銀行</t>
    <rPh sb="0" eb="4">
      <t>チバギンコウ</t>
    </rPh>
    <phoneticPr fontId="2"/>
  </si>
  <si>
    <t>https://disaportal.gsi.go.jp/</t>
    <phoneticPr fontId="2"/>
  </si>
  <si>
    <t>定期検査報告書（昇降機等）</t>
    <rPh sb="0" eb="2">
      <t>テイキ</t>
    </rPh>
    <rPh sb="2" eb="4">
      <t>ケンサ</t>
    </rPh>
    <rPh sb="4" eb="7">
      <t>ホウコクショ</t>
    </rPh>
    <rPh sb="8" eb="12">
      <t>ショウコウキナド</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</si>
  <si>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</si>
  <si>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</si>
  <si>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</si>
  <si>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確認済証（新築時）</t>
    <rPh sb="0" eb="2">
      <t>カクニン</t>
    </rPh>
    <rPh sb="2" eb="3">
      <t>スミ</t>
    </rPh>
    <rPh sb="3" eb="4">
      <t>ショウ</t>
    </rPh>
    <rPh sb="5" eb="7">
      <t>シンチク</t>
    </rPh>
    <rPh sb="7" eb="8">
      <t>ジ</t>
    </rPh>
    <phoneticPr fontId="2"/>
  </si>
  <si>
    <t>検査済証（新築時）</t>
    <rPh sb="0" eb="2">
      <t>ケンサ</t>
    </rPh>
    <rPh sb="2" eb="3">
      <t>ズ</t>
    </rPh>
    <rPh sb="3" eb="4">
      <t>ショウ</t>
    </rPh>
    <rPh sb="5" eb="7">
      <t>シンチク</t>
    </rPh>
    <rPh sb="7" eb="8">
      <t>ジ</t>
    </rPh>
    <phoneticPr fontId="2"/>
  </si>
  <si>
    <t>16.</t>
    <phoneticPr fontId="2"/>
  </si>
  <si>
    <t>②管理費、修繕積立金、その他集会の決議等により、区分所有者が負担すべき費用等について滞納額がある場合は、「建物の区分所有等に関する法律」の規定により買主にその支払義務が承継されます。</t>
    <phoneticPr fontId="2"/>
  </si>
  <si>
    <t>売主と登記名義人は同一人ですが、住所変更登記が未了となっております。売主の責任と負担で、引渡しまでに住所変更登記をしていただきます。以下余白</t>
  </si>
  <si>
    <t>本物件●●側には、主要生活道路の計画線が決定しています（別添「●●●●●●」参照）。また、道路が整備された場合には騒音・振動等が生じる場合がありますので、あらかじめご承知おき下さい。以下余白</t>
    <phoneticPr fontId="2"/>
  </si>
  <si>
    <t>本物件●●側道路は練馬区主要生活道路の指定を受けています。現在建築制限等はありませんが、将来、練馬区より任意の道路拡幅を要請される場合があります。また、まちづくり条例の宅地開発事業（開発区域面積500 ㎡以上）を行う場合は、道路の中心から3ｍ後退する必要があります。なお、道路が整備された場合には騒音・振動等が生じる場合がありますので、あらかじめご承知おき下さい。以下余白</t>
    <phoneticPr fontId="2"/>
  </si>
  <si>
    <t>本物件●●側道路は世田谷区主要生活道路の指定を受けています（計画幅員●●ｍ）。事業化前の主要生活道路には、原則として法的な位置付けや建築行為に伴う制限は無く、道路幅員、道路線形も決まっていません。なお、道路が整備された場合には騒音・振動等が生じる場合がありますので、あらかじめご承知おき下さい。以下余白</t>
    <phoneticPr fontId="2"/>
  </si>
  <si>
    <t>換地処分公告後の清算金・賦課金の徴収または交付に関する債権債務については買主にすべて継承します。 「街区番号、符号、土地の位置・形状、仮換地地積等は、事業の都合で変更される場合があります。以下余白</t>
    <phoneticPr fontId="2"/>
  </si>
  <si>
    <t>保留地の所有権移転手続きは、当該事業施行者に対する所有権移転申請手続きにより行います。以下余白</t>
    <phoneticPr fontId="2"/>
  </si>
  <si>
    <t>上記私道部分は道路以外の用途には利用できず、建築物、塀、その他遮蔽物を設置することは一切できません。また、建物の敷地として算入することはできません。なお、将来通行、設備の埋設および掘削等を行う場合に他の共有者の承諾ならびに費用等が必要となる場合があります。以下余白</t>
    <phoneticPr fontId="2"/>
  </si>
  <si>
    <t>上記私道部分は共有者全員で維持・管理を行っており、その費用として負担金月額（または年額）金○○円があります。以下余白</t>
    <phoneticPr fontId="2"/>
  </si>
  <si>
    <t>本物件○側道路のうち、地番：○番○は上記名義人の所有となっております。現在無償にて使用していますが、将来通行、設備の埋設および掘削等を行う場合に所有者の承諾ならびに費用等が必要となる場合があります。以下余白</t>
    <phoneticPr fontId="2"/>
  </si>
  <si>
    <t>本物件の存する地域（●●区）では、水防法にもとづく洪水・雨水出水（内水）・高潮ハザードマップが作成されておりません。以下余白</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</si>
  <si>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以下余白</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</si>
  <si>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本物件に関わる管理費・修繕積立金等について滞納分がある場合は、本物件引渡し時までに売主の責任と負担において清算するものとします。以下余白</t>
    <phoneticPr fontId="2"/>
  </si>
  <si>
    <t>余白</t>
  </si>
  <si>
    <t>余白</t>
    <phoneticPr fontId="2"/>
  </si>
  <si>
    <t>余白</t>
    <rPh sb="0" eb="2">
      <t>ヨハク</t>
    </rPh>
    <phoneticPr fontId="2"/>
  </si>
  <si>
    <t>本物件に関わる管理費・修繕積立金等について滞納分がある場合は、本物件引渡し時までに売主の責任と負担において清算するものとします。以下余白</t>
    <rPh sb="64" eb="66">
      <t>イカ</t>
    </rPh>
    <rPh sb="66" eb="68">
      <t>ヨハク</t>
    </rPh>
    <phoneticPr fontId="2"/>
  </si>
  <si>
    <t xml:space="preserve">  （1）買主は、売主に対し、本物件の修補を請求することができます。ただし、売主は、買主に不相当な負担を課すものではないときは、買主が請求した方法と異なる方法による修補をすることができます。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引渡された本物件に契約不適合があるときは、その契約不適合がこの契約及び取引上の社会通念に照らして軽微であるときを除き、買主は、売主に対し、相当の期間を定めて本物件の修補を催告したうえ、この契約を解除することができます。
 （4）第1項の契約不適合が買主の責めに帰すべき事由によるものであるときは、買主は、第1号の修補請求、第2号の代金減額請求、第3号の契約解除、いずれもすることはできません。</t>
    <phoneticPr fontId="2"/>
  </si>
  <si>
    <t>横浜市中区住吉町六丁目76番3号　神奈川県不動産会館</t>
    <rPh sb="8" eb="11">
      <t>ロクチョウメ</t>
    </rPh>
    <rPh sb="13" eb="14">
      <t>バン</t>
    </rPh>
    <rPh sb="15" eb="16">
      <t>ゴウ</t>
    </rPh>
    <phoneticPr fontId="2"/>
  </si>
  <si>
    <t>さいたま市浦和区東高砂町六丁目15　埼玉県宅建会館</t>
    <rPh sb="12" eb="15">
      <t>ロクチョウメ</t>
    </rPh>
    <phoneticPr fontId="2"/>
  </si>
  <si>
    <t>千葉市中央区中央港一丁目17番3号　千葉県不動産会館</t>
    <rPh sb="9" eb="12">
      <t>イッチョウメ</t>
    </rPh>
    <rPh sb="14" eb="15">
      <t>バン</t>
    </rPh>
    <rPh sb="16" eb="17">
      <t>ゴウ</t>
    </rPh>
    <phoneticPr fontId="2"/>
  </si>
  <si>
    <r>
      <t>法令の変更等に伴い、将来増改築、再建築する際には、現在と同規模面積の建物が建築できない場合があります。</t>
    </r>
    <r>
      <rPr>
        <sz val="12"/>
        <color rgb="FFFF0000"/>
        <rFont val="ＭＳ Ｐゴシック"/>
        <family val="3"/>
        <charset val="128"/>
        <scheme val="minor"/>
      </rPr>
      <t>以下余白</t>
    </r>
    <phoneticPr fontId="2"/>
  </si>
  <si>
    <t>専用庭</t>
    <rPh sb="0" eb="3">
      <t>センヨウニワ</t>
    </rPh>
    <phoneticPr fontId="2"/>
  </si>
  <si>
    <t>■道路</t>
    <rPh sb="1" eb="3">
      <t>ドウロ</t>
    </rPh>
    <phoneticPr fontId="2"/>
  </si>
  <si>
    <t>■線路</t>
    <rPh sb="1" eb="3">
      <t>センロ</t>
    </rPh>
    <phoneticPr fontId="2"/>
  </si>
  <si>
    <t>■学校</t>
    <rPh sb="1" eb="3">
      <t>ガッコウ</t>
    </rPh>
    <phoneticPr fontId="2"/>
  </si>
  <si>
    <t>■国際線増便</t>
    <rPh sb="1" eb="6">
      <t>コクサイセンゾウビン</t>
    </rPh>
    <phoneticPr fontId="2"/>
  </si>
  <si>
    <t>本物件は中古物件につき、付帯設備、器具等については、経年変化及び使用消耗による劣化、性能低下、傷、汚れ等があります。引渡し後の、付帯設備、器具等の修理・点検・交換は、買主による実費負担となります。</t>
    <rPh sb="0" eb="1">
      <t>ホン</t>
    </rPh>
    <rPh sb="1" eb="3">
      <t>ブッケン</t>
    </rPh>
    <rPh sb="4" eb="6">
      <t>チュウコ</t>
    </rPh>
    <rPh sb="6" eb="8">
      <t>ブッケン</t>
    </rPh>
    <rPh sb="12" eb="16">
      <t>フタイセツビ</t>
    </rPh>
    <rPh sb="17" eb="19">
      <t>キグ</t>
    </rPh>
    <rPh sb="19" eb="20">
      <t>トウ</t>
    </rPh>
    <rPh sb="26" eb="28">
      <t>ケイネン</t>
    </rPh>
    <rPh sb="28" eb="30">
      <t>ヘンカ</t>
    </rPh>
    <rPh sb="30" eb="31">
      <t>オヨ</t>
    </rPh>
    <rPh sb="32" eb="34">
      <t>シヨウ</t>
    </rPh>
    <rPh sb="34" eb="36">
      <t>ショウモウ</t>
    </rPh>
    <rPh sb="39" eb="41">
      <t>レッカ</t>
    </rPh>
    <rPh sb="42" eb="44">
      <t>セイノウ</t>
    </rPh>
    <rPh sb="44" eb="46">
      <t>テイカ</t>
    </rPh>
    <rPh sb="47" eb="48">
      <t>キズ</t>
    </rPh>
    <rPh sb="49" eb="50">
      <t>ヨゴ</t>
    </rPh>
    <rPh sb="51" eb="52">
      <t>トウ</t>
    </rPh>
    <rPh sb="58" eb="60">
      <t>ヒキワタ</t>
    </rPh>
    <phoneticPr fontId="2"/>
  </si>
  <si>
    <t>本体価格×3%（税込）</t>
    <rPh sb="8" eb="10">
      <t>ゼイコ</t>
    </rPh>
    <phoneticPr fontId="2"/>
  </si>
  <si>
    <t>私道の変更または廃止によって、その道路に接する敷地が建築基準法に基づく条例の規定に抵触することになる場合、特定行政庁は、その私道の変更または廃止を禁止し、または制限することができます。</t>
    <phoneticPr fontId="2"/>
  </si>
  <si>
    <t>■私道の変更または廃止の制限</t>
    <rPh sb="1" eb="3">
      <t>シドウ</t>
    </rPh>
    <rPh sb="4" eb="6">
      <t>ヘンコウ</t>
    </rPh>
    <rPh sb="9" eb="11">
      <t>ハイシ</t>
    </rPh>
    <rPh sb="12" eb="14">
      <t>セイゲン</t>
    </rPh>
    <phoneticPr fontId="2"/>
  </si>
  <si>
    <t>https://tokuyaku.navyveil.com/</t>
    <phoneticPr fontId="2"/>
  </si>
  <si>
    <t>以下余白</t>
    <phoneticPr fontId="2"/>
  </si>
  <si>
    <t>6.最低限高度地区</t>
    <rPh sb="2" eb="5">
      <t>サイテイゲン</t>
    </rPh>
    <phoneticPr fontId="2"/>
  </si>
  <si>
    <t>7.高度利用地区</t>
    <rPh sb="2" eb="4">
      <t>コウド</t>
    </rPh>
    <rPh sb="4" eb="6">
      <t>リヨウ</t>
    </rPh>
    <rPh sb="6" eb="8">
      <t>チク</t>
    </rPh>
    <phoneticPr fontId="2"/>
  </si>
  <si>
    <t>8.特定街区</t>
    <rPh sb="2" eb="4">
      <t>トクテイ</t>
    </rPh>
    <rPh sb="4" eb="6">
      <t>ガイク</t>
    </rPh>
    <phoneticPr fontId="2"/>
  </si>
  <si>
    <t>9.景観地区</t>
    <rPh sb="2" eb="4">
      <t>ケイカン</t>
    </rPh>
    <rPh sb="4" eb="6">
      <t>チク</t>
    </rPh>
    <phoneticPr fontId="2"/>
  </si>
  <si>
    <t>該当する図面（ハザードマップ）における当該宅地建物の所在地については別添のとおりです。なお、水害ハザードマップに記載されている内容については今後変更される場合があります。以下余白</t>
    <rPh sb="85" eb="89">
      <t>イカヨハク</t>
    </rPh>
    <phoneticPr fontId="2"/>
  </si>
  <si>
    <t>10.風致地区</t>
    <rPh sb="3" eb="5">
      <t>フウチ</t>
    </rPh>
    <rPh sb="5" eb="7">
      <t>チク</t>
    </rPh>
    <phoneticPr fontId="2"/>
  </si>
  <si>
    <t>11.災害危険区域</t>
    <rPh sb="3" eb="5">
      <t>サイガイ</t>
    </rPh>
    <rPh sb="5" eb="7">
      <t>キケン</t>
    </rPh>
    <rPh sb="7" eb="9">
      <t>クイキ</t>
    </rPh>
    <phoneticPr fontId="2"/>
  </si>
  <si>
    <t>12.地区計画区域</t>
    <rPh sb="3" eb="5">
      <t>チク</t>
    </rPh>
    <rPh sb="5" eb="7">
      <t>ケイカク</t>
    </rPh>
    <rPh sb="7" eb="9">
      <t>クイキ</t>
    </rPh>
    <phoneticPr fontId="2"/>
  </si>
  <si>
    <t>13.特例容積率適用地区</t>
    <rPh sb="3" eb="5">
      <t>トクレイ</t>
    </rPh>
    <rPh sb="5" eb="7">
      <t>ヨウセキ</t>
    </rPh>
    <rPh sb="7" eb="8">
      <t>リツ</t>
    </rPh>
    <rPh sb="8" eb="10">
      <t>テキヨウ</t>
    </rPh>
    <rPh sb="10" eb="12">
      <t>チク</t>
    </rPh>
    <phoneticPr fontId="2"/>
  </si>
  <si>
    <t>14.特定用途制限地域</t>
    <rPh sb="3" eb="5">
      <t>トクテイ</t>
    </rPh>
    <rPh sb="5" eb="7">
      <t>ヨウト</t>
    </rPh>
    <rPh sb="7" eb="9">
      <t>セイゲン</t>
    </rPh>
    <rPh sb="9" eb="11">
      <t>チイキ</t>
    </rPh>
    <phoneticPr fontId="2"/>
  </si>
  <si>
    <t>15.高層住居誘導地区</t>
    <rPh sb="3" eb="5">
      <t>コウソウ</t>
    </rPh>
    <rPh sb="5" eb="7">
      <t>ジュウキョ</t>
    </rPh>
    <rPh sb="7" eb="9">
      <t>ユウドウ</t>
    </rPh>
    <rPh sb="9" eb="11">
      <t>チク</t>
    </rPh>
    <phoneticPr fontId="2"/>
  </si>
  <si>
    <t>17.都市再生特別地区</t>
    <rPh sb="3" eb="5">
      <t>トシ</t>
    </rPh>
    <rPh sb="5" eb="7">
      <t>サイセイ</t>
    </rPh>
    <rPh sb="7" eb="9">
      <t>トクベツ</t>
    </rPh>
    <rPh sb="9" eb="11">
      <t>チク</t>
    </rPh>
    <phoneticPr fontId="2"/>
  </si>
  <si>
    <t>18.特定防災街区整備地区</t>
    <rPh sb="3" eb="5">
      <t>トクテイ</t>
    </rPh>
    <rPh sb="5" eb="7">
      <t>ボウサイ</t>
    </rPh>
    <rPh sb="7" eb="9">
      <t>ガイク</t>
    </rPh>
    <rPh sb="9" eb="11">
      <t>セイビ</t>
    </rPh>
    <rPh sb="11" eb="13">
      <t>チク</t>
    </rPh>
    <phoneticPr fontId="2"/>
  </si>
  <si>
    <t>19.建築協定区域</t>
    <rPh sb="3" eb="5">
      <t>ケンチク</t>
    </rPh>
    <rPh sb="5" eb="7">
      <t>キョウテイ</t>
    </rPh>
    <rPh sb="7" eb="9">
      <t>クイキ</t>
    </rPh>
    <phoneticPr fontId="2"/>
  </si>
  <si>
    <t>20.臨港地区</t>
    <rPh sb="3" eb="5">
      <t>リンコウ</t>
    </rPh>
    <rPh sb="5" eb="7">
      <t>チク</t>
    </rPh>
    <phoneticPr fontId="2"/>
  </si>
  <si>
    <t>21.緑化地域</t>
    <rPh sb="3" eb="5">
      <t>リョッカ</t>
    </rPh>
    <rPh sb="5" eb="7">
      <t>チイキ</t>
    </rPh>
    <phoneticPr fontId="2"/>
  </si>
  <si>
    <t>22.生産緑地地区</t>
    <rPh sb="3" eb="5">
      <t>セイサン</t>
    </rPh>
    <rPh sb="5" eb="7">
      <t>リョクチ</t>
    </rPh>
    <rPh sb="7" eb="9">
      <t>チク</t>
    </rPh>
    <phoneticPr fontId="2"/>
  </si>
  <si>
    <t>23.特定用途誘導地区</t>
    <rPh sb="3" eb="5">
      <t>トクテイ</t>
    </rPh>
    <rPh sb="5" eb="7">
      <t>ヨウト</t>
    </rPh>
    <rPh sb="7" eb="9">
      <t>ユウドウ</t>
    </rPh>
    <rPh sb="9" eb="11">
      <t>チク</t>
    </rPh>
    <phoneticPr fontId="2"/>
  </si>
  <si>
    <t>本物件は建物の所有権移転登記が未了です。売主の責任と負担で、引渡しまでに所有権移転登記をしていただきます。以下余白</t>
    <phoneticPr fontId="2"/>
  </si>
  <si>
    <t>媒介に係る乙の業務</t>
    <rPh sb="0" eb="2">
      <t>バイカイ</t>
    </rPh>
    <rPh sb="3" eb="4">
      <t>カカワ</t>
    </rPh>
    <rPh sb="5" eb="6">
      <t>オツ</t>
    </rPh>
    <rPh sb="7" eb="9">
      <t>ギョウム</t>
    </rPh>
    <phoneticPr fontId="4"/>
  </si>
  <si>
    <t>乙は、3に掲げる義務を履行するとともに、次の業務を行います。</t>
    <rPh sb="0" eb="1">
      <t>オツ</t>
    </rPh>
    <rPh sb="5" eb="6">
      <t>カカ</t>
    </rPh>
    <rPh sb="8" eb="10">
      <t>ギム</t>
    </rPh>
    <rPh sb="11" eb="13">
      <t>リコウ</t>
    </rPh>
    <rPh sb="20" eb="21">
      <t>ツギ</t>
    </rPh>
    <rPh sb="22" eb="24">
      <t>ギョウム</t>
    </rPh>
    <rPh sb="25" eb="26">
      <t>オコナ</t>
    </rPh>
    <phoneticPr fontId="4"/>
  </si>
  <si>
    <t>乙は、甲に対し、目的物件を売買すべき価額または評価額について意見を述べるときは、その根拠を明らかにして説明を行います。</t>
    <phoneticPr fontId="66"/>
  </si>
  <si>
    <t>成約に向けての乙の義務</t>
    <rPh sb="0" eb="2">
      <t>セイヤク</t>
    </rPh>
    <rPh sb="3" eb="4">
      <t>ム</t>
    </rPh>
    <rPh sb="7" eb="8">
      <t>オツ</t>
    </rPh>
    <rPh sb="9" eb="11">
      <t>ギム</t>
    </rPh>
    <phoneticPr fontId="66"/>
  </si>
  <si>
    <t>乙は、契約の相手方との契約条件の調整等を行い、契約の成立に向けて積極的に努力します。</t>
    <phoneticPr fontId="66"/>
  </si>
  <si>
    <t>乙は、目的物件の売買又は交換の申込みがあったときは、甲に対し、遅滞なく、その旨を報告します。</t>
    <phoneticPr fontId="66"/>
  </si>
  <si>
    <t>乙は、目的物件の売買または交換の契約が成立したときは、甲および甲の相手方に対し、遅滞なく、宅地建物取引業法第37条に定める書面を作成し、宅地建物取引士に当該書面に記名押印させた上で、これを交付します。</t>
    <phoneticPr fontId="66"/>
  </si>
  <si>
    <t>乙は、甲に対し、登記、決済手続等の目的物件の引渡しに係る事務の補助を行います。</t>
    <rPh sb="0" eb="1">
      <t>オツ</t>
    </rPh>
    <rPh sb="3" eb="4">
      <t>コウ</t>
    </rPh>
    <rPh sb="5" eb="6">
      <t>タイ</t>
    </rPh>
    <rPh sb="8" eb="10">
      <t>トウキ</t>
    </rPh>
    <rPh sb="11" eb="13">
      <t>ケッサイ</t>
    </rPh>
    <rPh sb="13" eb="15">
      <t>テツヅキ</t>
    </rPh>
    <rPh sb="15" eb="16">
      <t>トウ</t>
    </rPh>
    <rPh sb="17" eb="19">
      <t>モクテキ</t>
    </rPh>
    <rPh sb="19" eb="21">
      <t>ブッケン</t>
    </rPh>
    <rPh sb="22" eb="24">
      <t>ヒキワタ</t>
    </rPh>
    <rPh sb="26" eb="27">
      <t>カカワ</t>
    </rPh>
    <rPh sb="28" eb="30">
      <t>ジム</t>
    </rPh>
    <rPh sb="31" eb="33">
      <t>ホジョ</t>
    </rPh>
    <rPh sb="34" eb="35">
      <t>オコナ</t>
    </rPh>
    <phoneticPr fontId="4"/>
  </si>
  <si>
    <t>（</t>
    <phoneticPr fontId="4"/>
  </si>
  <si>
    <t>）</t>
    <phoneticPr fontId="4"/>
  </si>
  <si>
    <t>3</t>
    <phoneticPr fontId="2"/>
  </si>
  <si>
    <t>指定流通機構への登録の有無</t>
    <rPh sb="0" eb="2">
      <t>シテイ</t>
    </rPh>
    <rPh sb="2" eb="4">
      <t>リュウツウ</t>
    </rPh>
    <rPh sb="4" eb="6">
      <t>キコウ</t>
    </rPh>
    <rPh sb="8" eb="10">
      <t>トウロク</t>
    </rPh>
    <rPh sb="11" eb="13">
      <t>ウム</t>
    </rPh>
    <phoneticPr fontId="4"/>
  </si>
  <si>
    <t>＊登録をする場合にあっては、当該登録をしようとする指定流通機構の名称を記入する。</t>
    <phoneticPr fontId="4"/>
  </si>
  <si>
    <t>（主たる事務所の所在地）</t>
    <rPh sb="1" eb="2">
      <t>シュ</t>
    </rPh>
    <rPh sb="4" eb="6">
      <t>ジム</t>
    </rPh>
    <rPh sb="6" eb="7">
      <t>ショ</t>
    </rPh>
    <rPh sb="8" eb="11">
      <t>ショザイチ</t>
    </rPh>
    <phoneticPr fontId="4"/>
  </si>
  <si>
    <t>7</t>
    <phoneticPr fontId="4"/>
  </si>
  <si>
    <t>8</t>
    <phoneticPr fontId="4"/>
  </si>
  <si>
    <t>9</t>
    <phoneticPr fontId="4"/>
  </si>
  <si>
    <t>10</t>
  </si>
  <si>
    <t>特約事項</t>
    <rPh sb="0" eb="2">
      <t>トクヤク</t>
    </rPh>
    <rPh sb="2" eb="4">
      <t>ジコウ</t>
    </rPh>
    <phoneticPr fontId="4"/>
  </si>
  <si>
    <t>　この契約は、次の３つの契約型式のうち、一般媒介契約型式です。なお、依頼者は、重ねて依頼する宅地建物取引業者を明示する義務を負います。重ねて依頼する宅地建物取引業者を明示しない契約とする場合は、その旨を特約するものとします。
●専属専任媒介契約型式
　依頼者は、目的物件の売買又は交換の媒介又は代理を、当社以外の宅地建物取引業者に重ねて依頼することができません。
　依頼者は、自ら発見した相手方と売買又は交換の契約を締結することができません。
　当社は、目的物件を国土交通大臣が指定した指定流通機構に登録します。
●専任媒介契約型式
　依頼者は、目的物件の売買又は交換の媒介又は代理を、当社以外の宅地建物取引業者に重ねて依頼することができません。
　依頼者は、自ら発見した相手方と売買又は交換の契約を締結することができます。
　当社は、目的物件を国土交通大臣が指定した指定流通機構に登録します。
●一般媒介契約型式
　依頼者は、目的物件の売買又は交換の媒介又は代理を、当社以外の宅地建物取引業者に重ねて依頼することができます。
　依頼者は、自ら発見した相手方と売買又は交換の契約を締結することができます。</t>
    <phoneticPr fontId="2"/>
  </si>
  <si>
    <t>（本体価格×3％＋6万円）×消費税</t>
    <phoneticPr fontId="2"/>
  </si>
  <si>
    <r>
      <rPr>
        <sz val="11"/>
        <rFont val="ＭＳ Ｐゴシック"/>
        <family val="3"/>
        <charset val="128"/>
        <scheme val="minor"/>
      </rPr>
      <t>※第1種・第2種低層住居専用地域、田園住居地域</t>
    </r>
    <r>
      <rPr>
        <sz val="11"/>
        <color rgb="FFFF0000"/>
        <rFont val="ＭＳ Ｐゴシック"/>
        <family val="3"/>
        <charset val="128"/>
        <scheme val="minor"/>
      </rPr>
      <t>以外</t>
    </r>
    <rPh sb="23" eb="25">
      <t>イガイ</t>
    </rPh>
    <phoneticPr fontId="2"/>
  </si>
  <si>
    <t>※第1種・第2種低層住居専用地域、田園住居地域</t>
    <phoneticPr fontId="2"/>
  </si>
  <si>
    <t>※第1種・第2種低層住居専用地域、田園住居地域、第1種・第2種中高層住居専用地域で日影規制がない場合</t>
    <rPh sb="12" eb="16">
      <t>センヨウチイキ</t>
    </rPh>
    <rPh sb="34" eb="36">
      <t>ジュウキョ</t>
    </rPh>
    <rPh sb="48" eb="50">
      <t>バアイ</t>
    </rPh>
    <phoneticPr fontId="2"/>
  </si>
  <si>
    <t>甲は、目的物件の売買または交換の媒介または代理を乙以外の宅地建物取引業者に重ねて依頼するときは、その宅地建物取引業者を乙に明示しなければなりません。</t>
    <phoneticPr fontId="2"/>
  </si>
  <si>
    <t>一般媒介契約の締結時においてすでに依頼をしている宅地建物取引業者の商号または名称および主たる事務所の所在地は、一般媒介契約書に記載するものとし、その後において更に他の宅地建物取引業者に依頼をしようとするときは、甲は、その旨を乙に通知するものとします。</t>
    <phoneticPr fontId="2"/>
  </si>
  <si>
    <t>（宅地建物取引業者の義務等）</t>
    <rPh sb="10" eb="12">
      <t>ギム</t>
    </rPh>
    <rPh sb="12" eb="13">
      <t>トウ</t>
    </rPh>
    <phoneticPr fontId="66"/>
  </si>
  <si>
    <t>乙は、次の事項を履行する義務を負います。</t>
    <phoneticPr fontId="66"/>
  </si>
  <si>
    <t>契約の相手方を探索するとともに、契約の相手方との契約条件の調整等を行い、契約の成立に向けて積極的に努力すること</t>
    <phoneticPr fontId="66"/>
  </si>
  <si>
    <t>目的物件の売買または交換の申込みがあったときは、甲に対して、遅滞なく、その旨を報告すること</t>
    <phoneticPr fontId="4"/>
  </si>
  <si>
    <t>乙は、前項に掲げる義務を履行するとともに、次の業務を行います。</t>
    <phoneticPr fontId="66"/>
  </si>
  <si>
    <t>媒介価額の決定に際し、甲に、その価額に関する意見を述べるときは、根拠を示して説明を行うこと</t>
    <phoneticPr fontId="4"/>
  </si>
  <si>
    <t>甲が乙に目的物件の購入または取得を依頼した場合にあっては、甲に対して、目的物件の売買または交換の契約が成立するまでの間に、宅地建物取引士をして、宅地建物取引業法第35条に定める重要事項について、宅地建物取引士が記名押印した書面を交付して説明させること</t>
    <phoneticPr fontId="4"/>
  </si>
  <si>
    <t>目的物件の売買または交換の契約が成立したときは、甲および甲の相手方に対して、遅滞なく、宅地建物取引業法第37条に定める書面を作成し、宅地建物取引士に当該書面に記名押印させた上で、これを交付すること</t>
    <phoneticPr fontId="4"/>
  </si>
  <si>
    <t>甲に対して、登記、決済手続等の目的物件の引渡しに係る事務の補助を行うこと</t>
    <phoneticPr fontId="66"/>
  </si>
  <si>
    <t>五</t>
    <rPh sb="0" eb="1">
      <t>ゴ</t>
    </rPh>
    <phoneticPr fontId="4"/>
  </si>
  <si>
    <t>その他一般媒介契約書に記載する業務を行うこと</t>
    <rPh sb="3" eb="5">
      <t>イッパン</t>
    </rPh>
    <phoneticPr fontId="66"/>
  </si>
  <si>
    <t>（指定流通機構への登録）</t>
    <phoneticPr fontId="4"/>
  </si>
  <si>
    <t>乙は、この媒介契約において目的物件を指定流通機構に登録することとした場合にあっては、当該目的物件を一般媒介契約書に記載する指定流通機構に登録しなければなりません。</t>
    <phoneticPr fontId="2"/>
  </si>
  <si>
    <t>▲ここまでを調べる▲</t>
    <rPh sb="6" eb="7">
      <t>シラ</t>
    </rPh>
    <phoneticPr fontId="2"/>
  </si>
  <si>
    <t>▼必要に応じて調べよう▼</t>
    <rPh sb="1" eb="3">
      <t>ヒツヨウ</t>
    </rPh>
    <rPh sb="4" eb="5">
      <t>オウ</t>
    </rPh>
    <rPh sb="7" eb="8">
      <t>シラ</t>
    </rPh>
    <phoneticPr fontId="2"/>
  </si>
  <si>
    <t>▼ここから調べる。▼</t>
    <rPh sb="5" eb="6">
      <t>シラ</t>
    </rPh>
    <phoneticPr fontId="2"/>
  </si>
  <si>
    <t>購入</t>
  </si>
  <si>
    <t>甲が乙に目的物件の購入または取得を依頼した場合にあっては、乙は、甲に対し、目的物件の売買または交換の契約が成立するまでの間に、宅地建物取引士をして、宅地建物取引業法第35条に定める重要事項について、宅地建物取引士が記名押印した書面を交付して説明させます。</t>
    <phoneticPr fontId="66"/>
  </si>
  <si>
    <t>住戸ごとに小売電気事業者への申込みが可能です。</t>
    <rPh sb="0" eb="2">
      <t>ジュウコ</t>
    </rPh>
    <rPh sb="5" eb="7">
      <t>コウ</t>
    </rPh>
    <rPh sb="7" eb="9">
      <t>デンキ</t>
    </rPh>
    <rPh sb="9" eb="12">
      <t>ジギョウシャ</t>
    </rPh>
    <rPh sb="14" eb="16">
      <t>モウシコ</t>
    </rPh>
    <rPh sb="18" eb="20">
      <t>カノウ</t>
    </rPh>
    <phoneticPr fontId="2"/>
  </si>
  <si>
    <t>一括受電方式を導入している場合、住戸ごとの小売電気事業者の変更はできません。</t>
    <rPh sb="0" eb="2">
      <t>イッカツ</t>
    </rPh>
    <rPh sb="2" eb="4">
      <t>ジュデン</t>
    </rPh>
    <rPh sb="4" eb="6">
      <t>ホウシキ</t>
    </rPh>
    <rPh sb="7" eb="9">
      <t>ドウニュウ</t>
    </rPh>
    <rPh sb="13" eb="15">
      <t>バアイ</t>
    </rPh>
    <rPh sb="16" eb="18">
      <t>ジュウコ</t>
    </rPh>
    <rPh sb="21" eb="23">
      <t>コウリ</t>
    </rPh>
    <rPh sb="23" eb="25">
      <t>デンキ</t>
    </rPh>
    <rPh sb="25" eb="28">
      <t>ジギョウシャ</t>
    </rPh>
    <rPh sb="29" eb="31">
      <t>ヘンコウ</t>
    </rPh>
    <phoneticPr fontId="2"/>
  </si>
  <si>
    <t>■一括受電方式だったら文言を変える</t>
    <rPh sb="1" eb="3">
      <t>イッカツ</t>
    </rPh>
    <rPh sb="3" eb="5">
      <t>ジュデン</t>
    </rPh>
    <rPh sb="5" eb="7">
      <t>ホウシキ</t>
    </rPh>
    <rPh sb="11" eb="13">
      <t>モンゴン</t>
    </rPh>
    <rPh sb="14" eb="15">
      <t>カ</t>
    </rPh>
    <phoneticPr fontId="2"/>
  </si>
  <si>
    <t>令和</t>
    <rPh sb="0" eb="2">
      <t>レイワ</t>
    </rPh>
    <phoneticPr fontId="2"/>
  </si>
  <si>
    <t>一括受電サービス会社</t>
    <rPh sb="0" eb="2">
      <t>イッカツ</t>
    </rPh>
    <rPh sb="2" eb="4">
      <t>ジュデン</t>
    </rPh>
    <rPh sb="8" eb="10">
      <t>ガイシャ</t>
    </rPh>
    <phoneticPr fontId="2"/>
  </si>
  <si>
    <t>□</t>
    <phoneticPr fontId="2"/>
  </si>
  <si>
    <t>■</t>
    <phoneticPr fontId="2"/>
  </si>
  <si>
    <t>-</t>
    <phoneticPr fontId="2"/>
  </si>
  <si>
    <t>←延床面積は謄本には記載がないので、右の「延床計算用」表に各階の面積を入力していき、オートSUMで合計していれます。</t>
    <rPh sb="1" eb="3">
      <t>ノベユカ</t>
    </rPh>
    <rPh sb="3" eb="5">
      <t>メンセキ</t>
    </rPh>
    <rPh sb="6" eb="8">
      <t>トウホン</t>
    </rPh>
    <rPh sb="10" eb="12">
      <t>キサイ</t>
    </rPh>
    <rPh sb="18" eb="19">
      <t>ミギ</t>
    </rPh>
    <rPh sb="21" eb="23">
      <t>ノベユカ</t>
    </rPh>
    <rPh sb="23" eb="26">
      <t>ケイサンヨウ</t>
    </rPh>
    <rPh sb="27" eb="28">
      <t>ヒョウ</t>
    </rPh>
    <rPh sb="29" eb="30">
      <t>カク</t>
    </rPh>
    <rPh sb="30" eb="31">
      <t>カイ</t>
    </rPh>
    <rPh sb="32" eb="34">
      <t>メンセキ</t>
    </rPh>
    <rPh sb="35" eb="37">
      <t>ニュウリョク</t>
    </rPh>
    <rPh sb="49" eb="51">
      <t>ゴウケイ</t>
    </rPh>
    <phoneticPr fontId="2"/>
  </si>
  <si>
    <t>↓住所の番地は●番●にすること。壁芯面積は、東京カンテイがない場合は入れませんが、売主から入れてほしいと言われたら入れてあげましょう。</t>
    <rPh sb="1" eb="3">
      <t>ジュウショ</t>
    </rPh>
    <rPh sb="4" eb="6">
      <t>バンチ</t>
    </rPh>
    <rPh sb="8" eb="9">
      <t>バン</t>
    </rPh>
    <rPh sb="16" eb="18">
      <t>ヘキシン</t>
    </rPh>
    <rPh sb="18" eb="20">
      <t>メンセキ</t>
    </rPh>
    <rPh sb="22" eb="24">
      <t>トウキョウ</t>
    </rPh>
    <rPh sb="31" eb="33">
      <t>バアイ</t>
    </rPh>
    <rPh sb="34" eb="35">
      <t>イ</t>
    </rPh>
    <rPh sb="41" eb="43">
      <t>ウリヌシ</t>
    </rPh>
    <rPh sb="45" eb="46">
      <t>イ</t>
    </rPh>
    <rPh sb="52" eb="53">
      <t>イ</t>
    </rPh>
    <rPh sb="57" eb="58">
      <t>イ</t>
    </rPh>
    <phoneticPr fontId="2"/>
  </si>
  <si>
    <t>イレギュラー2</t>
    <phoneticPr fontId="2"/>
  </si>
  <si>
    <t>水防法にもとづく●●区洪水ハザードマップによりますと、想定最大規模の降雨（●総雨量690mm・時間最大雨量153mm）が発生した場合、本物件は想定浸水深●m～●mの区域とされています。●●区雨水出水（内水）ハザードマップによりますと、大雨により下水道の処理能力を超えて水があふれた場合、本物件は想定浸水深●m～●mの区域とされています。高潮が発生した場合、本物件は想定浸水深●m～●mの区域とされています。本物件の存する地域の避難所は●●公民館とされています。詳細につきましては、別添ハザードマップを参照下さい。なお、ハザードマップに記載されている内容につきましては、今後変更される場合がありますので、あらかじめご承知おき下さい。以下余白</t>
    <rPh sb="60" eb="62">
      <t>ハッセイ</t>
    </rPh>
    <phoneticPr fontId="2"/>
  </si>
  <si>
    <t>東京都　土砂災害警戒区域等マップ</t>
    <rPh sb="0" eb="3">
      <t>トウキョウト</t>
    </rPh>
    <rPh sb="4" eb="8">
      <t>ドシャサイガイ</t>
    </rPh>
    <rPh sb="8" eb="13">
      <t>ケイカイクイキトウ</t>
    </rPh>
    <phoneticPr fontId="2"/>
  </si>
  <si>
    <t>https://www2.sabomap.jp/tokyo/</t>
    <phoneticPr fontId="2"/>
  </si>
  <si>
    <t>何らかの理由でHPでは調べられない時は↓を使いましょう。</t>
    <phoneticPr fontId="2"/>
  </si>
  <si>
    <t>都市整備局・都市計画情報（用途地域の調査　日影規制等の情報無いので参考程度。）</t>
    <rPh sb="0" eb="2">
      <t>トシ</t>
    </rPh>
    <rPh sb="13" eb="17">
      <t>ヨウトチイキ</t>
    </rPh>
    <rPh sb="18" eb="20">
      <t>チョウサ</t>
    </rPh>
    <phoneticPr fontId="2"/>
  </si>
  <si>
    <t>用途地域は通常は「●●区　用途地域」で検索して市役所のHPで調べますが、</t>
    <rPh sb="0" eb="4">
      <t>ヨウトチイキ</t>
    </rPh>
    <rPh sb="5" eb="7">
      <t>ツウジョウ</t>
    </rPh>
    <rPh sb="11" eb="12">
      <t>ク</t>
    </rPh>
    <rPh sb="13" eb="17">
      <t>ヨウトチイキ</t>
    </rPh>
    <rPh sb="19" eb="21">
      <t>ケンサク</t>
    </rPh>
    <phoneticPr fontId="2"/>
  </si>
  <si>
    <r>
      <t>買主は、売買代金に関して、後記｢</t>
    </r>
    <r>
      <rPr>
        <sz val="12"/>
        <color rgb="FF00B0F0"/>
        <rFont val="ＭＳ Ｐゴシック"/>
        <family val="3"/>
        <charset val="128"/>
        <scheme val="minor"/>
      </rPr>
      <t>Ⅱ.6.金銭の貸借のあっせん</t>
    </r>
    <r>
      <rPr>
        <sz val="12"/>
        <rFont val="ＭＳ Ｐゴシック"/>
        <family val="3"/>
        <charset val="128"/>
        <scheme val="minor"/>
      </rPr>
      <t>｣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
    <rPh sb="72" eb="74">
      <t>キンガク</t>
    </rPh>
    <rPh sb="91" eb="93">
      <t>ヒニン</t>
    </rPh>
    <rPh sb="109" eb="111">
      <t>ジョウキ</t>
    </rPh>
    <phoneticPr fontId="2"/>
  </si>
  <si>
    <r>
      <t>売主、買主は、前記「</t>
    </r>
    <r>
      <rPr>
        <sz val="12"/>
        <color rgb="FF00B0F0"/>
        <rFont val="ＭＳ Ｐゴシック"/>
        <family val="3"/>
        <charset val="128"/>
        <scheme val="minor"/>
      </rPr>
      <t>Ⅱ.2.（6）修補の遅滞等を含む契約違反による解除</t>
    </r>
    <r>
      <rPr>
        <sz val="12"/>
        <rFont val="ＭＳ Ｐゴシック"/>
        <family val="3"/>
        <charset val="128"/>
        <scheme val="minor"/>
      </rPr>
      <t>」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</si>
  <si>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r>
      <t>前記「</t>
    </r>
    <r>
      <rPr>
        <sz val="12"/>
        <color rgb="FF00B0F0"/>
        <rFont val="ＭＳ Ｐゴシック"/>
        <family val="3"/>
        <charset val="128"/>
        <scheme val="minor"/>
      </rPr>
      <t>Ⅱ.2.（7）反社会的勢力の排除に関する特約に基づく解除</t>
    </r>
    <r>
      <rPr>
        <sz val="12"/>
        <rFont val="ＭＳ Ｐゴシック"/>
        <family val="3"/>
        <charset val="128"/>
        <scheme val="minor"/>
      </rPr>
      <t>」により、売買契約を解除するとき、その相手方に対して請求することができる違約金は、別添　</t>
    </r>
    <r>
      <rPr>
        <sz val="12"/>
        <color rgb="FF00B0F0"/>
        <rFont val="ＭＳ Ｐゴシック"/>
        <family val="3"/>
        <charset val="128"/>
        <scheme val="minor"/>
      </rPr>
      <t>売買契約書　第16条</t>
    </r>
    <r>
      <rPr>
        <sz val="12"/>
        <color rgb="FFFF0000"/>
        <rFont val="ＭＳ Ｐゴシック"/>
        <family val="3"/>
        <charset val="128"/>
        <scheme val="minor"/>
      </rPr>
      <t>　</t>
    </r>
    <r>
      <rPr>
        <sz val="12"/>
        <rFont val="ＭＳ Ｐゴシック"/>
        <family val="3"/>
        <charset val="128"/>
        <scheme val="minor"/>
      </rPr>
      <t>のとおりです。</t>
    </r>
    <rPh sb="72" eb="74">
      <t>ベッテン</t>
    </rPh>
    <rPh sb="75" eb="77">
      <t>バイバイ</t>
    </rPh>
    <rPh sb="77" eb="80">
      <t>ケイヤクショ</t>
    </rPh>
    <rPh sb="81" eb="82">
      <t>ダイ</t>
    </rPh>
    <rPh sb="84" eb="85">
      <t>ジョウ</t>
    </rPh>
    <phoneticPr fontId="2"/>
  </si>
  <si>
    <t>②管理費、修繕積立金、その他集会の決議等により、区分所有者が負担すべき費用等について滞納額がある場合は、売主の責任で、本物件引渡しまでに滞納分を清算して頂きます。なお「建物の区分所有等に関する法律」の規定により、未清算分は買主にその支払義務が承継されるため、売主が滞納分の清算を行わなかった場合は売主の違約となります。</t>
    <rPh sb="52" eb="54">
      <t>ウリヌシ</t>
    </rPh>
    <rPh sb="55" eb="57">
      <t>セキニン</t>
    </rPh>
    <rPh sb="59" eb="60">
      <t>ホン</t>
    </rPh>
    <rPh sb="60" eb="62">
      <t>ブッケン</t>
    </rPh>
    <rPh sb="62" eb="64">
      <t>ヒキワタ</t>
    </rPh>
    <rPh sb="68" eb="70">
      <t>タイノウ</t>
    </rPh>
    <rPh sb="70" eb="71">
      <t>ブン</t>
    </rPh>
    <rPh sb="72" eb="74">
      <t>セイサン</t>
    </rPh>
    <rPh sb="76" eb="77">
      <t>イタダ</t>
    </rPh>
    <rPh sb="109" eb="110">
      <t>ブン</t>
    </rPh>
    <rPh sb="129" eb="131">
      <t>ウリヌシ</t>
    </rPh>
    <rPh sb="132" eb="134">
      <t>タイノウ</t>
    </rPh>
    <rPh sb="134" eb="135">
      <t>ブン</t>
    </rPh>
    <rPh sb="136" eb="138">
      <t>セイサン</t>
    </rPh>
    <rPh sb="139" eb="140">
      <t>オコナ</t>
    </rPh>
    <rPh sb="145" eb="147">
      <t>バアイ</t>
    </rPh>
    <rPh sb="148" eb="150">
      <t>ウリヌシ</t>
    </rPh>
    <rPh sb="151" eb="153">
      <t>イヤク</t>
    </rPh>
    <phoneticPr fontId="2"/>
  </si>
  <si>
    <t>管理に係る重要事項調査報告書（写し）</t>
  </si>
  <si>
    <r>
      <t>・融資の全部または一部の金額につき承認が得られないとき、または否認されたときの措置は、前記「</t>
    </r>
    <r>
      <rPr>
        <sz val="13"/>
        <color rgb="FF00B0F0"/>
        <rFont val="ＭＳ Ｐゴシック"/>
        <family val="3"/>
        <charset val="128"/>
        <scheme val="minor"/>
      </rPr>
      <t>Ⅱ.2.契約の解除等に関する事項 (3)融資利用の特約による解除</t>
    </r>
    <r>
      <rPr>
        <sz val="13"/>
        <rFont val="ＭＳ Ｐゴシック"/>
        <family val="3"/>
        <charset val="128"/>
        <scheme val="minor"/>
      </rPr>
      <t>」のとおりです。
・ローン金利等については金融情勢のため、融資実行時までに変更されることがあります。以下余白</t>
    </r>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rPh sb="128" eb="132">
      <t>イカヨハク</t>
    </rPh>
    <phoneticPr fontId="2"/>
  </si>
  <si>
    <r>
      <t>※割賦販売に係る事項がある場合、その内容は後記</t>
    </r>
    <r>
      <rPr>
        <sz val="14"/>
        <color rgb="FF00B0F0"/>
        <rFont val="ＭＳ Ｐゴシック"/>
        <family val="3"/>
        <charset val="128"/>
        <scheme val="minor"/>
      </rPr>
      <t>IV備考</t>
    </r>
    <r>
      <rPr>
        <sz val="14"/>
        <color theme="1"/>
        <rFont val="ＭＳ Ｐゴシック"/>
        <family val="2"/>
        <charset val="128"/>
        <scheme val="minor"/>
      </rPr>
      <t>に記載します。</t>
    </r>
    <rPh sb="1" eb="3">
      <t>カップ</t>
    </rPh>
    <rPh sb="3" eb="5">
      <t>ハンバイ</t>
    </rPh>
    <rPh sb="6" eb="7">
      <t>カカ</t>
    </rPh>
    <rPh sb="8" eb="10">
      <t>ジコウ</t>
    </rPh>
    <rPh sb="21" eb="23">
      <t>コウキ</t>
    </rPh>
    <phoneticPr fontId="2"/>
  </si>
  <si>
    <t>売主、買主は、その相手方が本契約にかかる債務の履行を遅滞したとき、その相手方に対し、相当の期間を定めて債務の履行を催告したうえで、その期間内に履行がないときは、本契約を解除することができます。なお、第12条第1項の契約不適合について売主が同条同項第1号の修補を遅滞した場合を含めます。</t>
    <phoneticPr fontId="2"/>
  </si>
  <si>
    <t>売主は、買主に対し、本物件を表記引渡日までに引渡します。</t>
    <rPh sb="7" eb="8">
      <t>タイ</t>
    </rPh>
    <rPh sb="10" eb="13">
      <t>ホンブッケン</t>
    </rPh>
    <rPh sb="14" eb="16">
      <t>ヒョウキ</t>
    </rPh>
    <rPh sb="16" eb="19">
      <t>ヒキワタシビ</t>
    </rPh>
    <rPh sb="22" eb="24">
      <t>ヒキワタ</t>
    </rPh>
    <phoneticPr fontId="2"/>
  </si>
  <si>
    <t xml:space="preserve">  （1）売主が違約した場合、売主は、買主に対し、すみやかに受領済みの金員を無利息にて返還するとともに、違約金を支払います。
  （2）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phoneticPr fontId="2"/>
  </si>
  <si>
    <t>以上</t>
    <rPh sb="0" eb="2">
      <t>イジョウ</t>
    </rPh>
    <phoneticPr fontId="2"/>
  </si>
  <si>
    <t>売主は、買主に対し、本物件を表記引渡日までに引渡します。</t>
    <phoneticPr fontId="2"/>
  </si>
  <si>
    <t>売主は、買主に対し、売買代金全額の受領と同時に本物件について、買主の名義に、所有権等の移転登記申請手続をします。
2　前項の登記申請に要する費用は、買主の負担とします。ただし、本物件に関し、前項の所有権等移転登記申請手続前の所有権等登記名義人の住所、氏名等の変更登記を要する場合の費用は、売主の負担とします。</t>
    <rPh sb="41" eb="42">
      <t>トウ</t>
    </rPh>
    <phoneticPr fontId="2"/>
  </si>
  <si>
    <t>売主、買主は、本契約を表記手付解除期日までであれば、その相手方の本契約の履行着手の有無にかかわらず、互いに書面により通知して、解除することができます。
2　売主が前項により本契約を解除するときは、売主は、買主に対し、手付金等受領済みの金員および手付金と同額の金員を現実に提供しなければなりません。買主が前項により本契約を解除するときは、買主は、売主に対し、支払い済みの手付金の返還請求を放棄します。</t>
    <phoneticPr fontId="2"/>
  </si>
  <si>
    <t>3　違約金の支払い、清算は次のとおり行います。
　（1）売主が違約した場合、売主は、買主に対し、すみやかに受領済みの金員を無利息にて返還するとともに、違約金を支払います。
　（2）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phoneticPr fontId="2"/>
  </si>
  <si>
    <t>消費者契約用</t>
    <phoneticPr fontId="2"/>
  </si>
  <si>
    <t xml:space="preserve">  （1）買主は、売主に対し、本物件の修補を請求することができます。ただし、売主は、買主に不相当な負担を課すものではないときは、買主が請求した方法と異なる方法による修補をすることができます。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phoneticPr fontId="2"/>
  </si>
  <si>
    <t>売主は、買主に対し、別紙「付帯設備表」中「設備の有無」欄に「有」とした各設備を引渡します。
2 売主は、買主に対し、設備について契約不適合責任を負いません。</t>
    <rPh sb="52" eb="54">
      <t>カイヌシ</t>
    </rPh>
    <rPh sb="55" eb="56">
      <t>タイ</t>
    </rPh>
    <rPh sb="58" eb="60">
      <t>セツビ</t>
    </rPh>
    <rPh sb="64" eb="69">
      <t>ケイヤクフテキゴウ</t>
    </rPh>
    <rPh sb="69" eb="71">
      <t>セキニン</t>
    </rPh>
    <rPh sb="72" eb="73">
      <t>オ</t>
    </rPh>
    <phoneticPr fontId="2"/>
  </si>
  <si>
    <t>3　買主は、売主に対し、自らまたは第三者をして本物件を反社会的勢力の事務所その他の活動の拠点に供しないことを確約します。
4　売主は、買主が前項に反した行為をした場合には、何らの催告を要せずして、本契約を解除することができます。
5　第2項または前項の規定により本契約が解除された場合には、解除された者は、その相手方に対し、違約金（損害賠償額の予定）として売買代金の20％相当額を支払います。
6　第2項または第4項の規定により本契約が解除された場合には、解除された者は、解除により生じる損害について、その相手方に対し一切の請求をすることができません。
7　第2項および第4項の規定による解除については第15条第1項を適用せず、第5項の違約金および前項の規定については第15条第2項を適用しません。
8　買主が第3項の規定に違反し、本物件を反社会的勢力の事務所その他の活動の拠点に供したと認められる場合において、売主が第4項の規定により本契約を解除するときは、買主は、売主に対し、第5項の違約金に加え、売買代金の80％相当額の違約罰を制裁金として支払います。</t>
    <phoneticPr fontId="2"/>
  </si>
  <si>
    <t>売主、買主は、その相手方が本契約にかかる債務の履行を遅滞したとき、その相手方に対し、相当の期間を定めて債務の</t>
    <phoneticPr fontId="2"/>
  </si>
  <si>
    <t>履行を催告したうえで、その期間内に履行がないときは、本契約を解除することができます。なお、第12条第1項の契約不適合について売主が同条同項第1号の修補または同項第2号の代金減額を遅滞した場合を含めます。</t>
    <phoneticPr fontId="2"/>
  </si>
  <si>
    <t>（2）清算金明細</t>
    <phoneticPr fontId="2"/>
  </si>
  <si>
    <t>（1）物件残代金</t>
    <rPh sb="3" eb="5">
      <t>ブッケン</t>
    </rPh>
    <rPh sb="5" eb="8">
      <t>ザンダイキン</t>
    </rPh>
    <phoneticPr fontId="2"/>
  </si>
  <si>
    <t>水防法にもとづく●●区洪水・雨水出水（内水）・高潮ハザードマップによりますと、本物件はいずれも浸水想定区域外とされています。ただし、雨の降り方や土地利用の変化等により浸水想定区域以外のところでも浸水することがありますので、あらかじめご留意ください。なお、本物件の存する地域の避難所は●●公民館、●●中学校等とされています。詳細につきましては、別添ハザードマップを参照下さい。また、ハザードマップに記載されている内容につきましては、今後変更される場合がありますので、あらかじめご承知おき下さい。以下余白</t>
    <rPh sb="149" eb="152">
      <t>チュウガッコウ</t>
    </rPh>
    <rPh sb="152" eb="153">
      <t>トウ</t>
    </rPh>
    <rPh sb="246" eb="250">
      <t>イカヨハク</t>
    </rPh>
    <phoneticPr fontId="2"/>
  </si>
  <si>
    <t>日まで</t>
    <rPh sb="0" eb="1">
      <t>ニチ</t>
    </rPh>
    <phoneticPr fontId="4"/>
  </si>
  <si>
    <t>日</t>
    <rPh sb="0" eb="1">
      <t>ニチ</t>
    </rPh>
    <phoneticPr fontId="2"/>
  </si>
  <si>
    <t>履行担当に引き継ぎます</t>
    <rPh sb="0" eb="4">
      <t>リコウタントウ</t>
    </rPh>
    <rPh sb="5" eb="6">
      <t>ヒ</t>
    </rPh>
    <rPh sb="7" eb="8">
      <t>ツ</t>
    </rPh>
    <phoneticPr fontId="2"/>
  </si>
  <si>
    <t>代表電話番号：</t>
    <phoneticPr fontId="2"/>
  </si>
  <si>
    <t>業務部直通番号：</t>
    <phoneticPr fontId="2"/>
  </si>
  <si>
    <t>〒163-0219</t>
    <phoneticPr fontId="2"/>
  </si>
  <si>
    <r>
      <rPr>
        <sz val="12"/>
        <color rgb="FFFF0000"/>
        <rFont val="ＭＳ Ｐゴシック"/>
        <family val="3"/>
        <charset val="128"/>
        <scheme val="minor"/>
      </rPr>
      <t>※除籍・転入する際は、市区町村にて、</t>
    </r>
    <r>
      <rPr>
        <u/>
        <sz val="12"/>
        <color rgb="FFFF0000"/>
        <rFont val="ＭＳ Ｐゴシック"/>
        <family val="3"/>
        <charset val="128"/>
        <scheme val="minor"/>
      </rPr>
      <t>必ず「引越ししました」</t>
    </r>
    <r>
      <rPr>
        <sz val="12"/>
        <color rgb="FFFF0000"/>
        <rFont val="ＭＳ Ｐゴシック"/>
        <family val="3"/>
        <charset val="128"/>
        <scheme val="minor"/>
      </rPr>
      <t>とお伝え下さい。</t>
    </r>
    <r>
      <rPr>
        <sz val="12"/>
        <rFont val="ＭＳ Ｐゴシック"/>
        <family val="3"/>
        <charset val="128"/>
        <scheme val="minor"/>
      </rPr>
      <t xml:space="preserve">
</t>
    </r>
    <phoneticPr fontId="2"/>
  </si>
  <si>
    <t>例） 本体価格×4.5%</t>
    <rPh sb="0" eb="1">
      <t>レイ</t>
    </rPh>
    <rPh sb="3" eb="7">
      <t>ホンタイカカク</t>
    </rPh>
    <phoneticPr fontId="2"/>
  </si>
  <si>
    <t>例）　100,000円</t>
    <rPh sb="0" eb="1">
      <t>レイ</t>
    </rPh>
    <rPh sb="10" eb="11">
      <t>エン</t>
    </rPh>
    <phoneticPr fontId="2"/>
  </si>
  <si>
    <t>消費税なし</t>
    <rPh sb="0" eb="3">
      <t>ショウヒゼイ</t>
    </rPh>
    <phoneticPr fontId="2"/>
  </si>
  <si>
    <t>仲手無料</t>
    <rPh sb="0" eb="1">
      <t>ナカ</t>
    </rPh>
    <rPh sb="1" eb="2">
      <t>テ</t>
    </rPh>
    <rPh sb="2" eb="4">
      <t>ムリョウ</t>
    </rPh>
    <phoneticPr fontId="2"/>
  </si>
  <si>
    <t>0円</t>
    <rPh sb="1" eb="2">
      <t>エン</t>
    </rPh>
    <phoneticPr fontId="2"/>
  </si>
  <si>
    <t>本物件は都市計画上の商業地域に存しており、周辺の商業施設および事業所等により、営業に伴う騒音・振動・臭気等が生じる場合があります。</t>
    <rPh sb="52" eb="53">
      <t>トウ</t>
    </rPh>
    <rPh sb="54" eb="55">
      <t>ショウ</t>
    </rPh>
    <phoneticPr fontId="2"/>
  </si>
  <si>
    <t>（別添管理規約・使用細則、管理に係る重要事項調査報告書等をご参照ください。）</t>
    <rPh sb="1" eb="3">
      <t>ベッテン</t>
    </rPh>
    <rPh sb="3" eb="5">
      <t>カンリ</t>
    </rPh>
    <rPh sb="5" eb="7">
      <t>キヤク</t>
    </rPh>
    <rPh sb="8" eb="10">
      <t>シヨウ</t>
    </rPh>
    <rPh sb="10" eb="12">
      <t>サイソク</t>
    </rPh>
    <rPh sb="13" eb="15">
      <t>カンリ</t>
    </rPh>
    <rPh sb="16" eb="17">
      <t>カカ</t>
    </rPh>
    <rPh sb="18" eb="20">
      <t>ジュウヨウ</t>
    </rPh>
    <rPh sb="20" eb="22">
      <t>ジコウ</t>
    </rPh>
    <rPh sb="22" eb="24">
      <t>チョウサ</t>
    </rPh>
    <rPh sb="24" eb="27">
      <t>ホウコクショ</t>
    </rPh>
    <rPh sb="27" eb="28">
      <t>ナド</t>
    </rPh>
    <rPh sb="30" eb="32">
      <t>サンショウ</t>
    </rPh>
    <phoneticPr fontId="2"/>
  </si>
  <si>
    <t>●管理会社</t>
    <rPh sb="1" eb="5">
      <t>カンリガイシャ</t>
    </rPh>
    <phoneticPr fontId="2"/>
  </si>
  <si>
    <t>条、使用細則、管理に係る重要事項調査報告書等をご参照ください。）</t>
    <rPh sb="0" eb="1">
      <t>ジョウ</t>
    </rPh>
    <rPh sb="2" eb="4">
      <t>シヨウ</t>
    </rPh>
    <rPh sb="4" eb="6">
      <t>サイソク</t>
    </rPh>
    <rPh sb="7" eb="9">
      <t>カンリ</t>
    </rPh>
    <rPh sb="10" eb="11">
      <t>カカ</t>
    </rPh>
    <rPh sb="12" eb="14">
      <t>ジュウヨウ</t>
    </rPh>
    <rPh sb="14" eb="18">
      <t>ジコウチョウサ</t>
    </rPh>
    <rPh sb="18" eb="21">
      <t>ホウコクショ</t>
    </rPh>
    <rPh sb="21" eb="22">
      <t>トウ</t>
    </rPh>
    <rPh sb="24" eb="26">
      <t>サンショウ</t>
    </rPh>
    <phoneticPr fontId="2"/>
  </si>
  <si>
    <t>上記負担面積は、建築基準法第42条2項により道路としてみなされる部分です。以下余白</t>
    <rPh sb="2" eb="4">
      <t>フタン</t>
    </rPh>
    <rPh sb="4" eb="6">
      <t>メンセキ</t>
    </rPh>
    <rPh sb="8" eb="13">
      <t>ケンチクキジュンホウ</t>
    </rPh>
    <rPh sb="13" eb="14">
      <t>ダイ</t>
    </rPh>
    <rPh sb="16" eb="17">
      <t>ジョウ</t>
    </rPh>
    <rPh sb="18" eb="19">
      <t>コウ</t>
    </rPh>
    <rPh sb="22" eb="24">
      <t>ドウロ</t>
    </rPh>
    <rPh sb="32" eb="34">
      <t>ブブン</t>
    </rPh>
    <phoneticPr fontId="2"/>
  </si>
  <si>
    <t>金</t>
    <rPh sb="0" eb="1">
      <t>キン</t>
    </rPh>
    <phoneticPr fontId="2"/>
  </si>
  <si>
    <t>-</t>
    <phoneticPr fontId="2"/>
  </si>
  <si>
    <t>融資金額　金</t>
    <rPh sb="0" eb="2">
      <t>ユウシ</t>
    </rPh>
    <rPh sb="2" eb="4">
      <t>キンガク</t>
    </rPh>
    <rPh sb="5" eb="6">
      <t>キン</t>
    </rPh>
    <phoneticPr fontId="2"/>
  </si>
  <si>
    <t>金</t>
    <rPh sb="0" eb="1">
      <t>キン</t>
    </rPh>
    <phoneticPr fontId="2"/>
  </si>
  <si>
    <t>金</t>
    <rPh sb="0" eb="1">
      <t>キン</t>
    </rPh>
    <phoneticPr fontId="2"/>
  </si>
  <si>
    <t>※上記書類は新築時の状況を証明、評価等したものであり、現況について保証するものではありません。以下余白</t>
    <rPh sb="47" eb="51">
      <t>イカヨハク</t>
    </rPh>
    <phoneticPr fontId="2"/>
  </si>
  <si>
    <t>対象不動産付設部分
区分所有権存続中、無償</t>
    <rPh sb="0" eb="5">
      <t>タイショウフドウサン</t>
    </rPh>
    <rPh sb="5" eb="9">
      <t>フセツブブン</t>
    </rPh>
    <rPh sb="10" eb="18">
      <t>クブンショユウケンソンゾクチュウ</t>
    </rPh>
    <rPh sb="19" eb="21">
      <t>ムショウ</t>
    </rPh>
    <phoneticPr fontId="2"/>
  </si>
  <si>
    <t>-</t>
    <phoneticPr fontId="2"/>
  </si>
  <si>
    <t>債務者</t>
    <rPh sb="0" eb="3">
      <t>サイムシャ</t>
    </rPh>
    <phoneticPr fontId="2"/>
  </si>
  <si>
    <t>24.特別用途地区</t>
    <rPh sb="3" eb="5">
      <t>トクベツ</t>
    </rPh>
    <rPh sb="5" eb="7">
      <t>ヨウト</t>
    </rPh>
    <rPh sb="7" eb="9">
      <t>チク</t>
    </rPh>
    <phoneticPr fontId="2"/>
  </si>
  <si>
    <t>25.</t>
    <phoneticPr fontId="2"/>
  </si>
  <si>
    <t>26.</t>
    <phoneticPr fontId="2"/>
  </si>
  <si>
    <t>）</t>
  </si>
  <si>
    <t>■</t>
    <phoneticPr fontId="2"/>
  </si>
  <si>
    <t>□</t>
    <phoneticPr fontId="2"/>
  </si>
  <si>
    <t>東京法務局</t>
    <phoneticPr fontId="2"/>
  </si>
  <si>
    <t>東京都千代田区九段南一丁目1番15号 九段第2合同庁舎</t>
    <phoneticPr fontId="2"/>
  </si>
  <si>
    <t>保証協会か供託所に■がついたら法務局をいれる</t>
    <rPh sb="0" eb="4">
      <t>ホショウキョウカイ</t>
    </rPh>
    <rPh sb="5" eb="8">
      <t>キョウタクショ</t>
    </rPh>
    <rPh sb="15" eb="18">
      <t>ホウムキョク</t>
    </rPh>
    <phoneticPr fontId="2"/>
  </si>
  <si>
    <t>本物件は、未だに登記名義人が所有しているため、本物件の所有権を移転する売主の義務については、売主が売買代金全額を受領した時に、その履行を引き受けた本物件の登記名義人である所有者が、買主にその所有権を直接移転する方法で履行することとします。以下余白</t>
    <rPh sb="119" eb="123">
      <t>イカヨハク</t>
    </rPh>
    <phoneticPr fontId="2"/>
  </si>
  <si>
    <t>中間省略に■があったら売主を変える</t>
    <rPh sb="0" eb="2">
      <t>チュウカン</t>
    </rPh>
    <rPh sb="2" eb="4">
      <t>ショウリャク</t>
    </rPh>
    <rPh sb="11" eb="13">
      <t>ウリヌシ</t>
    </rPh>
    <rPh sb="14" eb="15">
      <t>カ</t>
    </rPh>
    <phoneticPr fontId="2"/>
  </si>
  <si>
    <r>
      <t>←</t>
    </r>
    <r>
      <rPr>
        <b/>
        <sz val="11"/>
        <color theme="1"/>
        <rFont val="ＭＳ Ｐゴシック"/>
        <family val="3"/>
        <charset val="128"/>
        <scheme val="minor"/>
      </rPr>
      <t>中間省略の場合</t>
    </r>
    <r>
      <rPr>
        <sz val="11"/>
        <color theme="1"/>
        <rFont val="ＭＳ Ｐゴシック"/>
        <family val="2"/>
        <charset val="128"/>
        <scheme val="minor"/>
      </rPr>
      <t>はチェック入れる</t>
    </r>
    <rPh sb="1" eb="5">
      <t>チュウカンショウリャク</t>
    </rPh>
    <rPh sb="6" eb="8">
      <t>バアイ</t>
    </rPh>
    <rPh sb="13" eb="14">
      <t>イ</t>
    </rPh>
    <phoneticPr fontId="2"/>
  </si>
  <si>
    <t>本物件の売買代金の支払い及び、固定資産税等清算金については、買主より売主指定口座へ振込にておこなうものとし、振込用紙の控えをもって領収書に代えるものとします。また、その際の振込手数料は買主が負担するものとします。</t>
    <phoneticPr fontId="2"/>
  </si>
  <si>
    <t>■振込用紙の控えを領収証の代わりにする。</t>
    <rPh sb="1" eb="5">
      <t>フリコミヨウシ</t>
    </rPh>
    <rPh sb="6" eb="7">
      <t>ヒカ</t>
    </rPh>
    <rPh sb="9" eb="12">
      <t>リョウシュウショウ</t>
    </rPh>
    <rPh sb="13" eb="14">
      <t>カ</t>
    </rPh>
    <phoneticPr fontId="2"/>
  </si>
  <si>
    <t>（現金）</t>
    <rPh sb="1" eb="3">
      <t>ゲンキン</t>
    </rPh>
    <phoneticPr fontId="2"/>
  </si>
  <si>
    <t>↓敷地権じゃない土地の抵当権には「登記名義人持分」をつける</t>
    <rPh sb="1" eb="4">
      <t>シキチケン</t>
    </rPh>
    <rPh sb="8" eb="10">
      <t>トチ</t>
    </rPh>
    <rPh sb="11" eb="14">
      <t>テイトウケン</t>
    </rPh>
    <rPh sb="17" eb="22">
      <t>トウキメイギニン</t>
    </rPh>
    <rPh sb="22" eb="24">
      <t>モチブン</t>
    </rPh>
    <phoneticPr fontId="2"/>
  </si>
  <si>
    <t>https://www.toshiseibi.metro.tokyo.lg.jp/bosai/tk_kakuteizu.htm</t>
    <phoneticPr fontId="2"/>
  </si>
  <si>
    <t>区画整理ある場合（建設省から東京都になったから、古い区画整理は建設省の担当らしい）</t>
    <rPh sb="0" eb="4">
      <t>クカクセイリ</t>
    </rPh>
    <rPh sb="6" eb="8">
      <t>バアイ</t>
    </rPh>
    <rPh sb="9" eb="12">
      <t>ケンセツショウ</t>
    </rPh>
    <rPh sb="14" eb="17">
      <t>トウキョウト</t>
    </rPh>
    <rPh sb="24" eb="25">
      <t>フル</t>
    </rPh>
    <rPh sb="26" eb="30">
      <t>クカクセイリ</t>
    </rPh>
    <rPh sb="31" eb="34">
      <t>ケンセツショウ</t>
    </rPh>
    <rPh sb="35" eb="37">
      <t>タントウ</t>
    </rPh>
    <phoneticPr fontId="2"/>
  </si>
  <si>
    <t>備　考</t>
    <rPh sb="0" eb="1">
      <t>ビ</t>
    </rPh>
    <rPh sb="2" eb="3">
      <t>コウ</t>
    </rPh>
    <phoneticPr fontId="2"/>
  </si>
  <si>
    <t>契約期間</t>
    <rPh sb="0" eb="4">
      <t>ケイヤクキカン</t>
    </rPh>
    <phoneticPr fontId="2"/>
  </si>
  <si>
    <t>月まで</t>
    <rPh sb="0" eb="1">
      <t>ガツ</t>
    </rPh>
    <phoneticPr fontId="2"/>
  </si>
  <si>
    <t>余白</t>
    <rPh sb="0" eb="2">
      <t>ヨハク</t>
    </rPh>
    <phoneticPr fontId="2"/>
  </si>
  <si>
    <t>対象不動産付設部分
区分所有権存続中、無償</t>
    <rPh sb="0" eb="5">
      <t>タイショウフドウサン</t>
    </rPh>
    <rPh sb="5" eb="9">
      <t>フセツブブン</t>
    </rPh>
    <rPh sb="10" eb="12">
      <t>クブン</t>
    </rPh>
    <rPh sb="12" eb="15">
      <t>ショユウケン</t>
    </rPh>
    <rPh sb="15" eb="17">
      <t>ソンゾク</t>
    </rPh>
    <rPh sb="17" eb="18">
      <t>チュウ</t>
    </rPh>
    <rPh sb="19" eb="21">
      <t>ムショウ</t>
    </rPh>
    <phoneticPr fontId="2"/>
  </si>
  <si>
    <t>↓アスベストの照会先を入れる</t>
    <rPh sb="7" eb="9">
      <t>ショウカイ</t>
    </rPh>
    <rPh sb="9" eb="10">
      <t>サキ</t>
    </rPh>
    <rPh sb="11" eb="12">
      <t>イ</t>
    </rPh>
    <phoneticPr fontId="2"/>
  </si>
  <si>
    <t>□</t>
    <phoneticPr fontId="2"/>
  </si>
  <si>
    <t>債権額　金</t>
  </si>
  <si>
    <t>使用料の有無とその帰属先</t>
    <rPh sb="0" eb="3">
      <t>シヨウリョウ</t>
    </rPh>
    <rPh sb="4" eb="6">
      <t>ウム</t>
    </rPh>
    <rPh sb="9" eb="11">
      <t>キゾク</t>
    </rPh>
    <rPh sb="11" eb="12">
      <t>サキ</t>
    </rPh>
    <phoneticPr fontId="2"/>
  </si>
  <si>
    <t>●8・9・10</t>
    <phoneticPr fontId="2"/>
  </si>
  <si>
    <t>●12・17</t>
    <phoneticPr fontId="2"/>
  </si>
  <si>
    <t xml:space="preserve">固定資産税等の課税対象床面積は、上記床面積とは異なり、共用部分の持分を含む面積となります。別添「●固定資産（土地・家屋）評価証明書（写し）」をご参照ください。
</t>
    <rPh sb="0" eb="2">
      <t>コテイ</t>
    </rPh>
    <rPh sb="2" eb="5">
      <t>シサンゼイ</t>
    </rPh>
    <rPh sb="5" eb="6">
      <t>トウ</t>
    </rPh>
    <rPh sb="7" eb="9">
      <t>カゼイ</t>
    </rPh>
    <rPh sb="9" eb="11">
      <t>タイショウ</t>
    </rPh>
    <rPh sb="11" eb="14">
      <t>ユカメンセキ</t>
    </rPh>
    <rPh sb="16" eb="18">
      <t>ジョウキ</t>
    </rPh>
    <rPh sb="18" eb="21">
      <t>ユカメンセキ</t>
    </rPh>
    <rPh sb="23" eb="24">
      <t>コト</t>
    </rPh>
    <rPh sb="27" eb="29">
      <t>キョウヨウ</t>
    </rPh>
    <rPh sb="29" eb="31">
      <t>ブブン</t>
    </rPh>
    <rPh sb="32" eb="34">
      <t>モチブン</t>
    </rPh>
    <rPh sb="35" eb="36">
      <t>フク</t>
    </rPh>
    <rPh sb="37" eb="39">
      <t>メンセキ</t>
    </rPh>
    <rPh sb="45" eb="47">
      <t>ベッテン</t>
    </rPh>
    <rPh sb="49" eb="51">
      <t>コテイ</t>
    </rPh>
    <rPh sb="51" eb="53">
      <t>シサン</t>
    </rPh>
    <rPh sb="54" eb="56">
      <t>トチ</t>
    </rPh>
    <rPh sb="57" eb="59">
      <t>カオク</t>
    </rPh>
    <rPh sb="60" eb="62">
      <t>ヒョウカ</t>
    </rPh>
    <rPh sb="62" eb="64">
      <t>ショウメイ</t>
    </rPh>
    <rPh sb="64" eb="65">
      <t>ショ</t>
    </rPh>
    <rPh sb="66" eb="67">
      <t>ウツ</t>
    </rPh>
    <rPh sb="72" eb="74">
      <t>サンショウ</t>
    </rPh>
    <phoneticPr fontId="2"/>
  </si>
  <si>
    <t>上記、専有部分の壁芯面積については、別添「●東京カンテイ資料（写し）」の記載によります。以下余白</t>
  </si>
  <si>
    <r>
      <t>管理組合との使用契約に基づく</t>
    </r>
    <r>
      <rPr>
        <sz val="11"/>
        <color rgb="FFFF0000"/>
        <rFont val="ＭＳ Ｐゴシック"/>
        <family val="3"/>
        <charset val="128"/>
        <scheme val="minor"/>
      </rPr>
      <t>駐車場</t>
    </r>
    <r>
      <rPr>
        <sz val="11"/>
        <rFont val="ＭＳ Ｐゴシック"/>
        <family val="3"/>
        <charset val="128"/>
        <scheme val="minor"/>
      </rPr>
      <t>、駐輪場、</t>
    </r>
    <r>
      <rPr>
        <sz val="11"/>
        <color rgb="FFFF0000"/>
        <rFont val="ＭＳ Ｐゴシック"/>
        <family val="3"/>
        <charset val="128"/>
        <scheme val="minor"/>
      </rPr>
      <t>バイク置場</t>
    </r>
    <r>
      <rPr>
        <sz val="11"/>
        <rFont val="ＭＳ Ｐゴシック"/>
        <family val="3"/>
        <charset val="128"/>
        <scheme val="minor"/>
      </rPr>
      <t>であり、専用使用権は認められず使用権の承継はできません。以下余白</t>
    </r>
    <phoneticPr fontId="2"/>
  </si>
  <si>
    <t>売主は、買主に対し、引渡された建物の専有部分が次に該当する場合は、品質に関して契約の内容に適合しないもの（以下「契約不適合」といいます。）として、引渡完了日から3ヶ月以内に通知を受けたものにかぎり、契約不適合責任を負い、それ以外の建物の契約不適合および土地の契約不適合ならびに共用部分に原因がある契約不適合について、責任を負いません。
  （1） シロアリの害  （2） 給排水管の故障</t>
    <phoneticPr fontId="2"/>
  </si>
  <si>
    <t>未確定</t>
    <rPh sb="0" eb="3">
      <t>ミカクテイ</t>
    </rPh>
    <phoneticPr fontId="2"/>
  </si>
  <si>
    <t>特に規定はございませんが、専有部分の修繕、模様替え又は建物に定着する物件の取付け、若しくは取替えを行おうとするときは、他の区分所有者の迷惑とならないよう、事前に管理組合への相談や、隣接住戸への挨拶等を行い、工事の際の騒音、工事を行う時間帯に配慮してください。</t>
    <phoneticPr fontId="2"/>
  </si>
  <si>
    <t>②　　＋　　③　　＋　　④　　＝</t>
    <phoneticPr fontId="2"/>
  </si>
  <si>
    <r>
      <t>管理費：●円、修繕積立金：●円、駐車場使用料：●円</t>
    </r>
    <r>
      <rPr>
        <b/>
        <sz val="14"/>
        <color rgb="FFFF0000"/>
        <rFont val="ＭＳ Ｐゴシック"/>
        <family val="3"/>
        <charset val="128"/>
        <scheme val="minor"/>
      </rPr>
      <t>（↑は合計額を入れる）</t>
    </r>
    <rPh sb="0" eb="3">
      <t>カンリヒ</t>
    </rPh>
    <rPh sb="5" eb="6">
      <t>エン</t>
    </rPh>
    <rPh sb="7" eb="12">
      <t>シュウゼンツミタテキン</t>
    </rPh>
    <rPh sb="14" eb="15">
      <t>エン</t>
    </rPh>
    <rPh sb="16" eb="22">
      <t>チュウシャジョウシヨウリョウ</t>
    </rPh>
    <rPh sb="24" eb="25">
      <t>エン</t>
    </rPh>
    <rPh sb="28" eb="31">
      <t>ゴウケイガク</t>
    </rPh>
    <rPh sb="32" eb="33">
      <t>イ</t>
    </rPh>
    <phoneticPr fontId="2"/>
  </si>
  <si>
    <t>準防火地域内の耐火建築物等または準耐火建築物等であるため、10％緩和されます。</t>
    <rPh sb="0" eb="6">
      <t>ジュンボウカチイキナイ</t>
    </rPh>
    <rPh sb="7" eb="12">
      <t>タイカケンチクブツ</t>
    </rPh>
    <rPh sb="12" eb="13">
      <t>トウ</t>
    </rPh>
    <rPh sb="16" eb="22">
      <t>ジュンタイカケンチクブツ</t>
    </rPh>
    <rPh sb="22" eb="23">
      <t>トウ</t>
    </rPh>
    <rPh sb="32" eb="34">
      <t>カンワ</t>
    </rPh>
    <phoneticPr fontId="2"/>
  </si>
  <si>
    <t>持ち分</t>
    <rPh sb="0" eb="1">
      <t>モ</t>
    </rPh>
    <rPh sb="2" eb="3">
      <t>ブン</t>
    </rPh>
    <phoneticPr fontId="2"/>
  </si>
  <si>
    <t>固定資産税</t>
    <rPh sb="0" eb="5">
      <t>コテイシサンゼイ</t>
    </rPh>
    <phoneticPr fontId="2"/>
  </si>
  <si>
    <t>都市計画税</t>
    <rPh sb="0" eb="5">
      <t>トシケイカクゼイ</t>
    </rPh>
    <phoneticPr fontId="2"/>
  </si>
  <si>
    <t>建築物の建築の際は、建築確認申請の前に土地区画整理法第76条の許可が必要です。なお、区画整理事業を阻害する建築物の建築等は制限されます。以下余白</t>
    <phoneticPr fontId="2"/>
  </si>
  <si>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phoneticPr fontId="2"/>
  </si>
  <si>
    <t>敷地に関する権利の種類および内容</t>
    <rPh sb="0" eb="2">
      <t>シキチ</t>
    </rPh>
    <rPh sb="3" eb="4">
      <t>カン</t>
    </rPh>
    <rPh sb="6" eb="8">
      <t>ケンリ</t>
    </rPh>
    <rPh sb="9" eb="11">
      <t>シュルイ</t>
    </rPh>
    <rPh sb="14" eb="16">
      <t>ナイヨウ</t>
    </rPh>
    <phoneticPr fontId="2"/>
  </si>
  <si>
    <t>敷地の面積・権利の種類</t>
    <rPh sb="0" eb="2">
      <t>シキチ</t>
    </rPh>
    <rPh sb="3" eb="5">
      <t>メンセキ</t>
    </rPh>
    <rPh sb="6" eb="8">
      <t>ケンリ</t>
    </rPh>
    <rPh sb="9" eb="11">
      <t>シュルイ</t>
    </rPh>
    <phoneticPr fontId="4"/>
  </si>
  <si>
    <t>借地権の場合</t>
    <rPh sb="0" eb="3">
      <t>シャクチケン</t>
    </rPh>
    <rPh sb="4" eb="6">
      <t>バアイ</t>
    </rPh>
    <phoneticPr fontId="2"/>
  </si>
  <si>
    <t>対象面積：</t>
    <rPh sb="0" eb="2">
      <t>タイショウ</t>
    </rPh>
    <rPh sb="2" eb="4">
      <t>メンセキ</t>
    </rPh>
    <phoneticPr fontId="2"/>
  </si>
  <si>
    <t>（</t>
  </si>
  <si>
    <t>登記簿・</t>
    <rPh sb="0" eb="3">
      <t>トウキボ</t>
    </rPh>
    <phoneticPr fontId="2"/>
  </si>
  <si>
    <t>借地権の存続期間</t>
    <rPh sb="0" eb="3">
      <t>シャクチケン</t>
    </rPh>
    <rPh sb="4" eb="6">
      <t>ソンゾク</t>
    </rPh>
    <rPh sb="6" eb="8">
      <t>キカン</t>
    </rPh>
    <phoneticPr fontId="2"/>
  </si>
  <si>
    <t>日から</t>
    <rPh sb="0" eb="1">
      <t>ニチ</t>
    </rPh>
    <phoneticPr fontId="2"/>
  </si>
  <si>
    <t>年間</t>
    <rPh sb="0" eb="2">
      <t>ネンカン</t>
    </rPh>
    <phoneticPr fontId="2"/>
  </si>
  <si>
    <t>6.</t>
  </si>
  <si>
    <t>↓個人売主の時は宅建業者の表に住所氏名いれない、保証協会のチェック外す</t>
    <rPh sb="1" eb="3">
      <t>コジン</t>
    </rPh>
    <rPh sb="3" eb="5">
      <t>ウリヌシ</t>
    </rPh>
    <rPh sb="6" eb="7">
      <t>トキ</t>
    </rPh>
    <rPh sb="8" eb="10">
      <t>タッケン</t>
    </rPh>
    <rPh sb="10" eb="12">
      <t>ギョウシャ</t>
    </rPh>
    <rPh sb="13" eb="14">
      <t>ヒョウ</t>
    </rPh>
    <rPh sb="15" eb="17">
      <t>ジュウショ</t>
    </rPh>
    <rPh sb="17" eb="19">
      <t>シメイ</t>
    </rPh>
    <rPh sb="24" eb="28">
      <t>ホショウキョウカイ</t>
    </rPh>
    <rPh sb="33" eb="34">
      <t>ハズ</t>
    </rPh>
    <phoneticPr fontId="2"/>
  </si>
  <si>
    <t>■</t>
    <phoneticPr fontId="2"/>
  </si>
  <si>
    <t>□</t>
    <phoneticPr fontId="2"/>
  </si>
  <si>
    <t>％</t>
    <phoneticPr fontId="2"/>
  </si>
  <si>
    <t>実行時金利</t>
    <rPh sb="0" eb="3">
      <t>ジッコウジ</t>
    </rPh>
    <rPh sb="3" eb="5">
      <t>キンリ</t>
    </rPh>
    <phoneticPr fontId="2"/>
  </si>
  <si>
    <t>専有部分</t>
    <rPh sb="0" eb="2">
      <t>センユウ</t>
    </rPh>
    <rPh sb="2" eb="4">
      <t>ブブン</t>
    </rPh>
    <phoneticPr fontId="2"/>
  </si>
  <si>
    <t>別添「販売図面」をご参照ください。</t>
    <rPh sb="3" eb="7">
      <t>ハンバイズメン</t>
    </rPh>
    <phoneticPr fontId="2"/>
  </si>
  <si>
    <r>
      <rPr>
        <sz val="12"/>
        <color rgb="FFFF0000"/>
        <rFont val="ＭＳ Ｐゴシック"/>
        <family val="3"/>
        <charset val="128"/>
        <scheme val="minor"/>
      </rPr>
      <t>購入物件の住所に住民票を異動し、</t>
    </r>
    <r>
      <rPr>
        <b/>
        <u/>
        <sz val="12"/>
        <color rgb="FFFF0000"/>
        <rFont val="ＭＳ Ｐゴシック"/>
        <family val="3"/>
        <charset val="128"/>
        <scheme val="minor"/>
      </rPr>
      <t>新住所</t>
    </r>
    <r>
      <rPr>
        <sz val="12"/>
        <color rgb="FFFF0000"/>
        <rFont val="ＭＳ Ｐゴシック"/>
        <family val="3"/>
        <charset val="128"/>
        <scheme val="minor"/>
      </rPr>
      <t xml:space="preserve">にて住民票や印鑑証明をご取得下さい。
</t>
    </r>
    <r>
      <rPr>
        <sz val="12"/>
        <rFont val="ＭＳ Ｐゴシック"/>
        <family val="3"/>
        <charset val="128"/>
        <scheme val="minor"/>
      </rPr>
      <t xml:space="preserve">
①現住所の市区町村役所にて除籍
②新住所の市区町村役所にて、転入・上記書類取得</t>
    </r>
    <phoneticPr fontId="2"/>
  </si>
  <si>
    <r>
      <rPr>
        <sz val="12"/>
        <color rgb="FFFF0000"/>
        <rFont val="ＭＳ Ｐゴシック"/>
        <family val="3"/>
        <charset val="128"/>
        <scheme val="minor"/>
      </rPr>
      <t>※除籍・転入する際は、市区町村にて、</t>
    </r>
    <r>
      <rPr>
        <u/>
        <sz val="12"/>
        <color rgb="FFFF0000"/>
        <rFont val="ＭＳ Ｐゴシック"/>
        <family val="3"/>
        <charset val="128"/>
        <scheme val="minor"/>
      </rPr>
      <t>必ず</t>
    </r>
    <r>
      <rPr>
        <b/>
        <u/>
        <sz val="12"/>
        <color rgb="FFFF0000"/>
        <rFont val="ＭＳ Ｐゴシック"/>
        <family val="3"/>
        <charset val="128"/>
        <scheme val="minor"/>
      </rPr>
      <t>「引越ししました」</t>
    </r>
    <r>
      <rPr>
        <sz val="12"/>
        <color rgb="FFFF0000"/>
        <rFont val="ＭＳ Ｐゴシック"/>
        <family val="3"/>
        <charset val="128"/>
        <scheme val="minor"/>
      </rPr>
      <t>とお伝え下さい。</t>
    </r>
    <r>
      <rPr>
        <sz val="12"/>
        <rFont val="ＭＳ Ｐゴシック"/>
        <family val="3"/>
        <charset val="128"/>
        <scheme val="minor"/>
      </rPr>
      <t xml:space="preserve">
※銀行との契約日（金銭消費貸借契約日）は、1週間前まででないと予約が取れない可能性があります。早期のご予約をお願い致します。</t>
    </r>
    <phoneticPr fontId="2"/>
  </si>
  <si>
    <r>
      <rPr>
        <sz val="14"/>
        <color rgb="FF00B0F0"/>
        <rFont val="ＭＳ Ｐゴシック"/>
        <family val="3"/>
        <charset val="128"/>
      </rPr>
      <t>※「A不動産の表示」「2.土地」</t>
    </r>
    <r>
      <rPr>
        <sz val="14"/>
        <color theme="1"/>
        <rFont val="ＭＳ Ｐゴシック"/>
        <family val="3"/>
        <charset val="128"/>
      </rPr>
      <t>参照</t>
    </r>
    <rPh sb="3" eb="6">
      <t>フドウサン</t>
    </rPh>
    <rPh sb="7" eb="9">
      <t>ヒョウジ</t>
    </rPh>
    <phoneticPr fontId="4"/>
  </si>
  <si>
    <r>
      <t>↑契約日の日にちが</t>
    </r>
    <r>
      <rPr>
        <b/>
        <sz val="11"/>
        <color rgb="FFFF0000"/>
        <rFont val="ＭＳ Ｐゴシック"/>
        <family val="3"/>
        <charset val="128"/>
        <scheme val="minor"/>
      </rPr>
      <t>1日の場合は、媒介期限は３か月後の日付で手入力</t>
    </r>
    <r>
      <rPr>
        <sz val="11"/>
        <color theme="1"/>
        <rFont val="ＭＳ Ｐゴシック"/>
        <family val="2"/>
        <charset val="128"/>
        <scheme val="minor"/>
      </rPr>
      <t>しましょう。</t>
    </r>
    <rPh sb="1" eb="4">
      <t>ケイヤクビ</t>
    </rPh>
    <rPh sb="5" eb="6">
      <t>ヒ</t>
    </rPh>
    <rPh sb="10" eb="11">
      <t>ニチ</t>
    </rPh>
    <rPh sb="12" eb="14">
      <t>バアイ</t>
    </rPh>
    <rPh sb="16" eb="20">
      <t>バイカイキゲン</t>
    </rPh>
    <rPh sb="23" eb="25">
      <t>ゲツゴ</t>
    </rPh>
    <rPh sb="26" eb="28">
      <t>ヒヅケ</t>
    </rPh>
    <rPh sb="29" eb="32">
      <t>テニュウリョク</t>
    </rPh>
    <phoneticPr fontId="2"/>
  </si>
  <si>
    <t>建物価格</t>
    <rPh sb="0" eb="2">
      <t>タテモノ</t>
    </rPh>
    <rPh sb="2" eb="4">
      <t>カカク</t>
    </rPh>
    <phoneticPr fontId="2"/>
  </si>
  <si>
    <t>物件価格</t>
    <rPh sb="0" eb="4">
      <t>ブッケンカカク</t>
    </rPh>
    <phoneticPr fontId="2"/>
  </si>
  <si>
    <t>番号を選択</t>
    <rPh sb="0" eb="2">
      <t>バンゴウ</t>
    </rPh>
    <rPh sb="3" eb="5">
      <t>センタク</t>
    </rPh>
    <phoneticPr fontId="2"/>
  </si>
  <si>
    <t>仲手は
原則
振込</t>
    <rPh sb="0" eb="1">
      <t>ナカ</t>
    </rPh>
    <rPh sb="1" eb="2">
      <t>テ</t>
    </rPh>
    <rPh sb="4" eb="6">
      <t>ゲンソク</t>
    </rPh>
    <rPh sb="7" eb="9">
      <t>フリコミ</t>
    </rPh>
    <phoneticPr fontId="2"/>
  </si>
  <si>
    <t>土地価格</t>
    <rPh sb="0" eb="2">
      <t>トチ</t>
    </rPh>
    <rPh sb="2" eb="4">
      <t>カカク</t>
    </rPh>
    <phoneticPr fontId="2"/>
  </si>
  <si>
    <r>
      <t>金 融 機 関 等</t>
    </r>
    <r>
      <rPr>
        <sz val="11"/>
        <color theme="1"/>
        <rFont val="ＭＳ Ｐゴシック"/>
        <family val="3"/>
        <charset val="128"/>
        <scheme val="minor"/>
      </rPr>
      <t xml:space="preserve">
（提携ローンなら■有→）</t>
    </r>
    <rPh sb="11" eb="13">
      <t>テイケイ</t>
    </rPh>
    <rPh sb="19" eb="20">
      <t>ア</t>
    </rPh>
    <phoneticPr fontId="2"/>
  </si>
  <si>
    <t>ここからの太枠の項目を、契発を見て入れます。業者情報と消費税額は、売主からの連絡を待ちましょう。</t>
    <rPh sb="5" eb="7">
      <t>フトワク</t>
    </rPh>
    <rPh sb="8" eb="10">
      <t>コウモク</t>
    </rPh>
    <rPh sb="12" eb="13">
      <t>ケイ</t>
    </rPh>
    <rPh sb="13" eb="14">
      <t>ハツ</t>
    </rPh>
    <rPh sb="15" eb="16">
      <t>ミ</t>
    </rPh>
    <rPh sb="17" eb="18">
      <t>イ</t>
    </rPh>
    <rPh sb="22" eb="26">
      <t>ギョウシャジョウホウ</t>
    </rPh>
    <rPh sb="27" eb="31">
      <t>ショウヒゼイガク</t>
    </rPh>
    <rPh sb="33" eb="35">
      <t>ウリヌシ</t>
    </rPh>
    <rPh sb="38" eb="40">
      <t>レンラク</t>
    </rPh>
    <rPh sb="41" eb="42">
      <t>マ</t>
    </rPh>
    <phoneticPr fontId="2"/>
  </si>
  <si>
    <t>管理員等勤務日・時間</t>
    <rPh sb="0" eb="2">
      <t>カンリ</t>
    </rPh>
    <rPh sb="2" eb="3">
      <t>イン</t>
    </rPh>
    <rPh sb="3" eb="4">
      <t>トウ</t>
    </rPh>
    <rPh sb="4" eb="6">
      <t>キンム</t>
    </rPh>
    <rPh sb="6" eb="7">
      <t>ビ</t>
    </rPh>
    <rPh sb="8" eb="10">
      <t>ジカン</t>
    </rPh>
    <phoneticPr fontId="2"/>
  </si>
  <si>
    <t>↓ここからは謄本を見ていれます。謄本に物件名がない場合は、「建物の名称」の物件名の後に（登記記録上記載なし）」と付け足しておきましょう。
　抵当権、賃借権などがある場合は、重説「1.登記記録に記録された事項」でいれてください。</t>
    <rPh sb="6" eb="8">
      <t>トウホン</t>
    </rPh>
    <rPh sb="9" eb="10">
      <t>ミ</t>
    </rPh>
    <rPh sb="16" eb="18">
      <t>トウホン</t>
    </rPh>
    <rPh sb="19" eb="22">
      <t>ブッケンメイ</t>
    </rPh>
    <rPh sb="25" eb="27">
      <t>バアイ</t>
    </rPh>
    <rPh sb="30" eb="32">
      <t>タテモノ</t>
    </rPh>
    <rPh sb="33" eb="35">
      <t>メイショウ</t>
    </rPh>
    <rPh sb="37" eb="40">
      <t>ブッケンメイ</t>
    </rPh>
    <rPh sb="41" eb="42">
      <t>アト</t>
    </rPh>
    <rPh sb="44" eb="46">
      <t>トウキ</t>
    </rPh>
    <rPh sb="46" eb="48">
      <t>キロク</t>
    </rPh>
    <rPh sb="48" eb="49">
      <t>ジョウ</t>
    </rPh>
    <rPh sb="49" eb="51">
      <t>キサイ</t>
    </rPh>
    <rPh sb="56" eb="57">
      <t>ツ</t>
    </rPh>
    <rPh sb="58" eb="59">
      <t>タ</t>
    </rPh>
    <rPh sb="70" eb="73">
      <t>テイトウケン</t>
    </rPh>
    <rPh sb="74" eb="77">
      <t>チンシャクケン</t>
    </rPh>
    <rPh sb="82" eb="84">
      <t>バアイ</t>
    </rPh>
    <rPh sb="86" eb="88">
      <t>ジュウセツ</t>
    </rPh>
    <rPh sb="91" eb="95">
      <t>トウキキロク</t>
    </rPh>
    <rPh sb="96" eb="98">
      <t>キロク</t>
    </rPh>
    <rPh sb="101" eb="103">
      <t>ジコウ</t>
    </rPh>
    <phoneticPr fontId="2"/>
  </si>
  <si>
    <t>●</t>
    <phoneticPr fontId="2"/>
  </si>
  <si>
    <t>借地対象面積</t>
    <rPh sb="0" eb="4">
      <t>シャクチタイショウ</t>
    </rPh>
    <rPh sb="4" eb="6">
      <t>メンセキ</t>
    </rPh>
    <phoneticPr fontId="2"/>
  </si>
  <si>
    <t>敷地権登記がなければ■無にする→</t>
    <rPh sb="0" eb="3">
      <t>シキチケン</t>
    </rPh>
    <rPh sb="3" eb="5">
      <t>トウキ</t>
    </rPh>
    <rPh sb="11" eb="12">
      <t>ナ</t>
    </rPh>
    <phoneticPr fontId="2"/>
  </si>
  <si>
    <t>借地期間</t>
    <rPh sb="0" eb="2">
      <t>シャクチ</t>
    </rPh>
    <rPh sb="2" eb="4">
      <t>キカン</t>
    </rPh>
    <phoneticPr fontId="2"/>
  </si>
  <si>
    <t>貸主住所</t>
    <rPh sb="0" eb="2">
      <t>カシヌシ</t>
    </rPh>
    <rPh sb="2" eb="4">
      <t>ジュウショ</t>
    </rPh>
    <phoneticPr fontId="2"/>
  </si>
  <si>
    <t>氏名</t>
    <rPh sb="0" eb="2">
      <t>シメイ</t>
    </rPh>
    <phoneticPr fontId="2"/>
  </si>
  <si>
    <t>　借地権の場合 借地対象面積</t>
    <rPh sb="1" eb="4">
      <t>シャクチケン</t>
    </rPh>
    <rPh sb="5" eb="7">
      <t>バアイ</t>
    </rPh>
    <rPh sb="8" eb="10">
      <t>シャクチ</t>
    </rPh>
    <rPh sb="10" eb="12">
      <t>タイショウ</t>
    </rPh>
    <rPh sb="12" eb="14">
      <t>メンセキ</t>
    </rPh>
    <phoneticPr fontId="2"/>
  </si>
  <si>
    <t>普通借地権</t>
    <rPh sb="0" eb="2">
      <t>フツウ</t>
    </rPh>
    <rPh sb="2" eb="4">
      <t>シャクチ</t>
    </rPh>
    <rPh sb="4" eb="5">
      <t>ケン</t>
    </rPh>
    <phoneticPr fontId="2"/>
  </si>
  <si>
    <t>定期借地権</t>
    <rPh sb="0" eb="2">
      <t>テイキ</t>
    </rPh>
    <rPh sb="2" eb="4">
      <t>シャクチ</t>
    </rPh>
    <rPh sb="4" eb="5">
      <t>ケン</t>
    </rPh>
    <phoneticPr fontId="2"/>
  </si>
  <si>
    <t>登記簿</t>
    <rPh sb="0" eb="3">
      <t>トウキボ</t>
    </rPh>
    <phoneticPr fontId="2"/>
  </si>
  <si>
    <t>実測</t>
    <rPh sb="0" eb="2">
      <t>ジッソク</t>
    </rPh>
    <phoneticPr fontId="2"/>
  </si>
  <si>
    <t>更新料については、土地賃貸契約書に明記された事項がないため、詳細は不明です。以下余白</t>
    <rPh sb="0" eb="3">
      <t>コウシンリョウ</t>
    </rPh>
    <rPh sb="9" eb="13">
      <t>トチチンタイ</t>
    </rPh>
    <rPh sb="13" eb="16">
      <t>ケイヤクショ</t>
    </rPh>
    <rPh sb="17" eb="19">
      <t>メイキ</t>
    </rPh>
    <rPh sb="22" eb="24">
      <t>ジコウ</t>
    </rPh>
    <rPh sb="30" eb="32">
      <t>ショウサイ</t>
    </rPh>
    <rPh sb="33" eb="35">
      <t>フメイ</t>
    </rPh>
    <rPh sb="38" eb="42">
      <t>イカヨハク</t>
    </rPh>
    <phoneticPr fontId="2"/>
  </si>
  <si>
    <t>売主</t>
    <rPh sb="0" eb="2">
      <t>ウリヌシ</t>
    </rPh>
    <phoneticPr fontId="2"/>
  </si>
  <si>
    <t>管理組合</t>
    <rPh sb="0" eb="4">
      <t>カンリクミアイ</t>
    </rPh>
    <phoneticPr fontId="2"/>
  </si>
  <si>
    <t>対象不動産●側道路は特定緊急輸送道路に指定されているため、対象不動産は特定沿道建築物であり、その所有者に耐震診断や耐震改修の実施状況についての報告義務等が課せられています。以下余白</t>
    <rPh sb="86" eb="90">
      <t>イカヨハク</t>
    </rPh>
    <phoneticPr fontId="2"/>
  </si>
  <si>
    <t>対象不動産●側道路は、東京都の「特定緊急輸送道路以外の緊急輸送道路」に指定されており、災害時等には、被災者の避難及び救出・救助、消火活動等に使用される緊急車両（自衛隊、消防、警察等）及びこの活動を支援する車両（啓開活動作業車等）の通行のため、一般の交通を規制することがあります。以下余白</t>
    <rPh sb="0" eb="5">
      <t>タイショウフドウサン</t>
    </rPh>
    <phoneticPr fontId="2"/>
  </si>
  <si>
    <t>供託所等に関する説明</t>
  </si>
  <si>
    <t>本物件に係る固定資産税及び都市計画税については、最新の評価証明書に基づき算出し精算を行いますが、年税額が確定してない場合においては、前年度の年税額を基として清算を行うこととし、最新の評価証明書の年税額と差異が生じたとしても再清算は行わないものとします。</t>
    <rPh sb="48" eb="49">
      <t>ネン</t>
    </rPh>
    <rPh sb="52" eb="54">
      <t>カクテイ</t>
    </rPh>
    <rPh sb="70" eb="71">
      <t>ネン</t>
    </rPh>
    <rPh sb="88" eb="90">
      <t>サイシン</t>
    </rPh>
    <rPh sb="91" eb="96">
      <t>ヒョウカショウメイショ</t>
    </rPh>
    <rPh sb="97" eb="100">
      <t>ネンゼイガク</t>
    </rPh>
    <rPh sb="101" eb="103">
      <t>サイ</t>
    </rPh>
    <rPh sb="104" eb="105">
      <t>ショウ</t>
    </rPh>
    <rPh sb="111" eb="114">
      <t>サイセイサン</t>
    </rPh>
    <rPh sb="115" eb="116">
      <t>オコナ</t>
    </rPh>
    <phoneticPr fontId="2"/>
  </si>
  <si>
    <t>売主　登記簿住所</t>
    <rPh sb="0" eb="2">
      <t>ウリヌシ</t>
    </rPh>
    <rPh sb="3" eb="6">
      <t>トウキボ</t>
    </rPh>
    <rPh sb="6" eb="8">
      <t>ジュウショ</t>
    </rPh>
    <phoneticPr fontId="2"/>
  </si>
  <si>
    <t>■</t>
    <phoneticPr fontId="2"/>
  </si>
  <si>
    <t>土地</t>
    <rPh sb="0" eb="2">
      <t>トチ</t>
    </rPh>
    <phoneticPr fontId="2"/>
  </si>
  <si>
    <t>□</t>
    <phoneticPr fontId="2"/>
  </si>
  <si>
    <t>敷地権の目的である土地</t>
    <rPh sb="0" eb="3">
      <t>シキチケン</t>
    </rPh>
    <rPh sb="4" eb="6">
      <t>モクテキ</t>
    </rPh>
    <rPh sb="9" eb="11">
      <t>トチ</t>
    </rPh>
    <phoneticPr fontId="2"/>
  </si>
  <si>
    <t>敷地権にチェックあれば「土地」を「敷地権の目的である土地」に「権利の種類」を「敷地権の種類」にする</t>
    <rPh sb="0" eb="3">
      <t>シキチケン</t>
    </rPh>
    <rPh sb="12" eb="14">
      <t>トチ</t>
    </rPh>
    <rPh sb="31" eb="33">
      <t>ケンリ</t>
    </rPh>
    <rPh sb="34" eb="36">
      <t>シュルイ</t>
    </rPh>
    <rPh sb="39" eb="42">
      <t>シキチケン</t>
    </rPh>
    <rPh sb="43" eb="45">
      <t>シュルイ</t>
    </rPh>
    <phoneticPr fontId="2"/>
  </si>
  <si>
    <t>敷地権の種類</t>
    <rPh sb="0" eb="3">
      <t>シキチケン</t>
    </rPh>
    <rPh sb="4" eb="6">
      <t>シュルイ</t>
    </rPh>
    <phoneticPr fontId="2"/>
  </si>
  <si>
    <t>権利の種類</t>
    <rPh sb="0" eb="2">
      <t>ケンリ</t>
    </rPh>
    <rPh sb="3" eb="5">
      <t>シュルイ</t>
    </rPh>
    <phoneticPr fontId="2"/>
  </si>
  <si>
    <t>権利の割合</t>
    <rPh sb="0" eb="2">
      <t>ケンリ</t>
    </rPh>
    <rPh sb="3" eb="5">
      <t>ワリアイ</t>
    </rPh>
    <phoneticPr fontId="2"/>
  </si>
  <si>
    <t>敷地権の目的である土地の表示</t>
    <rPh sb="0" eb="3">
      <t>シキチケン</t>
    </rPh>
    <rPh sb="4" eb="6">
      <t>モクテキ</t>
    </rPh>
    <rPh sb="9" eb="11">
      <t>トチ</t>
    </rPh>
    <rPh sb="12" eb="14">
      <t>ヒョウジ</t>
    </rPh>
    <phoneticPr fontId="2"/>
  </si>
  <si>
    <t>土地の表示</t>
    <rPh sb="0" eb="2">
      <t>トチ</t>
    </rPh>
    <rPh sb="3" eb="5">
      <t>ヒョウジ</t>
    </rPh>
    <phoneticPr fontId="2"/>
  </si>
  <si>
    <t>権利の種類が借地権（地上権、賃借権）の場合</t>
    <phoneticPr fontId="2"/>
  </si>
  <si>
    <t>敷地権の種類が借地権（地上権、賃借権）の場合</t>
    <rPh sb="0" eb="3">
      <t>シキチケン</t>
    </rPh>
    <phoneticPr fontId="2"/>
  </si>
  <si>
    <t>権利の割合
((準)共有持分)</t>
    <rPh sb="0" eb="2">
      <t>ケンリ</t>
    </rPh>
    <rPh sb="3" eb="5">
      <t>ワリアイ</t>
    </rPh>
    <rPh sb="8" eb="9">
      <t>ジュン</t>
    </rPh>
    <rPh sb="10" eb="12">
      <t>キョウユウ</t>
    </rPh>
    <rPh sb="12" eb="14">
      <t>モチブン</t>
    </rPh>
    <phoneticPr fontId="2"/>
  </si>
  <si>
    <t>敷地権の割合
((準)共有持分)</t>
    <rPh sb="0" eb="3">
      <t>シキチケン</t>
    </rPh>
    <rPh sb="4" eb="6">
      <t>ワリアイ</t>
    </rPh>
    <phoneticPr fontId="2"/>
  </si>
  <si>
    <r>
      <rPr>
        <b/>
        <sz val="11"/>
        <color theme="1"/>
        <rFont val="ＭＳ Ｐゴシック"/>
        <family val="3"/>
        <charset val="128"/>
        <scheme val="minor"/>
      </rPr>
      <t>業者情報について</t>
    </r>
    <r>
      <rPr>
        <sz val="11"/>
        <color theme="1"/>
        <rFont val="ＭＳ Ｐゴシック"/>
        <family val="2"/>
        <charset val="128"/>
        <scheme val="minor"/>
      </rPr>
      <t xml:space="preserve">
保証協会は宅建協会か不動産保証協会を選べば付随する情報が自動で入ります。ただし所属は東京本部になるので、</t>
    </r>
    <r>
      <rPr>
        <b/>
        <sz val="11"/>
        <color rgb="FFFF0000"/>
        <rFont val="ＭＳ Ｐゴシック"/>
        <family val="3"/>
        <charset val="128"/>
        <scheme val="minor"/>
      </rPr>
      <t>東京本部じゃない時は、重説で所属本部を変更</t>
    </r>
    <r>
      <rPr>
        <sz val="11"/>
        <color theme="1"/>
        <rFont val="ＭＳ Ｐゴシック"/>
        <family val="2"/>
        <charset val="128"/>
        <scheme val="minor"/>
      </rPr>
      <t xml:space="preserve">します。
</t>
    </r>
    <r>
      <rPr>
        <sz val="11"/>
        <color rgb="FFFF0000"/>
        <rFont val="ＭＳ Ｐゴシック"/>
        <family val="3"/>
        <charset val="128"/>
        <scheme val="minor"/>
      </rPr>
      <t xml:space="preserve">
</t>
    </r>
    <r>
      <rPr>
        <b/>
        <sz val="11"/>
        <color rgb="FFFF0000"/>
        <rFont val="ＭＳ Ｐゴシック"/>
        <family val="3"/>
        <charset val="128"/>
        <scheme val="minor"/>
      </rPr>
      <t>保証協会に加入していない場合</t>
    </r>
    <r>
      <rPr>
        <sz val="11"/>
        <color theme="1"/>
        <rFont val="ＭＳ Ｐゴシック"/>
        <family val="2"/>
        <charset val="128"/>
        <scheme val="minor"/>
      </rPr>
      <t xml:space="preserve">は、重説の「（1）宅地建物取引業保証協会の社員」のチェックを外し「（2）供託所に営業保証金を供託」にチェックを付けます。斜線を「（1）宅地建物取引業保証協会の社員」の方に移動しておきましょう。
</t>
    </r>
    <r>
      <rPr>
        <b/>
        <sz val="11"/>
        <color rgb="FFFF0000"/>
        <rFont val="ＭＳ Ｐゴシック"/>
        <family val="3"/>
        <charset val="128"/>
        <scheme val="minor"/>
      </rPr>
      <t>業務に従事する事務所が主たる事務所と違う場合</t>
    </r>
    <r>
      <rPr>
        <sz val="11"/>
        <color theme="1"/>
        <rFont val="ＭＳ Ｐゴシック"/>
        <family val="2"/>
        <charset val="128"/>
        <scheme val="minor"/>
      </rPr>
      <t xml:space="preserve">は、重説で、業務に従事する事務所を手入力してください。
</t>
    </r>
    <r>
      <rPr>
        <b/>
        <sz val="11"/>
        <color rgb="FFFF0000"/>
        <rFont val="ＭＳ Ｐゴシック"/>
        <family val="3"/>
        <charset val="128"/>
        <scheme val="minor"/>
      </rPr>
      <t>売主個人、買主宅建業者の場合</t>
    </r>
    <r>
      <rPr>
        <sz val="11"/>
        <color theme="1"/>
        <rFont val="ＭＳ Ｐゴシック"/>
        <family val="2"/>
        <charset val="128"/>
        <scheme val="minor"/>
      </rPr>
      <t xml:space="preserve">は、業者情報の宅建士は空欄にして、重説の「供託所に関する説明」を、プルダウンで「供託所に関する説明（買主宅建業者）」に変更してください。取引態様の「媒介」「代理」「売主」のチェックは全部外しておきましょう。
</t>
    </r>
    <rPh sb="0" eb="4">
      <t>ギョウシャジョウホウ</t>
    </rPh>
    <rPh sb="9" eb="13">
      <t>ホショウキョウカイ</t>
    </rPh>
    <rPh sb="14" eb="16">
      <t>タッケン</t>
    </rPh>
    <rPh sb="16" eb="18">
      <t>キョウカイ</t>
    </rPh>
    <rPh sb="19" eb="22">
      <t>フドウサン</t>
    </rPh>
    <rPh sb="22" eb="26">
      <t>ホショウキョウカイ</t>
    </rPh>
    <rPh sb="27" eb="28">
      <t>エラ</t>
    </rPh>
    <rPh sb="30" eb="32">
      <t>フズイ</t>
    </rPh>
    <rPh sb="34" eb="36">
      <t>ジョウホウ</t>
    </rPh>
    <rPh sb="37" eb="39">
      <t>ジドウ</t>
    </rPh>
    <rPh sb="40" eb="41">
      <t>ハイ</t>
    </rPh>
    <rPh sb="48" eb="50">
      <t>ショゾク</t>
    </rPh>
    <rPh sb="51" eb="55">
      <t>トウキョウホンブ</t>
    </rPh>
    <rPh sb="61" eb="63">
      <t>トウキョウ</t>
    </rPh>
    <rPh sb="63" eb="65">
      <t>ホンブ</t>
    </rPh>
    <rPh sb="69" eb="70">
      <t>トキ</t>
    </rPh>
    <rPh sb="72" eb="74">
      <t>ジュウセツ</t>
    </rPh>
    <rPh sb="75" eb="77">
      <t>ショゾク</t>
    </rPh>
    <rPh sb="77" eb="79">
      <t>ホンブ</t>
    </rPh>
    <rPh sb="80" eb="82">
      <t>ヘンコウ</t>
    </rPh>
    <rPh sb="88" eb="92">
      <t>ホショウキョウカイ</t>
    </rPh>
    <rPh sb="93" eb="95">
      <t>カニュウ</t>
    </rPh>
    <rPh sb="100" eb="102">
      <t>バアイ</t>
    </rPh>
    <rPh sb="104" eb="106">
      <t>ジュウセツ</t>
    </rPh>
    <rPh sb="132" eb="133">
      <t>ハズ</t>
    </rPh>
    <rPh sb="157" eb="158">
      <t>ツ</t>
    </rPh>
    <rPh sb="162" eb="164">
      <t>シャセン</t>
    </rPh>
    <rPh sb="185" eb="186">
      <t>ホウ</t>
    </rPh>
    <rPh sb="187" eb="189">
      <t>イドウ</t>
    </rPh>
    <rPh sb="200" eb="202">
      <t>ギョウム</t>
    </rPh>
    <rPh sb="203" eb="205">
      <t>ジュウジ</t>
    </rPh>
    <rPh sb="207" eb="210">
      <t>ジムショ</t>
    </rPh>
    <rPh sb="211" eb="212">
      <t>シュ</t>
    </rPh>
    <rPh sb="214" eb="217">
      <t>ジムショ</t>
    </rPh>
    <rPh sb="218" eb="219">
      <t>チガ</t>
    </rPh>
    <rPh sb="220" eb="222">
      <t>バアイ</t>
    </rPh>
    <rPh sb="251" eb="253">
      <t>ウリヌシ</t>
    </rPh>
    <rPh sb="253" eb="255">
      <t>コジン</t>
    </rPh>
    <rPh sb="256" eb="258">
      <t>カイヌシ</t>
    </rPh>
    <rPh sb="258" eb="262">
      <t>タッケンギョウシャ</t>
    </rPh>
    <rPh sb="263" eb="265">
      <t>バアイ</t>
    </rPh>
    <rPh sb="267" eb="271">
      <t>ギョウシャジョウホウ</t>
    </rPh>
    <rPh sb="272" eb="275">
      <t>タッケンシ</t>
    </rPh>
    <rPh sb="276" eb="278">
      <t>クウラン</t>
    </rPh>
    <rPh sb="305" eb="308">
      <t>キョウタクジョ</t>
    </rPh>
    <rPh sb="309" eb="310">
      <t>カン</t>
    </rPh>
    <rPh sb="312" eb="314">
      <t>セツメイ</t>
    </rPh>
    <rPh sb="315" eb="317">
      <t>カイヌシ</t>
    </rPh>
    <rPh sb="317" eb="321">
      <t>タッケンギョウシャ</t>
    </rPh>
    <rPh sb="324" eb="326">
      <t>ヘンコウ</t>
    </rPh>
    <rPh sb="333" eb="335">
      <t>トリヒ</t>
    </rPh>
    <rPh sb="335" eb="337">
      <t>タイヨウ</t>
    </rPh>
    <rPh sb="339" eb="341">
      <t>バイカイ</t>
    </rPh>
    <rPh sb="343" eb="345">
      <t>ダイリ</t>
    </rPh>
    <rPh sb="347" eb="349">
      <t>ウリヌシ</t>
    </rPh>
    <rPh sb="356" eb="358">
      <t>ゼンブ</t>
    </rPh>
    <rPh sb="358" eb="359">
      <t>ハズ</t>
    </rPh>
    <phoneticPr fontId="2"/>
  </si>
  <si>
    <t>管理費等収納口座</t>
    <rPh sb="0" eb="4">
      <t>カンリヒトウ</t>
    </rPh>
    <phoneticPr fontId="2"/>
  </si>
  <si>
    <t>仲手がイレギュラーの時は、⑥を選んで計算用の表に金額を手入力するか、エクセル得意なら式を入れます。あまりないと思いますが、もし売主も買主もイレギュラーだったら⑦も使いましょう。</t>
    <rPh sb="0" eb="1">
      <t>ナカ</t>
    </rPh>
    <rPh sb="1" eb="2">
      <t>テ</t>
    </rPh>
    <rPh sb="10" eb="11">
      <t>トキ</t>
    </rPh>
    <rPh sb="15" eb="16">
      <t>エラ</t>
    </rPh>
    <rPh sb="18" eb="21">
      <t>ケイサンヨウ</t>
    </rPh>
    <rPh sb="22" eb="23">
      <t>ヒョウ</t>
    </rPh>
    <rPh sb="24" eb="26">
      <t>キンガク</t>
    </rPh>
    <rPh sb="27" eb="30">
      <t>テニュウリョク</t>
    </rPh>
    <rPh sb="38" eb="40">
      <t>トクイ</t>
    </rPh>
    <rPh sb="42" eb="43">
      <t>シキ</t>
    </rPh>
    <rPh sb="44" eb="45">
      <t>イ</t>
    </rPh>
    <rPh sb="55" eb="56">
      <t>オモ</t>
    </rPh>
    <rPh sb="63" eb="65">
      <t>ウリヌシ</t>
    </rPh>
    <rPh sb="66" eb="68">
      <t>カイヌシ</t>
    </rPh>
    <rPh sb="81" eb="82">
      <t>ツカ</t>
    </rPh>
    <phoneticPr fontId="2"/>
  </si>
  <si>
    <t>円とします。</t>
    <rPh sb="0" eb="1">
      <t>エン</t>
    </rPh>
    <phoneticPr fontId="2"/>
  </si>
  <si>
    <t>仲介手数料額</t>
    <rPh sb="0" eb="5">
      <t>チュウカイテスウリョウ</t>
    </rPh>
    <rPh sb="5" eb="6">
      <t>ガク</t>
    </rPh>
    <phoneticPr fontId="2"/>
  </si>
  <si>
    <t>仲介手数料計算式</t>
    <rPh sb="0" eb="2">
      <t>チュウカイ</t>
    </rPh>
    <rPh sb="2" eb="5">
      <t>テスウリョウ</t>
    </rPh>
    <rPh sb="5" eb="8">
      <t>ケイサンシキ</t>
    </rPh>
    <phoneticPr fontId="2"/>
  </si>
  <si>
    <t>03-●●-●●</t>
    <phoneticPr fontId="2"/>
  </si>
  <si>
    <t>他の区分所有者に迷惑または危害をおよぼす恐れのある動物を飼育してはならない。●ただし、身体障害者補助犬法に規定する盲導犬・聴導犬・介助犬は除く。以下余白</t>
    <rPh sb="0" eb="1">
      <t>ホカ</t>
    </rPh>
    <rPh sb="2" eb="4">
      <t>クブン</t>
    </rPh>
    <rPh sb="4" eb="7">
      <t>ショユウシャ</t>
    </rPh>
    <rPh sb="8" eb="10">
      <t>メイワク</t>
    </rPh>
    <rPh sb="13" eb="15">
      <t>キガイ</t>
    </rPh>
    <rPh sb="20" eb="21">
      <t>オソ</t>
    </rPh>
    <rPh sb="25" eb="27">
      <t>ドウブツ</t>
    </rPh>
    <rPh sb="28" eb="30">
      <t>シイク</t>
    </rPh>
    <rPh sb="72" eb="76">
      <t>イカヨハク</t>
    </rPh>
    <phoneticPr fontId="2"/>
  </si>
  <si>
    <t>区分所有者は、その専有部分について、修繕、模様替え又は建物に定着する物件の取付け、若しくは取替えを行おうとするときは、あらかじめ、理事長にその旨を申請し、書面による承認を受けなければならない。以下余白</t>
    <rPh sb="96" eb="100">
      <t>イカヨハク</t>
    </rPh>
    <phoneticPr fontId="2"/>
  </si>
  <si>
    <t>▼ガス水道を調べる場合▼</t>
    <rPh sb="3" eb="5">
      <t>スイドウ</t>
    </rPh>
    <rPh sb="6" eb="7">
      <t>シラ</t>
    </rPh>
    <rPh sb="9" eb="11">
      <t>バアイ</t>
    </rPh>
    <phoneticPr fontId="2"/>
  </si>
  <si>
    <t>反社会的勢力データベース（メール：tms-staff@tokyoms.co.jp)　</t>
    <rPh sb="0" eb="4">
      <t>ハンシャカイテキ</t>
    </rPh>
    <rPh sb="4" eb="6">
      <t>セイリョク</t>
    </rPh>
    <phoneticPr fontId="2"/>
  </si>
  <si>
    <r>
      <t>本物件に設置された</t>
    </r>
    <r>
      <rPr>
        <sz val="11"/>
        <color rgb="FFFF0000"/>
        <rFont val="ＭＳ Ｐゴシック"/>
        <family val="3"/>
        <charset val="128"/>
        <scheme val="minor"/>
      </rPr>
      <t>駐車場</t>
    </r>
    <r>
      <rPr>
        <sz val="11"/>
        <color theme="1"/>
        <rFont val="ＭＳ Ｐゴシック"/>
        <family val="3"/>
        <charset val="128"/>
        <scheme val="minor"/>
      </rPr>
      <t>・駐輪場等の空き状況、料金、その他利用条件等については別添「管理に係る重要事項調査報告書（写し）」及び管理規約、使用細則等をご参照下さい。尚、空情報等については調査報告書発行日又は</t>
    </r>
    <r>
      <rPr>
        <sz val="11"/>
        <color rgb="FFFF0000"/>
        <rFont val="ＭＳ Ｐゴシック"/>
        <family val="3"/>
        <charset val="128"/>
        <scheme val="minor"/>
      </rPr>
      <t>管理会社、</t>
    </r>
    <r>
      <rPr>
        <sz val="11"/>
        <color theme="1"/>
        <rFont val="ＭＳ Ｐゴシック"/>
        <family val="3"/>
        <charset val="128"/>
        <scheme val="minor"/>
      </rPr>
      <t>管理組合等への確認日現在のものであり、引渡し時の状況を保証するものではありません。また、車体のサイズ・形状によっては、</t>
    </r>
    <r>
      <rPr>
        <sz val="11"/>
        <color rgb="FFFF0000"/>
        <rFont val="ＭＳ Ｐゴシック"/>
        <family val="3"/>
        <charset val="128"/>
        <scheme val="minor"/>
      </rPr>
      <t>駐車</t>
    </r>
    <r>
      <rPr>
        <sz val="11"/>
        <color theme="1"/>
        <rFont val="ＭＳ Ｐゴシック"/>
        <family val="3"/>
        <charset val="128"/>
        <scheme val="minor"/>
      </rPr>
      <t>・駐輪が出来ない場合もあります。</t>
    </r>
    <rPh sb="107" eb="111">
      <t>カンリクミアイ</t>
    </rPh>
    <phoneticPr fontId="2"/>
  </si>
  <si>
    <r>
      <t>本物件は集合住宅に付き、他の居住者の生活行動や設備の使用・作動に伴い騒音等が生ずる場合があります。万一その様な問題が起こった場合には当事者間（居住者同士、共有部分については管理組合・</t>
    </r>
    <r>
      <rPr>
        <sz val="11"/>
        <color rgb="FFFF0000"/>
        <rFont val="ＭＳ Ｐゴシック"/>
        <family val="3"/>
        <charset val="128"/>
        <scheme val="minor"/>
      </rPr>
      <t>管理会社</t>
    </r>
    <r>
      <rPr>
        <sz val="11"/>
        <color theme="1"/>
        <rFont val="ＭＳ Ｐゴシック"/>
        <family val="3"/>
        <charset val="128"/>
        <scheme val="minor"/>
      </rPr>
      <t>）にて協議解決して戴きます。</t>
    </r>
    <phoneticPr fontId="2"/>
  </si>
  <si>
    <t>■セットバック、位置指定、告示建築線</t>
    <phoneticPr fontId="2"/>
  </si>
  <si>
    <t>豊かな住環境形成のために、●●区は「みどりの条例」に基づき、建築行為を行う場合に一定の緑地の確保が定められております。</t>
    <phoneticPr fontId="2"/>
  </si>
  <si>
    <t>■世田谷区、杉並区みどりの条例</t>
    <rPh sb="1" eb="5">
      <t>セタガヤク</t>
    </rPh>
    <rPh sb="6" eb="9">
      <t>スギナミク</t>
    </rPh>
    <rPh sb="13" eb="15">
      <t>ジョウレイ</t>
    </rPh>
    <phoneticPr fontId="2"/>
  </si>
  <si>
    <t>以下余白</t>
    <rPh sb="0" eb="4">
      <t>イカヨハク</t>
    </rPh>
    <phoneticPr fontId="2"/>
  </si>
  <si>
    <t>個人・一般法人</t>
    <rPh sb="0" eb="2">
      <t>コジン</t>
    </rPh>
    <rPh sb="3" eb="5">
      <t>イッパン</t>
    </rPh>
    <rPh sb="5" eb="7">
      <t>ホウジン</t>
    </rPh>
    <phoneticPr fontId="2"/>
  </si>
  <si>
    <r>
      <rPr>
        <b/>
        <sz val="11"/>
        <color theme="1"/>
        <rFont val="ＭＳ Ｐゴシック"/>
        <family val="3"/>
        <charset val="128"/>
        <scheme val="minor"/>
      </rPr>
      <t>入力方法</t>
    </r>
    <r>
      <rPr>
        <sz val="11"/>
        <color theme="1"/>
        <rFont val="ＭＳ Ｐゴシック"/>
        <family val="2"/>
        <charset val="128"/>
        <scheme val="minor"/>
      </rPr>
      <t xml:space="preserve">　水色　　とピンク　　の項目を埋めていきましょう。ピンクはプルダウンで選択、当てはまるものがない場合は手入力も出来ます。グレー　　は自動的に反映しますが、自動反映する内容と違うときは手入力しましょう。
</t>
    </r>
    <r>
      <rPr>
        <b/>
        <sz val="11"/>
        <color theme="1"/>
        <rFont val="ＭＳ Ｐゴシック"/>
        <family val="3"/>
        <charset val="128"/>
        <scheme val="minor"/>
      </rPr>
      <t>色がついている項目</t>
    </r>
    <r>
      <rPr>
        <sz val="11"/>
        <color theme="1"/>
        <rFont val="ＭＳ Ｐゴシック"/>
        <family val="2"/>
        <charset val="128"/>
        <scheme val="minor"/>
      </rPr>
      <t xml:space="preserve">　タブの色と、各書類に必要な項目の色が同じ色になっています。例えば媒介　　と約定　　だけ作る場合は、オレンジと緑の項目を入力しましょう。
</t>
    </r>
    <r>
      <rPr>
        <b/>
        <sz val="11"/>
        <color theme="1"/>
        <rFont val="ＭＳ Ｐゴシック"/>
        <family val="3"/>
        <charset val="128"/>
        <scheme val="minor"/>
      </rPr>
      <t>売契について</t>
    </r>
    <r>
      <rPr>
        <sz val="11"/>
        <color theme="1"/>
        <rFont val="ＭＳ Ｐゴシック"/>
        <family val="2"/>
        <charset val="128"/>
        <scheme val="minor"/>
      </rPr>
      <t>　</t>
    </r>
    <r>
      <rPr>
        <b/>
        <sz val="11"/>
        <color rgb="FFFF0000"/>
        <rFont val="ＭＳ Ｐゴシック"/>
        <family val="3"/>
        <charset val="128"/>
        <scheme val="minor"/>
      </rPr>
      <t>業者用と個人用は、契約不適合の期間が違うので要注意！</t>
    </r>
    <r>
      <rPr>
        <sz val="11"/>
        <color theme="1"/>
        <rFont val="ＭＳ Ｐゴシック"/>
        <family val="3"/>
        <charset val="128"/>
        <scheme val="minor"/>
      </rPr>
      <t>誤って印刷しないように、使わないタブは、右クリックして、グレーに変更しておくとよいでしょう。ちなみに一般法人は､物件の契約不適合の期間は宅建業者と同じですが、設備の契約不適合責任を負いません。</t>
    </r>
    <rPh sb="0" eb="4">
      <t>ニュウリョクホウホウ</t>
    </rPh>
    <rPh sb="5" eb="7">
      <t>ミズイロ</t>
    </rPh>
    <rPh sb="16" eb="18">
      <t>コウモク</t>
    </rPh>
    <rPh sb="19" eb="20">
      <t>ウ</t>
    </rPh>
    <rPh sb="39" eb="41">
      <t>センタク</t>
    </rPh>
    <rPh sb="42" eb="43">
      <t>ア</t>
    </rPh>
    <rPh sb="52" eb="54">
      <t>バアイ</t>
    </rPh>
    <rPh sb="55" eb="58">
      <t>テニュウリョク</t>
    </rPh>
    <rPh sb="59" eb="61">
      <t>デキ</t>
    </rPh>
    <rPh sb="70" eb="73">
      <t>ジドウテキ</t>
    </rPh>
    <rPh sb="74" eb="76">
      <t>ハンエイ</t>
    </rPh>
    <rPh sb="81" eb="85">
      <t>ジドウハンエイ</t>
    </rPh>
    <rPh sb="87" eb="89">
      <t>ナイヨウ</t>
    </rPh>
    <rPh sb="90" eb="91">
      <t>チガ</t>
    </rPh>
    <rPh sb="95" eb="98">
      <t>テニュウリョク</t>
    </rPh>
    <rPh sb="105" eb="106">
      <t>イロ</t>
    </rPh>
    <rPh sb="112" eb="114">
      <t>コウモク</t>
    </rPh>
    <rPh sb="118" eb="119">
      <t>イロ</t>
    </rPh>
    <rPh sb="121" eb="124">
      <t>カクショルイ</t>
    </rPh>
    <rPh sb="125" eb="127">
      <t>ヒツヨウ</t>
    </rPh>
    <rPh sb="128" eb="130">
      <t>コウモク</t>
    </rPh>
    <rPh sb="131" eb="132">
      <t>イロ</t>
    </rPh>
    <rPh sb="133" eb="134">
      <t>オナ</t>
    </rPh>
    <rPh sb="135" eb="136">
      <t>イロ</t>
    </rPh>
    <rPh sb="144" eb="145">
      <t>タト</t>
    </rPh>
    <rPh sb="169" eb="170">
      <t>ミドリ</t>
    </rPh>
    <rPh sb="171" eb="173">
      <t>コウモク</t>
    </rPh>
    <rPh sb="174" eb="176">
      <t>ニュウリョク</t>
    </rPh>
    <rPh sb="216" eb="217">
      <t>アヤマ</t>
    </rPh>
    <rPh sb="219" eb="221">
      <t>インサツ</t>
    </rPh>
    <rPh sb="228" eb="229">
      <t>ツカ</t>
    </rPh>
    <rPh sb="236" eb="237">
      <t>ミギ</t>
    </rPh>
    <rPh sb="248" eb="250">
      <t>ヘンコウ</t>
    </rPh>
    <rPh sb="266" eb="270">
      <t>イッパンホウジン</t>
    </rPh>
    <rPh sb="272" eb="274">
      <t>ブッケン</t>
    </rPh>
    <rPh sb="275" eb="280">
      <t>ケイヤクフテキゴウ</t>
    </rPh>
    <rPh sb="286" eb="288">
      <t>ギョウシャ</t>
    </rPh>
    <rPh sb="289" eb="290">
      <t>オナ</t>
    </rPh>
    <rPh sb="295" eb="297">
      <t>セツビ</t>
    </rPh>
    <rPh sb="298" eb="303">
      <t>ケイヤクフテキゴウ</t>
    </rPh>
    <rPh sb="303" eb="305">
      <t>セキニン</t>
    </rPh>
    <rPh sb="306" eb="307">
      <t>オ</t>
    </rPh>
    <phoneticPr fontId="2"/>
  </si>
  <si>
    <t>●●銀行　●●支店　普通：12345678　口座名義：ヴィンテージデザイン管理組合</t>
    <rPh sb="2" eb="4">
      <t>ギンコウ</t>
    </rPh>
    <rPh sb="7" eb="9">
      <t>シテン</t>
    </rPh>
    <rPh sb="10" eb="12">
      <t>フツウ</t>
    </rPh>
    <rPh sb="22" eb="26">
      <t>コウザメイギ</t>
    </rPh>
    <rPh sb="37" eb="41">
      <t>カンリクミアイ</t>
    </rPh>
    <phoneticPr fontId="2"/>
  </si>
  <si>
    <t>敷地権の割合((準)共有持分)</t>
    <rPh sb="0" eb="3">
      <t>シキチケン</t>
    </rPh>
    <rPh sb="4" eb="6">
      <t>ワリアイ</t>
    </rPh>
    <phoneticPr fontId="2"/>
  </si>
  <si>
    <t>鍵交換確認書</t>
    <rPh sb="0" eb="1">
      <t>カギ</t>
    </rPh>
    <rPh sb="1" eb="3">
      <t>コウカン</t>
    </rPh>
    <rPh sb="3" eb="6">
      <t>カクニンショ</t>
    </rPh>
    <rPh sb="5" eb="6">
      <t>ショ</t>
    </rPh>
    <phoneticPr fontId="4"/>
  </si>
  <si>
    <t>東京マンション株式会社</t>
    <phoneticPr fontId="2"/>
  </si>
  <si>
    <t>東京都新宿区西新宿二丁目6番1号　新宿住友ビル19階</t>
  </si>
  <si>
    <t>03-3789-1111</t>
    <phoneticPr fontId="2"/>
  </si>
  <si>
    <t>鍵穴</t>
    <rPh sb="0" eb="2">
      <t>カギアナ</t>
    </rPh>
    <phoneticPr fontId="2"/>
  </si>
  <si>
    <t>1箇所</t>
    <rPh sb="1" eb="3">
      <t>カショ</t>
    </rPh>
    <phoneticPr fontId="2"/>
  </si>
  <si>
    <t>2箇所</t>
    <rPh sb="1" eb="3">
      <t>カショ</t>
    </rPh>
    <phoneticPr fontId="2"/>
  </si>
  <si>
    <t>（3本）</t>
    <phoneticPr fontId="2"/>
  </si>
  <si>
    <t>（6本）</t>
    <phoneticPr fontId="2"/>
  </si>
  <si>
    <t>上記の内容を確認しました。</t>
    <rPh sb="0" eb="2">
      <t>ジョウキ</t>
    </rPh>
    <rPh sb="3" eb="5">
      <t>ナイヨウ</t>
    </rPh>
    <rPh sb="6" eb="8">
      <t>カクニン</t>
    </rPh>
    <phoneticPr fontId="2"/>
  </si>
  <si>
    <t>オートロック連動キーをご希望の場合には、最終決済日（引渡日）より</t>
    <rPh sb="20" eb="22">
      <t>サイシュウ</t>
    </rPh>
    <rPh sb="22" eb="25">
      <t>ケッサイビ</t>
    </rPh>
    <rPh sb="26" eb="28">
      <t>ヒキワタシ</t>
    </rPh>
    <rPh sb="28" eb="29">
      <t>ヒ</t>
    </rPh>
    <phoneticPr fontId="2"/>
  </si>
  <si>
    <t>設置まで最大2ヶ月ほど時間を要する場合があります。</t>
    <rPh sb="4" eb="6">
      <t>サイダイ</t>
    </rPh>
    <rPh sb="17" eb="19">
      <t>バアイ</t>
    </rPh>
    <phoneticPr fontId="2"/>
  </si>
  <si>
    <t>追加の鍵</t>
    <rPh sb="0" eb="2">
      <t>ツイカ</t>
    </rPh>
    <rPh sb="3" eb="4">
      <t>カギ</t>
    </rPh>
    <phoneticPr fontId="2"/>
  </si>
  <si>
    <t>鍵交換費用詳細</t>
    <rPh sb="0" eb="1">
      <t>カギ</t>
    </rPh>
    <rPh sb="1" eb="3">
      <t>コウカン</t>
    </rPh>
    <rPh sb="3" eb="5">
      <t>ヒヨウ</t>
    </rPh>
    <rPh sb="5" eb="7">
      <t>ショウサイ</t>
    </rPh>
    <phoneticPr fontId="2"/>
  </si>
  <si>
    <t>5,500円/1本</t>
    <phoneticPr fontId="2"/>
  </si>
  <si>
    <t>本</t>
    <phoneticPr fontId="2"/>
  </si>
  <si>
    <t>　　　　有</t>
    <rPh sb="4" eb="5">
      <t>ユウ</t>
    </rPh>
    <phoneticPr fontId="2"/>
  </si>
  <si>
    <t>　　　　無</t>
    <rPh sb="4" eb="5">
      <t>ム</t>
    </rPh>
    <phoneticPr fontId="2"/>
  </si>
  <si>
    <t>玄関扉とオートロックの連動を希望する</t>
    <phoneticPr fontId="2"/>
  </si>
  <si>
    <t>　　　　　いいえ</t>
    <phoneticPr fontId="2"/>
  </si>
  <si>
    <t>　　　はい（+5,500円）</t>
    <phoneticPr fontId="2"/>
  </si>
  <si>
    <t>号室</t>
    <phoneticPr fontId="2"/>
  </si>
  <si>
    <t>番地</t>
    <rPh sb="0" eb="2">
      <t>バンチ</t>
    </rPh>
    <phoneticPr fontId="2"/>
  </si>
  <si>
    <t>●</t>
    <phoneticPr fontId="2"/>
  </si>
  <si>
    <t>旧法借地権（平成4年7月31日以前）</t>
    <rPh sb="0" eb="4">
      <t>キュウホウシャクチ</t>
    </rPh>
    <rPh sb="4" eb="5">
      <t>ケン</t>
    </rPh>
    <phoneticPr fontId="2"/>
  </si>
  <si>
    <t>新法借地権（平成4年８月1日以降）</t>
    <rPh sb="0" eb="2">
      <t>シンポウ</t>
    </rPh>
    <rPh sb="2" eb="5">
      <t>シャクチケン</t>
    </rPh>
    <rPh sb="4" eb="5">
      <t>ケン</t>
    </rPh>
    <rPh sb="6" eb="8">
      <t>ヘイセイ</t>
    </rPh>
    <rPh sb="9" eb="10">
      <t>ネン</t>
    </rPh>
    <rPh sb="11" eb="12">
      <t>ガツ</t>
    </rPh>
    <rPh sb="13" eb="14">
      <t>ニチ</t>
    </rPh>
    <rPh sb="14" eb="16">
      <t>イコウ</t>
    </rPh>
    <phoneticPr fontId="2"/>
  </si>
  <si>
    <t>新法なら、どちらかにチェック→</t>
    <rPh sb="0" eb="2">
      <t>シンポウ</t>
    </rPh>
    <phoneticPr fontId="2"/>
  </si>
  <si>
    <t>↓借地権だったら譲渡承諾特約の解除期日に引渡日入れる</t>
    <rPh sb="1" eb="4">
      <t>シャクチケン</t>
    </rPh>
    <rPh sb="8" eb="12">
      <t>ジョウトショウダク</t>
    </rPh>
    <rPh sb="12" eb="14">
      <t>トクヤク</t>
    </rPh>
    <rPh sb="15" eb="19">
      <t>カイジョキジツ</t>
    </rPh>
    <rPh sb="20" eb="23">
      <t>ヒキワタシビ</t>
    </rPh>
    <rPh sb="23" eb="24">
      <t>イ</t>
    </rPh>
    <phoneticPr fontId="2"/>
  </si>
  <si>
    <t>■</t>
    <phoneticPr fontId="2"/>
  </si>
  <si>
    <t>□</t>
    <phoneticPr fontId="2"/>
  </si>
  <si>
    <t>-</t>
    <phoneticPr fontId="2"/>
  </si>
  <si>
    <t>イオン銀行</t>
    <rPh sb="3" eb="5">
      <t>ギンコウ</t>
    </rPh>
    <phoneticPr fontId="2"/>
  </si>
  <si>
    <t>auじぶん銀行</t>
    <phoneticPr fontId="2"/>
  </si>
  <si>
    <t>←堅固建物所有にする
（木造等は非堅固建物）</t>
    <rPh sb="1" eb="2">
      <t>カタ</t>
    </rPh>
    <rPh sb="2" eb="3">
      <t>カタ</t>
    </rPh>
    <rPh sb="3" eb="5">
      <t>タテモノ</t>
    </rPh>
    <rPh sb="5" eb="7">
      <t>ショユウ</t>
    </rPh>
    <rPh sb="12" eb="15">
      <t>モクゾウトウ</t>
    </rPh>
    <phoneticPr fontId="2"/>
  </si>
  <si>
    <t>覚　書</t>
    <rPh sb="0" eb="1">
      <t>サトル</t>
    </rPh>
    <rPh sb="2" eb="3">
      <t>ショ</t>
    </rPh>
    <phoneticPr fontId="4"/>
  </si>
  <si>
    <t>買主（甲）</t>
    <rPh sb="0" eb="2">
      <t>カイヌシ</t>
    </rPh>
    <rPh sb="3" eb="4">
      <t>コウ</t>
    </rPh>
    <phoneticPr fontId="2"/>
  </si>
  <si>
    <t>と仲介（乙）</t>
    <rPh sb="1" eb="3">
      <t>チュウカイ</t>
    </rPh>
    <rPh sb="4" eb="5">
      <t>オツ</t>
    </rPh>
    <phoneticPr fontId="2"/>
  </si>
  <si>
    <t>は、</t>
    <phoneticPr fontId="2"/>
  </si>
  <si>
    <t>日付の</t>
    <rPh sb="0" eb="2">
      <t>ヒツ</t>
    </rPh>
    <phoneticPr fontId="2"/>
  </si>
  <si>
    <t>「</t>
    <phoneticPr fontId="2"/>
  </si>
  <si>
    <t>」</t>
    <phoneticPr fontId="2"/>
  </si>
  <si>
    <t>（以下「本物件」</t>
    <phoneticPr fontId="2"/>
  </si>
  <si>
    <t>という）の売買契約（以下「原契約」という）に関し、下記のとおり合意しました。</t>
    <rPh sb="5" eb="9">
      <t>バイバイケイヤク</t>
    </rPh>
    <phoneticPr fontId="2"/>
  </si>
  <si>
    <t>その証として本覚書弐通を作成し、それぞれが壱通ずつを所持します。</t>
    <phoneticPr fontId="2"/>
  </si>
  <si>
    <t>買　主</t>
    <rPh sb="0" eb="3">
      <t>カイヌシ</t>
    </rPh>
    <phoneticPr fontId="2"/>
  </si>
  <si>
    <t>甲</t>
    <rPh sb="0" eb="1">
      <t>コウ</t>
    </rPh>
    <phoneticPr fontId="2"/>
  </si>
  <si>
    <t>仲　介</t>
    <phoneticPr fontId="2"/>
  </si>
  <si>
    <t>乙</t>
    <rPh sb="0" eb="1">
      <t>オツ</t>
    </rPh>
    <phoneticPr fontId="2"/>
  </si>
  <si>
    <t>東京都新宿区西新宿二丁目6番1号　新宿住友ビル19階</t>
    <rPh sb="0" eb="3">
      <t>トウキョウト</t>
    </rPh>
    <rPh sb="3" eb="6">
      <t>シンジュクク</t>
    </rPh>
    <rPh sb="6" eb="9">
      <t>ニシシンジュク</t>
    </rPh>
    <rPh sb="9" eb="12">
      <t>ニチョウメ</t>
    </rPh>
    <rPh sb="13" eb="14">
      <t>バン</t>
    </rPh>
    <rPh sb="15" eb="16">
      <t>ゴウ</t>
    </rPh>
    <rPh sb="17" eb="21">
      <t>シンジュクスミトモ</t>
    </rPh>
    <rPh sb="25" eb="26">
      <t>カイ</t>
    </rPh>
    <phoneticPr fontId="2"/>
  </si>
  <si>
    <t>●別添管理規約　別表第2の記載によります。</t>
    <rPh sb="1" eb="3">
      <t>ベッテン</t>
    </rPh>
    <rPh sb="3" eb="7">
      <t>カンリキヤク</t>
    </rPh>
    <phoneticPr fontId="2"/>
  </si>
  <si>
    <t>以下余白</t>
    <rPh sb="0" eb="4">
      <t>イカヨハク</t>
    </rPh>
    <phoneticPr fontId="2"/>
  </si>
  <si>
    <t>本物件●●側道路（通称：●●通り）は整備済の都市計画道路です。以下余白</t>
    <phoneticPr fontId="2"/>
  </si>
  <si>
    <t>https://doboku.metro.tokyo.lg.jp/start/03-jyouhou/ekijyouka/top.aspx</t>
    <phoneticPr fontId="2"/>
  </si>
  <si>
    <t>東京の液状化予測図　令和3年度改訂版（液状化は重要事項説明の義務がないけど、たまに入れてほしいという売主がいる）</t>
    <rPh sb="0" eb="2">
      <t>トウキョウ</t>
    </rPh>
    <rPh sb="3" eb="9">
      <t>エキジョウカヨソクズ</t>
    </rPh>
    <rPh sb="10" eb="12">
      <t>レイワ</t>
    </rPh>
    <rPh sb="13" eb="15">
      <t>ネンド</t>
    </rPh>
    <rPh sb="15" eb="18">
      <t>カイテイバン</t>
    </rPh>
    <rPh sb="19" eb="22">
      <t>エキジョウカ</t>
    </rPh>
    <rPh sb="23" eb="25">
      <t>ジュウヨウ</t>
    </rPh>
    <rPh sb="25" eb="27">
      <t>ジコウ</t>
    </rPh>
    <rPh sb="27" eb="29">
      <t>セツメイ</t>
    </rPh>
    <rPh sb="30" eb="32">
      <t>ギム</t>
    </rPh>
    <rPh sb="41" eb="42">
      <t>イ</t>
    </rPh>
    <rPh sb="50" eb="52">
      <t>ウリヌシ</t>
    </rPh>
    <phoneticPr fontId="2"/>
  </si>
  <si>
    <t>▼特約文例集▼</t>
    <rPh sb="1" eb="3">
      <t>トクヤク</t>
    </rPh>
    <rPh sb="3" eb="6">
      <t>ブンレイシュウ</t>
    </rPh>
    <phoneticPr fontId="2"/>
  </si>
  <si>
    <t>不動産契約　特約雛形DB</t>
    <rPh sb="0" eb="5">
      <t>フドウサンケイヤク</t>
    </rPh>
    <rPh sb="6" eb="8">
      <t>トクヤク</t>
    </rPh>
    <rPh sb="8" eb="10">
      <t>ヒナガタ</t>
    </rPh>
    <phoneticPr fontId="2"/>
  </si>
  <si>
    <t>https://www.kyodokumiai.org/member/tokuyaku_zentaku/search02.php</t>
    <phoneticPr fontId="2"/>
  </si>
  <si>
    <t>ハトサポ　特約・容認事項文例集（ID　13200008684000　パス　new01tokyoms）</t>
    <rPh sb="5" eb="7">
      <t>トクヤク</t>
    </rPh>
    <rPh sb="8" eb="12">
      <t>ヨウニンジコウ</t>
    </rPh>
    <rPh sb="12" eb="15">
      <t>ブンレイシュウ</t>
    </rPh>
    <phoneticPr fontId="2"/>
  </si>
  <si>
    <t>■</t>
    <phoneticPr fontId="2"/>
  </si>
  <si>
    <t>□</t>
    <phoneticPr fontId="2"/>
  </si>
  <si>
    <t>余白</t>
    <rPh sb="0" eb="2">
      <t>ヨハク</t>
    </rPh>
    <phoneticPr fontId="2"/>
  </si>
  <si>
    <t>↓中間省略の場合は、チェックを付け替えて文言を入れる</t>
    <rPh sb="1" eb="5">
      <t>チュウカンショウリャク</t>
    </rPh>
    <rPh sb="6" eb="8">
      <t>バアイ</t>
    </rPh>
    <rPh sb="15" eb="16">
      <t>ツ</t>
    </rPh>
    <rPh sb="17" eb="18">
      <t>カ</t>
    </rPh>
    <rPh sb="20" eb="22">
      <t>モンゴン</t>
    </rPh>
    <rPh sb="23" eb="24">
      <t>イ</t>
    </rPh>
    <phoneticPr fontId="2"/>
  </si>
  <si>
    <r>
      <t>↓売主が業者なら上と同じ、</t>
    </r>
    <r>
      <rPr>
        <b/>
        <sz val="11"/>
        <rFont val="ＭＳ Ｐゴシック"/>
        <family val="3"/>
        <charset val="128"/>
        <scheme val="minor"/>
      </rPr>
      <t>売仲・中間省略は媒介業者</t>
    </r>
    <r>
      <rPr>
        <sz val="11"/>
        <color theme="1"/>
        <rFont val="ＭＳ Ｐゴシック"/>
        <family val="3"/>
        <charset val="128"/>
        <scheme val="minor"/>
      </rPr>
      <t>を入れる</t>
    </r>
    <rPh sb="8" eb="9">
      <t>ウエ</t>
    </rPh>
    <rPh sb="10" eb="11">
      <t>オナ</t>
    </rPh>
    <rPh sb="16" eb="20">
      <t>チュウカンショウリャク</t>
    </rPh>
    <phoneticPr fontId="2"/>
  </si>
  <si>
    <t>第1条</t>
    <rPh sb="0" eb="1">
      <t>ダイ</t>
    </rPh>
    <rPh sb="2" eb="3">
      <t>ジョウ</t>
    </rPh>
    <phoneticPr fontId="2"/>
  </si>
  <si>
    <t>乙および甲は、本物件の仲介手数料を、正規手数料</t>
    <rPh sb="11" eb="16">
      <t>チュウカイテスウリョウ</t>
    </rPh>
    <rPh sb="18" eb="20">
      <t>セイキ</t>
    </rPh>
    <rPh sb="20" eb="23">
      <t>テスウリョウ</t>
    </rPh>
    <phoneticPr fontId="2"/>
  </si>
  <si>
    <t>から</t>
  </si>
  <si>
    <t>減額して、</t>
    <rPh sb="0" eb="2">
      <t>ゲンガク</t>
    </rPh>
    <phoneticPr fontId="2"/>
  </si>
  <si>
    <t>とします。</t>
  </si>
  <si>
    <t>第2条</t>
    <rPh sb="0" eb="1">
      <t>ダイ</t>
    </rPh>
    <rPh sb="2" eb="3">
      <t>ジョウ</t>
    </rPh>
    <phoneticPr fontId="2"/>
  </si>
  <si>
    <t>乙および甲は、本覚書に記載の仲介手数料について、理由の如何を問わず代金の増額・減額請求、その他</t>
    <rPh sb="7" eb="10">
      <t>ホンオボエガキ</t>
    </rPh>
    <rPh sb="11" eb="13">
      <t>キサイ</t>
    </rPh>
    <rPh sb="14" eb="16">
      <t>チュウカイ</t>
    </rPh>
    <rPh sb="16" eb="19">
      <t>テスウリョウ</t>
    </rPh>
    <rPh sb="24" eb="26">
      <t>リユウ</t>
    </rPh>
    <rPh sb="27" eb="29">
      <t>イカン</t>
    </rPh>
    <rPh sb="30" eb="31">
      <t>ト</t>
    </rPh>
    <rPh sb="33" eb="35">
      <t>ダイキン</t>
    </rPh>
    <rPh sb="36" eb="38">
      <t>ゾウガク</t>
    </rPh>
    <rPh sb="39" eb="41">
      <t>ゲンガク</t>
    </rPh>
    <rPh sb="41" eb="43">
      <t>セイキュウ</t>
    </rPh>
    <rPh sb="46" eb="47">
      <t>ホカ</t>
    </rPh>
    <phoneticPr fontId="2"/>
  </si>
  <si>
    <t>一切の意義申し立てをしないものとします。</t>
    <rPh sb="3" eb="5">
      <t>イギ</t>
    </rPh>
    <rPh sb="5" eb="6">
      <t>モウ</t>
    </rPh>
    <rPh sb="7" eb="8">
      <t>タ</t>
    </rPh>
    <phoneticPr fontId="2"/>
  </si>
  <si>
    <t>甲は、本覚書の内容について、理由の如何を問わず他の第三者（税務署等の申告を除く）に対して漏洩しない</t>
    <phoneticPr fontId="2"/>
  </si>
  <si>
    <t>ものとし、万一第三者に告知した場合、それにより生じた紛争・損害については甲の責任と負担で処理すること</t>
    <phoneticPr fontId="2"/>
  </si>
  <si>
    <t>とし、乙に一切の迷惑をかけず何らの請求をしないものとします。</t>
    <phoneticPr fontId="2"/>
  </si>
  <si>
    <t>本覚書に定めのない事項については、全て原契約の各条項に従うものとします。</t>
    <phoneticPr fontId="2"/>
  </si>
  <si>
    <t>●登記名義人住所</t>
    <rPh sb="1" eb="6">
      <t>トウキメイギニン</t>
    </rPh>
    <rPh sb="6" eb="8">
      <t>ジュウショ</t>
    </rPh>
    <phoneticPr fontId="2"/>
  </si>
  <si>
    <t>●登記名義人</t>
    <rPh sb="1" eb="3">
      <t>トウキ</t>
    </rPh>
    <rPh sb="3" eb="6">
      <t>メイギニン</t>
    </rPh>
    <phoneticPr fontId="2"/>
  </si>
  <si>
    <t>https://etsuran2.mlit.go.jp/TAKKEN</t>
    <phoneticPr fontId="2"/>
  </si>
  <si>
    <t>●</t>
    <phoneticPr fontId="2"/>
  </si>
  <si>
    <t>0</t>
    <phoneticPr fontId="2"/>
  </si>
  <si>
    <t>新井　拓馬</t>
    <rPh sb="0" eb="2">
      <t>アライ</t>
    </rPh>
    <rPh sb="3" eb="5">
      <t>タクマ</t>
    </rPh>
    <phoneticPr fontId="2"/>
  </si>
  <si>
    <t>283685</t>
    <phoneticPr fontId="2"/>
  </si>
  <si>
    <t>公益社団法人 不動産保証協会</t>
    <phoneticPr fontId="2"/>
  </si>
  <si>
    <t>公益社団法人 全日本不動産協会</t>
    <phoneticPr fontId="2"/>
  </si>
  <si>
    <t>公益社団法人 全日本不動産協会　東京都本部</t>
    <phoneticPr fontId="2"/>
  </si>
  <si>
    <t>公益社団法人 全日本不動産協会　神奈川県本部</t>
    <rPh sb="16" eb="20">
      <t>カナガワケン</t>
    </rPh>
    <phoneticPr fontId="2"/>
  </si>
  <si>
    <t>公益社団法人 全日本不動産協会　埼玉県本部</t>
    <rPh sb="16" eb="19">
      <t>サイタマケン</t>
    </rPh>
    <phoneticPr fontId="2"/>
  </si>
  <si>
    <t>公益社団法人 全日本不動産協会　千葉県本部</t>
    <rPh sb="16" eb="19">
      <t>チバケン</t>
    </rPh>
    <phoneticPr fontId="2"/>
  </si>
  <si>
    <t>抵当権設定</t>
    <rPh sb="0" eb="3">
      <t>テイトウケン</t>
    </rPh>
    <rPh sb="3" eb="5">
      <t>セッテイ</t>
    </rPh>
    <phoneticPr fontId="2"/>
  </si>
  <si>
    <t>根抵当権設定</t>
    <rPh sb="0" eb="1">
      <t>ネ</t>
    </rPh>
    <rPh sb="1" eb="4">
      <t>テイトウケン</t>
    </rPh>
    <rPh sb="4" eb="6">
      <t>セッテイ</t>
    </rPh>
    <phoneticPr fontId="2"/>
  </si>
  <si>
    <t>上記、管理費等の月額及び滞納額については、別添「管理に係る重要事項調査報告書（写し）」の記載によります。以下余白</t>
    <rPh sb="44" eb="46">
      <t>キサイ</t>
    </rPh>
    <phoneticPr fontId="2"/>
  </si>
  <si>
    <t>上記、修繕積立金の月額及び滞納額、すでに積み立てられている額については、別添「管理に係る重要事項調査報告書（写し）」の記載によります。以下余白</t>
  </si>
  <si>
    <t>ただし前面道路により上記容積率がさらに制限されます→道路幅員約●m×●/10 × 100％＝●％</t>
  </si>
  <si>
    <t>道路内では建築等の利用はできません。</t>
    <phoneticPr fontId="2"/>
  </si>
  <si>
    <t>管理費等改定予定</t>
    <rPh sb="0" eb="3">
      <t>カンリヒ</t>
    </rPh>
    <rPh sb="3" eb="4">
      <t>トウ</t>
    </rPh>
    <rPh sb="4" eb="6">
      <t>カイテイ</t>
    </rPh>
    <rPh sb="6" eb="8">
      <t>ヨテイ</t>
    </rPh>
    <phoneticPr fontId="2"/>
  </si>
  <si>
    <t>余白</t>
    <rPh sb="0" eb="2">
      <t>ヨハク</t>
    </rPh>
    <phoneticPr fontId="2"/>
  </si>
  <si>
    <t>③本物件の管理・使用に関する事項等について、本説明書に記載した内容は、本物件の管理会社並びに管理組合が把握し、かつ、売主及び仲介人が情報提供を受けたものとなります。</t>
    <rPh sb="1" eb="2">
      <t>ホン</t>
    </rPh>
    <rPh sb="2" eb="4">
      <t>ブッケン</t>
    </rPh>
    <rPh sb="5" eb="7">
      <t>カンリ</t>
    </rPh>
    <rPh sb="8" eb="10">
      <t>シヨウ</t>
    </rPh>
    <rPh sb="11" eb="12">
      <t>カン</t>
    </rPh>
    <rPh sb="14" eb="16">
      <t>ジコウ</t>
    </rPh>
    <rPh sb="16" eb="17">
      <t>トウ</t>
    </rPh>
    <rPh sb="22" eb="23">
      <t>ホン</t>
    </rPh>
    <rPh sb="23" eb="26">
      <t>セツメイショ</t>
    </rPh>
    <rPh sb="27" eb="29">
      <t>キサイ</t>
    </rPh>
    <rPh sb="31" eb="33">
      <t>ナイヨウ</t>
    </rPh>
    <rPh sb="35" eb="36">
      <t>ホン</t>
    </rPh>
    <rPh sb="36" eb="38">
      <t>ブッケン</t>
    </rPh>
    <rPh sb="39" eb="41">
      <t>カンリ</t>
    </rPh>
    <rPh sb="41" eb="43">
      <t>ガイシャ</t>
    </rPh>
    <rPh sb="43" eb="44">
      <t>ナラ</t>
    </rPh>
    <rPh sb="46" eb="48">
      <t>カンリ</t>
    </rPh>
    <rPh sb="48" eb="50">
      <t>クミアイ</t>
    </rPh>
    <rPh sb="51" eb="53">
      <t>ハアク</t>
    </rPh>
    <rPh sb="58" eb="60">
      <t>ウリヌシ</t>
    </rPh>
    <rPh sb="60" eb="61">
      <t>オヨ</t>
    </rPh>
    <rPh sb="62" eb="65">
      <t>チュウカイニン</t>
    </rPh>
    <rPh sb="66" eb="68">
      <t>ジョウホウ</t>
    </rPh>
    <rPh sb="68" eb="70">
      <t>テイキョウ</t>
    </rPh>
    <rPh sb="71" eb="72">
      <t>ウ</t>
    </rPh>
    <phoneticPr fontId="2"/>
  </si>
  <si>
    <t>※東京都建築安全条例により、共同住宅等の特殊建築物および大規模建築物の敷地は、その用途に供する部分の床面積の合計に応じて、所定の長さ以上、建築基準法に定める道路に接していなければなりません。以下余白</t>
    <rPh sb="1" eb="4">
      <t>トウキョウト</t>
    </rPh>
    <rPh sb="4" eb="8">
      <t>ケンチクアンゼン</t>
    </rPh>
    <rPh sb="8" eb="10">
      <t>ジョウレイ</t>
    </rPh>
    <rPh sb="14" eb="16">
      <t>キョウドウ</t>
    </rPh>
    <rPh sb="16" eb="19">
      <t>ジュウタクトウ</t>
    </rPh>
    <rPh sb="20" eb="25">
      <t>トクシュケンチクブツ</t>
    </rPh>
    <rPh sb="28" eb="34">
      <t>ダイキボケンチクブツ</t>
    </rPh>
    <rPh sb="35" eb="37">
      <t>シキチ</t>
    </rPh>
    <rPh sb="41" eb="43">
      <t>ヨウト</t>
    </rPh>
    <rPh sb="44" eb="45">
      <t>キョウ</t>
    </rPh>
    <rPh sb="47" eb="49">
      <t>ブブン</t>
    </rPh>
    <rPh sb="50" eb="53">
      <t>ユカメンセキ</t>
    </rPh>
    <rPh sb="54" eb="56">
      <t>ゴウケイ</t>
    </rPh>
    <rPh sb="57" eb="58">
      <t>オウ</t>
    </rPh>
    <rPh sb="61" eb="63">
      <t>ショテイ</t>
    </rPh>
    <rPh sb="64" eb="65">
      <t>ナガ</t>
    </rPh>
    <rPh sb="66" eb="68">
      <t>イジョウ</t>
    </rPh>
    <rPh sb="69" eb="74">
      <t>ケンチクキジュンホウ</t>
    </rPh>
    <rPh sb="75" eb="76">
      <t>サダ</t>
    </rPh>
    <rPh sb="78" eb="80">
      <t>ドウロ</t>
    </rPh>
    <rPh sb="81" eb="82">
      <t>セッ</t>
    </rPh>
    <rPh sb="95" eb="99">
      <t>イカヨハク</t>
    </rPh>
    <phoneticPr fontId="2"/>
  </si>
  <si>
    <t>東京ガス本管埋没情況確認サービス（ID:tms-staff@tokyoms.co.jp Pass:Tkms7777@）</t>
    <rPh sb="0" eb="2">
      <t>トウキョウ</t>
    </rPh>
    <rPh sb="4" eb="5">
      <t>ホン</t>
    </rPh>
    <rPh sb="5" eb="6">
      <t>クダ</t>
    </rPh>
    <rPh sb="6" eb="8">
      <t>マイボツ</t>
    </rPh>
    <rPh sb="8" eb="10">
      <t>ジョウキョウ</t>
    </rPh>
    <rPh sb="10" eb="12">
      <t>カクニン</t>
    </rPh>
    <phoneticPr fontId="2"/>
  </si>
  <si>
    <t>無</t>
  </si>
  <si>
    <t>道路台帳平面図（写し）</t>
    <rPh sb="8" eb="9">
      <t>ウツ</t>
    </rPh>
    <phoneticPr fontId="2"/>
  </si>
  <si>
    <t>余白</t>
    <rPh sb="0" eb="2">
      <t>ヨハク</t>
    </rPh>
    <phoneticPr fontId="2"/>
  </si>
  <si>
    <t>本物件●側●ｍの道路に都市計画道路が事業決定（計画決定）されています。工事の実施に伴い、騒音、振動、臭気等の影響が出る場合があります。以下余白</t>
    <rPh sb="8" eb="10">
      <t>ドウロ</t>
    </rPh>
    <rPh sb="23" eb="27">
      <t>ケイカクケッテイ</t>
    </rPh>
    <rPh sb="35" eb="37">
      <t>コウジ</t>
    </rPh>
    <rPh sb="38" eb="40">
      <t>ジッシ</t>
    </rPh>
    <rPh sb="41" eb="42">
      <t>トモナ</t>
    </rPh>
    <rPh sb="47" eb="49">
      <t>シンドウ</t>
    </rPh>
    <rPh sb="67" eb="71">
      <t>イカヨハク</t>
    </rPh>
    <phoneticPr fontId="2"/>
  </si>
  <si>
    <t>対象不動産の●側●mの距離に都市計画道路が計画決定されています。当該部分は、都市計画法に基づき建築制限があり、建築物の建築をしようとするときは、特定行政庁の許可が必要となります。なお、都市計画道路の施工により敷地の一部が道路に供され、将来残余の敷地面積で増改築・再建築する際には、現在と同規模面積の建物が建てられない場合があります。また、工事の実施に伴い騒音・振動・臭気等の影響が生じる可能性があります。以下余白</t>
    <rPh sb="169" eb="171">
      <t>コウジ</t>
    </rPh>
    <rPh sb="172" eb="174">
      <t>ジッシ</t>
    </rPh>
    <rPh sb="175" eb="176">
      <t>トモナ</t>
    </rPh>
    <rPh sb="183" eb="185">
      <t>シュウキ</t>
    </rPh>
    <rPh sb="202" eb="206">
      <t>イカヨハク</t>
    </rPh>
    <phoneticPr fontId="2"/>
  </si>
  <si>
    <t>■駐車場整備地区</t>
    <rPh sb="1" eb="4">
      <t>チュウシャジョウ</t>
    </rPh>
    <rPh sb="4" eb="8">
      <t>セイビチク</t>
    </rPh>
    <phoneticPr fontId="2"/>
  </si>
  <si>
    <t>本物件は、駐車場整備地区に該当します。道路の効用を保持し円滑な道路交通を確保するため、一定規模を超える建築物については、東京都駐車場条例に基づき、駐車施設の設置が義務付けられています。</t>
    <phoneticPr fontId="2"/>
  </si>
  <si>
    <t>本物件の大規模修繕工事の実施について、現時点で決定されている事項はありませんが、今後、長期修繕計画に基づいて決定されます。 なお、大規模修繕工事の実施に伴い、一時金の徴収が行われる場合もありますのであらかじめご承知おきください。以下余白</t>
  </si>
  <si>
    <t>16.駐車場整備地区</t>
    <rPh sb="3" eb="6">
      <t>チュウシャジョウ</t>
    </rPh>
    <rPh sb="6" eb="8">
      <t>セイビ</t>
    </rPh>
    <rPh sb="8" eb="10">
      <t>チク</t>
    </rPh>
    <phoneticPr fontId="2"/>
  </si>
  <si>
    <t>本物件の管理費、修繕積立金の改定について現時点で決定されている事項はありませんが、今後 諸般の事情により改定される可能性があります。以下余白</t>
    <phoneticPr fontId="2"/>
  </si>
  <si>
    <t>売主は宅建業者？個人？</t>
    <rPh sb="0" eb="2">
      <t>ウリヌシ</t>
    </rPh>
    <rPh sb="3" eb="5">
      <t>タッケン</t>
    </rPh>
    <rPh sb="5" eb="7">
      <t>ギョウシャ</t>
    </rPh>
    <rPh sb="8" eb="10">
      <t>コジン</t>
    </rPh>
    <phoneticPr fontId="2"/>
  </si>
  <si>
    <t>宅建業者</t>
    <rPh sb="0" eb="2">
      <t>タッケン</t>
    </rPh>
    <rPh sb="2" eb="4">
      <t>ギョウシャ</t>
    </rPh>
    <phoneticPr fontId="2"/>
  </si>
  <si>
    <t>区分所有者は、その専有部分を国家戦略特別区域法（平成25年法律第107号）第13条第1項の特別認定を受けて行う国家戦略特別区域外国人滞在施設経営事業に使用してはならない。</t>
    <phoneticPr fontId="2"/>
  </si>
  <si>
    <t>テレビ、ラジオ、ステレオ、楽器等の音量を著しく上げてはならない。
●騒音・振動又は電波等により他の居住者に迷惑をかけてはならない。
●ピアノ等の重量物の搬出入、据付、移転をするときは、事前に理事長に申請し、その承諾を得なければならない。
●特に規定はございませんが、他の区分所有者の迷惑にならないよう、テレビ、ラジオ、ステレオ、楽器等の音量、使用する時間帯等に配慮してください。以下余白</t>
    <rPh sb="13" eb="15">
      <t>ガッキ</t>
    </rPh>
    <rPh sb="120" eb="121">
      <t>トク</t>
    </rPh>
    <rPh sb="122" eb="124">
      <t>キテイ</t>
    </rPh>
    <rPh sb="133" eb="134">
      <t>ホカ</t>
    </rPh>
    <rPh sb="135" eb="140">
      <t>クブンショユウシャ</t>
    </rPh>
    <rPh sb="141" eb="143">
      <t>メイワク</t>
    </rPh>
    <rPh sb="171" eb="173">
      <t>シヨウ</t>
    </rPh>
    <rPh sb="175" eb="178">
      <t>ジカンタイ</t>
    </rPh>
    <rPh sb="178" eb="179">
      <t>トウ</t>
    </rPh>
    <rPh sb="180" eb="182">
      <t>ハイリョ</t>
    </rPh>
    <rPh sb="189" eb="193">
      <t>イカヨハク</t>
    </rPh>
    <phoneticPr fontId="2"/>
  </si>
  <si>
    <t>全宅連　相談窓口　平日13～17:30</t>
    <rPh sb="0" eb="3">
      <t>ゼンタクレン</t>
    </rPh>
    <rPh sb="4" eb="6">
      <t>ソウダン</t>
    </rPh>
    <rPh sb="6" eb="8">
      <t>マドグチ</t>
    </rPh>
    <rPh sb="9" eb="11">
      <t>ヘイジツ</t>
    </rPh>
    <phoneticPr fontId="2"/>
  </si>
  <si>
    <t>03-5821-8111　自動音声1</t>
    <rPh sb="13" eb="17">
      <t>ジドウオンセイ</t>
    </rPh>
    <phoneticPr fontId="2"/>
  </si>
  <si>
    <t>項目</t>
    <phoneticPr fontId="2"/>
  </si>
  <si>
    <t>契約後スキャン</t>
    <rPh sb="0" eb="3">
      <t>ケイヤクゴ</t>
    </rPh>
    <phoneticPr fontId="2"/>
  </si>
  <si>
    <t>サーバーの移動（契約書→決済管理）</t>
    <rPh sb="5" eb="7">
      <t>イドウ</t>
    </rPh>
    <rPh sb="8" eb="11">
      <t>ケイヤクショ</t>
    </rPh>
    <rPh sb="12" eb="14">
      <t>ケッサイ</t>
    </rPh>
    <rPh sb="14" eb="16">
      <t>カンリ</t>
    </rPh>
    <phoneticPr fontId="2"/>
  </si>
  <si>
    <t>いえらぶ　住所更新</t>
    <phoneticPr fontId="2"/>
  </si>
  <si>
    <t>いくら不動産　登録</t>
    <phoneticPr fontId="2"/>
  </si>
  <si>
    <t>契発/稟議書　提出</t>
    <phoneticPr fontId="2"/>
  </si>
  <si>
    <t>火災保険　見積書</t>
    <phoneticPr fontId="2"/>
  </si>
  <si>
    <t>鍵 現調 （鍵場所：　　　　　　　　　　　　いつ行く：　　　　）</t>
    <phoneticPr fontId="2"/>
  </si>
  <si>
    <t>不動産成績（Excel）　入れる</t>
    <rPh sb="0" eb="3">
      <t>フドウサン</t>
    </rPh>
    <rPh sb="3" eb="5">
      <t>セイセキ</t>
    </rPh>
    <rPh sb="13" eb="14">
      <t>イ</t>
    </rPh>
    <phoneticPr fontId="2"/>
  </si>
  <si>
    <t>第18条</t>
    <rPh sb="0" eb="1">
      <t>ダイ</t>
    </rPh>
    <rPh sb="3" eb="4">
      <t>ジョウ</t>
    </rPh>
    <phoneticPr fontId="4"/>
  </si>
  <si>
    <t>●</t>
    <phoneticPr fontId="2"/>
  </si>
  <si>
    <t>●買主太郎</t>
    <rPh sb="1" eb="3">
      <t>カイヌシ</t>
    </rPh>
    <rPh sb="3" eb="5">
      <t>タロウ</t>
    </rPh>
    <phoneticPr fontId="2"/>
  </si>
  <si>
    <t>■三菱UFJと千葉銀行は、あっせん有にする</t>
    <rPh sb="1" eb="3">
      <t>ミツビシ</t>
    </rPh>
    <rPh sb="7" eb="11">
      <t>チバギンコウ</t>
    </rPh>
    <rPh sb="17" eb="18">
      <t>ア</t>
    </rPh>
    <phoneticPr fontId="2"/>
  </si>
  <si>
    <t>三菱UFJ銀行</t>
    <rPh sb="0" eb="2">
      <t>ミツビシ</t>
    </rPh>
    <rPh sb="5" eb="7">
      <t>ギンコウ</t>
    </rPh>
    <phoneticPr fontId="2"/>
  </si>
  <si>
    <t>千葉銀行</t>
    <rPh sb="0" eb="4">
      <t>チバギンコウ</t>
    </rPh>
    <phoneticPr fontId="2"/>
  </si>
  <si>
    <t>-</t>
  </si>
  <si>
    <t>-</t>
    <phoneticPr fontId="2"/>
  </si>
  <si>
    <t>上記、接面道路の幅員及び接道長さについては、別添「公図(写し）」「●道路台帳平面図（写し）」を基に記載したものであり、現況と相違する場合があります。以下余白</t>
    <rPh sb="47" eb="48">
      <t>モト</t>
    </rPh>
    <rPh sb="49" eb="51">
      <t>キサイ</t>
    </rPh>
    <rPh sb="59" eb="61">
      <t>ゲンキョウ</t>
    </rPh>
    <rPh sb="62" eb="64">
      <t>ソウイ</t>
    </rPh>
    <rPh sb="66" eb="68">
      <t>バアイ</t>
    </rPh>
    <phoneticPr fontId="2"/>
  </si>
  <si>
    <t>建物状況調査の実施の有無（2年以内に実施している場合）</t>
    <rPh sb="0" eb="2">
      <t>タテモノ</t>
    </rPh>
    <rPh sb="2" eb="4">
      <t>ジョウキョウ</t>
    </rPh>
    <rPh sb="4" eb="6">
      <t>チョウサ</t>
    </rPh>
    <rPh sb="7" eb="9">
      <t>ジッシ</t>
    </rPh>
    <rPh sb="10" eb="12">
      <t>ウム</t>
    </rPh>
    <rPh sb="14" eb="15">
      <t>ネン</t>
    </rPh>
    <rPh sb="15" eb="17">
      <t>イナイ</t>
    </rPh>
    <rPh sb="18" eb="20">
      <t>ジッシ</t>
    </rPh>
    <rPh sb="24" eb="26">
      <t>バアイ</t>
    </rPh>
    <phoneticPr fontId="2"/>
  </si>
  <si>
    <t>：</t>
    <phoneticPr fontId="2"/>
  </si>
  <si>
    <t>※銀行とお客様との契約となりますので当社は立会いを行いませんが、ご持参いただくもの等、事前にご案内させていただきます。
※銀行の予約が立込んでおりますので、時間厳守でお願い致します。</t>
    <phoneticPr fontId="2"/>
  </si>
  <si>
    <t>※お客様・当社・売主・司法書士立会いで登記書類記名押印・残代金等の支払・物件の引渡しを行います。
※銀行の予約が立込んでおりますので、時間厳守でお願い致します。
※決済日前日までに、自己資金を決済通帳にご入金下さい。
※決済前日までに火災保険の加入プランを確定していただきます。</t>
    <rPh sb="113" eb="115">
      <t>ケッサイ</t>
    </rPh>
    <rPh sb="115" eb="116">
      <t>ゼン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</si>
  <si>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6">
      <t>マン</t>
    </rPh>
    <rPh sb="46" eb="47">
      <t>エン</t>
    </rPh>
    <rPh sb="47" eb="49">
      <t>イカ</t>
    </rPh>
    <rPh sb="54" eb="56">
      <t>ホゼン</t>
    </rPh>
    <rPh sb="56" eb="58">
      <t>ソチ</t>
    </rPh>
    <rPh sb="59" eb="60">
      <t>コウ</t>
    </rPh>
    <phoneticPr fontId="2"/>
  </si>
  <si>
    <t>宅地建物取引業法第41条の2第1項に基づき、手付金等は売買代金の10分の1以下かつ1,000万円以下であるため保全措置は講じません。</t>
    <phoneticPr fontId="2"/>
  </si>
  <si>
    <t>宅地造成及び特定盛土等規制法</t>
  </si>
  <si>
    <t>古都保存法</t>
  </si>
  <si>
    <t>流通業務市街地整備法</t>
  </si>
  <si>
    <t>近畿圏の保全区域の整備に関する法律</t>
  </si>
  <si>
    <t>文化財保護法</t>
  </si>
  <si>
    <t>都市緑地法</t>
  </si>
  <si>
    <t>都市再開発法</t>
  </si>
  <si>
    <t>都市の低炭素化の促進に関する法律</t>
  </si>
  <si>
    <t>航空法（自衛隊法において準用する場合を含む。）</t>
  </si>
  <si>
    <t>生産緑地法</t>
  </si>
  <si>
    <t>沿道整備法</t>
  </si>
  <si>
    <t>水防法</t>
  </si>
  <si>
    <t>国土利用計画法</t>
  </si>
  <si>
    <t>特定空港周辺特別措置法</t>
  </si>
  <si>
    <t>集落地域整備法</t>
  </si>
  <si>
    <t>下水道法</t>
  </si>
  <si>
    <t>核原料物質、核燃料物質及び原子炉の規制に関する法律</t>
  </si>
  <si>
    <t>景観法</t>
  </si>
  <si>
    <t>密集市街地における防災街区の整備の促進に関する法律</t>
  </si>
  <si>
    <t>河川法</t>
  </si>
  <si>
    <t>大都市地域における住宅及び住宅地の供給の促進に関する特別措置法</t>
  </si>
  <si>
    <t>特定都市河川浸水被害対策法</t>
  </si>
  <si>
    <t>廃棄物の処理及び清掃に関する法律</t>
  </si>
  <si>
    <t>地域における歴史的風致の維持及び向上に関する法律</t>
  </si>
  <si>
    <t>海岸法</t>
  </si>
  <si>
    <t>土壌汚染対策法</t>
  </si>
  <si>
    <t>地方拠点都市地域の整備及び産業業務施設の再配置の促進に関する法律</t>
  </si>
  <si>
    <t>津波防災地域づくりに関する法律</t>
  </si>
  <si>
    <t>都市再生特別措置法</t>
  </si>
  <si>
    <t>港湾法</t>
  </si>
  <si>
    <t>砂防法</t>
  </si>
  <si>
    <t>地域再生法</t>
  </si>
  <si>
    <t>被災市街地復興特別措置法</t>
  </si>
  <si>
    <t>住宅地区改良法</t>
  </si>
  <si>
    <t>地すべり等防止法</t>
  </si>
  <si>
    <t>高齢者、障害者等の移動等の円滑化の促進に関する法律</t>
  </si>
  <si>
    <t>新住宅市街地開発法</t>
  </si>
  <si>
    <t>公有地拡大推進法</t>
  </si>
  <si>
    <t>急傾斜地法</t>
  </si>
  <si>
    <t>新都市基盤整備法</t>
  </si>
  <si>
    <t>農地法</t>
  </si>
  <si>
    <t>土砂災害防止対策推進法</t>
  </si>
  <si>
    <t>災害対策基本法</t>
  </si>
  <si>
    <t>旧市街地改造法（旧防災建築街区造成法において準用する場合に限る。）</t>
  </si>
  <si>
    <t>森林法</t>
  </si>
  <si>
    <t>東日本大震災復興特別区域法</t>
  </si>
  <si>
    <t>マンションの建替え等の円滑化に関する法律</t>
  </si>
  <si>
    <t>森林経営管理法</t>
  </si>
  <si>
    <t>大規模災害からの復興に関する法律</t>
  </si>
  <si>
    <t>首都圏の近郊整備地帯及び都市開発区域の整備に関する法律</t>
  </si>
  <si>
    <t>長期優良住宅の普及の促進に関する法律</t>
  </si>
  <si>
    <t>道路法</t>
  </si>
  <si>
    <t>重要土地等調査法</t>
  </si>
  <si>
    <t>都市公園法</t>
  </si>
  <si>
    <t>踏切道改良促進法</t>
  </si>
  <si>
    <t>近畿圏の近郊整備区域及び都市開発区域の整備及び開発に関する法律</t>
  </si>
  <si>
    <t>自然公園法</t>
  </si>
  <si>
    <t>全国新幹線鉄道整備法</t>
  </si>
  <si>
    <t>首都圏近郊緑地保全法</t>
  </si>
  <si>
    <t>土地収用法</t>
  </si>
  <si>
    <t>LINEの登録名　変更　（【契約】へ変更する・契約のタグをつける）</t>
    <rPh sb="5" eb="8">
      <t>トウロクメイ</t>
    </rPh>
    <rPh sb="9" eb="11">
      <t>ヘンコウ</t>
    </rPh>
    <rPh sb="14" eb="16">
      <t>ケイヤク</t>
    </rPh>
    <rPh sb="18" eb="20">
      <t>ヘンコウ</t>
    </rPh>
    <rPh sb="23" eb="25">
      <t>ケイヤク</t>
    </rPh>
    <phoneticPr fontId="2"/>
  </si>
  <si>
    <t>【宅地造成及び特定盛土等規制法】・・・宅地造成や盛土などの工事が行われる場合に、その安全性を確保し、災害の防止を図るために制定された法律です。この法律では、一定規模以上の宅地造成工事や特定の盛土工事に対して、事前に許可を取得することや、安全対策を講じることが求められています。
※板橋区全域は、宅地造成及び特定盛土等規制法の施行に基づき、令和6年7月下旬頃に、宅地造成等工事規制区域に指定予定です。以下余白</t>
    <phoneticPr fontId="2"/>
  </si>
  <si>
    <t>【景観法】…東京都では景観法に基づく景観計画が策定・施行されており、良好な景観の形成に関する方針が定められています。なお、一定の規模を超える建物の建築等の行為を行う場合は事前に届出が必要となります。</t>
    <rPh sb="6" eb="9">
      <t>トウキョウト</t>
    </rPh>
    <phoneticPr fontId="2"/>
  </si>
  <si>
    <t>■オートロックの時は鍵交換の文言を変更する</t>
    <rPh sb="8" eb="9">
      <t>トキ</t>
    </rPh>
    <rPh sb="10" eb="13">
      <t>カギコウカン</t>
    </rPh>
    <rPh sb="14" eb="16">
      <t>モンゴン</t>
    </rPh>
    <rPh sb="17" eb="19">
      <t>ヘンコウ</t>
    </rPh>
    <phoneticPr fontId="2"/>
  </si>
  <si>
    <t>本物件の鍵の交換については、仲介業者の指定する業者に委任するものとします。鍵の交換の費用は買主の負担となります。また、交換日については、所有権移転後となるため、引渡しののち、交換することとなります。</t>
    <phoneticPr fontId="2"/>
  </si>
  <si>
    <t>本物件引渡し時にお渡しする鍵は、売主が販売にあたって使用していた鍵となります。引渡しが完了しましたら、防犯上、なるべく早めに新しい鍵に交換されることをお勧めいたします。</t>
    <rPh sb="39" eb="41">
      <t>ヒキワタ</t>
    </rPh>
    <rPh sb="43" eb="45">
      <t>カンリョウ</t>
    </rPh>
    <rPh sb="51" eb="53">
      <t>ボウハン</t>
    </rPh>
    <rPh sb="53" eb="54">
      <t>ウエ</t>
    </rPh>
    <rPh sb="59" eb="60">
      <t>ハヤ</t>
    </rPh>
    <rPh sb="67" eb="69">
      <t>コウカン</t>
    </rPh>
    <phoneticPr fontId="2"/>
  </si>
  <si>
    <t>←譲渡承諾特約がある場合はチェック。（引渡日を自動で解除期日に設定する。）地上権の場合は譲渡承諾いらないのでチェック不要。</t>
    <rPh sb="1" eb="5">
      <t>ジョウトショウダク</t>
    </rPh>
    <rPh sb="5" eb="7">
      <t>トクヤク</t>
    </rPh>
    <rPh sb="10" eb="12">
      <t>バアイ</t>
    </rPh>
    <rPh sb="19" eb="22">
      <t>ヒキワタシビ</t>
    </rPh>
    <rPh sb="23" eb="25">
      <t>ジドウ</t>
    </rPh>
    <rPh sb="26" eb="30">
      <t>カイジョキジツ</t>
    </rPh>
    <rPh sb="31" eb="33">
      <t>セッテイ</t>
    </rPh>
    <rPh sb="37" eb="40">
      <t>チジョウケン</t>
    </rPh>
    <rPh sb="41" eb="43">
      <t>バアイ</t>
    </rPh>
    <rPh sb="44" eb="48">
      <t>ジョウトショウダク</t>
    </rPh>
    <rPh sb="58" eb="60">
      <t>フヨウ</t>
    </rPh>
    <phoneticPr fontId="2"/>
  </si>
  <si>
    <t>あっせん無の理由</t>
    <rPh sb="4" eb="5">
      <t>ナ</t>
    </rPh>
    <rPh sb="6" eb="8">
      <t>リユウ</t>
    </rPh>
    <phoneticPr fontId="4"/>
  </si>
  <si>
    <t>目的物件の所有者から、建物状況調査の実施の同意が得られないため</t>
    <rPh sb="0" eb="4">
      <t>モクテキブッケン</t>
    </rPh>
    <rPh sb="5" eb="8">
      <t>ショユウシャ</t>
    </rPh>
    <rPh sb="11" eb="17">
      <t>タテモノジョウキョウチョウサ</t>
    </rPh>
    <rPh sb="18" eb="20">
      <t>ジッシ</t>
    </rPh>
    <rPh sb="21" eb="23">
      <t>ドウイ</t>
    </rPh>
    <rPh sb="24" eb="25">
      <t>エ</t>
    </rPh>
    <phoneticPr fontId="2"/>
  </si>
  <si>
    <t>目的物件の所有者から、建物状況調査の実施の同意が得られないため</t>
    <phoneticPr fontId="2"/>
  </si>
  <si>
    <t>電子契約</t>
    <rPh sb="0" eb="4">
      <t>デンシケイヤク</t>
    </rPh>
    <phoneticPr fontId="2"/>
  </si>
  <si>
    <t>表記記載の区分所有建物（以下「本物件」という。）の売買契約を締結した。その証として売主と買主は、本書の電磁的記録を作成し、売主及び買主が合意の後電子署名を施し、各自その電磁的記録を保管する。</t>
    <phoneticPr fontId="2"/>
  </si>
  <si>
    <r>
      <rPr>
        <b/>
        <sz val="11"/>
        <color theme="1"/>
        <rFont val="ＭＳ Ｐゴシック"/>
        <family val="3"/>
        <charset val="128"/>
        <scheme val="minor"/>
      </rPr>
      <t>オートロック</t>
    </r>
    <r>
      <rPr>
        <sz val="11"/>
        <color theme="1"/>
        <rFont val="ＭＳ Ｐゴシック"/>
        <family val="3"/>
        <charset val="128"/>
        <scheme val="minor"/>
      </rPr>
      <t>の時はチェック</t>
    </r>
    <rPh sb="7" eb="8">
      <t>トキ</t>
    </rPh>
    <phoneticPr fontId="2"/>
  </si>
  <si>
    <r>
      <t xml:space="preserve">売契 </t>
    </r>
    <r>
      <rPr>
        <b/>
        <sz val="11"/>
        <color theme="1"/>
        <rFont val="ＭＳ Ｐゴシック"/>
        <family val="3"/>
        <charset val="128"/>
        <scheme val="minor"/>
      </rPr>
      <t xml:space="preserve">一通作成、二通作成、電子契約 </t>
    </r>
    <r>
      <rPr>
        <sz val="11"/>
        <color theme="1"/>
        <rFont val="ＭＳ Ｐゴシック"/>
        <family val="3"/>
        <charset val="128"/>
        <scheme val="minor"/>
      </rPr>
      <t>を選択</t>
    </r>
    <rPh sb="0" eb="2">
      <t>バイケイ</t>
    </rPh>
    <rPh sb="3" eb="7">
      <t>イッツウサクセイ</t>
    </rPh>
    <phoneticPr fontId="2"/>
  </si>
  <si>
    <t>本契約の成立を証するため、本書の電磁的記録を作成し、売主および買主が合意の後電子署名を施し、各自その電磁的記録を保管する。そのため第20条における印紙は貼付しないものとする。</t>
    <phoneticPr fontId="2"/>
  </si>
  <si>
    <r>
      <t>売主、買主は、買主が本物件を買受けるにあたり、売買代金の一部に併せて、諸費用についても融資利用するため、売買契約書第17条（融資利用の特約）の規定を当該融資に準用すること、および融資金額の合計が売買代金の額を超えて、前記「</t>
    </r>
    <r>
      <rPr>
        <sz val="11"/>
        <color theme="8"/>
        <rFont val="ＭＳ Ｐゴシック"/>
        <family val="3"/>
        <charset val="128"/>
        <scheme val="minor"/>
      </rPr>
      <t>Ⅱ.6.金銭の貸借のあっせん</t>
    </r>
    <r>
      <rPr>
        <sz val="11"/>
        <color theme="1"/>
        <rFont val="ＭＳ Ｐゴシック"/>
        <family val="3"/>
        <charset val="128"/>
        <scheme val="minor"/>
      </rPr>
      <t>」記載の金額となることを確認しました。</t>
    </r>
    <r>
      <rPr>
        <sz val="11"/>
        <color rgb="FFFF0000"/>
        <rFont val="ＭＳ Ｐゴシック"/>
        <family val="3"/>
        <charset val="128"/>
        <scheme val="minor"/>
      </rPr>
      <t>　</t>
    </r>
    <r>
      <rPr>
        <b/>
        <sz val="14"/>
        <color rgb="FFFF0000"/>
        <rFont val="ＭＳ Ｐゴシック"/>
        <family val="3"/>
        <charset val="128"/>
        <scheme val="minor"/>
      </rPr>
      <t>（諸費用ローンなら入れる。不要なら消す）</t>
    </r>
    <rPh sb="146" eb="149">
      <t>ショヒヨウ</t>
    </rPh>
    <rPh sb="154" eb="155">
      <t>イ</t>
    </rPh>
    <rPh sb="158" eb="160">
      <t>フヨウ</t>
    </rPh>
    <rPh sb="162" eb="163">
      <t>ケ</t>
    </rPh>
    <phoneticPr fontId="2"/>
  </si>
  <si>
    <t>原本</t>
  </si>
  <si>
    <t>≪A3≫</t>
  </si>
  <si>
    <t>≪A4≫</t>
  </si>
  <si>
    <t>資料（全て1部）</t>
  </si>
  <si>
    <t>（両）</t>
    <phoneticPr fontId="2"/>
  </si>
  <si>
    <t>売契　1部（読み合わせ用：+買主の数）</t>
    <phoneticPr fontId="2"/>
  </si>
  <si>
    <t>​（片）</t>
    <phoneticPr fontId="2"/>
  </si>
  <si>
    <t>重説　3部</t>
    <phoneticPr fontId="2"/>
  </si>
  <si>
    <t>媒介　2部　（売、買 ともに）</t>
    <phoneticPr fontId="2"/>
  </si>
  <si>
    <t>引渡しの流れ　1部</t>
    <phoneticPr fontId="2"/>
  </si>
  <si>
    <t>物件状況報告書　1部</t>
    <phoneticPr fontId="2"/>
  </si>
  <si>
    <t>（片）</t>
    <phoneticPr fontId="2"/>
  </si>
  <si>
    <t>付帯設備表　1部</t>
    <phoneticPr fontId="2"/>
  </si>
  <si>
    <t>約定　2部　</t>
    <phoneticPr fontId="2"/>
  </si>
  <si>
    <t>​​（片）</t>
    <phoneticPr fontId="2"/>
  </si>
  <si>
    <t>鍵　1部　</t>
    <phoneticPr fontId="2"/>
  </si>
  <si>
    <t>印紙領収書　1部</t>
    <phoneticPr fontId="2"/>
  </si>
  <si>
    <t>ハザードマップ　※印付ける</t>
    <phoneticPr fontId="2"/>
  </si>
  <si>
    <t>公図</t>
    <phoneticPr fontId="2"/>
  </si>
  <si>
    <t>地積</t>
    <phoneticPr fontId="2"/>
  </si>
  <si>
    <t>道路台帳</t>
    <phoneticPr fontId="2"/>
  </si>
  <si>
    <t>長計（計画表のみ）</t>
    <phoneticPr fontId="2"/>
  </si>
  <si>
    <t>謄本（建物）</t>
    <phoneticPr fontId="2"/>
  </si>
  <si>
    <t>謄本（土地）　※2up</t>
    <phoneticPr fontId="2"/>
  </si>
  <si>
    <t>重調</t>
    <phoneticPr fontId="2"/>
  </si>
  <si>
    <t>管理規約、使用細則</t>
    <phoneticPr fontId="2"/>
  </si>
  <si>
    <t>評価証明書</t>
    <phoneticPr fontId="2"/>
  </si>
  <si>
    <t>台帳記載事項証明</t>
    <phoneticPr fontId="2"/>
  </si>
  <si>
    <t>東京カンテイ　※枚数によっては両面</t>
    <phoneticPr fontId="2"/>
  </si>
  <si>
    <t>耐震診断報告書</t>
    <phoneticPr fontId="2"/>
  </si>
  <si>
    <t>総会資料</t>
    <phoneticPr fontId="2"/>
  </si>
  <si>
    <t>​※その他資料についてはほどんどA4（片）</t>
    <phoneticPr fontId="2"/>
  </si>
  <si>
    <t>​------------------------------------​-------​-------</t>
    <phoneticPr fontId="2"/>
  </si>
  <si>
    <t>※未来のアフターはA3（片）　→A4 2枚を2upでA3 1枚に印刷する</t>
    <rPh sb="1" eb="3">
      <t>ミライ</t>
    </rPh>
    <rPh sb="20" eb="21">
      <t>マイ</t>
    </rPh>
    <rPh sb="30" eb="31">
      <t>マイ</t>
    </rPh>
    <rPh sb="32" eb="34">
      <t>インサツ</t>
    </rPh>
    <phoneticPr fontId="2"/>
  </si>
  <si>
    <t>各MAX 変更する（反響、案内、申込、決済管理（連絡先）、月別成績）</t>
    <rPh sb="24" eb="27">
      <t>レンラクサキ</t>
    </rPh>
    <phoneticPr fontId="2"/>
  </si>
  <si>
    <t>↑管理規約の抜粋を入れるのに便利なサイト（一日に利用できる回数に制限があるので、使いどころ注意）</t>
    <phoneticPr fontId="2"/>
  </si>
  <si>
    <t xml:space="preserve">区分所有者は、その専有部分を専ら住宅として使用するものとし、他の用途に供してはならない。
区分所有者は、その専有部分を住宅宿泊事業法第3条第1項の届出を行って営む住宅宿泊事業に使用してはならない。以下余白
</t>
    <phoneticPr fontId="2"/>
  </si>
  <si>
    <t>https://ezocr.net/</t>
    <phoneticPr fontId="2"/>
  </si>
  <si>
    <t>ChatGTPより正確（20241106時点）</t>
    <rPh sb="9" eb="11">
      <t>セイカク</t>
    </rPh>
    <rPh sb="20" eb="22">
      <t>ジテン</t>
    </rPh>
    <phoneticPr fontId="2"/>
  </si>
  <si>
    <t>火災保険　スプレットシート入力</t>
    <rPh sb="13" eb="15">
      <t>ニュウリョク</t>
    </rPh>
    <phoneticPr fontId="2"/>
  </si>
  <si>
    <t>可</t>
    <rPh sb="0" eb="1">
      <t>カ</t>
    </rPh>
    <phoneticPr fontId="2"/>
  </si>
  <si>
    <t>否</t>
    <rPh sb="0" eb="1">
      <t>イナ</t>
    </rPh>
    <phoneticPr fontId="2"/>
  </si>
  <si>
    <t>■電子契約</t>
    <rPh sb="1" eb="5">
      <t>デンシケイヤク</t>
    </rPh>
    <phoneticPr fontId="2"/>
  </si>
  <si>
    <t>(3)</t>
  </si>
  <si>
    <t>ネット掲載を落とす。R-DB、入稿。</t>
    <rPh sb="3" eb="5">
      <t>ケイサイ</t>
    </rPh>
    <rPh sb="6" eb="7">
      <t>オ</t>
    </rPh>
    <rPh sb="15" eb="17">
      <t>ニュウコウ</t>
    </rPh>
    <phoneticPr fontId="2"/>
  </si>
  <si>
    <t>本物件のインターネット開通に際し、回線設備の状況によっては、別途引き込み工事が必要となる場合があります。その際の工事費用は買主様のご負担となりますので、あらかじめご了承ください。</t>
    <phoneticPr fontId="2"/>
  </si>
  <si>
    <t>(半径200ｍくらいまでの、周辺の道路、線路、学校、保育園、幼稚園、消防署、警察署、寺や神社、工場、鉄塔、原子力関連施設、廃棄物処理場、下水処理場、火葬場、軍事基地、刑務所、ガスタンク、火薬類貯蔵施設などの嫌悪施設を調べていれましょう。)</t>
    <phoneticPr fontId="2"/>
  </si>
  <si>
    <t>・本物件●側　約●ｍ　●●通り
・本物件●側　約●ｍ　●●線</t>
    <phoneticPr fontId="2"/>
  </si>
  <si>
    <t>本物件周辺は第三者の所有地となっており、将来建築物が建築（増改築含む）される場合があります。建築された場合、日照・眺望・風向等に影響が出る場合があります。</t>
    <phoneticPr fontId="2"/>
  </si>
  <si>
    <t>法令に基づく制限については、重要事項説明時点における内容であり、将来法令の改正等により、本物件の利用等に関する制限が付加又は緩和される場合があります。</t>
    <phoneticPr fontId="2"/>
  </si>
  <si>
    <t>本物件の立地並びに建築条件及び気象条件等に伴い、塵埃・臭気・騒音等及び窓や壁に結露が生じる事があります。</t>
    <phoneticPr fontId="2"/>
  </si>
  <si>
    <t>以下余白</t>
    <rPh sb="0" eb="4">
      <t>イカヨハク</t>
    </rPh>
    <phoneticPr fontId="2"/>
  </si>
  <si>
    <t>【宅地造成及び特定盛土等規制法】・・・宅地造成や盛土などの工事が行われる場合に、その安全性を確保し、災害の防止を図るために制定された法律です。一定規模以上の宅地造成工事や特定の盛土工事に対して、事前に許可を取得することや、安全対策を講じることが求められています。以下余白</t>
    <phoneticPr fontId="2"/>
  </si>
  <si>
    <t>②</t>
  </si>
  <si>
    <t>プロポ成約　登録</t>
    <rPh sb="3" eb="5">
      <t>セイヤク</t>
    </rPh>
    <rPh sb="6" eb="8">
      <t>トウロク</t>
    </rPh>
    <phoneticPr fontId="2"/>
  </si>
  <si>
    <t>売主、買主は、本物件の引渡し完了前に天災地変、その他売主、買主いずれの責めにも帰すことのできない事由により、本物件が滅失または損傷して、修補が不能、または修補に過大な費用を要し、本契約の履行が不可能となったとき、互いに書面により通知して、本契約を解除することができます。また、買主は、本契約が解除されるまでの間、売買代金の支払いを拒むことができます。
2 本物件の引渡し完了前に、前項の事由によって本物件が損傷した場合であっても、修補することにより本契約の履行が可能であるときは、売主は、本物件を修補して買主に引渡します。
3 第1項の規定により本契約が解除されたとき、売主は、買主に対し、受領済みの金員を無利息にてすみやかに返還します。</t>
    <phoneticPr fontId="2"/>
  </si>
  <si>
    <t>フローリング施工に使用する材料は、遮音等級LL-45及びLH-50以上の防音性能（日本建築学会基準）が得られた製品又はこれと同等以上の防音性能を有する製品を使用するものとする。</t>
    <phoneticPr fontId="2"/>
  </si>
  <si>
    <t>↓間違えて２つ入れがちだから、枠外にした。</t>
    <rPh sb="1" eb="3">
      <t>マチガ</t>
    </rPh>
    <rPh sb="7" eb="8">
      <t>イ</t>
    </rPh>
    <rPh sb="15" eb="17">
      <t>ワクガイ</t>
    </rPh>
    <phoneticPr fontId="2"/>
  </si>
  <si>
    <t>https://road-basemap.mlit.go.jp/JapanRoadMapWeb/#18/35.681041/139.687214/&amp;base=pale&amp;ls=pale&amp;disp=1&amp;vs=c1g1j0h0k0l0u0t0z0r0s0m0f1&amp;d=m</t>
    <phoneticPr fontId="2"/>
  </si>
  <si>
    <t>国土交通省全国道路地図基盤等データベース(住所で検索Enter⇒公開リスト表示）</t>
    <rPh sb="0" eb="5">
      <t>コクドコウツウショウ</t>
    </rPh>
    <rPh sb="5" eb="11">
      <t>ゼンコクドウロチズ</t>
    </rPh>
    <rPh sb="11" eb="14">
      <t>キバントウ</t>
    </rPh>
    <rPh sb="21" eb="23">
      <t>ジュウショ</t>
    </rPh>
    <rPh sb="24" eb="26">
      <t>ケンサク</t>
    </rPh>
    <rPh sb="32" eb="34">
      <t>コウカイ</t>
    </rPh>
    <rPh sb="37" eb="39">
      <t>ヒョウジ</t>
    </rPh>
    <phoneticPr fontId="2"/>
  </si>
  <si>
    <t>買主は、買主の手付金放棄、若しくは買主の責に帰すべき事由により売買契約が解除された場合、本物件売買に関わる仲介手数料等の全額を支払うことを承諾します。この場合、手数料の支払時期は売買契約が解除された時とします。但し、解除条件又は停止条件により売買契約が解除された場合を除きます。</t>
    <phoneticPr fontId="2"/>
  </si>
  <si>
    <t>区分所有建物の専有面積または一戸建住宅の延床面積が登記簿で50㎡未満（合計所得金額1,000万円以下の場合は40㎡未満）の場合、もしくは建物の築年数が昭和56年12月31日以前の建築（旧耐震基準）であり、かつ耐震基準適合証明書等の取得ができない場合は、住宅ローン減税およびその他の特例等の税制優遇措置を原則受けられません。個々の状況により異なりますので、詳しい手続きや必要書類等については、本物件引渡し前までにご自身で税務署等にご確認ください。</t>
    <phoneticPr fontId="2"/>
  </si>
  <si>
    <t>練馬区</t>
  </si>
  <si>
    <t>高松3丁目　</t>
    <rPh sb="0" eb="2">
      <t>タカマツ</t>
    </rPh>
    <rPh sb="3" eb="5">
      <t>チョウメ</t>
    </rPh>
    <phoneticPr fontId="2"/>
  </si>
  <si>
    <r>
      <t>本物件周辺の施設等の営業、操業、運行、行事等に伴い、騒音・振動・臭気・煤煙等が生じ、住生活に影響を及ぼす場合があります。本物件周辺の主な施設は以下の通りです。</t>
    </r>
    <r>
      <rPr>
        <sz val="11"/>
        <color rgb="FFFF0000"/>
        <rFont val="ＭＳ Ｐゴシック"/>
        <family val="3"/>
        <charset val="128"/>
        <scheme val="minor"/>
      </rPr>
      <t>（周辺の施設を入れないなら消す）</t>
    </r>
    <phoneticPr fontId="2"/>
  </si>
  <si>
    <t>代表取締役　髙橋　正臣</t>
    <rPh sb="0" eb="2">
      <t>ダイヒョウ</t>
    </rPh>
    <rPh sb="2" eb="5">
      <t>トリシマリヤク</t>
    </rPh>
    <rPh sb="6" eb="8">
      <t>タカハシ</t>
    </rPh>
    <rPh sb="9" eb="11">
      <t>マサオミ</t>
    </rPh>
    <phoneticPr fontId="2"/>
  </si>
  <si>
    <r>
      <t>④本物件●号室に関する管理に係る重要事項調査報告書は</t>
    </r>
    <r>
      <rPr>
        <sz val="12"/>
        <color rgb="FFFF0000"/>
        <rFont val="ＭＳ Ｐゴシック"/>
        <family val="3"/>
        <charset val="128"/>
      </rPr>
      <t>●●年●月●日現在</t>
    </r>
    <r>
      <rPr>
        <sz val="12"/>
        <rFont val="ＭＳ Ｐゴシック"/>
        <family val="3"/>
        <charset val="128"/>
      </rPr>
      <t>のものとなります。本説明書に記載した内容は、調査報告書発行当時のものであり、現況と相違する場合があります。あらかじめご承知おきください。新しい調査報告書については、取得後速やかに買主に交付するものとします。</t>
    </r>
    <rPh sb="73" eb="75">
      <t>ゲンキョウ</t>
    </rPh>
    <rPh sb="103" eb="104">
      <t>アタラ</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</si>
  <si>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</si>
  <si>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上記、確認済証・検査済証の交付年月日・番号については、別添「台帳記載事項証明書（写し）」の記載によります。以下余白</t>
    <phoneticPr fontId="2"/>
  </si>
  <si>
    <r>
      <t xml:space="preserve">本物件●側接面道路より●mまでの部分を（A)、●mを超える部分を（B)として表示しています。
</t>
    </r>
    <r>
      <rPr>
        <b/>
        <sz val="14"/>
        <color rgb="FFFF0000"/>
        <rFont val="ＭＳ Ｐゴシック"/>
        <family val="3"/>
        <charset val="128"/>
        <scheme val="minor"/>
      </rPr>
      <t>（用途境がある場合。なければ消す。）</t>
    </r>
    <phoneticPr fontId="2"/>
  </si>
  <si>
    <t>特に床材についての規定はございませんが、遮音等級L-45以上の性能を有する床材の使用が推奨されています。
以下余白</t>
    <rPh sb="0" eb="1">
      <t>トク</t>
    </rPh>
    <rPh sb="9" eb="11">
      <t>キテイ</t>
    </rPh>
    <rPh sb="40" eb="42">
      <t>シヨウ</t>
    </rPh>
    <rPh sb="43" eb="45">
      <t>スイショウ</t>
    </rPh>
    <rPh sb="53" eb="57">
      <t>イカヨハク</t>
    </rPh>
    <phoneticPr fontId="2"/>
  </si>
  <si>
    <t>東京都有楽町1丁目9-1 日比谷サンケイビル9階　東京都宅建会館</t>
    <rPh sb="3" eb="6">
      <t>ユウラクチョウ</t>
    </rPh>
    <rPh sb="7" eb="9">
      <t>チョウメ</t>
    </rPh>
    <rPh sb="13" eb="16">
      <t>ヒビヤ</t>
    </rPh>
    <rPh sb="23" eb="24">
      <t>カイ</t>
    </rPh>
    <phoneticPr fontId="2"/>
  </si>
  <si>
    <t>≪振込先≫</t>
    <rPh sb="1" eb="4">
      <t>フリコミサキ</t>
    </rPh>
    <phoneticPr fontId="2"/>
  </si>
  <si>
    <t>口座名義（カナ）</t>
    <rPh sb="0" eb="4">
      <t>コウザメイギ</t>
    </rPh>
    <phoneticPr fontId="2"/>
  </si>
  <si>
    <t>口座名義（漢字）</t>
    <rPh sb="0" eb="4">
      <t>コウザメイギ</t>
    </rPh>
    <rPh sb="5" eb="7">
      <t>カンジ</t>
    </rPh>
    <phoneticPr fontId="2"/>
  </si>
  <si>
    <t>（1）引渡鍵</t>
    <rPh sb="3" eb="5">
      <t>ヒキワタシ</t>
    </rPh>
    <rPh sb="5" eb="6">
      <t>カギ</t>
    </rPh>
    <phoneticPr fontId="2"/>
  </si>
  <si>
    <t>三井住友銀行</t>
    <rPh sb="0" eb="6">
      <t>ミツイスミトモギンコウ</t>
    </rPh>
    <phoneticPr fontId="2"/>
  </si>
  <si>
    <t>金融機関</t>
    <rPh sb="0" eb="4">
      <t>キンユウキカン</t>
    </rPh>
    <phoneticPr fontId="2"/>
  </si>
  <si>
    <t>トウキョウマンション（カ</t>
    <phoneticPr fontId="2"/>
  </si>
  <si>
    <t>東京マンション株式会社</t>
    <rPh sb="0" eb="2">
      <t>トウキョウ</t>
    </rPh>
    <rPh sb="7" eb="11">
      <t>カブシキガイシャ</t>
    </rPh>
    <phoneticPr fontId="2"/>
  </si>
  <si>
    <t>新宿西口支店</t>
    <rPh sb="0" eb="4">
      <t>シンジュクニシグチ</t>
    </rPh>
    <rPh sb="4" eb="6">
      <t>シテン</t>
    </rPh>
    <phoneticPr fontId="2"/>
  </si>
  <si>
    <t>口座番号</t>
    <rPh sb="0" eb="4">
      <t>コウザバンゴウ</t>
    </rPh>
    <phoneticPr fontId="2"/>
  </si>
  <si>
    <t>口座種別</t>
    <rPh sb="0" eb="4">
      <t>コウザシュベツ</t>
    </rPh>
    <phoneticPr fontId="2"/>
  </si>
  <si>
    <t>支店名</t>
    <rPh sb="0" eb="3">
      <t>シテンメイ</t>
    </rPh>
    <phoneticPr fontId="2"/>
  </si>
  <si>
    <t>普通</t>
    <rPh sb="0" eb="2">
      <t>フツウ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</si>
</sst>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Red]&quot;¥&quot;\-#,##0"/>
    <numFmt numFmtId="176" formatCode="[$-411]General"/>
    <numFmt numFmtId="177" formatCode="#,###"/>
    <numFmt numFmtId="178" formatCode="0&quot;.&quot;"/>
    <numFmt numFmtId="179" formatCode="0_ "/>
    <numFmt numFmtId="180" formatCode="[$-411]ggge&quot;年&quot;m&quot;月&quot;d&quot;日&quot;;@"/>
    <numFmt numFmtId="181" formatCode="#,##0_ "/>
    <numFmt numFmtId="182" formatCode="#,##0_);[Red]\(#,##0\)"/>
    <numFmt numFmtId="183" formatCode="&quot;¥&quot;#,##0\-"/>
    <numFmt numFmtId="184" formatCode="m&quot;月&quot;d&quot;日&quot;;@"/>
    <numFmt numFmtId="185" formatCode="[$-411]ggge&quot;年&quot;"/>
    <numFmt numFmtId="186" formatCode="#,##0.00&quot; ㎡&quot;"/>
    <numFmt numFmtId="187" formatCode="#,##0_ ;[Red]\-#,##0\ "/>
    <numFmt numFmtId="188" formatCode="#,##0.000"/>
    <numFmt numFmtId="189" formatCode="0;\-0;;@"/>
    <numFmt numFmtId="190" formatCode="#,##0;[Red]\-#,##0;&quot;0&quot;"/>
  </numFmts>
  <fonts count="16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sz val="13"/>
      <name val="ＭＳ Ｐゴシック"/>
      <family val="3"/>
      <charset val="128"/>
    </font>
    <font>
      <sz val="11"/>
      <color theme="1"/>
      <name val="ＭＳ Ｐゴシック"/>
      <family val="2"/>
      <charset val="128"/>
      <scheme val="minor"/>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1"/>
      <name val="ＭＳ Ｐゴシック"/>
      <family val="3"/>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3"/>
      <charset val="128"/>
      <scheme val="minor"/>
    </font>
    <font>
      <sz val="14"/>
      <name val="ＭＳ Ｐゴシック"/>
      <family val="2"/>
      <charset val="128"/>
      <scheme val="minor"/>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0"/>
      <color theme="0" tint="-0.499984740745262"/>
      <name val="ＭＳ Ｐゴシック"/>
      <family val="3"/>
      <charset val="128"/>
      <scheme val="minor"/>
    </font>
    <font>
      <b/>
      <sz val="14"/>
      <name val="ＭＳ Ｐゴシック"/>
      <family val="3"/>
      <charset val="128"/>
      <scheme val="minor"/>
    </font>
    <font>
      <sz val="18"/>
      <name val="HGP明朝B"/>
      <family val="1"/>
      <charset val="128"/>
    </font>
    <font>
      <sz val="14"/>
      <color rgb="FF000000"/>
      <name val="ＭＳ Ｐゴシック"/>
      <family val="3"/>
      <charset val="128"/>
      <scheme val="minor"/>
    </font>
    <font>
      <sz val="18"/>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b/>
      <sz val="13"/>
      <name val="ＭＳ Ｐゴシック"/>
      <family val="3"/>
      <charset val="128"/>
      <scheme val="minor"/>
    </font>
    <font>
      <b/>
      <sz val="12"/>
      <name val="ＭＳ Ｐゴシック"/>
      <family val="3"/>
      <charset val="128"/>
      <scheme val="minor"/>
    </font>
    <font>
      <sz val="9"/>
      <color indexed="81"/>
      <name val="MS P ゴシック"/>
      <family val="3"/>
      <charset val="128"/>
    </font>
    <font>
      <sz val="18"/>
      <color theme="1"/>
      <name val="ＭＳ Ｐゴシック"/>
      <family val="3"/>
      <charset val="128"/>
      <scheme val="minor"/>
    </font>
    <font>
      <b/>
      <sz val="9"/>
      <color indexed="81"/>
      <name val="MS P ゴシック"/>
      <family val="3"/>
      <charset val="128"/>
    </font>
    <font>
      <sz val="11"/>
      <color theme="1"/>
      <name val="ＭＳ Ｐゴシック"/>
      <family val="3"/>
      <charset val="128"/>
    </font>
    <font>
      <sz val="12"/>
      <name val="ＭＳ Ｐゴシック"/>
      <family val="3"/>
      <charset val="128"/>
    </font>
    <font>
      <sz val="14"/>
      <color rgb="FFFF0000"/>
      <name val="ＭＳ Ｐゴシック"/>
      <family val="3"/>
      <charset val="128"/>
    </font>
    <font>
      <sz val="16"/>
      <name val="ＭＳ Ｐゴシック"/>
      <family val="3"/>
      <charset val="128"/>
      <scheme val="minor"/>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b/>
      <sz val="11"/>
      <color theme="1"/>
      <name val="ＭＳ Ｐゴシック"/>
      <family val="3"/>
      <charset val="128"/>
      <scheme val="minor"/>
    </font>
    <font>
      <sz val="14"/>
      <color theme="1"/>
      <name val="HGS明朝B"/>
      <family val="1"/>
      <charset val="128"/>
    </font>
    <font>
      <sz val="9"/>
      <color theme="1"/>
      <name val="ＭＳ Ｐ明朝"/>
      <family val="1"/>
      <charset val="128"/>
    </font>
    <font>
      <sz val="6"/>
      <name val="ＭＳ Ｐゴシック"/>
      <family val="3"/>
      <charset val="128"/>
      <scheme val="minor"/>
    </font>
    <font>
      <b/>
      <sz val="9"/>
      <color theme="1"/>
      <name val="ＭＳ Ｐ明朝"/>
      <family val="1"/>
      <charset val="128"/>
    </font>
    <font>
      <sz val="24"/>
      <name val="ＭＳ Ｐゴシック"/>
      <family val="3"/>
      <charset val="128"/>
      <scheme val="minor"/>
    </font>
    <font>
      <sz val="12"/>
      <name val="ＭＳ Ｐ明朝"/>
      <family val="1"/>
      <charset val="128"/>
    </font>
    <font>
      <sz val="10"/>
      <color theme="0" tint="-0.499984740745262"/>
      <name val="ＭＳ Ｐゴシック"/>
      <family val="3"/>
      <charset val="128"/>
    </font>
    <font>
      <b/>
      <sz val="36"/>
      <color theme="1"/>
      <name val="ＭＳ Ｐゴシック"/>
      <family val="3"/>
      <charset val="128"/>
    </font>
    <font>
      <b/>
      <sz val="36"/>
      <name val="ＭＳ Ｐゴシック"/>
      <family val="3"/>
      <charset val="128"/>
    </font>
    <font>
      <sz val="14"/>
      <color theme="1"/>
      <name val="ＭＳ Ｐゴシック"/>
      <family val="3"/>
      <charset val="128"/>
    </font>
    <font>
      <b/>
      <sz val="14"/>
      <color theme="1"/>
      <name val="ＭＳ Ｐゴシック"/>
      <family val="3"/>
      <charset val="128"/>
    </font>
    <font>
      <sz val="12"/>
      <color theme="1"/>
      <name val="ＭＳ Ｐゴシック"/>
      <family val="3"/>
      <charset val="128"/>
    </font>
    <font>
      <sz val="11"/>
      <color indexed="8"/>
      <name val="ＭＳ Ｐゴシック"/>
      <family val="3"/>
      <charset val="128"/>
    </font>
    <font>
      <sz val="11"/>
      <name val="ＭＳ Ｐ明朝"/>
      <family val="1"/>
      <charset val="128"/>
    </font>
    <font>
      <sz val="10"/>
      <color theme="1"/>
      <name val="ＭＳ Ｐゴシック"/>
      <family val="2"/>
      <charset val="128"/>
      <scheme val="minor"/>
    </font>
    <font>
      <sz val="16"/>
      <color theme="1"/>
      <name val="ＭＳ Ｐゴシック"/>
      <family val="3"/>
      <charset val="128"/>
    </font>
    <font>
      <b/>
      <sz val="11"/>
      <color rgb="FFFF0000"/>
      <name val="ＭＳ Ｐゴシック"/>
      <family val="3"/>
      <charset val="128"/>
      <scheme val="minor"/>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20"/>
      <color theme="1"/>
      <name val="ＭＳ Ｐゴシック"/>
      <family val="3"/>
      <charset val="128"/>
      <scheme val="minor"/>
    </font>
    <font>
      <b/>
      <sz val="20"/>
      <color theme="1"/>
      <name val="HGP明朝B"/>
      <family val="1"/>
      <charset val="128"/>
    </font>
    <font>
      <b/>
      <sz val="20"/>
      <name val="ＭＳ Ｐゴシック"/>
      <family val="3"/>
      <charset val="128"/>
    </font>
    <font>
      <b/>
      <sz val="11"/>
      <name val="ＭＳ Ｐゴシック"/>
      <family val="3"/>
      <charset val="128"/>
      <scheme val="minor"/>
    </font>
    <font>
      <b/>
      <sz val="20"/>
      <color theme="1"/>
      <name val="ＭＳ Ｐゴシック"/>
      <family val="3"/>
      <charset val="128"/>
    </font>
    <font>
      <b/>
      <sz val="12"/>
      <color indexed="81"/>
      <name val="MS P ゴシック"/>
      <family val="3"/>
      <charset val="128"/>
    </font>
    <font>
      <b/>
      <sz val="10"/>
      <color indexed="81"/>
      <name val="MS P ゴシック"/>
      <family val="3"/>
      <charset val="128"/>
    </font>
    <font>
      <b/>
      <sz val="11"/>
      <color indexed="81"/>
      <name val="MS P ゴシック"/>
      <family val="3"/>
      <charset val="128"/>
    </font>
    <font>
      <b/>
      <sz val="10"/>
      <color indexed="81"/>
      <name val="ＭＳ Ｐゴシック"/>
      <family val="3"/>
      <charset val="128"/>
    </font>
    <font>
      <sz val="12"/>
      <color rgb="FFFF0000"/>
      <name val="ＭＳ Ｐゴシック"/>
      <family val="3"/>
      <charset val="128"/>
      <scheme val="minor"/>
    </font>
    <font>
      <b/>
      <sz val="20"/>
      <color theme="1"/>
      <name val="ＭＳ Ｐ明朝"/>
      <family val="1"/>
      <charset val="128"/>
    </font>
    <font>
      <sz val="12"/>
      <color theme="1"/>
      <name val="ＭＳ Ｐ明朝"/>
      <family val="1"/>
      <charset val="128"/>
    </font>
    <font>
      <b/>
      <sz val="22"/>
      <color theme="1"/>
      <name val="ＭＳ Ｐ明朝"/>
      <family val="1"/>
      <charset val="128"/>
    </font>
    <font>
      <sz val="20"/>
      <name val="ＭＳ Ｐ明朝"/>
      <family val="1"/>
      <charset val="128"/>
    </font>
    <font>
      <sz val="18"/>
      <name val="ＭＳ Ｐ明朝"/>
      <family val="1"/>
      <charset val="128"/>
    </font>
    <font>
      <sz val="13"/>
      <name val="ＭＳ Ｐ明朝"/>
      <family val="1"/>
      <charset val="128"/>
    </font>
    <font>
      <b/>
      <sz val="24"/>
      <color theme="1"/>
      <name val="ＭＳ Ｐ明朝"/>
      <family val="1"/>
      <charset val="128"/>
    </font>
    <font>
      <sz val="13"/>
      <color theme="1"/>
      <name val="ＭＳ Ｐ明朝"/>
      <family val="1"/>
      <charset val="128"/>
    </font>
    <font>
      <sz val="22"/>
      <name val="ＭＳ Ｐ明朝"/>
      <family val="1"/>
      <charset val="128"/>
    </font>
    <font>
      <b/>
      <sz val="22"/>
      <name val="ＭＳ Ｐゴシック"/>
      <family val="3"/>
      <charset val="128"/>
      <scheme val="minor"/>
    </font>
    <font>
      <b/>
      <sz val="18"/>
      <color theme="1"/>
      <name val="ＭＳ Ｐゴシック"/>
      <family val="3"/>
      <charset val="128"/>
      <scheme val="minor"/>
    </font>
    <font>
      <u/>
      <sz val="12"/>
      <color rgb="FFFF0000"/>
      <name val="ＭＳ Ｐゴシック"/>
      <family val="3"/>
      <charset val="128"/>
      <scheme val="minor"/>
    </font>
    <font>
      <b/>
      <sz val="18"/>
      <name val="ＭＳ Ｐゴシック"/>
      <family val="3"/>
      <charset val="128"/>
      <scheme val="minor"/>
    </font>
    <font>
      <b/>
      <sz val="20"/>
      <name val="ＭＳ Ｐゴシック"/>
      <family val="3"/>
      <charset val="128"/>
      <scheme val="minor"/>
    </font>
    <font>
      <sz val="20"/>
      <name val="HGS明朝E"/>
      <family val="1"/>
      <charset val="128"/>
    </font>
    <font>
      <b/>
      <sz val="14"/>
      <color rgb="FFFF0000"/>
      <name val="ＭＳ Ｐゴシック"/>
      <family val="3"/>
      <charset val="128"/>
      <scheme val="minor"/>
    </font>
    <font>
      <b/>
      <sz val="12"/>
      <color indexed="81"/>
      <name val="ＭＳ Ｐゴシック"/>
      <family val="3"/>
      <charset val="128"/>
    </font>
    <font>
      <b/>
      <sz val="14"/>
      <color indexed="81"/>
      <name val="ＭＳ Ｐゴシック"/>
      <family val="3"/>
      <charset val="128"/>
    </font>
    <font>
      <sz val="11"/>
      <color rgb="FFFF0000"/>
      <name val="ＭＳ Ｐゴシック"/>
      <family val="3"/>
      <charset val="128"/>
      <scheme val="minor"/>
    </font>
    <font>
      <b/>
      <sz val="14"/>
      <color indexed="81"/>
      <name val="MS P ゴシック"/>
      <family val="3"/>
      <charset val="128"/>
    </font>
    <font>
      <sz val="14"/>
      <color indexed="81"/>
      <name val="ＭＳ Ｐゴシック"/>
      <family val="3"/>
      <charset val="128"/>
    </font>
    <font>
      <sz val="14"/>
      <color indexed="81"/>
      <name val="MS P ゴシック"/>
      <family val="3"/>
      <charset val="128"/>
    </font>
    <font>
      <b/>
      <sz val="12"/>
      <color theme="1"/>
      <name val="ＭＳ Ｐ明朝"/>
      <family val="1"/>
      <charset val="128"/>
    </font>
    <font>
      <b/>
      <sz val="12"/>
      <color theme="1"/>
      <name val="ＭＳ Ｐゴシック"/>
      <family val="3"/>
      <charset val="128"/>
      <scheme val="minor"/>
    </font>
    <font>
      <u/>
      <sz val="11"/>
      <color theme="10"/>
      <name val="ＭＳ Ｐゴシック"/>
      <family val="2"/>
      <charset val="128"/>
      <scheme val="minor"/>
    </font>
    <font>
      <sz val="11"/>
      <color rgb="FF000000"/>
      <name val="Arial"/>
      <family val="2"/>
    </font>
    <font>
      <sz val="11"/>
      <color rgb="FF333333"/>
      <name val="MS UI Gothic"/>
      <family val="3"/>
      <charset val="128"/>
    </font>
    <font>
      <sz val="11"/>
      <color theme="1"/>
      <name val="MS UI Gothic"/>
      <family val="3"/>
      <charset val="128"/>
    </font>
    <font>
      <sz val="12"/>
      <color rgb="FFFF0000"/>
      <name val="ＭＳ Ｐゴシック"/>
      <family val="3"/>
      <charset val="128"/>
    </font>
    <font>
      <b/>
      <sz val="12"/>
      <color indexed="81"/>
      <name val="ＭＳ Ｐゴシック"/>
      <family val="3"/>
      <charset val="128"/>
      <scheme val="minor"/>
    </font>
    <font>
      <b/>
      <sz val="11"/>
      <color indexed="81"/>
      <name val="ＭＳ Ｐゴシック"/>
      <family val="3"/>
      <charset val="128"/>
    </font>
    <font>
      <b/>
      <sz val="16"/>
      <name val="ＭＳ Ｐゴシック"/>
      <family val="3"/>
      <charset val="128"/>
    </font>
    <font>
      <sz val="12"/>
      <color rgb="FF00B0F0"/>
      <name val="ＭＳ Ｐゴシック"/>
      <family val="3"/>
      <charset val="128"/>
      <scheme val="minor"/>
    </font>
    <font>
      <sz val="13"/>
      <color rgb="FF00B0F0"/>
      <name val="ＭＳ Ｐゴシック"/>
      <family val="3"/>
      <charset val="128"/>
      <scheme val="minor"/>
    </font>
    <font>
      <sz val="14"/>
      <color rgb="FF00B0F0"/>
      <name val="ＭＳ Ｐゴシック"/>
      <family val="3"/>
      <charset val="128"/>
      <scheme val="minor"/>
    </font>
    <font>
      <sz val="12"/>
      <color rgb="FFFF0000"/>
      <name val="HGP明朝B"/>
      <family val="1"/>
      <charset val="128"/>
    </font>
    <font>
      <sz val="14"/>
      <color rgb="FFFF0000"/>
      <name val="ＭＳ Ｐゴシック"/>
      <family val="3"/>
      <charset val="128"/>
      <scheme val="minor"/>
    </font>
    <font>
      <sz val="14"/>
      <color rgb="FFFF0000"/>
      <name val="HGP明朝B"/>
      <family val="1"/>
      <charset val="128"/>
    </font>
    <font>
      <sz val="11"/>
      <color theme="10"/>
      <name val="ＭＳ Ｐゴシック"/>
      <family val="3"/>
      <charset val="128"/>
      <scheme val="minor"/>
    </font>
    <font>
      <sz val="14"/>
      <name val="ＭＳ Ｐゴシック"/>
      <family val="3"/>
      <charset val="128"/>
      <scheme val="major"/>
    </font>
    <font>
      <b/>
      <u/>
      <sz val="12"/>
      <color rgb="FFFF0000"/>
      <name val="ＭＳ Ｐゴシック"/>
      <family val="3"/>
      <charset val="128"/>
      <scheme val="minor"/>
    </font>
    <font>
      <sz val="14"/>
      <color rgb="FF00B0F0"/>
      <name val="ＭＳ Ｐゴシック"/>
      <family val="3"/>
      <charset val="128"/>
    </font>
    <font>
      <sz val="11"/>
      <color theme="8"/>
      <name val="ＭＳ Ｐゴシック"/>
      <family val="3"/>
      <charset val="128"/>
      <scheme val="minor"/>
    </font>
    <font>
      <sz val="10"/>
      <color theme="0" tint="-0.499984740745262"/>
      <name val="ＭＳ Ｐ明朝"/>
      <family val="1"/>
      <charset val="128"/>
    </font>
    <font>
      <sz val="16"/>
      <color theme="1"/>
      <name val="ＭＳ Ｐ明朝"/>
      <family val="1"/>
      <charset val="128"/>
    </font>
    <font>
      <b/>
      <sz val="28"/>
      <color theme="1"/>
      <name val="ＭＳ Ｐ明朝"/>
      <family val="1"/>
      <charset val="128"/>
    </font>
    <font>
      <sz val="11"/>
      <color theme="1"/>
      <name val="ＭＳ Ｐ明朝"/>
      <family val="1"/>
      <charset val="128"/>
    </font>
    <font>
      <b/>
      <sz val="18"/>
      <name val="ＭＳ Ｐ明朝"/>
      <family val="1"/>
      <charset val="128"/>
    </font>
    <font>
      <b/>
      <sz val="14"/>
      <name val="ＭＳ Ｐ明朝"/>
      <family val="1"/>
      <charset val="128"/>
    </font>
    <font>
      <sz val="18"/>
      <color theme="0" tint="-0.499984740745262"/>
      <name val="ＭＳ Ｐ明朝"/>
      <family val="1"/>
      <charset val="128"/>
    </font>
    <font>
      <sz val="18"/>
      <color theme="1"/>
      <name val="ＭＳ Ｐ明朝"/>
      <family val="1"/>
      <charset val="128"/>
    </font>
    <font>
      <sz val="12"/>
      <color theme="0" tint="-0.499984740745262"/>
      <name val="ＭＳ Ｐ明朝"/>
      <family val="1"/>
      <charset val="128"/>
    </font>
    <font>
      <sz val="20"/>
      <color theme="1"/>
      <name val="ＭＳ Ｐ明朝"/>
      <family val="1"/>
      <charset val="128"/>
    </font>
    <font>
      <sz val="22"/>
      <color theme="1"/>
      <name val="ＭＳ Ｐ明朝"/>
      <family val="1"/>
      <charset val="128"/>
    </font>
    <font>
      <b/>
      <sz val="28"/>
      <color theme="1"/>
      <name val="ＭＳ Ｐゴシック"/>
      <family val="3"/>
      <charset val="128"/>
      <scheme val="minor"/>
    </font>
    <font>
      <sz val="18"/>
      <name val="ＭＳ Ｐゴシック"/>
      <family val="3"/>
      <charset val="128"/>
    </font>
    <font>
      <b/>
      <sz val="11"/>
      <color rgb="FF333333"/>
      <name val="MS UI Gothic"/>
      <family val="3"/>
      <charset val="128"/>
    </font>
    <font>
      <b/>
      <sz val="16"/>
      <name val="ＭＳ Ｐゴシック"/>
      <family val="3"/>
      <charset val="128"/>
      <scheme val="minor"/>
    </font>
  </fonts>
  <fills count="46">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0"/>
        <bgColor indexed="64"/>
      </patternFill>
    </fill>
    <fill>
      <patternFill patternType="solid">
        <fgColor theme="9" tint="0.39997558519241921"/>
        <bgColor indexed="64"/>
      </patternFill>
    </fill>
    <fill>
      <patternFill patternType="solid">
        <fgColor rgb="FFFFFFCC"/>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92D050"/>
        <bgColor indexed="64"/>
      </patternFill>
    </fill>
    <fill>
      <patternFill patternType="solid">
        <fgColor rgb="FF00B0F0"/>
        <bgColor indexed="64"/>
      </patternFill>
    </fill>
    <fill>
      <patternFill patternType="solid">
        <fgColor rgb="FFFFCC99"/>
        <bgColor indexed="64"/>
      </patternFill>
    </fill>
    <fill>
      <patternFill patternType="solid">
        <fgColor rgb="FF99CCFF"/>
        <bgColor indexed="64"/>
      </patternFill>
    </fill>
    <fill>
      <patternFill patternType="solid">
        <fgColor rgb="FFCCFFCC"/>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3" tint="0.59999389629810485"/>
        <bgColor indexed="64"/>
      </patternFill>
    </fill>
  </fills>
  <borders count="15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medium">
        <color indexed="64"/>
      </right>
      <top style="double">
        <color indexed="64"/>
      </top>
      <bottom/>
      <diagonal/>
    </border>
    <border>
      <left/>
      <right/>
      <top style="double">
        <color indexed="64"/>
      </top>
      <bottom/>
      <diagonal/>
    </border>
    <border>
      <left style="thin">
        <color auto="1"/>
      </left>
      <right/>
      <top style="double">
        <color indexed="64"/>
      </top>
      <bottom/>
      <diagonal/>
    </border>
    <border>
      <left style="thin">
        <color indexed="64"/>
      </left>
      <right style="thin">
        <color indexed="64"/>
      </right>
      <top style="double">
        <color indexed="64"/>
      </top>
      <bottom/>
      <diagonal/>
    </border>
    <border>
      <left/>
      <right style="thin">
        <color auto="1"/>
      </right>
      <top style="double">
        <color indexed="64"/>
      </top>
      <bottom/>
      <diagonal/>
    </border>
    <border>
      <left/>
      <right style="medium">
        <color auto="1"/>
      </right>
      <top/>
      <bottom style="double">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auto="1"/>
      </right>
      <top style="double">
        <color indexed="64"/>
      </top>
      <bottom style="thin">
        <color auto="1"/>
      </bottom>
      <diagonal/>
    </border>
    <border>
      <left style="thin">
        <color auto="1"/>
      </left>
      <right/>
      <top style="double">
        <color indexed="64"/>
      </top>
      <bottom style="thin">
        <color auto="1"/>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style="thin">
        <color indexed="64"/>
      </right>
      <top style="medium">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top/>
      <bottom style="thin">
        <color auto="1"/>
      </bottom>
      <diagonal/>
    </border>
    <border>
      <left/>
      <right style="hair">
        <color indexed="64"/>
      </right>
      <top/>
      <bottom style="thin">
        <color indexed="64"/>
      </bottom>
      <diagonal/>
    </border>
    <border>
      <left/>
      <right/>
      <top style="dashed">
        <color indexed="64"/>
      </top>
      <bottom/>
      <diagonal/>
    </border>
    <border>
      <left/>
      <right/>
      <top/>
      <bottom style="dashed">
        <color indexed="64"/>
      </bottom>
      <diagonal/>
    </border>
    <border>
      <left/>
      <right style="dashed">
        <color indexed="64"/>
      </right>
      <top style="dashed">
        <color indexed="64"/>
      </top>
      <bottom/>
      <diagonal/>
    </border>
    <border>
      <left/>
      <right style="dashed">
        <color indexed="64"/>
      </right>
      <top/>
      <bottom/>
      <diagonal/>
    </border>
    <border>
      <left/>
      <right style="dashed">
        <color indexed="64"/>
      </right>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right/>
      <top/>
      <bottom style="thick">
        <color indexed="64"/>
      </bottom>
      <diagonal/>
    </border>
    <border>
      <left/>
      <right/>
      <top style="thick">
        <color indexed="64"/>
      </top>
      <bottom/>
      <diagonal/>
    </border>
    <border>
      <left style="thin">
        <color indexed="64"/>
      </left>
      <right style="thin">
        <color auto="1"/>
      </right>
      <top/>
      <bottom style="thin">
        <color auto="1"/>
      </bottom>
      <diagonal/>
    </border>
    <border>
      <left/>
      <right/>
      <top style="thin">
        <color auto="1"/>
      </top>
      <bottom/>
      <diagonal/>
    </border>
    <border>
      <left/>
      <right style="medium">
        <color indexed="64"/>
      </right>
      <top style="thin">
        <color auto="1"/>
      </top>
      <bottom/>
      <diagonal/>
    </border>
    <border>
      <left style="thin">
        <color indexed="64"/>
      </left>
      <right/>
      <top style="thin">
        <color auto="1"/>
      </top>
      <bottom/>
      <diagonal/>
    </border>
    <border>
      <left/>
      <right style="thin">
        <color indexed="64"/>
      </right>
      <top style="thin">
        <color indexed="64"/>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top/>
      <bottom/>
      <diagonal/>
    </border>
    <border>
      <left/>
      <right style="medium">
        <color rgb="FFFF0000"/>
      </right>
      <top/>
      <bottom/>
      <diagonal/>
    </border>
    <border>
      <left style="thin">
        <color indexed="64"/>
      </left>
      <right style="thin">
        <color indexed="64"/>
      </right>
      <top style="medium">
        <color rgb="FFFF0000"/>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rgb="FFFF0000"/>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right style="hair">
        <color indexed="64"/>
      </right>
      <top style="thin">
        <color auto="1"/>
      </top>
      <bottom/>
      <diagonal/>
    </border>
    <border>
      <left/>
      <right style="thin">
        <color rgb="FFFF0000"/>
      </right>
      <top/>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thin">
        <color indexed="64"/>
      </left>
      <right style="medium">
        <color indexed="64"/>
      </right>
      <top style="thin">
        <color auto="1"/>
      </top>
      <bottom style="medium">
        <color indexed="64"/>
      </bottom>
      <diagonal/>
    </border>
    <border>
      <left style="slantDashDot">
        <color auto="1"/>
      </left>
      <right style="slantDashDot">
        <color auto="1"/>
      </right>
      <top style="slantDashDot">
        <color auto="1"/>
      </top>
      <bottom style="slantDashDot">
        <color auto="1"/>
      </bottom>
      <diagonal/>
    </border>
    <border>
      <left/>
      <right/>
      <top/>
      <bottom style="medium">
        <color auto="1"/>
      </bottom>
      <diagonal/>
    </border>
    <border>
      <left/>
      <right style="hair">
        <color indexed="64"/>
      </right>
      <top style="hair">
        <color indexed="64"/>
      </top>
      <bottom style="hair">
        <color indexed="64"/>
      </bottom>
      <diagonal/>
    </border>
  </borders>
  <cellStyleXfs count="5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5" fillId="0" borderId="0" applyFont="0" applyFill="0" applyBorder="0" applyAlignment="0" applyProtection="0">
      <alignment vertical="center"/>
    </xf>
    <xf numFmtId="176" fontId="32" fillId="0" borderId="0">
      <alignment vertical="center"/>
    </xf>
    <xf numFmtId="0" fontId="30" fillId="0" borderId="0">
      <alignment vertical="center"/>
    </xf>
    <xf numFmtId="0" fontId="17" fillId="0" borderId="0">
      <alignment vertical="center"/>
    </xf>
    <xf numFmtId="9" fontId="17" fillId="0" borderId="0" applyFont="0" applyFill="0" applyBorder="0" applyAlignment="0" applyProtection="0">
      <alignment vertical="center"/>
    </xf>
    <xf numFmtId="0" fontId="30" fillId="0" borderId="0">
      <alignment vertical="center"/>
    </xf>
    <xf numFmtId="0" fontId="30" fillId="0" borderId="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3" borderId="0" applyNumberFormat="0" applyBorder="0" applyAlignment="0" applyProtection="0">
      <alignment vertical="center"/>
    </xf>
    <xf numFmtId="0" fontId="76" fillId="14"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7" borderId="0" applyNumberFormat="0" applyBorder="0" applyAlignment="0" applyProtection="0">
      <alignment vertical="center"/>
    </xf>
    <xf numFmtId="0" fontId="76" fillId="18" borderId="0" applyNumberFormat="0" applyBorder="0" applyAlignment="0" applyProtection="0">
      <alignment vertical="center"/>
    </xf>
    <xf numFmtId="0" fontId="76" fillId="19" borderId="0" applyNumberFormat="0" applyBorder="0" applyAlignment="0" applyProtection="0">
      <alignment vertical="center"/>
    </xf>
    <xf numFmtId="0" fontId="76" fillId="14" borderId="0" applyNumberFormat="0" applyBorder="0" applyAlignment="0" applyProtection="0">
      <alignment vertical="center"/>
    </xf>
    <xf numFmtId="0" fontId="76" fillId="17" borderId="0" applyNumberFormat="0" applyBorder="0" applyAlignment="0" applyProtection="0">
      <alignment vertical="center"/>
    </xf>
    <xf numFmtId="0" fontId="76" fillId="20" borderId="0" applyNumberFormat="0" applyBorder="0" applyAlignment="0" applyProtection="0">
      <alignment vertical="center"/>
    </xf>
    <xf numFmtId="0" fontId="81" fillId="21"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5" borderId="0" applyNumberFormat="0" applyBorder="0" applyAlignment="0" applyProtection="0">
      <alignment vertical="center"/>
    </xf>
    <xf numFmtId="0" fontId="81" fillId="26" borderId="0" applyNumberFormat="0" applyBorder="0" applyAlignment="0" applyProtection="0">
      <alignment vertical="center"/>
    </xf>
    <xf numFmtId="0" fontId="81" fillId="27"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28" borderId="0" applyNumberFormat="0" applyBorder="0" applyAlignment="0" applyProtection="0">
      <alignment vertical="center"/>
    </xf>
    <xf numFmtId="0" fontId="82" fillId="0" borderId="0" applyNumberFormat="0" applyFill="0" applyBorder="0" applyAlignment="0" applyProtection="0">
      <alignment vertical="center"/>
    </xf>
    <xf numFmtId="0" fontId="83" fillId="29" borderId="104" applyNumberFormat="0" applyAlignment="0" applyProtection="0">
      <alignment vertical="center"/>
    </xf>
    <xf numFmtId="0" fontId="84" fillId="30" borderId="0" applyNumberFormat="0" applyBorder="0" applyAlignment="0" applyProtection="0">
      <alignment vertical="center"/>
    </xf>
    <xf numFmtId="0" fontId="30" fillId="31" borderId="105" applyNumberFormat="0" applyFont="0" applyAlignment="0" applyProtection="0">
      <alignment vertical="center"/>
    </xf>
    <xf numFmtId="0" fontId="85" fillId="0" borderId="106" applyNumberFormat="0" applyFill="0" applyAlignment="0" applyProtection="0">
      <alignment vertical="center"/>
    </xf>
    <xf numFmtId="0" fontId="86" fillId="12" borderId="0" applyNumberFormat="0" applyBorder="0" applyAlignment="0" applyProtection="0">
      <alignment vertical="center"/>
    </xf>
    <xf numFmtId="0" fontId="87" fillId="32" borderId="107" applyNumberFormat="0" applyAlignment="0" applyProtection="0">
      <alignment vertical="center"/>
    </xf>
    <xf numFmtId="0" fontId="88" fillId="0" borderId="0" applyNumberFormat="0" applyFill="0" applyBorder="0" applyAlignment="0" applyProtection="0">
      <alignment vertical="center"/>
    </xf>
    <xf numFmtId="38" fontId="30" fillId="0" borderId="0" applyFont="0" applyFill="0" applyBorder="0" applyAlignment="0" applyProtection="0">
      <alignment vertical="center"/>
    </xf>
    <xf numFmtId="0" fontId="89" fillId="0" borderId="108" applyNumberFormat="0" applyFill="0" applyAlignment="0" applyProtection="0">
      <alignment vertical="center"/>
    </xf>
    <xf numFmtId="0" fontId="90" fillId="0" borderId="109" applyNumberFormat="0" applyFill="0" applyAlignment="0" applyProtection="0">
      <alignment vertical="center"/>
    </xf>
    <xf numFmtId="0" fontId="91" fillId="0" borderId="110" applyNumberFormat="0" applyFill="0" applyAlignment="0" applyProtection="0">
      <alignment vertical="center"/>
    </xf>
    <xf numFmtId="0" fontId="91" fillId="0" borderId="0" applyNumberFormat="0" applyFill="0" applyBorder="0" applyAlignment="0" applyProtection="0">
      <alignment vertical="center"/>
    </xf>
    <xf numFmtId="0" fontId="92" fillId="0" borderId="111" applyNumberFormat="0" applyFill="0" applyAlignment="0" applyProtection="0">
      <alignment vertical="center"/>
    </xf>
    <xf numFmtId="0" fontId="93" fillId="32" borderId="112" applyNumberFormat="0" applyAlignment="0" applyProtection="0">
      <alignment vertical="center"/>
    </xf>
    <xf numFmtId="0" fontId="94" fillId="0" borderId="0" applyNumberFormat="0" applyFill="0" applyBorder="0" applyAlignment="0" applyProtection="0">
      <alignment vertical="center"/>
    </xf>
    <xf numFmtId="6" fontId="30" fillId="0" borderId="0" applyFont="0" applyFill="0" applyBorder="0" applyAlignment="0" applyProtection="0">
      <alignment vertical="center"/>
    </xf>
    <xf numFmtId="0" fontId="95" fillId="16" borderId="107" applyNumberFormat="0" applyAlignment="0" applyProtection="0">
      <alignment vertical="center"/>
    </xf>
    <xf numFmtId="0" fontId="17" fillId="0" borderId="0">
      <alignment vertical="center"/>
    </xf>
    <xf numFmtId="0" fontId="96" fillId="13" borderId="0" applyNumberFormat="0" applyBorder="0" applyAlignment="0" applyProtection="0">
      <alignment vertical="center"/>
    </xf>
    <xf numFmtId="0" fontId="131" fillId="0" borderId="0" applyNumberFormat="0" applyFill="0" applyBorder="0" applyAlignment="0" applyProtection="0">
      <alignment vertical="center"/>
    </xf>
    <xf numFmtId="6" fontId="30" fillId="0" borderId="0" applyFont="0" applyFill="0" applyBorder="0" applyAlignment="0" applyProtection="0">
      <alignment vertical="center"/>
    </xf>
  </cellStyleXfs>
  <cellXfs count="4115">
    <xf numFmtId="0" fontId="0" fillId="0" borderId="0" xfId="0">
      <alignment vertical="center"/>
    </xf>
    <xf numFmtId="0" fontId="1" fillId="0" borderId="0" xfId="0" applyFont="1" applyProtection="1">
      <alignment vertical="center"/>
      <protection locked="0"/>
    </xf>
    <xf numFmtId="0" fontId="9" fillId="0" borderId="0" xfId="0" applyFont="1" applyProtection="1">
      <alignment vertical="center"/>
      <protection locked="0"/>
    </xf>
    <xf numFmtId="0" fontId="0" fillId="0" borderId="0" xfId="0" applyProtection="1">
      <alignment vertical="center"/>
      <protection locked="0"/>
    </xf>
    <xf numFmtId="0" fontId="10" fillId="0" borderId="0" xfId="0" applyFont="1" applyProtection="1">
      <alignment vertical="center"/>
      <protection locked="0"/>
    </xf>
    <xf numFmtId="0" fontId="11" fillId="0" borderId="0" xfId="0" applyFont="1" applyProtection="1">
      <alignment vertical="center"/>
      <protection locked="0"/>
    </xf>
    <xf numFmtId="0" fontId="1" fillId="0" borderId="45" xfId="0" applyFont="1" applyBorder="1" applyProtection="1">
      <alignment vertical="center"/>
      <protection locked="0"/>
    </xf>
    <xf numFmtId="0" fontId="11" fillId="0" borderId="45" xfId="0" applyFont="1" applyBorder="1" applyProtection="1">
      <alignment vertical="center"/>
      <protection locked="0"/>
    </xf>
    <xf numFmtId="0" fontId="12" fillId="0" borderId="0" xfId="0" applyFont="1" applyProtection="1">
      <alignment vertical="center"/>
      <protection locked="0"/>
    </xf>
    <xf numFmtId="0" fontId="8" fillId="0" borderId="0" xfId="0" applyFont="1" applyProtection="1">
      <alignment vertical="center"/>
      <protection locked="0"/>
    </xf>
    <xf numFmtId="0" fontId="8" fillId="0" borderId="0" xfId="0" applyFont="1" applyAlignment="1" applyProtection="1">
      <alignment vertical="top" wrapText="1"/>
      <protection locked="0"/>
    </xf>
    <xf numFmtId="0" fontId="8" fillId="0" borderId="0" xfId="0" applyFont="1" applyAlignment="1" applyProtection="1">
      <alignment vertical="center" wrapText="1"/>
      <protection locked="0"/>
    </xf>
    <xf numFmtId="0" fontId="6" fillId="0" borderId="0" xfId="0" applyFont="1" applyAlignment="1" applyProtection="1">
      <alignment vertical="center" shrinkToFit="1"/>
      <protection locked="0"/>
    </xf>
    <xf numFmtId="0" fontId="7" fillId="0" borderId="0" xfId="0" applyFont="1" applyAlignment="1" applyProtection="1">
      <alignment vertical="top" wrapText="1"/>
      <protection locked="0"/>
    </xf>
    <xf numFmtId="0" fontId="1" fillId="0" borderId="3" xfId="0" applyFont="1" applyBorder="1" applyProtection="1">
      <alignment vertical="center"/>
      <protection locked="0"/>
    </xf>
    <xf numFmtId="0" fontId="12" fillId="0" borderId="0" xfId="0" applyFont="1" applyAlignment="1" applyProtection="1">
      <alignment vertical="center" shrinkToFit="1"/>
      <protection locked="0"/>
    </xf>
    <xf numFmtId="0" fontId="6" fillId="0" borderId="0" xfId="0" applyFont="1" applyAlignment="1" applyProtection="1">
      <alignment vertical="top" wrapText="1"/>
      <protection locked="0"/>
    </xf>
    <xf numFmtId="0" fontId="1" fillId="0" borderId="20" xfId="0" applyFont="1" applyBorder="1" applyProtection="1">
      <alignment vertical="center"/>
      <protection locked="0"/>
    </xf>
    <xf numFmtId="0" fontId="7" fillId="0" borderId="0" xfId="0" applyFont="1" applyAlignment="1" applyProtection="1">
      <alignment vertical="top"/>
      <protection locked="0"/>
    </xf>
    <xf numFmtId="0" fontId="1" fillId="0" borderId="2" xfId="0" applyFont="1" applyBorder="1" applyProtection="1">
      <alignment vertical="center"/>
      <protection locked="0"/>
    </xf>
    <xf numFmtId="0" fontId="7" fillId="0" borderId="0" xfId="0" applyFont="1" applyAlignment="1" applyProtection="1">
      <alignment vertical="center" wrapText="1"/>
      <protection locked="0"/>
    </xf>
    <xf numFmtId="0" fontId="1" fillId="0" borderId="32" xfId="0" applyFont="1" applyBorder="1" applyProtection="1">
      <alignment vertical="center"/>
      <protection locked="0"/>
    </xf>
    <xf numFmtId="0" fontId="11" fillId="0" borderId="0" xfId="0" applyFont="1" applyAlignment="1" applyProtection="1">
      <alignment vertical="top" wrapText="1"/>
      <protection locked="0"/>
    </xf>
    <xf numFmtId="0" fontId="8" fillId="0" borderId="6" xfId="0" applyFont="1" applyBorder="1" applyProtection="1">
      <alignment vertical="center"/>
      <protection locked="0"/>
    </xf>
    <xf numFmtId="0" fontId="8" fillId="0" borderId="7" xfId="0" applyFont="1" applyBorder="1" applyProtection="1">
      <alignment vertical="center"/>
      <protection locked="0"/>
    </xf>
    <xf numFmtId="0" fontId="1" fillId="0" borderId="7" xfId="0" applyFont="1" applyBorder="1" applyProtection="1">
      <alignment vertical="center"/>
      <protection locked="0"/>
    </xf>
    <xf numFmtId="0" fontId="8" fillId="0" borderId="22" xfId="0" applyFont="1" applyBorder="1" applyProtection="1">
      <alignment vertical="center"/>
      <protection locked="0"/>
    </xf>
    <xf numFmtId="0" fontId="8" fillId="0" borderId="3" xfId="0" applyFont="1" applyBorder="1" applyProtection="1">
      <alignment vertical="center"/>
      <protection locked="0"/>
    </xf>
    <xf numFmtId="0" fontId="8" fillId="0" borderId="4" xfId="0" applyFont="1" applyBorder="1" applyProtection="1">
      <alignment vertical="center"/>
      <protection locked="0"/>
    </xf>
    <xf numFmtId="0" fontId="8" fillId="0" borderId="45" xfId="0" applyFont="1" applyBorder="1" applyProtection="1">
      <alignment vertical="center"/>
      <protection locked="0"/>
    </xf>
    <xf numFmtId="0" fontId="8" fillId="0" borderId="21" xfId="0" applyFont="1" applyBorder="1" applyProtection="1">
      <alignment vertical="center"/>
      <protection locked="0"/>
    </xf>
    <xf numFmtId="0" fontId="8" fillId="0" borderId="32" xfId="0" applyFont="1" applyBorder="1" applyProtection="1">
      <alignment vertical="center"/>
      <protection locked="0"/>
    </xf>
    <xf numFmtId="0" fontId="8" fillId="0" borderId="50" xfId="0" applyFont="1" applyBorder="1" applyProtection="1">
      <alignment vertical="center"/>
      <protection locked="0"/>
    </xf>
    <xf numFmtId="0" fontId="8" fillId="0" borderId="5" xfId="0" applyFont="1" applyBorder="1" applyProtection="1">
      <alignment vertical="center"/>
      <protection locked="0"/>
    </xf>
    <xf numFmtId="0" fontId="8" fillId="0" borderId="20" xfId="0" applyFont="1" applyBorder="1" applyProtection="1">
      <alignment vertical="center"/>
      <protection locked="0"/>
    </xf>
    <xf numFmtId="0" fontId="8" fillId="0" borderId="16" xfId="0" applyFont="1" applyBorder="1" applyProtection="1">
      <alignment vertical="center"/>
      <protection locked="0"/>
    </xf>
    <xf numFmtId="0" fontId="8" fillId="0" borderId="23" xfId="0" applyFont="1" applyBorder="1" applyProtection="1">
      <alignment vertical="center"/>
      <protection locked="0"/>
    </xf>
    <xf numFmtId="0" fontId="7" fillId="0" borderId="22" xfId="0" applyFont="1" applyBorder="1" applyProtection="1">
      <alignment vertical="center"/>
      <protection locked="0"/>
    </xf>
    <xf numFmtId="0" fontId="7" fillId="0" borderId="5" xfId="0" applyFont="1" applyBorder="1" applyProtection="1">
      <alignment vertical="center"/>
      <protection locked="0"/>
    </xf>
    <xf numFmtId="49" fontId="8" fillId="0" borderId="0" xfId="0" applyNumberFormat="1" applyFont="1" applyAlignment="1" applyProtection="1">
      <alignment horizontal="center" vertical="center" shrinkToFit="1"/>
      <protection locked="0"/>
    </xf>
    <xf numFmtId="0" fontId="8" fillId="0" borderId="0" xfId="0" applyFont="1" applyAlignment="1" applyProtection="1">
      <alignment vertical="center" shrinkToFit="1"/>
      <protection locked="0"/>
    </xf>
    <xf numFmtId="0" fontId="12" fillId="0" borderId="7" xfId="0" applyFont="1" applyBorder="1" applyProtection="1">
      <alignment vertical="center"/>
      <protection locked="0"/>
    </xf>
    <xf numFmtId="0" fontId="11" fillId="0" borderId="7" xfId="0" applyFont="1" applyBorder="1" applyProtection="1">
      <alignment vertical="center"/>
      <protection locked="0"/>
    </xf>
    <xf numFmtId="0" fontId="38" fillId="0" borderId="0" xfId="0" applyFont="1" applyProtection="1">
      <alignment vertical="center"/>
      <protection locked="0"/>
    </xf>
    <xf numFmtId="0" fontId="40" fillId="0" borderId="0" xfId="0" applyFont="1" applyProtection="1">
      <alignment vertical="center"/>
      <protection locked="0"/>
    </xf>
    <xf numFmtId="0" fontId="39" fillId="0" borderId="0" xfId="0" applyFont="1" applyProtection="1">
      <alignment vertical="center"/>
      <protection locked="0"/>
    </xf>
    <xf numFmtId="0" fontId="31" fillId="0" borderId="0" xfId="0" applyFont="1" applyProtection="1">
      <alignment vertical="center"/>
      <protection locked="0"/>
    </xf>
    <xf numFmtId="0" fontId="1" fillId="0" borderId="0" xfId="0" applyFont="1" applyAlignment="1" applyProtection="1">
      <alignment vertical="center" shrinkToFit="1"/>
      <protection locked="0"/>
    </xf>
    <xf numFmtId="0" fontId="0" fillId="0" borderId="0" xfId="0" applyAlignment="1" applyProtection="1">
      <alignment vertical="center" shrinkToFit="1"/>
      <protection locked="0"/>
    </xf>
    <xf numFmtId="0" fontId="17" fillId="0" borderId="45" xfId="0" applyFont="1" applyBorder="1" applyProtection="1">
      <alignment vertical="center"/>
      <protection locked="0"/>
    </xf>
    <xf numFmtId="0" fontId="17" fillId="0" borderId="7" xfId="0" applyFont="1" applyBorder="1" applyProtection="1">
      <alignment vertical="center"/>
      <protection locked="0"/>
    </xf>
    <xf numFmtId="0" fontId="25" fillId="0" borderId="0" xfId="0" applyFont="1" applyAlignment="1" applyProtection="1">
      <alignment horizontal="center" vertical="center"/>
      <protection locked="0"/>
    </xf>
    <xf numFmtId="0" fontId="38" fillId="0" borderId="0" xfId="0" applyFont="1" applyAlignment="1" applyProtection="1">
      <alignment vertical="center" shrinkToFit="1"/>
      <protection locked="0"/>
    </xf>
    <xf numFmtId="0" fontId="37" fillId="0" borderId="0" xfId="0" applyFont="1" applyProtection="1">
      <alignment vertical="center"/>
      <protection locked="0"/>
    </xf>
    <xf numFmtId="0" fontId="48" fillId="0" borderId="0" xfId="0" applyFont="1" applyAlignment="1" applyProtection="1">
      <alignment horizontal="center" vertical="center"/>
      <protection locked="0"/>
    </xf>
    <xf numFmtId="0" fontId="38" fillId="0" borderId="0" xfId="0" applyFont="1" applyAlignment="1" applyProtection="1">
      <alignment vertical="top" shrinkToFit="1"/>
      <protection locked="0"/>
    </xf>
    <xf numFmtId="3" fontId="47" fillId="0" borderId="0" xfId="0" applyNumberFormat="1" applyFont="1" applyAlignment="1" applyProtection="1">
      <alignment vertical="center" shrinkToFit="1"/>
      <protection locked="0"/>
    </xf>
    <xf numFmtId="0" fontId="7" fillId="0" borderId="0" xfId="0" applyFont="1" applyProtection="1">
      <alignment vertical="center"/>
      <protection locked="0"/>
    </xf>
    <xf numFmtId="0" fontId="7" fillId="0" borderId="7" xfId="0" applyFont="1" applyBorder="1" applyAlignment="1" applyProtection="1">
      <alignment vertical="top" wrapText="1"/>
      <protection locked="0"/>
    </xf>
    <xf numFmtId="0" fontId="17" fillId="0" borderId="0" xfId="0" applyFont="1" applyProtection="1">
      <alignment vertical="center"/>
      <protection locked="0"/>
    </xf>
    <xf numFmtId="0" fontId="34" fillId="0" borderId="0" xfId="0" applyFont="1" applyProtection="1">
      <alignment vertical="center"/>
      <protection locked="0"/>
    </xf>
    <xf numFmtId="0" fontId="1" fillId="0" borderId="0" xfId="0" applyFont="1" applyAlignment="1" applyProtection="1">
      <alignment horizontal="center" vertical="center"/>
      <protection locked="0"/>
    </xf>
    <xf numFmtId="0" fontId="8" fillId="0" borderId="0" xfId="0" applyFont="1" applyAlignment="1" applyProtection="1">
      <alignment horizontal="left" vertical="center"/>
      <protection locked="0"/>
    </xf>
    <xf numFmtId="0" fontId="60" fillId="0" borderId="0" xfId="0" applyFont="1" applyAlignment="1" applyProtection="1">
      <alignment vertical="center" shrinkToFit="1"/>
      <protection locked="0"/>
    </xf>
    <xf numFmtId="0" fontId="59" fillId="0" borderId="0" xfId="0" applyFont="1" applyProtection="1">
      <alignment vertical="center"/>
      <protection locked="0"/>
    </xf>
    <xf numFmtId="0" fontId="39" fillId="0" borderId="45" xfId="0" applyFont="1" applyBorder="1" applyProtection="1">
      <alignment vertical="center"/>
      <protection locked="0"/>
    </xf>
    <xf numFmtId="0" fontId="38" fillId="0" borderId="7" xfId="0" applyFont="1" applyBorder="1" applyProtection="1">
      <alignment vertical="center"/>
      <protection locked="0"/>
    </xf>
    <xf numFmtId="0" fontId="39" fillId="0" borderId="7" xfId="0" applyFont="1" applyBorder="1" applyProtection="1">
      <alignment vertical="center"/>
      <protection locked="0"/>
    </xf>
    <xf numFmtId="0" fontId="40" fillId="0" borderId="7" xfId="0" applyFont="1" applyBorder="1" applyProtection="1">
      <alignment vertical="center"/>
      <protection locked="0"/>
    </xf>
    <xf numFmtId="0" fontId="36" fillId="0" borderId="0" xfId="0" applyFont="1" applyProtection="1">
      <alignment vertical="center"/>
      <protection locked="0"/>
    </xf>
    <xf numFmtId="0" fontId="37" fillId="0" borderId="7" xfId="0" applyFont="1" applyBorder="1" applyProtection="1">
      <alignment vertical="center"/>
      <protection locked="0"/>
    </xf>
    <xf numFmtId="0" fontId="31" fillId="0" borderId="0" xfId="0" applyFont="1" applyAlignment="1" applyProtection="1">
      <alignment vertical="center" shrinkToFit="1"/>
      <protection locked="0"/>
    </xf>
    <xf numFmtId="0" fontId="23" fillId="0" borderId="0" xfId="0" applyFont="1" applyProtection="1">
      <alignment vertical="center"/>
      <protection locked="0"/>
    </xf>
    <xf numFmtId="0" fontId="37" fillId="0" borderId="16" xfId="5" applyFont="1" applyBorder="1" applyProtection="1">
      <alignment vertical="center"/>
      <protection locked="0"/>
    </xf>
    <xf numFmtId="0" fontId="37" fillId="0" borderId="0" xfId="5" applyFont="1" applyProtection="1">
      <alignment vertical="center"/>
      <protection locked="0"/>
    </xf>
    <xf numFmtId="0" fontId="17" fillId="0" borderId="0" xfId="0" applyFont="1">
      <alignment vertical="center"/>
    </xf>
    <xf numFmtId="0" fontId="17" fillId="0" borderId="16" xfId="0" applyFont="1" applyBorder="1" applyProtection="1">
      <alignment vertical="center"/>
      <protection locked="0"/>
    </xf>
    <xf numFmtId="0" fontId="17" fillId="2" borderId="0" xfId="0" applyFont="1" applyFill="1" applyAlignment="1" applyProtection="1">
      <alignment horizontal="left" vertical="top" wrapText="1"/>
      <protection locked="0"/>
    </xf>
    <xf numFmtId="0" fontId="17" fillId="2" borderId="6" xfId="0" applyFont="1" applyFill="1" applyBorder="1" applyAlignment="1" applyProtection="1">
      <alignment vertical="top" wrapText="1"/>
      <protection locked="0"/>
    </xf>
    <xf numFmtId="0" fontId="38" fillId="0" borderId="0" xfId="6" applyFont="1" applyProtection="1">
      <alignment vertical="center"/>
      <protection locked="0"/>
    </xf>
    <xf numFmtId="0" fontId="31" fillId="0" borderId="0" xfId="6" applyFont="1" applyProtection="1">
      <alignment vertical="center"/>
      <protection locked="0"/>
    </xf>
    <xf numFmtId="0" fontId="8" fillId="0" borderId="0" xfId="6" applyFont="1" applyProtection="1">
      <alignment vertical="center"/>
      <protection locked="0"/>
    </xf>
    <xf numFmtId="0" fontId="38" fillId="0" borderId="0" xfId="6" applyFont="1" applyAlignment="1" applyProtection="1">
      <alignment horizontal="center" vertical="center"/>
      <protection locked="0"/>
    </xf>
    <xf numFmtId="0" fontId="64" fillId="0" borderId="0" xfId="6" applyFont="1" applyAlignment="1" applyProtection="1">
      <alignment horizontal="center" vertical="center" shrinkToFit="1"/>
      <protection locked="0"/>
    </xf>
    <xf numFmtId="49" fontId="12" fillId="0" borderId="0" xfId="6" applyNumberFormat="1" applyFont="1" applyAlignment="1" applyProtection="1">
      <alignment horizontal="center" vertical="center"/>
      <protection locked="0"/>
    </xf>
    <xf numFmtId="0" fontId="64" fillId="0" borderId="0" xfId="6" applyFont="1" applyAlignment="1" applyProtection="1">
      <alignment vertical="top" wrapText="1" shrinkToFit="1"/>
      <protection locked="0"/>
    </xf>
    <xf numFmtId="0" fontId="31" fillId="0" borderId="0" xfId="6" applyFont="1" applyAlignment="1" applyProtection="1">
      <alignment horizontal="left" vertical="center" shrinkToFit="1"/>
      <protection locked="0"/>
    </xf>
    <xf numFmtId="0" fontId="65" fillId="0" borderId="0" xfId="6" applyFont="1" applyAlignment="1" applyProtection="1">
      <alignment horizontal="left" vertical="center"/>
      <protection locked="0"/>
    </xf>
    <xf numFmtId="0" fontId="38" fillId="0" borderId="0" xfId="6" applyFont="1" applyAlignment="1" applyProtection="1">
      <alignment vertical="center" shrinkToFit="1"/>
      <protection locked="0"/>
    </xf>
    <xf numFmtId="0" fontId="31" fillId="0" borderId="0" xfId="6" applyFont="1" applyAlignment="1" applyProtection="1">
      <alignment vertical="center" shrinkToFit="1"/>
      <protection locked="0"/>
    </xf>
    <xf numFmtId="0" fontId="67" fillId="0" borderId="0" xfId="6" applyFont="1" applyAlignment="1" applyProtection="1">
      <alignment horizontal="left" vertical="center" indent="1"/>
      <protection locked="0"/>
    </xf>
    <xf numFmtId="0" fontId="43" fillId="0" borderId="0" xfId="6" applyFont="1" applyProtection="1">
      <alignment vertical="center"/>
      <protection locked="0"/>
    </xf>
    <xf numFmtId="9" fontId="38" fillId="0" borderId="0" xfId="7" applyFont="1" applyProtection="1">
      <alignment vertical="center"/>
      <protection locked="0"/>
    </xf>
    <xf numFmtId="9" fontId="38" fillId="0" borderId="0" xfId="7" applyFont="1" applyAlignment="1" applyProtection="1">
      <alignment vertical="center"/>
      <protection locked="0"/>
    </xf>
    <xf numFmtId="9" fontId="37" fillId="0" borderId="0" xfId="7" applyFont="1" applyProtection="1">
      <alignment vertical="center"/>
      <protection locked="0"/>
    </xf>
    <xf numFmtId="9" fontId="38" fillId="0" borderId="0" xfId="7" applyFont="1" applyAlignment="1" applyProtection="1">
      <alignment vertical="center" shrinkToFit="1"/>
      <protection locked="0"/>
    </xf>
    <xf numFmtId="0" fontId="68" fillId="0" borderId="0" xfId="6" applyFont="1" applyAlignment="1" applyProtection="1">
      <alignment horizontal="center" vertical="center" shrinkToFit="1"/>
      <protection locked="0"/>
    </xf>
    <xf numFmtId="178" fontId="17" fillId="2" borderId="0" xfId="0" applyNumberFormat="1" applyFont="1" applyFill="1" applyAlignment="1" applyProtection="1">
      <alignment horizontal="center" vertical="top" wrapText="1"/>
      <protection locked="0"/>
    </xf>
    <xf numFmtId="0" fontId="70" fillId="0" borderId="0" xfId="0" applyFont="1" applyProtection="1">
      <alignment vertical="center"/>
      <protection locked="0"/>
    </xf>
    <xf numFmtId="0" fontId="30" fillId="0" borderId="0" xfId="0" applyFont="1" applyProtection="1">
      <alignment vertical="center"/>
      <protection locked="0"/>
    </xf>
    <xf numFmtId="0" fontId="71" fillId="0" borderId="0" xfId="0" applyFont="1" applyProtection="1">
      <alignment vertical="center"/>
      <protection locked="0"/>
    </xf>
    <xf numFmtId="0" fontId="72" fillId="0" borderId="0" xfId="0" applyFont="1" applyProtection="1">
      <alignment vertical="center"/>
      <protection locked="0"/>
    </xf>
    <xf numFmtId="0" fontId="73" fillId="0" borderId="0" xfId="0" applyFont="1" applyProtection="1">
      <alignment vertical="center"/>
      <protection locked="0"/>
    </xf>
    <xf numFmtId="0" fontId="73" fillId="0" borderId="0" xfId="0" applyFont="1" applyAlignment="1" applyProtection="1">
      <alignment horizontal="center" vertical="center"/>
      <protection locked="0"/>
    </xf>
    <xf numFmtId="0" fontId="36" fillId="0" borderId="5" xfId="6" applyFont="1" applyBorder="1" applyAlignment="1" applyProtection="1">
      <alignment horizontal="center" vertical="center" shrinkToFit="1"/>
      <protection locked="0"/>
    </xf>
    <xf numFmtId="0" fontId="34" fillId="0" borderId="1" xfId="6" applyFont="1" applyBorder="1" applyProtection="1">
      <alignment vertical="center"/>
      <protection locked="0"/>
    </xf>
    <xf numFmtId="0" fontId="44" fillId="0" borderId="0" xfId="0" applyFont="1" applyProtection="1">
      <alignment vertical="center"/>
      <protection locked="0"/>
    </xf>
    <xf numFmtId="0" fontId="34" fillId="0" borderId="0" xfId="0" applyFont="1" applyAlignment="1" applyProtection="1">
      <alignment shrinkToFit="1"/>
      <protection locked="0"/>
    </xf>
    <xf numFmtId="0" fontId="1" fillId="0" borderId="0" xfId="0" applyFont="1" applyAlignment="1" applyProtection="1">
      <alignment horizontal="left" vertical="center"/>
      <protection locked="0"/>
    </xf>
    <xf numFmtId="0" fontId="38" fillId="0" borderId="0" xfId="0" applyFont="1" applyAlignment="1" applyProtection="1">
      <alignment horizontal="left" vertical="center" shrinkToFit="1"/>
      <protection locked="0"/>
    </xf>
    <xf numFmtId="177" fontId="45" fillId="2" borderId="0" xfId="0" applyNumberFormat="1" applyFont="1" applyFill="1" applyAlignment="1" applyProtection="1">
      <alignment horizontal="right" vertical="center" shrinkToFit="1"/>
      <protection locked="0"/>
    </xf>
    <xf numFmtId="0" fontId="27" fillId="2" borderId="0" xfId="0" applyFont="1" applyFill="1" applyAlignment="1" applyProtection="1">
      <alignment horizontal="left" vertical="center"/>
      <protection locked="0"/>
    </xf>
    <xf numFmtId="0" fontId="1" fillId="0" borderId="0" xfId="0" applyFont="1" applyAlignment="1" applyProtection="1">
      <alignment horizontal="center" vertical="center" shrinkToFit="1"/>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left" vertical="center" shrinkToFit="1"/>
      <protection locked="0"/>
    </xf>
    <xf numFmtId="49" fontId="1" fillId="0" borderId="0" xfId="0" applyNumberFormat="1" applyFont="1" applyAlignment="1" applyProtection="1">
      <alignment horizontal="center" vertical="center" shrinkToFit="1"/>
      <protection locked="0"/>
    </xf>
    <xf numFmtId="0" fontId="1" fillId="0" borderId="0" xfId="0" applyFont="1" applyAlignment="1" applyProtection="1">
      <alignment horizontal="left" vertical="center" shrinkToFit="1"/>
      <protection locked="0"/>
    </xf>
    <xf numFmtId="0" fontId="21" fillId="0" borderId="0" xfId="0" applyFont="1" applyAlignment="1" applyProtection="1">
      <alignment horizontal="left" vertical="center" shrinkToFit="1"/>
      <protection locked="0"/>
    </xf>
    <xf numFmtId="0" fontId="8" fillId="0" borderId="97" xfId="0" applyFont="1" applyBorder="1" applyProtection="1">
      <alignment vertical="center"/>
      <protection locked="0"/>
    </xf>
    <xf numFmtId="0" fontId="8" fillId="0" borderId="100" xfId="0" applyFont="1" applyBorder="1" applyProtection="1">
      <alignment vertical="center"/>
      <protection locked="0"/>
    </xf>
    <xf numFmtId="0" fontId="38" fillId="0" borderId="97" xfId="0" applyFont="1" applyBorder="1" applyProtection="1">
      <alignment vertical="center"/>
      <protection locked="0"/>
    </xf>
    <xf numFmtId="0" fontId="3"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49" fontId="8" fillId="0" borderId="0" xfId="0" applyNumberFormat="1" applyFont="1" applyAlignment="1" applyProtection="1">
      <alignment horizontal="center" vertical="center"/>
      <protection locked="0"/>
    </xf>
    <xf numFmtId="0" fontId="41"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0" fontId="35" fillId="0" borderId="0" xfId="0" applyFont="1" applyAlignment="1" applyProtection="1">
      <alignment horizontal="left" vertical="center"/>
      <protection locked="0"/>
    </xf>
    <xf numFmtId="0" fontId="0" fillId="0" borderId="0" xfId="0" applyAlignment="1">
      <alignment vertical="center" wrapText="1"/>
    </xf>
    <xf numFmtId="0" fontId="37" fillId="0" borderId="91" xfId="0" applyFont="1" applyBorder="1" applyProtection="1">
      <alignment vertical="center"/>
      <protection locked="0"/>
    </xf>
    <xf numFmtId="0" fontId="0" fillId="0" borderId="91" xfId="0" applyBorder="1">
      <alignment vertical="center"/>
    </xf>
    <xf numFmtId="0" fontId="0" fillId="0" borderId="97" xfId="0" applyBorder="1">
      <alignment vertical="center"/>
    </xf>
    <xf numFmtId="0" fontId="24" fillId="0" borderId="0" xfId="0" applyFont="1" applyAlignment="1" applyProtection="1">
      <alignment horizontal="center" vertical="center"/>
      <protection locked="0"/>
    </xf>
    <xf numFmtId="0" fontId="61" fillId="0" borderId="0" xfId="6" applyFont="1" applyAlignment="1" applyProtection="1">
      <alignment horizontal="left" shrinkToFi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left" vertical="center"/>
      <protection locked="0"/>
    </xf>
    <xf numFmtId="0" fontId="10" fillId="0" borderId="0" xfId="0" applyFont="1" applyAlignment="1" applyProtection="1">
      <alignment horizontal="center" vertical="center" textRotation="255" shrinkToFit="1"/>
      <protection locked="0"/>
    </xf>
    <xf numFmtId="0" fontId="17" fillId="0" borderId="0" xfId="0" applyFont="1" applyAlignment="1" applyProtection="1">
      <alignment horizontal="left" vertical="top" wrapText="1"/>
      <protection locked="0"/>
    </xf>
    <xf numFmtId="0" fontId="37" fillId="0" borderId="97" xfId="0" applyFont="1" applyBorder="1" applyProtection="1">
      <alignment vertical="center"/>
      <protection locked="0"/>
    </xf>
    <xf numFmtId="0" fontId="27" fillId="0" borderId="0" xfId="0" applyFont="1" applyAlignment="1" applyProtection="1">
      <alignment horizontal="left" vertical="center" shrinkToFit="1"/>
      <protection locked="0"/>
    </xf>
    <xf numFmtId="178" fontId="17" fillId="0" borderId="0" xfId="0" applyNumberFormat="1" applyFont="1" applyAlignment="1" applyProtection="1">
      <alignment horizontal="center" vertical="top" wrapText="1"/>
      <protection locked="0"/>
    </xf>
    <xf numFmtId="0" fontId="38" fillId="0" borderId="0" xfId="6" applyFont="1" applyAlignment="1" applyProtection="1">
      <alignment vertical="center" wrapText="1" shrinkToFit="1"/>
      <protection locked="0"/>
    </xf>
    <xf numFmtId="0" fontId="38" fillId="0" borderId="0" xfId="6" applyFont="1" applyAlignment="1" applyProtection="1">
      <alignment horizontal="center" vertical="center" wrapText="1"/>
      <protection locked="0"/>
    </xf>
    <xf numFmtId="0" fontId="38" fillId="0" borderId="0" xfId="6" applyFont="1" applyAlignment="1" applyProtection="1">
      <alignment vertical="center" wrapText="1"/>
      <protection locked="0"/>
    </xf>
    <xf numFmtId="0" fontId="43" fillId="0" borderId="0" xfId="6" applyFont="1" applyAlignment="1" applyProtection="1">
      <alignment vertical="center" wrapText="1"/>
      <protection locked="0"/>
    </xf>
    <xf numFmtId="0" fontId="68" fillId="0" borderId="0" xfId="6" applyFont="1" applyAlignment="1" applyProtection="1">
      <alignment vertical="center" wrapText="1" shrinkToFit="1"/>
      <protection locked="0"/>
    </xf>
    <xf numFmtId="0" fontId="8" fillId="0" borderId="0" xfId="6" applyFont="1" applyAlignment="1" applyProtection="1">
      <alignment vertical="center" wrapText="1"/>
      <protection locked="0"/>
    </xf>
    <xf numFmtId="0" fontId="31" fillId="0" borderId="0" xfId="6" applyFont="1" applyAlignment="1" applyProtection="1">
      <alignment vertical="center" wrapText="1" shrinkToFit="1"/>
      <protection locked="0"/>
    </xf>
    <xf numFmtId="0" fontId="37" fillId="0" borderId="0" xfId="6" applyFont="1" applyAlignment="1" applyProtection="1">
      <alignment vertical="center" wrapText="1"/>
      <protection locked="0"/>
    </xf>
    <xf numFmtId="9" fontId="38" fillId="0" borderId="0" xfId="7" applyFont="1" applyAlignment="1" applyProtection="1">
      <alignment vertical="center" wrapText="1"/>
      <protection locked="0"/>
    </xf>
    <xf numFmtId="0" fontId="31" fillId="0" borderId="0" xfId="6" applyFont="1" applyAlignment="1" applyProtection="1">
      <alignment horizontal="left" vertical="center" wrapText="1" shrinkToFit="1"/>
      <protection locked="0"/>
    </xf>
    <xf numFmtId="0" fontId="38" fillId="0" borderId="0" xfId="6" applyFont="1" applyAlignment="1" applyProtection="1">
      <alignment horizontal="center" vertical="center" shrinkToFit="1"/>
      <protection locked="0"/>
    </xf>
    <xf numFmtId="0" fontId="38" fillId="0" borderId="0" xfId="0" applyFont="1" applyAlignment="1" applyProtection="1">
      <alignment horizontal="center" vertical="center"/>
      <protection locked="0"/>
    </xf>
    <xf numFmtId="0" fontId="38" fillId="0" borderId="0" xfId="0" applyFont="1" applyAlignment="1" applyProtection="1">
      <alignment horizontal="left" vertical="center"/>
      <protection locked="0"/>
    </xf>
    <xf numFmtId="0" fontId="27" fillId="2" borderId="0" xfId="0" applyFont="1" applyFill="1" applyAlignment="1" applyProtection="1">
      <alignment horizontal="left" vertical="center" shrinkToFit="1"/>
      <protection locked="0"/>
    </xf>
    <xf numFmtId="0" fontId="31" fillId="0" borderId="0" xfId="0" applyFont="1" applyAlignment="1" applyProtection="1">
      <alignment horizontal="left" vertical="center" wrapText="1" shrinkToFit="1"/>
      <protection locked="0"/>
    </xf>
    <xf numFmtId="49" fontId="38" fillId="0" borderId="0" xfId="0" applyNumberFormat="1" applyFont="1" applyAlignment="1" applyProtection="1">
      <alignment horizontal="center" vertical="center"/>
      <protection locked="0"/>
    </xf>
    <xf numFmtId="0" fontId="31" fillId="0" borderId="0" xfId="0" applyFont="1" applyAlignment="1" applyProtection="1">
      <alignment horizontal="left" vertical="center" shrinkToFit="1"/>
      <protection locked="0"/>
    </xf>
    <xf numFmtId="0" fontId="31" fillId="0" borderId="0" xfId="0" applyFont="1" applyAlignment="1" applyProtection="1">
      <alignment horizontal="left" vertical="center"/>
      <protection locked="0"/>
    </xf>
    <xf numFmtId="0" fontId="23" fillId="0" borderId="0" xfId="0" applyFont="1" applyAlignment="1" applyProtection="1">
      <alignment horizontal="left" vertical="center" shrinkToFit="1"/>
      <protection locked="0"/>
    </xf>
    <xf numFmtId="0" fontId="39" fillId="0" borderId="0" xfId="0" applyFont="1" applyAlignment="1" applyProtection="1">
      <alignment horizontal="center" vertical="center"/>
      <protection locked="0"/>
    </xf>
    <xf numFmtId="176" fontId="31" fillId="0" borderId="0" xfId="4" applyFont="1" applyAlignment="1" applyProtection="1">
      <alignment horizontal="left" vertical="center" shrinkToFit="1"/>
      <protection locked="0"/>
    </xf>
    <xf numFmtId="0" fontId="73" fillId="0" borderId="0" xfId="0" applyFont="1" applyAlignment="1" applyProtection="1">
      <alignment horizontal="center" vertical="center" textRotation="255"/>
      <protection locked="0"/>
    </xf>
    <xf numFmtId="0" fontId="77" fillId="0" borderId="0" xfId="0" applyFont="1" applyProtection="1">
      <alignment vertical="center"/>
      <protection locked="0"/>
    </xf>
    <xf numFmtId="0" fontId="77" fillId="0" borderId="0" xfId="0" applyFont="1" applyAlignment="1" applyProtection="1">
      <alignment horizontal="left" vertical="center" shrinkToFit="1"/>
      <protection locked="0"/>
    </xf>
    <xf numFmtId="0" fontId="16" fillId="0" borderId="0" xfId="0" applyFont="1" applyAlignment="1" applyProtection="1">
      <alignment vertical="center" shrinkToFit="1"/>
      <protection locked="0"/>
    </xf>
    <xf numFmtId="0" fontId="37" fillId="0" borderId="0" xfId="0" applyFont="1">
      <alignment vertical="center"/>
    </xf>
    <xf numFmtId="0" fontId="22" fillId="0" borderId="0" xfId="0" applyFont="1" applyProtection="1">
      <alignment vertical="center"/>
      <protection locked="0"/>
    </xf>
    <xf numFmtId="0" fontId="8" fillId="0" borderId="5" xfId="0" applyFont="1" applyBorder="1" applyAlignment="1" applyProtection="1">
      <alignment vertical="top"/>
      <protection locked="0"/>
    </xf>
    <xf numFmtId="0" fontId="8" fillId="0" borderId="32" xfId="0" applyFont="1" applyBorder="1" applyAlignment="1" applyProtection="1">
      <alignment vertical="top"/>
      <protection locked="0"/>
    </xf>
    <xf numFmtId="0" fontId="8" fillId="0" borderId="8" xfId="0" applyFont="1" applyBorder="1" applyProtection="1">
      <alignment vertical="center"/>
      <protection locked="0"/>
    </xf>
    <xf numFmtId="0" fontId="8" fillId="0" borderId="96" xfId="0" applyFont="1" applyBorder="1" applyProtection="1">
      <alignment vertical="center"/>
      <protection locked="0"/>
    </xf>
    <xf numFmtId="0" fontId="37" fillId="0" borderId="0" xfId="0" applyFont="1" applyAlignment="1" applyProtection="1">
      <alignment horizontal="center" vertical="center" wrapText="1"/>
      <protection locked="0"/>
    </xf>
    <xf numFmtId="0" fontId="70" fillId="0" borderId="0" xfId="0" applyFont="1" applyAlignment="1" applyProtection="1">
      <alignment horizontal="left" vertical="center"/>
      <protection locked="0"/>
    </xf>
    <xf numFmtId="0" fontId="38" fillId="0" borderId="0" xfId="0" applyFont="1" applyAlignment="1" applyProtection="1">
      <alignment horizontal="center" vertical="center" shrinkToFit="1"/>
      <protection locked="0"/>
    </xf>
    <xf numFmtId="0" fontId="27" fillId="0" borderId="0" xfId="0" applyFont="1" applyAlignment="1" applyProtection="1">
      <alignment horizontal="center" vertical="center" shrinkToFit="1"/>
      <protection locked="0"/>
    </xf>
    <xf numFmtId="177" fontId="45" fillId="0" borderId="0" xfId="3" applyNumberFormat="1" applyFont="1" applyFill="1" applyBorder="1" applyAlignment="1" applyProtection="1">
      <alignment horizontal="right" vertical="center" shrinkToFit="1"/>
      <protection locked="0"/>
    </xf>
    <xf numFmtId="0" fontId="49" fillId="0" borderId="0" xfId="0" applyFont="1" applyAlignment="1" applyProtection="1">
      <alignment horizontal="center" vertical="center"/>
      <protection locked="0"/>
    </xf>
    <xf numFmtId="177" fontId="45" fillId="0" borderId="0" xfId="0" applyNumberFormat="1" applyFont="1" applyAlignment="1" applyProtection="1">
      <alignment horizontal="right" vertical="center" shrinkToFit="1"/>
      <protection locked="0"/>
    </xf>
    <xf numFmtId="0" fontId="27" fillId="0" borderId="0" xfId="0" applyFont="1" applyAlignment="1" applyProtection="1">
      <alignment horizontal="center" vertical="center"/>
      <protection locked="0"/>
    </xf>
    <xf numFmtId="49" fontId="49" fillId="0" borderId="0" xfId="0" applyNumberFormat="1" applyFont="1" applyAlignment="1" applyProtection="1">
      <alignment horizontal="center" vertical="center"/>
      <protection locked="0"/>
    </xf>
    <xf numFmtId="0" fontId="27" fillId="0" borderId="0" xfId="0" applyFont="1" applyAlignment="1" applyProtection="1">
      <alignment horizontal="left" vertical="center"/>
      <protection locked="0"/>
    </xf>
    <xf numFmtId="0" fontId="7" fillId="2" borderId="0" xfId="0" applyFont="1" applyFill="1" applyAlignment="1" applyProtection="1">
      <alignment vertical="top" wrapText="1"/>
      <protection locked="0"/>
    </xf>
    <xf numFmtId="0" fontId="8" fillId="2" borderId="0" xfId="0" applyFont="1" applyFill="1" applyProtection="1">
      <alignment vertical="center"/>
      <protection locked="0"/>
    </xf>
    <xf numFmtId="0" fontId="8" fillId="0" borderId="0" xfId="0" applyFont="1" applyAlignment="1" applyProtection="1">
      <alignment horizontal="left" vertical="center" wrapText="1"/>
      <protection locked="0"/>
    </xf>
    <xf numFmtId="0" fontId="38" fillId="0" borderId="0" xfId="0" applyFont="1" applyAlignment="1" applyProtection="1">
      <alignment horizontal="center" shrinkToFit="1"/>
      <protection locked="0"/>
    </xf>
    <xf numFmtId="0" fontId="38" fillId="0" borderId="0" xfId="0" applyFont="1" applyAlignment="1" applyProtection="1">
      <alignment horizontal="left" vertical="center" wrapText="1"/>
      <protection locked="0"/>
    </xf>
    <xf numFmtId="0" fontId="38" fillId="0" borderId="0" xfId="0" applyFont="1" applyAlignment="1" applyProtection="1">
      <alignment horizontal="left"/>
      <protection locked="0"/>
    </xf>
    <xf numFmtId="0" fontId="38" fillId="0" borderId="0" xfId="0" applyFont="1" applyAlignment="1" applyProtection="1">
      <alignment horizontal="center"/>
      <protection locked="0"/>
    </xf>
    <xf numFmtId="0" fontId="38" fillId="0" borderId="0" xfId="0" applyFont="1" applyAlignment="1" applyProtection="1">
      <alignment horizontal="left" shrinkToFit="1"/>
      <protection locked="0"/>
    </xf>
    <xf numFmtId="0" fontId="38" fillId="0" borderId="1" xfId="0" applyFont="1" applyBorder="1" applyAlignment="1" applyProtection="1">
      <alignment horizontal="left" shrinkToFit="1"/>
      <protection locked="0"/>
    </xf>
    <xf numFmtId="49" fontId="47" fillId="0" borderId="0" xfId="3" applyNumberFormat="1" applyFont="1" applyFill="1" applyBorder="1" applyAlignment="1" applyProtection="1">
      <alignment horizontal="right" shrinkToFit="1"/>
      <protection locked="0"/>
    </xf>
    <xf numFmtId="0" fontId="38" fillId="0" borderId="0" xfId="0" applyFont="1" applyAlignment="1" applyProtection="1">
      <alignment horizontal="center" vertical="center" wrapText="1"/>
      <protection locked="0"/>
    </xf>
    <xf numFmtId="0" fontId="38" fillId="0" borderId="97" xfId="0" applyFont="1" applyBorder="1" applyAlignment="1" applyProtection="1">
      <alignment horizontal="left" shrinkToFit="1"/>
      <protection locked="0"/>
    </xf>
    <xf numFmtId="0" fontId="37" fillId="0" borderId="16" xfId="0" applyFont="1" applyBorder="1" applyProtection="1">
      <alignment vertical="center"/>
      <protection locked="0"/>
    </xf>
    <xf numFmtId="49" fontId="17" fillId="0" borderId="16" xfId="0" applyNumberFormat="1" applyFont="1" applyBorder="1" applyAlignment="1" applyProtection="1">
      <alignment horizontal="left" vertical="center"/>
      <protection locked="0"/>
    </xf>
    <xf numFmtId="49" fontId="17" fillId="0" borderId="0" xfId="0" applyNumberFormat="1" applyFont="1" applyAlignment="1" applyProtection="1">
      <alignment horizontal="left" vertical="center"/>
      <protection locked="0"/>
    </xf>
    <xf numFmtId="0" fontId="37" fillId="0" borderId="1" xfId="0" applyFont="1" applyBorder="1" applyProtection="1">
      <alignment vertical="center"/>
      <protection locked="0"/>
    </xf>
    <xf numFmtId="0" fontId="17" fillId="0" borderId="1" xfId="0" applyFont="1" applyBorder="1" applyProtection="1">
      <alignment vertical="center"/>
      <protection locked="0"/>
    </xf>
    <xf numFmtId="49" fontId="17" fillId="0" borderId="1" xfId="0" applyNumberFormat="1" applyFont="1" applyBorder="1" applyAlignment="1" applyProtection="1">
      <alignment horizontal="left" vertical="center"/>
      <protection locked="0"/>
    </xf>
    <xf numFmtId="0" fontId="37" fillId="0" borderId="0" xfId="0" applyFont="1" applyAlignment="1" applyProtection="1">
      <alignment horizontal="center" vertical="center"/>
      <protection locked="0"/>
    </xf>
    <xf numFmtId="0" fontId="17" fillId="0" borderId="97" xfId="0" applyFont="1" applyBorder="1" applyProtection="1">
      <alignment vertical="center"/>
      <protection locked="0"/>
    </xf>
    <xf numFmtId="0" fontId="30" fillId="0" borderId="0" xfId="9" applyAlignment="1">
      <alignment horizontal="left" vertical="center"/>
    </xf>
    <xf numFmtId="0" fontId="17" fillId="0" borderId="0" xfId="0" applyFont="1" applyAlignment="1" applyProtection="1">
      <alignment vertical="center" shrinkToFit="1"/>
      <protection locked="0"/>
    </xf>
    <xf numFmtId="49" fontId="17" fillId="0" borderId="0" xfId="0" applyNumberFormat="1" applyFont="1" applyAlignment="1" applyProtection="1">
      <alignment horizontal="right" vertical="center" shrinkToFit="1"/>
      <protection locked="0"/>
    </xf>
    <xf numFmtId="0" fontId="17" fillId="0" borderId="0" xfId="0" applyFont="1" applyAlignment="1" applyProtection="1">
      <alignment vertical="top" wrapText="1"/>
      <protection locked="0"/>
    </xf>
    <xf numFmtId="0" fontId="7" fillId="0" borderId="0" xfId="0"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3" fillId="0" borderId="53" xfId="0" applyFont="1" applyBorder="1" applyProtection="1">
      <alignment vertical="center"/>
      <protection locked="0"/>
    </xf>
    <xf numFmtId="0" fontId="3" fillId="0" borderId="0" xfId="0" applyFont="1" applyProtection="1">
      <alignment vertical="center"/>
      <protection locked="0"/>
    </xf>
    <xf numFmtId="0" fontId="8" fillId="0" borderId="98" xfId="0" applyFont="1" applyBorder="1" applyProtection="1">
      <alignment vertical="center"/>
      <protection locked="0"/>
    </xf>
    <xf numFmtId="0" fontId="8" fillId="0" borderId="0" xfId="0" applyFont="1" applyAlignment="1" applyProtection="1">
      <alignment horizontal="center" vertical="center" shrinkToFit="1"/>
      <protection locked="0"/>
    </xf>
    <xf numFmtId="49" fontId="44" fillId="0" borderId="0" xfId="0" applyNumberFormat="1" applyFont="1" applyProtection="1">
      <alignment vertical="center"/>
      <protection locked="0"/>
    </xf>
    <xf numFmtId="0" fontId="37" fillId="0" borderId="114" xfId="0" applyFont="1" applyBorder="1" applyProtection="1">
      <alignment vertical="center"/>
      <protection locked="0"/>
    </xf>
    <xf numFmtId="0" fontId="17" fillId="0" borderId="114" xfId="0" applyFont="1" applyBorder="1" applyProtection="1">
      <alignment vertical="center"/>
      <protection locked="0"/>
    </xf>
    <xf numFmtId="0" fontId="73" fillId="0" borderId="0" xfId="0" applyFont="1" applyAlignment="1" applyProtection="1">
      <alignment horizontal="left" vertical="center" shrinkToFit="1"/>
      <protection locked="0"/>
    </xf>
    <xf numFmtId="0" fontId="7" fillId="0" borderId="0" xfId="0" applyFont="1" applyAlignment="1" applyProtection="1">
      <alignment horizontal="center" vertical="center" wrapText="1"/>
      <protection locked="0"/>
    </xf>
    <xf numFmtId="0" fontId="75" fillId="0" borderId="0" xfId="0" applyFont="1" applyAlignment="1" applyProtection="1">
      <alignment horizontal="center" vertical="center"/>
      <protection locked="0"/>
    </xf>
    <xf numFmtId="0" fontId="73" fillId="0" borderId="0" xfId="0" applyFont="1" applyAlignment="1" applyProtection="1">
      <alignment horizontal="right" vertical="center" shrinkToFit="1"/>
      <protection locked="0"/>
    </xf>
    <xf numFmtId="0" fontId="6" fillId="0" borderId="0" xfId="0" applyFont="1" applyAlignment="1" applyProtection="1">
      <alignment horizontal="center" vertical="center" wrapText="1"/>
      <protection locked="0"/>
    </xf>
    <xf numFmtId="0" fontId="73" fillId="0" borderId="0" xfId="0" applyFont="1" applyAlignment="1" applyProtection="1">
      <alignment vertical="center" shrinkToFit="1"/>
      <protection locked="0"/>
    </xf>
    <xf numFmtId="0" fontId="38" fillId="0" borderId="32" xfId="0" applyFont="1" applyBorder="1" applyAlignment="1" applyProtection="1">
      <alignment horizontal="center" vertical="center"/>
      <protection locked="0"/>
    </xf>
    <xf numFmtId="177" fontId="47" fillId="0" borderId="0" xfId="3" applyNumberFormat="1" applyFont="1" applyFill="1" applyBorder="1" applyAlignment="1" applyProtection="1">
      <alignment shrinkToFit="1"/>
      <protection locked="0"/>
    </xf>
    <xf numFmtId="0" fontId="38" fillId="0" borderId="0" xfId="3" applyNumberFormat="1" applyFont="1" applyFill="1" applyBorder="1" applyAlignment="1" applyProtection="1">
      <alignment horizontal="left" shrinkToFit="1"/>
      <protection locked="0"/>
    </xf>
    <xf numFmtId="0" fontId="34" fillId="0" borderId="0" xfId="0" applyFont="1" applyAlignment="1" applyProtection="1">
      <alignment horizontal="center" shrinkToFit="1"/>
      <protection locked="0"/>
    </xf>
    <xf numFmtId="0" fontId="38" fillId="0" borderId="21" xfId="0" applyFont="1" applyBorder="1" applyProtection="1">
      <alignment vertical="center"/>
      <protection locked="0"/>
    </xf>
    <xf numFmtId="0" fontId="38" fillId="0" borderId="32" xfId="0" applyFont="1" applyBorder="1" applyProtection="1">
      <alignment vertical="center"/>
      <protection locked="0"/>
    </xf>
    <xf numFmtId="0" fontId="44" fillId="0" borderId="0" xfId="6" applyFont="1" applyAlignment="1" applyProtection="1">
      <alignment horizontal="center" vertical="center" shrinkToFit="1"/>
      <protection locked="0"/>
    </xf>
    <xf numFmtId="0" fontId="0" fillId="0" borderId="32" xfId="0" applyBorder="1" applyProtection="1">
      <alignment vertical="center"/>
      <protection locked="0"/>
    </xf>
    <xf numFmtId="0" fontId="38" fillId="0" borderId="96" xfId="0" applyFont="1" applyBorder="1" applyProtection="1">
      <alignment vertical="center"/>
      <protection locked="0"/>
    </xf>
    <xf numFmtId="0" fontId="107" fillId="0" borderId="90" xfId="0" applyFont="1" applyBorder="1" applyProtection="1">
      <alignment vertical="center"/>
      <protection locked="0"/>
    </xf>
    <xf numFmtId="0" fontId="38" fillId="0" borderId="114" xfId="0" applyFont="1" applyBorder="1" applyProtection="1">
      <alignment vertical="center"/>
      <protection locked="0"/>
    </xf>
    <xf numFmtId="0" fontId="107" fillId="0" borderId="114" xfId="0" applyFont="1" applyBorder="1" applyProtection="1">
      <alignment vertical="center"/>
      <protection locked="0"/>
    </xf>
    <xf numFmtId="0" fontId="107" fillId="0" borderId="21" xfId="0" applyFont="1" applyBorder="1" applyProtection="1">
      <alignment vertical="center"/>
      <protection locked="0"/>
    </xf>
    <xf numFmtId="0" fontId="107" fillId="0" borderId="0" xfId="0" applyFont="1" applyProtection="1">
      <alignment vertical="center"/>
      <protection locked="0"/>
    </xf>
    <xf numFmtId="0" fontId="0" fillId="0" borderId="21" xfId="0" applyBorder="1" applyProtection="1">
      <alignment vertical="center"/>
      <protection locked="0"/>
    </xf>
    <xf numFmtId="0" fontId="38" fillId="0" borderId="21" xfId="0" applyFont="1" applyBorder="1" applyAlignment="1" applyProtection="1">
      <alignment vertical="center" justifyLastLine="1"/>
      <protection locked="0"/>
    </xf>
    <xf numFmtId="0" fontId="38" fillId="0" borderId="0" xfId="0" applyFont="1" applyAlignment="1" applyProtection="1">
      <alignment vertical="center" justifyLastLine="1"/>
      <protection locked="0"/>
    </xf>
    <xf numFmtId="0" fontId="38" fillId="0" borderId="116" xfId="0" applyFont="1" applyBorder="1" applyProtection="1">
      <alignment vertical="center"/>
      <protection locked="0"/>
    </xf>
    <xf numFmtId="0" fontId="38" fillId="0" borderId="98" xfId="0" applyFont="1" applyBorder="1" applyProtection="1">
      <alignment vertical="center"/>
      <protection locked="0"/>
    </xf>
    <xf numFmtId="0" fontId="34" fillId="0" borderId="0" xfId="0" applyFont="1" applyAlignment="1" applyProtection="1">
      <alignment horizontal="left" vertical="center" shrinkToFit="1"/>
      <protection locked="0"/>
    </xf>
    <xf numFmtId="0" fontId="38" fillId="0" borderId="128" xfId="0" applyFont="1" applyBorder="1" applyProtection="1">
      <alignment vertical="center"/>
      <protection locked="0"/>
    </xf>
    <xf numFmtId="0" fontId="38" fillId="0" borderId="97" xfId="0" applyFont="1" applyBorder="1" applyAlignment="1" applyProtection="1">
      <alignment horizontal="left"/>
      <protection locked="0"/>
    </xf>
    <xf numFmtId="0" fontId="38" fillId="0" borderId="97" xfId="0" applyFont="1" applyBorder="1" applyAlignment="1" applyProtection="1">
      <alignment horizontal="center"/>
      <protection locked="0"/>
    </xf>
    <xf numFmtId="0" fontId="38" fillId="0" borderId="97" xfId="0" applyFont="1" applyBorder="1" applyAlignment="1" applyProtection="1">
      <alignment horizontal="center" shrinkToFit="1"/>
      <protection locked="0"/>
    </xf>
    <xf numFmtId="177" fontId="47" fillId="0" borderId="97" xfId="3" applyNumberFormat="1" applyFont="1" applyFill="1" applyBorder="1" applyAlignment="1" applyProtection="1">
      <alignment shrinkToFit="1"/>
      <protection locked="0"/>
    </xf>
    <xf numFmtId="0" fontId="37" fillId="0" borderId="0" xfId="0" applyFont="1" applyAlignment="1" applyProtection="1">
      <alignment horizontal="left" vertical="center"/>
      <protection locked="0"/>
    </xf>
    <xf numFmtId="0" fontId="8" fillId="0" borderId="130" xfId="0" applyFont="1" applyBorder="1" applyProtection="1">
      <alignment vertical="center"/>
      <protection locked="0"/>
    </xf>
    <xf numFmtId="0" fontId="8" fillId="0" borderId="131" xfId="0" applyFont="1" applyBorder="1" applyProtection="1">
      <alignment vertical="center"/>
      <protection locked="0"/>
    </xf>
    <xf numFmtId="0" fontId="8" fillId="0" borderId="0" xfId="0" applyFont="1" applyAlignment="1" applyProtection="1">
      <alignment vertical="top"/>
      <protection locked="0"/>
    </xf>
    <xf numFmtId="0" fontId="8" fillId="0" borderId="117" xfId="0" applyFont="1" applyBorder="1" applyAlignment="1" applyProtection="1">
      <alignment vertical="top"/>
      <protection locked="0"/>
    </xf>
    <xf numFmtId="0" fontId="8" fillId="0" borderId="97" xfId="0" applyFont="1" applyBorder="1" applyAlignment="1" applyProtection="1">
      <alignment vertical="top"/>
      <protection locked="0"/>
    </xf>
    <xf numFmtId="0" fontId="8" fillId="0" borderId="98" xfId="0" applyFont="1" applyBorder="1" applyAlignment="1" applyProtection="1">
      <alignment vertical="top"/>
      <protection locked="0"/>
    </xf>
    <xf numFmtId="0" fontId="12" fillId="0" borderId="0" xfId="0" applyFont="1" applyAlignment="1" applyProtection="1">
      <alignment horizontal="left" vertical="center"/>
      <protection locked="0"/>
    </xf>
    <xf numFmtId="0" fontId="38" fillId="0" borderId="0" xfId="6" applyFont="1" applyAlignment="1" applyProtection="1">
      <alignment horizontal="left" vertical="center" wrapText="1" shrinkToFit="1"/>
      <protection locked="0"/>
    </xf>
    <xf numFmtId="9" fontId="38" fillId="0" borderId="0" xfId="7" applyFont="1" applyFill="1" applyBorder="1" applyProtection="1">
      <alignment vertical="center"/>
      <protection locked="0"/>
    </xf>
    <xf numFmtId="0" fontId="31" fillId="0" borderId="0" xfId="6" applyFont="1" applyAlignment="1" applyProtection="1">
      <alignment horizontal="center" vertical="center" wrapText="1" shrinkToFit="1"/>
      <protection locked="0"/>
    </xf>
    <xf numFmtId="9" fontId="38" fillId="0" borderId="0" xfId="7" applyFont="1" applyFill="1" applyBorder="1" applyAlignment="1" applyProtection="1">
      <alignment vertical="center" wrapText="1"/>
      <protection locked="0"/>
    </xf>
    <xf numFmtId="0" fontId="31" fillId="0" borderId="0" xfId="6" quotePrefix="1" applyFont="1" applyAlignment="1" applyProtection="1">
      <alignment vertical="center" wrapText="1" shrinkToFit="1"/>
      <protection locked="0"/>
    </xf>
    <xf numFmtId="49" fontId="12" fillId="0" borderId="0" xfId="6" applyNumberFormat="1" applyFont="1" applyProtection="1">
      <alignment vertical="center"/>
      <protection locked="0"/>
    </xf>
    <xf numFmtId="0" fontId="12" fillId="0" borderId="0" xfId="6" applyFont="1" applyProtection="1">
      <alignment vertical="center"/>
      <protection locked="0"/>
    </xf>
    <xf numFmtId="0" fontId="44" fillId="0" borderId="0" xfId="0" applyFont="1" applyAlignment="1" applyProtection="1">
      <alignment vertical="center" shrinkToFit="1"/>
      <protection locked="0"/>
    </xf>
    <xf numFmtId="0" fontId="8" fillId="0" borderId="0" xfId="6" applyFont="1" applyAlignment="1" applyProtection="1">
      <alignment vertical="center" shrinkToFit="1"/>
      <protection locked="0"/>
    </xf>
    <xf numFmtId="0" fontId="34" fillId="0" borderId="0" xfId="6" applyFont="1" applyAlignment="1" applyProtection="1">
      <alignment vertical="center" shrinkToFit="1"/>
      <protection locked="0"/>
    </xf>
    <xf numFmtId="3" fontId="54" fillId="0" borderId="0" xfId="6" applyNumberFormat="1" applyFont="1" applyAlignment="1" applyProtection="1">
      <alignment vertical="center" shrinkToFit="1"/>
      <protection locked="0"/>
    </xf>
    <xf numFmtId="0" fontId="8" fillId="0" borderId="0" xfId="6" applyFont="1" applyAlignment="1" applyProtection="1">
      <alignment vertical="center" wrapText="1" shrinkToFit="1"/>
      <protection locked="0"/>
    </xf>
    <xf numFmtId="0" fontId="8" fillId="0" borderId="0" xfId="6" applyFont="1" applyAlignment="1" applyProtection="1">
      <alignment vertical="center" textRotation="255" shrinkToFit="1"/>
      <protection locked="0"/>
    </xf>
    <xf numFmtId="0" fontId="68" fillId="0" borderId="0" xfId="6" applyFont="1" applyAlignment="1" applyProtection="1">
      <alignment vertical="center" shrinkToFit="1"/>
      <protection locked="0"/>
    </xf>
    <xf numFmtId="0" fontId="34" fillId="0" borderId="0" xfId="6" applyFont="1" applyProtection="1">
      <alignment vertical="center"/>
      <protection locked="0"/>
    </xf>
    <xf numFmtId="0" fontId="34" fillId="0" borderId="97" xfId="6" applyFont="1" applyBorder="1" applyProtection="1">
      <alignment vertical="center"/>
      <protection locked="0"/>
    </xf>
    <xf numFmtId="0" fontId="38" fillId="0" borderId="97" xfId="6" applyFont="1" applyBorder="1" applyProtection="1">
      <alignment vertical="center"/>
      <protection locked="0"/>
    </xf>
    <xf numFmtId="180" fontId="38" fillId="0" borderId="0" xfId="6" applyNumberFormat="1" applyFont="1" applyAlignment="1" applyProtection="1">
      <alignment vertical="center" shrinkToFit="1"/>
      <protection locked="0"/>
    </xf>
    <xf numFmtId="0" fontId="38" fillId="0" borderId="0" xfId="6" applyFont="1" applyAlignment="1" applyProtection="1">
      <alignment horizontal="right" vertical="center"/>
      <protection locked="0"/>
    </xf>
    <xf numFmtId="0" fontId="12" fillId="0" borderId="0" xfId="0" applyFont="1" applyAlignment="1" applyProtection="1">
      <alignment horizontal="center" vertical="center"/>
      <protection locked="0"/>
    </xf>
    <xf numFmtId="0" fontId="38" fillId="0" borderId="0" xfId="0" applyFont="1" applyAlignment="1" applyProtection="1">
      <alignment shrinkToFit="1"/>
      <protection locked="0"/>
    </xf>
    <xf numFmtId="0" fontId="38" fillId="0" borderId="0" xfId="0" applyFont="1" applyAlignment="1" applyProtection="1">
      <alignment vertical="center" wrapText="1"/>
      <protection locked="0"/>
    </xf>
    <xf numFmtId="0" fontId="6" fillId="0" borderId="100" xfId="0" applyFont="1" applyBorder="1" applyAlignment="1" applyProtection="1">
      <alignment vertical="top" wrapText="1"/>
      <protection locked="0"/>
    </xf>
    <xf numFmtId="0" fontId="7" fillId="0" borderId="0" xfId="0" applyFont="1" applyAlignment="1" applyProtection="1">
      <alignment horizontal="left" vertical="center"/>
      <protection locked="0"/>
    </xf>
    <xf numFmtId="0" fontId="37" fillId="0" borderId="130" xfId="0" applyFont="1" applyBorder="1" applyProtection="1">
      <alignment vertical="center"/>
      <protection locked="0"/>
    </xf>
    <xf numFmtId="0" fontId="17" fillId="0" borderId="130" xfId="0" applyFont="1" applyBorder="1" applyProtection="1">
      <alignment vertical="center"/>
      <protection locked="0"/>
    </xf>
    <xf numFmtId="0" fontId="37" fillId="0" borderId="0" xfId="0" applyFont="1" applyAlignment="1" applyProtection="1">
      <alignment vertical="center" wrapText="1"/>
      <protection locked="0"/>
    </xf>
    <xf numFmtId="0" fontId="17" fillId="0" borderId="0" xfId="0" applyFont="1" applyAlignment="1" applyProtection="1">
      <alignment vertical="center" wrapText="1"/>
      <protection locked="0"/>
    </xf>
    <xf numFmtId="0" fontId="8" fillId="0" borderId="132" xfId="0" applyFont="1" applyBorder="1" applyProtection="1">
      <alignment vertical="center"/>
      <protection locked="0"/>
    </xf>
    <xf numFmtId="0" fontId="8" fillId="0" borderId="133" xfId="0" applyFont="1" applyBorder="1" applyProtection="1">
      <alignment vertical="center"/>
      <protection locked="0"/>
    </xf>
    <xf numFmtId="0" fontId="8" fillId="0" borderId="51" xfId="0" applyFont="1" applyBorder="1" applyProtection="1">
      <alignment vertical="center"/>
      <protection locked="0"/>
    </xf>
    <xf numFmtId="0" fontId="1" fillId="40" borderId="0" xfId="0" applyFont="1" applyFill="1" applyAlignment="1" applyProtection="1">
      <alignment vertical="center" wrapText="1"/>
      <protection locked="0"/>
    </xf>
    <xf numFmtId="0" fontId="38" fillId="40" borderId="0" xfId="0" applyFont="1" applyFill="1" applyProtection="1">
      <alignment vertical="center"/>
      <protection locked="0"/>
    </xf>
    <xf numFmtId="0" fontId="1" fillId="0" borderId="0" xfId="0" applyFont="1" applyAlignment="1" applyProtection="1">
      <alignment vertical="top"/>
      <protection locked="0"/>
    </xf>
    <xf numFmtId="0" fontId="108" fillId="0" borderId="0" xfId="0" applyFont="1" applyAlignment="1" applyProtection="1">
      <alignment horizontal="left" vertical="top" wrapText="1"/>
      <protection locked="0"/>
    </xf>
    <xf numFmtId="0" fontId="108" fillId="0" borderId="0" xfId="0" applyFont="1" applyAlignment="1" applyProtection="1">
      <alignment horizontal="center" vertical="top" wrapText="1"/>
      <protection locked="0"/>
    </xf>
    <xf numFmtId="0" fontId="108" fillId="0" borderId="0" xfId="0" applyFont="1" applyAlignment="1" applyProtection="1">
      <alignment vertical="top" wrapText="1"/>
      <protection locked="0"/>
    </xf>
    <xf numFmtId="0" fontId="69" fillId="0" borderId="0" xfId="0" applyFont="1" applyAlignment="1" applyProtection="1">
      <alignment horizontal="left" vertical="top" wrapText="1" shrinkToFit="1"/>
      <protection locked="0"/>
    </xf>
    <xf numFmtId="0" fontId="69" fillId="0" borderId="0" xfId="0" applyFont="1" applyAlignment="1" applyProtection="1">
      <alignment vertical="top" wrapText="1"/>
      <protection locked="0"/>
    </xf>
    <xf numFmtId="0" fontId="108" fillId="0" borderId="0" xfId="0" applyFont="1" applyAlignment="1" applyProtection="1">
      <alignment vertical="top"/>
      <protection locked="0"/>
    </xf>
    <xf numFmtId="0" fontId="69" fillId="0" borderId="0" xfId="0" applyFont="1" applyAlignment="1" applyProtection="1">
      <alignment horizontal="center" vertical="top" wrapText="1"/>
      <protection locked="0"/>
    </xf>
    <xf numFmtId="0" fontId="69" fillId="0" borderId="0" xfId="0" applyFont="1" applyAlignment="1" applyProtection="1">
      <alignment horizontal="center" vertical="top"/>
      <protection locked="0"/>
    </xf>
    <xf numFmtId="0" fontId="69" fillId="0" borderId="0" xfId="0" applyFont="1" applyAlignment="1" applyProtection="1">
      <alignment vertical="top"/>
      <protection locked="0"/>
    </xf>
    <xf numFmtId="49" fontId="108" fillId="0" borderId="0" xfId="0" applyNumberFormat="1" applyFont="1" applyAlignment="1" applyProtection="1">
      <alignment horizontal="center" vertical="top" wrapText="1"/>
      <protection locked="0"/>
    </xf>
    <xf numFmtId="0" fontId="69" fillId="0" borderId="0" xfId="0" applyFont="1" applyAlignment="1" applyProtection="1">
      <alignment horizontal="left" vertical="top" shrinkToFit="1"/>
      <protection locked="0"/>
    </xf>
    <xf numFmtId="0" fontId="69" fillId="0" borderId="0" xfId="0" applyFont="1" applyAlignment="1" applyProtection="1">
      <alignment horizontal="left" vertical="top" wrapText="1"/>
      <protection locked="0"/>
    </xf>
    <xf numFmtId="0" fontId="38" fillId="0" borderId="0" xfId="0" applyFont="1" applyAlignment="1" applyProtection="1">
      <alignment vertical="top"/>
      <protection locked="0"/>
    </xf>
    <xf numFmtId="0" fontId="0" fillId="0" borderId="0" xfId="0" applyAlignment="1" applyProtection="1">
      <alignment vertical="top"/>
      <protection locked="0"/>
    </xf>
    <xf numFmtId="0" fontId="129" fillId="0" borderId="0" xfId="0" applyFont="1" applyAlignment="1" applyProtection="1">
      <alignment vertical="top" wrapText="1"/>
      <protection locked="0"/>
    </xf>
    <xf numFmtId="0" fontId="38" fillId="0" borderId="7"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7" fillId="0" borderId="7" xfId="0" applyFont="1" applyBorder="1" applyAlignment="1" applyProtection="1">
      <alignment horizontal="center" vertical="center"/>
      <protection locked="0"/>
    </xf>
    <xf numFmtId="49" fontId="69" fillId="0" borderId="0" xfId="0" applyNumberFormat="1" applyFont="1" applyAlignment="1" applyProtection="1">
      <alignment horizontal="center" vertical="top" wrapText="1"/>
      <protection locked="0"/>
    </xf>
    <xf numFmtId="0" fontId="108" fillId="0" borderId="0" xfId="0" applyFont="1" applyAlignment="1" applyProtection="1">
      <alignment horizontal="center" vertical="top"/>
      <protection locked="0"/>
    </xf>
    <xf numFmtId="0" fontId="23" fillId="0" borderId="0" xfId="0" applyFont="1" applyAlignment="1" applyProtection="1">
      <alignment horizontal="left" vertical="center"/>
      <protection locked="0"/>
    </xf>
    <xf numFmtId="0" fontId="6" fillId="0" borderId="7" xfId="0" applyFont="1" applyBorder="1" applyAlignment="1" applyProtection="1">
      <alignment horizontal="center" vertical="center"/>
      <protection locked="0"/>
    </xf>
    <xf numFmtId="0" fontId="6" fillId="0" borderId="0" xfId="0" applyFont="1" applyAlignment="1" applyProtection="1">
      <alignment horizontal="center" vertical="top"/>
      <protection locked="0"/>
    </xf>
    <xf numFmtId="0" fontId="1" fillId="0" borderId="0" xfId="0" applyFont="1" applyAlignment="1" applyProtection="1">
      <alignment horizontal="center" vertical="top"/>
      <protection locked="0"/>
    </xf>
    <xf numFmtId="0" fontId="131" fillId="0" borderId="0" xfId="54">
      <alignment vertical="center"/>
    </xf>
    <xf numFmtId="0" fontId="0" fillId="0" borderId="0" xfId="0" applyAlignment="1">
      <alignment horizontal="center" vertical="center"/>
    </xf>
    <xf numFmtId="0" fontId="132" fillId="0" borderId="0" xfId="0" applyFont="1">
      <alignment vertical="center"/>
    </xf>
    <xf numFmtId="0" fontId="133" fillId="0" borderId="0" xfId="0" applyFont="1">
      <alignment vertical="center"/>
    </xf>
    <xf numFmtId="0" fontId="134" fillId="0" borderId="0" xfId="0" applyFont="1">
      <alignment vertical="center"/>
    </xf>
    <xf numFmtId="0" fontId="38" fillId="0" borderId="0" xfId="0" applyFont="1" applyAlignment="1" applyProtection="1">
      <alignment horizontal="center" vertical="center" textRotation="255"/>
      <protection locked="0"/>
    </xf>
    <xf numFmtId="0" fontId="73" fillId="0" borderId="114" xfId="0" applyFont="1" applyBorder="1" applyProtection="1">
      <alignment vertical="center"/>
      <protection locked="0"/>
    </xf>
    <xf numFmtId="0" fontId="30" fillId="0" borderId="0" xfId="9" applyAlignment="1">
      <alignment horizontal="center" vertical="center"/>
    </xf>
    <xf numFmtId="0" fontId="30" fillId="0" borderId="0" xfId="9">
      <alignment vertical="center"/>
    </xf>
    <xf numFmtId="0" fontId="9" fillId="0" borderId="0" xfId="9" applyFont="1">
      <alignment vertical="center"/>
    </xf>
    <xf numFmtId="0" fontId="30" fillId="0" borderId="0" xfId="9" applyProtection="1">
      <alignment vertical="center"/>
      <protection locked="0"/>
    </xf>
    <xf numFmtId="0" fontId="14" fillId="0" borderId="0" xfId="0" applyFont="1" applyAlignment="1" applyProtection="1">
      <alignment vertical="center" wrapText="1"/>
      <protection locked="0"/>
    </xf>
    <xf numFmtId="0" fontId="9" fillId="2" borderId="0" xfId="0" applyFont="1" applyFill="1" applyAlignment="1" applyProtection="1">
      <alignment vertical="center" shrinkToFit="1"/>
      <protection locked="0"/>
    </xf>
    <xf numFmtId="0" fontId="9" fillId="2" borderId="0" xfId="0" applyFont="1" applyFill="1" applyAlignment="1" applyProtection="1">
      <alignment horizontal="left" vertical="center" shrinkToFit="1"/>
      <protection locked="0"/>
    </xf>
    <xf numFmtId="0" fontId="9" fillId="4" borderId="0" xfId="0" applyFont="1" applyFill="1" applyAlignment="1" applyProtection="1">
      <alignment horizontal="center" vertical="center"/>
      <protection locked="0"/>
    </xf>
    <xf numFmtId="0" fontId="30" fillId="35" borderId="0" xfId="9" applyFill="1" applyAlignment="1">
      <alignment horizontal="center" vertical="center"/>
    </xf>
    <xf numFmtId="0" fontId="9" fillId="0" borderId="0" xfId="0" applyFont="1" applyAlignment="1" applyProtection="1">
      <alignment horizontal="center" vertical="center"/>
      <protection locked="0"/>
    </xf>
    <xf numFmtId="49" fontId="9" fillId="0" borderId="0" xfId="0" applyNumberFormat="1" applyFont="1" applyAlignment="1" applyProtection="1">
      <alignment horizontal="center" vertical="center"/>
      <protection locked="0"/>
    </xf>
    <xf numFmtId="0" fontId="30" fillId="35" borderId="0" xfId="9" applyFill="1">
      <alignment vertical="center"/>
    </xf>
    <xf numFmtId="0" fontId="38" fillId="0" borderId="100" xfId="0" applyFont="1" applyBorder="1" applyProtection="1">
      <alignment vertical="center"/>
      <protection locked="0"/>
    </xf>
    <xf numFmtId="0" fontId="6" fillId="38" borderId="45" xfId="0" applyFont="1" applyFill="1" applyBorder="1" applyProtection="1">
      <alignment vertical="center"/>
      <protection locked="0"/>
    </xf>
    <xf numFmtId="0" fontId="6" fillId="0" borderId="45" xfId="0" applyFont="1" applyBorder="1" applyProtection="1">
      <alignment vertical="center"/>
      <protection locked="0"/>
    </xf>
    <xf numFmtId="0" fontId="17" fillId="2" borderId="6" xfId="0" applyFont="1" applyFill="1" applyBorder="1" applyAlignment="1" applyProtection="1">
      <alignment horizontal="left" vertical="top" wrapText="1"/>
      <protection locked="0"/>
    </xf>
    <xf numFmtId="178" fontId="7" fillId="2" borderId="5" xfId="0" applyNumberFormat="1" applyFont="1" applyFill="1" applyBorder="1" applyAlignment="1" applyProtection="1">
      <alignment horizontal="left" vertical="top" wrapText="1"/>
      <protection locked="0"/>
    </xf>
    <xf numFmtId="178" fontId="7" fillId="2" borderId="9" xfId="0" applyNumberFormat="1" applyFont="1" applyFill="1" applyBorder="1" applyAlignment="1" applyProtection="1">
      <alignment horizontal="left" vertical="top" wrapText="1"/>
      <protection locked="0"/>
    </xf>
    <xf numFmtId="0" fontId="38" fillId="0" borderId="152" xfId="0" applyFont="1" applyBorder="1" applyProtection="1">
      <alignment vertical="center"/>
      <protection locked="0"/>
    </xf>
    <xf numFmtId="0" fontId="8" fillId="0" borderId="117" xfId="0" applyFont="1" applyBorder="1" applyProtection="1">
      <alignment vertical="center"/>
      <protection locked="0"/>
    </xf>
    <xf numFmtId="0" fontId="73" fillId="0" borderId="114" xfId="0" applyFont="1" applyBorder="1" applyAlignment="1" applyProtection="1">
      <alignment horizontal="center" vertical="center"/>
      <protection locked="0"/>
    </xf>
    <xf numFmtId="0" fontId="73" fillId="0" borderId="97" xfId="0" applyFont="1" applyBorder="1" applyAlignment="1" applyProtection="1">
      <alignment horizontal="center" vertical="center"/>
      <protection locked="0"/>
    </xf>
    <xf numFmtId="0" fontId="75" fillId="0" borderId="0" xfId="0" applyFont="1" applyAlignment="1" applyProtection="1">
      <alignment vertical="top" wrapText="1"/>
      <protection locked="0"/>
    </xf>
    <xf numFmtId="0" fontId="75" fillId="0" borderId="0" xfId="0" applyFont="1" applyAlignment="1" applyProtection="1">
      <alignment vertical="center" textRotation="255" shrinkToFit="1"/>
      <protection locked="0"/>
    </xf>
    <xf numFmtId="0" fontId="42" fillId="0" borderId="97" xfId="0" applyFont="1" applyBorder="1" applyAlignment="1" applyProtection="1">
      <alignment vertical="center" shrinkToFit="1"/>
      <protection locked="0"/>
    </xf>
    <xf numFmtId="0" fontId="42" fillId="0" borderId="100" xfId="0" applyFont="1" applyBorder="1" applyAlignment="1" applyProtection="1">
      <alignment vertical="center" shrinkToFit="1"/>
      <protection locked="0"/>
    </xf>
    <xf numFmtId="0" fontId="42" fillId="0" borderId="130" xfId="0" applyFont="1" applyBorder="1" applyAlignment="1" applyProtection="1">
      <alignment vertical="center" shrinkToFit="1"/>
      <protection locked="0"/>
    </xf>
    <xf numFmtId="0" fontId="7" fillId="0" borderId="0" xfId="0" applyFont="1" applyAlignment="1" applyProtection="1">
      <alignment horizontal="left" vertical="top" wrapText="1"/>
      <protection locked="0"/>
    </xf>
    <xf numFmtId="0" fontId="1" fillId="0" borderId="130" xfId="0" applyFont="1" applyBorder="1" applyAlignment="1" applyProtection="1">
      <alignment horizontal="center" vertical="center"/>
      <protection locked="0"/>
    </xf>
    <xf numFmtId="0" fontId="39" fillId="0" borderId="97" xfId="0" applyFont="1" applyBorder="1" applyAlignment="1" applyProtection="1">
      <alignment horizontal="center" vertical="center"/>
      <protection locked="0"/>
    </xf>
    <xf numFmtId="0" fontId="44" fillId="0" borderId="0" xfId="0" applyFont="1" applyAlignment="1" applyProtection="1">
      <alignment horizontal="center" vertical="center" shrinkToFit="1"/>
      <protection locked="0"/>
    </xf>
    <xf numFmtId="0" fontId="73" fillId="0" borderId="0" xfId="0" applyFont="1" applyAlignment="1" applyProtection="1">
      <alignment horizontal="center" vertical="center" shrinkToFit="1"/>
      <protection locked="0"/>
    </xf>
    <xf numFmtId="0" fontId="34" fillId="0" borderId="0" xfId="0" applyFont="1" applyAlignment="1" applyProtection="1">
      <alignment horizontal="left" vertical="top" wrapText="1"/>
      <protection locked="0"/>
    </xf>
    <xf numFmtId="0" fontId="44" fillId="0" borderId="0" xfId="0" applyFont="1" applyAlignment="1" applyProtection="1">
      <alignment horizontal="left" vertical="center"/>
      <protection locked="0"/>
    </xf>
    <xf numFmtId="0" fontId="28" fillId="0" borderId="0" xfId="0" applyFont="1" applyAlignment="1" applyProtection="1">
      <alignment horizontal="left" vertical="top" wrapText="1"/>
      <protection locked="0"/>
    </xf>
    <xf numFmtId="0" fontId="10" fillId="0" borderId="0" xfId="0"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3" fontId="8" fillId="0" borderId="0" xfId="0" applyNumberFormat="1" applyFont="1" applyAlignment="1" applyProtection="1">
      <alignment horizontal="right" vertical="center"/>
      <protection locked="0"/>
    </xf>
    <xf numFmtId="0" fontId="37" fillId="0" borderId="0" xfId="0" applyFont="1" applyAlignment="1" applyProtection="1">
      <alignment horizontal="center" vertical="center" textRotation="255" shrinkToFit="1"/>
      <protection locked="0"/>
    </xf>
    <xf numFmtId="0" fontId="1" fillId="0" borderId="97" xfId="0" applyFont="1" applyBorder="1" applyAlignment="1" applyProtection="1">
      <alignment horizontal="left" vertical="center" shrinkToFit="1"/>
      <protection locked="0"/>
    </xf>
    <xf numFmtId="0" fontId="34" fillId="0" borderId="0" xfId="0" applyFont="1" applyAlignment="1" applyProtection="1">
      <alignment vertical="top" wrapText="1"/>
      <protection locked="0"/>
    </xf>
    <xf numFmtId="0" fontId="1" fillId="41" borderId="102" xfId="0" applyFont="1" applyFill="1" applyBorder="1" applyProtection="1">
      <alignment vertical="center"/>
      <protection locked="0"/>
    </xf>
    <xf numFmtId="0" fontId="8" fillId="41" borderId="9" xfId="0" applyFont="1" applyFill="1" applyBorder="1" applyProtection="1">
      <alignment vertical="center"/>
      <protection locked="0"/>
    </xf>
    <xf numFmtId="0" fontId="17" fillId="0" borderId="0" xfId="0" applyFont="1" applyAlignment="1" applyProtection="1">
      <alignment vertical="top"/>
      <protection locked="0"/>
    </xf>
    <xf numFmtId="0" fontId="17" fillId="0" borderId="97" xfId="0" applyFont="1" applyBorder="1" applyAlignment="1" applyProtection="1">
      <alignment vertical="center" wrapText="1"/>
      <protection locked="0"/>
    </xf>
    <xf numFmtId="49" fontId="34" fillId="0" borderId="0" xfId="0" applyNumberFormat="1" applyFont="1" applyAlignment="1" applyProtection="1">
      <alignment horizontal="center" vertical="top"/>
      <protection locked="0"/>
    </xf>
    <xf numFmtId="0" fontId="34" fillId="0" borderId="0" xfId="0" applyFont="1" applyAlignment="1" applyProtection="1">
      <alignment horizontal="center" vertical="top" wrapText="1"/>
      <protection locked="0"/>
    </xf>
    <xf numFmtId="0" fontId="1" fillId="0" borderId="5" xfId="0" applyFont="1" applyBorder="1" applyProtection="1">
      <alignment vertical="center"/>
      <protection locked="0"/>
    </xf>
    <xf numFmtId="0" fontId="1" fillId="41" borderId="5" xfId="0" applyFont="1" applyFill="1" applyBorder="1" applyProtection="1">
      <alignment vertical="center"/>
      <protection locked="0"/>
    </xf>
    <xf numFmtId="0" fontId="1" fillId="41" borderId="117" xfId="0" applyFont="1" applyFill="1" applyBorder="1" applyProtection="1">
      <alignment vertical="center"/>
      <protection locked="0"/>
    </xf>
    <xf numFmtId="49" fontId="35" fillId="0" borderId="0" xfId="0" applyNumberFormat="1" applyFont="1" applyAlignment="1" applyProtection="1">
      <alignment horizontal="left" vertical="top" wrapText="1"/>
      <protection locked="0"/>
    </xf>
    <xf numFmtId="0" fontId="17" fillId="0" borderId="0" xfId="6">
      <alignment vertical="center"/>
    </xf>
    <xf numFmtId="0" fontId="0" fillId="42" borderId="0" xfId="0" applyFill="1">
      <alignment vertical="center"/>
    </xf>
    <xf numFmtId="0" fontId="73" fillId="0" borderId="130"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73" fillId="0" borderId="131" xfId="0" applyFont="1" applyBorder="1" applyProtection="1">
      <alignment vertical="center"/>
      <protection locked="0"/>
    </xf>
    <xf numFmtId="0" fontId="73" fillId="0" borderId="100" xfId="0" applyFont="1" applyBorder="1" applyProtection="1">
      <alignment vertical="center"/>
      <protection locked="0"/>
    </xf>
    <xf numFmtId="178" fontId="17" fillId="0" borderId="0" xfId="0" applyNumberFormat="1" applyFont="1" applyAlignment="1" applyProtection="1">
      <alignment vertical="top" wrapText="1"/>
      <protection locked="0"/>
    </xf>
    <xf numFmtId="0" fontId="25" fillId="0" borderId="0" xfId="0" applyFont="1" applyProtection="1">
      <alignment vertical="center"/>
      <protection locked="0"/>
    </xf>
    <xf numFmtId="0" fontId="8" fillId="0" borderId="97" xfId="0" applyFont="1" applyBorder="1" applyAlignment="1" applyProtection="1">
      <alignment horizontal="center" vertical="center"/>
      <protection locked="0"/>
    </xf>
    <xf numFmtId="0" fontId="8" fillId="0" borderId="130" xfId="0" applyFont="1" applyBorder="1" applyAlignment="1" applyProtection="1">
      <alignment horizontal="center" vertical="center"/>
      <protection locked="0"/>
    </xf>
    <xf numFmtId="0" fontId="8" fillId="0" borderId="100" xfId="0" applyFont="1" applyBorder="1" applyAlignment="1" applyProtection="1">
      <alignment horizontal="center" vertical="center"/>
      <protection locked="0"/>
    </xf>
    <xf numFmtId="0" fontId="8" fillId="0" borderId="131" xfId="0" applyFont="1" applyBorder="1" applyAlignment="1" applyProtection="1">
      <alignment horizontal="center" vertical="center"/>
      <protection locked="0"/>
    </xf>
    <xf numFmtId="0" fontId="1" fillId="0" borderId="97" xfId="0" applyFont="1" applyBorder="1" applyProtection="1">
      <alignment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49" fontId="73" fillId="0" borderId="130" xfId="0" applyNumberFormat="1" applyFont="1" applyBorder="1" applyAlignment="1" applyProtection="1">
      <alignment horizontal="center" vertical="center"/>
      <protection locked="0"/>
    </xf>
    <xf numFmtId="49" fontId="73" fillId="0" borderId="131" xfId="0" applyNumberFormat="1" applyFont="1" applyBorder="1" applyAlignment="1" applyProtection="1">
      <alignment horizontal="center" vertical="center"/>
      <protection locked="0"/>
    </xf>
    <xf numFmtId="49" fontId="73" fillId="0" borderId="97" xfId="0" applyNumberFormat="1" applyFont="1" applyBorder="1" applyAlignment="1" applyProtection="1">
      <alignment horizontal="center" vertical="center"/>
      <protection locked="0"/>
    </xf>
    <xf numFmtId="49" fontId="73" fillId="0" borderId="100" xfId="0" applyNumberFormat="1" applyFont="1" applyBorder="1" applyAlignment="1" applyProtection="1">
      <alignment horizontal="center" vertical="center"/>
      <protection locked="0"/>
    </xf>
    <xf numFmtId="0" fontId="10" fillId="0" borderId="0" xfId="0" applyFont="1" applyAlignment="1" applyProtection="1">
      <alignment horizontal="center" vertical="center" wrapText="1"/>
      <protection locked="0"/>
    </xf>
    <xf numFmtId="0" fontId="38" fillId="0" borderId="130" xfId="0" applyFont="1" applyBorder="1" applyProtection="1">
      <alignment vertical="center"/>
      <protection locked="0"/>
    </xf>
    <xf numFmtId="0" fontId="38" fillId="0" borderId="131" xfId="0" applyFont="1" applyBorder="1" applyProtection="1">
      <alignment vertical="center"/>
      <protection locked="0"/>
    </xf>
    <xf numFmtId="0" fontId="38" fillId="0" borderId="0" xfId="0" quotePrefix="1" applyFont="1" applyAlignment="1" applyProtection="1">
      <alignment horizontal="center" vertical="center" shrinkToFit="1"/>
      <protection locked="0"/>
    </xf>
    <xf numFmtId="0" fontId="42" fillId="0" borderId="0" xfId="0" applyFont="1" applyAlignment="1" applyProtection="1">
      <alignment vertical="center" shrinkToFit="1"/>
      <protection locked="0"/>
    </xf>
    <xf numFmtId="0" fontId="42" fillId="0" borderId="6" xfId="0" applyFont="1" applyBorder="1" applyAlignment="1" applyProtection="1">
      <alignment vertical="center" shrinkToFit="1"/>
      <protection locked="0"/>
    </xf>
    <xf numFmtId="49" fontId="12" fillId="0" borderId="0" xfId="0" applyNumberFormat="1" applyFont="1" applyAlignment="1" applyProtection="1">
      <alignment horizontal="center" vertical="center"/>
      <protection locked="0"/>
    </xf>
    <xf numFmtId="49" fontId="44" fillId="0" borderId="0" xfId="9" applyNumberFormat="1" applyFont="1" applyAlignment="1" applyProtection="1">
      <alignment horizontal="center" vertical="center"/>
      <protection locked="0"/>
    </xf>
    <xf numFmtId="0" fontId="38" fillId="40" borderId="130" xfId="6" applyFont="1" applyFill="1" applyBorder="1" applyAlignment="1" applyProtection="1">
      <alignment horizontal="left" vertical="center" shrinkToFit="1"/>
      <protection locked="0"/>
    </xf>
    <xf numFmtId="0" fontId="38" fillId="0" borderId="132" xfId="6" applyFont="1" applyBorder="1" applyProtection="1">
      <alignment vertical="center"/>
      <protection locked="0"/>
    </xf>
    <xf numFmtId="0" fontId="38" fillId="0" borderId="21" xfId="6" applyFont="1" applyBorder="1" applyProtection="1">
      <alignment vertical="center"/>
      <protection locked="0"/>
    </xf>
    <xf numFmtId="0" fontId="38" fillId="0" borderId="96" xfId="6" applyFont="1" applyBorder="1" applyProtection="1">
      <alignment vertical="center"/>
      <protection locked="0"/>
    </xf>
    <xf numFmtId="0" fontId="38" fillId="0" borderId="98" xfId="6" applyFont="1" applyBorder="1" applyProtection="1">
      <alignment vertical="center"/>
      <protection locked="0"/>
    </xf>
    <xf numFmtId="0" fontId="36" fillId="0" borderId="133" xfId="6" applyFont="1" applyBorder="1" applyAlignment="1" applyProtection="1">
      <alignment vertical="center" wrapText="1" shrinkToFit="1"/>
      <protection locked="0"/>
    </xf>
    <xf numFmtId="0" fontId="36" fillId="0" borderId="32" xfId="6" applyFont="1" applyBorder="1" applyAlignment="1" applyProtection="1">
      <alignment vertical="center" wrapText="1" shrinkToFit="1"/>
      <protection locked="0"/>
    </xf>
    <xf numFmtId="178" fontId="34" fillId="0" borderId="0" xfId="0" applyNumberFormat="1" applyFont="1" applyAlignment="1" applyProtection="1">
      <alignment horizontal="left" vertical="top" wrapText="1"/>
      <protection locked="0"/>
    </xf>
    <xf numFmtId="49" fontId="34" fillId="0" borderId="0" xfId="0" applyNumberFormat="1" applyFont="1" applyAlignment="1" applyProtection="1">
      <alignment vertical="top" wrapText="1"/>
      <protection locked="0"/>
    </xf>
    <xf numFmtId="0" fontId="42" fillId="0" borderId="115" xfId="0" applyFont="1" applyBorder="1" applyAlignment="1" applyProtection="1">
      <alignment vertical="center" shrinkToFit="1"/>
      <protection locked="0"/>
    </xf>
    <xf numFmtId="0" fontId="8" fillId="0" borderId="115" xfId="0" applyFont="1" applyBorder="1" applyProtection="1">
      <alignment vertical="center"/>
      <protection locked="0"/>
    </xf>
    <xf numFmtId="0" fontId="31" fillId="0" borderId="0" xfId="6" quotePrefix="1" applyFont="1" applyAlignment="1" applyProtection="1">
      <alignment horizontal="center" vertical="center" wrapText="1" shrinkToFit="1"/>
      <protection locked="0"/>
    </xf>
    <xf numFmtId="0" fontId="69" fillId="0" borderId="0" xfId="6" applyFont="1" applyAlignment="1" applyProtection="1">
      <alignment vertical="center" wrapText="1" shrinkToFit="1"/>
      <protection locked="0"/>
    </xf>
    <xf numFmtId="0" fontId="34" fillId="0" borderId="0" xfId="6" applyFont="1" applyAlignment="1" applyProtection="1">
      <alignment vertical="center" wrapText="1" shrinkToFit="1"/>
      <protection locked="0"/>
    </xf>
    <xf numFmtId="0" fontId="69" fillId="0" borderId="0" xfId="0" applyFont="1" applyAlignment="1" applyProtection="1">
      <alignment vertical="center" wrapText="1" shrinkToFit="1"/>
      <protection locked="0"/>
    </xf>
    <xf numFmtId="0" fontId="34" fillId="0" borderId="0" xfId="6" applyFont="1" applyAlignment="1" applyProtection="1">
      <alignment horizontal="center" vertical="center" wrapText="1" shrinkToFit="1"/>
      <protection locked="0"/>
    </xf>
    <xf numFmtId="0" fontId="34" fillId="0" borderId="0" xfId="6" applyFont="1" applyAlignment="1" applyProtection="1">
      <alignment vertical="center" wrapText="1"/>
      <protection locked="0"/>
    </xf>
    <xf numFmtId="9" fontId="34" fillId="0" borderId="0" xfId="7" applyFont="1" applyProtection="1">
      <alignment vertical="center"/>
      <protection locked="0"/>
    </xf>
    <xf numFmtId="0" fontId="34" fillId="0" borderId="0" xfId="6" applyFont="1" applyAlignment="1" applyProtection="1">
      <alignment horizontal="left" vertical="center" wrapText="1" shrinkToFit="1"/>
      <protection locked="0"/>
    </xf>
    <xf numFmtId="0" fontId="69" fillId="0" borderId="0" xfId="6" applyFont="1" applyAlignment="1" applyProtection="1">
      <alignment horizontal="left" vertical="center" wrapText="1" shrinkToFit="1"/>
      <protection locked="0"/>
    </xf>
    <xf numFmtId="0" fontId="69" fillId="0" borderId="0" xfId="6" applyFont="1" applyAlignment="1" applyProtection="1">
      <alignment horizontal="center" vertical="center" wrapText="1" shrinkToFit="1"/>
      <protection locked="0"/>
    </xf>
    <xf numFmtId="0" fontId="40" fillId="0" borderId="0" xfId="0" applyFont="1">
      <alignment vertical="center"/>
    </xf>
    <xf numFmtId="0" fontId="8" fillId="0" borderId="90" xfId="0" applyFont="1" applyBorder="1" applyProtection="1">
      <alignment vertical="center"/>
      <protection locked="0"/>
    </xf>
    <xf numFmtId="0" fontId="0" fillId="0" borderId="0" xfId="0" applyAlignment="1" applyProtection="1">
      <alignment horizontal="center" vertical="center"/>
      <protection locked="0"/>
    </xf>
    <xf numFmtId="0" fontId="7" fillId="0" borderId="130" xfId="0" applyFont="1" applyBorder="1" applyAlignment="1" applyProtection="1">
      <alignment vertical="center" shrinkToFit="1"/>
      <protection locked="0"/>
    </xf>
    <xf numFmtId="0" fontId="7" fillId="0" borderId="0" xfId="0" applyFont="1" applyAlignment="1" applyProtection="1">
      <alignment vertical="center" shrinkToFit="1"/>
      <protection locked="0"/>
    </xf>
    <xf numFmtId="0" fontId="37" fillId="0" borderId="0" xfId="0" applyFont="1" applyAlignment="1">
      <alignment horizontal="left" vertical="center" wrapText="1"/>
    </xf>
    <xf numFmtId="0" fontId="37" fillId="0" borderId="0" xfId="0" applyFont="1" applyAlignment="1">
      <alignment vertical="center" wrapText="1"/>
    </xf>
    <xf numFmtId="56" fontId="38" fillId="0" borderId="135" xfId="6" applyNumberFormat="1" applyFont="1" applyBorder="1" applyAlignment="1" applyProtection="1">
      <alignment vertical="center" wrapText="1" shrinkToFit="1"/>
      <protection locked="0"/>
    </xf>
    <xf numFmtId="56" fontId="38" fillId="0" borderId="138" xfId="6" applyNumberFormat="1" applyFont="1" applyBorder="1" applyAlignment="1" applyProtection="1">
      <alignment vertical="center" wrapText="1" shrinkToFit="1"/>
      <protection locked="0"/>
    </xf>
    <xf numFmtId="180" fontId="38" fillId="0" borderId="97" xfId="6" applyNumberFormat="1" applyFont="1" applyBorder="1" applyAlignment="1" applyProtection="1">
      <alignment vertical="center" wrapText="1" shrinkToFit="1"/>
      <protection locked="0"/>
    </xf>
    <xf numFmtId="180" fontId="38" fillId="0" borderId="98" xfId="6" applyNumberFormat="1" applyFont="1" applyBorder="1" applyAlignment="1" applyProtection="1">
      <alignment vertical="center" wrapText="1" shrinkToFit="1"/>
      <protection locked="0"/>
    </xf>
    <xf numFmtId="0" fontId="38" fillId="0" borderId="97" xfId="6" applyFont="1" applyBorder="1" applyAlignment="1" applyProtection="1">
      <alignment vertical="center" wrapText="1" shrinkToFit="1"/>
      <protection locked="0"/>
    </xf>
    <xf numFmtId="0" fontId="38" fillId="0" borderId="130" xfId="6" applyFont="1" applyBorder="1" applyAlignment="1" applyProtection="1">
      <alignment vertical="center" wrapText="1" shrinkToFit="1"/>
      <protection locked="0"/>
    </xf>
    <xf numFmtId="180" fontId="38" fillId="0" borderId="130" xfId="6" applyNumberFormat="1" applyFont="1" applyBorder="1" applyAlignment="1" applyProtection="1">
      <alignment vertical="center" wrapText="1" shrinkToFit="1"/>
      <protection locked="0"/>
    </xf>
    <xf numFmtId="180" fontId="38" fillId="0" borderId="116" xfId="6" applyNumberFormat="1" applyFont="1" applyBorder="1" applyAlignment="1" applyProtection="1">
      <alignment vertical="center" wrapText="1" shrinkToFit="1"/>
      <protection locked="0"/>
    </xf>
    <xf numFmtId="0" fontId="38" fillId="0" borderId="135" xfId="6" applyFont="1" applyBorder="1" applyAlignment="1" applyProtection="1">
      <alignment vertical="center" wrapText="1" shrinkToFit="1"/>
      <protection locked="0"/>
    </xf>
    <xf numFmtId="0" fontId="38" fillId="0" borderId="136" xfId="6" applyFont="1" applyBorder="1" applyAlignment="1" applyProtection="1">
      <alignment vertical="center" wrapText="1" shrinkToFit="1"/>
      <protection locked="0"/>
    </xf>
    <xf numFmtId="0" fontId="38" fillId="0" borderId="138" xfId="6" applyFont="1" applyBorder="1" applyAlignment="1" applyProtection="1">
      <alignment vertical="center" wrapText="1" shrinkToFit="1"/>
      <protection locked="0"/>
    </xf>
    <xf numFmtId="0" fontId="38" fillId="0" borderId="139" xfId="6" applyFont="1" applyBorder="1" applyAlignment="1" applyProtection="1">
      <alignment vertical="center" wrapText="1" shrinkToFit="1"/>
      <protection locked="0"/>
    </xf>
    <xf numFmtId="0" fontId="38" fillId="0" borderId="135" xfId="6" applyFont="1" applyBorder="1" applyProtection="1">
      <alignment vertical="center"/>
      <protection locked="0"/>
    </xf>
    <xf numFmtId="0" fontId="38" fillId="0" borderId="141" xfId="6" applyFont="1" applyBorder="1" applyProtection="1">
      <alignment vertical="center"/>
      <protection locked="0"/>
    </xf>
    <xf numFmtId="0" fontId="120" fillId="0" borderId="0" xfId="6" applyFont="1" applyAlignment="1" applyProtection="1">
      <alignment vertical="center" shrinkToFit="1"/>
      <protection locked="0"/>
    </xf>
    <xf numFmtId="0" fontId="38" fillId="0" borderId="32" xfId="6" applyFont="1" applyBorder="1" applyProtection="1">
      <alignment vertical="center"/>
      <protection locked="0"/>
    </xf>
    <xf numFmtId="0" fontId="37" fillId="0" borderId="0" xfId="54" applyFont="1">
      <alignment vertical="center"/>
    </xf>
    <xf numFmtId="0" fontId="145" fillId="0" borderId="0" xfId="54" applyFont="1">
      <alignment vertical="center"/>
    </xf>
    <xf numFmtId="0" fontId="28" fillId="0" borderId="3" xfId="0" applyFont="1" applyBorder="1" applyAlignment="1" applyProtection="1">
      <alignment vertical="center" shrinkToFit="1"/>
      <protection locked="0"/>
    </xf>
    <xf numFmtId="0" fontId="28" fillId="0" borderId="0" xfId="0" applyFont="1" applyAlignment="1" applyProtection="1">
      <alignment vertical="center" shrinkToFit="1"/>
      <protection locked="0"/>
    </xf>
    <xf numFmtId="0" fontId="11" fillId="0" borderId="4" xfId="0" applyFont="1" applyBorder="1" applyAlignment="1" applyProtection="1">
      <alignment vertical="center" shrinkToFit="1"/>
      <protection locked="0"/>
    </xf>
    <xf numFmtId="0" fontId="11" fillId="0" borderId="6" xfId="0" applyFont="1" applyBorder="1" applyAlignment="1" applyProtection="1">
      <alignment vertical="center" shrinkToFit="1"/>
      <protection locked="0"/>
    </xf>
    <xf numFmtId="0" fontId="37" fillId="0" borderId="130" xfId="0" applyFont="1" applyBorder="1" applyAlignment="1" applyProtection="1">
      <alignment horizontal="left" vertical="center"/>
      <protection locked="0"/>
    </xf>
    <xf numFmtId="0" fontId="37" fillId="0" borderId="130" xfId="0" applyFont="1" applyBorder="1" applyAlignment="1" applyProtection="1">
      <alignment horizontal="center" vertical="center"/>
      <protection locked="0"/>
    </xf>
    <xf numFmtId="0" fontId="7" fillId="0" borderId="133" xfId="0" applyFont="1" applyBorder="1" applyAlignment="1" applyProtection="1">
      <alignment vertical="center" shrinkToFit="1"/>
      <protection locked="0"/>
    </xf>
    <xf numFmtId="0" fontId="7" fillId="0" borderId="32" xfId="0" applyFont="1" applyBorder="1" applyAlignment="1" applyProtection="1">
      <alignment vertical="center" shrinkToFit="1"/>
      <protection locked="0"/>
    </xf>
    <xf numFmtId="49" fontId="8" fillId="0" borderId="0" xfId="0" applyNumberFormat="1" applyFont="1" applyProtection="1">
      <alignment vertical="center"/>
      <protection locked="0"/>
    </xf>
    <xf numFmtId="49" fontId="8" fillId="0" borderId="97" xfId="0" applyNumberFormat="1" applyFont="1" applyBorder="1" applyProtection="1">
      <alignment vertical="center"/>
      <protection locked="0"/>
    </xf>
    <xf numFmtId="0" fontId="34" fillId="0" borderId="0" xfId="6" applyFont="1" applyAlignment="1" applyProtection="1">
      <alignment horizontal="left" vertical="top" wrapText="1" shrinkToFit="1"/>
      <protection locked="0"/>
    </xf>
    <xf numFmtId="0" fontId="119" fillId="0" borderId="0" xfId="6" applyFont="1" applyAlignment="1" applyProtection="1">
      <alignment horizontal="left" vertical="center"/>
      <protection locked="0"/>
    </xf>
    <xf numFmtId="0" fontId="120" fillId="0" borderId="0" xfId="6" applyFont="1" applyAlignment="1" applyProtection="1">
      <alignment horizontal="center" vertical="center" shrinkToFit="1"/>
      <protection locked="0"/>
    </xf>
    <xf numFmtId="0" fontId="121" fillId="0" borderId="0" xfId="6" applyFont="1" applyAlignment="1" applyProtection="1">
      <alignment horizontal="center" vertical="center" wrapText="1" shrinkToFit="1"/>
      <protection locked="0"/>
    </xf>
    <xf numFmtId="9" fontId="38" fillId="0" borderId="0" xfId="7" applyFont="1" applyFill="1" applyProtection="1">
      <alignment vertical="center"/>
      <protection locked="0"/>
    </xf>
    <xf numFmtId="0" fontId="59"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22" fillId="0" borderId="156" xfId="0" applyFont="1" applyBorder="1" applyAlignment="1">
      <alignment horizontal="center" vertical="center"/>
    </xf>
    <xf numFmtId="0" fontId="22" fillId="0" borderId="156" xfId="0" applyFont="1" applyBorder="1" applyAlignment="1">
      <alignment horizontal="center" vertical="center" wrapText="1"/>
    </xf>
    <xf numFmtId="10" fontId="22" fillId="0" borderId="156" xfId="0" applyNumberFormat="1" applyFont="1" applyBorder="1" applyAlignment="1">
      <alignment horizontal="center" vertical="center"/>
    </xf>
    <xf numFmtId="181" fontId="22" fillId="0" borderId="156" xfId="0" applyNumberFormat="1" applyFont="1" applyBorder="1" applyAlignment="1">
      <alignment horizontal="center" vertical="center"/>
    </xf>
    <xf numFmtId="187" fontId="22" fillId="0" borderId="156" xfId="0" applyNumberFormat="1" applyFont="1" applyBorder="1" applyAlignment="1">
      <alignment horizontal="center" vertical="center"/>
    </xf>
    <xf numFmtId="179" fontId="22" fillId="0" borderId="156" xfId="0" applyNumberFormat="1" applyFont="1" applyBorder="1" applyAlignment="1">
      <alignment horizontal="center" vertical="center"/>
    </xf>
    <xf numFmtId="49" fontId="17" fillId="0" borderId="0" xfId="0" applyNumberFormat="1" applyFont="1" applyProtection="1">
      <alignment vertical="center"/>
      <protection locked="0"/>
    </xf>
    <xf numFmtId="49" fontId="17" fillId="0" borderId="0" xfId="0" applyNumberFormat="1" applyFont="1" applyAlignment="1" applyProtection="1">
      <alignment vertical="center" shrinkToFit="1"/>
      <protection locked="0"/>
    </xf>
    <xf numFmtId="0" fontId="41" fillId="0" borderId="0" xfId="0" applyFont="1" applyProtection="1">
      <alignment vertical="center"/>
      <protection locked="0"/>
    </xf>
    <xf numFmtId="0" fontId="73" fillId="0" borderId="3" xfId="9" applyFont="1" applyBorder="1">
      <alignment vertical="center"/>
    </xf>
    <xf numFmtId="0" fontId="73" fillId="0" borderId="4" xfId="9" applyFont="1" applyBorder="1">
      <alignment vertical="center"/>
    </xf>
    <xf numFmtId="0" fontId="73" fillId="0" borderId="97" xfId="9" applyFont="1" applyBorder="1">
      <alignment vertical="center"/>
    </xf>
    <xf numFmtId="0" fontId="73" fillId="0" borderId="100" xfId="9" applyFont="1" applyBorder="1">
      <alignment vertical="center"/>
    </xf>
    <xf numFmtId="0" fontId="8" fillId="0" borderId="116" xfId="0" applyFont="1" applyBorder="1" applyProtection="1">
      <alignment vertical="center"/>
      <protection locked="0"/>
    </xf>
    <xf numFmtId="0" fontId="125" fillId="0" borderId="0" xfId="0" applyFont="1" applyAlignment="1">
      <alignment horizontal="left" vertical="center"/>
    </xf>
    <xf numFmtId="0" fontId="17" fillId="0" borderId="0" xfId="0" applyFont="1" applyAlignment="1">
      <alignment horizontal="left" vertical="center"/>
    </xf>
    <xf numFmtId="0" fontId="0" fillId="0" borderId="0" xfId="0" applyAlignment="1">
      <alignment vertical="top" wrapText="1"/>
    </xf>
    <xf numFmtId="0" fontId="37" fillId="0" borderId="130" xfId="0" applyFont="1" applyBorder="1" applyAlignment="1">
      <alignment vertical="center" wrapText="1"/>
    </xf>
    <xf numFmtId="0" fontId="17" fillId="2" borderId="7" xfId="0" applyFont="1" applyFill="1" applyBorder="1" applyAlignment="1" applyProtection="1">
      <alignment vertical="top" wrapText="1"/>
      <protection locked="0"/>
    </xf>
    <xf numFmtId="0" fontId="17" fillId="2" borderId="8" xfId="0" applyFont="1" applyFill="1" applyBorder="1" applyAlignment="1" applyProtection="1">
      <alignment vertical="top" wrapText="1"/>
      <protection locked="0"/>
    </xf>
    <xf numFmtId="0" fontId="17" fillId="0" borderId="130" xfId="0" applyFont="1" applyBorder="1" applyAlignment="1" applyProtection="1">
      <alignment vertical="center" wrapText="1"/>
      <protection locked="0"/>
    </xf>
    <xf numFmtId="0" fontId="31" fillId="0" borderId="0" xfId="0" applyFont="1" applyAlignment="1" applyProtection="1">
      <alignment horizontal="center" vertical="center"/>
      <protection locked="0"/>
    </xf>
    <xf numFmtId="0" fontId="107" fillId="0" borderId="0" xfId="0" applyFont="1" applyAlignment="1" applyProtection="1">
      <alignment horizontal="left" vertical="center"/>
      <protection locked="0"/>
    </xf>
    <xf numFmtId="0" fontId="23" fillId="0" borderId="0" xfId="0" applyFont="1" applyAlignment="1" applyProtection="1">
      <alignment horizontal="center" vertical="center" shrinkToFit="1"/>
      <protection locked="0"/>
    </xf>
    <xf numFmtId="0" fontId="113" fillId="0" borderId="0" xfId="0" applyFont="1" applyAlignment="1" applyProtection="1">
      <alignment horizontal="center" vertical="center"/>
      <protection locked="0"/>
    </xf>
    <xf numFmtId="0" fontId="150" fillId="0" borderId="0" xfId="0" applyFont="1" applyProtection="1">
      <alignment vertical="center"/>
      <protection locked="0"/>
    </xf>
    <xf numFmtId="0" fontId="113" fillId="0" borderId="0" xfId="0" applyFont="1" applyProtection="1">
      <alignment vertical="center"/>
      <protection locked="0"/>
    </xf>
    <xf numFmtId="0" fontId="152" fillId="0" borderId="0" xfId="0" applyFont="1" applyAlignment="1" applyProtection="1">
      <alignment horizontal="center" vertical="center"/>
      <protection locked="0"/>
    </xf>
    <xf numFmtId="0" fontId="23" fillId="0" borderId="0" xfId="0" applyFont="1" applyAlignment="1" applyProtection="1">
      <alignment vertical="center" shrinkToFit="1"/>
      <protection locked="0"/>
    </xf>
    <xf numFmtId="0" fontId="153" fillId="0" borderId="0" xfId="0" applyFont="1" applyProtection="1">
      <alignment vertical="center"/>
      <protection locked="0"/>
    </xf>
    <xf numFmtId="0" fontId="69" fillId="0" borderId="0" xfId="0" applyFont="1" applyProtection="1">
      <alignment vertical="center"/>
      <protection locked="0"/>
    </xf>
    <xf numFmtId="0" fontId="111" fillId="0" borderId="0" xfId="0" applyFont="1" applyAlignment="1" applyProtection="1">
      <alignment horizontal="center" vertical="center" justifyLastLine="1"/>
      <protection locked="0"/>
    </xf>
    <xf numFmtId="0" fontId="108" fillId="0" borderId="0" xfId="0" applyFont="1" applyProtection="1">
      <alignment vertical="center"/>
      <protection locked="0"/>
    </xf>
    <xf numFmtId="0" fontId="111" fillId="0" borderId="0" xfId="0" applyFont="1" applyAlignment="1" applyProtection="1">
      <alignment vertical="center" justifyLastLine="1"/>
      <protection locked="0"/>
    </xf>
    <xf numFmtId="0" fontId="154" fillId="0" borderId="0" xfId="0" applyFont="1" applyAlignment="1" applyProtection="1">
      <alignment vertical="center" justifyLastLine="1"/>
      <protection locked="0"/>
    </xf>
    <xf numFmtId="177" fontId="111" fillId="0" borderId="0" xfId="3" applyNumberFormat="1" applyFont="1" applyFill="1" applyBorder="1" applyAlignment="1" applyProtection="1">
      <alignment shrinkToFit="1"/>
      <protection locked="0"/>
    </xf>
    <xf numFmtId="0" fontId="111" fillId="0" borderId="0" xfId="0" applyFont="1" applyAlignment="1" applyProtection="1">
      <alignment horizontal="center" vertical="center" wrapText="1"/>
      <protection locked="0"/>
    </xf>
    <xf numFmtId="0" fontId="31" fillId="0" borderId="0" xfId="6" applyFont="1" applyAlignment="1" applyProtection="1">
      <alignment horizontal="center" vertical="center" shrinkToFit="1"/>
      <protection locked="0"/>
    </xf>
    <xf numFmtId="0" fontId="155" fillId="0" borderId="0" xfId="0" applyFont="1" applyProtection="1">
      <alignment vertical="center"/>
      <protection locked="0"/>
    </xf>
    <xf numFmtId="0" fontId="112" fillId="0" borderId="0" xfId="0" applyFont="1" applyProtection="1">
      <alignment vertical="center"/>
      <protection locked="0"/>
    </xf>
    <xf numFmtId="0" fontId="156" fillId="0" borderId="0" xfId="0" applyFont="1" applyProtection="1">
      <alignment vertical="center"/>
      <protection locked="0"/>
    </xf>
    <xf numFmtId="0" fontId="111" fillId="0" borderId="0" xfId="0" applyFont="1" applyProtection="1">
      <alignment vertical="center"/>
      <protection locked="0"/>
    </xf>
    <xf numFmtId="0" fontId="157" fillId="0" borderId="0" xfId="0" applyFont="1" applyProtection="1">
      <alignment vertical="center"/>
      <protection locked="0"/>
    </xf>
    <xf numFmtId="0" fontId="111" fillId="0" borderId="0" xfId="0" applyFont="1" applyAlignment="1" applyProtection="1">
      <alignment horizontal="center" vertical="center"/>
      <protection locked="0"/>
    </xf>
    <xf numFmtId="0" fontId="111" fillId="0" borderId="0" xfId="0" applyFont="1" applyAlignment="1" applyProtection="1">
      <alignment horizontal="center" vertical="center" shrinkToFit="1"/>
      <protection locked="0"/>
    </xf>
    <xf numFmtId="0" fontId="157" fillId="0" borderId="0" xfId="0" applyFont="1" applyAlignment="1" applyProtection="1">
      <alignment horizontal="left" vertical="center" shrinkToFit="1"/>
      <protection locked="0"/>
    </xf>
    <xf numFmtId="0" fontId="157" fillId="0" borderId="0" xfId="0" applyFont="1" applyAlignment="1" applyProtection="1">
      <alignment horizontal="left" vertical="center" wrapText="1"/>
      <protection locked="0"/>
    </xf>
    <xf numFmtId="0" fontId="111" fillId="0" borderId="0" xfId="0" applyFont="1" applyAlignment="1" applyProtection="1">
      <alignment horizontal="left" vertical="center" justifyLastLine="1"/>
      <protection locked="0"/>
    </xf>
    <xf numFmtId="49" fontId="111" fillId="0" borderId="0" xfId="0" applyNumberFormat="1" applyFont="1" applyAlignment="1" applyProtection="1">
      <alignment horizontal="right" vertical="center" justifyLastLine="1"/>
      <protection locked="0"/>
    </xf>
    <xf numFmtId="0" fontId="69" fillId="0" borderId="0" xfId="0" applyFont="1" applyAlignment="1" applyProtection="1">
      <alignment horizontal="center" vertical="center"/>
      <protection locked="0"/>
    </xf>
    <xf numFmtId="49" fontId="111" fillId="0" borderId="0" xfId="0" applyNumberFormat="1" applyFont="1" applyAlignment="1" applyProtection="1">
      <alignment horizontal="left" vertical="center" justifyLastLine="1"/>
      <protection locked="0"/>
    </xf>
    <xf numFmtId="0" fontId="69" fillId="0" borderId="0" xfId="0" applyFont="1" applyAlignment="1" applyProtection="1">
      <alignment horizontal="right" vertical="center" justifyLastLine="1"/>
      <protection locked="0"/>
    </xf>
    <xf numFmtId="0" fontId="69" fillId="0" borderId="0" xfId="0" applyFont="1" applyAlignment="1" applyProtection="1">
      <alignment horizontal="center" vertical="center" justifyLastLine="1"/>
      <protection locked="0"/>
    </xf>
    <xf numFmtId="0" fontId="158" fillId="0" borderId="0" xfId="0" applyFont="1" applyProtection="1">
      <alignment vertical="center"/>
      <protection locked="0"/>
    </xf>
    <xf numFmtId="49" fontId="108" fillId="0" borderId="0" xfId="0" applyNumberFormat="1" applyFont="1" applyAlignment="1" applyProtection="1">
      <alignment horizontal="center" vertical="center" shrinkToFit="1"/>
      <protection locked="0"/>
    </xf>
    <xf numFmtId="0" fontId="108" fillId="0" borderId="0" xfId="0" applyFont="1" applyAlignment="1" applyProtection="1">
      <alignment horizontal="distributed" vertical="center" justifyLastLine="1" shrinkToFit="1"/>
      <protection locked="0"/>
    </xf>
    <xf numFmtId="0" fontId="69" fillId="0" borderId="0" xfId="0" applyFont="1" applyAlignment="1" applyProtection="1">
      <alignment vertical="center" shrinkToFit="1"/>
      <protection locked="0"/>
    </xf>
    <xf numFmtId="183" fontId="129" fillId="0" borderId="0" xfId="0" applyNumberFormat="1" applyFont="1" applyAlignment="1" applyProtection="1">
      <alignment vertical="center" shrinkToFit="1"/>
      <protection locked="0"/>
    </xf>
    <xf numFmtId="0" fontId="31" fillId="0" borderId="0" xfId="0" applyFont="1" applyAlignment="1" applyProtection="1">
      <alignment vertical="center" justifyLastLine="1"/>
      <protection locked="0"/>
    </xf>
    <xf numFmtId="0" fontId="110" fillId="0" borderId="0" xfId="0" applyFont="1" applyAlignment="1" applyProtection="1">
      <alignment horizontal="right" vertical="center" justifyLastLine="1"/>
      <protection locked="0"/>
    </xf>
    <xf numFmtId="0" fontId="110" fillId="0" borderId="0" xfId="0" applyFont="1" applyAlignment="1" applyProtection="1">
      <alignment horizontal="center" vertical="center" justifyLastLine="1"/>
      <protection locked="0"/>
    </xf>
    <xf numFmtId="0" fontId="110" fillId="0" borderId="0" xfId="0" applyFont="1" applyProtection="1">
      <alignment vertical="center"/>
      <protection locked="0"/>
    </xf>
    <xf numFmtId="49" fontId="110" fillId="0" borderId="0" xfId="0" applyNumberFormat="1" applyFont="1" applyAlignment="1" applyProtection="1">
      <alignment vertical="center" justifyLastLine="1"/>
      <protection locked="0"/>
    </xf>
    <xf numFmtId="49" fontId="110" fillId="0" borderId="0" xfId="0" applyNumberFormat="1" applyFont="1" applyAlignment="1" applyProtection="1">
      <alignment horizontal="left" vertical="center" justifyLastLine="1"/>
      <protection locked="0"/>
    </xf>
    <xf numFmtId="49" fontId="159" fillId="0" borderId="0" xfId="0" applyNumberFormat="1" applyFont="1" applyAlignment="1" applyProtection="1">
      <alignment horizontal="center" vertical="center"/>
      <protection locked="0"/>
    </xf>
    <xf numFmtId="0" fontId="37" fillId="0" borderId="0" xfId="0" applyFont="1" applyAlignment="1">
      <alignment horizontal="center" vertical="center" wrapText="1"/>
    </xf>
    <xf numFmtId="0" fontId="0" fillId="0" borderId="130" xfId="0" applyBorder="1">
      <alignment vertical="center"/>
    </xf>
    <xf numFmtId="0" fontId="0" fillId="0" borderId="97" xfId="0" applyBorder="1" applyAlignment="1">
      <alignment vertical="top" wrapText="1"/>
    </xf>
    <xf numFmtId="0" fontId="8" fillId="0" borderId="157" xfId="0" applyFont="1" applyBorder="1" applyProtection="1">
      <alignment vertical="center"/>
      <protection locked="0"/>
    </xf>
    <xf numFmtId="0" fontId="43" fillId="0" borderId="0" xfId="0" applyFont="1" applyProtection="1">
      <alignment vertical="center"/>
      <protection locked="0"/>
    </xf>
    <xf numFmtId="3" fontId="38" fillId="0" borderId="0" xfId="0" applyNumberFormat="1" applyFont="1" applyAlignment="1" applyProtection="1">
      <alignment horizontal="center" vertical="center"/>
      <protection locked="0"/>
    </xf>
    <xf numFmtId="49" fontId="8" fillId="0" borderId="0" xfId="0" applyNumberFormat="1" applyFont="1" applyAlignment="1" applyProtection="1">
      <alignment horizontal="left" vertical="center" shrinkToFit="1"/>
      <protection locked="0"/>
    </xf>
    <xf numFmtId="177" fontId="54" fillId="0" borderId="0" xfId="0" applyNumberFormat="1" applyFont="1" applyAlignment="1" applyProtection="1">
      <alignment horizontal="right" vertical="center" shrinkToFit="1"/>
      <protection locked="0"/>
    </xf>
    <xf numFmtId="3" fontId="38" fillId="0" borderId="0" xfId="0" applyNumberFormat="1" applyFont="1" applyProtection="1">
      <alignment vertical="center"/>
      <protection locked="0"/>
    </xf>
    <xf numFmtId="0" fontId="38" fillId="0" borderId="0" xfId="0" applyFont="1" applyAlignment="1" applyProtection="1">
      <alignment horizontal="distributed" vertical="center" justifyLastLine="1" shrinkToFit="1"/>
      <protection locked="0"/>
    </xf>
    <xf numFmtId="0" fontId="38" fillId="0" borderId="0" xfId="0" applyFont="1" applyAlignment="1" applyProtection="1">
      <alignment horizontal="distributed" vertical="center" justifyLastLine="1"/>
      <protection locked="0"/>
    </xf>
    <xf numFmtId="3" fontId="38" fillId="0" borderId="0" xfId="0" applyNumberFormat="1" applyFont="1" applyAlignment="1" applyProtection="1">
      <alignment horizontal="left" vertical="center"/>
      <protection locked="0"/>
    </xf>
    <xf numFmtId="49" fontId="38" fillId="0" borderId="0" xfId="0" applyNumberFormat="1" applyFont="1" applyProtection="1">
      <alignment vertical="center"/>
      <protection locked="0"/>
    </xf>
    <xf numFmtId="49" fontId="38" fillId="0" borderId="0" xfId="0" applyNumberFormat="1" applyFont="1" applyAlignment="1" applyProtection="1">
      <alignment horizontal="center" vertical="center" shrinkToFit="1"/>
      <protection locked="0"/>
    </xf>
    <xf numFmtId="0" fontId="163" fillId="0" borderId="0" xfId="0" applyFont="1">
      <alignment vertical="center"/>
    </xf>
    <xf numFmtId="0" fontId="17" fillId="0" borderId="10" xfId="0" applyFont="1" applyBorder="1" applyAlignment="1">
      <alignment horizontal="center" vertical="center"/>
    </xf>
    <xf numFmtId="0" fontId="8" fillId="0" borderId="10" xfId="0" applyFont="1" applyBorder="1" applyAlignment="1">
      <alignment horizontal="center" vertical="center"/>
    </xf>
    <xf numFmtId="0" fontId="16" fillId="0" borderId="0" xfId="0" applyFont="1">
      <alignment vertical="center"/>
    </xf>
    <xf numFmtId="0" fontId="8" fillId="0" borderId="0" xfId="0" applyFont="1" applyAlignment="1">
      <alignment horizontal="center" vertical="center"/>
    </xf>
    <xf numFmtId="0" fontId="17" fillId="0" borderId="70" xfId="0" applyFont="1" applyBorder="1" applyAlignment="1">
      <alignment horizontal="center" vertical="center"/>
    </xf>
    <xf numFmtId="0" fontId="17" fillId="0" borderId="70" xfId="0" applyFont="1" applyBorder="1">
      <alignment vertical="center"/>
    </xf>
    <xf numFmtId="0" fontId="17" fillId="0" borderId="158" xfId="0" applyFont="1" applyBorder="1" applyAlignment="1">
      <alignment horizontal="center" vertical="center"/>
    </xf>
    <xf numFmtId="0" fontId="17" fillId="0" borderId="158" xfId="0" applyFont="1" applyBorder="1">
      <alignment vertical="center"/>
    </xf>
    <xf numFmtId="0" fontId="17" fillId="0" borderId="0" xfId="0" applyFont="1" applyAlignment="1">
      <alignment horizontal="center" vertical="center"/>
    </xf>
    <xf numFmtId="0" fontId="37" fillId="0" borderId="130" xfId="0" applyFont="1" applyBorder="1" applyAlignment="1">
      <alignment horizontal="center" vertical="center" wrapText="1"/>
    </xf>
    <xf numFmtId="0" fontId="37" fillId="0" borderId="0" xfId="0" applyFont="1" applyAlignment="1">
      <alignment horizontal="center" vertical="center"/>
    </xf>
    <xf numFmtId="0" fontId="17" fillId="0" borderId="0" xfId="6" applyAlignment="1">
      <alignment horizontal="center" vertical="center"/>
    </xf>
    <xf numFmtId="0" fontId="39" fillId="0" borderId="157" xfId="0" applyFont="1" applyBorder="1" applyProtection="1">
      <alignment vertical="center"/>
      <protection locked="0"/>
    </xf>
    <xf numFmtId="0" fontId="0" fillId="0" borderId="0" xfId="0" applyAlignment="1">
      <alignment horizontal="left" vertical="center"/>
    </xf>
    <xf numFmtId="0" fontId="0" fillId="45" borderId="0" xfId="0" applyFill="1">
      <alignment vertical="center"/>
    </xf>
    <xf numFmtId="0" fontId="0" fillId="44" borderId="0" xfId="0" applyFill="1">
      <alignment vertical="center"/>
    </xf>
    <xf numFmtId="0" fontId="63" fillId="45" borderId="0" xfId="0" applyFont="1" applyFill="1" applyAlignment="1">
      <alignment horizontal="center" vertical="center"/>
    </xf>
    <xf numFmtId="0" fontId="130" fillId="0" borderId="0" xfId="0" applyFont="1" applyAlignment="1">
      <alignment horizontal="left" vertical="center"/>
    </xf>
    <xf numFmtId="0" fontId="130" fillId="0" borderId="0" xfId="0" applyFont="1" applyAlignment="1">
      <alignment horizontal="center" vertical="center"/>
    </xf>
    <xf numFmtId="0" fontId="63" fillId="44" borderId="0" xfId="0" applyFont="1" applyFill="1" applyAlignment="1">
      <alignment horizontal="center" vertical="center"/>
    </xf>
    <xf numFmtId="0" fontId="131" fillId="0" borderId="0" xfId="54" applyProtection="1">
      <alignment vertical="center"/>
      <protection locked="0"/>
    </xf>
    <xf numFmtId="0" fontId="100" fillId="0" borderId="0" xfId="0" applyFont="1" applyProtection="1">
      <alignment vertical="center"/>
      <protection locked="0"/>
    </xf>
    <xf numFmtId="0" fontId="8" fillId="4" borderId="132" xfId="0" applyFont="1" applyFill="1" applyBorder="1" applyAlignment="1" applyProtection="1">
      <alignment horizontal="center" vertical="center"/>
      <protection locked="0"/>
    </xf>
    <xf numFmtId="0" fontId="8" fillId="4" borderId="96" xfId="0" applyFont="1" applyFill="1" applyBorder="1" applyAlignment="1" applyProtection="1">
      <alignment horizontal="center" vertical="center"/>
      <protection locked="0"/>
    </xf>
    <xf numFmtId="0" fontId="0" fillId="3" borderId="132" xfId="0" applyFill="1" applyBorder="1" applyAlignment="1">
      <alignment horizontal="center" vertical="center"/>
    </xf>
    <xf numFmtId="0" fontId="0" fillId="3" borderId="130" xfId="0" applyFill="1" applyBorder="1" applyAlignment="1">
      <alignment horizontal="center" vertical="center"/>
    </xf>
    <xf numFmtId="0" fontId="0" fillId="3" borderId="133" xfId="0" applyFill="1" applyBorder="1" applyAlignment="1">
      <alignment horizontal="center" vertical="center"/>
    </xf>
    <xf numFmtId="0" fontId="0" fillId="3" borderId="96" xfId="0" applyFill="1" applyBorder="1" applyAlignment="1">
      <alignment horizontal="center" vertical="center"/>
    </xf>
    <xf numFmtId="0" fontId="0" fillId="3" borderId="97" xfId="0" applyFill="1" applyBorder="1" applyAlignment="1">
      <alignment horizontal="center" vertical="center"/>
    </xf>
    <xf numFmtId="0" fontId="0" fillId="3" borderId="98" xfId="0" applyFill="1" applyBorder="1" applyAlignment="1">
      <alignment horizontal="center" vertical="center"/>
    </xf>
    <xf numFmtId="0" fontId="17" fillId="0" borderId="0" xfId="0" applyFont="1" applyAlignment="1">
      <alignment horizontal="left" vertical="top" wrapText="1"/>
    </xf>
    <xf numFmtId="0" fontId="0" fillId="0" borderId="0" xfId="0" applyAlignment="1">
      <alignment horizontal="left" vertical="top" wrapText="1"/>
    </xf>
    <xf numFmtId="0" fontId="63" fillId="0" borderId="67" xfId="0" applyFont="1" applyBorder="1" applyAlignment="1">
      <alignment horizontal="center" vertical="center"/>
    </xf>
    <xf numFmtId="0" fontId="0" fillId="0" borderId="67" xfId="0" applyBorder="1" applyAlignment="1">
      <alignment horizontal="center" vertical="center"/>
    </xf>
    <xf numFmtId="0" fontId="0" fillId="0" borderId="95" xfId="0" applyBorder="1" applyAlignment="1">
      <alignment horizontal="center" vertical="center"/>
    </xf>
    <xf numFmtId="182" fontId="0" fillId="2" borderId="132" xfId="0" applyNumberFormat="1" applyFill="1" applyBorder="1" applyAlignment="1">
      <alignment horizontal="center" vertical="center"/>
    </xf>
    <xf numFmtId="182" fontId="0" fillId="2" borderId="130" xfId="0" applyNumberFormat="1" applyFill="1" applyBorder="1" applyAlignment="1">
      <alignment horizontal="center" vertical="center"/>
    </xf>
    <xf numFmtId="182" fontId="0" fillId="2" borderId="96" xfId="0" applyNumberFormat="1" applyFill="1" applyBorder="1" applyAlignment="1">
      <alignment horizontal="center" vertical="center"/>
    </xf>
    <xf numFmtId="182" fontId="0" fillId="2" borderId="97" xfId="0" applyNumberFormat="1" applyFill="1" applyBorder="1" applyAlignment="1">
      <alignment horizontal="center" vertical="center"/>
    </xf>
    <xf numFmtId="0" fontId="12" fillId="3" borderId="71" xfId="0" applyFont="1" applyFill="1" applyBorder="1" applyAlignment="1">
      <alignment horizontal="center" vertical="center"/>
    </xf>
    <xf numFmtId="0" fontId="12" fillId="3" borderId="103" xfId="0" applyFont="1" applyFill="1" applyBorder="1" applyAlignment="1">
      <alignment horizontal="center" vertical="center"/>
    </xf>
    <xf numFmtId="0" fontId="0" fillId="0" borderId="130" xfId="0" applyBorder="1" applyAlignment="1">
      <alignment horizontal="center" vertical="center"/>
    </xf>
    <xf numFmtId="0" fontId="0" fillId="0" borderId="133" xfId="0" applyBorder="1" applyAlignment="1">
      <alignment horizontal="center" vertical="center"/>
    </xf>
    <xf numFmtId="0" fontId="0" fillId="0" borderId="97" xfId="0" applyBorder="1" applyAlignment="1">
      <alignment horizontal="center" vertical="center"/>
    </xf>
    <xf numFmtId="0" fontId="0" fillId="0" borderId="98" xfId="0" applyBorder="1" applyAlignment="1">
      <alignment horizontal="center" vertical="center"/>
    </xf>
    <xf numFmtId="182" fontId="0" fillId="40" borderId="132" xfId="0" applyNumberFormat="1" applyFill="1" applyBorder="1" applyAlignment="1">
      <alignment horizontal="center" vertical="center"/>
    </xf>
    <xf numFmtId="182" fontId="0" fillId="10" borderId="130" xfId="0" applyNumberFormat="1" applyFill="1" applyBorder="1" applyAlignment="1">
      <alignment horizontal="center" vertical="center"/>
    </xf>
    <xf numFmtId="182" fontId="0" fillId="10" borderId="96" xfId="0" applyNumberFormat="1" applyFill="1" applyBorder="1" applyAlignment="1">
      <alignment horizontal="center" vertical="center"/>
    </xf>
    <xf numFmtId="182" fontId="0" fillId="10" borderId="97" xfId="0" applyNumberFormat="1" applyFill="1" applyBorder="1" applyAlignment="1">
      <alignment horizontal="center" vertical="center"/>
    </xf>
    <xf numFmtId="0" fontId="17" fillId="33" borderId="90" xfId="0" applyFont="1" applyFill="1" applyBorder="1" applyAlignment="1">
      <alignment horizontal="center" vertical="center" wrapText="1"/>
    </xf>
    <xf numFmtId="0" fontId="17" fillId="33" borderId="130" xfId="0" applyFont="1" applyFill="1" applyBorder="1" applyAlignment="1">
      <alignment horizontal="center" vertical="center" wrapText="1"/>
    </xf>
    <xf numFmtId="0" fontId="17" fillId="33" borderId="116" xfId="0" applyFont="1" applyFill="1" applyBorder="1" applyAlignment="1">
      <alignment horizontal="center" vertical="center" wrapText="1"/>
    </xf>
    <xf numFmtId="0" fontId="17" fillId="33" borderId="96" xfId="0" applyFont="1" applyFill="1" applyBorder="1" applyAlignment="1">
      <alignment horizontal="center" vertical="center" wrapText="1"/>
    </xf>
    <xf numFmtId="0" fontId="17" fillId="33" borderId="97" xfId="0" applyFont="1" applyFill="1" applyBorder="1" applyAlignment="1">
      <alignment horizontal="center" vertical="center" wrapText="1"/>
    </xf>
    <xf numFmtId="0" fontId="17" fillId="33" borderId="98" xfId="0" applyFont="1" applyFill="1" applyBorder="1" applyAlignment="1">
      <alignment horizontal="center" vertical="center" wrapText="1"/>
    </xf>
    <xf numFmtId="0" fontId="0" fillId="0" borderId="67" xfId="0" applyBorder="1" applyAlignment="1">
      <alignment horizontal="center" vertical="center" shrinkToFit="1"/>
    </xf>
    <xf numFmtId="0" fontId="0" fillId="0" borderId="130" xfId="0" applyBorder="1" applyAlignment="1">
      <alignment horizontal="center" vertical="center" shrinkToFit="1"/>
    </xf>
    <xf numFmtId="0" fontId="0" fillId="0" borderId="116" xfId="0" applyBorder="1" applyAlignment="1">
      <alignment horizontal="center" vertical="center" shrinkToFit="1"/>
    </xf>
    <xf numFmtId="0" fontId="0" fillId="0" borderId="97" xfId="0" applyBorder="1" applyAlignment="1">
      <alignment horizontal="center" vertical="center" shrinkToFit="1"/>
    </xf>
    <xf numFmtId="0" fontId="0" fillId="0" borderId="98" xfId="0" applyBorder="1" applyAlignment="1">
      <alignment horizontal="center" vertical="center" shrinkToFit="1"/>
    </xf>
    <xf numFmtId="0" fontId="0" fillId="3" borderId="67" xfId="0" applyFill="1" applyBorder="1" applyAlignment="1">
      <alignment horizontal="center" vertical="center" wrapText="1"/>
    </xf>
    <xf numFmtId="0" fontId="13" fillId="0" borderId="67" xfId="0" applyFont="1" applyBorder="1" applyAlignment="1">
      <alignment horizontal="center" vertical="center"/>
    </xf>
    <xf numFmtId="0" fontId="7" fillId="0" borderId="71" xfId="0" applyFont="1" applyBorder="1" applyAlignment="1" applyProtection="1">
      <alignment horizontal="center" vertical="center"/>
      <protection locked="0"/>
    </xf>
    <xf numFmtId="0" fontId="7" fillId="0" borderId="67" xfId="0" applyFont="1" applyBorder="1" applyAlignment="1" applyProtection="1">
      <alignment horizontal="center" vertical="center"/>
      <protection locked="0"/>
    </xf>
    <xf numFmtId="0" fontId="1" fillId="0" borderId="130" xfId="0" applyFont="1" applyBorder="1" applyAlignment="1" applyProtection="1">
      <alignment horizontal="center" vertical="center"/>
      <protection locked="0"/>
    </xf>
    <xf numFmtId="0" fontId="1" fillId="0" borderId="115" xfId="0" applyFont="1" applyBorder="1" applyAlignment="1" applyProtection="1">
      <alignment horizontal="center" vertical="center"/>
      <protection locked="0"/>
    </xf>
    <xf numFmtId="0" fontId="1" fillId="0" borderId="97" xfId="0" applyFont="1" applyBorder="1" applyAlignment="1" applyProtection="1">
      <alignment horizontal="center" vertical="center"/>
      <protection locked="0"/>
    </xf>
    <xf numFmtId="0" fontId="1" fillId="0" borderId="100" xfId="0" applyFont="1" applyBorder="1" applyAlignment="1" applyProtection="1">
      <alignment horizontal="center" vertical="center"/>
      <protection locked="0"/>
    </xf>
    <xf numFmtId="3" fontId="0" fillId="2" borderId="90" xfId="0" applyNumberFormat="1" applyFill="1" applyBorder="1" applyAlignment="1">
      <alignment horizontal="center" vertical="center"/>
    </xf>
    <xf numFmtId="3" fontId="0" fillId="2" borderId="130" xfId="0" applyNumberFormat="1" applyFill="1" applyBorder="1" applyAlignment="1">
      <alignment horizontal="center" vertical="center"/>
    </xf>
    <xf numFmtId="3" fontId="0" fillId="2" borderId="96" xfId="0" applyNumberFormat="1" applyFill="1" applyBorder="1" applyAlignment="1">
      <alignment horizontal="center" vertical="center"/>
    </xf>
    <xf numFmtId="3" fontId="0" fillId="2" borderId="97" xfId="0" applyNumberFormat="1" applyFill="1" applyBorder="1" applyAlignment="1">
      <alignment horizontal="center" vertical="center"/>
    </xf>
    <xf numFmtId="0" fontId="7" fillId="0" borderId="72" xfId="0" applyFont="1" applyBorder="1" applyAlignment="1" applyProtection="1">
      <alignment horizontal="center" vertical="center"/>
      <protection locked="0"/>
    </xf>
    <xf numFmtId="0" fontId="7" fillId="0" borderId="73" xfId="0" applyFont="1" applyBorder="1" applyAlignment="1" applyProtection="1">
      <alignment horizontal="center" vertical="center"/>
      <protection locked="0"/>
    </xf>
    <xf numFmtId="3" fontId="0" fillId="2" borderId="50" xfId="0" applyNumberFormat="1" applyFill="1" applyBorder="1" applyAlignment="1">
      <alignment horizontal="center" vertical="center"/>
    </xf>
    <xf numFmtId="3" fontId="0" fillId="2" borderId="157" xfId="0" applyNumberFormat="1" applyFill="1" applyBorder="1" applyAlignment="1">
      <alignment horizontal="center" vertical="center"/>
    </xf>
    <xf numFmtId="0" fontId="0" fillId="0" borderId="90" xfId="0" applyBorder="1" applyAlignment="1">
      <alignment horizontal="center" vertical="center"/>
    </xf>
    <xf numFmtId="0" fontId="0" fillId="0" borderId="92" xfId="0" applyBorder="1" applyAlignment="1">
      <alignment horizontal="center" vertical="center"/>
    </xf>
    <xf numFmtId="0" fontId="0" fillId="0" borderId="96" xfId="0" applyBorder="1" applyAlignment="1">
      <alignment horizontal="center" vertical="center"/>
    </xf>
    <xf numFmtId="0" fontId="17" fillId="0" borderId="90" xfId="0" applyFont="1" applyBorder="1" applyAlignment="1">
      <alignment horizontal="center" vertical="center" wrapText="1"/>
    </xf>
    <xf numFmtId="0" fontId="17" fillId="0" borderId="130" xfId="0" applyFont="1" applyBorder="1" applyAlignment="1">
      <alignment horizontal="center" vertical="center"/>
    </xf>
    <xf numFmtId="0" fontId="17" fillId="0" borderId="116" xfId="0" applyFont="1" applyBorder="1" applyAlignment="1">
      <alignment horizontal="center" vertical="center"/>
    </xf>
    <xf numFmtId="0" fontId="17" fillId="0" borderId="21" xfId="0" applyFont="1" applyBorder="1" applyAlignment="1">
      <alignment horizontal="center" vertical="center"/>
    </xf>
    <xf numFmtId="0" fontId="17" fillId="0" borderId="0" xfId="0" applyFont="1" applyAlignment="1">
      <alignment horizontal="center" vertical="center"/>
    </xf>
    <xf numFmtId="0" fontId="17" fillId="0" borderId="32" xfId="0" applyFont="1" applyBorder="1" applyAlignment="1">
      <alignment horizontal="center" vertical="center"/>
    </xf>
    <xf numFmtId="0" fontId="17" fillId="0" borderId="96" xfId="0" applyFont="1" applyBorder="1" applyAlignment="1">
      <alignment horizontal="center" vertical="center"/>
    </xf>
    <xf numFmtId="0" fontId="17" fillId="0" borderId="97" xfId="0" applyFont="1" applyBorder="1" applyAlignment="1">
      <alignment horizontal="center" vertical="center"/>
    </xf>
    <xf numFmtId="0" fontId="17" fillId="0" borderId="98" xfId="0" applyFont="1" applyBorder="1" applyAlignment="1">
      <alignment horizontal="center" vertical="center"/>
    </xf>
    <xf numFmtId="0" fontId="0" fillId="2" borderId="90" xfId="0" applyFill="1" applyBorder="1" applyAlignment="1">
      <alignment horizontal="center" vertical="center"/>
    </xf>
    <xf numFmtId="0" fontId="0" fillId="2" borderId="130" xfId="0" applyFill="1" applyBorder="1" applyAlignment="1">
      <alignment horizontal="center" vertical="center"/>
    </xf>
    <xf numFmtId="0" fontId="0" fillId="2" borderId="116" xfId="0" applyFill="1" applyBorder="1" applyAlignment="1">
      <alignment horizontal="center" vertical="center"/>
    </xf>
    <xf numFmtId="0" fontId="0" fillId="2" borderId="96" xfId="0" applyFill="1" applyBorder="1" applyAlignment="1">
      <alignment horizontal="center" vertical="center"/>
    </xf>
    <xf numFmtId="0" fontId="0" fillId="2" borderId="97" xfId="0" applyFill="1" applyBorder="1" applyAlignment="1">
      <alignment horizontal="center" vertical="center"/>
    </xf>
    <xf numFmtId="0" fontId="0" fillId="2" borderId="98" xfId="0" applyFill="1" applyBorder="1" applyAlignment="1">
      <alignment horizontal="center" vertical="center"/>
    </xf>
    <xf numFmtId="0" fontId="17" fillId="7" borderId="132" xfId="0" applyFont="1" applyFill="1" applyBorder="1" applyAlignment="1">
      <alignment horizontal="center" vertical="center"/>
    </xf>
    <xf numFmtId="0" fontId="17" fillId="7" borderId="130" xfId="0" applyFont="1" applyFill="1" applyBorder="1" applyAlignment="1">
      <alignment horizontal="center" vertical="center"/>
    </xf>
    <xf numFmtId="0" fontId="17" fillId="7" borderId="133" xfId="0" applyFont="1" applyFill="1" applyBorder="1" applyAlignment="1">
      <alignment horizontal="center" vertical="center"/>
    </xf>
    <xf numFmtId="0" fontId="17" fillId="7" borderId="96" xfId="0" applyFont="1" applyFill="1" applyBorder="1" applyAlignment="1">
      <alignment horizontal="center" vertical="center"/>
    </xf>
    <xf numFmtId="0" fontId="17" fillId="7" borderId="97" xfId="0" applyFont="1" applyFill="1" applyBorder="1" applyAlignment="1">
      <alignment horizontal="center" vertical="center"/>
    </xf>
    <xf numFmtId="0" fontId="17" fillId="7" borderId="98" xfId="0" applyFont="1" applyFill="1" applyBorder="1" applyAlignment="1">
      <alignment horizontal="center" vertical="center"/>
    </xf>
    <xf numFmtId="0" fontId="0" fillId="7" borderId="67" xfId="0" applyFill="1" applyBorder="1" applyAlignment="1">
      <alignment horizontal="center" vertical="center"/>
    </xf>
    <xf numFmtId="0" fontId="17" fillId="7" borderId="90" xfId="0" applyFont="1" applyFill="1" applyBorder="1" applyAlignment="1">
      <alignment horizontal="center" vertical="center"/>
    </xf>
    <xf numFmtId="0" fontId="17" fillId="7" borderId="116" xfId="0" applyFont="1" applyFill="1" applyBorder="1" applyAlignment="1">
      <alignment horizontal="center" vertical="center"/>
    </xf>
    <xf numFmtId="0" fontId="0" fillId="2" borderId="90" xfId="0" applyFill="1" applyBorder="1" applyAlignment="1">
      <alignment horizontal="left" vertical="center"/>
    </xf>
    <xf numFmtId="0" fontId="0" fillId="2" borderId="130" xfId="0" applyFill="1" applyBorder="1" applyAlignment="1">
      <alignment horizontal="left" vertical="center"/>
    </xf>
    <xf numFmtId="0" fontId="0" fillId="2" borderId="116" xfId="0" applyFill="1" applyBorder="1" applyAlignment="1">
      <alignment horizontal="left" vertical="center"/>
    </xf>
    <xf numFmtId="0" fontId="0" fillId="2" borderId="21" xfId="0" applyFill="1" applyBorder="1" applyAlignment="1">
      <alignment horizontal="left" vertical="center"/>
    </xf>
    <xf numFmtId="0" fontId="0" fillId="2" borderId="0" xfId="0" applyFill="1" applyAlignment="1">
      <alignment horizontal="left" vertical="center"/>
    </xf>
    <xf numFmtId="0" fontId="0" fillId="2" borderId="32" xfId="0" applyFill="1" applyBorder="1" applyAlignment="1">
      <alignment horizontal="left" vertical="center"/>
    </xf>
    <xf numFmtId="0" fontId="17" fillId="0" borderId="67" xfId="0" applyFont="1" applyBorder="1" applyAlignment="1">
      <alignment horizontal="center" vertical="center"/>
    </xf>
    <xf numFmtId="0" fontId="0" fillId="38" borderId="132" xfId="0" applyFill="1" applyBorder="1" applyAlignment="1">
      <alignment horizontal="center" vertical="center"/>
    </xf>
    <xf numFmtId="0" fontId="0" fillId="38" borderId="130" xfId="0" applyFill="1" applyBorder="1" applyAlignment="1">
      <alignment horizontal="center" vertical="center"/>
    </xf>
    <xf numFmtId="0" fontId="0" fillId="38" borderId="96" xfId="0" applyFill="1" applyBorder="1" applyAlignment="1">
      <alignment horizontal="center" vertical="center"/>
    </xf>
    <xf numFmtId="0" fontId="0" fillId="38" borderId="97" xfId="0" applyFill="1" applyBorder="1" applyAlignment="1">
      <alignment horizontal="center" vertical="center"/>
    </xf>
    <xf numFmtId="0" fontId="0" fillId="2" borderId="133" xfId="0" applyFill="1" applyBorder="1" applyAlignment="1">
      <alignment horizontal="center" vertical="center"/>
    </xf>
    <xf numFmtId="0" fontId="0" fillId="0" borderId="19" xfId="0" applyBorder="1" applyAlignment="1">
      <alignment horizontal="center" vertical="center"/>
    </xf>
    <xf numFmtId="0" fontId="0" fillId="38" borderId="67" xfId="0" applyFill="1" applyBorder="1" applyAlignment="1">
      <alignment horizontal="center" vertical="center"/>
    </xf>
    <xf numFmtId="0" fontId="0" fillId="2" borderId="67" xfId="0" applyFill="1" applyBorder="1" applyAlignment="1">
      <alignment horizontal="center" vertical="center"/>
    </xf>
    <xf numFmtId="2" fontId="0" fillId="2" borderId="90" xfId="0" applyNumberFormat="1" applyFill="1" applyBorder="1" applyAlignment="1">
      <alignment horizontal="center" vertical="center"/>
    </xf>
    <xf numFmtId="2" fontId="0" fillId="2" borderId="91" xfId="0" applyNumberFormat="1" applyFill="1" applyBorder="1" applyAlignment="1">
      <alignment horizontal="center" vertical="center"/>
    </xf>
    <xf numFmtId="2" fontId="0" fillId="2" borderId="18" xfId="0" applyNumberFormat="1" applyFill="1" applyBorder="1" applyAlignment="1">
      <alignment horizontal="center" vertical="center"/>
    </xf>
    <xf numFmtId="2" fontId="0" fillId="2" borderId="1" xfId="0" applyNumberFormat="1" applyFill="1" applyBorder="1" applyAlignment="1">
      <alignment horizontal="center" vertical="center"/>
    </xf>
    <xf numFmtId="0" fontId="1" fillId="0" borderId="0" xfId="0" applyFont="1" applyAlignment="1" applyProtection="1">
      <alignment horizontal="center" vertical="center"/>
      <protection locked="0"/>
    </xf>
    <xf numFmtId="0" fontId="1" fillId="0" borderId="0" xfId="0" applyFont="1" applyAlignment="1" applyProtection="1">
      <alignment horizontal="left" vertical="center"/>
      <protection locked="0"/>
    </xf>
    <xf numFmtId="0" fontId="1" fillId="0" borderId="32" xfId="0" applyFont="1" applyBorder="1" applyAlignment="1" applyProtection="1">
      <alignment horizontal="left" vertical="center"/>
      <protection locked="0"/>
    </xf>
    <xf numFmtId="0" fontId="1" fillId="0" borderId="97" xfId="0" applyFont="1" applyBorder="1" applyAlignment="1" applyProtection="1">
      <alignment horizontal="left" vertical="center"/>
      <protection locked="0"/>
    </xf>
    <xf numFmtId="0" fontId="1" fillId="0" borderId="98" xfId="0" applyFont="1" applyBorder="1" applyAlignment="1" applyProtection="1">
      <alignment horizontal="left" vertical="center"/>
      <protection locked="0"/>
    </xf>
    <xf numFmtId="0" fontId="0" fillId="3" borderId="94" xfId="0" applyFill="1" applyBorder="1" applyAlignment="1">
      <alignment horizontal="center" vertical="center"/>
    </xf>
    <xf numFmtId="0" fontId="0" fillId="3" borderId="67" xfId="0" applyFill="1" applyBorder="1" applyAlignment="1">
      <alignment horizontal="center" vertical="center"/>
    </xf>
    <xf numFmtId="0" fontId="0" fillId="3" borderId="74" xfId="0" applyFill="1" applyBorder="1" applyAlignment="1">
      <alignment horizontal="center" vertical="center"/>
    </xf>
    <xf numFmtId="0" fontId="0" fillId="7" borderId="95" xfId="0" applyFill="1" applyBorder="1" applyAlignment="1">
      <alignment horizontal="center" vertical="center"/>
    </xf>
    <xf numFmtId="0" fontId="0" fillId="0" borderId="116" xfId="0" applyBorder="1" applyAlignment="1">
      <alignment horizontal="center" vertical="center"/>
    </xf>
    <xf numFmtId="0" fontId="17" fillId="7" borderId="67" xfId="0" applyFont="1" applyFill="1" applyBorder="1" applyAlignment="1">
      <alignment horizontal="center" vertical="center"/>
    </xf>
    <xf numFmtId="0" fontId="17" fillId="2" borderId="67" xfId="0" applyFont="1" applyFill="1" applyBorder="1" applyAlignment="1">
      <alignment horizontal="left" vertical="center"/>
    </xf>
    <xf numFmtId="0" fontId="0" fillId="0" borderId="94" xfId="0" applyBorder="1" applyAlignment="1">
      <alignment horizontal="center" vertical="center"/>
    </xf>
    <xf numFmtId="0" fontId="0" fillId="2" borderId="114" xfId="0" applyFill="1"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17" fillId="2" borderId="21" xfId="0" applyFont="1" applyFill="1" applyBorder="1" applyAlignment="1">
      <alignment horizontal="left" vertical="center"/>
    </xf>
    <xf numFmtId="0" fontId="17" fillId="2" borderId="0" xfId="0" applyFont="1" applyFill="1" applyAlignment="1">
      <alignment horizontal="left" vertical="center"/>
    </xf>
    <xf numFmtId="0" fontId="17" fillId="2" borderId="32" xfId="0" applyFont="1" applyFill="1" applyBorder="1" applyAlignment="1">
      <alignment horizontal="left" vertical="center"/>
    </xf>
    <xf numFmtId="0" fontId="17" fillId="2" borderId="96" xfId="0" applyFont="1" applyFill="1" applyBorder="1" applyAlignment="1">
      <alignment horizontal="left" vertical="center"/>
    </xf>
    <xf numFmtId="0" fontId="17" fillId="2" borderId="97" xfId="0" applyFont="1" applyFill="1" applyBorder="1" applyAlignment="1">
      <alignment horizontal="left" vertical="center"/>
    </xf>
    <xf numFmtId="0" fontId="17" fillId="2" borderId="98" xfId="0" applyFont="1" applyFill="1" applyBorder="1" applyAlignment="1">
      <alignment horizontal="left" vertical="center"/>
    </xf>
    <xf numFmtId="0" fontId="17" fillId="7" borderId="94" xfId="0" applyFont="1" applyFill="1" applyBorder="1" applyAlignment="1">
      <alignment horizontal="center"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96" xfId="0" applyFont="1" applyFill="1" applyBorder="1" applyAlignment="1" applyProtection="1">
      <alignment horizontal="center" vertical="center"/>
      <protection locked="0"/>
    </xf>
    <xf numFmtId="0" fontId="11" fillId="3" borderId="9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26" fillId="2" borderId="0" xfId="0" applyFont="1" applyFill="1" applyAlignment="1" applyProtection="1">
      <alignment horizontal="center" vertical="center"/>
      <protection locked="0"/>
    </xf>
    <xf numFmtId="0" fontId="26" fillId="2" borderId="97" xfId="0" applyFont="1" applyFill="1" applyBorder="1" applyAlignment="1" applyProtection="1">
      <alignment horizontal="center" vertical="center"/>
      <protection locked="0"/>
    </xf>
    <xf numFmtId="0" fontId="0" fillId="2" borderId="132" xfId="0" applyFill="1" applyBorder="1" applyAlignment="1">
      <alignment horizontal="left" vertical="center"/>
    </xf>
    <xf numFmtId="0" fontId="0" fillId="2" borderId="133" xfId="0" applyFill="1" applyBorder="1" applyAlignment="1">
      <alignment horizontal="left" vertical="center"/>
    </xf>
    <xf numFmtId="0" fontId="0" fillId="2" borderId="96" xfId="0" applyFill="1" applyBorder="1" applyAlignment="1">
      <alignment horizontal="left" vertical="center"/>
    </xf>
    <xf numFmtId="0" fontId="0" fillId="2" borderId="97" xfId="0" applyFill="1" applyBorder="1" applyAlignment="1">
      <alignment horizontal="left" vertical="center"/>
    </xf>
    <xf numFmtId="0" fontId="0" fillId="2" borderId="98" xfId="0" applyFill="1" applyBorder="1" applyAlignment="1">
      <alignment horizontal="left" vertical="center"/>
    </xf>
    <xf numFmtId="0" fontId="17" fillId="2" borderId="132" xfId="0" applyFont="1" applyFill="1" applyBorder="1" applyAlignment="1">
      <alignment horizontal="center" vertical="center"/>
    </xf>
    <xf numFmtId="0" fontId="17" fillId="2" borderId="130" xfId="0" applyFont="1" applyFill="1" applyBorder="1" applyAlignment="1">
      <alignment horizontal="center" vertical="center"/>
    </xf>
    <xf numFmtId="0" fontId="17" fillId="2" borderId="96" xfId="0" applyFont="1" applyFill="1" applyBorder="1" applyAlignment="1">
      <alignment horizontal="center" vertical="center"/>
    </xf>
    <xf numFmtId="0" fontId="17" fillId="2" borderId="97" xfId="0" applyFont="1" applyFill="1" applyBorder="1" applyAlignment="1">
      <alignment horizontal="center" vertical="center"/>
    </xf>
    <xf numFmtId="0" fontId="0" fillId="38" borderId="67" xfId="0" applyFill="1" applyBorder="1" applyAlignment="1">
      <alignment horizontal="left" vertical="center"/>
    </xf>
    <xf numFmtId="0" fontId="0" fillId="40" borderId="21" xfId="0" applyFill="1" applyBorder="1" applyAlignment="1">
      <alignment horizontal="center" vertical="center"/>
    </xf>
    <xf numFmtId="0" fontId="0" fillId="10" borderId="0" xfId="0" applyFill="1" applyAlignment="1">
      <alignment horizontal="center" vertical="center"/>
    </xf>
    <xf numFmtId="0" fontId="0" fillId="10" borderId="96" xfId="0" applyFill="1" applyBorder="1" applyAlignment="1">
      <alignment horizontal="center" vertical="center"/>
    </xf>
    <xf numFmtId="0" fontId="0" fillId="10" borderId="97" xfId="0" applyFill="1" applyBorder="1" applyAlignment="1">
      <alignment horizontal="center" vertical="center"/>
    </xf>
    <xf numFmtId="0" fontId="17" fillId="2" borderId="133" xfId="0" applyFont="1" applyFill="1" applyBorder="1" applyAlignment="1">
      <alignment horizontal="center" vertical="center"/>
    </xf>
    <xf numFmtId="0" fontId="17" fillId="2" borderId="98" xfId="0" applyFont="1" applyFill="1" applyBorder="1" applyAlignment="1">
      <alignment horizontal="center" vertical="center"/>
    </xf>
    <xf numFmtId="0" fontId="0" fillId="3" borderId="129" xfId="0" applyFill="1" applyBorder="1" applyAlignment="1">
      <alignment horizontal="left" vertical="center"/>
    </xf>
    <xf numFmtId="0" fontId="0" fillId="3" borderId="67" xfId="0" applyFill="1" applyBorder="1" applyAlignment="1">
      <alignment horizontal="left" vertical="center"/>
    </xf>
    <xf numFmtId="0" fontId="40" fillId="0" borderId="0" xfId="0" applyFont="1" applyAlignment="1">
      <alignment horizontal="left" vertical="center" wrapText="1"/>
    </xf>
    <xf numFmtId="0" fontId="40" fillId="0" borderId="97" xfId="0" applyFont="1" applyBorder="1" applyAlignment="1">
      <alignment horizontal="left" vertical="center" wrapText="1"/>
    </xf>
    <xf numFmtId="0" fontId="0" fillId="2" borderId="132" xfId="0" applyFill="1" applyBorder="1" applyAlignment="1">
      <alignment horizontal="center" vertical="center"/>
    </xf>
    <xf numFmtId="2" fontId="17" fillId="2" borderId="130" xfId="0" applyNumberFormat="1" applyFont="1" applyFill="1" applyBorder="1" applyAlignment="1">
      <alignment horizontal="center" vertical="center"/>
    </xf>
    <xf numFmtId="2" fontId="17" fillId="2" borderId="97" xfId="0" applyNumberFormat="1" applyFont="1" applyFill="1" applyBorder="1" applyAlignment="1">
      <alignment horizontal="center" vertical="center"/>
    </xf>
    <xf numFmtId="0" fontId="0" fillId="7" borderId="132" xfId="0" applyFill="1" applyBorder="1" applyAlignment="1">
      <alignment horizontal="center" vertical="center"/>
    </xf>
    <xf numFmtId="0" fontId="0" fillId="7" borderId="130" xfId="0" applyFill="1" applyBorder="1" applyAlignment="1">
      <alignment horizontal="center" vertical="center"/>
    </xf>
    <xf numFmtId="0" fontId="0" fillId="7" borderId="133" xfId="0" applyFill="1" applyBorder="1" applyAlignment="1">
      <alignment horizontal="center" vertical="center"/>
    </xf>
    <xf numFmtId="0" fontId="0" fillId="7" borderId="96" xfId="0" applyFill="1" applyBorder="1" applyAlignment="1">
      <alignment horizontal="center" vertical="center"/>
    </xf>
    <xf numFmtId="0" fontId="0" fillId="7" borderId="97" xfId="0" applyFill="1" applyBorder="1" applyAlignment="1">
      <alignment horizontal="center" vertical="center"/>
    </xf>
    <xf numFmtId="0" fontId="0" fillId="7" borderId="98" xfId="0" applyFill="1" applyBorder="1" applyAlignment="1">
      <alignment horizontal="center" vertical="center"/>
    </xf>
    <xf numFmtId="0" fontId="17" fillId="2" borderId="130" xfId="0" applyFont="1" applyFill="1" applyBorder="1" applyAlignment="1">
      <alignment horizontal="left" vertical="center"/>
    </xf>
    <xf numFmtId="0" fontId="17" fillId="0" borderId="130" xfId="0" applyFont="1" applyBorder="1" applyAlignment="1">
      <alignment horizontal="center" vertical="center" wrapText="1"/>
    </xf>
    <xf numFmtId="0" fontId="17" fillId="0" borderId="116"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0" xfId="0" applyFont="1" applyAlignment="1">
      <alignment horizontal="center" vertical="center" wrapText="1"/>
    </xf>
    <xf numFmtId="0" fontId="17" fillId="0" borderId="32" xfId="0" applyFont="1" applyBorder="1" applyAlignment="1">
      <alignment horizontal="center" vertical="center" wrapText="1"/>
    </xf>
    <xf numFmtId="0" fontId="17" fillId="0" borderId="96" xfId="0" applyFont="1" applyBorder="1" applyAlignment="1">
      <alignment horizontal="center" vertical="center" wrapText="1"/>
    </xf>
    <xf numFmtId="0" fontId="17" fillId="0" borderId="97" xfId="0" applyFont="1" applyBorder="1" applyAlignment="1">
      <alignment horizontal="center" vertical="center" wrapText="1"/>
    </xf>
    <xf numFmtId="0" fontId="17" fillId="0" borderId="98" xfId="0" applyFont="1" applyBorder="1" applyAlignment="1">
      <alignment horizontal="center" vertical="center" wrapText="1"/>
    </xf>
    <xf numFmtId="0" fontId="17" fillId="2" borderId="132" xfId="0" applyFont="1" applyFill="1" applyBorder="1" applyAlignment="1">
      <alignment horizontal="left" vertical="center"/>
    </xf>
    <xf numFmtId="0" fontId="17" fillId="2" borderId="133" xfId="0" applyFont="1" applyFill="1" applyBorder="1" applyAlignment="1">
      <alignment horizontal="left" vertical="center"/>
    </xf>
    <xf numFmtId="0" fontId="0" fillId="0" borderId="0" xfId="0" applyAlignment="1">
      <alignment horizontal="left" vertical="top"/>
    </xf>
    <xf numFmtId="0" fontId="37" fillId="0" borderId="0" xfId="0" applyFont="1" applyAlignment="1">
      <alignment horizontal="left" vertical="center" wrapText="1"/>
    </xf>
    <xf numFmtId="0" fontId="0" fillId="40" borderId="90" xfId="0" applyFill="1" applyBorder="1" applyAlignment="1">
      <alignment horizontal="center" vertical="center"/>
    </xf>
    <xf numFmtId="0" fontId="0" fillId="10" borderId="114" xfId="0" applyFill="1" applyBorder="1" applyAlignment="1">
      <alignment horizontal="center" vertical="center"/>
    </xf>
    <xf numFmtId="0" fontId="0" fillId="10" borderId="116" xfId="0" applyFill="1" applyBorder="1" applyAlignment="1">
      <alignment horizontal="center" vertical="center"/>
    </xf>
    <xf numFmtId="0" fontId="0" fillId="10" borderId="18" xfId="0" applyFill="1" applyBorder="1" applyAlignment="1">
      <alignment horizontal="center" vertical="center"/>
    </xf>
    <xf numFmtId="0" fontId="0" fillId="10" borderId="19" xfId="0" applyFill="1" applyBorder="1" applyAlignment="1">
      <alignment horizontal="center" vertical="center"/>
    </xf>
    <xf numFmtId="0" fontId="7" fillId="0" borderId="130" xfId="0" applyFont="1" applyBorder="1" applyAlignment="1" applyProtection="1">
      <alignment horizontal="center" vertical="center"/>
      <protection locked="0"/>
    </xf>
    <xf numFmtId="0" fontId="7" fillId="0" borderId="97" xfId="0" applyFont="1" applyBorder="1" applyAlignment="1" applyProtection="1">
      <alignment horizontal="center" vertical="center"/>
      <protection locked="0"/>
    </xf>
    <xf numFmtId="49" fontId="7" fillId="3" borderId="132" xfId="0" applyNumberFormat="1" applyFont="1" applyFill="1" applyBorder="1" applyAlignment="1" applyProtection="1">
      <alignment horizontal="center" vertical="center"/>
      <protection locked="0"/>
    </xf>
    <xf numFmtId="49" fontId="7" fillId="3" borderId="130" xfId="0" applyNumberFormat="1" applyFont="1" applyFill="1" applyBorder="1" applyAlignment="1" applyProtection="1">
      <alignment horizontal="center" vertical="center"/>
      <protection locked="0"/>
    </xf>
    <xf numFmtId="49" fontId="7" fillId="3" borderId="96" xfId="0" applyNumberFormat="1" applyFont="1" applyFill="1" applyBorder="1" applyAlignment="1" applyProtection="1">
      <alignment horizontal="center" vertical="center"/>
      <protection locked="0"/>
    </xf>
    <xf numFmtId="49" fontId="7" fillId="3" borderId="97" xfId="0" applyNumberFormat="1" applyFont="1" applyFill="1" applyBorder="1" applyAlignment="1" applyProtection="1">
      <alignment horizontal="center" vertical="center"/>
      <protection locked="0"/>
    </xf>
    <xf numFmtId="0" fontId="7" fillId="2" borderId="130" xfId="0" applyFont="1" applyFill="1" applyBorder="1" applyAlignment="1" applyProtection="1">
      <alignment horizontal="right" vertical="center"/>
      <protection locked="0"/>
    </xf>
    <xf numFmtId="0" fontId="7" fillId="2" borderId="97" xfId="0" applyFont="1" applyFill="1" applyBorder="1" applyAlignment="1" applyProtection="1">
      <alignment horizontal="right" vertical="center"/>
      <protection locked="0"/>
    </xf>
    <xf numFmtId="0" fontId="8" fillId="40" borderId="0" xfId="0" applyFont="1" applyFill="1" applyAlignment="1" applyProtection="1">
      <alignment horizontal="center" vertical="center"/>
      <protection locked="0"/>
    </xf>
    <xf numFmtId="0" fontId="26" fillId="39" borderId="0" xfId="0" applyFont="1" applyFill="1" applyAlignment="1" applyProtection="1">
      <alignment horizontal="center" vertical="center"/>
      <protection locked="0"/>
    </xf>
    <xf numFmtId="0" fontId="26" fillId="39" borderId="97" xfId="0" applyFont="1" applyFill="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26" fillId="2" borderId="3" xfId="0" applyFont="1" applyFill="1" applyBorder="1" applyAlignment="1" applyProtection="1">
      <alignment horizontal="center" vertical="center"/>
      <protection locked="0"/>
    </xf>
    <xf numFmtId="0" fontId="26" fillId="2" borderId="7" xfId="0" applyFont="1" applyFill="1" applyBorder="1" applyAlignment="1" applyProtection="1">
      <alignment horizontal="center" vertical="center"/>
      <protection locked="0"/>
    </xf>
    <xf numFmtId="0" fontId="7" fillId="0" borderId="132" xfId="0" applyFont="1" applyBorder="1" applyAlignment="1" applyProtection="1">
      <alignment horizontal="center" vertical="center"/>
      <protection locked="0"/>
    </xf>
    <xf numFmtId="0" fontId="7" fillId="0" borderId="96" xfId="0" applyFont="1" applyBorder="1" applyAlignment="1" applyProtection="1">
      <alignment horizontal="center" vertical="center"/>
      <protection locked="0"/>
    </xf>
    <xf numFmtId="0" fontId="7" fillId="2" borderId="132" xfId="0" applyFont="1" applyFill="1" applyBorder="1" applyAlignment="1">
      <alignment horizontal="left" vertical="center" wrapText="1"/>
    </xf>
    <xf numFmtId="0" fontId="7" fillId="2" borderId="130"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32" xfId="0" applyFont="1" applyFill="1" applyBorder="1" applyAlignment="1">
      <alignment horizontal="left" vertical="center" wrapText="1"/>
    </xf>
    <xf numFmtId="0" fontId="7" fillId="2" borderId="96" xfId="0" applyFont="1" applyFill="1" applyBorder="1" applyAlignment="1">
      <alignment horizontal="left" vertical="center" wrapText="1"/>
    </xf>
    <xf numFmtId="0" fontId="7" fillId="2" borderId="97" xfId="0" applyFont="1" applyFill="1" applyBorder="1" applyAlignment="1">
      <alignment horizontal="left" vertical="center" wrapText="1"/>
    </xf>
    <xf numFmtId="0" fontId="7" fillId="2" borderId="98" xfId="0" applyFont="1" applyFill="1" applyBorder="1" applyAlignment="1">
      <alignment horizontal="left" vertical="center" wrapText="1"/>
    </xf>
    <xf numFmtId="0" fontId="37" fillId="4" borderId="21" xfId="0" applyFont="1" applyFill="1" applyBorder="1" applyAlignment="1" applyProtection="1">
      <alignment horizontal="center" vertical="center"/>
      <protection locked="0"/>
    </xf>
    <xf numFmtId="0" fontId="7" fillId="0" borderId="21" xfId="0" applyFont="1" applyBorder="1" applyAlignment="1">
      <alignment horizontal="center" vertical="center"/>
    </xf>
    <xf numFmtId="0" fontId="7" fillId="0" borderId="32" xfId="0" applyFont="1" applyBorder="1" applyAlignment="1">
      <alignment horizontal="center" vertical="center"/>
    </xf>
    <xf numFmtId="0" fontId="7" fillId="0" borderId="96" xfId="0" applyFont="1" applyBorder="1" applyAlignment="1">
      <alignment horizontal="center" vertical="center"/>
    </xf>
    <xf numFmtId="0" fontId="7" fillId="0" borderId="98" xfId="0" applyFont="1" applyBorder="1" applyAlignment="1">
      <alignment horizontal="center" vertical="center"/>
    </xf>
    <xf numFmtId="0" fontId="26" fillId="9" borderId="0" xfId="0" applyFont="1" applyFill="1" applyAlignment="1" applyProtection="1">
      <alignment horizontal="center" vertical="center"/>
      <protection locked="0"/>
    </xf>
    <xf numFmtId="0" fontId="26" fillId="9" borderId="97" xfId="0" applyFont="1" applyFill="1" applyBorder="1" applyAlignment="1" applyProtection="1">
      <alignment horizontal="center" vertical="center"/>
      <protection locked="0"/>
    </xf>
    <xf numFmtId="181" fontId="6" fillId="2" borderId="90" xfId="0" applyNumberFormat="1" applyFont="1" applyFill="1" applyBorder="1" applyAlignment="1">
      <alignment horizontal="center" vertical="center"/>
    </xf>
    <xf numFmtId="181" fontId="6" fillId="2" borderId="130" xfId="0" applyNumberFormat="1" applyFont="1" applyFill="1" applyBorder="1" applyAlignment="1">
      <alignment horizontal="center" vertical="center"/>
    </xf>
    <xf numFmtId="181" fontId="6" fillId="2" borderId="96" xfId="0" applyNumberFormat="1" applyFont="1" applyFill="1" applyBorder="1" applyAlignment="1">
      <alignment horizontal="center" vertical="center"/>
    </xf>
    <xf numFmtId="181" fontId="6" fillId="2" borderId="97" xfId="0" applyNumberFormat="1" applyFont="1" applyFill="1" applyBorder="1" applyAlignment="1">
      <alignment horizontal="center" vertical="center"/>
    </xf>
    <xf numFmtId="0" fontId="17" fillId="0" borderId="90" xfId="0" applyFont="1" applyBorder="1" applyAlignment="1">
      <alignment horizontal="center" vertical="center"/>
    </xf>
    <xf numFmtId="0" fontId="0" fillId="3" borderId="132" xfId="0" applyFill="1" applyBorder="1" applyAlignment="1">
      <alignment horizontal="center" vertical="center" shrinkToFit="1"/>
    </xf>
    <xf numFmtId="0" fontId="0" fillId="3" borderId="130" xfId="0" applyFill="1" applyBorder="1" applyAlignment="1">
      <alignment horizontal="center" vertical="center" shrinkToFit="1"/>
    </xf>
    <xf numFmtId="0" fontId="0" fillId="3" borderId="133" xfId="0" applyFill="1" applyBorder="1" applyAlignment="1">
      <alignment horizontal="center" vertical="center" shrinkToFit="1"/>
    </xf>
    <xf numFmtId="0" fontId="0" fillId="3" borderId="96" xfId="0" applyFill="1" applyBorder="1" applyAlignment="1">
      <alignment horizontal="center" vertical="center" shrinkToFit="1"/>
    </xf>
    <xf numFmtId="0" fontId="0" fillId="3" borderId="97" xfId="0" applyFill="1" applyBorder="1" applyAlignment="1">
      <alignment horizontal="center" vertical="center" shrinkToFit="1"/>
    </xf>
    <xf numFmtId="0" fontId="0" fillId="3" borderId="98" xfId="0" applyFill="1" applyBorder="1" applyAlignment="1">
      <alignment horizontal="center" vertical="center" shrinkToFit="1"/>
    </xf>
    <xf numFmtId="0" fontId="0" fillId="0" borderId="67" xfId="0" applyBorder="1" applyAlignment="1">
      <alignment horizontal="left" vertical="center" wrapText="1"/>
    </xf>
    <xf numFmtId="0" fontId="0" fillId="0" borderId="67" xfId="0" applyBorder="1" applyAlignment="1">
      <alignment horizontal="left" vertical="center"/>
    </xf>
    <xf numFmtId="0" fontId="138" fillId="0" borderId="0" xfId="8" applyFont="1" applyAlignment="1">
      <alignment horizontal="center" vertical="center"/>
    </xf>
    <xf numFmtId="0" fontId="17" fillId="38" borderId="67" xfId="0" applyFont="1" applyFill="1" applyBorder="1" applyAlignment="1">
      <alignment horizontal="left" vertical="center"/>
    </xf>
    <xf numFmtId="0" fontId="17" fillId="38" borderId="74" xfId="0" applyFont="1" applyFill="1" applyBorder="1" applyAlignment="1">
      <alignment horizontal="left" vertical="center"/>
    </xf>
    <xf numFmtId="0" fontId="40" fillId="0" borderId="0" xfId="0" applyFont="1" applyAlignment="1">
      <alignment horizontal="left" vertical="top" wrapText="1"/>
    </xf>
    <xf numFmtId="0" fontId="0" fillId="38" borderId="130" xfId="0" applyFill="1" applyBorder="1" applyAlignment="1">
      <alignment horizontal="left" vertical="center"/>
    </xf>
    <xf numFmtId="0" fontId="0" fillId="38" borderId="133" xfId="0" applyFill="1" applyBorder="1" applyAlignment="1">
      <alignment horizontal="left" vertical="center"/>
    </xf>
    <xf numFmtId="0" fontId="0" fillId="38" borderId="97" xfId="0" applyFill="1" applyBorder="1" applyAlignment="1">
      <alignment horizontal="left" vertical="center"/>
    </xf>
    <xf numFmtId="0" fontId="0" fillId="38" borderId="98" xfId="0" applyFill="1" applyBorder="1" applyAlignment="1">
      <alignment horizontal="left" vertical="center"/>
    </xf>
    <xf numFmtId="0" fontId="17" fillId="0" borderId="133" xfId="0" applyFont="1" applyBorder="1" applyAlignment="1">
      <alignment horizontal="center" vertical="center"/>
    </xf>
    <xf numFmtId="2" fontId="17" fillId="2" borderId="21" xfId="0" applyNumberFormat="1" applyFont="1" applyFill="1" applyBorder="1" applyAlignment="1">
      <alignment horizontal="center" vertical="center"/>
    </xf>
    <xf numFmtId="2" fontId="17" fillId="2" borderId="0" xfId="0" applyNumberFormat="1" applyFont="1" applyFill="1" applyAlignment="1">
      <alignment horizontal="center" vertical="center"/>
    </xf>
    <xf numFmtId="2" fontId="17" fillId="2" borderId="96" xfId="0" applyNumberFormat="1" applyFont="1" applyFill="1" applyBorder="1" applyAlignment="1">
      <alignment horizontal="center" vertical="center"/>
    </xf>
    <xf numFmtId="0" fontId="7" fillId="7" borderId="129" xfId="0" applyFont="1" applyFill="1" applyBorder="1" applyAlignment="1">
      <alignment horizontal="center" vertical="center"/>
    </xf>
    <xf numFmtId="0" fontId="7" fillId="7" borderId="67" xfId="0" applyFont="1" applyFill="1" applyBorder="1" applyAlignment="1">
      <alignment horizontal="center" vertical="center"/>
    </xf>
    <xf numFmtId="0" fontId="7" fillId="44" borderId="2" xfId="0" applyFont="1" applyFill="1" applyBorder="1" applyAlignment="1">
      <alignment horizontal="center" vertical="center"/>
    </xf>
    <xf numFmtId="0" fontId="7" fillId="44" borderId="3" xfId="0" applyFont="1" applyFill="1" applyBorder="1" applyAlignment="1">
      <alignment horizontal="center" vertical="center"/>
    </xf>
    <xf numFmtId="0" fontId="7" fillId="44" borderId="20" xfId="0" applyFont="1" applyFill="1" applyBorder="1" applyAlignment="1">
      <alignment horizontal="center" vertical="center"/>
    </xf>
    <xf numFmtId="0" fontId="7" fillId="44" borderId="9" xfId="0" applyFont="1" applyFill="1" applyBorder="1" applyAlignment="1">
      <alignment horizontal="center" vertical="center"/>
    </xf>
    <xf numFmtId="0" fontId="7" fillId="44" borderId="7" xfId="0" applyFont="1" applyFill="1" applyBorder="1" applyAlignment="1">
      <alignment horizontal="center" vertical="center"/>
    </xf>
    <xf numFmtId="0" fontId="7" fillId="44" borderId="51" xfId="0" applyFont="1" applyFill="1" applyBorder="1" applyAlignment="1">
      <alignment horizontal="center" vertical="center"/>
    </xf>
    <xf numFmtId="182" fontId="7" fillId="40" borderId="67" xfId="0" applyNumberFormat="1" applyFont="1" applyFill="1" applyBorder="1" applyAlignment="1" applyProtection="1">
      <alignment horizontal="center" vertical="center"/>
      <protection locked="0"/>
    </xf>
    <xf numFmtId="182" fontId="7" fillId="10" borderId="67" xfId="0" applyNumberFormat="1" applyFont="1" applyFill="1" applyBorder="1" applyAlignment="1" applyProtection="1">
      <alignment horizontal="center" vertical="center"/>
      <protection locked="0"/>
    </xf>
    <xf numFmtId="0" fontId="0" fillId="0" borderId="130" xfId="0" applyBorder="1" applyAlignment="1">
      <alignment horizontal="left" vertical="center" wrapText="1"/>
    </xf>
    <xf numFmtId="0" fontId="0" fillId="0" borderId="0" xfId="0" applyAlignment="1">
      <alignment horizontal="left" vertical="center" wrapText="1"/>
    </xf>
    <xf numFmtId="2" fontId="0" fillId="2" borderId="114" xfId="0" applyNumberFormat="1" applyFill="1" applyBorder="1" applyAlignment="1">
      <alignment horizontal="center" vertical="center"/>
    </xf>
    <xf numFmtId="2" fontId="0" fillId="2" borderId="97" xfId="0" applyNumberFormat="1" applyFill="1" applyBorder="1" applyAlignment="1">
      <alignment horizontal="center" vertical="center"/>
    </xf>
    <xf numFmtId="0" fontId="7" fillId="0" borderId="0" xfId="0" applyFont="1" applyAlignment="1">
      <alignment horizontal="center" vertical="center" shrinkToFit="1"/>
    </xf>
    <xf numFmtId="0" fontId="0" fillId="0" borderId="0" xfId="0" applyAlignment="1">
      <alignment horizontal="center" vertical="center"/>
    </xf>
    <xf numFmtId="0" fontId="0" fillId="0" borderId="32" xfId="0" applyBorder="1" applyAlignment="1">
      <alignment horizontal="center" vertical="center"/>
    </xf>
    <xf numFmtId="0" fontId="34" fillId="4" borderId="0" xfId="0" applyFont="1" applyFill="1" applyAlignment="1" applyProtection="1">
      <alignment horizontal="center" vertical="center"/>
      <protection locked="0"/>
    </xf>
    <xf numFmtId="181" fontId="6" fillId="40" borderId="90" xfId="0" applyNumberFormat="1" applyFont="1" applyFill="1" applyBorder="1" applyAlignment="1">
      <alignment horizontal="center" vertical="center"/>
    </xf>
    <xf numFmtId="181" fontId="6" fillId="40" borderId="130" xfId="0" applyNumberFormat="1" applyFont="1" applyFill="1" applyBorder="1" applyAlignment="1">
      <alignment horizontal="center" vertical="center"/>
    </xf>
    <xf numFmtId="181" fontId="6" fillId="40" borderId="96" xfId="0" applyNumberFormat="1" applyFont="1" applyFill="1" applyBorder="1" applyAlignment="1">
      <alignment horizontal="center" vertical="center"/>
    </xf>
    <xf numFmtId="181" fontId="6" fillId="40" borderId="97" xfId="0" applyNumberFormat="1"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7" fillId="0" borderId="48" xfId="0" applyFont="1" applyBorder="1" applyAlignment="1" applyProtection="1">
      <alignment horizontal="center" vertical="center"/>
      <protection locked="0"/>
    </xf>
    <xf numFmtId="0" fontId="7" fillId="0" borderId="129" xfId="0" applyFont="1" applyBorder="1" applyAlignment="1" applyProtection="1">
      <alignment horizontal="center" vertical="center"/>
      <protection locked="0"/>
    </xf>
    <xf numFmtId="0" fontId="7" fillId="0" borderId="101" xfId="0" applyFont="1" applyBorder="1" applyAlignment="1" applyProtection="1">
      <alignment horizontal="center" vertical="center"/>
      <protection locked="0"/>
    </xf>
    <xf numFmtId="0" fontId="7" fillId="0" borderId="95" xfId="0" applyFont="1" applyBorder="1" applyAlignment="1" applyProtection="1">
      <alignment horizontal="center" vertical="center"/>
      <protection locked="0"/>
    </xf>
    <xf numFmtId="0" fontId="7" fillId="44" borderId="68" xfId="0" applyFont="1" applyFill="1" applyBorder="1" applyAlignment="1" applyProtection="1">
      <alignment horizontal="center" vertical="center" wrapText="1"/>
      <protection locked="0"/>
    </xf>
    <xf numFmtId="0" fontId="7" fillId="44" borderId="67" xfId="0" applyFont="1" applyFill="1" applyBorder="1" applyAlignment="1" applyProtection="1">
      <alignment horizontal="center" vertical="center" wrapText="1"/>
      <protection locked="0"/>
    </xf>
    <xf numFmtId="0" fontId="7" fillId="44" borderId="143" xfId="0" applyFont="1" applyFill="1" applyBorder="1" applyAlignment="1" applyProtection="1">
      <alignment horizontal="center" vertical="center" wrapText="1"/>
      <protection locked="0"/>
    </xf>
    <xf numFmtId="0" fontId="7" fillId="44" borderId="103" xfId="0" applyFont="1" applyFill="1" applyBorder="1" applyAlignment="1" applyProtection="1">
      <alignment horizontal="center" vertical="center" wrapText="1"/>
      <protection locked="0"/>
    </xf>
    <xf numFmtId="0" fontId="7" fillId="44" borderId="68" xfId="0" applyFont="1" applyFill="1" applyBorder="1" applyAlignment="1" applyProtection="1">
      <alignment horizontal="center" vertical="center"/>
      <protection locked="0"/>
    </xf>
    <xf numFmtId="0" fontId="7" fillId="44" borderId="67" xfId="0" applyFont="1" applyFill="1" applyBorder="1" applyAlignment="1" applyProtection="1">
      <alignment horizontal="center" vertical="center"/>
      <protection locked="0"/>
    </xf>
    <xf numFmtId="0" fontId="34" fillId="0" borderId="113" xfId="0" applyFont="1" applyBorder="1" applyAlignment="1" applyProtection="1">
      <alignment horizontal="center" vertical="center"/>
      <protection locked="0"/>
    </xf>
    <xf numFmtId="0" fontId="34" fillId="0" borderId="71" xfId="0" applyFont="1" applyBorder="1" applyAlignment="1" applyProtection="1">
      <alignment horizontal="center" vertical="center"/>
      <protection locked="0"/>
    </xf>
    <xf numFmtId="0" fontId="34" fillId="0" borderId="101" xfId="0" applyFont="1" applyBorder="1" applyAlignment="1" applyProtection="1">
      <alignment horizontal="center" vertical="center"/>
      <protection locked="0"/>
    </xf>
    <xf numFmtId="0" fontId="34" fillId="0" borderId="95" xfId="0" applyFont="1" applyBorder="1" applyAlignment="1" applyProtection="1">
      <alignment horizontal="center" vertical="center"/>
      <protection locked="0"/>
    </xf>
    <xf numFmtId="0" fontId="38" fillId="4" borderId="22" xfId="0" applyFont="1" applyFill="1" applyBorder="1" applyAlignment="1" applyProtection="1">
      <alignment horizontal="center" vertical="center"/>
      <protection locked="0"/>
    </xf>
    <xf numFmtId="0" fontId="38" fillId="4" borderId="21"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10" fillId="3" borderId="90" xfId="0" applyFont="1" applyFill="1" applyBorder="1" applyAlignment="1" applyProtection="1">
      <alignment horizontal="center" vertical="center"/>
      <protection locked="0"/>
    </xf>
    <xf numFmtId="0" fontId="11" fillId="3" borderId="130" xfId="0" applyFont="1" applyFill="1" applyBorder="1" applyAlignment="1" applyProtection="1">
      <alignment horizontal="center" vertical="center"/>
      <protection locked="0"/>
    </xf>
    <xf numFmtId="0" fontId="38" fillId="0" borderId="3" xfId="0" applyFont="1" applyBorder="1" applyAlignment="1" applyProtection="1">
      <alignment horizontal="center" vertical="center"/>
      <protection locked="0"/>
    </xf>
    <xf numFmtId="0" fontId="38" fillId="0" borderId="97" xfId="0" applyFont="1" applyBorder="1" applyAlignment="1" applyProtection="1">
      <alignment horizontal="center" vertical="center"/>
      <protection locked="0"/>
    </xf>
    <xf numFmtId="0" fontId="8" fillId="2" borderId="130" xfId="0" applyFont="1" applyFill="1" applyBorder="1" applyAlignment="1" applyProtection="1">
      <alignment horizontal="center" vertical="center"/>
      <protection locked="0"/>
    </xf>
    <xf numFmtId="0" fontId="26" fillId="2" borderId="130" xfId="0" applyFont="1" applyFill="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1" fillId="3" borderId="50"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49" fontId="38" fillId="0" borderId="3" xfId="0" applyNumberFormat="1" applyFont="1" applyBorder="1" applyAlignment="1" applyProtection="1">
      <alignment horizontal="center" vertical="center"/>
      <protection locked="0"/>
    </xf>
    <xf numFmtId="49" fontId="38" fillId="0" borderId="0" xfId="0" applyNumberFormat="1" applyFont="1" applyAlignment="1" applyProtection="1">
      <alignment horizontal="center" vertical="center"/>
      <protection locked="0"/>
    </xf>
    <xf numFmtId="0" fontId="38" fillId="0" borderId="20" xfId="0" applyFont="1" applyBorder="1" applyAlignment="1" applyProtection="1">
      <alignment horizontal="center" vertical="center"/>
      <protection locked="0"/>
    </xf>
    <xf numFmtId="0" fontId="38" fillId="0" borderId="0" xfId="0" applyFont="1" applyAlignment="1" applyProtection="1">
      <alignment horizontal="center" vertical="center"/>
      <protection locked="0"/>
    </xf>
    <xf numFmtId="0" fontId="38" fillId="0" borderId="32" xfId="0" applyFont="1" applyBorder="1" applyAlignment="1" applyProtection="1">
      <alignment horizontal="center" vertical="center"/>
      <protection locked="0"/>
    </xf>
    <xf numFmtId="0" fontId="0" fillId="0" borderId="130" xfId="0" applyBorder="1" applyAlignment="1">
      <alignment horizontal="left" vertical="center"/>
    </xf>
    <xf numFmtId="0" fontId="0" fillId="0" borderId="116" xfId="0" applyBorder="1" applyAlignment="1">
      <alignment horizontal="left" vertical="center"/>
    </xf>
    <xf numFmtId="0" fontId="0" fillId="0" borderId="97" xfId="0" applyBorder="1" applyAlignment="1">
      <alignment horizontal="left" vertical="center"/>
    </xf>
    <xf numFmtId="0" fontId="0" fillId="0" borderId="98" xfId="0" applyBorder="1" applyAlignment="1">
      <alignment horizontal="left" vertical="center"/>
    </xf>
    <xf numFmtId="49" fontId="1" fillId="2" borderId="91" xfId="0" applyNumberFormat="1" applyFont="1" applyFill="1" applyBorder="1" applyAlignment="1" applyProtection="1">
      <alignment horizontal="center" vertical="center"/>
      <protection locked="0"/>
    </xf>
    <xf numFmtId="49" fontId="1" fillId="2" borderId="1" xfId="0" applyNumberFormat="1" applyFont="1" applyFill="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49" fontId="8" fillId="2" borderId="91" xfId="0" applyNumberFormat="1" applyFont="1" applyFill="1" applyBorder="1" applyAlignment="1" applyProtection="1">
      <alignment horizontal="center" vertical="center"/>
      <protection locked="0"/>
    </xf>
    <xf numFmtId="49" fontId="8" fillId="2" borderId="97" xfId="0" applyNumberFormat="1" applyFont="1" applyFill="1" applyBorder="1" applyAlignment="1" applyProtection="1">
      <alignment horizontal="center" vertical="center"/>
      <protection locked="0"/>
    </xf>
    <xf numFmtId="0" fontId="0" fillId="2" borderId="91" xfId="0" applyFill="1" applyBorder="1" applyAlignment="1">
      <alignment horizontal="left" vertical="center"/>
    </xf>
    <xf numFmtId="0" fontId="0" fillId="2" borderId="92" xfId="0" applyFill="1" applyBorder="1" applyAlignment="1">
      <alignment horizontal="left" vertical="center"/>
    </xf>
    <xf numFmtId="0" fontId="0" fillId="2" borderId="18" xfId="0" applyFill="1" applyBorder="1" applyAlignment="1">
      <alignment horizontal="left" vertical="center"/>
    </xf>
    <xf numFmtId="0" fontId="0" fillId="2" borderId="1" xfId="0" applyFill="1" applyBorder="1" applyAlignment="1">
      <alignment horizontal="left" vertical="center"/>
    </xf>
    <xf numFmtId="0" fontId="0" fillId="2" borderId="19" xfId="0" applyFill="1" applyBorder="1" applyAlignment="1">
      <alignment horizontal="left" vertical="center"/>
    </xf>
    <xf numFmtId="0" fontId="0" fillId="0" borderId="91" xfId="0" applyBorder="1" applyAlignment="1">
      <alignment horizontal="center" vertical="center"/>
    </xf>
    <xf numFmtId="0" fontId="0" fillId="0" borderId="18" xfId="0" applyBorder="1" applyAlignment="1">
      <alignment horizontal="center" vertical="center"/>
    </xf>
    <xf numFmtId="0" fontId="0" fillId="0" borderId="1" xfId="0" applyBorder="1" applyAlignment="1">
      <alignment horizontal="center" vertical="center"/>
    </xf>
    <xf numFmtId="0" fontId="8" fillId="0" borderId="91" xfId="0" applyFont="1" applyBorder="1" applyAlignment="1" applyProtection="1">
      <alignment horizontal="center" vertical="center"/>
      <protection locked="0"/>
    </xf>
    <xf numFmtId="0" fontId="8" fillId="0" borderId="92" xfId="0" applyFont="1" applyBorder="1" applyAlignment="1" applyProtection="1">
      <alignment horizontal="center" vertical="center"/>
      <protection locked="0"/>
    </xf>
    <xf numFmtId="0" fontId="8" fillId="0" borderId="97" xfId="0" applyFont="1" applyBorder="1" applyAlignment="1" applyProtection="1">
      <alignment horizontal="center" vertical="center"/>
      <protection locked="0"/>
    </xf>
    <xf numFmtId="0" fontId="8" fillId="0" borderId="98" xfId="0" applyFont="1" applyBorder="1" applyAlignment="1" applyProtection="1">
      <alignment horizontal="center" vertical="center"/>
      <protection locked="0"/>
    </xf>
    <xf numFmtId="49" fontId="8" fillId="3" borderId="91" xfId="0" applyNumberFormat="1" applyFont="1" applyFill="1" applyBorder="1" applyAlignment="1" applyProtection="1">
      <alignment horizontal="center" vertical="center" shrinkToFit="1"/>
      <protection locked="0"/>
    </xf>
    <xf numFmtId="49" fontId="8" fillId="3" borderId="97" xfId="0" applyNumberFormat="1" applyFont="1" applyFill="1" applyBorder="1" applyAlignment="1" applyProtection="1">
      <alignment horizontal="center" vertical="center" shrinkToFit="1"/>
      <protection locked="0"/>
    </xf>
    <xf numFmtId="49" fontId="1" fillId="2" borderId="92" xfId="0" applyNumberFormat="1" applyFont="1" applyFill="1" applyBorder="1" applyAlignment="1" applyProtection="1">
      <alignment horizontal="center" vertical="center"/>
      <protection locked="0"/>
    </xf>
    <xf numFmtId="49" fontId="1" fillId="2" borderId="19" xfId="0" applyNumberFormat="1" applyFont="1" applyFill="1" applyBorder="1" applyAlignment="1" applyProtection="1">
      <alignment horizontal="center" vertical="center"/>
      <protection locked="0"/>
    </xf>
    <xf numFmtId="0" fontId="17" fillId="0" borderId="90" xfId="0" applyFont="1" applyBorder="1" applyAlignment="1">
      <alignment horizontal="left" vertical="center" shrinkToFit="1"/>
    </xf>
    <xf numFmtId="0" fontId="17" fillId="0" borderId="91" xfId="0" applyFont="1" applyBorder="1" applyAlignment="1">
      <alignment horizontal="left" vertical="center" shrinkToFit="1"/>
    </xf>
    <xf numFmtId="0" fontId="17" fillId="0" borderId="92" xfId="0" applyFont="1" applyBorder="1" applyAlignment="1">
      <alignment horizontal="left" vertical="center" shrinkToFit="1"/>
    </xf>
    <xf numFmtId="0" fontId="17" fillId="0" borderId="18" xfId="0" applyFont="1" applyBorder="1" applyAlignment="1">
      <alignment horizontal="left" vertical="center" shrinkToFit="1"/>
    </xf>
    <xf numFmtId="0" fontId="17" fillId="0" borderId="97" xfId="0" applyFont="1" applyBorder="1" applyAlignment="1">
      <alignment horizontal="left" vertical="center" shrinkToFit="1"/>
    </xf>
    <xf numFmtId="0" fontId="17" fillId="0" borderId="98" xfId="0" applyFont="1" applyBorder="1" applyAlignment="1">
      <alignment horizontal="left" vertical="center" shrinkToFit="1"/>
    </xf>
    <xf numFmtId="0" fontId="10" fillId="3" borderId="130" xfId="0"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49" fontId="0" fillId="2" borderId="91" xfId="0" applyNumberFormat="1" applyFill="1" applyBorder="1" applyAlignment="1">
      <alignment horizontal="center" vertical="center"/>
    </xf>
    <xf numFmtId="49" fontId="0" fillId="2" borderId="1" xfId="0" applyNumberFormat="1" applyFill="1" applyBorder="1" applyAlignment="1">
      <alignment horizontal="center" vertical="center"/>
    </xf>
    <xf numFmtId="0" fontId="0" fillId="3" borderId="90" xfId="0" applyFill="1" applyBorder="1" applyAlignment="1">
      <alignment horizontal="center" vertical="center"/>
    </xf>
    <xf numFmtId="0" fontId="0" fillId="3" borderId="91" xfId="0" applyFill="1" applyBorder="1" applyAlignment="1">
      <alignment horizontal="center" vertical="center"/>
    </xf>
    <xf numFmtId="0" fontId="0" fillId="3" borderId="18" xfId="0" applyFill="1" applyBorder="1" applyAlignment="1">
      <alignment horizontal="center" vertical="center"/>
    </xf>
    <xf numFmtId="0" fontId="0" fillId="3" borderId="1" xfId="0" applyFill="1" applyBorder="1" applyAlignment="1">
      <alignment horizontal="center" vertical="center"/>
    </xf>
    <xf numFmtId="0" fontId="7" fillId="0" borderId="0" xfId="0" applyFont="1" applyAlignment="1">
      <alignment horizontal="center" vertical="center"/>
    </xf>
    <xf numFmtId="0" fontId="7" fillId="0" borderId="133" xfId="0" applyFont="1" applyBorder="1" applyAlignment="1" applyProtection="1">
      <alignment horizontal="center" vertical="center"/>
      <protection locked="0"/>
    </xf>
    <xf numFmtId="0" fontId="7" fillId="0" borderId="98" xfId="0" applyFont="1" applyBorder="1" applyAlignment="1" applyProtection="1">
      <alignment horizontal="center" vertical="center"/>
      <protection locked="0"/>
    </xf>
    <xf numFmtId="0" fontId="8" fillId="3" borderId="90" xfId="0" applyFont="1" applyFill="1" applyBorder="1" applyAlignment="1" applyProtection="1">
      <alignment horizontal="center" vertical="center" shrinkToFit="1"/>
      <protection locked="0"/>
    </xf>
    <xf numFmtId="0" fontId="8" fillId="3" borderId="91" xfId="0" applyFont="1" applyFill="1" applyBorder="1" applyAlignment="1" applyProtection="1">
      <alignment horizontal="center" vertical="center" shrinkToFit="1"/>
      <protection locked="0"/>
    </xf>
    <xf numFmtId="0" fontId="8" fillId="3" borderId="96" xfId="0" applyFont="1" applyFill="1" applyBorder="1" applyAlignment="1" applyProtection="1">
      <alignment horizontal="center" vertical="center" shrinkToFit="1"/>
      <protection locked="0"/>
    </xf>
    <xf numFmtId="0" fontId="8" fillId="3" borderId="97" xfId="0" applyFont="1" applyFill="1" applyBorder="1" applyAlignment="1" applyProtection="1">
      <alignment horizontal="center" vertical="center" shrinkToFit="1"/>
      <protection locked="0"/>
    </xf>
    <xf numFmtId="0" fontId="1" fillId="0" borderId="133" xfId="0" applyFont="1" applyBorder="1" applyAlignment="1" applyProtection="1">
      <alignment horizontal="center" vertical="center"/>
      <protection locked="0"/>
    </xf>
    <xf numFmtId="0" fontId="1" fillId="0" borderId="98" xfId="0" applyFont="1" applyBorder="1" applyAlignment="1" applyProtection="1">
      <alignment horizontal="center" vertical="center"/>
      <protection locked="0"/>
    </xf>
    <xf numFmtId="0" fontId="8" fillId="0" borderId="19" xfId="0" applyFont="1" applyBorder="1" applyAlignment="1" applyProtection="1">
      <alignment horizontal="center" vertical="center"/>
      <protection locked="0"/>
    </xf>
    <xf numFmtId="0" fontId="1" fillId="0" borderId="157"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0" fillId="38" borderId="15" xfId="0" applyFill="1" applyBorder="1" applyAlignment="1">
      <alignment horizontal="left" vertical="center"/>
    </xf>
    <xf numFmtId="0" fontId="0" fillId="38" borderId="16" xfId="0" applyFill="1" applyBorder="1" applyAlignment="1">
      <alignment horizontal="left" vertical="center"/>
    </xf>
    <xf numFmtId="0" fontId="0" fillId="38" borderId="17" xfId="0" applyFill="1" applyBorder="1" applyAlignment="1">
      <alignment horizontal="left" vertical="center"/>
    </xf>
    <xf numFmtId="0" fontId="0" fillId="38" borderId="21" xfId="0" applyFill="1" applyBorder="1" applyAlignment="1">
      <alignment horizontal="left" vertical="center"/>
    </xf>
    <xf numFmtId="0" fontId="0" fillId="38" borderId="0" xfId="0" applyFill="1" applyAlignment="1">
      <alignment horizontal="left" vertical="center"/>
    </xf>
    <xf numFmtId="0" fontId="0" fillId="38" borderId="32" xfId="0" applyFill="1" applyBorder="1" applyAlignment="1">
      <alignment horizontal="left" vertical="center"/>
    </xf>
    <xf numFmtId="0" fontId="1" fillId="2" borderId="130" xfId="0" applyFont="1" applyFill="1" applyBorder="1" applyAlignment="1" applyProtection="1">
      <alignment horizontal="center" vertical="center"/>
      <protection locked="0"/>
    </xf>
    <xf numFmtId="0" fontId="1" fillId="2" borderId="97" xfId="0" applyFont="1" applyFill="1" applyBorder="1" applyAlignment="1" applyProtection="1">
      <alignment horizontal="center" vertical="center"/>
      <protection locked="0"/>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7" fillId="0" borderId="1" xfId="0" applyFont="1" applyBorder="1" applyAlignment="1">
      <alignment horizontal="center" vertical="center"/>
    </xf>
    <xf numFmtId="0" fontId="17" fillId="0" borderId="19" xfId="0" applyFont="1" applyBorder="1" applyAlignment="1">
      <alignment horizontal="center" vertical="center"/>
    </xf>
    <xf numFmtId="0" fontId="0" fillId="38" borderId="67" xfId="0" applyFill="1" applyBorder="1" applyAlignment="1">
      <alignment horizontal="left" vertical="center" wrapText="1"/>
    </xf>
    <xf numFmtId="0" fontId="39" fillId="3" borderId="132" xfId="0" applyFont="1" applyFill="1" applyBorder="1" applyAlignment="1" applyProtection="1">
      <alignment horizontal="center" vertical="center"/>
      <protection locked="0"/>
    </xf>
    <xf numFmtId="0" fontId="39" fillId="3" borderId="130" xfId="0" applyFont="1" applyFill="1" applyBorder="1" applyAlignment="1" applyProtection="1">
      <alignment horizontal="center" vertical="center"/>
      <protection locked="0"/>
    </xf>
    <xf numFmtId="0" fontId="39" fillId="3" borderId="96" xfId="0" applyFont="1" applyFill="1" applyBorder="1" applyAlignment="1" applyProtection="1">
      <alignment horizontal="center" vertical="center"/>
      <protection locked="0"/>
    </xf>
    <xf numFmtId="0" fontId="39" fillId="3" borderId="97" xfId="0" applyFont="1" applyFill="1" applyBorder="1" applyAlignment="1" applyProtection="1">
      <alignment horizontal="center" vertical="center"/>
      <protection locked="0"/>
    </xf>
    <xf numFmtId="0" fontId="63" fillId="0" borderId="90" xfId="0" applyFont="1" applyBorder="1" applyAlignment="1">
      <alignment horizontal="center" vertical="center"/>
    </xf>
    <xf numFmtId="0" fontId="63" fillId="0" borderId="91" xfId="0" applyFont="1" applyBorder="1" applyAlignment="1">
      <alignment horizontal="center" vertical="center"/>
    </xf>
    <xf numFmtId="0" fontId="63" fillId="0" borderId="92" xfId="0" applyFont="1" applyBorder="1" applyAlignment="1">
      <alignment horizontal="center" vertical="center"/>
    </xf>
    <xf numFmtId="0" fontId="63" fillId="0" borderId="96" xfId="0" applyFont="1" applyBorder="1" applyAlignment="1">
      <alignment horizontal="center" vertical="center"/>
    </xf>
    <xf numFmtId="0" fontId="63" fillId="0" borderId="97" xfId="0" applyFont="1" applyBorder="1" applyAlignment="1">
      <alignment horizontal="center" vertical="center"/>
    </xf>
    <xf numFmtId="0" fontId="63" fillId="0" borderId="98" xfId="0" applyFont="1" applyBorder="1" applyAlignment="1">
      <alignment horizontal="center" vertical="center"/>
    </xf>
    <xf numFmtId="0" fontId="0" fillId="0" borderId="114" xfId="0" applyBorder="1" applyAlignment="1">
      <alignment horizontal="center" vertical="center"/>
    </xf>
    <xf numFmtId="182" fontId="37" fillId="0" borderId="67" xfId="0" applyNumberFormat="1" applyFont="1" applyBorder="1" applyAlignment="1" applyProtection="1">
      <alignment horizontal="center" vertical="center"/>
      <protection locked="0"/>
    </xf>
    <xf numFmtId="0" fontId="0" fillId="2" borderId="132" xfId="0" applyFill="1" applyBorder="1" applyAlignment="1">
      <alignment horizontal="center" vertical="center" shrinkToFit="1"/>
    </xf>
    <xf numFmtId="0" fontId="0" fillId="2" borderId="130" xfId="0" applyFill="1" applyBorder="1" applyAlignment="1">
      <alignment horizontal="center" vertical="center" shrinkToFit="1"/>
    </xf>
    <xf numFmtId="0" fontId="0" fillId="2" borderId="133" xfId="0" applyFill="1" applyBorder="1" applyAlignment="1">
      <alignment horizontal="center" vertical="center" shrinkToFit="1"/>
    </xf>
    <xf numFmtId="0" fontId="0" fillId="2" borderId="96" xfId="0" applyFill="1" applyBorder="1" applyAlignment="1">
      <alignment horizontal="center" vertical="center" shrinkToFit="1"/>
    </xf>
    <xf numFmtId="0" fontId="0" fillId="2" borderId="97" xfId="0" applyFill="1" applyBorder="1" applyAlignment="1">
      <alignment horizontal="center" vertical="center" shrinkToFit="1"/>
    </xf>
    <xf numFmtId="0" fontId="0" fillId="2" borderId="98" xfId="0" applyFill="1" applyBorder="1" applyAlignment="1">
      <alignment horizontal="center" vertical="center" shrinkToFit="1"/>
    </xf>
    <xf numFmtId="182" fontId="7" fillId="40" borderId="90" xfId="0" applyNumberFormat="1" applyFont="1" applyFill="1" applyBorder="1" applyAlignment="1" applyProtection="1">
      <alignment horizontal="center" vertical="center"/>
      <protection locked="0"/>
    </xf>
    <xf numFmtId="182" fontId="7" fillId="10" borderId="91" xfId="0" applyNumberFormat="1" applyFont="1" applyFill="1" applyBorder="1" applyAlignment="1" applyProtection="1">
      <alignment horizontal="center" vertical="center"/>
      <protection locked="0"/>
    </xf>
    <xf numFmtId="182" fontId="7" fillId="10" borderId="92" xfId="0" applyNumberFormat="1" applyFont="1" applyFill="1" applyBorder="1" applyAlignment="1" applyProtection="1">
      <alignment horizontal="center" vertical="center"/>
      <protection locked="0"/>
    </xf>
    <xf numFmtId="182" fontId="7" fillId="10" borderId="96" xfId="0" applyNumberFormat="1" applyFont="1" applyFill="1" applyBorder="1" applyAlignment="1" applyProtection="1">
      <alignment horizontal="center" vertical="center"/>
      <protection locked="0"/>
    </xf>
    <xf numFmtId="182" fontId="7" fillId="10" borderId="97" xfId="0" applyNumberFormat="1" applyFont="1" applyFill="1" applyBorder="1" applyAlignment="1" applyProtection="1">
      <alignment horizontal="center" vertical="center"/>
      <protection locked="0"/>
    </xf>
    <xf numFmtId="182" fontId="7" fillId="10" borderId="98" xfId="0" applyNumberFormat="1" applyFont="1" applyFill="1" applyBorder="1" applyAlignment="1" applyProtection="1">
      <alignment horizontal="center" vertical="center"/>
      <protection locked="0"/>
    </xf>
    <xf numFmtId="0" fontId="7" fillId="2" borderId="130" xfId="0" applyFont="1" applyFill="1" applyBorder="1" applyAlignment="1" applyProtection="1">
      <alignment horizontal="center" vertical="center" shrinkToFit="1"/>
      <protection locked="0"/>
    </xf>
    <xf numFmtId="0" fontId="7" fillId="2" borderId="97" xfId="0" applyFont="1" applyFill="1" applyBorder="1" applyAlignment="1" applyProtection="1">
      <alignment horizontal="center" vertical="center" shrinkToFit="1"/>
      <protection locked="0"/>
    </xf>
    <xf numFmtId="182" fontId="7" fillId="40" borderId="94" xfId="0" applyNumberFormat="1" applyFont="1" applyFill="1" applyBorder="1" applyAlignment="1" applyProtection="1">
      <alignment horizontal="center" vertical="center"/>
      <protection locked="0"/>
    </xf>
    <xf numFmtId="182" fontId="7" fillId="10" borderId="94" xfId="0" applyNumberFormat="1" applyFont="1" applyFill="1" applyBorder="1" applyAlignment="1" applyProtection="1">
      <alignment horizontal="center" vertical="center"/>
      <protection locked="0"/>
    </xf>
    <xf numFmtId="3" fontId="17" fillId="2" borderId="90" xfId="0" applyNumberFormat="1" applyFont="1" applyFill="1" applyBorder="1" applyAlignment="1">
      <alignment horizontal="center" vertical="center" wrapText="1"/>
    </xf>
    <xf numFmtId="3" fontId="17" fillId="2" borderId="130" xfId="0" applyNumberFormat="1" applyFont="1" applyFill="1" applyBorder="1" applyAlignment="1">
      <alignment horizontal="center" vertical="center" wrapText="1"/>
    </xf>
    <xf numFmtId="3" fontId="17" fillId="2" borderId="116" xfId="0" applyNumberFormat="1" applyFont="1" applyFill="1" applyBorder="1" applyAlignment="1">
      <alignment horizontal="center" vertical="center" wrapText="1"/>
    </xf>
    <xf numFmtId="3" fontId="17" fillId="2" borderId="50" xfId="0" applyNumberFormat="1" applyFont="1" applyFill="1" applyBorder="1" applyAlignment="1">
      <alignment horizontal="center" vertical="center" wrapText="1"/>
    </xf>
    <xf numFmtId="3" fontId="17" fillId="2" borderId="157" xfId="0" applyNumberFormat="1" applyFont="1" applyFill="1" applyBorder="1" applyAlignment="1">
      <alignment horizontal="center" vertical="center" wrapText="1"/>
    </xf>
    <xf numFmtId="3" fontId="17" fillId="2" borderId="51" xfId="0" applyNumberFormat="1" applyFont="1" applyFill="1" applyBorder="1" applyAlignment="1">
      <alignment horizontal="center" vertical="center" wrapText="1"/>
    </xf>
    <xf numFmtId="0" fontId="8" fillId="4" borderId="114" xfId="0" applyFont="1" applyFill="1" applyBorder="1" applyAlignment="1" applyProtection="1">
      <alignment horizontal="center" vertical="center"/>
      <protection locked="0"/>
    </xf>
    <xf numFmtId="0" fontId="8" fillId="4" borderId="97" xfId="0" applyFont="1" applyFill="1" applyBorder="1" applyAlignment="1" applyProtection="1">
      <alignment horizontal="center" vertical="center"/>
      <protection locked="0"/>
    </xf>
    <xf numFmtId="0" fontId="8" fillId="0" borderId="114" xfId="0" applyFont="1" applyBorder="1" applyAlignment="1" applyProtection="1">
      <alignment horizontal="center" vertical="center"/>
      <protection locked="0"/>
    </xf>
    <xf numFmtId="2" fontId="0" fillId="0" borderId="74" xfId="0" applyNumberFormat="1" applyBorder="1" applyAlignment="1">
      <alignment horizontal="center" vertical="center"/>
    </xf>
    <xf numFmtId="2" fontId="0" fillId="0" borderId="93" xfId="0" applyNumberFormat="1" applyBorder="1" applyAlignment="1">
      <alignment horizontal="center" vertical="center"/>
    </xf>
    <xf numFmtId="2" fontId="0" fillId="0" borderId="94" xfId="0" applyNumberFormat="1" applyBorder="1" applyAlignment="1">
      <alignment horizontal="center" vertical="center"/>
    </xf>
    <xf numFmtId="2" fontId="0" fillId="0" borderId="67" xfId="0" applyNumberFormat="1" applyBorder="1" applyAlignment="1">
      <alignment horizontal="center" vertical="center"/>
    </xf>
    <xf numFmtId="0" fontId="17" fillId="0" borderId="67" xfId="0" applyFont="1" applyBorder="1" applyAlignment="1">
      <alignment horizontal="center" vertical="center" shrinkToFit="1"/>
    </xf>
    <xf numFmtId="0" fontId="38" fillId="4" borderId="90" xfId="0" applyFont="1" applyFill="1" applyBorder="1" applyAlignment="1" applyProtection="1">
      <alignment horizontal="center" vertical="center"/>
      <protection locked="0"/>
    </xf>
    <xf numFmtId="0" fontId="38" fillId="4" borderId="96" xfId="0" applyFont="1" applyFill="1" applyBorder="1" applyAlignment="1" applyProtection="1">
      <alignment horizontal="center" vertical="center"/>
      <protection locked="0"/>
    </xf>
    <xf numFmtId="0" fontId="38" fillId="4" borderId="130" xfId="0" applyFont="1" applyFill="1" applyBorder="1" applyAlignment="1" applyProtection="1">
      <alignment horizontal="center" vertical="center"/>
      <protection locked="0"/>
    </xf>
    <xf numFmtId="0" fontId="38" fillId="4" borderId="97" xfId="0" applyFont="1" applyFill="1" applyBorder="1" applyAlignment="1" applyProtection="1">
      <alignment horizontal="center" vertical="center"/>
      <protection locked="0"/>
    </xf>
    <xf numFmtId="0" fontId="0" fillId="0" borderId="132" xfId="0" applyBorder="1" applyAlignment="1">
      <alignment horizontal="center" vertical="center" wrapText="1"/>
    </xf>
    <xf numFmtId="0" fontId="0" fillId="0" borderId="130" xfId="0" applyBorder="1" applyAlignment="1">
      <alignment horizontal="center" vertical="center" wrapText="1"/>
    </xf>
    <xf numFmtId="0" fontId="0" fillId="0" borderId="133" xfId="0" applyBorder="1" applyAlignment="1">
      <alignment horizontal="center" vertical="center" wrapText="1"/>
    </xf>
    <xf numFmtId="0" fontId="0" fillId="0" borderId="96" xfId="0" applyBorder="1" applyAlignment="1">
      <alignment horizontal="center" vertical="center" wrapText="1"/>
    </xf>
    <xf numFmtId="0" fontId="0" fillId="0" borderId="97" xfId="0" applyBorder="1" applyAlignment="1">
      <alignment horizontal="center" vertical="center" wrapText="1"/>
    </xf>
    <xf numFmtId="0" fontId="0" fillId="0" borderId="98" xfId="0" applyBorder="1" applyAlignment="1">
      <alignment horizontal="center" vertical="center" wrapText="1"/>
    </xf>
    <xf numFmtId="0" fontId="7" fillId="0" borderId="32" xfId="0" applyFont="1" applyBorder="1" applyAlignment="1">
      <alignment horizontal="center" vertical="center" shrinkToFit="1"/>
    </xf>
    <xf numFmtId="0" fontId="7" fillId="0" borderId="130" xfId="0" applyFont="1" applyBorder="1" applyAlignment="1" applyProtection="1">
      <alignment horizontal="center" vertical="center" shrinkToFit="1"/>
      <protection locked="0"/>
    </xf>
    <xf numFmtId="0" fontId="7" fillId="0" borderId="133" xfId="0" applyFont="1" applyBorder="1" applyAlignment="1" applyProtection="1">
      <alignment horizontal="center" vertical="center" shrinkToFit="1"/>
      <protection locked="0"/>
    </xf>
    <xf numFmtId="0" fontId="7" fillId="0" borderId="97" xfId="0" applyFont="1" applyBorder="1" applyAlignment="1" applyProtection="1">
      <alignment horizontal="center" vertical="center" shrinkToFit="1"/>
      <protection locked="0"/>
    </xf>
    <xf numFmtId="0" fontId="7" fillId="0" borderId="98" xfId="0" applyFont="1" applyBorder="1" applyAlignment="1" applyProtection="1">
      <alignment horizontal="center" vertical="center" shrinkToFit="1"/>
      <protection locked="0"/>
    </xf>
    <xf numFmtId="0" fontId="1" fillId="0" borderId="3" xfId="0" applyFont="1" applyBorder="1" applyAlignment="1" applyProtection="1">
      <alignment horizontal="center" vertical="center"/>
      <protection locked="0"/>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20" xfId="0" applyFont="1" applyFill="1" applyBorder="1" applyAlignment="1">
      <alignment horizontal="center" vertical="center"/>
    </xf>
    <xf numFmtId="0" fontId="6" fillId="7" borderId="9"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51" xfId="0" applyFont="1" applyFill="1" applyBorder="1" applyAlignment="1">
      <alignment horizontal="center" vertical="center"/>
    </xf>
    <xf numFmtId="0" fontId="0" fillId="2" borderId="74" xfId="0" applyFill="1" applyBorder="1" applyAlignment="1">
      <alignment horizontal="center" vertical="center"/>
    </xf>
    <xf numFmtId="0" fontId="37" fillId="0" borderId="130" xfId="0" applyFont="1" applyBorder="1" applyAlignment="1">
      <alignment horizontal="left" vertical="center" wrapText="1"/>
    </xf>
    <xf numFmtId="0" fontId="37" fillId="0" borderId="133" xfId="0" applyFont="1" applyBorder="1" applyAlignment="1">
      <alignment horizontal="left" vertical="center" wrapText="1"/>
    </xf>
    <xf numFmtId="0" fontId="37" fillId="0" borderId="97" xfId="0" applyFont="1" applyBorder="1" applyAlignment="1">
      <alignment horizontal="left" vertical="center" wrapText="1"/>
    </xf>
    <xf numFmtId="0" fontId="37" fillId="0" borderId="98" xfId="0" applyFont="1" applyBorder="1" applyAlignment="1">
      <alignment horizontal="left" vertical="center" wrapText="1"/>
    </xf>
    <xf numFmtId="0" fontId="0" fillId="40" borderId="132" xfId="0" applyFill="1" applyBorder="1" applyAlignment="1">
      <alignment horizontal="center" vertical="center"/>
    </xf>
    <xf numFmtId="0" fontId="0" fillId="40" borderId="130" xfId="0" applyFill="1" applyBorder="1" applyAlignment="1">
      <alignment horizontal="center" vertical="center"/>
    </xf>
    <xf numFmtId="0" fontId="0" fillId="40" borderId="96" xfId="0" applyFill="1" applyBorder="1" applyAlignment="1">
      <alignment horizontal="center" vertical="center"/>
    </xf>
    <xf numFmtId="0" fontId="0" fillId="40" borderId="97" xfId="0" applyFill="1" applyBorder="1" applyAlignment="1">
      <alignment horizontal="center" vertical="center"/>
    </xf>
    <xf numFmtId="0" fontId="7" fillId="2" borderId="130" xfId="0" applyFont="1" applyFill="1" applyBorder="1" applyAlignment="1" applyProtection="1">
      <alignment horizontal="center" vertical="center"/>
      <protection locked="0"/>
    </xf>
    <xf numFmtId="0" fontId="7" fillId="2" borderId="97" xfId="0" applyFont="1" applyFill="1" applyBorder="1" applyAlignment="1" applyProtection="1">
      <alignment horizontal="center" vertical="center"/>
      <protection locked="0"/>
    </xf>
    <xf numFmtId="0" fontId="8" fillId="4" borderId="90" xfId="0" applyFont="1" applyFill="1" applyBorder="1" applyAlignment="1" applyProtection="1">
      <alignment horizontal="center" vertical="center"/>
      <protection locked="0"/>
    </xf>
    <xf numFmtId="181" fontId="6" fillId="2" borderId="22" xfId="0" applyNumberFormat="1" applyFont="1" applyFill="1" applyBorder="1" applyAlignment="1">
      <alignment horizontal="center" vertical="center"/>
    </xf>
    <xf numFmtId="181" fontId="6" fillId="2" borderId="3" xfId="0" applyNumberFormat="1" applyFont="1" applyFill="1" applyBorder="1" applyAlignment="1">
      <alignment horizontal="center" vertical="center"/>
    </xf>
    <xf numFmtId="181" fontId="6" fillId="2" borderId="50" xfId="0" applyNumberFormat="1" applyFont="1" applyFill="1" applyBorder="1" applyAlignment="1">
      <alignment horizontal="center" vertical="center"/>
    </xf>
    <xf numFmtId="181" fontId="6" fillId="2" borderId="7" xfId="0" applyNumberFormat="1" applyFont="1" applyFill="1" applyBorder="1" applyAlignment="1">
      <alignment horizontal="center" vertical="center"/>
    </xf>
    <xf numFmtId="0" fontId="7" fillId="2" borderId="21" xfId="0" applyFont="1" applyFill="1" applyBorder="1" applyAlignment="1">
      <alignment horizontal="left" vertical="center"/>
    </xf>
    <xf numFmtId="0" fontId="7" fillId="2" borderId="0" xfId="0" applyFont="1" applyFill="1" applyAlignment="1">
      <alignment horizontal="left" vertical="center"/>
    </xf>
    <xf numFmtId="0" fontId="7" fillId="2" borderId="32" xfId="0" applyFont="1" applyFill="1" applyBorder="1" applyAlignment="1">
      <alignment horizontal="left" vertical="center"/>
    </xf>
    <xf numFmtId="0" fontId="7" fillId="2" borderId="96" xfId="0" applyFont="1" applyFill="1" applyBorder="1" applyAlignment="1">
      <alignment horizontal="left" vertical="center"/>
    </xf>
    <xf numFmtId="0" fontId="7" fillId="2" borderId="97" xfId="0" applyFont="1" applyFill="1" applyBorder="1" applyAlignment="1">
      <alignment horizontal="left" vertical="center"/>
    </xf>
    <xf numFmtId="0" fontId="7" fillId="2" borderId="98" xfId="0" applyFont="1" applyFill="1" applyBorder="1" applyAlignment="1">
      <alignment horizontal="left" vertical="center"/>
    </xf>
    <xf numFmtId="0" fontId="122" fillId="0" borderId="132" xfId="0" applyFont="1" applyBorder="1" applyAlignment="1" applyProtection="1">
      <alignment horizontal="center" vertical="center" shrinkToFit="1"/>
      <protection locked="0"/>
    </xf>
    <xf numFmtId="0" fontId="122" fillId="0" borderId="130" xfId="0" applyFont="1" applyBorder="1" applyAlignment="1" applyProtection="1">
      <alignment horizontal="center" vertical="center" shrinkToFit="1"/>
      <protection locked="0"/>
    </xf>
    <xf numFmtId="0" fontId="122" fillId="0" borderId="133" xfId="0" applyFont="1" applyBorder="1" applyAlignment="1" applyProtection="1">
      <alignment horizontal="center" vertical="center" shrinkToFit="1"/>
      <protection locked="0"/>
    </xf>
    <xf numFmtId="0" fontId="122" fillId="0" borderId="96" xfId="0" applyFont="1" applyBorder="1" applyAlignment="1" applyProtection="1">
      <alignment horizontal="center" vertical="center" shrinkToFit="1"/>
      <protection locked="0"/>
    </xf>
    <xf numFmtId="0" fontId="122" fillId="0" borderId="97" xfId="0" applyFont="1" applyBorder="1" applyAlignment="1" applyProtection="1">
      <alignment horizontal="center" vertical="center" shrinkToFit="1"/>
      <protection locked="0"/>
    </xf>
    <xf numFmtId="0" fontId="122" fillId="0" borderId="98" xfId="0" applyFont="1" applyBorder="1" applyAlignment="1" applyProtection="1">
      <alignment horizontal="center" vertical="center" shrinkToFit="1"/>
      <protection locked="0"/>
    </xf>
    <xf numFmtId="0" fontId="0" fillId="0" borderId="132" xfId="0" applyBorder="1" applyAlignment="1">
      <alignment horizontal="center" vertical="center"/>
    </xf>
    <xf numFmtId="181" fontId="7" fillId="2" borderId="130" xfId="0" applyNumberFormat="1" applyFont="1" applyFill="1" applyBorder="1" applyAlignment="1" applyProtection="1">
      <alignment horizontal="right" vertical="center" shrinkToFit="1"/>
      <protection locked="0"/>
    </xf>
    <xf numFmtId="181" fontId="7" fillId="2" borderId="97" xfId="0" applyNumberFormat="1" applyFont="1" applyFill="1" applyBorder="1" applyAlignment="1" applyProtection="1">
      <alignment horizontal="right" vertical="center" shrinkToFit="1"/>
      <protection locked="0"/>
    </xf>
    <xf numFmtId="0" fontId="17" fillId="0" borderId="130" xfId="0" applyFont="1" applyBorder="1" applyAlignment="1">
      <alignment horizontal="center" vertical="center" wrapText="1" shrinkToFit="1"/>
    </xf>
    <xf numFmtId="0" fontId="17" fillId="0" borderId="133" xfId="0" applyFont="1" applyBorder="1" applyAlignment="1">
      <alignment horizontal="center" vertical="center" wrapText="1" shrinkToFit="1"/>
    </xf>
    <xf numFmtId="0" fontId="17" fillId="0" borderId="0" xfId="0" applyFont="1" applyAlignment="1">
      <alignment horizontal="center" vertical="center" wrapText="1" shrinkToFit="1"/>
    </xf>
    <xf numFmtId="0" fontId="17" fillId="0" borderId="32" xfId="0" applyFont="1" applyBorder="1" applyAlignment="1">
      <alignment horizontal="center" vertical="center" wrapText="1" shrinkToFit="1"/>
    </xf>
    <xf numFmtId="0" fontId="17" fillId="0" borderId="0" xfId="0" applyFont="1" applyAlignment="1">
      <alignment horizontal="left" vertical="center" wrapText="1" shrinkToFit="1"/>
    </xf>
    <xf numFmtId="0" fontId="17" fillId="0" borderId="0" xfId="0" applyFont="1" applyAlignment="1">
      <alignment horizontal="left" vertical="center" shrinkToFit="1"/>
    </xf>
    <xf numFmtId="0" fontId="17" fillId="0" borderId="32" xfId="0" applyFont="1" applyBorder="1" applyAlignment="1">
      <alignment horizontal="left" vertical="center" shrinkToFit="1"/>
    </xf>
    <xf numFmtId="2" fontId="0" fillId="40" borderId="114" xfId="0" applyNumberFormat="1" applyFill="1" applyBorder="1" applyAlignment="1">
      <alignment horizontal="center" vertical="center"/>
    </xf>
    <xf numFmtId="2" fontId="0" fillId="10" borderId="114" xfId="0" applyNumberFormat="1" applyFill="1" applyBorder="1" applyAlignment="1">
      <alignment horizontal="center" vertical="center"/>
    </xf>
    <xf numFmtId="2" fontId="0" fillId="10" borderId="97" xfId="0" applyNumberFormat="1" applyFill="1" applyBorder="1" applyAlignment="1">
      <alignment horizontal="center" vertical="center"/>
    </xf>
    <xf numFmtId="0" fontId="0" fillId="0" borderId="21" xfId="0" applyBorder="1" applyAlignment="1">
      <alignment horizontal="center" vertical="center"/>
    </xf>
    <xf numFmtId="0" fontId="7" fillId="0" borderId="132" xfId="0" applyFont="1" applyBorder="1" applyAlignment="1" applyProtection="1">
      <alignment horizontal="center" vertical="center" shrinkToFit="1"/>
      <protection locked="0"/>
    </xf>
    <xf numFmtId="0" fontId="7" fillId="0" borderId="96" xfId="0" applyFont="1" applyBorder="1" applyAlignment="1" applyProtection="1">
      <alignment horizontal="center" vertical="center" shrinkToFit="1"/>
      <protection locked="0"/>
    </xf>
    <xf numFmtId="0" fontId="7" fillId="0" borderId="130" xfId="0" applyFont="1" applyBorder="1" applyAlignment="1">
      <alignment horizontal="center" vertical="center"/>
    </xf>
    <xf numFmtId="0" fontId="7" fillId="0" borderId="133" xfId="0" applyFont="1" applyBorder="1" applyAlignment="1">
      <alignment horizontal="center" vertical="center"/>
    </xf>
    <xf numFmtId="0" fontId="7" fillId="0" borderId="97" xfId="0" applyFont="1" applyBorder="1" applyAlignment="1">
      <alignment horizontal="center" vertical="center"/>
    </xf>
    <xf numFmtId="0" fontId="7" fillId="0" borderId="132" xfId="0" applyFont="1" applyBorder="1" applyAlignment="1">
      <alignment horizontal="center" vertical="center"/>
    </xf>
    <xf numFmtId="0" fontId="34" fillId="4" borderId="21" xfId="0" applyFont="1" applyFill="1" applyBorder="1" applyAlignment="1" applyProtection="1">
      <alignment horizontal="center" vertical="center"/>
      <protection locked="0"/>
    </xf>
    <xf numFmtId="0" fontId="34" fillId="4" borderId="132" xfId="0" applyFont="1" applyFill="1" applyBorder="1" applyAlignment="1" applyProtection="1">
      <alignment horizontal="center" vertical="center"/>
      <protection locked="0"/>
    </xf>
    <xf numFmtId="0" fontId="34" fillId="4" borderId="96" xfId="0" applyFont="1" applyFill="1" applyBorder="1" applyAlignment="1" applyProtection="1">
      <alignment horizontal="center" vertical="center"/>
      <protection locked="0"/>
    </xf>
    <xf numFmtId="2" fontId="0" fillId="2" borderId="130" xfId="0" applyNumberFormat="1" applyFill="1" applyBorder="1" applyAlignment="1">
      <alignment horizontal="center" vertical="center"/>
    </xf>
    <xf numFmtId="2" fontId="0" fillId="2" borderId="96" xfId="0" applyNumberFormat="1" applyFill="1" applyBorder="1" applyAlignment="1">
      <alignment horizontal="center" vertical="center"/>
    </xf>
    <xf numFmtId="0" fontId="8" fillId="38" borderId="0" xfId="0" applyFont="1" applyFill="1" applyAlignment="1" applyProtection="1">
      <alignment horizontal="center" vertical="center"/>
      <protection locked="0"/>
    </xf>
    <xf numFmtId="0" fontId="26" fillId="38" borderId="0" xfId="0" applyFont="1" applyFill="1" applyAlignment="1" applyProtection="1">
      <alignment horizontal="center" vertical="center"/>
      <protection locked="0"/>
    </xf>
    <xf numFmtId="0" fontId="26" fillId="38" borderId="97" xfId="0" applyFont="1" applyFill="1" applyBorder="1" applyAlignment="1" applyProtection="1">
      <alignment horizontal="center" vertical="center"/>
      <protection locked="0"/>
    </xf>
    <xf numFmtId="0" fontId="63" fillId="0" borderId="67" xfId="0" applyFont="1" applyBorder="1" applyAlignment="1">
      <alignment horizontal="center" vertical="center" shrinkToFit="1"/>
    </xf>
    <xf numFmtId="0" fontId="63" fillId="0" borderId="74" xfId="0" applyFont="1" applyBorder="1" applyAlignment="1">
      <alignment horizontal="center" vertical="center" shrinkToFit="1"/>
    </xf>
    <xf numFmtId="0" fontId="17" fillId="33" borderId="67" xfId="0" applyFont="1" applyFill="1" applyBorder="1" applyAlignment="1">
      <alignment horizontal="center" vertical="center" wrapText="1"/>
    </xf>
    <xf numFmtId="0" fontId="1" fillId="0" borderId="4" xfId="0" applyFont="1" applyBorder="1" applyAlignment="1" applyProtection="1">
      <alignment horizontal="center" vertical="center"/>
      <protection locked="0"/>
    </xf>
    <xf numFmtId="0" fontId="0" fillId="40" borderId="129" xfId="0" applyFill="1" applyBorder="1" applyAlignment="1">
      <alignment horizontal="center" vertical="center" shrinkToFit="1"/>
    </xf>
    <xf numFmtId="0" fontId="0" fillId="10" borderId="129" xfId="0" applyFill="1" applyBorder="1" applyAlignment="1">
      <alignment horizontal="center" vertical="center" shrinkToFit="1"/>
    </xf>
    <xf numFmtId="0" fontId="0" fillId="10" borderId="67" xfId="0" applyFill="1" applyBorder="1" applyAlignment="1">
      <alignment horizontal="center" vertical="center" shrinkToFit="1"/>
    </xf>
    <xf numFmtId="0" fontId="6" fillId="7" borderId="2" xfId="0"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0" fontId="7" fillId="7" borderId="9" xfId="0" applyFont="1" applyFill="1" applyBorder="1" applyAlignment="1" applyProtection="1">
      <alignment horizontal="center" vertical="center"/>
      <protection locked="0"/>
    </xf>
    <xf numFmtId="0" fontId="7" fillId="7" borderId="7" xfId="0" applyFont="1" applyFill="1" applyBorder="1" applyAlignment="1" applyProtection="1">
      <alignment horizontal="center" vertical="center"/>
      <protection locked="0"/>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190" fontId="6" fillId="2" borderId="21" xfId="0" applyNumberFormat="1" applyFont="1" applyFill="1" applyBorder="1" applyAlignment="1">
      <alignment horizontal="center" vertical="center"/>
    </xf>
    <xf numFmtId="190" fontId="6" fillId="2" borderId="0" xfId="0" applyNumberFormat="1" applyFont="1" applyFill="1" applyAlignment="1">
      <alignment horizontal="center" vertical="center"/>
    </xf>
    <xf numFmtId="190" fontId="6" fillId="2" borderId="96" xfId="0" applyNumberFormat="1" applyFont="1" applyFill="1" applyBorder="1" applyAlignment="1">
      <alignment horizontal="center" vertical="center"/>
    </xf>
    <xf numFmtId="190" fontId="6" fillId="2" borderId="97" xfId="0" applyNumberFormat="1" applyFont="1" applyFill="1" applyBorder="1" applyAlignment="1">
      <alignment horizontal="center" vertical="center"/>
    </xf>
    <xf numFmtId="0" fontId="37" fillId="0" borderId="67" xfId="0" applyFont="1" applyBorder="1" applyAlignment="1">
      <alignment horizontal="center" vertical="center" shrinkToFit="1"/>
    </xf>
    <xf numFmtId="0" fontId="63" fillId="0" borderId="0" xfId="0" applyFont="1" applyAlignment="1">
      <alignment horizontal="left" vertical="center"/>
    </xf>
    <xf numFmtId="0" fontId="17" fillId="7" borderId="129" xfId="0" applyFont="1" applyFill="1" applyBorder="1" applyAlignment="1">
      <alignment horizontal="center" vertical="center"/>
    </xf>
    <xf numFmtId="0" fontId="0" fillId="7" borderId="21" xfId="0" applyFill="1" applyBorder="1" applyAlignment="1">
      <alignment horizontal="center" vertical="center"/>
    </xf>
    <xf numFmtId="0" fontId="0" fillId="7" borderId="0" xfId="0" applyFill="1" applyAlignment="1">
      <alignment horizontal="center" vertical="center"/>
    </xf>
    <xf numFmtId="0" fontId="0" fillId="7" borderId="32" xfId="0" applyFill="1" applyBorder="1" applyAlignment="1">
      <alignment horizontal="center" vertical="center"/>
    </xf>
    <xf numFmtId="0" fontId="1" fillId="0" borderId="32" xfId="0" applyFont="1" applyBorder="1" applyAlignment="1" applyProtection="1">
      <alignment horizontal="center" vertical="center"/>
      <protection locked="0"/>
    </xf>
    <xf numFmtId="0" fontId="17" fillId="3" borderId="102" xfId="0" applyFont="1" applyFill="1" applyBorder="1" applyAlignment="1" applyProtection="1">
      <alignment horizontal="center" vertical="center" wrapText="1" shrinkToFit="1"/>
      <protection locked="0"/>
    </xf>
    <xf numFmtId="0" fontId="17" fillId="3" borderId="130" xfId="0" applyFont="1" applyFill="1" applyBorder="1" applyAlignment="1" applyProtection="1">
      <alignment horizontal="center" vertical="center" wrapText="1" shrinkToFit="1"/>
      <protection locked="0"/>
    </xf>
    <xf numFmtId="0" fontId="17" fillId="3" borderId="9" xfId="0" applyFont="1" applyFill="1" applyBorder="1" applyAlignment="1" applyProtection="1">
      <alignment horizontal="center" vertical="center" wrapText="1" shrinkToFit="1"/>
      <protection locked="0"/>
    </xf>
    <xf numFmtId="0" fontId="17" fillId="3" borderId="157" xfId="0" applyFont="1" applyFill="1" applyBorder="1" applyAlignment="1" applyProtection="1">
      <alignment horizontal="center" vertical="center" wrapText="1" shrinkToFit="1"/>
      <protection locked="0"/>
    </xf>
    <xf numFmtId="0" fontId="0" fillId="0" borderId="130" xfId="0" applyBorder="1" applyAlignment="1" applyProtection="1">
      <alignment horizontal="center" vertical="center"/>
      <protection locked="0"/>
    </xf>
    <xf numFmtId="0" fontId="0" fillId="0" borderId="116" xfId="0" applyBorder="1" applyAlignment="1" applyProtection="1">
      <alignment horizontal="center" vertical="center"/>
      <protection locked="0"/>
    </xf>
    <xf numFmtId="0" fontId="0" fillId="0" borderId="97" xfId="0" applyBorder="1" applyAlignment="1" applyProtection="1">
      <alignment horizontal="center" vertical="center"/>
      <protection locked="0"/>
    </xf>
    <xf numFmtId="0" fontId="0" fillId="0" borderId="98" xfId="0" applyBorder="1" applyAlignment="1" applyProtection="1">
      <alignment horizontal="center" vertical="center"/>
      <protection locked="0"/>
    </xf>
    <xf numFmtId="0" fontId="0" fillId="0" borderId="71" xfId="0" applyBorder="1" applyAlignment="1">
      <alignment horizontal="center" vertical="center"/>
    </xf>
    <xf numFmtId="0" fontId="17" fillId="3" borderId="117" xfId="0" applyFont="1" applyFill="1" applyBorder="1" applyAlignment="1" applyProtection="1">
      <alignment horizontal="center" vertical="center" wrapText="1" shrinkToFit="1"/>
      <protection locked="0"/>
    </xf>
    <xf numFmtId="0" fontId="17" fillId="3" borderId="97" xfId="0" applyFont="1" applyFill="1" applyBorder="1" applyAlignment="1" applyProtection="1">
      <alignment horizontal="center" vertical="center" wrapText="1" shrinkToFit="1"/>
      <protection locked="0"/>
    </xf>
    <xf numFmtId="3" fontId="11" fillId="2" borderId="67" xfId="0" applyNumberFormat="1" applyFont="1" applyFill="1" applyBorder="1" applyAlignment="1" applyProtection="1">
      <alignment horizontal="center" vertical="center" shrinkToFit="1"/>
      <protection locked="0"/>
    </xf>
    <xf numFmtId="0" fontId="38" fillId="4" borderId="50" xfId="0" applyFont="1" applyFill="1" applyBorder="1" applyAlignment="1" applyProtection="1">
      <alignment horizontal="center" vertical="center"/>
      <protection locked="0"/>
    </xf>
    <xf numFmtId="3" fontId="11" fillId="2" borderId="103" xfId="0" applyNumberFormat="1" applyFont="1" applyFill="1" applyBorder="1" applyAlignment="1" applyProtection="1">
      <alignment horizontal="center" vertical="center" shrinkToFit="1"/>
      <protection locked="0"/>
    </xf>
    <xf numFmtId="0" fontId="0" fillId="0" borderId="157" xfId="0" applyBorder="1" applyAlignment="1" applyProtection="1">
      <alignment horizontal="center" vertical="center"/>
      <protection locked="0"/>
    </xf>
    <xf numFmtId="0" fontId="0" fillId="0" borderId="51" xfId="0" applyBorder="1" applyAlignment="1" applyProtection="1">
      <alignment horizontal="center" vertical="center"/>
      <protection locked="0"/>
    </xf>
    <xf numFmtId="0" fontId="7" fillId="0" borderId="2"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7" fillId="0" borderId="20"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7" fillId="0" borderId="32" xfId="0" applyFont="1" applyBorder="1" applyAlignment="1" applyProtection="1">
      <alignment horizontal="center" vertical="center" wrapText="1"/>
      <protection locked="0"/>
    </xf>
    <xf numFmtId="0" fontId="7" fillId="0" borderId="117" xfId="0" applyFont="1" applyBorder="1" applyAlignment="1" applyProtection="1">
      <alignment horizontal="center" vertical="center" wrapText="1"/>
      <protection locked="0"/>
    </xf>
    <xf numFmtId="0" fontId="7" fillId="0" borderId="97" xfId="0" applyFont="1" applyBorder="1" applyAlignment="1" applyProtection="1">
      <alignment horizontal="center" vertical="center" wrapText="1"/>
      <protection locked="0"/>
    </xf>
    <xf numFmtId="0" fontId="7" fillId="0" borderId="98" xfId="0" applyFont="1" applyBorder="1" applyAlignment="1" applyProtection="1">
      <alignment horizontal="center" vertical="center" wrapText="1"/>
      <protection locked="0"/>
    </xf>
    <xf numFmtId="0" fontId="17" fillId="0" borderId="113" xfId="0" applyFont="1" applyBorder="1" applyAlignment="1">
      <alignment horizontal="center" vertical="center"/>
    </xf>
    <xf numFmtId="0" fontId="17" fillId="0" borderId="71" xfId="0" applyFont="1" applyBorder="1" applyAlignment="1">
      <alignment horizontal="center" vertical="center"/>
    </xf>
    <xf numFmtId="0" fontId="17" fillId="0" borderId="143" xfId="0" applyFont="1" applyBorder="1" applyAlignment="1">
      <alignment horizontal="center" vertical="center"/>
    </xf>
    <xf numFmtId="0" fontId="17" fillId="0" borderId="103" xfId="0" applyFont="1" applyBorder="1" applyAlignment="1">
      <alignment horizontal="center" vertical="center"/>
    </xf>
    <xf numFmtId="0" fontId="17" fillId="0" borderId="95" xfId="0" applyFont="1" applyBorder="1" applyAlignment="1">
      <alignment horizontal="center" vertical="center"/>
    </xf>
    <xf numFmtId="3" fontId="17" fillId="2" borderId="96" xfId="0" applyNumberFormat="1" applyFont="1" applyFill="1" applyBorder="1" applyAlignment="1">
      <alignment horizontal="center" vertical="center" wrapText="1"/>
    </xf>
    <xf numFmtId="3" fontId="17" fillId="2" borderId="97" xfId="0" applyNumberFormat="1" applyFont="1" applyFill="1" applyBorder="1" applyAlignment="1">
      <alignment horizontal="center" vertical="center" wrapText="1"/>
    </xf>
    <xf numFmtId="3" fontId="17" fillId="2" borderId="98" xfId="0" applyNumberFormat="1" applyFont="1" applyFill="1" applyBorder="1" applyAlignment="1">
      <alignment horizontal="center" vertical="center" wrapText="1"/>
    </xf>
    <xf numFmtId="0" fontId="7" fillId="7" borderId="90" xfId="0" applyFont="1" applyFill="1" applyBorder="1" applyAlignment="1">
      <alignment horizontal="center" vertical="center" wrapText="1"/>
    </xf>
    <xf numFmtId="0" fontId="7" fillId="7" borderId="130" xfId="0" applyFont="1" applyFill="1" applyBorder="1" applyAlignment="1">
      <alignment horizontal="center" vertical="center"/>
    </xf>
    <xf numFmtId="0" fontId="7" fillId="7" borderId="96" xfId="0" applyFont="1" applyFill="1" applyBorder="1" applyAlignment="1">
      <alignment horizontal="center" vertical="center"/>
    </xf>
    <xf numFmtId="0" fontId="7" fillId="7" borderId="97" xfId="0" applyFont="1" applyFill="1" applyBorder="1" applyAlignment="1">
      <alignment horizontal="center" vertical="center"/>
    </xf>
    <xf numFmtId="0" fontId="0" fillId="3" borderId="90" xfId="0" applyFill="1" applyBorder="1" applyAlignment="1">
      <alignment horizontal="center" vertical="center" wrapText="1"/>
    </xf>
    <xf numFmtId="0" fontId="0" fillId="3" borderId="130" xfId="0" applyFill="1" applyBorder="1" applyAlignment="1">
      <alignment horizontal="center" vertical="center" wrapText="1"/>
    </xf>
    <xf numFmtId="0" fontId="0" fillId="3" borderId="116" xfId="0" applyFill="1" applyBorder="1" applyAlignment="1">
      <alignment horizontal="center" vertical="center" wrapText="1"/>
    </xf>
    <xf numFmtId="0" fontId="0" fillId="3" borderId="96" xfId="0" applyFill="1" applyBorder="1" applyAlignment="1">
      <alignment horizontal="center" vertical="center" wrapText="1"/>
    </xf>
    <xf numFmtId="0" fontId="0" fillId="3" borderId="97" xfId="0" applyFill="1" applyBorder="1" applyAlignment="1">
      <alignment horizontal="center" vertical="center" wrapText="1"/>
    </xf>
    <xf numFmtId="0" fontId="0" fillId="3" borderId="98" xfId="0" applyFill="1" applyBorder="1" applyAlignment="1">
      <alignment horizontal="center" vertical="center" wrapText="1"/>
    </xf>
    <xf numFmtId="0" fontId="0" fillId="38" borderId="90" xfId="0" applyFill="1" applyBorder="1" applyAlignment="1">
      <alignment horizontal="left" vertical="center"/>
    </xf>
    <xf numFmtId="0" fontId="0" fillId="38" borderId="116" xfId="0" applyFill="1" applyBorder="1" applyAlignment="1">
      <alignment horizontal="left" vertical="center"/>
    </xf>
    <xf numFmtId="188" fontId="17" fillId="2" borderId="90" xfId="0" applyNumberFormat="1" applyFont="1" applyFill="1" applyBorder="1" applyAlignment="1">
      <alignment horizontal="center" vertical="center" wrapText="1"/>
    </xf>
    <xf numFmtId="188" fontId="17" fillId="2" borderId="130" xfId="0" applyNumberFormat="1" applyFont="1" applyFill="1" applyBorder="1" applyAlignment="1">
      <alignment horizontal="center" vertical="center" wrapText="1"/>
    </xf>
    <xf numFmtId="188" fontId="17" fillId="2" borderId="116" xfId="0" applyNumberFormat="1" applyFont="1" applyFill="1" applyBorder="1" applyAlignment="1">
      <alignment horizontal="center" vertical="center" wrapText="1"/>
    </xf>
    <xf numFmtId="188" fontId="17" fillId="2" borderId="96" xfId="0" applyNumberFormat="1" applyFont="1" applyFill="1" applyBorder="1" applyAlignment="1">
      <alignment horizontal="center" vertical="center" wrapText="1"/>
    </xf>
    <xf numFmtId="188" fontId="17" fillId="2" borderId="97" xfId="0" applyNumberFormat="1" applyFont="1" applyFill="1" applyBorder="1" applyAlignment="1">
      <alignment horizontal="center" vertical="center" wrapText="1"/>
    </xf>
    <xf numFmtId="188" fontId="17" fillId="2" borderId="98" xfId="0" applyNumberFormat="1" applyFont="1" applyFill="1" applyBorder="1" applyAlignment="1">
      <alignment horizontal="center" vertical="center" wrapText="1"/>
    </xf>
    <xf numFmtId="0" fontId="17" fillId="33" borderId="67" xfId="0" applyFont="1" applyFill="1" applyBorder="1" applyAlignment="1">
      <alignment horizontal="center" vertical="center"/>
    </xf>
    <xf numFmtId="0" fontId="12" fillId="3" borderId="72" xfId="0" applyFont="1" applyFill="1" applyBorder="1" applyAlignment="1">
      <alignment horizontal="center" vertical="center"/>
    </xf>
    <xf numFmtId="0" fontId="12" fillId="3" borderId="155" xfId="0" applyFont="1" applyFill="1" applyBorder="1" applyAlignment="1">
      <alignment horizontal="center" vertical="center"/>
    </xf>
    <xf numFmtId="0" fontId="34" fillId="0" borderId="132" xfId="0" applyFont="1" applyBorder="1" applyAlignment="1">
      <alignment horizontal="center" vertical="center" wrapText="1"/>
    </xf>
    <xf numFmtId="0" fontId="34" fillId="0" borderId="130" xfId="0" applyFont="1" applyBorder="1" applyAlignment="1">
      <alignment horizontal="center" vertical="center" wrapText="1"/>
    </xf>
    <xf numFmtId="0" fontId="34" fillId="0" borderId="133" xfId="0" applyFont="1" applyBorder="1" applyAlignment="1">
      <alignment horizontal="center" vertical="center" wrapText="1"/>
    </xf>
    <xf numFmtId="0" fontId="34" fillId="0" borderId="96" xfId="0" applyFont="1" applyBorder="1" applyAlignment="1">
      <alignment horizontal="center" vertical="center" wrapText="1"/>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4" borderId="130" xfId="0" applyFont="1" applyFill="1" applyBorder="1" applyAlignment="1" applyProtection="1">
      <alignment horizontal="center" vertical="center"/>
      <protection locked="0"/>
    </xf>
    <xf numFmtId="0" fontId="34" fillId="4" borderId="97" xfId="0" applyFont="1" applyFill="1" applyBorder="1" applyAlignment="1" applyProtection="1">
      <alignment horizontal="center" vertical="center"/>
      <protection locked="0"/>
    </xf>
    <xf numFmtId="0" fontId="34" fillId="2" borderId="130" xfId="0" applyFont="1" applyFill="1" applyBorder="1" applyAlignment="1">
      <alignment horizontal="center" vertical="center" wrapText="1"/>
    </xf>
    <xf numFmtId="0" fontId="34" fillId="2" borderId="97" xfId="0" applyFont="1" applyFill="1" applyBorder="1" applyAlignment="1">
      <alignment horizontal="center" vertical="center" wrapText="1"/>
    </xf>
    <xf numFmtId="0" fontId="78" fillId="0" borderId="67" xfId="0" applyFont="1" applyBorder="1" applyAlignment="1">
      <alignment horizontal="center" vertical="center"/>
    </xf>
    <xf numFmtId="0" fontId="78" fillId="0" borderId="95" xfId="0" applyFont="1" applyBorder="1" applyAlignment="1">
      <alignment horizontal="center" vertical="center"/>
    </xf>
    <xf numFmtId="0" fontId="13" fillId="0" borderId="90" xfId="0" applyFont="1" applyBorder="1" applyAlignment="1">
      <alignment horizontal="center" vertical="center"/>
    </xf>
    <xf numFmtId="0" fontId="13" fillId="0" borderId="92" xfId="0" applyFont="1" applyBorder="1" applyAlignment="1">
      <alignment horizontal="center" vertical="center"/>
    </xf>
    <xf numFmtId="0" fontId="13" fillId="0" borderId="96" xfId="0" applyFont="1" applyBorder="1" applyAlignment="1">
      <alignment horizontal="center" vertical="center"/>
    </xf>
    <xf numFmtId="0" fontId="13" fillId="0" borderId="98" xfId="0" applyFont="1" applyBorder="1" applyAlignment="1">
      <alignment horizontal="center" vertical="center"/>
    </xf>
    <xf numFmtId="0" fontId="6" fillId="7" borderId="21" xfId="0" applyFont="1" applyFill="1" applyBorder="1" applyAlignment="1" applyProtection="1">
      <alignment horizontal="center" vertical="center"/>
      <protection locked="0"/>
    </xf>
    <xf numFmtId="0" fontId="7" fillId="7" borderId="0" xfId="0" applyFont="1" applyFill="1" applyAlignment="1" applyProtection="1">
      <alignment horizontal="center" vertical="center"/>
      <protection locked="0"/>
    </xf>
    <xf numFmtId="0" fontId="7" fillId="7" borderId="96" xfId="0" applyFont="1" applyFill="1" applyBorder="1" applyAlignment="1" applyProtection="1">
      <alignment horizontal="center" vertical="center"/>
      <protection locked="0"/>
    </xf>
    <xf numFmtId="0" fontId="7" fillId="7" borderId="97" xfId="0" applyFont="1" applyFill="1" applyBorder="1" applyAlignment="1" applyProtection="1">
      <alignment horizontal="center" vertical="center"/>
      <protection locked="0"/>
    </xf>
    <xf numFmtId="2" fontId="17" fillId="2" borderId="90" xfId="0" applyNumberFormat="1" applyFont="1" applyFill="1" applyBorder="1" applyAlignment="1">
      <alignment horizontal="center" vertical="center"/>
    </xf>
    <xf numFmtId="0" fontId="17" fillId="34" borderId="21" xfId="0" applyFont="1" applyFill="1" applyBorder="1" applyAlignment="1">
      <alignment horizontal="center" vertical="center"/>
    </xf>
    <xf numFmtId="0" fontId="17" fillId="34" borderId="0" xfId="0" applyFont="1" applyFill="1" applyAlignment="1">
      <alignment horizontal="center" vertical="center"/>
    </xf>
    <xf numFmtId="0" fontId="17" fillId="34" borderId="96" xfId="0" applyFont="1" applyFill="1" applyBorder="1" applyAlignment="1">
      <alignment horizontal="center" vertical="center"/>
    </xf>
    <xf numFmtId="0" fontId="17" fillId="34" borderId="97" xfId="0" applyFont="1" applyFill="1" applyBorder="1" applyAlignment="1">
      <alignment horizontal="center" vertical="center"/>
    </xf>
    <xf numFmtId="0" fontId="0" fillId="7" borderId="90" xfId="0" applyFill="1" applyBorder="1" applyAlignment="1">
      <alignment horizontal="center" vertical="center"/>
    </xf>
    <xf numFmtId="0" fontId="0" fillId="7" borderId="116" xfId="0" applyFill="1" applyBorder="1" applyAlignment="1">
      <alignment horizontal="center" vertical="center"/>
    </xf>
    <xf numFmtId="0" fontId="17" fillId="0" borderId="132" xfId="0" applyFont="1" applyBorder="1" applyAlignment="1">
      <alignment horizontal="center" vertical="center"/>
    </xf>
    <xf numFmtId="0" fontId="34" fillId="0" borderId="130" xfId="0" applyFont="1" applyBorder="1" applyAlignment="1">
      <alignment horizontal="left" vertical="center" wrapText="1"/>
    </xf>
    <xf numFmtId="0" fontId="34" fillId="0" borderId="133" xfId="0" applyFont="1" applyBorder="1" applyAlignment="1">
      <alignment horizontal="left" vertical="center" wrapText="1"/>
    </xf>
    <xf numFmtId="0" fontId="34" fillId="0" borderId="0" xfId="0" applyFont="1" applyAlignment="1">
      <alignment horizontal="left" vertical="center" wrapText="1"/>
    </xf>
    <xf numFmtId="0" fontId="34" fillId="0" borderId="32" xfId="0" applyFont="1" applyBorder="1" applyAlignment="1">
      <alignment horizontal="left" vertical="center" wrapText="1"/>
    </xf>
    <xf numFmtId="0" fontId="34" fillId="0" borderId="97" xfId="0" applyFont="1" applyBorder="1" applyAlignment="1">
      <alignment horizontal="left" vertical="center" wrapText="1"/>
    </xf>
    <xf numFmtId="0" fontId="34" fillId="0" borderId="98" xfId="0" applyFont="1" applyBorder="1" applyAlignment="1">
      <alignment horizontal="left" vertical="center" wrapText="1"/>
    </xf>
    <xf numFmtId="0" fontId="38" fillId="4" borderId="132" xfId="0" applyFont="1" applyFill="1" applyBorder="1" applyAlignment="1" applyProtection="1">
      <alignment horizontal="center" vertical="center"/>
      <protection locked="0"/>
    </xf>
    <xf numFmtId="0" fontId="36" fillId="0" borderId="130" xfId="0" applyFont="1" applyBorder="1" applyAlignment="1">
      <alignment horizontal="left" vertical="center"/>
    </xf>
    <xf numFmtId="0" fontId="36" fillId="0" borderId="133" xfId="0" applyFont="1" applyBorder="1" applyAlignment="1">
      <alignment horizontal="left" vertical="center"/>
    </xf>
    <xf numFmtId="0" fontId="36" fillId="0" borderId="97" xfId="0" applyFont="1" applyBorder="1" applyAlignment="1">
      <alignment horizontal="left" vertical="center"/>
    </xf>
    <xf numFmtId="0" fontId="36" fillId="0" borderId="98" xfId="0" applyFont="1" applyBorder="1" applyAlignment="1">
      <alignment horizontal="left" vertical="center"/>
    </xf>
    <xf numFmtId="0" fontId="8" fillId="0" borderId="22" xfId="0" applyFont="1" applyBorder="1" applyAlignment="1" applyProtection="1">
      <alignment horizontal="left" vertical="center"/>
      <protection locked="0"/>
    </xf>
    <xf numFmtId="0" fontId="8" fillId="0" borderId="3" xfId="0" applyFont="1" applyBorder="1" applyAlignment="1" applyProtection="1">
      <alignment horizontal="left" vertical="center"/>
      <protection locked="0"/>
    </xf>
    <xf numFmtId="0" fontId="8" fillId="0" borderId="20" xfId="0" applyFont="1" applyBorder="1" applyAlignment="1" applyProtection="1">
      <alignment horizontal="left" vertical="center"/>
      <protection locked="0"/>
    </xf>
    <xf numFmtId="0" fontId="8" fillId="0" borderId="50"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51" xfId="0" applyFont="1" applyBorder="1" applyAlignment="1" applyProtection="1">
      <alignment horizontal="left" vertical="center"/>
      <protection locked="0"/>
    </xf>
    <xf numFmtId="0" fontId="12" fillId="0" borderId="0" xfId="0" applyFont="1" applyAlignment="1" applyProtection="1">
      <alignment horizontal="left" vertical="center" shrinkToFit="1"/>
      <protection locked="0"/>
    </xf>
    <xf numFmtId="0" fontId="7" fillId="0" borderId="68" xfId="0" applyFont="1" applyBorder="1" applyAlignment="1" applyProtection="1">
      <alignment horizontal="left" vertical="top" wrapText="1"/>
      <protection locked="0"/>
    </xf>
    <xf numFmtId="0" fontId="7" fillId="0" borderId="67" xfId="0" applyFont="1" applyBorder="1" applyAlignment="1" applyProtection="1">
      <alignment horizontal="left" vertical="top" wrapText="1"/>
      <protection locked="0"/>
    </xf>
    <xf numFmtId="0" fontId="7" fillId="0" borderId="73" xfId="0" applyFont="1" applyBorder="1" applyAlignment="1" applyProtection="1">
      <alignment horizontal="left" vertical="top" wrapText="1"/>
      <protection locked="0"/>
    </xf>
    <xf numFmtId="0" fontId="7" fillId="0" borderId="101" xfId="0" applyFont="1" applyBorder="1" applyAlignment="1" applyProtection="1">
      <alignment horizontal="left" vertical="top" wrapText="1"/>
      <protection locked="0"/>
    </xf>
    <xf numFmtId="0" fontId="7" fillId="0" borderId="95" xfId="0" applyFont="1" applyBorder="1" applyAlignment="1" applyProtection="1">
      <alignment horizontal="left" vertical="top" wrapText="1"/>
      <protection locked="0"/>
    </xf>
    <xf numFmtId="0" fontId="7" fillId="0" borderId="75" xfId="0" applyFont="1" applyBorder="1" applyAlignment="1" applyProtection="1">
      <alignment horizontal="left" vertical="top" wrapText="1"/>
      <protection locked="0"/>
    </xf>
    <xf numFmtId="0" fontId="11" fillId="0" borderId="0" xfId="0" applyFont="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0" fillId="0" borderId="130" xfId="0" applyFont="1" applyBorder="1" applyAlignment="1" applyProtection="1">
      <alignment horizontal="center" vertical="center"/>
      <protection locked="0"/>
    </xf>
    <xf numFmtId="0" fontId="10" fillId="0" borderId="97" xfId="0" applyFont="1" applyBorder="1" applyAlignment="1" applyProtection="1">
      <alignment horizontal="center" vertical="center"/>
      <protection locked="0"/>
    </xf>
    <xf numFmtId="0" fontId="1" fillId="0" borderId="130" xfId="0" applyFont="1" applyBorder="1" applyAlignment="1" applyProtection="1">
      <alignment horizontal="left" vertical="center"/>
      <protection locked="0"/>
    </xf>
    <xf numFmtId="0" fontId="8" fillId="0" borderId="3" xfId="0" applyFont="1" applyBorder="1" applyAlignment="1" applyProtection="1">
      <alignment horizontal="center" vertical="center"/>
      <protection locked="0"/>
    </xf>
    <xf numFmtId="0" fontId="73" fillId="2" borderId="3" xfId="0" applyFont="1" applyFill="1" applyBorder="1" applyAlignment="1" applyProtection="1">
      <alignment horizontal="right" vertical="center" shrinkToFit="1"/>
      <protection locked="0"/>
    </xf>
    <xf numFmtId="0" fontId="73" fillId="2" borderId="97" xfId="0" applyFont="1" applyFill="1" applyBorder="1" applyAlignment="1" applyProtection="1">
      <alignment horizontal="right" vertical="center" shrinkToFit="1"/>
      <protection locked="0"/>
    </xf>
    <xf numFmtId="0" fontId="11" fillId="0" borderId="131" xfId="0" applyFont="1" applyBorder="1" applyAlignment="1" applyProtection="1">
      <alignment horizontal="center" vertical="center"/>
      <protection locked="0"/>
    </xf>
    <xf numFmtId="0" fontId="11" fillId="0" borderId="6"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0" fontId="11" fillId="0" borderId="97" xfId="0" applyFont="1" applyBorder="1" applyAlignment="1" applyProtection="1">
      <alignment horizontal="center" vertical="center"/>
      <protection locked="0"/>
    </xf>
    <xf numFmtId="0" fontId="39" fillId="0" borderId="3" xfId="0" applyFont="1" applyBorder="1" applyAlignment="1" applyProtection="1">
      <alignment horizontal="center" vertical="center"/>
      <protection locked="0"/>
    </xf>
    <xf numFmtId="0" fontId="39" fillId="0" borderId="97" xfId="0" applyFont="1" applyBorder="1" applyAlignment="1" applyProtection="1">
      <alignment horizontal="center" vertical="center"/>
      <protection locked="0"/>
    </xf>
    <xf numFmtId="0" fontId="44" fillId="0" borderId="0" xfId="0" applyFont="1" applyAlignment="1" applyProtection="1">
      <alignment horizontal="left" vertical="center"/>
      <protection locked="0"/>
    </xf>
    <xf numFmtId="0" fontId="8" fillId="4" borderId="7" xfId="0" applyFont="1" applyFill="1" applyBorder="1" applyAlignment="1" applyProtection="1">
      <alignment horizontal="center" vertical="center"/>
      <protection locked="0"/>
    </xf>
    <xf numFmtId="0" fontId="8" fillId="0" borderId="2" xfId="0" applyFont="1" applyBorder="1" applyAlignment="1" applyProtection="1">
      <alignment horizontal="left" vertical="center"/>
      <protection locked="0"/>
    </xf>
    <xf numFmtId="0" fontId="8" fillId="0" borderId="9" xfId="0" applyFont="1" applyBorder="1" applyAlignment="1" applyProtection="1">
      <alignment horizontal="left" vertical="center"/>
      <protection locked="0"/>
    </xf>
    <xf numFmtId="0" fontId="7" fillId="3" borderId="5"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9" xfId="0"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8" xfId="0" applyFont="1" applyFill="1" applyBorder="1" applyAlignment="1" applyProtection="1">
      <alignment horizontal="left" vertical="top" wrapText="1"/>
      <protection locked="0"/>
    </xf>
    <xf numFmtId="0" fontId="38" fillId="4" borderId="0" xfId="0" applyFont="1" applyFill="1" applyAlignment="1" applyProtection="1">
      <alignment horizontal="center" vertical="center"/>
      <protection locked="0"/>
    </xf>
    <xf numFmtId="0" fontId="35" fillId="0" borderId="130" xfId="0" applyFont="1" applyBorder="1" applyAlignment="1">
      <alignment horizontal="left" vertical="center" shrinkToFit="1"/>
    </xf>
    <xf numFmtId="0" fontId="35" fillId="0" borderId="131" xfId="0" applyFont="1" applyBorder="1" applyAlignment="1">
      <alignment horizontal="left" vertical="center" shrinkToFit="1"/>
    </xf>
    <xf numFmtId="0" fontId="35" fillId="0" borderId="97" xfId="0" applyFont="1" applyBorder="1" applyAlignment="1">
      <alignment horizontal="left" vertical="center" shrinkToFit="1"/>
    </xf>
    <xf numFmtId="0" fontId="35" fillId="0" borderId="100" xfId="0" applyFont="1" applyBorder="1" applyAlignment="1">
      <alignment horizontal="left" vertical="center" shrinkToFit="1"/>
    </xf>
    <xf numFmtId="0" fontId="8" fillId="0" borderId="130" xfId="0" applyFont="1" applyBorder="1" applyAlignment="1" applyProtection="1">
      <alignment horizontal="center" vertical="center"/>
      <protection locked="0"/>
    </xf>
    <xf numFmtId="49" fontId="8" fillId="3" borderId="130"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11" fillId="0" borderId="130" xfId="0" applyFont="1" applyBorder="1" applyAlignment="1" applyProtection="1">
      <alignment horizontal="center" vertical="center"/>
      <protection locked="0"/>
    </xf>
    <xf numFmtId="0" fontId="39" fillId="0" borderId="0" xfId="0" applyFont="1" applyAlignment="1" applyProtection="1">
      <alignment horizontal="center" vertical="center"/>
      <protection locked="0"/>
    </xf>
    <xf numFmtId="0" fontId="10" fillId="0" borderId="133" xfId="0" applyFont="1" applyBorder="1" applyAlignment="1" applyProtection="1">
      <alignment horizontal="center" vertical="center"/>
      <protection locked="0"/>
    </xf>
    <xf numFmtId="0" fontId="10" fillId="0" borderId="98" xfId="0" applyFont="1" applyBorder="1" applyAlignment="1" applyProtection="1">
      <alignment horizontal="center" vertical="center"/>
      <protection locked="0"/>
    </xf>
    <xf numFmtId="0" fontId="8" fillId="4" borderId="130" xfId="0" applyFont="1" applyFill="1" applyBorder="1" applyAlignment="1" applyProtection="1">
      <alignment horizontal="center" vertical="center"/>
      <protection locked="0"/>
    </xf>
    <xf numFmtId="2" fontId="8" fillId="2" borderId="130" xfId="0" applyNumberFormat="1" applyFont="1" applyFill="1" applyBorder="1" applyAlignment="1" applyProtection="1">
      <alignment horizontal="center" vertical="center"/>
      <protection locked="0"/>
    </xf>
    <xf numFmtId="2" fontId="8" fillId="2" borderId="0" xfId="0" applyNumberFormat="1" applyFont="1" applyFill="1" applyAlignment="1" applyProtection="1">
      <alignment horizontal="center" vertical="center"/>
      <protection locked="0"/>
    </xf>
    <xf numFmtId="0" fontId="8" fillId="0" borderId="132" xfId="0" applyFont="1" applyBorder="1" applyAlignment="1" applyProtection="1">
      <alignment horizontal="center" vertical="center"/>
      <protection locked="0"/>
    </xf>
    <xf numFmtId="0" fontId="8" fillId="0" borderId="96" xfId="0" applyFont="1" applyBorder="1" applyAlignment="1" applyProtection="1">
      <alignment horizontal="center" vertical="center"/>
      <protection locked="0"/>
    </xf>
    <xf numFmtId="0" fontId="39" fillId="0" borderId="113" xfId="0" applyFont="1" applyBorder="1" applyAlignment="1" applyProtection="1">
      <alignment horizontal="center" vertical="center"/>
      <protection locked="0"/>
    </xf>
    <xf numFmtId="0" fontId="39" fillId="0" borderId="71" xfId="0" applyFont="1" applyBorder="1" applyAlignment="1" applyProtection="1">
      <alignment horizontal="center" vertical="center"/>
      <protection locked="0"/>
    </xf>
    <xf numFmtId="0" fontId="39" fillId="0" borderId="68" xfId="0" applyFont="1" applyBorder="1" applyAlignment="1" applyProtection="1">
      <alignment horizontal="center" vertical="center"/>
      <protection locked="0"/>
    </xf>
    <xf numFmtId="0" fontId="39" fillId="0" borderId="67" xfId="0" applyFont="1" applyBorder="1" applyAlignment="1" applyProtection="1">
      <alignment horizontal="center" vertical="center"/>
      <protection locked="0"/>
    </xf>
    <xf numFmtId="0" fontId="38" fillId="2" borderId="71" xfId="0" applyFont="1" applyFill="1" applyBorder="1" applyAlignment="1" applyProtection="1">
      <alignment horizontal="left" vertical="center" shrinkToFit="1"/>
      <protection locked="0"/>
    </xf>
    <xf numFmtId="0" fontId="38" fillId="2" borderId="72" xfId="0" applyFont="1" applyFill="1" applyBorder="1" applyAlignment="1" applyProtection="1">
      <alignment horizontal="left" vertical="center" shrinkToFit="1"/>
      <protection locked="0"/>
    </xf>
    <xf numFmtId="0" fontId="38" fillId="2" borderId="67" xfId="0" applyFont="1" applyFill="1" applyBorder="1" applyAlignment="1" applyProtection="1">
      <alignment horizontal="left" vertical="center" shrinkToFit="1"/>
      <protection locked="0"/>
    </xf>
    <xf numFmtId="0" fontId="38" fillId="2" borderId="73" xfId="0" applyFont="1" applyFill="1" applyBorder="1" applyAlignment="1" applyProtection="1">
      <alignment horizontal="left" vertical="center" shrinkToFit="1"/>
      <protection locked="0"/>
    </xf>
    <xf numFmtId="49" fontId="12" fillId="0" borderId="0" xfId="0" applyNumberFormat="1" applyFont="1" applyAlignment="1" applyProtection="1">
      <alignment horizontal="center" vertical="center"/>
      <protection locked="0"/>
    </xf>
    <xf numFmtId="49" fontId="44" fillId="0" borderId="0" xfId="0" applyNumberFormat="1" applyFont="1" applyAlignment="1" applyProtection="1">
      <alignment horizontal="center" vertical="center"/>
      <protection locked="0"/>
    </xf>
    <xf numFmtId="0" fontId="36" fillId="0" borderId="130" xfId="0" applyFont="1" applyBorder="1" applyAlignment="1">
      <alignment horizontal="left" vertical="center" wrapText="1"/>
    </xf>
    <xf numFmtId="0" fontId="36" fillId="0" borderId="131" xfId="0" applyFont="1" applyBorder="1" applyAlignment="1">
      <alignment horizontal="left" vertical="center" wrapText="1"/>
    </xf>
    <xf numFmtId="0" fontId="36" fillId="0" borderId="0" xfId="0" applyFont="1" applyAlignment="1">
      <alignment horizontal="left" vertical="center" wrapText="1"/>
    </xf>
    <xf numFmtId="0" fontId="36" fillId="0" borderId="6" xfId="0" applyFont="1" applyBorder="1" applyAlignment="1">
      <alignment horizontal="left" vertical="center" wrapText="1"/>
    </xf>
    <xf numFmtId="0" fontId="36" fillId="0" borderId="97" xfId="0" applyFont="1" applyBorder="1" applyAlignment="1">
      <alignment horizontal="left" vertical="center" wrapText="1"/>
    </xf>
    <xf numFmtId="0" fontId="36" fillId="0" borderId="100" xfId="0" applyFont="1" applyBorder="1" applyAlignment="1">
      <alignment horizontal="left" vertical="center" wrapText="1"/>
    </xf>
    <xf numFmtId="0" fontId="36" fillId="0" borderId="130" xfId="0" applyFont="1" applyBorder="1" applyAlignment="1">
      <alignment horizontal="left" vertical="center" shrinkToFit="1"/>
    </xf>
    <xf numFmtId="0" fontId="36" fillId="0" borderId="133" xfId="0" applyFont="1" applyBorder="1" applyAlignment="1">
      <alignment horizontal="left" vertical="center" shrinkToFit="1"/>
    </xf>
    <xf numFmtId="0" fontId="36" fillId="0" borderId="97" xfId="0" applyFont="1" applyBorder="1" applyAlignment="1">
      <alignment horizontal="left" vertical="center" shrinkToFit="1"/>
    </xf>
    <xf numFmtId="0" fontId="36" fillId="0" borderId="98" xfId="0" applyFont="1" applyBorder="1" applyAlignment="1">
      <alignment horizontal="left" vertical="center" shrinkToFit="1"/>
    </xf>
    <xf numFmtId="0" fontId="11" fillId="6" borderId="130" xfId="0" applyFont="1" applyFill="1" applyBorder="1" applyAlignment="1">
      <alignment horizontal="left" vertical="center" shrinkToFit="1"/>
    </xf>
    <xf numFmtId="0" fontId="11" fillId="6" borderId="131" xfId="0" applyFont="1" applyFill="1" applyBorder="1" applyAlignment="1">
      <alignment horizontal="left" vertical="center" shrinkToFit="1"/>
    </xf>
    <xf numFmtId="0" fontId="11" fillId="6" borderId="97" xfId="0" applyFont="1" applyFill="1" applyBorder="1" applyAlignment="1">
      <alignment horizontal="left" vertical="center" shrinkToFit="1"/>
    </xf>
    <xf numFmtId="0" fontId="11" fillId="6" borderId="100" xfId="0" applyFont="1" applyFill="1" applyBorder="1" applyAlignment="1">
      <alignment horizontal="left" vertical="center" shrinkToFit="1"/>
    </xf>
    <xf numFmtId="0" fontId="37" fillId="0" borderId="130" xfId="0" applyFont="1" applyBorder="1" applyAlignment="1">
      <alignment horizontal="left" vertical="center" wrapText="1" shrinkToFit="1"/>
    </xf>
    <xf numFmtId="0" fontId="37" fillId="0" borderId="133" xfId="0" applyFont="1" applyBorder="1" applyAlignment="1">
      <alignment horizontal="left" vertical="center" wrapText="1" shrinkToFit="1"/>
    </xf>
    <xf numFmtId="0" fontId="37" fillId="0" borderId="97" xfId="0" applyFont="1" applyBorder="1" applyAlignment="1">
      <alignment horizontal="left" vertical="center" wrapText="1" shrinkToFit="1"/>
    </xf>
    <xf numFmtId="0" fontId="37" fillId="0" borderId="98" xfId="0" applyFont="1" applyBorder="1" applyAlignment="1">
      <alignment horizontal="left" vertical="center" wrapText="1" shrinkToFit="1"/>
    </xf>
    <xf numFmtId="49" fontId="8" fillId="3" borderId="97" xfId="0" applyNumberFormat="1" applyFont="1" applyFill="1" applyBorder="1" applyAlignment="1" applyProtection="1">
      <alignment horizontal="center" vertical="center"/>
      <protection locked="0"/>
    </xf>
    <xf numFmtId="0" fontId="8" fillId="2" borderId="0" xfId="0" applyFont="1" applyFill="1" applyAlignment="1" applyProtection="1">
      <alignment horizontal="left" vertical="center" shrinkToFit="1"/>
      <protection locked="0"/>
    </xf>
    <xf numFmtId="0" fontId="26" fillId="2" borderId="0" xfId="0" applyFont="1" applyFill="1" applyAlignment="1" applyProtection="1">
      <alignment horizontal="left" vertical="center" shrinkToFit="1"/>
      <protection locked="0"/>
    </xf>
    <xf numFmtId="0" fontId="26" fillId="2" borderId="6" xfId="0" applyFont="1" applyFill="1" applyBorder="1" applyAlignment="1" applyProtection="1">
      <alignment horizontal="left" vertical="center" shrinkToFit="1"/>
      <protection locked="0"/>
    </xf>
    <xf numFmtId="0" fontId="26" fillId="2" borderId="97" xfId="0" applyFont="1" applyFill="1" applyBorder="1" applyAlignment="1" applyProtection="1">
      <alignment horizontal="left" vertical="center" shrinkToFit="1"/>
      <protection locked="0"/>
    </xf>
    <xf numFmtId="0" fontId="26" fillId="2" borderId="100" xfId="0" applyFont="1" applyFill="1" applyBorder="1" applyAlignment="1" applyProtection="1">
      <alignment horizontal="left" vertical="center" shrinkToFit="1"/>
      <protection locked="0"/>
    </xf>
    <xf numFmtId="0" fontId="8" fillId="4" borderId="0" xfId="0" applyFont="1" applyFill="1" applyAlignment="1" applyProtection="1">
      <alignment horizontal="center" vertical="center"/>
      <protection locked="0"/>
    </xf>
    <xf numFmtId="0" fontId="11" fillId="0" borderId="21" xfId="0" applyFont="1" applyBorder="1" applyAlignment="1" applyProtection="1">
      <alignment horizontal="center" vertical="center"/>
      <protection locked="0"/>
    </xf>
    <xf numFmtId="0" fontId="11" fillId="0" borderId="96" xfId="0" applyFont="1" applyBorder="1" applyAlignment="1" applyProtection="1">
      <alignment horizontal="center" vertical="center"/>
      <protection locked="0"/>
    </xf>
    <xf numFmtId="0" fontId="11" fillId="0" borderId="90" xfId="0" applyFont="1" applyBorder="1" applyAlignment="1" applyProtection="1">
      <alignment horizontal="center" vertical="center" shrinkToFit="1"/>
      <protection locked="0"/>
    </xf>
    <xf numFmtId="0" fontId="11" fillId="0" borderId="130" xfId="0" applyFont="1" applyBorder="1" applyAlignment="1" applyProtection="1">
      <alignment horizontal="center" vertical="center" shrinkToFit="1"/>
      <protection locked="0"/>
    </xf>
    <xf numFmtId="0" fontId="11" fillId="0" borderId="21" xfId="0" applyFont="1" applyBorder="1" applyAlignment="1" applyProtection="1">
      <alignment horizontal="center" vertical="center" shrinkToFit="1"/>
      <protection locked="0"/>
    </xf>
    <xf numFmtId="0" fontId="11" fillId="0" borderId="0" xfId="0" applyFont="1" applyAlignment="1" applyProtection="1">
      <alignment horizontal="center" vertical="center" shrinkToFit="1"/>
      <protection locked="0"/>
    </xf>
    <xf numFmtId="0" fontId="36" fillId="0" borderId="133" xfId="0" applyFont="1" applyBorder="1" applyAlignment="1">
      <alignment horizontal="left" vertical="center" wrapText="1"/>
    </xf>
    <xf numFmtId="0" fontId="36" fillId="0" borderId="98" xfId="0" applyFont="1" applyBorder="1" applyAlignment="1">
      <alignment horizontal="left" vertical="center" wrapText="1"/>
    </xf>
    <xf numFmtId="0" fontId="36" fillId="0" borderId="130" xfId="0" applyFont="1" applyBorder="1" applyAlignment="1" applyProtection="1">
      <alignment horizontal="center" vertical="center"/>
      <protection locked="0"/>
    </xf>
    <xf numFmtId="0" fontId="36" fillId="0" borderId="97" xfId="0" applyFont="1" applyBorder="1" applyAlignment="1" applyProtection="1">
      <alignment horizontal="center" vertical="center"/>
      <protection locked="0"/>
    </xf>
    <xf numFmtId="0" fontId="8" fillId="2" borderId="130" xfId="0" applyFont="1" applyFill="1" applyBorder="1" applyAlignment="1" applyProtection="1">
      <alignment horizontal="left" vertical="center" shrinkToFit="1"/>
      <protection locked="0"/>
    </xf>
    <xf numFmtId="0" fontId="26" fillId="2" borderId="130" xfId="0" applyFont="1" applyFill="1" applyBorder="1" applyAlignment="1" applyProtection="1">
      <alignment horizontal="left" vertical="center" shrinkToFit="1"/>
      <protection locked="0"/>
    </xf>
    <xf numFmtId="0" fontId="26" fillId="2" borderId="131" xfId="0" applyFont="1" applyFill="1" applyBorder="1" applyAlignment="1" applyProtection="1">
      <alignment horizontal="left" vertical="center" shrinkToFit="1"/>
      <protection locked="0"/>
    </xf>
    <xf numFmtId="0" fontId="1" fillId="3" borderId="130" xfId="0" applyFont="1" applyFill="1" applyBorder="1" applyAlignment="1" applyProtection="1">
      <alignment horizontal="center" vertical="center"/>
      <protection locked="0"/>
    </xf>
    <xf numFmtId="0" fontId="1" fillId="3" borderId="133"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2" xfId="0" applyFont="1" applyFill="1" applyBorder="1" applyAlignment="1" applyProtection="1">
      <alignment horizontal="center" vertical="center"/>
      <protection locked="0"/>
    </xf>
    <xf numFmtId="49" fontId="6" fillId="0" borderId="95" xfId="0" applyNumberFormat="1" applyFont="1" applyBorder="1" applyAlignment="1" applyProtection="1">
      <alignment horizontal="center" vertical="center"/>
      <protection locked="0"/>
    </xf>
    <xf numFmtId="49" fontId="7" fillId="0" borderId="77" xfId="0" applyNumberFormat="1" applyFont="1" applyBorder="1" applyAlignment="1" applyProtection="1">
      <alignment horizontal="center" vertical="center"/>
      <protection locked="0"/>
    </xf>
    <xf numFmtId="0" fontId="11" fillId="0" borderId="102" xfId="0" applyFont="1" applyBorder="1" applyAlignment="1" applyProtection="1">
      <alignment horizontal="center" vertical="center"/>
      <protection locked="0"/>
    </xf>
    <xf numFmtId="0" fontId="11" fillId="0" borderId="117" xfId="0" applyFont="1" applyBorder="1" applyAlignment="1" applyProtection="1">
      <alignment horizontal="center" vertical="center"/>
      <protection locked="0"/>
    </xf>
    <xf numFmtId="0" fontId="1" fillId="3" borderId="97" xfId="0" applyFont="1" applyFill="1" applyBorder="1" applyAlignment="1" applyProtection="1">
      <alignment horizontal="center" vertical="center"/>
      <protection locked="0"/>
    </xf>
    <xf numFmtId="0" fontId="1" fillId="3" borderId="98" xfId="0" applyFont="1" applyFill="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7" fillId="2" borderId="5" xfId="0" applyFont="1" applyFill="1" applyBorder="1" applyAlignment="1" applyProtection="1">
      <alignment horizontal="left" vertical="top"/>
      <protection locked="0"/>
    </xf>
    <xf numFmtId="0" fontId="7" fillId="2" borderId="0" xfId="0" applyFont="1" applyFill="1" applyAlignment="1" applyProtection="1">
      <alignment horizontal="left" vertical="top"/>
      <protection locked="0"/>
    </xf>
    <xf numFmtId="0" fontId="7" fillId="2" borderId="6" xfId="0" applyFont="1" applyFill="1" applyBorder="1" applyAlignment="1" applyProtection="1">
      <alignment horizontal="left" vertical="top"/>
      <protection locked="0"/>
    </xf>
    <xf numFmtId="0" fontId="73" fillId="3" borderId="130" xfId="0" applyFont="1" applyFill="1" applyBorder="1" applyAlignment="1" applyProtection="1">
      <alignment horizontal="center" vertical="center" shrinkToFit="1"/>
      <protection locked="0"/>
    </xf>
    <xf numFmtId="0" fontId="73" fillId="3" borderId="97" xfId="0" applyFont="1" applyFill="1" applyBorder="1" applyAlignment="1" applyProtection="1">
      <alignment horizontal="center" vertical="center" shrinkToFit="1"/>
      <protection locked="0"/>
    </xf>
    <xf numFmtId="0" fontId="38" fillId="4" borderId="102" xfId="0" applyFont="1" applyFill="1" applyBorder="1" applyAlignment="1" applyProtection="1">
      <alignment horizontal="center" vertical="center"/>
      <protection locked="0"/>
    </xf>
    <xf numFmtId="0" fontId="38" fillId="4" borderId="117" xfId="0" applyFont="1" applyFill="1" applyBorder="1" applyAlignment="1" applyProtection="1">
      <alignment horizontal="center" vertical="center"/>
      <protection locked="0"/>
    </xf>
    <xf numFmtId="0" fontId="38" fillId="4" borderId="5" xfId="0" applyFont="1" applyFill="1" applyBorder="1" applyAlignment="1" applyProtection="1">
      <alignment horizontal="center" vertical="center"/>
      <protection locked="0"/>
    </xf>
    <xf numFmtId="0" fontId="1" fillId="0" borderId="22"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0" fontId="40" fillId="0" borderId="130" xfId="0" applyFont="1" applyBorder="1" applyAlignment="1">
      <alignment horizontal="left" vertical="center" wrapText="1"/>
    </xf>
    <xf numFmtId="0" fontId="37" fillId="0" borderId="131" xfId="0" applyFont="1" applyBorder="1" applyAlignment="1">
      <alignment horizontal="left" vertical="center" wrapText="1"/>
    </xf>
    <xf numFmtId="0" fontId="37" fillId="0" borderId="100" xfId="0" applyFont="1" applyBorder="1" applyAlignment="1">
      <alignment horizontal="left" vertical="center" wrapText="1"/>
    </xf>
    <xf numFmtId="0" fontId="1" fillId="0" borderId="0" xfId="0" applyFont="1" applyAlignment="1" applyProtection="1">
      <alignment horizontal="left" vertical="center" shrinkToFit="1"/>
      <protection locked="0"/>
    </xf>
    <xf numFmtId="0" fontId="1" fillId="0" borderId="130" xfId="0" applyFont="1" applyBorder="1" applyAlignment="1" applyProtection="1">
      <alignment horizontal="left" vertical="center" shrinkToFit="1"/>
      <protection locked="0"/>
    </xf>
    <xf numFmtId="0" fontId="1" fillId="0" borderId="97" xfId="0" applyFont="1" applyBorder="1" applyAlignment="1" applyProtection="1">
      <alignment horizontal="left" vertical="center" shrinkToFit="1"/>
      <protection locked="0"/>
    </xf>
    <xf numFmtId="0" fontId="1" fillId="0" borderId="116" xfId="0" applyFont="1" applyBorder="1" applyAlignment="1" applyProtection="1">
      <alignment horizontal="center" vertical="center"/>
      <protection locked="0"/>
    </xf>
    <xf numFmtId="0" fontId="11" fillId="0" borderId="130" xfId="0" applyFont="1" applyBorder="1" applyAlignment="1">
      <alignment horizontal="left" vertical="center" wrapText="1"/>
    </xf>
    <xf numFmtId="0" fontId="11" fillId="0" borderId="131" xfId="0" applyFont="1" applyBorder="1" applyAlignment="1">
      <alignment horizontal="left" vertical="center" wrapText="1"/>
    </xf>
    <xf numFmtId="0" fontId="11" fillId="0" borderId="0" xfId="0" applyFont="1" applyAlignment="1">
      <alignment horizontal="left" vertical="center" wrapText="1"/>
    </xf>
    <xf numFmtId="0" fontId="11" fillId="0" borderId="6" xfId="0" applyFont="1" applyBorder="1" applyAlignment="1">
      <alignment horizontal="left" vertical="center" wrapText="1"/>
    </xf>
    <xf numFmtId="0" fontId="11" fillId="0" borderId="97" xfId="0" applyFont="1" applyBorder="1" applyAlignment="1">
      <alignment horizontal="left" vertical="center" wrapText="1"/>
    </xf>
    <xf numFmtId="0" fontId="11" fillId="0" borderId="100" xfId="0" applyFont="1" applyBorder="1" applyAlignment="1">
      <alignment horizontal="left" vertical="center" wrapText="1"/>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38" fontId="11" fillId="2" borderId="0" xfId="3" applyFont="1" applyFill="1" applyBorder="1" applyAlignment="1" applyProtection="1">
      <alignment horizontal="right" vertical="center" shrinkToFit="1"/>
      <protection locked="0"/>
    </xf>
    <xf numFmtId="38" fontId="29" fillId="2" borderId="0" xfId="3" applyFont="1" applyFill="1" applyBorder="1" applyAlignment="1" applyProtection="1">
      <alignment horizontal="right" vertical="center" shrinkToFit="1"/>
      <protection locked="0"/>
    </xf>
    <xf numFmtId="0" fontId="8" fillId="0" borderId="3" xfId="0" applyFont="1" applyBorder="1" applyAlignment="1" applyProtection="1">
      <alignment horizontal="center" vertical="center" shrinkToFit="1"/>
      <protection locked="0"/>
    </xf>
    <xf numFmtId="0" fontId="8" fillId="0" borderId="97" xfId="0" applyFont="1" applyBorder="1" applyAlignment="1" applyProtection="1">
      <alignment horizontal="center" vertical="center" shrinkToFit="1"/>
      <protection locked="0"/>
    </xf>
    <xf numFmtId="0" fontId="39" fillId="0" borderId="130" xfId="0" applyFont="1" applyBorder="1" applyAlignment="1" applyProtection="1">
      <alignment horizontal="left" vertical="center"/>
      <protection locked="0"/>
    </xf>
    <xf numFmtId="0" fontId="39" fillId="0" borderId="97" xfId="0" applyFont="1" applyBorder="1" applyAlignment="1" applyProtection="1">
      <alignment horizontal="left" vertical="center"/>
      <protection locked="0"/>
    </xf>
    <xf numFmtId="0" fontId="35" fillId="0" borderId="3" xfId="0" applyFont="1" applyBorder="1" applyAlignment="1">
      <alignment horizontal="left" vertical="center" shrinkToFit="1"/>
    </xf>
    <xf numFmtId="0" fontId="35" fillId="0" borderId="4" xfId="0" applyFont="1" applyBorder="1" applyAlignment="1">
      <alignment horizontal="left" vertical="center" shrinkToFit="1"/>
    </xf>
    <xf numFmtId="0" fontId="38" fillId="43" borderId="132" xfId="0" applyFont="1" applyFill="1" applyBorder="1" applyAlignment="1" applyProtection="1">
      <alignment horizontal="center" vertical="center"/>
      <protection locked="0"/>
    </xf>
    <xf numFmtId="0" fontId="38" fillId="43" borderId="21"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shrinkToFit="1"/>
      <protection locked="0"/>
    </xf>
    <xf numFmtId="0" fontId="8" fillId="0" borderId="133" xfId="0" applyFont="1" applyBorder="1" applyAlignment="1" applyProtection="1">
      <alignment horizontal="center" vertical="center"/>
      <protection locked="0"/>
    </xf>
    <xf numFmtId="0" fontId="8" fillId="0" borderId="32" xfId="0" applyFont="1" applyBorder="1" applyAlignment="1" applyProtection="1">
      <alignment horizontal="center" vertical="center"/>
      <protection locked="0"/>
    </xf>
    <xf numFmtId="0" fontId="35" fillId="0" borderId="3" xfId="0" applyFont="1" applyBorder="1" applyAlignment="1">
      <alignment horizontal="left" vertical="center"/>
    </xf>
    <xf numFmtId="0" fontId="35" fillId="0" borderId="20" xfId="0" applyFont="1" applyBorder="1" applyAlignment="1">
      <alignment horizontal="left" vertical="center"/>
    </xf>
    <xf numFmtId="0" fontId="35" fillId="0" borderId="97" xfId="0" applyFont="1" applyBorder="1" applyAlignment="1">
      <alignment horizontal="left" vertical="center"/>
    </xf>
    <xf numFmtId="0" fontId="35" fillId="0" borderId="98" xfId="0" applyFont="1" applyBorder="1" applyAlignment="1">
      <alignment horizontal="left" vertical="center"/>
    </xf>
    <xf numFmtId="0" fontId="17" fillId="3" borderId="5" xfId="0" applyFont="1" applyFill="1" applyBorder="1" applyAlignment="1" applyProtection="1">
      <alignment horizontal="left" vertical="top" wrapText="1"/>
      <protection locked="0"/>
    </xf>
    <xf numFmtId="0" fontId="17" fillId="3" borderId="0" xfId="0" applyFont="1" applyFill="1" applyAlignment="1" applyProtection="1">
      <alignment horizontal="left" vertical="top" wrapText="1"/>
      <protection locked="0"/>
    </xf>
    <xf numFmtId="0" fontId="17" fillId="3" borderId="6" xfId="0" applyFont="1" applyFill="1" applyBorder="1" applyAlignment="1" applyProtection="1">
      <alignment horizontal="left" vertical="top" wrapText="1"/>
      <protection locked="0"/>
    </xf>
    <xf numFmtId="0" fontId="8" fillId="0" borderId="21" xfId="0" applyFont="1" applyBorder="1" applyAlignment="1" applyProtection="1">
      <alignment horizontal="center" vertical="center"/>
      <protection locked="0"/>
    </xf>
    <xf numFmtId="0" fontId="17" fillId="0" borderId="54" xfId="0" applyFont="1" applyBorder="1" applyAlignment="1" applyProtection="1">
      <alignment horizontal="center" vertical="center" textRotation="255"/>
      <protection locked="0"/>
    </xf>
    <xf numFmtId="0" fontId="17" fillId="0" borderId="47" xfId="0" applyFont="1" applyBorder="1" applyAlignment="1" applyProtection="1">
      <alignment horizontal="center" vertical="center" textRotation="255"/>
      <protection locked="0"/>
    </xf>
    <xf numFmtId="0" fontId="17" fillId="0" borderId="48" xfId="0" applyFont="1" applyBorder="1" applyAlignment="1" applyProtection="1">
      <alignment horizontal="center" vertical="center" textRotation="255"/>
      <protection locked="0"/>
    </xf>
    <xf numFmtId="0" fontId="7" fillId="0" borderId="2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7" fillId="0" borderId="6" xfId="0" applyFont="1" applyBorder="1" applyAlignment="1" applyProtection="1">
      <alignment horizontal="left" vertical="top" wrapText="1"/>
      <protection locked="0"/>
    </xf>
    <xf numFmtId="0" fontId="7" fillId="0" borderId="96" xfId="0" applyFont="1" applyBorder="1" applyAlignment="1" applyProtection="1">
      <alignment horizontal="left" vertical="top" wrapText="1"/>
      <protection locked="0"/>
    </xf>
    <xf numFmtId="0" fontId="7" fillId="0" borderId="97" xfId="0" applyFont="1" applyBorder="1" applyAlignment="1" applyProtection="1">
      <alignment horizontal="left" vertical="top" wrapText="1"/>
      <protection locked="0"/>
    </xf>
    <xf numFmtId="0" fontId="7" fillId="0" borderId="100" xfId="0" applyFont="1" applyBorder="1" applyAlignment="1" applyProtection="1">
      <alignment horizontal="left" vertical="top" wrapText="1"/>
      <protection locked="0"/>
    </xf>
    <xf numFmtId="0" fontId="35" fillId="0" borderId="130" xfId="0" applyFont="1" applyBorder="1" applyAlignment="1" applyProtection="1">
      <alignment horizontal="center" vertical="center"/>
      <protection locked="0"/>
    </xf>
    <xf numFmtId="0" fontId="35" fillId="0" borderId="97" xfId="0" applyFont="1" applyBorder="1" applyAlignment="1" applyProtection="1">
      <alignment horizontal="center" vertical="center"/>
      <protection locked="0"/>
    </xf>
    <xf numFmtId="0" fontId="8" fillId="0" borderId="90" xfId="0" applyFont="1" applyBorder="1" applyAlignment="1" applyProtection="1">
      <alignment horizontal="center" vertical="center"/>
      <protection locked="0"/>
    </xf>
    <xf numFmtId="0" fontId="36" fillId="0" borderId="102" xfId="0" applyFont="1" applyBorder="1" applyAlignment="1" applyProtection="1">
      <alignment horizontal="center" vertical="center"/>
      <protection locked="0"/>
    </xf>
    <xf numFmtId="0" fontId="36" fillId="0" borderId="117" xfId="0" applyFont="1" applyBorder="1" applyAlignment="1" applyProtection="1">
      <alignment horizontal="center" vertical="center"/>
      <protection locked="0"/>
    </xf>
    <xf numFmtId="49" fontId="11" fillId="2" borderId="130" xfId="0" applyNumberFormat="1" applyFont="1" applyFill="1" applyBorder="1" applyAlignment="1" applyProtection="1">
      <alignment horizontal="right" vertical="center" shrinkToFit="1"/>
      <protection locked="0"/>
    </xf>
    <xf numFmtId="49" fontId="11" fillId="2" borderId="0" xfId="0" applyNumberFormat="1" applyFont="1" applyFill="1" applyAlignment="1" applyProtection="1">
      <alignment horizontal="right" vertical="center" shrinkToFit="1"/>
      <protection locked="0"/>
    </xf>
    <xf numFmtId="0" fontId="11" fillId="0" borderId="59" xfId="0" applyFont="1" applyBorder="1" applyAlignment="1" applyProtection="1">
      <alignment horizontal="center" vertical="center"/>
      <protection locked="0"/>
    </xf>
    <xf numFmtId="0" fontId="11" fillId="0" borderId="60" xfId="0" applyFont="1" applyBorder="1" applyAlignment="1" applyProtection="1">
      <alignment horizontal="center" vertical="center"/>
      <protection locked="0"/>
    </xf>
    <xf numFmtId="0" fontId="8" fillId="3" borderId="130" xfId="0" applyFont="1" applyFill="1" applyBorder="1" applyAlignment="1" applyProtection="1">
      <alignment horizontal="center" vertical="center"/>
      <protection locked="0"/>
    </xf>
    <xf numFmtId="0" fontId="8" fillId="3" borderId="115" xfId="0" applyFont="1" applyFill="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8" fillId="3" borderId="6" xfId="0" applyFont="1" applyFill="1" applyBorder="1" applyAlignment="1" applyProtection="1">
      <alignment horizontal="center" vertical="center"/>
      <protection locked="0"/>
    </xf>
    <xf numFmtId="0" fontId="1" fillId="0" borderId="26" xfId="0" applyFont="1" applyBorder="1" applyAlignment="1" applyProtection="1">
      <alignment horizontal="center" vertical="center" shrinkToFit="1"/>
      <protection locked="0"/>
    </xf>
    <xf numFmtId="0" fontId="1" fillId="0" borderId="27" xfId="0" applyFont="1" applyBorder="1" applyAlignment="1" applyProtection="1">
      <alignment horizontal="center" vertical="center" shrinkToFit="1"/>
      <protection locked="0"/>
    </xf>
    <xf numFmtId="0" fontId="1" fillId="0" borderId="28" xfId="0" applyFont="1" applyBorder="1" applyAlignment="1" applyProtection="1">
      <alignment horizontal="center" vertical="center" shrinkToFit="1"/>
      <protection locked="0"/>
    </xf>
    <xf numFmtId="0" fontId="1" fillId="0" borderId="40" xfId="0" applyFont="1" applyBorder="1" applyAlignment="1" applyProtection="1">
      <alignment horizontal="center" vertical="center" shrinkToFit="1"/>
      <protection locked="0"/>
    </xf>
    <xf numFmtId="0" fontId="1" fillId="0" borderId="11" xfId="0" applyFont="1" applyBorder="1" applyAlignment="1" applyProtection="1">
      <alignment horizontal="center" vertical="center" shrinkToFit="1"/>
      <protection locked="0"/>
    </xf>
    <xf numFmtId="0" fontId="1" fillId="0" borderId="25" xfId="0" applyFont="1" applyBorder="1" applyAlignment="1" applyProtection="1">
      <alignment horizontal="center" vertical="center" shrinkToFit="1"/>
      <protection locked="0"/>
    </xf>
    <xf numFmtId="0" fontId="7" fillId="2" borderId="9" xfId="0" applyFont="1" applyFill="1" applyBorder="1" applyAlignment="1" applyProtection="1">
      <alignment horizontal="left" vertical="top"/>
      <protection locked="0"/>
    </xf>
    <xf numFmtId="0" fontId="7" fillId="2" borderId="157" xfId="0" applyFont="1" applyFill="1" applyBorder="1" applyAlignment="1" applyProtection="1">
      <alignment horizontal="left" vertical="top"/>
      <protection locked="0"/>
    </xf>
    <xf numFmtId="0" fontId="7" fillId="2" borderId="8" xfId="0" applyFont="1" applyFill="1" applyBorder="1" applyAlignment="1" applyProtection="1">
      <alignment horizontal="left" vertical="top"/>
      <protection locked="0"/>
    </xf>
    <xf numFmtId="0" fontId="9" fillId="2" borderId="67" xfId="0" applyFont="1" applyFill="1" applyBorder="1" applyAlignment="1" applyProtection="1">
      <alignment horizontal="left" vertical="center" shrinkToFit="1"/>
      <protection locked="0"/>
    </xf>
    <xf numFmtId="0" fontId="9" fillId="2" borderId="73" xfId="0" applyFont="1" applyFill="1" applyBorder="1" applyAlignment="1" applyProtection="1">
      <alignment horizontal="left" vertical="center" shrinkToFit="1"/>
      <protection locked="0"/>
    </xf>
    <xf numFmtId="0" fontId="11" fillId="0" borderId="115" xfId="0" applyFont="1" applyBorder="1" applyAlignment="1" applyProtection="1">
      <alignment horizontal="center" vertical="center"/>
      <protection locked="0"/>
    </xf>
    <xf numFmtId="0" fontId="11" fillId="0" borderId="100"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49" fontId="8" fillId="2" borderId="130" xfId="0" applyNumberFormat="1" applyFont="1" applyFill="1" applyBorder="1" applyAlignment="1" applyProtection="1">
      <alignment horizontal="center" vertical="center" shrinkToFit="1"/>
      <protection locked="0"/>
    </xf>
    <xf numFmtId="49" fontId="26" fillId="2" borderId="130" xfId="0" applyNumberFormat="1" applyFont="1" applyFill="1" applyBorder="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0" fontId="7" fillId="2" borderId="130" xfId="0" applyFont="1" applyFill="1" applyBorder="1" applyAlignment="1" applyProtection="1">
      <alignment horizontal="left" vertical="center" shrinkToFit="1"/>
      <protection locked="0"/>
    </xf>
    <xf numFmtId="0" fontId="7" fillId="2" borderId="97" xfId="0" applyFont="1" applyFill="1" applyBorder="1" applyAlignment="1" applyProtection="1">
      <alignment horizontal="left" vertical="center" shrinkToFit="1"/>
      <protection locked="0"/>
    </xf>
    <xf numFmtId="0" fontId="38" fillId="0" borderId="3" xfId="0" applyFont="1" applyBorder="1" applyAlignment="1" applyProtection="1">
      <alignment horizontal="left" vertical="center" shrinkToFit="1"/>
      <protection locked="0"/>
    </xf>
    <xf numFmtId="0" fontId="38" fillId="0" borderId="4" xfId="0" applyFont="1" applyBorder="1" applyAlignment="1" applyProtection="1">
      <alignment horizontal="left" vertical="center" shrinkToFit="1"/>
      <protection locked="0"/>
    </xf>
    <xf numFmtId="0" fontId="38" fillId="0" borderId="1" xfId="0" applyFont="1" applyBorder="1" applyAlignment="1" applyProtection="1">
      <alignment horizontal="left" vertical="center" shrinkToFit="1"/>
      <protection locked="0"/>
    </xf>
    <xf numFmtId="0" fontId="38" fillId="0" borderId="24" xfId="0" applyFont="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36" fillId="0" borderId="32" xfId="0" applyFont="1" applyBorder="1" applyAlignment="1">
      <alignment horizontal="left" vertical="center" wrapText="1"/>
    </xf>
    <xf numFmtId="49" fontId="1" fillId="0" borderId="2" xfId="0" applyNumberFormat="1" applyFont="1" applyBorder="1" applyAlignment="1" applyProtection="1">
      <alignment horizontal="center" vertical="center"/>
      <protection locked="0"/>
    </xf>
    <xf numFmtId="49" fontId="1" fillId="0" borderId="117" xfId="0" applyNumberFormat="1" applyFont="1" applyBorder="1" applyAlignment="1" applyProtection="1">
      <alignment horizontal="center" vertical="center"/>
      <protection locked="0"/>
    </xf>
    <xf numFmtId="0" fontId="12" fillId="0" borderId="0" xfId="0" applyFont="1" applyAlignment="1" applyProtection="1">
      <alignment horizontal="left" vertical="center"/>
      <protection locked="0"/>
    </xf>
    <xf numFmtId="0" fontId="37" fillId="0" borderId="3" xfId="0" applyFont="1" applyBorder="1" applyAlignment="1">
      <alignment horizontal="left" vertical="center" wrapText="1"/>
    </xf>
    <xf numFmtId="0" fontId="37" fillId="0" borderId="20" xfId="0" applyFont="1" applyBorder="1" applyAlignment="1">
      <alignment horizontal="left" vertical="center" wrapText="1"/>
    </xf>
    <xf numFmtId="0" fontId="36" fillId="0" borderId="3" xfId="0" applyFont="1" applyBorder="1" applyAlignment="1">
      <alignment horizontal="left" vertical="center" shrinkToFit="1"/>
    </xf>
    <xf numFmtId="0" fontId="36" fillId="0" borderId="20" xfId="0" applyFont="1" applyBorder="1" applyAlignment="1">
      <alignment horizontal="left" vertical="center" shrinkToFit="1"/>
    </xf>
    <xf numFmtId="0" fontId="38" fillId="4" borderId="2" xfId="0" applyFont="1" applyFill="1" applyBorder="1" applyAlignment="1" applyProtection="1">
      <alignment horizontal="center" vertical="center"/>
      <protection locked="0"/>
    </xf>
    <xf numFmtId="0" fontId="17" fillId="3" borderId="9" xfId="0" applyFont="1" applyFill="1" applyBorder="1" applyAlignment="1" applyProtection="1">
      <alignment horizontal="left" vertical="top" wrapText="1"/>
      <protection locked="0"/>
    </xf>
    <xf numFmtId="0" fontId="17" fillId="3" borderId="157" xfId="0" applyFont="1" applyFill="1" applyBorder="1" applyAlignment="1" applyProtection="1">
      <alignment horizontal="left" vertical="top" wrapText="1"/>
      <protection locked="0"/>
    </xf>
    <xf numFmtId="0" fontId="17" fillId="3" borderId="8" xfId="0" applyFont="1" applyFill="1" applyBorder="1" applyAlignment="1" applyProtection="1">
      <alignment horizontal="left" vertical="top" wrapText="1"/>
      <protection locked="0"/>
    </xf>
    <xf numFmtId="0" fontId="39" fillId="0" borderId="2" xfId="0" applyFont="1" applyBorder="1" applyAlignment="1" applyProtection="1">
      <alignment horizontal="center" vertical="center"/>
      <protection locked="0"/>
    </xf>
    <xf numFmtId="0" fontId="39" fillId="0" borderId="117" xfId="0" applyFont="1" applyBorder="1" applyAlignment="1" applyProtection="1">
      <alignment horizontal="center" vertical="center"/>
      <protection locked="0"/>
    </xf>
    <xf numFmtId="0" fontId="38" fillId="0" borderId="16" xfId="0" applyFont="1" applyBorder="1" applyAlignment="1" applyProtection="1">
      <alignment horizontal="left" vertical="center" shrinkToFit="1"/>
      <protection locked="0"/>
    </xf>
    <xf numFmtId="0" fontId="38" fillId="0" borderId="17" xfId="0" applyFont="1" applyBorder="1" applyAlignment="1" applyProtection="1">
      <alignment horizontal="left" vertical="center" shrinkToFit="1"/>
      <protection locked="0"/>
    </xf>
    <xf numFmtId="0" fontId="38" fillId="0" borderId="7" xfId="0" applyFont="1" applyBorder="1" applyAlignment="1" applyProtection="1">
      <alignment horizontal="left" vertical="center" shrinkToFit="1"/>
      <protection locked="0"/>
    </xf>
    <xf numFmtId="0" fontId="38" fillId="0" borderId="51" xfId="0" applyFont="1" applyBorder="1" applyAlignment="1" applyProtection="1">
      <alignment horizontal="left" vertical="center" shrinkToFit="1"/>
      <protection locked="0"/>
    </xf>
    <xf numFmtId="0" fontId="38" fillId="0" borderId="1" xfId="0" applyFont="1" applyBorder="1" applyAlignment="1" applyProtection="1">
      <alignment horizontal="center" vertical="center"/>
      <protection locked="0"/>
    </xf>
    <xf numFmtId="0" fontId="1" fillId="0" borderId="3" xfId="0" applyFont="1" applyBorder="1" applyAlignment="1" applyProtection="1">
      <alignment horizontal="center" vertical="center" shrinkToFit="1"/>
      <protection locked="0"/>
    </xf>
    <xf numFmtId="0" fontId="1" fillId="0" borderId="7" xfId="0" applyFont="1" applyBorder="1" applyAlignment="1" applyProtection="1">
      <alignment horizontal="center" vertical="center" shrinkToFit="1"/>
      <protection locked="0"/>
    </xf>
    <xf numFmtId="0" fontId="7" fillId="3" borderId="102" xfId="0" applyFont="1" applyFill="1" applyBorder="1" applyAlignment="1" applyProtection="1">
      <alignment horizontal="left" vertical="top" wrapText="1"/>
      <protection locked="0"/>
    </xf>
    <xf numFmtId="0" fontId="7" fillId="3" borderId="130" xfId="0" applyFont="1" applyFill="1" applyBorder="1" applyAlignment="1" applyProtection="1">
      <alignment horizontal="left" vertical="top" wrapText="1"/>
      <protection locked="0"/>
    </xf>
    <xf numFmtId="0" fontId="7" fillId="3" borderId="131" xfId="0" applyFont="1" applyFill="1" applyBorder="1" applyAlignment="1" applyProtection="1">
      <alignment horizontal="left" vertical="top" wrapText="1"/>
      <protection locked="0"/>
    </xf>
    <xf numFmtId="0" fontId="38" fillId="0" borderId="7" xfId="0" applyFont="1" applyBorder="1" applyAlignment="1" applyProtection="1">
      <alignment horizontal="center" vertical="center"/>
      <protection locked="0"/>
    </xf>
    <xf numFmtId="0" fontId="17" fillId="2" borderId="102" xfId="0" applyFont="1" applyFill="1" applyBorder="1" applyAlignment="1" applyProtection="1">
      <alignment horizontal="left" vertical="top" wrapText="1"/>
      <protection locked="0"/>
    </xf>
    <xf numFmtId="0" fontId="17" fillId="2" borderId="130" xfId="0" applyFont="1" applyFill="1" applyBorder="1" applyAlignment="1" applyProtection="1">
      <alignment horizontal="left" vertical="top" wrapText="1"/>
      <protection locked="0"/>
    </xf>
    <xf numFmtId="0" fontId="17" fillId="2" borderId="131" xfId="0" applyFont="1" applyFill="1" applyBorder="1" applyAlignment="1" applyProtection="1">
      <alignment horizontal="left" vertical="top" wrapText="1"/>
      <protection locked="0"/>
    </xf>
    <xf numFmtId="0" fontId="17" fillId="2" borderId="5" xfId="0" applyFont="1" applyFill="1" applyBorder="1" applyAlignment="1" applyProtection="1">
      <alignment horizontal="left" vertical="top" wrapText="1"/>
      <protection locked="0"/>
    </xf>
    <xf numFmtId="0" fontId="17" fillId="2" borderId="0" xfId="0" applyFont="1" applyFill="1" applyAlignment="1" applyProtection="1">
      <alignment horizontal="left" vertical="top" wrapText="1"/>
      <protection locked="0"/>
    </xf>
    <xf numFmtId="0" fontId="17" fillId="2" borderId="6" xfId="0" applyFont="1" applyFill="1" applyBorder="1" applyAlignment="1" applyProtection="1">
      <alignment horizontal="left" vertical="top" wrapText="1"/>
      <protection locked="0"/>
    </xf>
    <xf numFmtId="0" fontId="38" fillId="4" borderId="3" xfId="0" applyFont="1" applyFill="1" applyBorder="1" applyAlignment="1" applyProtection="1">
      <alignment horizontal="center" vertical="center"/>
      <protection locked="0"/>
    </xf>
    <xf numFmtId="0" fontId="38" fillId="4" borderId="1" xfId="0" applyFont="1" applyFill="1" applyBorder="1" applyAlignment="1" applyProtection="1">
      <alignment horizontal="center" vertical="center"/>
      <protection locked="0"/>
    </xf>
    <xf numFmtId="0" fontId="8" fillId="0" borderId="4" xfId="0" applyFont="1" applyBorder="1" applyAlignment="1" applyProtection="1">
      <alignment horizontal="left" vertical="center"/>
      <protection locked="0"/>
    </xf>
    <xf numFmtId="0" fontId="8" fillId="0" borderId="8" xfId="0" applyFont="1" applyBorder="1" applyAlignment="1" applyProtection="1">
      <alignment horizontal="left" vertical="center"/>
      <protection locked="0"/>
    </xf>
    <xf numFmtId="0" fontId="38" fillId="0" borderId="3" xfId="0" applyFont="1" applyBorder="1" applyAlignment="1" applyProtection="1">
      <alignment horizontal="left" vertical="center"/>
      <protection locked="0"/>
    </xf>
    <xf numFmtId="0" fontId="38" fillId="0" borderId="20" xfId="0" applyFont="1" applyBorder="1" applyAlignment="1" applyProtection="1">
      <alignment horizontal="left" vertical="center"/>
      <protection locked="0"/>
    </xf>
    <xf numFmtId="0" fontId="38" fillId="0" borderId="1" xfId="0" applyFont="1" applyBorder="1" applyAlignment="1" applyProtection="1">
      <alignment horizontal="left" vertical="center"/>
      <protection locked="0"/>
    </xf>
    <xf numFmtId="0" fontId="38" fillId="0" borderId="19" xfId="0" applyFont="1" applyBorder="1" applyAlignment="1" applyProtection="1">
      <alignment horizontal="left" vertical="center"/>
      <protection locked="0"/>
    </xf>
    <xf numFmtId="0" fontId="1" fillId="0" borderId="2" xfId="0" applyFont="1" applyBorder="1" applyAlignment="1" applyProtection="1">
      <alignment horizontal="center" vertical="center"/>
      <protection locked="0"/>
    </xf>
    <xf numFmtId="0" fontId="1" fillId="0" borderId="117"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8" fillId="0" borderId="2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32" xfId="0" applyFont="1" applyBorder="1" applyAlignment="1" applyProtection="1">
      <alignment horizontal="center" vertical="center" wrapText="1"/>
      <protection locked="0"/>
    </xf>
    <xf numFmtId="0" fontId="8" fillId="0" borderId="117" xfId="0" applyFont="1" applyBorder="1" applyAlignment="1" applyProtection="1">
      <alignment horizontal="center" vertical="center" wrapText="1"/>
      <protection locked="0"/>
    </xf>
    <xf numFmtId="0" fontId="8" fillId="0" borderId="97" xfId="0" applyFont="1" applyBorder="1" applyAlignment="1" applyProtection="1">
      <alignment horizontal="center" vertical="center" wrapText="1"/>
      <protection locked="0"/>
    </xf>
    <xf numFmtId="0" fontId="8" fillId="0" borderId="98" xfId="0" applyFont="1" applyBorder="1" applyAlignment="1" applyProtection="1">
      <alignment horizontal="center" vertical="center" wrapText="1"/>
      <protection locked="0"/>
    </xf>
    <xf numFmtId="0" fontId="40" fillId="2" borderId="130" xfId="0" applyFont="1" applyFill="1" applyBorder="1" applyAlignment="1" applyProtection="1">
      <alignment horizontal="left" vertical="center" shrinkToFit="1"/>
      <protection locked="0"/>
    </xf>
    <xf numFmtId="0" fontId="37" fillId="2" borderId="131" xfId="0" applyFont="1" applyFill="1" applyBorder="1" applyAlignment="1" applyProtection="1">
      <alignment horizontal="left" vertical="center" shrinkToFit="1"/>
      <protection locked="0"/>
    </xf>
    <xf numFmtId="0" fontId="37" fillId="2" borderId="97" xfId="0" applyFont="1" applyFill="1" applyBorder="1" applyAlignment="1" applyProtection="1">
      <alignment horizontal="left" vertical="center" shrinkToFit="1"/>
      <protection locked="0"/>
    </xf>
    <xf numFmtId="0" fontId="37" fillId="2" borderId="100" xfId="0" applyFont="1" applyFill="1" applyBorder="1" applyAlignment="1" applyProtection="1">
      <alignment horizontal="left" vertical="center" shrinkToFit="1"/>
      <protection locked="0"/>
    </xf>
    <xf numFmtId="0" fontId="35" fillId="0" borderId="130" xfId="0" applyFont="1" applyBorder="1" applyAlignment="1">
      <alignment horizontal="left" vertical="center"/>
    </xf>
    <xf numFmtId="0" fontId="35" fillId="0" borderId="133" xfId="0" applyFont="1" applyBorder="1" applyAlignment="1">
      <alignment horizontal="left" vertical="center"/>
    </xf>
    <xf numFmtId="0" fontId="8" fillId="0" borderId="2" xfId="0" applyFont="1" applyBorder="1" applyAlignment="1" applyProtection="1">
      <alignment horizontal="center" vertical="center" shrinkToFit="1"/>
      <protection locked="0"/>
    </xf>
    <xf numFmtId="0" fontId="8" fillId="0" borderId="20" xfId="0" applyFont="1" applyBorder="1" applyAlignment="1" applyProtection="1">
      <alignment horizontal="center" vertical="center" shrinkToFit="1"/>
      <protection locked="0"/>
    </xf>
    <xf numFmtId="0" fontId="8" fillId="0" borderId="5" xfId="0" applyFont="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8" fillId="0" borderId="32" xfId="0" applyFont="1" applyBorder="1" applyAlignment="1" applyProtection="1">
      <alignment horizontal="center" vertical="center" shrinkToFit="1"/>
      <protection locked="0"/>
    </xf>
    <xf numFmtId="0" fontId="1" fillId="0" borderId="102"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49" fontId="8" fillId="2" borderId="0" xfId="0" applyNumberFormat="1" applyFont="1" applyFill="1" applyAlignment="1" applyProtection="1">
      <alignment horizontal="center" vertical="center" shrinkToFit="1"/>
      <protection locked="0"/>
    </xf>
    <xf numFmtId="49" fontId="8" fillId="2" borderId="97" xfId="0" applyNumberFormat="1" applyFont="1" applyFill="1" applyBorder="1" applyAlignment="1" applyProtection="1">
      <alignment horizontal="center" vertical="center" shrinkToFit="1"/>
      <protection locked="0"/>
    </xf>
    <xf numFmtId="0" fontId="17" fillId="3" borderId="102" xfId="0" applyFont="1" applyFill="1" applyBorder="1" applyAlignment="1" applyProtection="1">
      <alignment horizontal="left" vertical="top" wrapText="1"/>
      <protection locked="0"/>
    </xf>
    <xf numFmtId="0" fontId="17" fillId="3" borderId="130" xfId="0" applyFont="1" applyFill="1" applyBorder="1" applyAlignment="1" applyProtection="1">
      <alignment horizontal="left" vertical="top" wrapText="1"/>
      <protection locked="0"/>
    </xf>
    <xf numFmtId="0" fontId="17" fillId="3" borderId="131" xfId="0" applyFont="1" applyFill="1" applyBorder="1" applyAlignment="1" applyProtection="1">
      <alignment horizontal="left" vertical="top" wrapText="1"/>
      <protection locked="0"/>
    </xf>
    <xf numFmtId="0" fontId="1" fillId="2" borderId="132" xfId="0" applyFont="1" applyFill="1" applyBorder="1" applyAlignment="1" applyProtection="1">
      <alignment horizontal="left" vertical="top" shrinkToFit="1"/>
      <protection locked="0"/>
    </xf>
    <xf numFmtId="0" fontId="1" fillId="2" borderId="130" xfId="0" applyFont="1" applyFill="1" applyBorder="1" applyAlignment="1" applyProtection="1">
      <alignment horizontal="left" vertical="top" shrinkToFit="1"/>
      <protection locked="0"/>
    </xf>
    <xf numFmtId="0" fontId="1" fillId="2" borderId="131" xfId="0" applyFont="1" applyFill="1" applyBorder="1" applyAlignment="1" applyProtection="1">
      <alignment horizontal="left" vertical="top" shrinkToFit="1"/>
      <protection locked="0"/>
    </xf>
    <xf numFmtId="0" fontId="1" fillId="2" borderId="21" xfId="0" applyFont="1" applyFill="1" applyBorder="1" applyAlignment="1" applyProtection="1">
      <alignment horizontal="left" vertical="top" shrinkToFit="1"/>
      <protection locked="0"/>
    </xf>
    <xf numFmtId="0" fontId="1" fillId="2" borderId="0" xfId="0" applyFont="1" applyFill="1" applyAlignment="1" applyProtection="1">
      <alignment horizontal="left" vertical="top" shrinkToFit="1"/>
      <protection locked="0"/>
    </xf>
    <xf numFmtId="0" fontId="1" fillId="2" borderId="6" xfId="0" applyFont="1" applyFill="1" applyBorder="1" applyAlignment="1" applyProtection="1">
      <alignment horizontal="left" vertical="top" shrinkToFit="1"/>
      <protection locked="0"/>
    </xf>
    <xf numFmtId="0" fontId="8" fillId="0" borderId="1" xfId="0" applyFont="1" applyBorder="1" applyAlignment="1" applyProtection="1">
      <alignment horizontal="left" vertical="center"/>
      <protection locked="0"/>
    </xf>
    <xf numFmtId="0" fontId="8" fillId="0" borderId="19" xfId="0" applyFont="1" applyBorder="1" applyAlignment="1" applyProtection="1">
      <alignment horizontal="left" vertical="center"/>
      <protection locked="0"/>
    </xf>
    <xf numFmtId="0" fontId="8" fillId="2" borderId="0" xfId="0" applyFont="1" applyFill="1" applyAlignment="1" applyProtection="1">
      <alignment horizontal="center" vertical="center" wrapText="1"/>
      <protection locked="0"/>
    </xf>
    <xf numFmtId="0" fontId="8" fillId="0" borderId="6" xfId="0" applyFont="1" applyBorder="1" applyAlignment="1" applyProtection="1">
      <alignment horizontal="center" vertical="center"/>
      <protection locked="0"/>
    </xf>
    <xf numFmtId="0" fontId="8" fillId="0" borderId="100" xfId="0" applyFont="1" applyBorder="1" applyAlignment="1" applyProtection="1">
      <alignment horizontal="center" vertical="center"/>
      <protection locked="0"/>
    </xf>
    <xf numFmtId="0" fontId="11" fillId="0" borderId="3" xfId="0" applyFont="1" applyBorder="1" applyAlignment="1" applyProtection="1">
      <alignment horizontal="left" vertical="center" shrinkToFit="1"/>
      <protection locked="0"/>
    </xf>
    <xf numFmtId="0" fontId="11" fillId="0" borderId="20" xfId="0" applyFont="1" applyBorder="1" applyAlignment="1" applyProtection="1">
      <alignment horizontal="left" vertical="center" shrinkToFit="1"/>
      <protection locked="0"/>
    </xf>
    <xf numFmtId="0" fontId="11" fillId="0" borderId="0" xfId="0" applyFont="1" applyAlignment="1" applyProtection="1">
      <alignment horizontal="left" vertical="center" shrinkToFit="1"/>
      <protection locked="0"/>
    </xf>
    <xf numFmtId="0" fontId="11" fillId="0" borderId="32" xfId="0" applyFont="1" applyBorder="1" applyAlignment="1" applyProtection="1">
      <alignment horizontal="left" vertical="center" shrinkToFit="1"/>
      <protection locked="0"/>
    </xf>
    <xf numFmtId="49" fontId="8" fillId="0" borderId="21" xfId="0" applyNumberFormat="1" applyFont="1" applyBorder="1" applyAlignment="1" applyProtection="1">
      <alignment horizontal="center" vertical="center" shrinkToFit="1"/>
      <protection locked="0"/>
    </xf>
    <xf numFmtId="49" fontId="8" fillId="0" borderId="0" xfId="0" applyNumberFormat="1" applyFont="1" applyAlignment="1" applyProtection="1">
      <alignment horizontal="center" vertical="center" shrinkToFit="1"/>
      <protection locked="0"/>
    </xf>
    <xf numFmtId="49" fontId="8" fillId="0" borderId="96" xfId="0" applyNumberFormat="1" applyFont="1" applyBorder="1" applyAlignment="1" applyProtection="1">
      <alignment horizontal="center" vertical="center" shrinkToFit="1"/>
      <protection locked="0"/>
    </xf>
    <xf numFmtId="49" fontId="8" fillId="0" borderId="97" xfId="0" applyNumberFormat="1" applyFont="1" applyBorder="1" applyAlignment="1" applyProtection="1">
      <alignment horizontal="center" vertical="center" shrinkToFit="1"/>
      <protection locked="0"/>
    </xf>
    <xf numFmtId="0" fontId="8" fillId="0" borderId="22" xfId="0" applyFont="1" applyBorder="1" applyAlignment="1" applyProtection="1">
      <alignment horizontal="center" vertical="center"/>
      <protection locked="0"/>
    </xf>
    <xf numFmtId="0" fontId="8" fillId="0" borderId="20" xfId="0" applyFont="1" applyBorder="1" applyAlignment="1" applyProtection="1">
      <alignment horizontal="center" vertical="center"/>
      <protection locked="0"/>
    </xf>
    <xf numFmtId="49" fontId="8" fillId="0" borderId="21" xfId="0" applyNumberFormat="1" applyFont="1" applyBorder="1" applyAlignment="1" applyProtection="1">
      <alignment horizontal="center" vertical="center"/>
      <protection locked="0"/>
    </xf>
    <xf numFmtId="49" fontId="8" fillId="0" borderId="0" xfId="0" applyNumberFormat="1" applyFont="1" applyAlignment="1" applyProtection="1">
      <alignment horizontal="center" vertical="center"/>
      <protection locked="0"/>
    </xf>
    <xf numFmtId="0" fontId="1" fillId="0" borderId="22" xfId="0" applyFont="1" applyBorder="1" applyAlignment="1" applyProtection="1">
      <alignment horizontal="center" vertical="center" shrinkToFit="1"/>
      <protection locked="0"/>
    </xf>
    <xf numFmtId="0" fontId="1" fillId="0" borderId="20" xfId="0" applyFont="1" applyBorder="1" applyAlignment="1" applyProtection="1">
      <alignment horizontal="center" vertical="center" shrinkToFit="1"/>
      <protection locked="0"/>
    </xf>
    <xf numFmtId="0" fontId="1" fillId="0" borderId="96" xfId="0" applyFont="1" applyBorder="1" applyAlignment="1" applyProtection="1">
      <alignment horizontal="center" vertical="center" shrinkToFit="1"/>
      <protection locked="0"/>
    </xf>
    <xf numFmtId="0" fontId="1" fillId="0" borderId="97" xfId="0" applyFont="1" applyBorder="1" applyAlignment="1" applyProtection="1">
      <alignment horizontal="center" vertical="center" shrinkToFit="1"/>
      <protection locked="0"/>
    </xf>
    <xf numFmtId="0" fontId="1" fillId="0" borderId="98" xfId="0" applyFont="1" applyBorder="1" applyAlignment="1" applyProtection="1">
      <alignment horizontal="center" vertical="center" shrinkToFit="1"/>
      <protection locked="0"/>
    </xf>
    <xf numFmtId="0" fontId="8" fillId="0" borderId="116" xfId="0" applyFont="1" applyBorder="1" applyAlignment="1" applyProtection="1">
      <alignment horizontal="center" vertical="center"/>
      <protection locked="0"/>
    </xf>
    <xf numFmtId="0" fontId="8" fillId="3" borderId="90" xfId="0" applyFont="1" applyFill="1" applyBorder="1" applyAlignment="1" applyProtection="1">
      <alignment horizontal="center" vertical="center"/>
      <protection locked="0"/>
    </xf>
    <xf numFmtId="0" fontId="8" fillId="3" borderId="21" xfId="0" applyFont="1" applyFill="1" applyBorder="1" applyAlignment="1" applyProtection="1">
      <alignment horizontal="center" vertical="center"/>
      <protection locked="0"/>
    </xf>
    <xf numFmtId="0" fontId="33" fillId="0" borderId="130" xfId="0" applyFont="1" applyBorder="1" applyAlignment="1">
      <alignment horizontal="left" vertical="center" wrapText="1"/>
    </xf>
    <xf numFmtId="0" fontId="33" fillId="0" borderId="133" xfId="0" applyFont="1" applyBorder="1" applyAlignment="1">
      <alignment horizontal="left" vertical="center" wrapText="1"/>
    </xf>
    <xf numFmtId="0" fontId="33" fillId="0" borderId="0" xfId="0" applyFont="1" applyAlignment="1">
      <alignment horizontal="left" vertical="center" wrapText="1"/>
    </xf>
    <xf numFmtId="0" fontId="33" fillId="0" borderId="32" xfId="0" applyFont="1" applyBorder="1" applyAlignment="1">
      <alignment horizontal="left" vertical="center" wrapText="1"/>
    </xf>
    <xf numFmtId="0" fontId="33" fillId="0" borderId="97" xfId="0" applyFont="1" applyBorder="1" applyAlignment="1">
      <alignment horizontal="left" vertical="center" wrapText="1"/>
    </xf>
    <xf numFmtId="0" fontId="33" fillId="0" borderId="98" xfId="0" applyFont="1" applyBorder="1" applyAlignment="1">
      <alignment horizontal="left" vertical="center" wrapText="1"/>
    </xf>
    <xf numFmtId="0" fontId="8" fillId="4" borderId="21" xfId="0" applyFont="1" applyFill="1" applyBorder="1" applyAlignment="1" applyProtection="1">
      <alignment horizontal="center" vertical="center"/>
      <protection locked="0"/>
    </xf>
    <xf numFmtId="0" fontId="11" fillId="0" borderId="32" xfId="0" applyFont="1" applyBorder="1" applyAlignment="1" applyProtection="1">
      <alignment horizontal="center" vertical="center"/>
      <protection locked="0"/>
    </xf>
    <xf numFmtId="0" fontId="11" fillId="38" borderId="90" xfId="0" applyFont="1" applyFill="1" applyBorder="1" applyAlignment="1" applyProtection="1">
      <alignment horizontal="left" vertical="center"/>
      <protection locked="0"/>
    </xf>
    <xf numFmtId="0" fontId="11" fillId="38" borderId="130" xfId="0" applyFont="1" applyFill="1" applyBorder="1" applyAlignment="1" applyProtection="1">
      <alignment horizontal="left" vertical="center"/>
      <protection locked="0"/>
    </xf>
    <xf numFmtId="0" fontId="11" fillId="38" borderId="116" xfId="0" applyFont="1" applyFill="1" applyBorder="1" applyAlignment="1" applyProtection="1">
      <alignment horizontal="left" vertical="center"/>
      <protection locked="0"/>
    </xf>
    <xf numFmtId="0" fontId="11" fillId="38" borderId="21" xfId="0" applyFont="1" applyFill="1" applyBorder="1" applyAlignment="1" applyProtection="1">
      <alignment horizontal="left" vertical="center"/>
      <protection locked="0"/>
    </xf>
    <xf numFmtId="0" fontId="11" fillId="38" borderId="0" xfId="0" applyFont="1" applyFill="1" applyAlignment="1" applyProtection="1">
      <alignment horizontal="left" vertical="center"/>
      <protection locked="0"/>
    </xf>
    <xf numFmtId="0" fontId="11" fillId="38" borderId="32" xfId="0" applyFont="1" applyFill="1" applyBorder="1" applyAlignment="1" applyProtection="1">
      <alignment horizontal="left" vertical="center"/>
      <protection locked="0"/>
    </xf>
    <xf numFmtId="0" fontId="11" fillId="0" borderId="102" xfId="0" applyFont="1" applyBorder="1" applyAlignment="1" applyProtection="1">
      <alignment horizontal="center" vertical="center" shrinkToFit="1"/>
      <protection locked="0"/>
    </xf>
    <xf numFmtId="0" fontId="11" fillId="0" borderId="133" xfId="0" applyFont="1" applyBorder="1" applyAlignment="1" applyProtection="1">
      <alignment horizontal="center" vertical="center" shrinkToFit="1"/>
      <protection locked="0"/>
    </xf>
    <xf numFmtId="0" fontId="11" fillId="0" borderId="117" xfId="0" applyFont="1" applyBorder="1" applyAlignment="1" applyProtection="1">
      <alignment horizontal="center" vertical="center" shrinkToFit="1"/>
      <protection locked="0"/>
    </xf>
    <xf numFmtId="0" fontId="11" fillId="0" borderId="97" xfId="0" applyFont="1" applyBorder="1" applyAlignment="1" applyProtection="1">
      <alignment horizontal="center" vertical="center" shrinkToFit="1"/>
      <protection locked="0"/>
    </xf>
    <xf numFmtId="0" fontId="11" fillId="0" borderId="98" xfId="0" applyFont="1" applyBorder="1" applyAlignment="1" applyProtection="1">
      <alignment horizontal="center" vertical="center" shrinkToFit="1"/>
      <protection locked="0"/>
    </xf>
    <xf numFmtId="0" fontId="39" fillId="0" borderId="102" xfId="0" applyFont="1" applyBorder="1" applyAlignment="1" applyProtection="1">
      <alignment horizontal="center" vertical="center"/>
      <protection locked="0"/>
    </xf>
    <xf numFmtId="0" fontId="39" fillId="0" borderId="130" xfId="0" applyFont="1" applyBorder="1" applyAlignment="1" applyProtection="1">
      <alignment horizontal="center" vertical="center"/>
      <protection locked="0"/>
    </xf>
    <xf numFmtId="0" fontId="39" fillId="0" borderId="133" xfId="0" applyFont="1" applyBorder="1" applyAlignment="1" applyProtection="1">
      <alignment horizontal="center" vertical="center"/>
      <protection locked="0"/>
    </xf>
    <xf numFmtId="0" fontId="39" fillId="0" borderId="5" xfId="0" applyFont="1" applyBorder="1" applyAlignment="1" applyProtection="1">
      <alignment horizontal="center" vertical="center"/>
      <protection locked="0"/>
    </xf>
    <xf numFmtId="0" fontId="39" fillId="0" borderId="32" xfId="0" applyFont="1" applyBorder="1" applyAlignment="1" applyProtection="1">
      <alignment horizontal="center" vertical="center"/>
      <protection locked="0"/>
    </xf>
    <xf numFmtId="0" fontId="39" fillId="0" borderId="98" xfId="0" applyFont="1" applyBorder="1" applyAlignment="1" applyProtection="1">
      <alignment horizontal="center" vertical="center"/>
      <protection locked="0"/>
    </xf>
    <xf numFmtId="0" fontId="7" fillId="2" borderId="0" xfId="0" applyFont="1" applyFill="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28" fillId="2" borderId="97" xfId="0" applyFont="1" applyFill="1" applyBorder="1" applyAlignment="1" applyProtection="1">
      <alignment horizontal="center" vertical="center"/>
      <protection locked="0"/>
    </xf>
    <xf numFmtId="0" fontId="11" fillId="0" borderId="90" xfId="0" applyFont="1" applyBorder="1" applyAlignment="1" applyProtection="1">
      <alignment horizontal="left" vertical="center"/>
      <protection locked="0"/>
    </xf>
    <xf numFmtId="0" fontId="11" fillId="0" borderId="130" xfId="0" applyFont="1" applyBorder="1" applyAlignment="1" applyProtection="1">
      <alignment horizontal="left" vertical="center"/>
      <protection locked="0"/>
    </xf>
    <xf numFmtId="0" fontId="11" fillId="0" borderId="116" xfId="0" applyFont="1" applyBorder="1" applyAlignment="1" applyProtection="1">
      <alignment horizontal="left" vertical="center"/>
      <protection locked="0"/>
    </xf>
    <xf numFmtId="0" fontId="11" fillId="0" borderId="21" xfId="0" applyFont="1" applyBorder="1" applyAlignment="1" applyProtection="1">
      <alignment horizontal="left" vertical="center"/>
      <protection locked="0"/>
    </xf>
    <xf numFmtId="0" fontId="11" fillId="0" borderId="0" xfId="0" applyFont="1" applyAlignment="1" applyProtection="1">
      <alignment horizontal="left" vertical="center"/>
      <protection locked="0"/>
    </xf>
    <xf numFmtId="0" fontId="11" fillId="0" borderId="32" xfId="0" applyFont="1" applyBorder="1" applyAlignment="1" applyProtection="1">
      <alignment horizontal="left" vertical="center"/>
      <protection locked="0"/>
    </xf>
    <xf numFmtId="0" fontId="11" fillId="0" borderId="96" xfId="0" applyFont="1" applyBorder="1" applyAlignment="1" applyProtection="1">
      <alignment horizontal="left" vertical="center"/>
      <protection locked="0"/>
    </xf>
    <xf numFmtId="0" fontId="11" fillId="0" borderId="97" xfId="0" applyFont="1" applyBorder="1" applyAlignment="1" applyProtection="1">
      <alignment horizontal="left" vertical="center"/>
      <protection locked="0"/>
    </xf>
    <xf numFmtId="0" fontId="11" fillId="0" borderId="98" xfId="0" applyFont="1" applyBorder="1" applyAlignment="1" applyProtection="1">
      <alignment horizontal="left" vertical="center"/>
      <protection locked="0"/>
    </xf>
    <xf numFmtId="38" fontId="7" fillId="2" borderId="21" xfId="3" applyFont="1" applyFill="1" applyBorder="1" applyAlignment="1" applyProtection="1">
      <alignment horizontal="right" vertical="center"/>
      <protection locked="0"/>
    </xf>
    <xf numFmtId="38" fontId="7" fillId="2" borderId="0" xfId="3" applyFont="1" applyFill="1" applyBorder="1" applyAlignment="1" applyProtection="1">
      <alignment horizontal="right" vertical="center"/>
      <protection locked="0"/>
    </xf>
    <xf numFmtId="38" fontId="7" fillId="2" borderId="96" xfId="3" applyFont="1" applyFill="1" applyBorder="1" applyAlignment="1" applyProtection="1">
      <alignment horizontal="right" vertical="center"/>
      <protection locked="0"/>
    </xf>
    <xf numFmtId="38" fontId="7" fillId="2" borderId="97" xfId="3" applyFont="1" applyFill="1" applyBorder="1" applyAlignment="1" applyProtection="1">
      <alignment horizontal="right" vertical="center"/>
      <protection locked="0"/>
    </xf>
    <xf numFmtId="0" fontId="8" fillId="2" borderId="97" xfId="0" applyFont="1" applyFill="1" applyBorder="1" applyAlignment="1" applyProtection="1">
      <alignment horizontal="center" vertical="center"/>
      <protection locked="0"/>
    </xf>
    <xf numFmtId="0" fontId="38" fillId="4" borderId="7" xfId="0" applyFont="1" applyFill="1" applyBorder="1" applyAlignment="1" applyProtection="1">
      <alignment horizontal="center" vertical="center"/>
      <protection locked="0"/>
    </xf>
    <xf numFmtId="0" fontId="8" fillId="0" borderId="16" xfId="0" applyFont="1" applyBorder="1" applyAlignment="1" applyProtection="1">
      <alignment horizontal="left" vertical="center" shrinkToFit="1"/>
      <protection locked="0"/>
    </xf>
    <xf numFmtId="0" fontId="8" fillId="0" borderId="17" xfId="0" applyFont="1" applyBorder="1" applyAlignment="1" applyProtection="1">
      <alignment horizontal="left" vertical="center" shrinkToFit="1"/>
      <protection locked="0"/>
    </xf>
    <xf numFmtId="0" fontId="8" fillId="0" borderId="7" xfId="0" applyFont="1" applyBorder="1" applyAlignment="1" applyProtection="1">
      <alignment horizontal="left" vertical="center" shrinkToFit="1"/>
      <protection locked="0"/>
    </xf>
    <xf numFmtId="0" fontId="8" fillId="0" borderId="51" xfId="0" applyFont="1" applyBorder="1" applyAlignment="1" applyProtection="1">
      <alignment horizontal="left" vertical="center" shrinkToFit="1"/>
      <protection locked="0"/>
    </xf>
    <xf numFmtId="0" fontId="1" fillId="0" borderId="21" xfId="0" applyFont="1" applyBorder="1" applyAlignment="1" applyProtection="1">
      <alignment horizontal="center" vertical="center" shrinkToFit="1"/>
      <protection locked="0"/>
    </xf>
    <xf numFmtId="0" fontId="1" fillId="0" borderId="0" xfId="0" applyFont="1" applyAlignment="1" applyProtection="1">
      <alignment horizontal="center" vertical="center" shrinkToFit="1"/>
      <protection locked="0"/>
    </xf>
    <xf numFmtId="0" fontId="1" fillId="0" borderId="32" xfId="0" applyFont="1" applyBorder="1" applyAlignment="1" applyProtection="1">
      <alignment horizontal="center" vertical="center" shrinkToFit="1"/>
      <protection locked="0"/>
    </xf>
    <xf numFmtId="0" fontId="8" fillId="0" borderId="22" xfId="0" applyFont="1" applyBorder="1" applyAlignment="1" applyProtection="1">
      <alignment horizontal="center" vertical="center" shrinkToFit="1"/>
      <protection locked="0"/>
    </xf>
    <xf numFmtId="0" fontId="8" fillId="0" borderId="96" xfId="0" applyFont="1" applyBorder="1" applyAlignment="1" applyProtection="1">
      <alignment horizontal="center" vertical="center" shrinkToFit="1"/>
      <protection locked="0"/>
    </xf>
    <xf numFmtId="0" fontId="8" fillId="0" borderId="98" xfId="0" applyFont="1" applyBorder="1" applyAlignment="1" applyProtection="1">
      <alignment horizontal="center" vertical="center" shrinkToFit="1"/>
      <protection locked="0"/>
    </xf>
    <xf numFmtId="0" fontId="11" fillId="2" borderId="0" xfId="0" applyFont="1" applyFill="1" applyAlignment="1" applyProtection="1">
      <alignment horizontal="left" vertical="center" wrapText="1"/>
      <protection locked="0"/>
    </xf>
    <xf numFmtId="0" fontId="11" fillId="2" borderId="32" xfId="0" applyFont="1" applyFill="1" applyBorder="1" applyAlignment="1" applyProtection="1">
      <alignment horizontal="left" vertical="center" wrapText="1"/>
      <protection locked="0"/>
    </xf>
    <xf numFmtId="0" fontId="11" fillId="2" borderId="97" xfId="0" applyFont="1" applyFill="1" applyBorder="1" applyAlignment="1" applyProtection="1">
      <alignment horizontal="left" vertical="center" wrapText="1"/>
      <protection locked="0"/>
    </xf>
    <xf numFmtId="0" fontId="11" fillId="2" borderId="98" xfId="0" applyFont="1" applyFill="1" applyBorder="1" applyAlignment="1" applyProtection="1">
      <alignment horizontal="left" vertical="center" wrapText="1"/>
      <protection locked="0"/>
    </xf>
    <xf numFmtId="49" fontId="1" fillId="0" borderId="130" xfId="0" applyNumberFormat="1" applyFont="1" applyBorder="1" applyAlignment="1" applyProtection="1">
      <alignment horizontal="center" vertical="center" shrinkToFit="1"/>
      <protection locked="0"/>
    </xf>
    <xf numFmtId="49" fontId="1" fillId="0" borderId="97" xfId="0" applyNumberFormat="1" applyFont="1" applyBorder="1" applyAlignment="1" applyProtection="1">
      <alignment horizontal="center" vertical="center" shrinkToFit="1"/>
      <protection locked="0"/>
    </xf>
    <xf numFmtId="0" fontId="8" fillId="0" borderId="21" xfId="0" applyFont="1" applyBorder="1" applyAlignment="1" applyProtection="1">
      <alignment horizontal="center" vertical="center" shrinkToFit="1"/>
      <protection locked="0"/>
    </xf>
    <xf numFmtId="0" fontId="36" fillId="0" borderId="102" xfId="0" applyFont="1" applyBorder="1" applyAlignment="1" applyProtection="1">
      <alignment horizontal="center" vertical="center" wrapText="1"/>
      <protection locked="0"/>
    </xf>
    <xf numFmtId="0" fontId="36" fillId="0" borderId="130" xfId="0" applyFont="1" applyBorder="1" applyAlignment="1" applyProtection="1">
      <alignment horizontal="center" vertical="center" wrapText="1"/>
      <protection locked="0"/>
    </xf>
    <xf numFmtId="0" fontId="36" fillId="0" borderId="133" xfId="0" applyFont="1" applyBorder="1" applyAlignment="1" applyProtection="1">
      <alignment horizontal="center" vertical="center" wrapText="1"/>
      <protection locked="0"/>
    </xf>
    <xf numFmtId="0" fontId="36" fillId="0" borderId="5" xfId="0" applyFont="1" applyBorder="1" applyAlignment="1" applyProtection="1">
      <alignment horizontal="center" vertical="center" wrapText="1"/>
      <protection locked="0"/>
    </xf>
    <xf numFmtId="0" fontId="36" fillId="0" borderId="0" xfId="0" applyFont="1" applyAlignment="1" applyProtection="1">
      <alignment horizontal="center" vertical="center" wrapText="1"/>
      <protection locked="0"/>
    </xf>
    <xf numFmtId="0" fontId="36" fillId="0" borderId="32" xfId="0" applyFont="1" applyBorder="1" applyAlignment="1" applyProtection="1">
      <alignment horizontal="center" vertical="center" wrapText="1"/>
      <protection locked="0"/>
    </xf>
    <xf numFmtId="0" fontId="36" fillId="0" borderId="117" xfId="0" applyFont="1" applyBorder="1" applyAlignment="1" applyProtection="1">
      <alignment horizontal="center" vertical="center" wrapText="1"/>
      <protection locked="0"/>
    </xf>
    <xf numFmtId="0" fontId="36" fillId="0" borderId="97" xfId="0" applyFont="1" applyBorder="1" applyAlignment="1" applyProtection="1">
      <alignment horizontal="center" vertical="center" wrapText="1"/>
      <protection locked="0"/>
    </xf>
    <xf numFmtId="0" fontId="36" fillId="0" borderId="98" xfId="0" applyFont="1" applyBorder="1" applyAlignment="1" applyProtection="1">
      <alignment horizontal="center" vertical="center" wrapText="1"/>
      <protection locked="0"/>
    </xf>
    <xf numFmtId="0" fontId="8" fillId="0" borderId="0" xfId="0" applyFont="1" applyAlignment="1" applyProtection="1">
      <alignment horizontal="left" vertical="center"/>
      <protection locked="0"/>
    </xf>
    <xf numFmtId="0" fontId="8" fillId="0" borderId="6" xfId="0" applyFont="1" applyBorder="1" applyAlignment="1" applyProtection="1">
      <alignment horizontal="left" vertical="center"/>
      <protection locked="0"/>
    </xf>
    <xf numFmtId="0" fontId="34" fillId="2" borderId="102" xfId="0" applyFont="1" applyFill="1" applyBorder="1" applyAlignment="1" applyProtection="1">
      <alignment horizontal="left" vertical="top" wrapText="1"/>
      <protection locked="0"/>
    </xf>
    <xf numFmtId="0" fontId="34" fillId="2" borderId="130" xfId="0" applyFont="1" applyFill="1" applyBorder="1" applyAlignment="1" applyProtection="1">
      <alignment horizontal="left" vertical="top" wrapText="1"/>
      <protection locked="0"/>
    </xf>
    <xf numFmtId="0" fontId="34" fillId="2" borderId="131" xfId="0" applyFont="1" applyFill="1" applyBorder="1" applyAlignment="1" applyProtection="1">
      <alignment horizontal="left" vertical="top" wrapText="1"/>
      <protection locked="0"/>
    </xf>
    <xf numFmtId="0" fontId="34" fillId="2" borderId="5"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6" xfId="0" applyFont="1" applyFill="1" applyBorder="1" applyAlignment="1" applyProtection="1">
      <alignment horizontal="left" vertical="top" wrapText="1"/>
      <protection locked="0"/>
    </xf>
    <xf numFmtId="0" fontId="34" fillId="2" borderId="9" xfId="0" applyFont="1" applyFill="1" applyBorder="1" applyAlignment="1" applyProtection="1">
      <alignment horizontal="left" vertical="top" wrapText="1"/>
      <protection locked="0"/>
    </xf>
    <xf numFmtId="0" fontId="34" fillId="2" borderId="7" xfId="0" applyFont="1" applyFill="1" applyBorder="1" applyAlignment="1" applyProtection="1">
      <alignment horizontal="left" vertical="top" wrapText="1"/>
      <protection locked="0"/>
    </xf>
    <xf numFmtId="0" fontId="34" fillId="2" borderId="8" xfId="0" applyFont="1" applyFill="1" applyBorder="1" applyAlignment="1" applyProtection="1">
      <alignment horizontal="left" vertical="top" wrapText="1"/>
      <protection locked="0"/>
    </xf>
    <xf numFmtId="0" fontId="12" fillId="0" borderId="7" xfId="0" applyFont="1" applyBorder="1" applyAlignment="1" applyProtection="1">
      <alignment horizontal="left" vertical="center" shrinkToFit="1"/>
      <protection locked="0"/>
    </xf>
    <xf numFmtId="0" fontId="8" fillId="0" borderId="2" xfId="0" applyFont="1" applyBorder="1" applyAlignment="1" applyProtection="1">
      <alignment horizontal="left" vertical="center" shrinkToFit="1"/>
      <protection locked="0"/>
    </xf>
    <xf numFmtId="0" fontId="8" fillId="0" borderId="3" xfId="0" applyFont="1" applyBorder="1" applyAlignment="1" applyProtection="1">
      <alignment horizontal="left" vertical="center" shrinkToFit="1"/>
      <protection locked="0"/>
    </xf>
    <xf numFmtId="0" fontId="8" fillId="0" borderId="20" xfId="0" applyFont="1" applyBorder="1" applyAlignment="1" applyProtection="1">
      <alignment horizontal="left" vertical="center" shrinkToFit="1"/>
      <protection locked="0"/>
    </xf>
    <xf numFmtId="0" fontId="8" fillId="0" borderId="5" xfId="0" applyFont="1" applyBorder="1" applyAlignment="1" applyProtection="1">
      <alignment horizontal="left" vertical="center" shrinkToFit="1"/>
      <protection locked="0"/>
    </xf>
    <xf numFmtId="0" fontId="8" fillId="0" borderId="0" xfId="0" applyFont="1" applyAlignment="1" applyProtection="1">
      <alignment horizontal="left" vertical="center" shrinkToFit="1"/>
      <protection locked="0"/>
    </xf>
    <xf numFmtId="0" fontId="8" fillId="0" borderId="32" xfId="0" applyFont="1" applyBorder="1" applyAlignment="1" applyProtection="1">
      <alignment horizontal="left" vertical="center" shrinkToFit="1"/>
      <protection locked="0"/>
    </xf>
    <xf numFmtId="0" fontId="8" fillId="0" borderId="9" xfId="0" applyFont="1" applyBorder="1" applyAlignment="1" applyProtection="1">
      <alignment horizontal="left" vertical="center" shrinkToFit="1"/>
      <protection locked="0"/>
    </xf>
    <xf numFmtId="0" fontId="35" fillId="0" borderId="133" xfId="0" applyFont="1" applyBorder="1" applyAlignment="1">
      <alignment horizontal="left" vertical="center" shrinkToFit="1"/>
    </xf>
    <xf numFmtId="0" fontId="35" fillId="0" borderId="98" xfId="0" applyFont="1" applyBorder="1" applyAlignment="1">
      <alignment horizontal="left" vertical="center" shrinkToFit="1"/>
    </xf>
    <xf numFmtId="0" fontId="8" fillId="4" borderId="1" xfId="0" applyFont="1" applyFill="1" applyBorder="1" applyAlignment="1" applyProtection="1">
      <alignment horizontal="center" vertical="center"/>
      <protection locked="0"/>
    </xf>
    <xf numFmtId="0" fontId="37" fillId="38" borderId="132" xfId="0" applyFont="1" applyFill="1" applyBorder="1" applyAlignment="1" applyProtection="1">
      <alignment horizontal="left" vertical="center" wrapText="1"/>
      <protection locked="0"/>
    </xf>
    <xf numFmtId="0" fontId="37" fillId="38" borderId="130" xfId="0" applyFont="1" applyFill="1" applyBorder="1" applyAlignment="1" applyProtection="1">
      <alignment horizontal="left" vertical="center" wrapText="1"/>
      <protection locked="0"/>
    </xf>
    <xf numFmtId="0" fontId="37" fillId="38" borderId="131" xfId="0" applyFont="1" applyFill="1" applyBorder="1" applyAlignment="1" applyProtection="1">
      <alignment horizontal="left" vertical="center" wrapText="1"/>
      <protection locked="0"/>
    </xf>
    <xf numFmtId="0" fontId="37" fillId="38" borderId="21" xfId="0" applyFont="1" applyFill="1" applyBorder="1" applyAlignment="1" applyProtection="1">
      <alignment horizontal="left" vertical="center" wrapText="1"/>
      <protection locked="0"/>
    </xf>
    <xf numFmtId="0" fontId="37" fillId="38" borderId="0" xfId="0" applyFont="1" applyFill="1" applyAlignment="1" applyProtection="1">
      <alignment horizontal="left" vertical="center" wrapText="1"/>
      <protection locked="0"/>
    </xf>
    <xf numFmtId="0" fontId="37" fillId="38" borderId="6" xfId="0" applyFont="1" applyFill="1" applyBorder="1" applyAlignment="1" applyProtection="1">
      <alignment horizontal="left" vertical="center" wrapText="1"/>
      <protection locked="0"/>
    </xf>
    <xf numFmtId="0" fontId="1" fillId="3" borderId="21" xfId="0" applyFont="1" applyFill="1" applyBorder="1" applyAlignment="1" applyProtection="1">
      <alignment horizontal="center" vertical="center"/>
      <protection locked="0"/>
    </xf>
    <xf numFmtId="49" fontId="8" fillId="0" borderId="97" xfId="0" applyNumberFormat="1" applyFont="1" applyBorder="1" applyAlignment="1" applyProtection="1">
      <alignment horizontal="center" vertical="center"/>
      <protection locked="0"/>
    </xf>
    <xf numFmtId="0" fontId="38" fillId="0" borderId="130" xfId="0" applyFont="1" applyBorder="1" applyAlignment="1" applyProtection="1">
      <alignment horizontal="center" vertical="center"/>
      <protection locked="0"/>
    </xf>
    <xf numFmtId="49" fontId="8" fillId="38" borderId="130" xfId="0" applyNumberFormat="1" applyFont="1" applyFill="1" applyBorder="1" applyAlignment="1" applyProtection="1">
      <alignment horizontal="center" vertical="center"/>
      <protection locked="0"/>
    </xf>
    <xf numFmtId="0" fontId="8" fillId="38" borderId="130" xfId="0" applyFont="1" applyFill="1" applyBorder="1" applyAlignment="1" applyProtection="1">
      <alignment horizontal="center" vertical="center"/>
      <protection locked="0"/>
    </xf>
    <xf numFmtId="0" fontId="8" fillId="38" borderId="97" xfId="0" applyFont="1" applyFill="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117" xfId="0" applyFont="1" applyBorder="1" applyAlignment="1" applyProtection="1">
      <alignment horizontal="center" vertical="center"/>
      <protection locked="0"/>
    </xf>
    <xf numFmtId="0" fontId="8" fillId="3" borderId="32" xfId="0" applyFont="1" applyFill="1" applyBorder="1" applyAlignment="1" applyProtection="1">
      <alignment horizontal="center" vertical="center"/>
      <protection locked="0"/>
    </xf>
    <xf numFmtId="0" fontId="1" fillId="2" borderId="96" xfId="0" applyFont="1" applyFill="1" applyBorder="1" applyAlignment="1" applyProtection="1">
      <alignment horizontal="left" vertical="top" shrinkToFit="1"/>
      <protection locked="0"/>
    </xf>
    <xf numFmtId="0" fontId="1" fillId="2" borderId="97" xfId="0" applyFont="1" applyFill="1" applyBorder="1" applyAlignment="1" applyProtection="1">
      <alignment horizontal="left" vertical="top" shrinkToFit="1"/>
      <protection locked="0"/>
    </xf>
    <xf numFmtId="0" fontId="1" fillId="2" borderId="100" xfId="0" applyFont="1" applyFill="1" applyBorder="1" applyAlignment="1" applyProtection="1">
      <alignment horizontal="left" vertical="top" shrinkToFit="1"/>
      <protection locked="0"/>
    </xf>
    <xf numFmtId="0" fontId="8" fillId="0" borderId="68" xfId="0" applyFont="1" applyBorder="1" applyAlignment="1" applyProtection="1">
      <alignment horizontal="center" vertical="center" shrinkToFit="1"/>
      <protection locked="0"/>
    </xf>
    <xf numFmtId="0" fontId="8" fillId="0" borderId="67" xfId="0" applyFont="1" applyBorder="1" applyAlignment="1" applyProtection="1">
      <alignment horizontal="center" vertical="center" shrinkToFit="1"/>
      <protection locked="0"/>
    </xf>
    <xf numFmtId="0" fontId="8" fillId="0" borderId="74" xfId="0" applyFont="1" applyBorder="1" applyAlignment="1" applyProtection="1">
      <alignment horizontal="center" vertical="center" shrinkToFit="1"/>
      <protection locked="0"/>
    </xf>
    <xf numFmtId="0" fontId="8" fillId="2" borderId="21" xfId="0" applyFont="1" applyFill="1" applyBorder="1" applyAlignment="1" applyProtection="1">
      <alignment horizontal="left" vertical="center"/>
      <protection locked="0"/>
    </xf>
    <xf numFmtId="0" fontId="8" fillId="2" borderId="0" xfId="0" applyFont="1" applyFill="1" applyAlignment="1" applyProtection="1">
      <alignment horizontal="left" vertical="center"/>
      <protection locked="0"/>
    </xf>
    <xf numFmtId="0" fontId="8" fillId="2" borderId="32" xfId="0" applyFont="1" applyFill="1" applyBorder="1" applyAlignment="1" applyProtection="1">
      <alignment horizontal="left" vertical="center"/>
      <protection locked="0"/>
    </xf>
    <xf numFmtId="0" fontId="8" fillId="2" borderId="96" xfId="0" applyFont="1" applyFill="1" applyBorder="1" applyAlignment="1" applyProtection="1">
      <alignment horizontal="left" vertical="center"/>
      <protection locked="0"/>
    </xf>
    <xf numFmtId="0" fontId="8" fillId="2" borderId="97" xfId="0" applyFont="1" applyFill="1" applyBorder="1" applyAlignment="1" applyProtection="1">
      <alignment horizontal="left" vertical="center"/>
      <protection locked="0"/>
    </xf>
    <xf numFmtId="0" fontId="8" fillId="2" borderId="98" xfId="0" applyFont="1" applyFill="1" applyBorder="1" applyAlignment="1" applyProtection="1">
      <alignment horizontal="left" vertical="center"/>
      <protection locked="0"/>
    </xf>
    <xf numFmtId="0" fontId="8" fillId="2" borderId="21" xfId="0" applyFont="1" applyFill="1" applyBorder="1" applyAlignment="1" applyProtection="1">
      <alignment horizontal="center" vertical="center"/>
      <protection locked="0"/>
    </xf>
    <xf numFmtId="0" fontId="8" fillId="2" borderId="6" xfId="0" applyFont="1" applyFill="1" applyBorder="1" applyAlignment="1" applyProtection="1">
      <alignment horizontal="center" vertical="center"/>
      <protection locked="0"/>
    </xf>
    <xf numFmtId="0" fontId="8" fillId="2" borderId="96" xfId="0" applyFont="1" applyFill="1" applyBorder="1" applyAlignment="1" applyProtection="1">
      <alignment horizontal="center" vertical="center"/>
      <protection locked="0"/>
    </xf>
    <xf numFmtId="0" fontId="8" fillId="2" borderId="100" xfId="0" applyFont="1" applyFill="1" applyBorder="1" applyAlignment="1" applyProtection="1">
      <alignment horizontal="center" vertical="center"/>
      <protection locked="0"/>
    </xf>
    <xf numFmtId="0" fontId="8" fillId="0" borderId="68" xfId="0" applyFont="1" applyBorder="1" applyAlignment="1" applyProtection="1">
      <alignment horizontal="center" vertical="center"/>
      <protection locked="0"/>
    </xf>
    <xf numFmtId="0" fontId="8" fillId="0" borderId="67" xfId="0" applyFont="1" applyBorder="1" applyAlignment="1" applyProtection="1">
      <alignment horizontal="center" vertical="center"/>
      <protection locked="0"/>
    </xf>
    <xf numFmtId="0" fontId="8" fillId="0" borderId="74"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8" fillId="0" borderId="115" xfId="0" applyFont="1" applyBorder="1" applyAlignment="1" applyProtection="1">
      <alignment horizontal="center" vertical="center"/>
      <protection locked="0"/>
    </xf>
    <xf numFmtId="0" fontId="38" fillId="0" borderId="2" xfId="0" applyFont="1" applyBorder="1" applyAlignment="1" applyProtection="1">
      <alignment horizontal="left" vertical="center" shrinkToFit="1"/>
      <protection locked="0"/>
    </xf>
    <xf numFmtId="0" fontId="38" fillId="0" borderId="20" xfId="0" applyFont="1" applyBorder="1" applyAlignment="1" applyProtection="1">
      <alignment horizontal="left" vertical="center" shrinkToFit="1"/>
      <protection locked="0"/>
    </xf>
    <xf numFmtId="0" fontId="38" fillId="0" borderId="117" xfId="0" applyFont="1" applyBorder="1" applyAlignment="1" applyProtection="1">
      <alignment horizontal="left" vertical="center" shrinkToFit="1"/>
      <protection locked="0"/>
    </xf>
    <xf numFmtId="0" fontId="38" fillId="0" borderId="97" xfId="0" applyFont="1" applyBorder="1" applyAlignment="1" applyProtection="1">
      <alignment horizontal="left" vertical="center" shrinkToFit="1"/>
      <protection locked="0"/>
    </xf>
    <xf numFmtId="0" fontId="38" fillId="0" borderId="98" xfId="0" applyFont="1" applyBorder="1" applyAlignment="1" applyProtection="1">
      <alignment horizontal="left" vertical="center" shrinkToFit="1"/>
      <protection locked="0"/>
    </xf>
    <xf numFmtId="0" fontId="34" fillId="0" borderId="5" xfId="0" applyFont="1" applyBorder="1" applyAlignment="1" applyProtection="1">
      <alignment horizontal="left" vertical="top" wrapText="1"/>
      <protection locked="0"/>
    </xf>
    <xf numFmtId="0" fontId="34" fillId="0" borderId="0" xfId="0" applyFont="1" applyAlignment="1" applyProtection="1">
      <alignment horizontal="left" vertical="top" wrapText="1"/>
      <protection locked="0"/>
    </xf>
    <xf numFmtId="0" fontId="34" fillId="0" borderId="6" xfId="0" applyFont="1" applyBorder="1" applyAlignment="1" applyProtection="1">
      <alignment horizontal="left" vertical="top" wrapText="1"/>
      <protection locked="0"/>
    </xf>
    <xf numFmtId="0" fontId="8" fillId="0" borderId="102"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51" xfId="0" applyFont="1" applyBorder="1" applyAlignment="1" applyProtection="1">
      <alignment horizontal="center" vertical="center"/>
      <protection locked="0"/>
    </xf>
    <xf numFmtId="0" fontId="1" fillId="0" borderId="9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1" fillId="0" borderId="117" xfId="0" applyFont="1" applyBorder="1" applyAlignment="1" applyProtection="1">
      <alignment horizontal="left" vertical="center"/>
      <protection locked="0"/>
    </xf>
    <xf numFmtId="0" fontId="8" fillId="4" borderId="22" xfId="0" applyFont="1" applyFill="1" applyBorder="1" applyAlignment="1" applyProtection="1">
      <alignment horizontal="center" vertical="center"/>
      <protection locked="0"/>
    </xf>
    <xf numFmtId="3" fontId="8" fillId="2" borderId="130" xfId="0" applyNumberFormat="1" applyFont="1" applyFill="1" applyBorder="1" applyAlignment="1" applyProtection="1">
      <alignment horizontal="right" vertical="center"/>
      <protection locked="0"/>
    </xf>
    <xf numFmtId="3" fontId="8" fillId="2" borderId="0" xfId="0" applyNumberFormat="1" applyFont="1" applyFill="1" applyAlignment="1" applyProtection="1">
      <alignment horizontal="right" vertical="center"/>
      <protection locked="0"/>
    </xf>
    <xf numFmtId="0" fontId="34" fillId="0" borderId="102" xfId="0" applyFont="1" applyBorder="1" applyAlignment="1" applyProtection="1">
      <alignment horizontal="center" vertical="center" wrapText="1"/>
      <protection locked="0"/>
    </xf>
    <xf numFmtId="0" fontId="34" fillId="0" borderId="130" xfId="0" applyFont="1" applyBorder="1" applyAlignment="1" applyProtection="1">
      <alignment horizontal="center" vertical="center" wrapText="1"/>
      <protection locked="0"/>
    </xf>
    <xf numFmtId="0" fontId="34" fillId="0" borderId="116" xfId="0" applyFont="1" applyBorder="1" applyAlignment="1" applyProtection="1">
      <alignment horizontal="center" vertical="center" wrapText="1"/>
      <protection locked="0"/>
    </xf>
    <xf numFmtId="0" fontId="34" fillId="0" borderId="117" xfId="0" applyFont="1" applyBorder="1" applyAlignment="1" applyProtection="1">
      <alignment horizontal="center" vertical="center" wrapText="1"/>
      <protection locked="0"/>
    </xf>
    <xf numFmtId="0" fontId="34" fillId="0" borderId="97" xfId="0" applyFont="1" applyBorder="1" applyAlignment="1" applyProtection="1">
      <alignment horizontal="center" vertical="center" wrapText="1"/>
      <protection locked="0"/>
    </xf>
    <xf numFmtId="0" fontId="34" fillId="0" borderId="98"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34" fillId="3" borderId="130" xfId="0" applyFont="1" applyFill="1" applyBorder="1" applyAlignment="1" applyProtection="1">
      <alignment horizontal="right" vertical="center" wrapText="1"/>
      <protection locked="0"/>
    </xf>
    <xf numFmtId="0" fontId="34" fillId="3" borderId="97" xfId="0" applyFont="1" applyFill="1" applyBorder="1" applyAlignment="1" applyProtection="1">
      <alignment horizontal="right" vertical="center" wrapText="1"/>
      <protection locked="0"/>
    </xf>
    <xf numFmtId="0" fontId="7" fillId="3" borderId="22" xfId="0" applyFont="1" applyFill="1" applyBorder="1" applyAlignment="1" applyProtection="1">
      <alignment horizontal="left" vertical="center" wrapText="1"/>
      <protection locked="0"/>
    </xf>
    <xf numFmtId="0" fontId="7" fillId="3" borderId="3" xfId="0" applyFont="1" applyFill="1" applyBorder="1" applyAlignment="1" applyProtection="1">
      <alignment horizontal="left" vertical="center" wrapText="1"/>
      <protection locked="0"/>
    </xf>
    <xf numFmtId="0" fontId="7" fillId="3" borderId="4" xfId="0" applyFont="1" applyFill="1" applyBorder="1" applyAlignment="1" applyProtection="1">
      <alignment horizontal="left" vertical="center" wrapText="1"/>
      <protection locked="0"/>
    </xf>
    <xf numFmtId="0" fontId="7" fillId="3" borderId="21" xfId="0" applyFont="1" applyFill="1" applyBorder="1" applyAlignment="1" applyProtection="1">
      <alignment horizontal="left" vertical="center" wrapText="1"/>
      <protection locked="0"/>
    </xf>
    <xf numFmtId="0" fontId="7" fillId="3" borderId="0" xfId="0" applyFont="1" applyFill="1" applyAlignment="1" applyProtection="1">
      <alignment horizontal="left" vertical="center" wrapText="1"/>
      <protection locked="0"/>
    </xf>
    <xf numFmtId="0" fontId="7" fillId="3" borderId="6" xfId="0" applyFont="1" applyFill="1" applyBorder="1" applyAlignment="1" applyProtection="1">
      <alignment horizontal="left" vertical="center" wrapText="1"/>
      <protection locked="0"/>
    </xf>
    <xf numFmtId="0" fontId="8" fillId="0" borderId="2" xfId="0" applyFont="1" applyBorder="1" applyAlignment="1" applyProtection="1">
      <alignment horizontal="center" vertical="center"/>
      <protection locked="0"/>
    </xf>
    <xf numFmtId="0" fontId="17" fillId="0" borderId="5"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17" fillId="0" borderId="6" xfId="0" applyFont="1" applyBorder="1" applyAlignment="1" applyProtection="1">
      <alignment horizontal="left" vertical="top" wrapText="1"/>
      <protection locked="0"/>
    </xf>
    <xf numFmtId="0" fontId="8" fillId="2" borderId="130" xfId="0" applyFont="1" applyFill="1" applyBorder="1" applyAlignment="1" applyProtection="1">
      <alignment horizontal="left" vertical="center"/>
      <protection locked="0"/>
    </xf>
    <xf numFmtId="0" fontId="7" fillId="3" borderId="67" xfId="0" applyFont="1" applyFill="1" applyBorder="1" applyAlignment="1" applyProtection="1">
      <alignment horizontal="left" vertical="center" wrapText="1" shrinkToFit="1"/>
      <protection locked="0"/>
    </xf>
    <xf numFmtId="0" fontId="7" fillId="3" borderId="73" xfId="0" applyFont="1" applyFill="1" applyBorder="1" applyAlignment="1" applyProtection="1">
      <alignment horizontal="left" vertical="center" wrapText="1" shrinkToFit="1"/>
      <protection locked="0"/>
    </xf>
    <xf numFmtId="0" fontId="8" fillId="0" borderId="16"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44" fillId="0" borderId="0" xfId="0" applyFont="1" applyAlignment="1" applyProtection="1">
      <alignment horizontal="center" vertical="center" shrinkToFit="1"/>
      <protection locked="0"/>
    </xf>
    <xf numFmtId="0" fontId="12" fillId="0" borderId="0" xfId="0" applyFont="1" applyAlignment="1" applyProtection="1">
      <alignment horizontal="center" vertical="center" shrinkToFit="1"/>
      <protection locked="0"/>
    </xf>
    <xf numFmtId="0" fontId="1" fillId="0" borderId="51" xfId="0" applyFont="1" applyBorder="1" applyAlignment="1" applyProtection="1">
      <alignment horizontal="center" vertical="center"/>
      <protection locked="0"/>
    </xf>
    <xf numFmtId="0" fontId="7" fillId="3" borderId="90" xfId="0" applyFont="1" applyFill="1" applyBorder="1" applyAlignment="1" applyProtection="1">
      <alignment horizontal="left" vertical="center" wrapText="1"/>
      <protection locked="0"/>
    </xf>
    <xf numFmtId="0" fontId="7" fillId="3" borderId="130" xfId="0" applyFont="1" applyFill="1" applyBorder="1" applyAlignment="1" applyProtection="1">
      <alignment horizontal="left" vertical="center" wrapText="1"/>
      <protection locked="0"/>
    </xf>
    <xf numFmtId="0" fontId="7" fillId="3" borderId="115" xfId="0" applyFont="1" applyFill="1" applyBorder="1" applyAlignment="1" applyProtection="1">
      <alignment horizontal="left" vertical="center" wrapText="1"/>
      <protection locked="0"/>
    </xf>
    <xf numFmtId="0" fontId="7" fillId="3" borderId="50" xfId="0" applyFont="1" applyFill="1" applyBorder="1" applyAlignment="1" applyProtection="1">
      <alignment horizontal="left" vertical="center" wrapText="1"/>
      <protection locked="0"/>
    </xf>
    <xf numFmtId="0" fontId="7" fillId="3" borderId="7" xfId="0" applyFont="1" applyFill="1" applyBorder="1" applyAlignment="1" applyProtection="1">
      <alignment horizontal="left" vertical="center" wrapText="1"/>
      <protection locked="0"/>
    </xf>
    <xf numFmtId="0" fontId="7" fillId="3" borderId="8" xfId="0" applyFont="1" applyFill="1" applyBorder="1" applyAlignment="1" applyProtection="1">
      <alignment horizontal="left" vertical="center" wrapText="1"/>
      <protection locked="0"/>
    </xf>
    <xf numFmtId="0" fontId="34" fillId="3" borderId="5" xfId="0" applyFont="1" applyFill="1" applyBorder="1" applyAlignment="1" applyProtection="1">
      <alignment horizontal="left" vertical="top" wrapText="1"/>
      <protection locked="0"/>
    </xf>
    <xf numFmtId="0" fontId="34" fillId="3" borderId="0" xfId="0" applyFont="1" applyFill="1" applyAlignment="1" applyProtection="1">
      <alignment horizontal="left" vertical="top" wrapText="1"/>
      <protection locked="0"/>
    </xf>
    <xf numFmtId="0" fontId="34" fillId="3" borderId="6" xfId="0" applyFont="1" applyFill="1" applyBorder="1" applyAlignment="1" applyProtection="1">
      <alignment horizontal="left" vertical="top" wrapText="1"/>
      <protection locked="0"/>
    </xf>
    <xf numFmtId="0" fontId="8" fillId="2" borderId="68" xfId="0" applyFont="1" applyFill="1" applyBorder="1" applyAlignment="1" applyProtection="1">
      <alignment horizontal="center" vertical="center" shrinkToFit="1"/>
      <protection locked="0"/>
    </xf>
    <xf numFmtId="0" fontId="8" fillId="2" borderId="67" xfId="0" applyFont="1" applyFill="1" applyBorder="1" applyAlignment="1" applyProtection="1">
      <alignment horizontal="center" vertical="center" shrinkToFit="1"/>
      <protection locked="0"/>
    </xf>
    <xf numFmtId="0" fontId="8" fillId="2" borderId="74" xfId="0" applyFont="1" applyFill="1" applyBorder="1" applyAlignment="1" applyProtection="1">
      <alignment horizontal="center" vertical="center" shrinkToFit="1"/>
      <protection locked="0"/>
    </xf>
    <xf numFmtId="0" fontId="8" fillId="0" borderId="130" xfId="0" applyFont="1" applyBorder="1" applyAlignment="1" applyProtection="1">
      <alignment horizontal="center" vertical="center" shrinkToFit="1"/>
      <protection locked="0"/>
    </xf>
    <xf numFmtId="0" fontId="8" fillId="0" borderId="133" xfId="0" applyFont="1" applyBorder="1" applyAlignment="1" applyProtection="1">
      <alignment horizontal="center" vertical="center" shrinkToFit="1"/>
      <protection locked="0"/>
    </xf>
    <xf numFmtId="0" fontId="51" fillId="0" borderId="0" xfId="0" applyFont="1" applyAlignment="1" applyProtection="1">
      <alignment horizontal="center" vertical="center"/>
      <protection locked="0"/>
    </xf>
    <xf numFmtId="0" fontId="57" fillId="2" borderId="5" xfId="0" applyFont="1" applyFill="1" applyBorder="1" applyAlignment="1" applyProtection="1">
      <alignment horizontal="left" vertical="top" wrapText="1"/>
      <protection locked="0"/>
    </xf>
    <xf numFmtId="0" fontId="57" fillId="2" borderId="0" xfId="0" applyFont="1" applyFill="1" applyAlignment="1" applyProtection="1">
      <alignment horizontal="left" vertical="top" wrapText="1"/>
      <protection locked="0"/>
    </xf>
    <xf numFmtId="0" fontId="57" fillId="2" borderId="6" xfId="0" applyFont="1" applyFill="1" applyBorder="1" applyAlignment="1" applyProtection="1">
      <alignment horizontal="left" vertical="top" wrapText="1"/>
      <protection locked="0"/>
    </xf>
    <xf numFmtId="49" fontId="11" fillId="0" borderId="102" xfId="0" applyNumberFormat="1" applyFont="1" applyBorder="1" applyAlignment="1" applyProtection="1">
      <alignment horizontal="center" vertical="center" textRotation="255" wrapText="1"/>
      <protection locked="0"/>
    </xf>
    <xf numFmtId="49" fontId="11" fillId="0" borderId="130" xfId="0" applyNumberFormat="1" applyFont="1" applyBorder="1" applyAlignment="1" applyProtection="1">
      <alignment horizontal="center" vertical="center" textRotation="255" wrapText="1"/>
      <protection locked="0"/>
    </xf>
    <xf numFmtId="49" fontId="11" fillId="0" borderId="133" xfId="0" applyNumberFormat="1" applyFont="1" applyBorder="1" applyAlignment="1" applyProtection="1">
      <alignment horizontal="center" vertical="center" textRotation="255" wrapText="1"/>
      <protection locked="0"/>
    </xf>
    <xf numFmtId="49" fontId="11" fillId="0" borderId="5" xfId="0" applyNumberFormat="1" applyFont="1" applyBorder="1" applyAlignment="1" applyProtection="1">
      <alignment horizontal="center" vertical="center" textRotation="255" wrapText="1"/>
      <protection locked="0"/>
    </xf>
    <xf numFmtId="49" fontId="11" fillId="0" borderId="0" xfId="0" applyNumberFormat="1" applyFont="1" applyAlignment="1" applyProtection="1">
      <alignment horizontal="center" vertical="center" textRotation="255" wrapText="1"/>
      <protection locked="0"/>
    </xf>
    <xf numFmtId="49" fontId="11" fillId="0" borderId="32" xfId="0" applyNumberFormat="1" applyFont="1" applyBorder="1" applyAlignment="1" applyProtection="1">
      <alignment horizontal="center" vertical="center" textRotation="255" wrapText="1"/>
      <protection locked="0"/>
    </xf>
    <xf numFmtId="49" fontId="11" fillId="0" borderId="9" xfId="0" applyNumberFormat="1" applyFont="1" applyBorder="1" applyAlignment="1" applyProtection="1">
      <alignment horizontal="center" vertical="center" textRotation="255" wrapText="1"/>
      <protection locked="0"/>
    </xf>
    <xf numFmtId="49" fontId="11" fillId="0" borderId="7" xfId="0" applyNumberFormat="1" applyFont="1" applyBorder="1" applyAlignment="1" applyProtection="1">
      <alignment horizontal="center" vertical="center" textRotation="255" wrapText="1"/>
      <protection locked="0"/>
    </xf>
    <xf numFmtId="49" fontId="11" fillId="0" borderId="51" xfId="0" applyNumberFormat="1" applyFont="1" applyBorder="1" applyAlignment="1" applyProtection="1">
      <alignment horizontal="center" vertical="center" textRotation="255" wrapText="1"/>
      <protection locked="0"/>
    </xf>
    <xf numFmtId="0" fontId="8" fillId="4" borderId="50" xfId="0" applyFont="1" applyFill="1" applyBorder="1" applyAlignment="1" applyProtection="1">
      <alignment horizontal="center" vertical="center"/>
      <protection locked="0"/>
    </xf>
    <xf numFmtId="0" fontId="7" fillId="0" borderId="2"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7" fillId="0" borderId="4" xfId="0" applyFont="1" applyBorder="1" applyAlignment="1" applyProtection="1">
      <alignment horizontal="left" vertical="center" wrapText="1"/>
      <protection locked="0"/>
    </xf>
    <xf numFmtId="0" fontId="7" fillId="0" borderId="5" xfId="0" applyFont="1" applyBorder="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7" fillId="0" borderId="6" xfId="0" applyFont="1" applyBorder="1" applyAlignment="1" applyProtection="1">
      <alignment horizontal="left" vertical="center" wrapText="1"/>
      <protection locked="0"/>
    </xf>
    <xf numFmtId="49" fontId="12" fillId="0" borderId="0" xfId="0" applyNumberFormat="1" applyFont="1" applyAlignment="1" applyProtection="1">
      <alignment horizontal="center" vertical="center" shrinkToFit="1"/>
      <protection locked="0"/>
    </xf>
    <xf numFmtId="0" fontId="8" fillId="0" borderId="15" xfId="0" applyFont="1" applyBorder="1" applyAlignment="1" applyProtection="1">
      <alignment horizontal="center" vertical="center"/>
      <protection locked="0"/>
    </xf>
    <xf numFmtId="0" fontId="8" fillId="0" borderId="50" xfId="0" applyFont="1" applyBorder="1" applyAlignment="1" applyProtection="1">
      <alignment horizontal="center" vertical="center"/>
      <protection locked="0"/>
    </xf>
    <xf numFmtId="0" fontId="7" fillId="38" borderId="3" xfId="0" applyFont="1" applyFill="1" applyBorder="1" applyAlignment="1" applyProtection="1">
      <alignment horizontal="left" vertical="center" shrinkToFit="1"/>
      <protection locked="0"/>
    </xf>
    <xf numFmtId="0" fontId="7" fillId="38" borderId="0" xfId="0" applyFont="1" applyFill="1" applyAlignment="1" applyProtection="1">
      <alignment horizontal="left" vertical="center" shrinkToFit="1"/>
      <protection locked="0"/>
    </xf>
    <xf numFmtId="0" fontId="1" fillId="0" borderId="2" xfId="0" applyFont="1" applyBorder="1" applyAlignment="1" applyProtection="1">
      <alignment horizontal="left" vertical="center" shrinkToFit="1"/>
      <protection locked="0"/>
    </xf>
    <xf numFmtId="0" fontId="1" fillId="0" borderId="3" xfId="0" applyFont="1" applyBorder="1" applyAlignment="1" applyProtection="1">
      <alignment horizontal="left" vertical="center" shrinkToFit="1"/>
      <protection locked="0"/>
    </xf>
    <xf numFmtId="0" fontId="1" fillId="0" borderId="20" xfId="0" applyFont="1" applyBorder="1" applyAlignment="1" applyProtection="1">
      <alignment horizontal="left" vertical="center" shrinkToFit="1"/>
      <protection locked="0"/>
    </xf>
    <xf numFmtId="0" fontId="1" fillId="0" borderId="5" xfId="0" applyFont="1" applyBorder="1" applyAlignment="1" applyProtection="1">
      <alignment horizontal="left" vertical="center" shrinkToFit="1"/>
      <protection locked="0"/>
    </xf>
    <xf numFmtId="0" fontId="1" fillId="0" borderId="32" xfId="0" applyFont="1" applyBorder="1" applyAlignment="1" applyProtection="1">
      <alignment horizontal="left" vertical="center" shrinkToFit="1"/>
      <protection locked="0"/>
    </xf>
    <xf numFmtId="0" fontId="1" fillId="0" borderId="9" xfId="0" applyFont="1" applyBorder="1" applyAlignment="1" applyProtection="1">
      <alignment horizontal="left" vertical="center" shrinkToFit="1"/>
      <protection locked="0"/>
    </xf>
    <xf numFmtId="0" fontId="1" fillId="0" borderId="7" xfId="0" applyFont="1" applyBorder="1" applyAlignment="1" applyProtection="1">
      <alignment horizontal="left" vertical="center" shrinkToFit="1"/>
      <protection locked="0"/>
    </xf>
    <xf numFmtId="0" fontId="1" fillId="0" borderId="51" xfId="0" applyFont="1" applyBorder="1" applyAlignment="1" applyProtection="1">
      <alignment horizontal="left" vertical="center" shrinkToFit="1"/>
      <protection locked="0"/>
    </xf>
    <xf numFmtId="0" fontId="8" fillId="0" borderId="7" xfId="0" applyFont="1" applyBorder="1" applyAlignment="1" applyProtection="1">
      <alignment horizontal="center" vertical="center" shrinkToFit="1"/>
      <protection locked="0"/>
    </xf>
    <xf numFmtId="0" fontId="8" fillId="0" borderId="51" xfId="0" applyFont="1" applyBorder="1" applyAlignment="1" applyProtection="1">
      <alignment horizontal="center" vertical="center" shrinkToFit="1"/>
      <protection locked="0"/>
    </xf>
    <xf numFmtId="0" fontId="37" fillId="3" borderId="5" xfId="0" applyFont="1" applyFill="1" applyBorder="1" applyAlignment="1" applyProtection="1">
      <alignment horizontal="left" vertical="top" wrapText="1"/>
      <protection locked="0"/>
    </xf>
    <xf numFmtId="0" fontId="37" fillId="3" borderId="0" xfId="0" applyFont="1" applyFill="1" applyAlignment="1" applyProtection="1">
      <alignment horizontal="left" vertical="top" wrapText="1"/>
      <protection locked="0"/>
    </xf>
    <xf numFmtId="0" fontId="37" fillId="3" borderId="6" xfId="0" applyFont="1" applyFill="1" applyBorder="1" applyAlignment="1" applyProtection="1">
      <alignment horizontal="left" vertical="top" wrapText="1"/>
      <protection locked="0"/>
    </xf>
    <xf numFmtId="0" fontId="37" fillId="3" borderId="9" xfId="0" applyFont="1" applyFill="1" applyBorder="1" applyAlignment="1" applyProtection="1">
      <alignment horizontal="left" vertical="top" wrapText="1"/>
      <protection locked="0"/>
    </xf>
    <xf numFmtId="0" fontId="37" fillId="3" borderId="7" xfId="0" applyFont="1" applyFill="1" applyBorder="1" applyAlignment="1" applyProtection="1">
      <alignment horizontal="left" vertical="top" wrapText="1"/>
      <protection locked="0"/>
    </xf>
    <xf numFmtId="0" fontId="37" fillId="3" borderId="8" xfId="0" applyFont="1" applyFill="1" applyBorder="1" applyAlignment="1" applyProtection="1">
      <alignment horizontal="left" vertical="top" wrapText="1"/>
      <protection locked="0"/>
    </xf>
    <xf numFmtId="0" fontId="44" fillId="0" borderId="0" xfId="0" applyFont="1" applyAlignment="1" applyProtection="1">
      <alignment horizontal="left" vertical="center" shrinkToFit="1"/>
      <protection locked="0"/>
    </xf>
    <xf numFmtId="0" fontId="38" fillId="0" borderId="102" xfId="0" applyFont="1" applyBorder="1" applyAlignment="1" applyProtection="1">
      <alignment horizontal="left" vertical="center" shrinkToFit="1"/>
      <protection locked="0"/>
    </xf>
    <xf numFmtId="0" fontId="38" fillId="0" borderId="130" xfId="0" applyFont="1" applyBorder="1" applyAlignment="1" applyProtection="1">
      <alignment horizontal="left" vertical="center" shrinkToFit="1"/>
      <protection locked="0"/>
    </xf>
    <xf numFmtId="0" fontId="38" fillId="0" borderId="133" xfId="0" applyFont="1" applyBorder="1" applyAlignment="1" applyProtection="1">
      <alignment horizontal="left" vertical="center" shrinkToFit="1"/>
      <protection locked="0"/>
    </xf>
    <xf numFmtId="0" fontId="44" fillId="0" borderId="130" xfId="0" applyFont="1" applyBorder="1" applyAlignment="1" applyProtection="1">
      <alignment horizontal="left" vertical="center"/>
      <protection locked="0"/>
    </xf>
    <xf numFmtId="0" fontId="44" fillId="0" borderId="131" xfId="0" applyFont="1" applyBorder="1" applyAlignment="1" applyProtection="1">
      <alignment horizontal="left" vertical="center"/>
      <protection locked="0"/>
    </xf>
    <xf numFmtId="0" fontId="44" fillId="0" borderId="97" xfId="0" applyFont="1" applyBorder="1" applyAlignment="1" applyProtection="1">
      <alignment horizontal="left" vertical="center"/>
      <protection locked="0"/>
    </xf>
    <xf numFmtId="0" fontId="44" fillId="0" borderId="100" xfId="0" applyFont="1" applyBorder="1" applyAlignment="1" applyProtection="1">
      <alignment horizontal="left" vertical="center"/>
      <protection locked="0"/>
    </xf>
    <xf numFmtId="0" fontId="38" fillId="0" borderId="5" xfId="0" applyFont="1" applyBorder="1" applyAlignment="1" applyProtection="1">
      <alignment horizontal="left" vertical="center"/>
      <protection locked="0"/>
    </xf>
    <xf numFmtId="0" fontId="38" fillId="0" borderId="0" xfId="0" applyFont="1" applyAlignment="1" applyProtection="1">
      <alignment horizontal="left" vertical="center"/>
      <protection locked="0"/>
    </xf>
    <xf numFmtId="0" fontId="38" fillId="0" borderId="117" xfId="0" applyFont="1" applyBorder="1" applyAlignment="1" applyProtection="1">
      <alignment horizontal="left" vertical="center"/>
      <protection locked="0"/>
    </xf>
    <xf numFmtId="0" fontId="38" fillId="0" borderId="97" xfId="0" applyFont="1" applyBorder="1" applyAlignment="1" applyProtection="1">
      <alignment horizontal="left" vertical="center"/>
      <protection locked="0"/>
    </xf>
    <xf numFmtId="49" fontId="34" fillId="0" borderId="5" xfId="0" applyNumberFormat="1" applyFont="1" applyBorder="1" applyAlignment="1" applyProtection="1">
      <alignment horizontal="left" vertical="top"/>
      <protection locked="0"/>
    </xf>
    <xf numFmtId="49" fontId="34" fillId="0" borderId="117" xfId="0" applyNumberFormat="1" applyFont="1" applyBorder="1" applyAlignment="1" applyProtection="1">
      <alignment horizontal="left" vertical="top"/>
      <protection locked="0"/>
    </xf>
    <xf numFmtId="0" fontId="8" fillId="41" borderId="3" xfId="0" applyFont="1" applyFill="1" applyBorder="1" applyAlignment="1" applyProtection="1">
      <alignment horizontal="center" vertical="center"/>
      <protection locked="0"/>
    </xf>
    <xf numFmtId="0" fontId="8" fillId="41" borderId="97" xfId="0" applyFont="1" applyFill="1" applyBorder="1" applyAlignment="1" applyProtection="1">
      <alignment horizontal="center" vertical="center"/>
      <protection locked="0"/>
    </xf>
    <xf numFmtId="0" fontId="57" fillId="2" borderId="9" xfId="0" applyFont="1" applyFill="1" applyBorder="1" applyAlignment="1" applyProtection="1">
      <alignment horizontal="left" vertical="top" wrapText="1"/>
      <protection locked="0"/>
    </xf>
    <xf numFmtId="0" fontId="57" fillId="2" borderId="157" xfId="0" applyFont="1" applyFill="1" applyBorder="1" applyAlignment="1" applyProtection="1">
      <alignment horizontal="left" vertical="top" wrapText="1"/>
      <protection locked="0"/>
    </xf>
    <xf numFmtId="0" fontId="57" fillId="2" borderId="8" xfId="0" applyFont="1" applyFill="1" applyBorder="1" applyAlignment="1" applyProtection="1">
      <alignment horizontal="left" vertical="top" wrapText="1"/>
      <protection locked="0"/>
    </xf>
    <xf numFmtId="0" fontId="27" fillId="0" borderId="3" xfId="0" applyFont="1" applyBorder="1" applyAlignment="1" applyProtection="1">
      <alignment horizontal="left" vertical="center" shrinkToFit="1"/>
      <protection locked="0"/>
    </xf>
    <xf numFmtId="0" fontId="27" fillId="0" borderId="4" xfId="0" applyFont="1" applyBorder="1" applyAlignment="1" applyProtection="1">
      <alignment horizontal="left" vertical="center" shrinkToFit="1"/>
      <protection locked="0"/>
    </xf>
    <xf numFmtId="0" fontId="27" fillId="0" borderId="97" xfId="0" applyFont="1" applyBorder="1" applyAlignment="1" applyProtection="1">
      <alignment horizontal="left" vertical="center" shrinkToFit="1"/>
      <protection locked="0"/>
    </xf>
    <xf numFmtId="0" fontId="27" fillId="0" borderId="100" xfId="0" applyFont="1" applyBorder="1" applyAlignment="1" applyProtection="1">
      <alignment horizontal="left" vertical="center" shrinkToFit="1"/>
      <protection locked="0"/>
    </xf>
    <xf numFmtId="0" fontId="38" fillId="0" borderId="132" xfId="0" applyFont="1" applyBorder="1" applyAlignment="1" applyProtection="1">
      <alignment horizontal="left" vertical="center" shrinkToFit="1"/>
      <protection locked="0"/>
    </xf>
    <xf numFmtId="0" fontId="38" fillId="0" borderId="96" xfId="0" applyFont="1" applyBorder="1" applyAlignment="1" applyProtection="1">
      <alignment horizontal="left" vertical="center" shrinkToFit="1"/>
      <protection locked="0"/>
    </xf>
    <xf numFmtId="0" fontId="38" fillId="0" borderId="2" xfId="0" applyFont="1" applyBorder="1" applyAlignment="1" applyProtection="1">
      <alignment horizontal="center" vertical="center"/>
      <protection locked="0"/>
    </xf>
    <xf numFmtId="0" fontId="38" fillId="0" borderId="117" xfId="0" applyFont="1" applyBorder="1" applyAlignment="1" applyProtection="1">
      <alignment horizontal="center" vertical="center"/>
      <protection locked="0"/>
    </xf>
    <xf numFmtId="49" fontId="34" fillId="0" borderId="102" xfId="0" applyNumberFormat="1" applyFont="1" applyBorder="1" applyAlignment="1" applyProtection="1">
      <alignment horizontal="left" vertical="top"/>
      <protection locked="0"/>
    </xf>
    <xf numFmtId="0" fontId="38" fillId="0" borderId="131" xfId="0" applyFont="1" applyBorder="1" applyAlignment="1" applyProtection="1">
      <alignment horizontal="center" vertical="center"/>
      <protection locked="0"/>
    </xf>
    <xf numFmtId="0" fontId="38" fillId="0" borderId="100" xfId="0" applyFont="1" applyBorder="1" applyAlignment="1" applyProtection="1">
      <alignment horizontal="center" vertical="center"/>
      <protection locked="0"/>
    </xf>
    <xf numFmtId="0" fontId="8" fillId="0" borderId="23" xfId="0" applyFont="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37" fillId="3" borderId="130" xfId="0" applyFont="1" applyFill="1" applyBorder="1" applyAlignment="1" applyProtection="1">
      <alignment horizontal="left" vertical="top" wrapText="1"/>
      <protection locked="0"/>
    </xf>
    <xf numFmtId="0" fontId="37" fillId="3" borderId="115" xfId="0" applyFont="1" applyFill="1" applyBorder="1" applyAlignment="1" applyProtection="1">
      <alignment horizontal="left" vertical="top" wrapText="1"/>
      <protection locked="0"/>
    </xf>
    <xf numFmtId="0" fontId="8" fillId="0" borderId="4"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11" fillId="0" borderId="131" xfId="0" applyFont="1" applyBorder="1" applyAlignment="1" applyProtection="1">
      <alignment horizontal="center" vertical="center" shrinkToFit="1"/>
      <protection locked="0"/>
    </xf>
    <xf numFmtId="0" fontId="11" fillId="0" borderId="100" xfId="0" applyFont="1" applyBorder="1" applyAlignment="1" applyProtection="1">
      <alignment horizontal="center" vertical="center" shrinkToFit="1"/>
      <protection locked="0"/>
    </xf>
    <xf numFmtId="0" fontId="34" fillId="0" borderId="130" xfId="0" applyFont="1" applyBorder="1" applyAlignment="1" applyProtection="1">
      <alignment horizontal="left" vertical="top" wrapText="1"/>
      <protection locked="0"/>
    </xf>
    <xf numFmtId="0" fontId="34" fillId="0" borderId="131" xfId="0" applyFont="1" applyBorder="1" applyAlignment="1" applyProtection="1">
      <alignment horizontal="left" vertical="top" wrapText="1"/>
      <protection locked="0"/>
    </xf>
    <xf numFmtId="0" fontId="37" fillId="0" borderId="0" xfId="0" applyFont="1" applyAlignment="1" applyProtection="1">
      <alignment horizontal="right" vertical="center" wrapText="1" shrinkToFit="1"/>
      <protection locked="0"/>
    </xf>
    <xf numFmtId="0" fontId="37" fillId="0" borderId="7" xfId="0" applyFont="1" applyBorder="1" applyAlignment="1" applyProtection="1">
      <alignment horizontal="right" vertical="center" wrapText="1" shrinkToFit="1"/>
      <protection locked="0"/>
    </xf>
    <xf numFmtId="0" fontId="38" fillId="0" borderId="5" xfId="0" applyFont="1" applyBorder="1" applyAlignment="1" applyProtection="1">
      <alignment horizontal="left" vertical="center" shrinkToFit="1"/>
      <protection locked="0"/>
    </xf>
    <xf numFmtId="0" fontId="38" fillId="0" borderId="0" xfId="0" applyFont="1" applyAlignment="1" applyProtection="1">
      <alignment horizontal="left" vertical="center" shrinkToFit="1"/>
      <protection locked="0"/>
    </xf>
    <xf numFmtId="0" fontId="38" fillId="0" borderId="32" xfId="0" applyFont="1" applyBorder="1" applyAlignment="1" applyProtection="1">
      <alignment horizontal="left" vertical="center" shrinkToFit="1"/>
      <protection locked="0"/>
    </xf>
    <xf numFmtId="0" fontId="44" fillId="0" borderId="130" xfId="0" applyFont="1" applyBorder="1" applyAlignment="1" applyProtection="1">
      <alignment horizontal="center" vertical="center" shrinkToFit="1"/>
      <protection locked="0"/>
    </xf>
    <xf numFmtId="0" fontId="44" fillId="0" borderId="97" xfId="0" applyFont="1" applyBorder="1" applyAlignment="1" applyProtection="1">
      <alignment horizontal="center" vertical="center" shrinkToFit="1"/>
      <protection locked="0"/>
    </xf>
    <xf numFmtId="0" fontId="38" fillId="0" borderId="22" xfId="0" applyFont="1" applyBorder="1" applyAlignment="1" applyProtection="1">
      <alignment horizontal="center" vertical="center" shrinkToFit="1"/>
      <protection locked="0"/>
    </xf>
    <xf numFmtId="0" fontId="38" fillId="0" borderId="3" xfId="0" applyFont="1" applyBorder="1" applyAlignment="1" applyProtection="1">
      <alignment horizontal="center" vertical="center" shrinkToFit="1"/>
      <protection locked="0"/>
    </xf>
    <xf numFmtId="0" fontId="38" fillId="0" borderId="4" xfId="0" applyFont="1" applyBorder="1" applyAlignment="1" applyProtection="1">
      <alignment horizontal="center" vertical="center" shrinkToFit="1"/>
      <protection locked="0"/>
    </xf>
    <xf numFmtId="0" fontId="38" fillId="0" borderId="96" xfId="0" applyFont="1" applyBorder="1" applyAlignment="1" applyProtection="1">
      <alignment horizontal="center" vertical="center" shrinkToFit="1"/>
      <protection locked="0"/>
    </xf>
    <xf numFmtId="0" fontId="38" fillId="0" borderId="97" xfId="0" applyFont="1" applyBorder="1" applyAlignment="1" applyProtection="1">
      <alignment horizontal="center" vertical="center" shrinkToFit="1"/>
      <protection locked="0"/>
    </xf>
    <xf numFmtId="0" fontId="38" fillId="0" borderId="100" xfId="0" applyFont="1" applyBorder="1" applyAlignment="1" applyProtection="1">
      <alignment horizontal="center" vertical="center" shrinkToFit="1"/>
      <protection locked="0"/>
    </xf>
    <xf numFmtId="49" fontId="34" fillId="0" borderId="102" xfId="0" applyNumberFormat="1" applyFont="1" applyBorder="1" applyAlignment="1" applyProtection="1">
      <alignment horizontal="center" vertical="top"/>
      <protection locked="0"/>
    </xf>
    <xf numFmtId="49" fontId="34" fillId="0" borderId="5" xfId="0" applyNumberFormat="1" applyFont="1" applyBorder="1" applyAlignment="1" applyProtection="1">
      <alignment horizontal="center" vertical="top"/>
      <protection locked="0"/>
    </xf>
    <xf numFmtId="49" fontId="34" fillId="0" borderId="117" xfId="0" applyNumberFormat="1" applyFont="1" applyBorder="1" applyAlignment="1" applyProtection="1">
      <alignment horizontal="center" vertical="top"/>
      <protection locked="0"/>
    </xf>
    <xf numFmtId="0" fontId="38" fillId="0" borderId="5" xfId="0" applyFont="1" applyBorder="1" applyAlignment="1" applyProtection="1">
      <alignment horizontal="center" vertical="center"/>
      <protection locked="0"/>
    </xf>
    <xf numFmtId="0" fontId="38" fillId="0" borderId="98" xfId="0" applyFont="1" applyBorder="1" applyAlignment="1" applyProtection="1">
      <alignment horizontal="center" vertical="center"/>
      <protection locked="0"/>
    </xf>
    <xf numFmtId="0" fontId="38" fillId="0" borderId="131" xfId="0" applyFont="1" applyBorder="1" applyAlignment="1" applyProtection="1">
      <alignment horizontal="left" vertical="center" shrinkToFit="1"/>
      <protection locked="0"/>
    </xf>
    <xf numFmtId="0" fontId="38" fillId="0" borderId="21" xfId="0" applyFont="1" applyBorder="1" applyAlignment="1" applyProtection="1">
      <alignment horizontal="left" vertical="center" shrinkToFit="1"/>
      <protection locked="0"/>
    </xf>
    <xf numFmtId="0" fontId="38" fillId="0" borderId="100" xfId="0" applyFont="1" applyBorder="1" applyAlignment="1" applyProtection="1">
      <alignment horizontal="left" vertical="center" shrinkToFit="1"/>
      <protection locked="0"/>
    </xf>
    <xf numFmtId="0" fontId="38" fillId="2" borderId="130" xfId="0" applyFont="1" applyFill="1" applyBorder="1" applyAlignment="1" applyProtection="1">
      <alignment horizontal="left" vertical="center" shrinkToFit="1"/>
      <protection locked="0"/>
    </xf>
    <xf numFmtId="0" fontId="38" fillId="2" borderId="97" xfId="0" applyFont="1" applyFill="1" applyBorder="1" applyAlignment="1" applyProtection="1">
      <alignment horizontal="left" vertical="center" shrinkToFit="1"/>
      <protection locked="0"/>
    </xf>
    <xf numFmtId="0" fontId="38" fillId="0" borderId="132" xfId="0" applyFont="1" applyBorder="1" applyAlignment="1" applyProtection="1">
      <alignment horizontal="left" vertical="center"/>
      <protection locked="0"/>
    </xf>
    <xf numFmtId="0" fontId="38" fillId="0" borderId="130" xfId="0" applyFont="1" applyBorder="1" applyAlignment="1" applyProtection="1">
      <alignment horizontal="left" vertical="center"/>
      <protection locked="0"/>
    </xf>
    <xf numFmtId="0" fontId="38" fillId="0" borderId="133" xfId="0" applyFont="1" applyBorder="1" applyAlignment="1" applyProtection="1">
      <alignment horizontal="left" vertical="center"/>
      <protection locked="0"/>
    </xf>
    <xf numFmtId="0" fontId="38" fillId="0" borderId="96" xfId="0" applyFont="1" applyBorder="1" applyAlignment="1" applyProtection="1">
      <alignment horizontal="left" vertical="center"/>
      <protection locked="0"/>
    </xf>
    <xf numFmtId="0" fontId="38" fillId="0" borderId="98" xfId="0" applyFont="1" applyBorder="1" applyAlignment="1" applyProtection="1">
      <alignment horizontal="left" vertical="center"/>
      <protection locked="0"/>
    </xf>
    <xf numFmtId="0" fontId="34" fillId="0" borderId="97" xfId="0" applyFont="1" applyBorder="1" applyAlignment="1" applyProtection="1">
      <alignment horizontal="left" vertical="top" wrapText="1"/>
      <protection locked="0"/>
    </xf>
    <xf numFmtId="0" fontId="34" fillId="0" borderId="100" xfId="0" applyFont="1" applyBorder="1" applyAlignment="1" applyProtection="1">
      <alignment horizontal="left" vertical="top" wrapText="1"/>
      <protection locked="0"/>
    </xf>
    <xf numFmtId="0" fontId="10" fillId="3" borderId="132" xfId="0" applyFont="1" applyFill="1" applyBorder="1" applyAlignment="1" applyProtection="1">
      <alignment horizontal="center" vertical="center"/>
      <protection locked="0"/>
    </xf>
    <xf numFmtId="38" fontId="54" fillId="38" borderId="130" xfId="0" applyNumberFormat="1" applyFont="1" applyFill="1" applyBorder="1" applyAlignment="1" applyProtection="1">
      <alignment horizontal="right" vertical="center" shrinkToFit="1"/>
      <protection locked="0"/>
    </xf>
    <xf numFmtId="38" fontId="54" fillId="38" borderId="97" xfId="0" applyNumberFormat="1" applyFont="1" applyFill="1" applyBorder="1" applyAlignment="1" applyProtection="1">
      <alignment horizontal="right" vertical="center" shrinkToFit="1"/>
      <protection locked="0"/>
    </xf>
    <xf numFmtId="0" fontId="8" fillId="0" borderId="130" xfId="0" applyFont="1" applyBorder="1" applyAlignment="1" applyProtection="1">
      <alignment horizontal="left" vertical="center"/>
      <protection locked="0"/>
    </xf>
    <xf numFmtId="0" fontId="8" fillId="0" borderId="131" xfId="0" applyFont="1" applyBorder="1" applyAlignment="1" applyProtection="1">
      <alignment horizontal="left" vertical="center"/>
      <protection locked="0"/>
    </xf>
    <xf numFmtId="0" fontId="8" fillId="0" borderId="97" xfId="0" applyFont="1" applyBorder="1" applyAlignment="1" applyProtection="1">
      <alignment horizontal="left" vertical="center"/>
      <protection locked="0"/>
    </xf>
    <xf numFmtId="0" fontId="8" fillId="0" borderId="100" xfId="0" applyFont="1" applyBorder="1" applyAlignment="1" applyProtection="1">
      <alignment horizontal="left" vertical="center"/>
      <protection locked="0"/>
    </xf>
    <xf numFmtId="0" fontId="26" fillId="8" borderId="3" xfId="0" applyFont="1" applyFill="1" applyBorder="1" applyAlignment="1" applyProtection="1">
      <alignment horizontal="center" vertical="center"/>
      <protection locked="0"/>
    </xf>
    <xf numFmtId="0" fontId="26" fillId="8" borderId="97" xfId="0" applyFont="1" applyFill="1" applyBorder="1" applyAlignment="1" applyProtection="1">
      <alignment horizontal="center" vertical="center"/>
      <protection locked="0"/>
    </xf>
    <xf numFmtId="0" fontId="39" fillId="0" borderId="102" xfId="0" applyFont="1" applyBorder="1" applyAlignment="1" applyProtection="1">
      <alignment horizontal="left" vertical="center"/>
      <protection locked="0"/>
    </xf>
    <xf numFmtId="0" fontId="39" fillId="0" borderId="133" xfId="0" applyFont="1" applyBorder="1" applyAlignment="1" applyProtection="1">
      <alignment horizontal="left" vertical="center"/>
      <protection locked="0"/>
    </xf>
    <xf numFmtId="0" fontId="39" fillId="0" borderId="5" xfId="0" applyFont="1" applyBorder="1" applyAlignment="1" applyProtection="1">
      <alignment horizontal="left" vertical="center"/>
      <protection locked="0"/>
    </xf>
    <xf numFmtId="0" fontId="39" fillId="0" borderId="0" xfId="0" applyFont="1" applyAlignment="1" applyProtection="1">
      <alignment horizontal="left" vertical="center"/>
      <protection locked="0"/>
    </xf>
    <xf numFmtId="0" fontId="39" fillId="0" borderId="32" xfId="0" applyFont="1" applyBorder="1" applyAlignment="1" applyProtection="1">
      <alignment horizontal="left" vertical="center"/>
      <protection locked="0"/>
    </xf>
    <xf numFmtId="0" fontId="39" fillId="0" borderId="117" xfId="0" applyFont="1" applyBorder="1" applyAlignment="1" applyProtection="1">
      <alignment horizontal="left" vertical="center"/>
      <protection locked="0"/>
    </xf>
    <xf numFmtId="0" fontId="39" fillId="0" borderId="98" xfId="0" applyFont="1" applyBorder="1" applyAlignment="1" applyProtection="1">
      <alignment horizontal="left" vertical="center"/>
      <protection locked="0"/>
    </xf>
    <xf numFmtId="0" fontId="38" fillId="0" borderId="21" xfId="0" applyFont="1" applyBorder="1" applyAlignment="1" applyProtection="1">
      <alignment horizontal="center" vertical="center" shrinkToFit="1"/>
      <protection locked="0"/>
    </xf>
    <xf numFmtId="0" fontId="38" fillId="0" borderId="32" xfId="0" applyFont="1" applyBorder="1" applyAlignment="1" applyProtection="1">
      <alignment horizontal="center" vertical="center" shrinkToFit="1"/>
      <protection locked="0"/>
    </xf>
    <xf numFmtId="0" fontId="38" fillId="0" borderId="98" xfId="0" applyFont="1" applyBorder="1" applyAlignment="1" applyProtection="1">
      <alignment horizontal="center" vertical="center" shrinkToFit="1"/>
      <protection locked="0"/>
    </xf>
    <xf numFmtId="0" fontId="10" fillId="40" borderId="21" xfId="0" applyFont="1" applyFill="1" applyBorder="1" applyAlignment="1" applyProtection="1">
      <alignment horizontal="center" vertical="center"/>
      <protection locked="0"/>
    </xf>
    <xf numFmtId="0" fontId="11" fillId="9" borderId="0" xfId="0" applyFont="1" applyFill="1" applyAlignment="1" applyProtection="1">
      <alignment horizontal="center" vertical="center"/>
      <protection locked="0"/>
    </xf>
    <xf numFmtId="0" fontId="11" fillId="9" borderId="96" xfId="0" applyFont="1" applyFill="1" applyBorder="1" applyAlignment="1" applyProtection="1">
      <alignment horizontal="center" vertical="center"/>
      <protection locked="0"/>
    </xf>
    <xf numFmtId="0" fontId="11" fillId="9" borderId="97" xfId="0" applyFont="1" applyFill="1" applyBorder="1" applyAlignment="1" applyProtection="1">
      <alignment horizontal="center" vertical="center"/>
      <protection locked="0"/>
    </xf>
    <xf numFmtId="0" fontId="13" fillId="0" borderId="0" xfId="0" applyFont="1" applyAlignment="1" applyProtection="1">
      <alignment horizontal="center" vertical="center"/>
      <protection locked="0"/>
    </xf>
    <xf numFmtId="178" fontId="17" fillId="2" borderId="5" xfId="0" applyNumberFormat="1" applyFont="1" applyFill="1" applyBorder="1" applyAlignment="1" applyProtection="1">
      <alignment horizontal="center" vertical="top" wrapText="1"/>
      <protection locked="0"/>
    </xf>
    <xf numFmtId="178" fontId="17" fillId="2" borderId="0" xfId="0" applyNumberFormat="1" applyFont="1" applyFill="1" applyAlignment="1" applyProtection="1">
      <alignment horizontal="center" vertical="top" wrapText="1"/>
      <protection locked="0"/>
    </xf>
    <xf numFmtId="0" fontId="8" fillId="2" borderId="7" xfId="0" applyFont="1" applyFill="1" applyBorder="1" applyAlignment="1" applyProtection="1">
      <alignment horizontal="center" vertical="center"/>
      <protection locked="0"/>
    </xf>
    <xf numFmtId="49" fontId="73" fillId="0" borderId="130" xfId="0" applyNumberFormat="1" applyFont="1" applyBorder="1" applyAlignment="1" applyProtection="1">
      <alignment horizontal="center" vertical="center"/>
      <protection locked="0"/>
    </xf>
    <xf numFmtId="49" fontId="73" fillId="0" borderId="97" xfId="0" applyNumberFormat="1" applyFont="1" applyBorder="1" applyAlignment="1" applyProtection="1">
      <alignment horizontal="center" vertical="center"/>
      <protection locked="0"/>
    </xf>
    <xf numFmtId="0" fontId="34" fillId="0" borderId="130" xfId="0" applyFont="1" applyBorder="1" applyAlignment="1" applyProtection="1">
      <alignment horizontal="left" vertical="top" shrinkToFit="1"/>
      <protection locked="0"/>
    </xf>
    <xf numFmtId="0" fontId="34" fillId="0" borderId="131" xfId="0" applyFont="1" applyBorder="1" applyAlignment="1" applyProtection="1">
      <alignment horizontal="left" vertical="top" shrinkToFit="1"/>
      <protection locked="0"/>
    </xf>
    <xf numFmtId="0" fontId="34" fillId="0" borderId="0" xfId="0" applyFont="1" applyAlignment="1" applyProtection="1">
      <alignment horizontal="left" vertical="top" shrinkToFit="1"/>
      <protection locked="0"/>
    </xf>
    <xf numFmtId="0" fontId="34" fillId="0" borderId="6" xfId="0" applyFont="1" applyBorder="1" applyAlignment="1" applyProtection="1">
      <alignment horizontal="left" vertical="top" shrinkToFit="1"/>
      <protection locked="0"/>
    </xf>
    <xf numFmtId="0" fontId="34" fillId="0" borderId="97" xfId="0" applyFont="1" applyBorder="1" applyAlignment="1" applyProtection="1">
      <alignment horizontal="left" vertical="top" shrinkToFit="1"/>
      <protection locked="0"/>
    </xf>
    <xf numFmtId="0" fontId="34" fillId="0" borderId="100" xfId="0" applyFont="1" applyBorder="1" applyAlignment="1" applyProtection="1">
      <alignment horizontal="left" vertical="top" shrinkToFit="1"/>
      <protection locked="0"/>
    </xf>
    <xf numFmtId="0" fontId="0" fillId="0" borderId="132" xfId="0" applyBorder="1" applyProtection="1">
      <alignment vertical="center"/>
      <protection locked="0"/>
    </xf>
    <xf numFmtId="0" fontId="0" fillId="0" borderId="96" xfId="0" applyBorder="1" applyProtection="1">
      <alignment vertical="center"/>
      <protection locked="0"/>
    </xf>
    <xf numFmtId="0" fontId="1" fillId="0" borderId="130" xfId="0" applyFont="1" applyBorder="1" applyAlignment="1" applyProtection="1">
      <alignment horizontal="center" vertical="center" shrinkToFit="1"/>
      <protection locked="0"/>
    </xf>
    <xf numFmtId="0" fontId="1" fillId="0" borderId="133" xfId="0" applyFont="1" applyBorder="1" applyAlignment="1" applyProtection="1">
      <alignment horizontal="center" vertical="center" shrinkToFit="1"/>
      <protection locked="0"/>
    </xf>
    <xf numFmtId="38" fontId="22" fillId="38" borderId="130" xfId="3" applyFont="1" applyFill="1" applyBorder="1" applyAlignment="1" applyProtection="1">
      <alignment horizontal="center" vertical="center" shrinkToFit="1"/>
      <protection locked="0"/>
    </xf>
    <xf numFmtId="38" fontId="22" fillId="38" borderId="97" xfId="3" applyFont="1" applyFill="1" applyBorder="1" applyAlignment="1" applyProtection="1">
      <alignment horizontal="center" vertical="center" shrinkToFit="1"/>
      <protection locked="0"/>
    </xf>
    <xf numFmtId="0" fontId="9" fillId="0" borderId="130" xfId="0" applyFont="1" applyBorder="1" applyAlignment="1" applyProtection="1">
      <alignment horizontal="center" vertical="center"/>
      <protection locked="0"/>
    </xf>
    <xf numFmtId="0" fontId="9" fillId="0" borderId="133" xfId="0" applyFont="1" applyBorder="1" applyAlignment="1" applyProtection="1">
      <alignment horizontal="center" vertical="center"/>
      <protection locked="0"/>
    </xf>
    <xf numFmtId="0" fontId="9" fillId="0" borderId="97" xfId="0" applyFont="1" applyBorder="1" applyAlignment="1" applyProtection="1">
      <alignment horizontal="center" vertical="center"/>
      <protection locked="0"/>
    </xf>
    <xf numFmtId="0" fontId="9" fillId="0" borderId="98" xfId="0" applyFont="1" applyBorder="1" applyAlignment="1" applyProtection="1">
      <alignment horizontal="center" vertical="center"/>
      <protection locked="0"/>
    </xf>
    <xf numFmtId="0" fontId="38" fillId="3" borderId="130" xfId="0" applyFont="1" applyFill="1" applyBorder="1" applyAlignment="1" applyProtection="1">
      <alignment horizontal="left" vertical="center" shrinkToFit="1"/>
      <protection locked="0"/>
    </xf>
    <xf numFmtId="0" fontId="38" fillId="3" borderId="131" xfId="0" applyFont="1" applyFill="1" applyBorder="1" applyAlignment="1" applyProtection="1">
      <alignment horizontal="left" vertical="center" shrinkToFit="1"/>
      <protection locked="0"/>
    </xf>
    <xf numFmtId="0" fontId="38" fillId="3" borderId="97" xfId="0" applyFont="1" applyFill="1" applyBorder="1" applyAlignment="1" applyProtection="1">
      <alignment horizontal="left" vertical="center" shrinkToFit="1"/>
      <protection locked="0"/>
    </xf>
    <xf numFmtId="0" fontId="38" fillId="3" borderId="100" xfId="0" applyFont="1" applyFill="1" applyBorder="1" applyAlignment="1" applyProtection="1">
      <alignment horizontal="left" vertical="center" shrinkToFit="1"/>
      <protection locked="0"/>
    </xf>
    <xf numFmtId="0" fontId="10" fillId="0" borderId="102" xfId="0" applyFont="1" applyBorder="1" applyAlignment="1" applyProtection="1">
      <alignment horizontal="center" vertical="center"/>
      <protection locked="0"/>
    </xf>
    <xf numFmtId="0" fontId="10" fillId="0" borderId="117" xfId="0" applyFont="1" applyBorder="1" applyAlignment="1" applyProtection="1">
      <alignment horizontal="center" vertical="center"/>
      <protection locked="0"/>
    </xf>
    <xf numFmtId="0" fontId="10" fillId="0" borderId="116" xfId="0" applyFont="1" applyBorder="1" applyAlignment="1" applyProtection="1">
      <alignment horizontal="center" vertical="center"/>
      <protection locked="0"/>
    </xf>
    <xf numFmtId="188" fontId="1" fillId="38" borderId="90" xfId="0" applyNumberFormat="1" applyFont="1" applyFill="1" applyBorder="1" applyAlignment="1" applyProtection="1">
      <alignment horizontal="center" vertical="center"/>
      <protection locked="0"/>
    </xf>
    <xf numFmtId="188" fontId="1" fillId="38" borderId="130" xfId="0" applyNumberFormat="1" applyFont="1" applyFill="1" applyBorder="1" applyAlignment="1" applyProtection="1">
      <alignment horizontal="center" vertical="center"/>
      <protection locked="0"/>
    </xf>
    <xf numFmtId="188" fontId="1" fillId="38" borderId="96" xfId="0" applyNumberFormat="1" applyFont="1" applyFill="1" applyBorder="1" applyAlignment="1" applyProtection="1">
      <alignment horizontal="center" vertical="center"/>
      <protection locked="0"/>
    </xf>
    <xf numFmtId="188" fontId="1" fillId="38" borderId="97" xfId="0" applyNumberFormat="1" applyFont="1" applyFill="1" applyBorder="1" applyAlignment="1" applyProtection="1">
      <alignment horizontal="center" vertical="center"/>
      <protection locked="0"/>
    </xf>
    <xf numFmtId="188" fontId="10" fillId="0" borderId="116" xfId="0" applyNumberFormat="1" applyFont="1" applyBorder="1" applyAlignment="1" applyProtection="1">
      <alignment horizontal="center" vertical="center"/>
      <protection locked="0"/>
    </xf>
    <xf numFmtId="188" fontId="10" fillId="0" borderId="98" xfId="0" applyNumberFormat="1" applyFont="1" applyBorder="1" applyAlignment="1" applyProtection="1">
      <alignment horizontal="center" vertical="center"/>
      <protection locked="0"/>
    </xf>
    <xf numFmtId="0" fontId="8" fillId="40" borderId="130" xfId="0" applyFont="1" applyFill="1" applyBorder="1" applyAlignment="1" applyProtection="1">
      <alignment horizontal="center" vertical="center"/>
      <protection locked="0"/>
    </xf>
    <xf numFmtId="0" fontId="8" fillId="9" borderId="97" xfId="0" applyFont="1" applyFill="1" applyBorder="1" applyAlignment="1" applyProtection="1">
      <alignment horizontal="center" vertical="center"/>
      <protection locked="0"/>
    </xf>
    <xf numFmtId="0" fontId="1" fillId="0" borderId="71" xfId="0" applyFont="1" applyBorder="1" applyAlignment="1" applyProtection="1">
      <alignment horizontal="center" vertical="center"/>
      <protection locked="0"/>
    </xf>
    <xf numFmtId="0" fontId="1" fillId="0" borderId="67" xfId="0" applyFont="1" applyBorder="1" applyAlignment="1" applyProtection="1">
      <alignment horizontal="center" vertical="center"/>
      <protection locked="0"/>
    </xf>
    <xf numFmtId="0" fontId="1" fillId="0" borderId="2" xfId="0" applyFont="1" applyBorder="1" applyAlignment="1" applyProtection="1">
      <alignment horizontal="center" vertical="center" shrinkToFit="1"/>
      <protection locked="0"/>
    </xf>
    <xf numFmtId="0" fontId="1" fillId="0" borderId="5" xfId="0" applyFont="1" applyBorder="1" applyAlignment="1" applyProtection="1">
      <alignment horizontal="center" vertical="center" shrinkToFit="1"/>
      <protection locked="0"/>
    </xf>
    <xf numFmtId="0" fontId="1" fillId="0" borderId="9" xfId="0" applyFont="1" applyBorder="1" applyAlignment="1" applyProtection="1">
      <alignment horizontal="center" vertical="center" shrinkToFit="1"/>
      <protection locked="0"/>
    </xf>
    <xf numFmtId="0" fontId="1" fillId="0" borderId="51" xfId="0" applyFont="1" applyBorder="1" applyAlignment="1" applyProtection="1">
      <alignment horizontal="center" vertical="center" shrinkToFit="1"/>
      <protection locked="0"/>
    </xf>
    <xf numFmtId="0" fontId="1" fillId="0" borderId="9" xfId="0" applyFont="1" applyBorder="1" applyAlignment="1" applyProtection="1">
      <alignment horizontal="center" vertical="center"/>
      <protection locked="0"/>
    </xf>
    <xf numFmtId="0" fontId="1" fillId="0" borderId="131" xfId="0" applyFont="1" applyBorder="1" applyAlignment="1" applyProtection="1">
      <alignment horizontal="center" vertical="center" shrinkToFit="1"/>
      <protection locked="0"/>
    </xf>
    <xf numFmtId="0" fontId="1" fillId="0" borderId="100"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xf numFmtId="0" fontId="5" fillId="0" borderId="20" xfId="0" applyFont="1" applyBorder="1" applyAlignment="1" applyProtection="1">
      <alignment horizontal="center" vertical="center" shrinkToFit="1"/>
      <protection locked="0"/>
    </xf>
    <xf numFmtId="0" fontId="5" fillId="0" borderId="117" xfId="0" applyFont="1" applyBorder="1" applyAlignment="1" applyProtection="1">
      <alignment horizontal="center" vertical="center" shrinkToFit="1"/>
      <protection locked="0"/>
    </xf>
    <xf numFmtId="0" fontId="5" fillId="0" borderId="98" xfId="0" applyFont="1" applyBorder="1" applyAlignment="1" applyProtection="1">
      <alignment horizontal="center" vertical="center" shrinkToFit="1"/>
      <protection locked="0"/>
    </xf>
    <xf numFmtId="0" fontId="38" fillId="3" borderId="133" xfId="0" applyFont="1" applyFill="1" applyBorder="1" applyAlignment="1" applyProtection="1">
      <alignment horizontal="left" vertical="center" shrinkToFit="1"/>
      <protection locked="0"/>
    </xf>
    <xf numFmtId="0" fontId="38" fillId="3" borderId="98" xfId="0" applyFont="1" applyFill="1" applyBorder="1" applyAlignment="1" applyProtection="1">
      <alignment horizontal="left" vertical="center" shrinkToFit="1"/>
      <protection locked="0"/>
    </xf>
    <xf numFmtId="0" fontId="26" fillId="9" borderId="130" xfId="0" applyFont="1" applyFill="1" applyBorder="1" applyAlignment="1" applyProtection="1">
      <alignment horizontal="center" vertical="center"/>
      <protection locked="0"/>
    </xf>
    <xf numFmtId="3" fontId="1" fillId="38" borderId="90" xfId="0" applyNumberFormat="1" applyFont="1" applyFill="1" applyBorder="1" applyAlignment="1" applyProtection="1">
      <alignment horizontal="center" vertical="center"/>
      <protection locked="0"/>
    </xf>
    <xf numFmtId="3" fontId="1" fillId="38" borderId="130" xfId="0" applyNumberFormat="1" applyFont="1" applyFill="1" applyBorder="1" applyAlignment="1" applyProtection="1">
      <alignment horizontal="center" vertical="center"/>
      <protection locked="0"/>
    </xf>
    <xf numFmtId="3" fontId="1" fillId="38" borderId="96" xfId="0" applyNumberFormat="1" applyFont="1" applyFill="1" applyBorder="1" applyAlignment="1" applyProtection="1">
      <alignment horizontal="center" vertical="center"/>
      <protection locked="0"/>
    </xf>
    <xf numFmtId="3" fontId="1" fillId="38" borderId="97" xfId="0" applyNumberFormat="1" applyFont="1" applyFill="1" applyBorder="1" applyAlignment="1" applyProtection="1">
      <alignment horizontal="center" vertical="center"/>
      <protection locked="0"/>
    </xf>
    <xf numFmtId="0" fontId="7" fillId="2" borderId="90" xfId="0" applyFont="1" applyFill="1" applyBorder="1" applyAlignment="1" applyProtection="1">
      <alignment horizontal="center" vertical="center" shrinkToFit="1"/>
      <protection locked="0"/>
    </xf>
    <xf numFmtId="0" fontId="7" fillId="2" borderId="116" xfId="0" applyFont="1" applyFill="1" applyBorder="1" applyAlignment="1" applyProtection="1">
      <alignment horizontal="center" vertical="center" shrinkToFit="1"/>
      <protection locked="0"/>
    </xf>
    <xf numFmtId="0" fontId="7" fillId="2" borderId="96" xfId="0" applyFont="1" applyFill="1" applyBorder="1" applyAlignment="1" applyProtection="1">
      <alignment horizontal="center" vertical="center" shrinkToFit="1"/>
      <protection locked="0"/>
    </xf>
    <xf numFmtId="0" fontId="7" fillId="2" borderId="98" xfId="0" applyFont="1" applyFill="1" applyBorder="1" applyAlignment="1" applyProtection="1">
      <alignment horizontal="center" vertical="center" shrinkToFit="1"/>
      <protection locked="0"/>
    </xf>
    <xf numFmtId="0" fontId="38" fillId="0" borderId="102" xfId="0" applyFont="1" applyBorder="1" applyAlignment="1" applyProtection="1">
      <alignment horizontal="center" vertical="center"/>
      <protection locked="0"/>
    </xf>
    <xf numFmtId="0" fontId="38" fillId="0" borderId="133" xfId="0" applyFont="1" applyBorder="1" applyAlignment="1" applyProtection="1">
      <alignment horizontal="center" vertical="center"/>
      <protection locked="0"/>
    </xf>
    <xf numFmtId="0" fontId="38" fillId="0" borderId="9" xfId="0" applyFont="1" applyBorder="1" applyAlignment="1" applyProtection="1">
      <alignment horizontal="center" vertical="center"/>
      <protection locked="0"/>
    </xf>
    <xf numFmtId="0" fontId="38" fillId="0" borderId="51" xfId="0" applyFont="1" applyBorder="1" applyAlignment="1" applyProtection="1">
      <alignment horizontal="center" vertical="center"/>
      <protection locked="0"/>
    </xf>
    <xf numFmtId="0" fontId="8" fillId="40" borderId="130" xfId="0" applyFont="1" applyFill="1" applyBorder="1" applyAlignment="1" applyProtection="1">
      <alignment vertical="center" shrinkToFit="1"/>
      <protection locked="0"/>
    </xf>
    <xf numFmtId="0" fontId="8" fillId="9" borderId="130" xfId="0" applyFont="1" applyFill="1" applyBorder="1" applyAlignment="1" applyProtection="1">
      <alignment vertical="center" shrinkToFit="1"/>
      <protection locked="0"/>
    </xf>
    <xf numFmtId="0" fontId="8" fillId="9" borderId="133" xfId="0" applyFont="1" applyFill="1" applyBorder="1" applyAlignment="1" applyProtection="1">
      <alignment vertical="center" shrinkToFit="1"/>
      <protection locked="0"/>
    </xf>
    <xf numFmtId="0" fontId="8" fillId="9" borderId="97" xfId="0" applyFont="1" applyFill="1" applyBorder="1" applyAlignment="1" applyProtection="1">
      <alignment vertical="center" shrinkToFit="1"/>
      <protection locked="0"/>
    </xf>
    <xf numFmtId="0" fontId="8" fillId="9" borderId="98" xfId="0" applyFont="1" applyFill="1" applyBorder="1" applyAlignment="1" applyProtection="1">
      <alignment vertical="center" shrinkToFit="1"/>
      <protection locked="0"/>
    </xf>
    <xf numFmtId="0" fontId="8" fillId="0" borderId="102" xfId="0" applyFont="1" applyBorder="1" applyAlignment="1" applyProtection="1">
      <alignment horizontal="center" vertical="center" wrapText="1"/>
      <protection locked="0"/>
    </xf>
    <xf numFmtId="0" fontId="8" fillId="0" borderId="130" xfId="0" applyFont="1" applyBorder="1" applyAlignment="1" applyProtection="1">
      <alignment horizontal="center" vertical="center" wrapText="1"/>
      <protection locked="0"/>
    </xf>
    <xf numFmtId="0" fontId="8" fillId="0" borderId="133" xfId="0" applyFont="1" applyBorder="1" applyAlignment="1" applyProtection="1">
      <alignment horizontal="center" vertical="center" wrapText="1"/>
      <protection locked="0"/>
    </xf>
    <xf numFmtId="0" fontId="9" fillId="0" borderId="102" xfId="0" applyFont="1" applyBorder="1" applyAlignment="1" applyProtection="1">
      <alignment horizontal="center" vertical="center"/>
      <protection locked="0"/>
    </xf>
    <xf numFmtId="0" fontId="9" fillId="0" borderId="117" xfId="0" applyFont="1" applyBorder="1" applyAlignment="1" applyProtection="1">
      <alignment horizontal="center" vertical="center"/>
      <protection locked="0"/>
    </xf>
    <xf numFmtId="3" fontId="8" fillId="40" borderId="90" xfId="0" applyNumberFormat="1" applyFont="1" applyFill="1" applyBorder="1" applyAlignment="1" applyProtection="1">
      <alignment horizontal="center" vertical="center"/>
      <protection locked="0"/>
    </xf>
    <xf numFmtId="3" fontId="8" fillId="9" borderId="130" xfId="0" applyNumberFormat="1" applyFont="1" applyFill="1" applyBorder="1" applyAlignment="1" applyProtection="1">
      <alignment horizontal="center" vertical="center"/>
      <protection locked="0"/>
    </xf>
    <xf numFmtId="3" fontId="8" fillId="9" borderId="21" xfId="0" applyNumberFormat="1" applyFont="1" applyFill="1" applyBorder="1" applyAlignment="1" applyProtection="1">
      <alignment horizontal="center" vertical="center"/>
      <protection locked="0"/>
    </xf>
    <xf numFmtId="3" fontId="8" fillId="9" borderId="0" xfId="0" applyNumberFormat="1" applyFont="1" applyFill="1" applyAlignment="1" applyProtection="1">
      <alignment horizontal="center" vertical="center"/>
      <protection locked="0"/>
    </xf>
    <xf numFmtId="3" fontId="8" fillId="9" borderId="96" xfId="0" applyNumberFormat="1" applyFont="1" applyFill="1" applyBorder="1" applyAlignment="1" applyProtection="1">
      <alignment horizontal="center" vertical="center"/>
      <protection locked="0"/>
    </xf>
    <xf numFmtId="3" fontId="8" fillId="9" borderId="97" xfId="0" applyNumberFormat="1" applyFont="1" applyFill="1" applyBorder="1" applyAlignment="1" applyProtection="1">
      <alignment horizontal="center" vertical="center"/>
      <protection locked="0"/>
    </xf>
    <xf numFmtId="0" fontId="38" fillId="0" borderId="2" xfId="0" applyFont="1" applyBorder="1" applyAlignment="1" applyProtection="1">
      <alignment horizontal="center" vertical="center" shrinkToFit="1"/>
      <protection locked="0"/>
    </xf>
    <xf numFmtId="0" fontId="38" fillId="0" borderId="20" xfId="0" applyFont="1" applyBorder="1" applyAlignment="1" applyProtection="1">
      <alignment horizontal="center" vertical="center" shrinkToFit="1"/>
      <protection locked="0"/>
    </xf>
    <xf numFmtId="0" fontId="38" fillId="0" borderId="117" xfId="0" applyFont="1" applyBorder="1" applyAlignment="1" applyProtection="1">
      <alignment horizontal="center" vertical="center" shrinkToFit="1"/>
      <protection locked="0"/>
    </xf>
    <xf numFmtId="0" fontId="8" fillId="0" borderId="131" xfId="0" applyFont="1" applyBorder="1" applyAlignment="1" applyProtection="1">
      <alignment horizontal="center" vertical="center"/>
      <protection locked="0"/>
    </xf>
    <xf numFmtId="49" fontId="1" fillId="0" borderId="0" xfId="0" applyNumberFormat="1" applyFont="1" applyAlignment="1" applyProtection="1">
      <alignment horizontal="center" vertical="center"/>
      <protection locked="0"/>
    </xf>
    <xf numFmtId="0" fontId="8" fillId="9" borderId="130" xfId="0" applyFont="1" applyFill="1" applyBorder="1" applyAlignment="1" applyProtection="1">
      <alignment horizontal="center" vertical="center"/>
      <protection locked="0"/>
    </xf>
    <xf numFmtId="0" fontId="1" fillId="0" borderId="22" xfId="0" applyFont="1" applyBorder="1" applyAlignment="1" applyProtection="1">
      <alignment horizontal="left" vertical="center" shrinkToFit="1"/>
      <protection locked="0"/>
    </xf>
    <xf numFmtId="0" fontId="1" fillId="0" borderId="4" xfId="0" applyFont="1" applyBorder="1" applyAlignment="1" applyProtection="1">
      <alignment horizontal="left" vertical="center" shrinkToFit="1"/>
      <protection locked="0"/>
    </xf>
    <xf numFmtId="0" fontId="1" fillId="0" borderId="21" xfId="0" applyFont="1" applyBorder="1" applyAlignment="1" applyProtection="1">
      <alignment horizontal="left" vertical="center" shrinkToFit="1"/>
      <protection locked="0"/>
    </xf>
    <xf numFmtId="0" fontId="1" fillId="0" borderId="6" xfId="0" applyFont="1" applyBorder="1" applyAlignment="1" applyProtection="1">
      <alignment horizontal="left" vertical="center" shrinkToFit="1"/>
      <protection locked="0"/>
    </xf>
    <xf numFmtId="0" fontId="1" fillId="0" borderId="50" xfId="0" applyFont="1" applyBorder="1" applyAlignment="1" applyProtection="1">
      <alignment horizontal="left" vertical="center" shrinkToFit="1"/>
      <protection locked="0"/>
    </xf>
    <xf numFmtId="0" fontId="1" fillId="0" borderId="8" xfId="0" applyFont="1" applyBorder="1" applyAlignment="1" applyProtection="1">
      <alignment horizontal="left" vertical="center" shrinkToFit="1"/>
      <protection locked="0"/>
    </xf>
    <xf numFmtId="3" fontId="8" fillId="40" borderId="130" xfId="0" applyNumberFormat="1" applyFont="1" applyFill="1" applyBorder="1" applyAlignment="1" applyProtection="1">
      <alignment horizontal="center" vertical="center"/>
      <protection locked="0"/>
    </xf>
    <xf numFmtId="38" fontId="56" fillId="2" borderId="130" xfId="3" applyFont="1" applyFill="1" applyBorder="1" applyAlignment="1" applyProtection="1">
      <alignment horizontal="center" vertical="center"/>
      <protection locked="0"/>
    </xf>
    <xf numFmtId="38" fontId="56" fillId="2" borderId="133" xfId="3" applyFont="1" applyFill="1" applyBorder="1" applyAlignment="1" applyProtection="1">
      <alignment horizontal="center" vertical="center"/>
      <protection locked="0"/>
    </xf>
    <xf numFmtId="38" fontId="56" fillId="2" borderId="97" xfId="3" applyFont="1" applyFill="1" applyBorder="1" applyAlignment="1" applyProtection="1">
      <alignment horizontal="center" vertical="center"/>
      <protection locked="0"/>
    </xf>
    <xf numFmtId="38" fontId="56" fillId="2" borderId="98" xfId="3" applyFont="1" applyFill="1" applyBorder="1" applyAlignment="1" applyProtection="1">
      <alignment horizontal="center" vertical="center"/>
      <protection locked="0"/>
    </xf>
    <xf numFmtId="178" fontId="17" fillId="2" borderId="2" xfId="0" applyNumberFormat="1" applyFont="1" applyFill="1" applyBorder="1" applyAlignment="1" applyProtection="1">
      <alignment horizontal="center" vertical="top" wrapText="1"/>
      <protection locked="0"/>
    </xf>
    <xf numFmtId="178" fontId="17" fillId="2" borderId="3" xfId="0" applyNumberFormat="1" applyFont="1" applyFill="1" applyBorder="1" applyAlignment="1" applyProtection="1">
      <alignment horizontal="center" vertical="top" wrapText="1"/>
      <protection locked="0"/>
    </xf>
    <xf numFmtId="0" fontId="9" fillId="0" borderId="7" xfId="0" applyFont="1" applyBorder="1" applyAlignment="1" applyProtection="1">
      <alignment horizontal="center" vertical="center"/>
      <protection locked="0"/>
    </xf>
    <xf numFmtId="0" fontId="9" fillId="0" borderId="51" xfId="0" applyFont="1" applyBorder="1" applyAlignment="1" applyProtection="1">
      <alignment horizontal="center" vertical="center"/>
      <protection locked="0"/>
    </xf>
    <xf numFmtId="0" fontId="14" fillId="0" borderId="130" xfId="0" applyFont="1" applyBorder="1" applyProtection="1">
      <alignment vertical="center"/>
      <protection locked="0"/>
    </xf>
    <xf numFmtId="0" fontId="14" fillId="0" borderId="97" xfId="0" applyFont="1" applyBorder="1" applyProtection="1">
      <alignment vertical="center"/>
      <protection locked="0"/>
    </xf>
    <xf numFmtId="0" fontId="10" fillId="0" borderId="101" xfId="0" applyFont="1" applyBorder="1" applyAlignment="1" applyProtection="1">
      <alignment horizontal="center" vertical="center"/>
      <protection locked="0"/>
    </xf>
    <xf numFmtId="0" fontId="10" fillId="0" borderId="47" xfId="0" applyFont="1" applyBorder="1" applyAlignment="1" applyProtection="1">
      <alignment horizontal="center" vertical="center"/>
      <protection locked="0"/>
    </xf>
    <xf numFmtId="0" fontId="17" fillId="2" borderId="21" xfId="0" applyFont="1" applyFill="1" applyBorder="1" applyAlignment="1" applyProtection="1">
      <alignment horizontal="left" vertical="top" wrapText="1"/>
      <protection locked="0"/>
    </xf>
    <xf numFmtId="0" fontId="36" fillId="0" borderId="102" xfId="0" applyFont="1" applyBorder="1" applyAlignment="1" applyProtection="1">
      <alignment horizontal="left" vertical="top" wrapText="1"/>
      <protection locked="0"/>
    </xf>
    <xf numFmtId="0" fontId="36" fillId="0" borderId="130" xfId="0" applyFont="1" applyBorder="1" applyAlignment="1" applyProtection="1">
      <alignment horizontal="left" vertical="top" wrapText="1"/>
      <protection locked="0"/>
    </xf>
    <xf numFmtId="0" fontId="36" fillId="0" borderId="131" xfId="0" applyFont="1" applyBorder="1" applyAlignment="1" applyProtection="1">
      <alignment horizontal="left" vertical="top" wrapText="1"/>
      <protection locked="0"/>
    </xf>
    <xf numFmtId="0" fontId="36" fillId="0" borderId="5" xfId="0" applyFont="1" applyBorder="1" applyAlignment="1" applyProtection="1">
      <alignment horizontal="left" vertical="top" wrapText="1"/>
      <protection locked="0"/>
    </xf>
    <xf numFmtId="0" fontId="36" fillId="0" borderId="0" xfId="0" applyFont="1" applyAlignment="1" applyProtection="1">
      <alignment horizontal="left" vertical="top" wrapText="1"/>
      <protection locked="0"/>
    </xf>
    <xf numFmtId="0" fontId="36" fillId="0" borderId="6" xfId="0" applyFont="1" applyBorder="1" applyAlignment="1" applyProtection="1">
      <alignment horizontal="left" vertical="top" wrapText="1"/>
      <protection locked="0"/>
    </xf>
    <xf numFmtId="0" fontId="36" fillId="0" borderId="9" xfId="0" applyFont="1" applyBorder="1" applyAlignment="1" applyProtection="1">
      <alignment horizontal="left" vertical="top" wrapText="1"/>
      <protection locked="0"/>
    </xf>
    <xf numFmtId="0" fontId="36" fillId="0" borderId="7" xfId="0" applyFont="1" applyBorder="1" applyAlignment="1" applyProtection="1">
      <alignment horizontal="left" vertical="top" wrapText="1"/>
      <protection locked="0"/>
    </xf>
    <xf numFmtId="0" fontId="36" fillId="0" borderId="8" xfId="0" applyFont="1" applyBorder="1" applyAlignment="1" applyProtection="1">
      <alignment horizontal="left" vertical="top" wrapText="1"/>
      <protection locked="0"/>
    </xf>
    <xf numFmtId="0" fontId="44" fillId="0" borderId="0" xfId="0" applyFont="1" applyAlignment="1" applyProtection="1">
      <alignment horizontal="left" vertical="center" wrapText="1"/>
      <protection locked="0"/>
    </xf>
    <xf numFmtId="0" fontId="1" fillId="0" borderId="132" xfId="0" applyFont="1" applyBorder="1" applyAlignment="1" applyProtection="1">
      <alignment horizontal="center" vertical="center" shrinkToFit="1"/>
      <protection locked="0"/>
    </xf>
    <xf numFmtId="0" fontId="11" fillId="0" borderId="132" xfId="0" applyFont="1" applyBorder="1" applyAlignment="1" applyProtection="1">
      <alignment horizontal="center" vertical="center"/>
      <protection locked="0"/>
    </xf>
    <xf numFmtId="0" fontId="11" fillId="0" borderId="133" xfId="0" applyFont="1" applyBorder="1" applyAlignment="1" applyProtection="1">
      <alignment horizontal="center" vertical="center"/>
      <protection locked="0"/>
    </xf>
    <xf numFmtId="0" fontId="11" fillId="0" borderId="98" xfId="0" applyFont="1" applyBorder="1" applyAlignment="1" applyProtection="1">
      <alignment horizontal="center" vertical="center"/>
      <protection locked="0"/>
    </xf>
    <xf numFmtId="0" fontId="17" fillId="2" borderId="3" xfId="0" applyFont="1" applyFill="1" applyBorder="1" applyAlignment="1" applyProtection="1">
      <alignment horizontal="left" vertical="top" wrapText="1"/>
      <protection locked="0"/>
    </xf>
    <xf numFmtId="0" fontId="17" fillId="2" borderId="4" xfId="0" applyFont="1" applyFill="1" applyBorder="1" applyAlignment="1" applyProtection="1">
      <alignment horizontal="left" vertical="top" wrapText="1"/>
      <protection locked="0"/>
    </xf>
    <xf numFmtId="0" fontId="5" fillId="0" borderId="22" xfId="0" applyFont="1" applyBorder="1" applyAlignment="1" applyProtection="1">
      <alignment horizontal="center" vertical="center" shrinkToFit="1"/>
      <protection locked="0"/>
    </xf>
    <xf numFmtId="0" fontId="5" fillId="0" borderId="96" xfId="0" applyFont="1" applyBorder="1" applyAlignment="1" applyProtection="1">
      <alignment horizontal="center" vertical="center" shrinkToFit="1"/>
      <protection locked="0"/>
    </xf>
    <xf numFmtId="0" fontId="5" fillId="0" borderId="22"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20" xfId="0" applyFont="1" applyBorder="1" applyAlignment="1" applyProtection="1">
      <alignment horizontal="center" vertical="center"/>
      <protection locked="0"/>
    </xf>
    <xf numFmtId="0" fontId="5" fillId="0" borderId="96" xfId="0" applyFont="1" applyBorder="1" applyAlignment="1" applyProtection="1">
      <alignment horizontal="center" vertical="center"/>
      <protection locked="0"/>
    </xf>
    <xf numFmtId="0" fontId="5" fillId="0" borderId="97" xfId="0" applyFont="1" applyBorder="1" applyAlignment="1" applyProtection="1">
      <alignment horizontal="center" vertical="center"/>
      <protection locked="0"/>
    </xf>
    <xf numFmtId="0" fontId="5" fillId="0" borderId="98" xfId="0" applyFont="1" applyBorder="1" applyAlignment="1" applyProtection="1">
      <alignment horizontal="center" vertical="center"/>
      <protection locked="0"/>
    </xf>
    <xf numFmtId="49" fontId="6" fillId="0" borderId="3" xfId="0" applyNumberFormat="1" applyFont="1" applyBorder="1" applyAlignment="1" applyProtection="1">
      <alignment horizontal="center" vertical="center"/>
      <protection locked="0"/>
    </xf>
    <xf numFmtId="49" fontId="7" fillId="0" borderId="97" xfId="0" applyNumberFormat="1" applyFont="1" applyBorder="1" applyAlignment="1" applyProtection="1">
      <alignment horizontal="center" vertical="center"/>
      <protection locked="0"/>
    </xf>
    <xf numFmtId="0" fontId="1" fillId="0" borderId="34" xfId="0" applyFont="1" applyBorder="1" applyAlignment="1" applyProtection="1">
      <alignment horizontal="center" vertical="center"/>
      <protection locked="0"/>
    </xf>
    <xf numFmtId="0" fontId="1" fillId="0" borderId="14"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55"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locked="0"/>
    </xf>
    <xf numFmtId="0" fontId="11" fillId="0" borderId="101" xfId="0" applyFont="1" applyBorder="1" applyAlignment="1" applyProtection="1">
      <alignment horizontal="center" vertical="center"/>
      <protection locked="0"/>
    </xf>
    <xf numFmtId="0" fontId="11" fillId="0" borderId="47" xfId="0" applyFont="1" applyBorder="1" applyAlignment="1" applyProtection="1">
      <alignment horizontal="center" vertical="center"/>
      <protection locked="0"/>
    </xf>
    <xf numFmtId="0" fontId="11" fillId="0" borderId="48" xfId="0" applyFont="1" applyBorder="1" applyAlignment="1" applyProtection="1">
      <alignment horizontal="center" vertical="center"/>
      <protection locked="0"/>
    </xf>
    <xf numFmtId="49" fontId="6" fillId="0" borderId="0" xfId="0" applyNumberFormat="1" applyFont="1" applyAlignment="1" applyProtection="1">
      <alignment horizontal="center" vertical="center"/>
      <protection locked="0"/>
    </xf>
    <xf numFmtId="49" fontId="7" fillId="0" borderId="0" xfId="0" applyNumberFormat="1" applyFont="1" applyAlignment="1" applyProtection="1">
      <alignment horizontal="center" vertical="center"/>
      <protection locked="0"/>
    </xf>
    <xf numFmtId="0" fontId="10" fillId="0" borderId="21" xfId="0" applyFont="1" applyBorder="1" applyAlignment="1" applyProtection="1">
      <alignment horizontal="center" vertical="center"/>
      <protection locked="0"/>
    </xf>
    <xf numFmtId="0" fontId="8" fillId="2" borderId="132" xfId="0" applyFont="1" applyFill="1" applyBorder="1" applyAlignment="1" applyProtection="1">
      <alignment horizontal="left" vertical="center"/>
      <protection locked="0"/>
    </xf>
    <xf numFmtId="0" fontId="8" fillId="2" borderId="131" xfId="0" applyFont="1" applyFill="1" applyBorder="1" applyAlignment="1" applyProtection="1">
      <alignment horizontal="left" vertical="center"/>
      <protection locked="0"/>
    </xf>
    <xf numFmtId="0" fontId="8" fillId="2" borderId="100" xfId="0" applyFont="1" applyFill="1" applyBorder="1" applyAlignment="1" applyProtection="1">
      <alignment horizontal="left" vertical="center"/>
      <protection locked="0"/>
    </xf>
    <xf numFmtId="0" fontId="1" fillId="3" borderId="132" xfId="0" applyFont="1" applyFill="1" applyBorder="1" applyAlignment="1" applyProtection="1">
      <alignment horizontal="center" vertical="center" shrinkToFit="1"/>
      <protection locked="0"/>
    </xf>
    <xf numFmtId="0" fontId="1" fillId="3" borderId="130" xfId="0" applyFont="1" applyFill="1" applyBorder="1" applyAlignment="1" applyProtection="1">
      <alignment horizontal="center" vertical="center" shrinkToFit="1"/>
      <protection locked="0"/>
    </xf>
    <xf numFmtId="0" fontId="1" fillId="3" borderId="96" xfId="0" applyFont="1" applyFill="1" applyBorder="1" applyAlignment="1" applyProtection="1">
      <alignment horizontal="center" vertical="center" shrinkToFit="1"/>
      <protection locked="0"/>
    </xf>
    <xf numFmtId="0" fontId="1" fillId="3" borderId="97" xfId="0" applyFont="1" applyFill="1" applyBorder="1" applyAlignment="1" applyProtection="1">
      <alignment horizontal="center" vertical="center" shrinkToFit="1"/>
      <protection locked="0"/>
    </xf>
    <xf numFmtId="49" fontId="7" fillId="2" borderId="0" xfId="0" applyNumberFormat="1" applyFont="1" applyFill="1" applyAlignment="1" applyProtection="1">
      <alignment horizontal="left" vertical="top" wrapText="1"/>
      <protection locked="0"/>
    </xf>
    <xf numFmtId="49" fontId="7" fillId="2" borderId="6" xfId="0" applyNumberFormat="1" applyFont="1" applyFill="1" applyBorder="1" applyAlignment="1" applyProtection="1">
      <alignment horizontal="left" vertical="top" wrapText="1"/>
      <protection locked="0"/>
    </xf>
    <xf numFmtId="0" fontId="1" fillId="0" borderId="131" xfId="0" applyFont="1" applyBorder="1" applyAlignment="1" applyProtection="1">
      <alignment horizontal="center" vertical="center"/>
      <protection locked="0"/>
    </xf>
    <xf numFmtId="0" fontId="14" fillId="0" borderId="130" xfId="0" applyFont="1" applyBorder="1" applyAlignment="1" applyProtection="1">
      <alignment horizontal="center" vertical="center"/>
      <protection locked="0"/>
    </xf>
    <xf numFmtId="0" fontId="14" fillId="0" borderId="97" xfId="0" applyFont="1" applyBorder="1" applyAlignment="1" applyProtection="1">
      <alignment horizontal="center" vertical="center"/>
      <protection locked="0"/>
    </xf>
    <xf numFmtId="0" fontId="40" fillId="0" borderId="26" xfId="0" applyFont="1" applyBorder="1" applyAlignment="1" applyProtection="1">
      <alignment horizontal="center" vertical="center" wrapText="1"/>
      <protection locked="0"/>
    </xf>
    <xf numFmtId="0" fontId="37" fillId="0" borderId="27" xfId="0" applyFont="1" applyBorder="1" applyAlignment="1" applyProtection="1">
      <alignment horizontal="center" vertical="center" wrapText="1"/>
      <protection locked="0"/>
    </xf>
    <xf numFmtId="0" fontId="37" fillId="0" borderId="28" xfId="0" applyFont="1" applyBorder="1" applyAlignment="1" applyProtection="1">
      <alignment horizontal="center" vertical="center" wrapText="1"/>
      <protection locked="0"/>
    </xf>
    <xf numFmtId="0" fontId="37" fillId="0" borderId="29" xfId="0" applyFont="1" applyBorder="1" applyAlignment="1" applyProtection="1">
      <alignment horizontal="center" vertical="center" wrapText="1"/>
      <protection locked="0"/>
    </xf>
    <xf numFmtId="0" fontId="37" fillId="0" borderId="30" xfId="0" applyFont="1" applyBorder="1" applyAlignment="1" applyProtection="1">
      <alignment horizontal="center" vertical="center" wrapText="1"/>
      <protection locked="0"/>
    </xf>
    <xf numFmtId="0" fontId="37" fillId="0" borderId="31" xfId="0" applyFont="1" applyBorder="1" applyAlignment="1" applyProtection="1">
      <alignment horizontal="center" vertical="center" wrapText="1"/>
      <protection locked="0"/>
    </xf>
    <xf numFmtId="0" fontId="14" fillId="5" borderId="130" xfId="0" applyFont="1" applyFill="1" applyBorder="1" applyAlignment="1" applyProtection="1">
      <alignment vertical="center" shrinkToFit="1"/>
      <protection locked="0"/>
    </xf>
    <xf numFmtId="0" fontId="14" fillId="5" borderId="97" xfId="0" applyFont="1" applyFill="1" applyBorder="1" applyAlignment="1" applyProtection="1">
      <alignment vertical="center" shrinkToFit="1"/>
      <protection locked="0"/>
    </xf>
    <xf numFmtId="0" fontId="10" fillId="0" borderId="68" xfId="0" applyFont="1" applyBorder="1" applyAlignment="1" applyProtection="1">
      <alignment horizontal="center" vertical="center"/>
      <protection locked="0"/>
    </xf>
    <xf numFmtId="0" fontId="10" fillId="0" borderId="59" xfId="0" applyFont="1" applyBorder="1" applyAlignment="1" applyProtection="1">
      <alignment horizontal="center" vertical="center"/>
      <protection locked="0"/>
    </xf>
    <xf numFmtId="0" fontId="10" fillId="0" borderId="58" xfId="0" applyFont="1" applyBorder="1" applyAlignment="1" applyProtection="1">
      <alignment horizontal="center" vertical="center"/>
      <protection locked="0"/>
    </xf>
    <xf numFmtId="0" fontId="30" fillId="5" borderId="90" xfId="0" applyFont="1" applyFill="1" applyBorder="1" applyAlignment="1" applyProtection="1">
      <alignment horizontal="left" vertical="center" wrapText="1"/>
      <protection locked="0"/>
    </xf>
    <xf numFmtId="0" fontId="30" fillId="5" borderId="130" xfId="0" applyFont="1" applyFill="1" applyBorder="1" applyAlignment="1" applyProtection="1">
      <alignment horizontal="left" vertical="center" wrapText="1"/>
      <protection locked="0"/>
    </xf>
    <xf numFmtId="0" fontId="30" fillId="5" borderId="115" xfId="0" applyFont="1" applyFill="1" applyBorder="1" applyAlignment="1" applyProtection="1">
      <alignment horizontal="left" vertical="center" wrapText="1"/>
      <protection locked="0"/>
    </xf>
    <xf numFmtId="0" fontId="30" fillId="5" borderId="21" xfId="0" applyFont="1" applyFill="1" applyBorder="1" applyAlignment="1" applyProtection="1">
      <alignment horizontal="left" vertical="center" wrapText="1"/>
      <protection locked="0"/>
    </xf>
    <xf numFmtId="0" fontId="30" fillId="5" borderId="0" xfId="0" applyFont="1" applyFill="1" applyAlignment="1" applyProtection="1">
      <alignment horizontal="left" vertical="center" wrapText="1"/>
      <protection locked="0"/>
    </xf>
    <xf numFmtId="0" fontId="30" fillId="5" borderId="6" xfId="0" applyFont="1" applyFill="1" applyBorder="1" applyAlignment="1" applyProtection="1">
      <alignment horizontal="left" vertical="center" wrapText="1"/>
      <protection locked="0"/>
    </xf>
    <xf numFmtId="0" fontId="30" fillId="5" borderId="96" xfId="0" applyFont="1" applyFill="1" applyBorder="1" applyAlignment="1" applyProtection="1">
      <alignment horizontal="left" vertical="center" wrapText="1"/>
      <protection locked="0"/>
    </xf>
    <xf numFmtId="0" fontId="30" fillId="5" borderId="97" xfId="0" applyFont="1" applyFill="1" applyBorder="1" applyAlignment="1" applyProtection="1">
      <alignment horizontal="left" vertical="center" wrapText="1"/>
      <protection locked="0"/>
    </xf>
    <xf numFmtId="0" fontId="30" fillId="5" borderId="100" xfId="0" applyFont="1" applyFill="1" applyBorder="1" applyAlignment="1" applyProtection="1">
      <alignment horizontal="left" vertical="center" wrapText="1"/>
      <protection locked="0"/>
    </xf>
    <xf numFmtId="0" fontId="11" fillId="0" borderId="5" xfId="0" applyFont="1" applyBorder="1" applyAlignment="1" applyProtection="1">
      <alignment horizontal="center" vertical="center"/>
      <protection locked="0"/>
    </xf>
    <xf numFmtId="49" fontId="7" fillId="2" borderId="0" xfId="0" applyNumberFormat="1" applyFont="1" applyFill="1" applyAlignment="1" applyProtection="1">
      <alignment vertical="top" wrapText="1"/>
      <protection locked="0"/>
    </xf>
    <xf numFmtId="49" fontId="7" fillId="2" borderId="6" xfId="0" applyNumberFormat="1" applyFont="1" applyFill="1" applyBorder="1" applyAlignment="1" applyProtection="1">
      <alignment vertical="top" wrapText="1"/>
      <protection locked="0"/>
    </xf>
    <xf numFmtId="49" fontId="7" fillId="2" borderId="7" xfId="0" applyNumberFormat="1" applyFont="1" applyFill="1" applyBorder="1" applyAlignment="1" applyProtection="1">
      <alignment vertical="top" wrapText="1"/>
      <protection locked="0"/>
    </xf>
    <xf numFmtId="49" fontId="7" fillId="2" borderId="8" xfId="0" applyNumberFormat="1" applyFont="1" applyFill="1" applyBorder="1" applyAlignment="1" applyProtection="1">
      <alignment vertical="top" wrapText="1"/>
      <protection locked="0"/>
    </xf>
    <xf numFmtId="0" fontId="10" fillId="0" borderId="67" xfId="0" applyFont="1" applyBorder="1" applyAlignment="1" applyProtection="1">
      <alignment horizontal="center" vertical="center" wrapText="1"/>
      <protection locked="0"/>
    </xf>
    <xf numFmtId="0" fontId="38" fillId="3" borderId="130" xfId="0" quotePrefix="1" applyFont="1" applyFill="1" applyBorder="1" applyAlignment="1" applyProtection="1">
      <alignment horizontal="center" vertical="center" shrinkToFit="1"/>
      <protection locked="0"/>
    </xf>
    <xf numFmtId="0" fontId="38" fillId="3" borderId="130" xfId="0" applyFont="1" applyFill="1" applyBorder="1" applyAlignment="1" applyProtection="1">
      <alignment horizontal="center" vertical="center" shrinkToFit="1"/>
      <protection locked="0"/>
    </xf>
    <xf numFmtId="0" fontId="38" fillId="3" borderId="97" xfId="0" applyFont="1" applyFill="1" applyBorder="1" applyAlignment="1" applyProtection="1">
      <alignment horizontal="center" vertical="center" shrinkToFit="1"/>
      <protection locked="0"/>
    </xf>
    <xf numFmtId="0" fontId="10" fillId="0" borderId="90" xfId="0" applyFont="1" applyBorder="1" applyAlignment="1" applyProtection="1">
      <alignment horizontal="center" vertical="center" wrapText="1"/>
      <protection locked="0"/>
    </xf>
    <xf numFmtId="0" fontId="10" fillId="0" borderId="130" xfId="0" applyFont="1" applyBorder="1" applyAlignment="1" applyProtection="1">
      <alignment horizontal="center" vertical="center" wrapText="1"/>
      <protection locked="0"/>
    </xf>
    <xf numFmtId="0" fontId="10" fillId="0" borderId="116" xfId="0" applyFont="1" applyBorder="1" applyAlignment="1" applyProtection="1">
      <alignment horizontal="center" vertical="center" wrapText="1"/>
      <protection locked="0"/>
    </xf>
    <xf numFmtId="0" fontId="10" fillId="0" borderId="21"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32" xfId="0" applyFont="1" applyBorder="1" applyAlignment="1" applyProtection="1">
      <alignment horizontal="center" vertical="center" wrapText="1"/>
      <protection locked="0"/>
    </xf>
    <xf numFmtId="0" fontId="17" fillId="0" borderId="90" xfId="0" applyFont="1" applyBorder="1" applyAlignment="1" applyProtection="1">
      <alignment horizontal="center" vertical="center" shrinkToFit="1"/>
      <protection locked="0"/>
    </xf>
    <xf numFmtId="0" fontId="17" fillId="0" borderId="130" xfId="0" applyFont="1" applyBorder="1" applyAlignment="1" applyProtection="1">
      <alignment horizontal="center" vertical="center" shrinkToFit="1"/>
      <protection locked="0"/>
    </xf>
    <xf numFmtId="0" fontId="17" fillId="0" borderId="116" xfId="0" applyFont="1" applyBorder="1" applyAlignment="1" applyProtection="1">
      <alignment horizontal="center" vertical="center" shrinkToFit="1"/>
      <protection locked="0"/>
    </xf>
    <xf numFmtId="0" fontId="17" fillId="0" borderId="96" xfId="0" applyFont="1" applyBorder="1" applyAlignment="1" applyProtection="1">
      <alignment horizontal="center" vertical="center" shrinkToFit="1"/>
      <protection locked="0"/>
    </xf>
    <xf numFmtId="0" fontId="17" fillId="0" borderId="97" xfId="0" applyFont="1" applyBorder="1" applyAlignment="1" applyProtection="1">
      <alignment horizontal="center" vertical="center" shrinkToFit="1"/>
      <protection locked="0"/>
    </xf>
    <xf numFmtId="0" fontId="17" fillId="0" borderId="98" xfId="0" applyFont="1" applyBorder="1" applyAlignment="1" applyProtection="1">
      <alignment horizontal="center" vertical="center" shrinkToFit="1"/>
      <protection locked="0"/>
    </xf>
    <xf numFmtId="0" fontId="38" fillId="3" borderId="116" xfId="0" applyFont="1" applyFill="1" applyBorder="1" applyAlignment="1" applyProtection="1">
      <alignment horizontal="center" vertical="center" shrinkToFit="1"/>
      <protection locked="0"/>
    </xf>
    <xf numFmtId="0" fontId="38" fillId="3" borderId="98" xfId="0" applyFont="1" applyFill="1" applyBorder="1" applyAlignment="1" applyProtection="1">
      <alignment horizontal="center" vertical="center" shrinkToFit="1"/>
      <protection locked="0"/>
    </xf>
    <xf numFmtId="49" fontId="6" fillId="0" borderId="130" xfId="0" applyNumberFormat="1" applyFont="1" applyBorder="1" applyAlignment="1" applyProtection="1">
      <alignment horizontal="center" vertical="center"/>
      <protection locked="0"/>
    </xf>
    <xf numFmtId="0" fontId="17" fillId="0" borderId="67" xfId="0" applyFont="1" applyBorder="1" applyAlignment="1" applyProtection="1">
      <alignment horizontal="center" vertical="center" shrinkToFit="1"/>
      <protection locked="0"/>
    </xf>
    <xf numFmtId="0" fontId="10" fillId="0" borderId="153" xfId="0" applyFont="1" applyBorder="1" applyAlignment="1" applyProtection="1">
      <alignment horizontal="center" vertical="center"/>
      <protection locked="0"/>
    </xf>
    <xf numFmtId="0" fontId="10" fillId="0" borderId="154" xfId="0" applyFont="1" applyBorder="1" applyAlignment="1" applyProtection="1">
      <alignment horizontal="center" vertical="center"/>
      <protection locked="0"/>
    </xf>
    <xf numFmtId="0" fontId="38" fillId="3" borderId="116" xfId="0" quotePrefix="1" applyFont="1" applyFill="1" applyBorder="1" applyAlignment="1" applyProtection="1">
      <alignment horizontal="center" vertical="center" shrinkToFit="1"/>
      <protection locked="0"/>
    </xf>
    <xf numFmtId="0" fontId="38" fillId="3" borderId="97" xfId="0" quotePrefix="1" applyFont="1" applyFill="1" applyBorder="1" applyAlignment="1" applyProtection="1">
      <alignment horizontal="center" vertical="center" shrinkToFit="1"/>
      <protection locked="0"/>
    </xf>
    <xf numFmtId="0" fontId="38" fillId="3" borderId="98" xfId="0" quotePrefix="1" applyFont="1" applyFill="1" applyBorder="1" applyAlignment="1" applyProtection="1">
      <alignment horizontal="center" vertical="center" shrinkToFit="1"/>
      <protection locked="0"/>
    </xf>
    <xf numFmtId="0" fontId="10" fillId="0" borderId="90" xfId="0" applyFont="1" applyBorder="1" applyAlignment="1" applyProtection="1">
      <alignment horizontal="center" vertical="center" shrinkToFit="1"/>
      <protection locked="0"/>
    </xf>
    <xf numFmtId="0" fontId="10" fillId="0" borderId="130" xfId="0" applyFont="1" applyBorder="1" applyAlignment="1" applyProtection="1">
      <alignment horizontal="center" vertical="center" shrinkToFit="1"/>
      <protection locked="0"/>
    </xf>
    <xf numFmtId="0" fontId="10" fillId="0" borderId="116" xfId="0" applyFont="1" applyBorder="1" applyAlignment="1" applyProtection="1">
      <alignment horizontal="center" vertical="center" shrinkToFit="1"/>
      <protection locked="0"/>
    </xf>
    <xf numFmtId="0" fontId="10" fillId="0" borderId="96" xfId="0" applyFont="1" applyBorder="1" applyAlignment="1" applyProtection="1">
      <alignment horizontal="center" vertical="center" shrinkToFit="1"/>
      <protection locked="0"/>
    </xf>
    <xf numFmtId="0" fontId="10" fillId="0" borderId="97" xfId="0" applyFont="1" applyBorder="1" applyAlignment="1" applyProtection="1">
      <alignment horizontal="center" vertical="center" shrinkToFit="1"/>
      <protection locked="0"/>
    </xf>
    <xf numFmtId="0" fontId="10" fillId="0" borderId="98" xfId="0" applyFont="1" applyBorder="1" applyAlignment="1" applyProtection="1">
      <alignment horizontal="center" vertical="center" shrinkToFit="1"/>
      <protection locked="0"/>
    </xf>
    <xf numFmtId="0" fontId="10" fillId="0" borderId="90" xfId="0" applyFont="1" applyBorder="1" applyAlignment="1" applyProtection="1">
      <alignment horizontal="distributed" vertical="center"/>
      <protection locked="0"/>
    </xf>
    <xf numFmtId="0" fontId="10" fillId="0" borderId="130" xfId="0" applyFont="1" applyBorder="1" applyAlignment="1" applyProtection="1">
      <alignment horizontal="distributed" vertical="center"/>
      <protection locked="0"/>
    </xf>
    <xf numFmtId="0" fontId="10" fillId="0" borderId="116" xfId="0" applyFont="1" applyBorder="1" applyAlignment="1" applyProtection="1">
      <alignment horizontal="distributed" vertical="center"/>
      <protection locked="0"/>
    </xf>
    <xf numFmtId="0" fontId="10" fillId="0" borderId="21" xfId="0" applyFont="1" applyBorder="1" applyAlignment="1" applyProtection="1">
      <alignment horizontal="distributed" vertical="center"/>
      <protection locked="0"/>
    </xf>
    <xf numFmtId="0" fontId="10" fillId="0" borderId="0" xfId="0" applyFont="1" applyAlignment="1" applyProtection="1">
      <alignment horizontal="distributed" vertical="center"/>
      <protection locked="0"/>
    </xf>
    <xf numFmtId="0" fontId="10" fillId="0" borderId="32" xfId="0" applyFont="1" applyBorder="1" applyAlignment="1" applyProtection="1">
      <alignment horizontal="distributed" vertical="center"/>
      <protection locked="0"/>
    </xf>
    <xf numFmtId="49" fontId="38" fillId="2" borderId="21" xfId="0" applyNumberFormat="1" applyFont="1" applyFill="1" applyBorder="1" applyAlignment="1" applyProtection="1">
      <alignment horizontal="center" vertical="center" shrinkToFit="1"/>
      <protection locked="0"/>
    </xf>
    <xf numFmtId="49" fontId="27" fillId="2" borderId="0" xfId="0" applyNumberFormat="1" applyFont="1" applyFill="1" applyAlignment="1" applyProtection="1">
      <alignment horizontal="center" vertical="center" shrinkToFit="1"/>
      <protection locked="0"/>
    </xf>
    <xf numFmtId="49" fontId="27" fillId="2" borderId="96" xfId="0" applyNumberFormat="1" applyFont="1" applyFill="1" applyBorder="1" applyAlignment="1" applyProtection="1">
      <alignment horizontal="center" vertical="center" shrinkToFit="1"/>
      <protection locked="0"/>
    </xf>
    <xf numFmtId="49" fontId="27" fillId="2" borderId="97" xfId="0" applyNumberFormat="1" applyFont="1" applyFill="1" applyBorder="1" applyAlignment="1" applyProtection="1">
      <alignment horizontal="center" vertical="center" shrinkToFit="1"/>
      <protection locked="0"/>
    </xf>
    <xf numFmtId="0" fontId="10" fillId="0" borderId="115" xfId="0" applyFont="1" applyBorder="1" applyAlignment="1" applyProtection="1">
      <alignment horizontal="center" vertical="center"/>
      <protection locked="0"/>
    </xf>
    <xf numFmtId="0" fontId="10" fillId="0" borderId="100" xfId="0" applyFont="1" applyBorder="1" applyAlignment="1" applyProtection="1">
      <alignment horizontal="center" vertical="center"/>
      <protection locked="0"/>
    </xf>
    <xf numFmtId="49" fontId="38" fillId="2" borderId="90" xfId="0" applyNumberFormat="1" applyFont="1" applyFill="1" applyBorder="1" applyAlignment="1" applyProtection="1">
      <alignment horizontal="center" vertical="center" shrinkToFit="1"/>
      <protection locked="0"/>
    </xf>
    <xf numFmtId="49" fontId="27" fillId="2" borderId="130" xfId="0" applyNumberFormat="1" applyFont="1" applyFill="1" applyBorder="1" applyAlignment="1" applyProtection="1">
      <alignment horizontal="center" vertical="center" shrinkToFit="1"/>
      <protection locked="0"/>
    </xf>
    <xf numFmtId="0" fontId="39" fillId="0" borderId="90" xfId="0" applyFont="1" applyBorder="1" applyAlignment="1" applyProtection="1">
      <alignment horizontal="center" vertical="center" shrinkToFit="1"/>
      <protection locked="0"/>
    </xf>
    <xf numFmtId="0" fontId="39" fillId="0" borderId="130" xfId="0" applyFont="1" applyBorder="1" applyAlignment="1" applyProtection="1">
      <alignment horizontal="center" vertical="center" shrinkToFit="1"/>
      <protection locked="0"/>
    </xf>
    <xf numFmtId="0" fontId="39" fillId="0" borderId="96" xfId="0" applyFont="1" applyBorder="1" applyAlignment="1" applyProtection="1">
      <alignment horizontal="center" vertical="center" shrinkToFit="1"/>
      <protection locked="0"/>
    </xf>
    <xf numFmtId="0" fontId="39" fillId="0" borderId="97" xfId="0" applyFont="1" applyBorder="1" applyAlignment="1" applyProtection="1">
      <alignment horizontal="center" vertical="center" shrinkToFit="1"/>
      <protection locked="0"/>
    </xf>
    <xf numFmtId="0" fontId="10" fillId="0" borderId="90" xfId="0" applyFont="1" applyBorder="1" applyAlignment="1" applyProtection="1">
      <alignment horizontal="center" vertical="center"/>
      <protection locked="0"/>
    </xf>
    <xf numFmtId="0" fontId="17" fillId="2" borderId="130" xfId="0" applyFont="1" applyFill="1" applyBorder="1" applyAlignment="1" applyProtection="1">
      <alignment horizontal="left" vertical="center" wrapText="1"/>
      <protection locked="0"/>
    </xf>
    <xf numFmtId="0" fontId="17" fillId="2" borderId="0" xfId="0" applyFont="1" applyFill="1" applyAlignment="1" applyProtection="1">
      <alignment horizontal="left" vertical="center" wrapText="1"/>
      <protection locked="0"/>
    </xf>
    <xf numFmtId="0" fontId="17" fillId="2" borderId="130" xfId="0" applyFont="1" applyFill="1" applyBorder="1" applyAlignment="1" applyProtection="1">
      <alignment horizontal="center" vertical="center" wrapText="1"/>
      <protection locked="0"/>
    </xf>
    <xf numFmtId="0" fontId="17" fillId="2" borderId="0" xfId="0" applyFont="1" applyFill="1" applyAlignment="1" applyProtection="1">
      <alignment horizontal="center" vertical="center" wrapText="1"/>
      <protection locked="0"/>
    </xf>
    <xf numFmtId="0" fontId="38" fillId="3" borderId="0" xfId="0" quotePrefix="1" applyFont="1" applyFill="1" applyAlignment="1" applyProtection="1">
      <alignment horizontal="center" vertical="center" shrinkToFit="1"/>
      <protection locked="0"/>
    </xf>
    <xf numFmtId="0" fontId="35" fillId="0" borderId="101" xfId="0" applyFont="1" applyBorder="1" applyAlignment="1" applyProtection="1">
      <alignment horizontal="center" vertical="center"/>
      <protection locked="0"/>
    </xf>
    <xf numFmtId="0" fontId="36" fillId="0" borderId="47" xfId="0" applyFont="1" applyBorder="1" applyAlignment="1" applyProtection="1">
      <alignment horizontal="center" vertical="center"/>
      <protection locked="0"/>
    </xf>
    <xf numFmtId="0" fontId="36" fillId="0" borderId="48" xfId="0" applyFont="1" applyBorder="1" applyAlignment="1" applyProtection="1">
      <alignment horizontal="center" vertical="center"/>
      <protection locked="0"/>
    </xf>
    <xf numFmtId="0" fontId="35" fillId="0" borderId="47" xfId="0" applyFont="1" applyBorder="1" applyAlignment="1" applyProtection="1">
      <alignment horizontal="center" vertical="center"/>
      <protection locked="0"/>
    </xf>
    <xf numFmtId="3" fontId="17" fillId="2" borderId="130" xfId="0" applyNumberFormat="1" applyFont="1" applyFill="1" applyBorder="1" applyAlignment="1" applyProtection="1">
      <alignment horizontal="center" vertical="center"/>
      <protection locked="0"/>
    </xf>
    <xf numFmtId="3" fontId="17" fillId="2" borderId="0" xfId="0" applyNumberFormat="1" applyFont="1" applyFill="1" applyAlignment="1" applyProtection="1">
      <alignment horizontal="center" vertical="center"/>
      <protection locked="0"/>
    </xf>
    <xf numFmtId="0" fontId="17" fillId="2" borderId="131" xfId="0" applyFont="1" applyFill="1" applyBorder="1" applyAlignment="1" applyProtection="1">
      <alignment horizontal="center" vertical="center" wrapText="1"/>
      <protection locked="0"/>
    </xf>
    <xf numFmtId="0" fontId="17" fillId="2" borderId="6" xfId="0" applyFont="1" applyFill="1" applyBorder="1" applyAlignment="1" applyProtection="1">
      <alignment horizontal="center" vertical="center" wrapText="1"/>
      <protection locked="0"/>
    </xf>
    <xf numFmtId="0" fontId="17" fillId="3" borderId="130" xfId="0" applyFont="1" applyFill="1" applyBorder="1" applyAlignment="1" applyProtection="1">
      <alignment horizontal="center" vertical="center" wrapText="1"/>
      <protection locked="0"/>
    </xf>
    <xf numFmtId="0" fontId="17" fillId="3" borderId="0" xfId="0" applyFont="1" applyFill="1" applyAlignment="1" applyProtection="1">
      <alignment horizontal="center" vertical="center" wrapText="1"/>
      <protection locked="0"/>
    </xf>
    <xf numFmtId="0" fontId="125" fillId="0" borderId="130" xfId="0" applyFont="1" applyBorder="1" applyAlignment="1" applyProtection="1">
      <alignment horizontal="left" vertical="center" wrapText="1"/>
      <protection locked="0"/>
    </xf>
    <xf numFmtId="0" fontId="17" fillId="0" borderId="130" xfId="0" applyFont="1" applyBorder="1" applyAlignment="1" applyProtection="1">
      <alignment horizontal="left" vertical="center" wrapText="1"/>
      <protection locked="0"/>
    </xf>
    <xf numFmtId="0" fontId="17" fillId="0" borderId="115" xfId="0" applyFont="1" applyBorder="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7" fillId="0" borderId="6" xfId="0" applyFont="1" applyBorder="1" applyAlignment="1" applyProtection="1">
      <alignment horizontal="left" vertical="center" wrapText="1"/>
      <protection locked="0"/>
    </xf>
    <xf numFmtId="0" fontId="38" fillId="3" borderId="32" xfId="0" quotePrefix="1" applyFont="1" applyFill="1" applyBorder="1" applyAlignment="1" applyProtection="1">
      <alignment horizontal="center" vertical="center" shrinkToFit="1"/>
      <protection locked="0"/>
    </xf>
    <xf numFmtId="0" fontId="17" fillId="3" borderId="21" xfId="0" applyFont="1" applyFill="1" applyBorder="1" applyAlignment="1" applyProtection="1">
      <alignment horizontal="left" vertical="center" wrapText="1"/>
      <protection locked="0"/>
    </xf>
    <xf numFmtId="0" fontId="17" fillId="3" borderId="0" xfId="0" applyFont="1" applyFill="1" applyAlignment="1" applyProtection="1">
      <alignment horizontal="left" vertical="center" wrapText="1"/>
      <protection locked="0"/>
    </xf>
    <xf numFmtId="0" fontId="17" fillId="3" borderId="6" xfId="0" applyFont="1" applyFill="1" applyBorder="1" applyAlignment="1" applyProtection="1">
      <alignment horizontal="left" vertical="center" wrapText="1"/>
      <protection locked="0"/>
    </xf>
    <xf numFmtId="0" fontId="17" fillId="2" borderId="50" xfId="0" applyFont="1" applyFill="1" applyBorder="1" applyAlignment="1" applyProtection="1">
      <alignment horizontal="left" vertical="top" wrapText="1"/>
      <protection locked="0"/>
    </xf>
    <xf numFmtId="0" fontId="17" fillId="2" borderId="157" xfId="0" applyFont="1" applyFill="1" applyBorder="1" applyAlignment="1" applyProtection="1">
      <alignment horizontal="left" vertical="top" wrapText="1"/>
      <protection locked="0"/>
    </xf>
    <xf numFmtId="0" fontId="17" fillId="2" borderId="8" xfId="0" applyFont="1" applyFill="1" applyBorder="1" applyAlignment="1" applyProtection="1">
      <alignment horizontal="left" vertical="top" wrapText="1"/>
      <protection locked="0"/>
    </xf>
    <xf numFmtId="0" fontId="10" fillId="0" borderId="3" xfId="0" applyFont="1" applyBorder="1" applyAlignment="1" applyProtection="1">
      <alignment horizontal="left" vertical="center" shrinkToFit="1"/>
      <protection locked="0"/>
    </xf>
    <xf numFmtId="0" fontId="11" fillId="0" borderId="97" xfId="0" applyFont="1" applyBorder="1" applyAlignment="1" applyProtection="1">
      <alignment horizontal="left" vertical="center" shrinkToFit="1"/>
      <protection locked="0"/>
    </xf>
    <xf numFmtId="0" fontId="8" fillId="0" borderId="18" xfId="0" applyFont="1" applyBorder="1" applyAlignment="1" applyProtection="1">
      <alignment horizontal="center" vertical="center"/>
      <protection locked="0"/>
    </xf>
    <xf numFmtId="0" fontId="7" fillId="2" borderId="15" xfId="0" applyFont="1" applyFill="1" applyBorder="1" applyAlignment="1" applyProtection="1">
      <alignment horizontal="left" vertical="top" wrapText="1"/>
      <protection locked="0"/>
    </xf>
    <xf numFmtId="0" fontId="28" fillId="2" borderId="16" xfId="0" applyFont="1" applyFill="1" applyBorder="1" applyAlignment="1" applyProtection="1">
      <alignment horizontal="left" vertical="top" wrapText="1"/>
      <protection locked="0"/>
    </xf>
    <xf numFmtId="0" fontId="28" fillId="2" borderId="23" xfId="0" applyFont="1" applyFill="1" applyBorder="1" applyAlignment="1" applyProtection="1">
      <alignment horizontal="left" vertical="top" wrapText="1"/>
      <protection locked="0"/>
    </xf>
    <xf numFmtId="0" fontId="28" fillId="2" borderId="21" xfId="0" applyFont="1" applyFill="1" applyBorder="1" applyAlignment="1" applyProtection="1">
      <alignment horizontal="left" vertical="top" wrapText="1"/>
      <protection locked="0"/>
    </xf>
    <xf numFmtId="0" fontId="28" fillId="2" borderId="0" xfId="0" applyFont="1" applyFill="1" applyAlignment="1" applyProtection="1">
      <alignment horizontal="left" vertical="top" wrapText="1"/>
      <protection locked="0"/>
    </xf>
    <xf numFmtId="0" fontId="28" fillId="2" borderId="6" xfId="0" applyFont="1" applyFill="1" applyBorder="1" applyAlignment="1" applyProtection="1">
      <alignment horizontal="left" vertical="top" wrapText="1"/>
      <protection locked="0"/>
    </xf>
    <xf numFmtId="0" fontId="28" fillId="2" borderId="18" xfId="0" applyFont="1" applyFill="1" applyBorder="1" applyAlignment="1" applyProtection="1">
      <alignment horizontal="left" vertical="top" wrapText="1"/>
      <protection locked="0"/>
    </xf>
    <xf numFmtId="0" fontId="28" fillId="2" borderId="1" xfId="0" applyFont="1" applyFill="1" applyBorder="1" applyAlignment="1" applyProtection="1">
      <alignment horizontal="left" vertical="top" wrapText="1"/>
      <protection locked="0"/>
    </xf>
    <xf numFmtId="0" fontId="28" fillId="2" borderId="24" xfId="0" applyFont="1" applyFill="1" applyBorder="1" applyAlignment="1" applyProtection="1">
      <alignment horizontal="left" vertical="top" wrapText="1"/>
      <protection locked="0"/>
    </xf>
    <xf numFmtId="0" fontId="0" fillId="0" borderId="21"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11" fillId="0" borderId="4" xfId="0" applyFont="1" applyBorder="1" applyAlignment="1" applyProtection="1">
      <alignment horizontal="left" vertical="center" shrinkToFit="1"/>
      <protection locked="0"/>
    </xf>
    <xf numFmtId="0" fontId="11" fillId="0" borderId="100" xfId="0" applyFont="1" applyBorder="1" applyAlignment="1" applyProtection="1">
      <alignment horizontal="left" vertical="center" shrinkToFit="1"/>
      <protection locked="0"/>
    </xf>
    <xf numFmtId="0" fontId="10" fillId="0" borderId="0" xfId="0" applyFont="1" applyAlignment="1" applyProtection="1">
      <alignment horizontal="left" vertical="center"/>
      <protection locked="0"/>
    </xf>
    <xf numFmtId="0" fontId="6" fillId="0" borderId="0" xfId="0" applyFont="1" applyAlignment="1" applyProtection="1">
      <alignment horizontal="center" vertical="center"/>
      <protection locked="0"/>
    </xf>
    <xf numFmtId="0" fontId="10" fillId="38" borderId="0" xfId="0" applyFont="1" applyFill="1" applyAlignment="1" applyProtection="1">
      <alignment horizontal="left" vertical="center"/>
      <protection locked="0"/>
    </xf>
    <xf numFmtId="49" fontId="39" fillId="40" borderId="21" xfId="0" applyNumberFormat="1" applyFont="1" applyFill="1" applyBorder="1" applyAlignment="1" applyProtection="1">
      <alignment horizontal="center" vertical="center"/>
      <protection locked="0"/>
    </xf>
    <xf numFmtId="0" fontId="39" fillId="9" borderId="0" xfId="0" applyFont="1" applyFill="1" applyAlignment="1" applyProtection="1">
      <alignment horizontal="center" vertical="center"/>
      <protection locked="0"/>
    </xf>
    <xf numFmtId="0" fontId="39" fillId="9" borderId="21" xfId="0" applyFont="1" applyFill="1" applyBorder="1" applyAlignment="1" applyProtection="1">
      <alignment horizontal="center" vertical="center"/>
      <protection locked="0"/>
    </xf>
    <xf numFmtId="0" fontId="0" fillId="0" borderId="101" xfId="0" applyBorder="1" applyAlignment="1" applyProtection="1">
      <alignment horizontal="center" vertical="center" textRotation="255" shrinkToFit="1"/>
      <protection locked="0"/>
    </xf>
    <xf numFmtId="0" fontId="17" fillId="0" borderId="47" xfId="0" applyFont="1" applyBorder="1" applyAlignment="1" applyProtection="1">
      <alignment horizontal="center" vertical="center" textRotation="255" shrinkToFit="1"/>
      <protection locked="0"/>
    </xf>
    <xf numFmtId="0" fontId="17" fillId="0" borderId="48" xfId="0" applyFont="1" applyBorder="1" applyAlignment="1" applyProtection="1">
      <alignment horizontal="center" vertical="center" textRotation="255" shrinkToFit="1"/>
      <protection locked="0"/>
    </xf>
    <xf numFmtId="0" fontId="34" fillId="0" borderId="132" xfId="0" applyFont="1" applyBorder="1" applyAlignment="1" applyProtection="1">
      <alignment horizontal="center" vertical="center"/>
      <protection locked="0"/>
    </xf>
    <xf numFmtId="0" fontId="34" fillId="0" borderId="130" xfId="0" applyFont="1" applyBorder="1" applyAlignment="1" applyProtection="1">
      <alignment horizontal="center" vertical="center"/>
      <protection locked="0"/>
    </xf>
    <xf numFmtId="0" fontId="34" fillId="0" borderId="133" xfId="0" applyFont="1" applyBorder="1" applyAlignment="1" applyProtection="1">
      <alignment horizontal="center" vertical="center"/>
      <protection locked="0"/>
    </xf>
    <xf numFmtId="0" fontId="34" fillId="0" borderId="96" xfId="0" applyFont="1" applyBorder="1" applyAlignment="1" applyProtection="1">
      <alignment horizontal="center" vertical="center"/>
      <protection locked="0"/>
    </xf>
    <xf numFmtId="0" fontId="34" fillId="0" borderId="97" xfId="0" applyFont="1" applyBorder="1" applyAlignment="1" applyProtection="1">
      <alignment horizontal="center" vertical="center"/>
      <protection locked="0"/>
    </xf>
    <xf numFmtId="0" fontId="34" fillId="0" borderId="98" xfId="0" applyFont="1" applyBorder="1" applyAlignment="1" applyProtection="1">
      <alignment horizontal="center" vertical="center"/>
      <protection locked="0"/>
    </xf>
    <xf numFmtId="0" fontId="38" fillId="2" borderId="0" xfId="0" applyFont="1" applyFill="1" applyAlignment="1" applyProtection="1">
      <alignment horizontal="left" vertical="center" shrinkToFit="1"/>
      <protection locked="0"/>
    </xf>
    <xf numFmtId="0" fontId="38" fillId="2" borderId="7" xfId="0" applyFont="1" applyFill="1" applyBorder="1" applyAlignment="1" applyProtection="1">
      <alignment horizontal="left" vertical="center" shrinkToFit="1"/>
      <protection locked="0"/>
    </xf>
    <xf numFmtId="0" fontId="12" fillId="0" borderId="7" xfId="0" applyFont="1" applyBorder="1" applyAlignment="1" applyProtection="1">
      <alignment horizontal="left" vertical="center"/>
      <protection locked="0"/>
    </xf>
    <xf numFmtId="0" fontId="34" fillId="0" borderId="132" xfId="0" applyFont="1" applyBorder="1" applyAlignment="1" applyProtection="1">
      <alignment horizontal="center" vertical="center" wrapText="1"/>
      <protection locked="0"/>
    </xf>
    <xf numFmtId="0" fontId="34" fillId="0" borderId="133" xfId="0" applyFont="1" applyBorder="1" applyAlignment="1" applyProtection="1">
      <alignment horizontal="center" vertical="center" wrapText="1"/>
      <protection locked="0"/>
    </xf>
    <xf numFmtId="0" fontId="34" fillId="0" borderId="21" xfId="0" applyFont="1" applyBorder="1" applyAlignment="1" applyProtection="1">
      <alignment horizontal="center" vertical="center" wrapText="1"/>
      <protection locked="0"/>
    </xf>
    <xf numFmtId="0" fontId="34" fillId="0" borderId="0" xfId="0" applyFont="1" applyAlignment="1" applyProtection="1">
      <alignment horizontal="center" vertical="center" wrapText="1"/>
      <protection locked="0"/>
    </xf>
    <xf numFmtId="0" fontId="34" fillId="0" borderId="32" xfId="0" applyFont="1" applyBorder="1" applyAlignment="1" applyProtection="1">
      <alignment horizontal="center" vertical="center" wrapText="1"/>
      <protection locked="0"/>
    </xf>
    <xf numFmtId="0" fontId="34" fillId="0" borderId="50" xfId="0" applyFont="1" applyBorder="1" applyAlignment="1" applyProtection="1">
      <alignment horizontal="center" vertical="center" wrapText="1"/>
      <protection locked="0"/>
    </xf>
    <xf numFmtId="0" fontId="34" fillId="0" borderId="7" xfId="0" applyFont="1" applyBorder="1" applyAlignment="1" applyProtection="1">
      <alignment horizontal="center" vertical="center" wrapText="1"/>
      <protection locked="0"/>
    </xf>
    <xf numFmtId="0" fontId="34" fillId="0" borderId="51" xfId="0" applyFont="1" applyBorder="1" applyAlignment="1" applyProtection="1">
      <alignment horizontal="center" vertical="center" wrapText="1"/>
      <protection locked="0"/>
    </xf>
    <xf numFmtId="0" fontId="11" fillId="38" borderId="0" xfId="0" applyFont="1" applyFill="1" applyAlignment="1" applyProtection="1">
      <alignment horizontal="center" vertical="center"/>
      <protection locked="0"/>
    </xf>
    <xf numFmtId="0" fontId="10" fillId="38" borderId="45" xfId="0" applyFont="1" applyFill="1" applyBorder="1" applyAlignment="1" applyProtection="1">
      <alignment horizontal="left" vertical="center"/>
      <protection locked="0"/>
    </xf>
    <xf numFmtId="0" fontId="10" fillId="0" borderId="45" xfId="0" applyFont="1" applyBorder="1" applyAlignment="1" applyProtection="1">
      <alignment horizontal="left" vertical="center"/>
      <protection locked="0"/>
    </xf>
    <xf numFmtId="0" fontId="17" fillId="3" borderId="130" xfId="0" applyFont="1" applyFill="1" applyBorder="1" applyAlignment="1" applyProtection="1">
      <alignment horizontal="center" vertical="center" shrinkToFit="1"/>
      <protection locked="0"/>
    </xf>
    <xf numFmtId="0" fontId="17" fillId="3" borderId="0" xfId="0" applyFont="1" applyFill="1" applyAlignment="1" applyProtection="1">
      <alignment horizontal="center" vertical="center" shrinkToFit="1"/>
      <protection locked="0"/>
    </xf>
    <xf numFmtId="0" fontId="50" fillId="0" borderId="132" xfId="0" applyFont="1" applyBorder="1" applyAlignment="1" applyProtection="1">
      <alignment horizontal="center" vertical="center" wrapText="1"/>
      <protection locked="0"/>
    </xf>
    <xf numFmtId="0" fontId="50" fillId="0" borderId="130" xfId="0" applyFont="1" applyBorder="1" applyAlignment="1" applyProtection="1">
      <alignment horizontal="center" vertical="center"/>
      <protection locked="0"/>
    </xf>
    <xf numFmtId="0" fontId="50" fillId="0" borderId="133" xfId="0" applyFont="1" applyBorder="1" applyAlignment="1" applyProtection="1">
      <alignment horizontal="center" vertical="center"/>
      <protection locked="0"/>
    </xf>
    <xf numFmtId="0" fontId="50" fillId="0" borderId="21" xfId="0" applyFont="1" applyBorder="1" applyAlignment="1" applyProtection="1">
      <alignment horizontal="center" vertical="center"/>
      <protection locked="0"/>
    </xf>
    <xf numFmtId="0" fontId="50" fillId="0" borderId="0" xfId="0" applyFont="1" applyAlignment="1" applyProtection="1">
      <alignment horizontal="center" vertical="center"/>
      <protection locked="0"/>
    </xf>
    <xf numFmtId="0" fontId="50" fillId="0" borderId="32" xfId="0" applyFont="1" applyBorder="1" applyAlignment="1" applyProtection="1">
      <alignment horizontal="center" vertical="center"/>
      <protection locked="0"/>
    </xf>
    <xf numFmtId="0" fontId="50" fillId="0" borderId="96" xfId="0" applyFont="1" applyBorder="1" applyAlignment="1" applyProtection="1">
      <alignment horizontal="center" vertical="center"/>
      <protection locked="0"/>
    </xf>
    <xf numFmtId="0" fontId="50" fillId="0" borderId="97" xfId="0" applyFont="1" applyBorder="1" applyAlignment="1" applyProtection="1">
      <alignment horizontal="center" vertical="center"/>
      <protection locked="0"/>
    </xf>
    <xf numFmtId="0" fontId="50" fillId="0" borderId="98" xfId="0" applyFont="1" applyBorder="1" applyAlignment="1" applyProtection="1">
      <alignment horizontal="center" vertical="center"/>
      <protection locked="0"/>
    </xf>
    <xf numFmtId="49" fontId="39" fillId="40" borderId="6" xfId="0" applyNumberFormat="1" applyFont="1" applyFill="1" applyBorder="1" applyAlignment="1" applyProtection="1">
      <alignment horizontal="center" vertical="center"/>
      <protection locked="0"/>
    </xf>
    <xf numFmtId="49" fontId="39" fillId="9" borderId="6" xfId="0" applyNumberFormat="1" applyFont="1" applyFill="1" applyBorder="1" applyAlignment="1" applyProtection="1">
      <alignment horizontal="center" vertical="center"/>
      <protection locked="0"/>
    </xf>
    <xf numFmtId="49" fontId="39" fillId="40" borderId="0" xfId="0" applyNumberFormat="1" applyFont="1" applyFill="1" applyAlignment="1" applyProtection="1">
      <alignment horizontal="center" vertical="center"/>
      <protection locked="0"/>
    </xf>
    <xf numFmtId="0" fontId="17" fillId="0" borderId="130" xfId="0" applyFont="1" applyBorder="1" applyAlignment="1" applyProtection="1">
      <alignment horizontal="center" vertical="center" wrapText="1"/>
      <protection locked="0"/>
    </xf>
    <xf numFmtId="0" fontId="17" fillId="0" borderId="133" xfId="0" applyFont="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7" fillId="0" borderId="32" xfId="0" applyFont="1" applyBorder="1" applyAlignment="1" applyProtection="1">
      <alignment horizontal="center" vertical="center" wrapText="1"/>
      <protection locked="0"/>
    </xf>
    <xf numFmtId="0" fontId="17" fillId="0" borderId="97" xfId="0" applyFont="1" applyBorder="1" applyAlignment="1" applyProtection="1">
      <alignment horizontal="center" vertical="center" wrapText="1"/>
      <protection locked="0"/>
    </xf>
    <xf numFmtId="0" fontId="17" fillId="0" borderId="98" xfId="0" applyFont="1" applyBorder="1" applyAlignment="1" applyProtection="1">
      <alignment horizontal="center" vertical="center" wrapText="1"/>
      <protection locked="0"/>
    </xf>
    <xf numFmtId="0" fontId="34" fillId="40" borderId="0" xfId="0" applyFont="1" applyFill="1" applyAlignment="1" applyProtection="1">
      <alignment horizontal="left" vertical="center" wrapText="1" shrinkToFit="1"/>
      <protection locked="0"/>
    </xf>
    <xf numFmtId="0" fontId="34" fillId="9" borderId="0" xfId="0" applyFont="1" applyFill="1" applyAlignment="1" applyProtection="1">
      <alignment horizontal="left" vertical="center" wrapText="1" shrinkToFit="1"/>
      <protection locked="0"/>
    </xf>
    <xf numFmtId="0" fontId="34" fillId="9" borderId="6" xfId="0" applyFont="1" applyFill="1" applyBorder="1" applyAlignment="1" applyProtection="1">
      <alignment horizontal="left" vertical="center" wrapText="1" shrinkToFit="1"/>
      <protection locked="0"/>
    </xf>
    <xf numFmtId="0" fontId="36" fillId="38" borderId="0" xfId="0" applyFont="1" applyFill="1" applyAlignment="1" applyProtection="1">
      <alignment horizontal="left" vertical="center" wrapText="1" shrinkToFit="1"/>
      <protection locked="0"/>
    </xf>
    <xf numFmtId="0" fontId="36" fillId="38" borderId="6" xfId="0" applyFont="1" applyFill="1" applyBorder="1" applyAlignment="1" applyProtection="1">
      <alignment horizontal="left" vertical="center" wrapText="1" shrinkToFit="1"/>
      <protection locked="0"/>
    </xf>
    <xf numFmtId="0" fontId="38" fillId="3" borderId="132" xfId="0" applyFont="1" applyFill="1" applyBorder="1" applyAlignment="1" applyProtection="1">
      <alignment horizontal="left" vertical="center" shrinkToFit="1"/>
      <protection locked="0"/>
    </xf>
    <xf numFmtId="0" fontId="38" fillId="3" borderId="21" xfId="0" applyFont="1" applyFill="1" applyBorder="1" applyAlignment="1" applyProtection="1">
      <alignment horizontal="left" vertical="center" shrinkToFit="1"/>
      <protection locked="0"/>
    </xf>
    <xf numFmtId="0" fontId="38" fillId="3" borderId="0" xfId="0" applyFont="1" applyFill="1" applyAlignment="1" applyProtection="1">
      <alignment horizontal="left" vertical="center" shrinkToFit="1"/>
      <protection locked="0"/>
    </xf>
    <xf numFmtId="0" fontId="34" fillId="0" borderId="21" xfId="0" applyFont="1" applyBorder="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32" xfId="0" applyFont="1" applyBorder="1" applyAlignment="1" applyProtection="1">
      <alignment horizontal="center" vertical="center"/>
      <protection locked="0"/>
    </xf>
    <xf numFmtId="0" fontId="10" fillId="0" borderId="96" xfId="0" applyFont="1" applyBorder="1" applyAlignment="1" applyProtection="1">
      <alignment horizontal="center" vertical="center"/>
      <protection locked="0"/>
    </xf>
    <xf numFmtId="0" fontId="17" fillId="0" borderId="97" xfId="0" applyFont="1" applyBorder="1" applyAlignment="1" applyProtection="1">
      <alignment horizontal="left" vertical="center" wrapText="1"/>
      <protection locked="0"/>
    </xf>
    <xf numFmtId="0" fontId="17" fillId="0" borderId="100" xfId="0" applyFont="1" applyBorder="1" applyAlignment="1" applyProtection="1">
      <alignment horizontal="left" vertical="center" wrapText="1"/>
      <protection locked="0"/>
    </xf>
    <xf numFmtId="0" fontId="11" fillId="0" borderId="90" xfId="0" applyFont="1" applyBorder="1" applyAlignment="1" applyProtection="1">
      <alignment horizontal="center" vertical="center"/>
      <protection locked="0"/>
    </xf>
    <xf numFmtId="0" fontId="11" fillId="0" borderId="116" xfId="0" applyFont="1" applyBorder="1" applyAlignment="1" applyProtection="1">
      <alignment horizontal="center" vertical="center"/>
      <protection locked="0"/>
    </xf>
    <xf numFmtId="0" fontId="11" fillId="2" borderId="130" xfId="0" applyFont="1" applyFill="1" applyBorder="1" applyAlignment="1" applyProtection="1">
      <alignment horizontal="left" vertical="center" shrinkToFit="1"/>
      <protection locked="0"/>
    </xf>
    <xf numFmtId="0" fontId="11" fillId="2" borderId="97" xfId="0" applyFont="1" applyFill="1" applyBorder="1" applyAlignment="1" applyProtection="1">
      <alignment horizontal="left" vertical="center" shrinkToFit="1"/>
      <protection locked="0"/>
    </xf>
    <xf numFmtId="0" fontId="8" fillId="40" borderId="90" xfId="0" applyFont="1" applyFill="1" applyBorder="1" applyAlignment="1" applyProtection="1">
      <alignment horizontal="left" vertical="center" shrinkToFit="1"/>
      <protection locked="0"/>
    </xf>
    <xf numFmtId="0" fontId="8" fillId="9" borderId="130" xfId="0" applyFont="1" applyFill="1" applyBorder="1" applyAlignment="1" applyProtection="1">
      <alignment horizontal="left" vertical="center" shrinkToFit="1"/>
      <protection locked="0"/>
    </xf>
    <xf numFmtId="0" fontId="8" fillId="9" borderId="116" xfId="0" applyFont="1" applyFill="1" applyBorder="1" applyAlignment="1" applyProtection="1">
      <alignment horizontal="left" vertical="center" shrinkToFit="1"/>
      <protection locked="0"/>
    </xf>
    <xf numFmtId="0" fontId="8" fillId="9" borderId="96" xfId="0" applyFont="1" applyFill="1" applyBorder="1" applyAlignment="1" applyProtection="1">
      <alignment horizontal="left" vertical="center" shrinkToFit="1"/>
      <protection locked="0"/>
    </xf>
    <xf numFmtId="0" fontId="8" fillId="9" borderId="97" xfId="0" applyFont="1" applyFill="1" applyBorder="1" applyAlignment="1" applyProtection="1">
      <alignment horizontal="left" vertical="center" shrinkToFit="1"/>
      <protection locked="0"/>
    </xf>
    <xf numFmtId="0" fontId="8" fillId="9" borderId="98" xfId="0" applyFont="1" applyFill="1" applyBorder="1" applyAlignment="1" applyProtection="1">
      <alignment horizontal="left" vertical="center" shrinkToFit="1"/>
      <protection locked="0"/>
    </xf>
    <xf numFmtId="0" fontId="38" fillId="40" borderId="21" xfId="0" applyFont="1" applyFill="1" applyBorder="1" applyAlignment="1" applyProtection="1">
      <alignment horizontal="left" vertical="center" shrinkToFit="1"/>
      <protection locked="0"/>
    </xf>
    <xf numFmtId="0" fontId="38" fillId="9" borderId="0" xfId="0" applyFont="1" applyFill="1" applyAlignment="1" applyProtection="1">
      <alignment horizontal="left" vertical="center" shrinkToFit="1"/>
      <protection locked="0"/>
    </xf>
    <xf numFmtId="0" fontId="38" fillId="9" borderId="96" xfId="0" applyFont="1" applyFill="1" applyBorder="1" applyAlignment="1" applyProtection="1">
      <alignment horizontal="left" vertical="center" shrinkToFit="1"/>
      <protection locked="0"/>
    </xf>
    <xf numFmtId="0" fontId="38" fillId="9" borderId="97" xfId="0" applyFont="1" applyFill="1" applyBorder="1" applyAlignment="1" applyProtection="1">
      <alignment horizontal="left" vertical="center" shrinkToFit="1"/>
      <protection locked="0"/>
    </xf>
    <xf numFmtId="0" fontId="34" fillId="3" borderId="130" xfId="0" applyFont="1" applyFill="1" applyBorder="1" applyAlignment="1" applyProtection="1">
      <alignment horizontal="left" vertical="center" wrapText="1" shrinkToFit="1"/>
      <protection locked="0"/>
    </xf>
    <xf numFmtId="0" fontId="34" fillId="3" borderId="0" xfId="0" applyFont="1" applyFill="1" applyAlignment="1" applyProtection="1">
      <alignment horizontal="left" vertical="center" wrapText="1" shrinkToFit="1"/>
      <protection locked="0"/>
    </xf>
    <xf numFmtId="0" fontId="38" fillId="38" borderId="130" xfId="0" applyFont="1" applyFill="1" applyBorder="1" applyAlignment="1" applyProtection="1">
      <alignment horizontal="left" vertical="center" shrinkToFit="1"/>
      <protection locked="0"/>
    </xf>
    <xf numFmtId="0" fontId="38" fillId="38" borderId="131" xfId="0" applyFont="1" applyFill="1" applyBorder="1" applyAlignment="1" applyProtection="1">
      <alignment horizontal="left" vertical="center" shrinkToFit="1"/>
      <protection locked="0"/>
    </xf>
    <xf numFmtId="0" fontId="38" fillId="38" borderId="0" xfId="0" applyFont="1" applyFill="1" applyAlignment="1" applyProtection="1">
      <alignment horizontal="left" vertical="center" shrinkToFit="1"/>
      <protection locked="0"/>
    </xf>
    <xf numFmtId="0" fontId="38" fillId="38" borderId="6" xfId="0" applyFont="1" applyFill="1" applyBorder="1" applyAlignment="1" applyProtection="1">
      <alignment horizontal="left" vertical="center" shrinkToFit="1"/>
      <protection locked="0"/>
    </xf>
    <xf numFmtId="0" fontId="36" fillId="2" borderId="0" xfId="0" applyFont="1" applyFill="1" applyAlignment="1" applyProtection="1">
      <alignment horizontal="left" vertical="center" wrapText="1" shrinkToFit="1"/>
      <protection locked="0"/>
    </xf>
    <xf numFmtId="0" fontId="38" fillId="9" borderId="6" xfId="0" applyFont="1" applyFill="1" applyBorder="1" applyAlignment="1" applyProtection="1">
      <alignment horizontal="left" vertical="center" shrinkToFit="1"/>
      <protection locked="0"/>
    </xf>
    <xf numFmtId="0" fontId="38" fillId="9" borderId="100" xfId="0" applyFont="1" applyFill="1" applyBorder="1" applyAlignment="1" applyProtection="1">
      <alignment horizontal="left" vertical="center" shrinkToFit="1"/>
      <protection locked="0"/>
    </xf>
    <xf numFmtId="0" fontId="37" fillId="0" borderId="21" xfId="0" applyFont="1" applyBorder="1" applyAlignment="1" applyProtection="1">
      <alignment horizontal="center" vertical="center" wrapText="1"/>
      <protection locked="0"/>
    </xf>
    <xf numFmtId="0" fontId="37" fillId="0" borderId="0" xfId="0" applyFont="1" applyAlignment="1" applyProtection="1">
      <alignment horizontal="center" vertical="center"/>
      <protection locked="0"/>
    </xf>
    <xf numFmtId="0" fontId="37" fillId="0" borderId="32" xfId="0" applyFont="1" applyBorder="1" applyAlignment="1" applyProtection="1">
      <alignment horizontal="center" vertical="center"/>
      <protection locked="0"/>
    </xf>
    <xf numFmtId="0" fontId="37" fillId="0" borderId="21" xfId="0" applyFont="1" applyBorder="1" applyAlignment="1" applyProtection="1">
      <alignment horizontal="center" vertical="center"/>
      <protection locked="0"/>
    </xf>
    <xf numFmtId="0" fontId="37" fillId="0" borderId="96" xfId="0" applyFont="1" applyBorder="1" applyAlignment="1" applyProtection="1">
      <alignment horizontal="center" vertical="center"/>
      <protection locked="0"/>
    </xf>
    <xf numFmtId="0" fontId="37" fillId="0" borderId="97" xfId="0" applyFont="1" applyBorder="1" applyAlignment="1" applyProtection="1">
      <alignment horizontal="center" vertical="center"/>
      <protection locked="0"/>
    </xf>
    <xf numFmtId="0" fontId="37" fillId="0" borderId="98" xfId="0" applyFont="1" applyBorder="1" applyAlignment="1" applyProtection="1">
      <alignment horizontal="center" vertical="center"/>
      <protection locked="0"/>
    </xf>
    <xf numFmtId="0" fontId="34" fillId="3" borderId="131" xfId="0" applyFont="1" applyFill="1" applyBorder="1" applyAlignment="1" applyProtection="1">
      <alignment horizontal="left" vertical="center" wrapText="1" shrinkToFit="1"/>
      <protection locked="0"/>
    </xf>
    <xf numFmtId="0" fontId="34" fillId="3" borderId="6" xfId="0" applyFont="1" applyFill="1" applyBorder="1" applyAlignment="1" applyProtection="1">
      <alignment horizontal="left" vertical="center" wrapText="1" shrinkToFit="1"/>
      <protection locked="0"/>
    </xf>
    <xf numFmtId="0" fontId="0" fillId="0" borderId="132" xfId="0" applyBorder="1" applyAlignment="1" applyProtection="1">
      <alignment horizontal="center" wrapText="1"/>
      <protection locked="0"/>
    </xf>
    <xf numFmtId="0" fontId="0" fillId="0" borderId="130" xfId="0" applyBorder="1" applyAlignment="1" applyProtection="1">
      <alignment horizontal="center" wrapText="1"/>
      <protection locked="0"/>
    </xf>
    <xf numFmtId="0" fontId="0" fillId="0" borderId="133" xfId="0" applyBorder="1" applyAlignment="1" applyProtection="1">
      <alignment horizontal="center" wrapText="1"/>
      <protection locked="0"/>
    </xf>
    <xf numFmtId="0" fontId="0" fillId="0" borderId="21" xfId="0" applyBorder="1" applyAlignment="1" applyProtection="1">
      <alignment horizontal="center" wrapText="1"/>
      <protection locked="0"/>
    </xf>
    <xf numFmtId="0" fontId="0" fillId="0" borderId="0" xfId="0" applyAlignment="1" applyProtection="1">
      <alignment horizontal="center" wrapText="1"/>
      <protection locked="0"/>
    </xf>
    <xf numFmtId="0" fontId="0" fillId="0" borderId="32" xfId="0" applyBorder="1" applyAlignment="1" applyProtection="1">
      <alignment horizontal="center" wrapText="1"/>
      <protection locked="0"/>
    </xf>
    <xf numFmtId="0" fontId="8" fillId="38" borderId="132" xfId="0" applyFont="1" applyFill="1" applyBorder="1" applyAlignment="1" applyProtection="1">
      <alignment horizontal="left" vertical="center" shrinkToFit="1"/>
      <protection locked="0"/>
    </xf>
    <xf numFmtId="0" fontId="8" fillId="38" borderId="130" xfId="0" applyFont="1" applyFill="1" applyBorder="1" applyAlignment="1" applyProtection="1">
      <alignment horizontal="left" vertical="center" shrinkToFit="1"/>
      <protection locked="0"/>
    </xf>
    <xf numFmtId="0" fontId="8" fillId="38" borderId="131" xfId="0" applyFont="1" applyFill="1" applyBorder="1" applyAlignment="1" applyProtection="1">
      <alignment horizontal="left" vertical="center" shrinkToFit="1"/>
      <protection locked="0"/>
    </xf>
    <xf numFmtId="0" fontId="8" fillId="38" borderId="21" xfId="0" applyFont="1" applyFill="1" applyBorder="1" applyAlignment="1" applyProtection="1">
      <alignment horizontal="left" vertical="center" shrinkToFit="1"/>
      <protection locked="0"/>
    </xf>
    <xf numFmtId="0" fontId="8" fillId="38" borderId="0" xfId="0" applyFont="1" applyFill="1" applyAlignment="1" applyProtection="1">
      <alignment horizontal="left" vertical="center" shrinkToFit="1"/>
      <protection locked="0"/>
    </xf>
    <xf numFmtId="0" fontId="8" fillId="38" borderId="6" xfId="0" applyFont="1" applyFill="1" applyBorder="1" applyAlignment="1" applyProtection="1">
      <alignment horizontal="left" vertical="center" shrinkToFit="1"/>
      <protection locked="0"/>
    </xf>
    <xf numFmtId="0" fontId="13" fillId="0" borderId="0" xfId="0" applyFont="1" applyAlignment="1" applyProtection="1">
      <alignment horizontal="left" vertical="center"/>
      <protection locked="0"/>
    </xf>
    <xf numFmtId="0" fontId="7" fillId="2" borderId="132" xfId="0" applyFont="1" applyFill="1" applyBorder="1" applyAlignment="1" applyProtection="1">
      <alignment horizontal="left" vertical="top" wrapText="1"/>
      <protection locked="0"/>
    </xf>
    <xf numFmtId="0" fontId="28" fillId="2" borderId="130" xfId="0" applyFont="1" applyFill="1" applyBorder="1" applyAlignment="1" applyProtection="1">
      <alignment horizontal="left" vertical="top" wrapText="1"/>
      <protection locked="0"/>
    </xf>
    <xf numFmtId="0" fontId="28" fillId="2" borderId="131" xfId="0" applyFont="1" applyFill="1" applyBorder="1" applyAlignment="1" applyProtection="1">
      <alignment horizontal="left" vertical="top" wrapText="1"/>
      <protection locked="0"/>
    </xf>
    <xf numFmtId="0" fontId="8" fillId="40" borderId="132" xfId="0" applyFont="1" applyFill="1" applyBorder="1" applyAlignment="1" applyProtection="1">
      <alignment horizontal="left" vertical="center" shrinkToFit="1"/>
      <protection locked="0"/>
    </xf>
    <xf numFmtId="0" fontId="26" fillId="9" borderId="130" xfId="0" applyFont="1" applyFill="1" applyBorder="1" applyAlignment="1" applyProtection="1">
      <alignment horizontal="left" vertical="center" shrinkToFit="1"/>
      <protection locked="0"/>
    </xf>
    <xf numFmtId="0" fontId="26" fillId="9" borderId="131" xfId="0" applyFont="1" applyFill="1" applyBorder="1" applyAlignment="1" applyProtection="1">
      <alignment horizontal="left" vertical="center" shrinkToFit="1"/>
      <protection locked="0"/>
    </xf>
    <xf numFmtId="0" fontId="26" fillId="9" borderId="96" xfId="0" applyFont="1" applyFill="1" applyBorder="1" applyAlignment="1" applyProtection="1">
      <alignment horizontal="left" vertical="center" shrinkToFit="1"/>
      <protection locked="0"/>
    </xf>
    <xf numFmtId="0" fontId="26" fillId="9" borderId="97" xfId="0" applyFont="1" applyFill="1" applyBorder="1" applyAlignment="1" applyProtection="1">
      <alignment horizontal="left" vertical="center" shrinkToFit="1"/>
      <protection locked="0"/>
    </xf>
    <xf numFmtId="0" fontId="26" fillId="9" borderId="100" xfId="0" applyFont="1" applyFill="1" applyBorder="1" applyAlignment="1" applyProtection="1">
      <alignment horizontal="left" vertical="center" shrinkToFit="1"/>
      <protection locked="0"/>
    </xf>
    <xf numFmtId="0" fontId="6" fillId="0" borderId="101" xfId="0" applyFont="1" applyBorder="1" applyAlignment="1" applyProtection="1">
      <alignment horizontal="center" vertical="center" textRotation="255"/>
      <protection locked="0"/>
    </xf>
    <xf numFmtId="0" fontId="6" fillId="0" borderId="47" xfId="0" applyFont="1" applyBorder="1" applyAlignment="1" applyProtection="1">
      <alignment horizontal="center" vertical="center" textRotation="255"/>
      <protection locked="0"/>
    </xf>
    <xf numFmtId="0" fontId="6" fillId="0" borderId="49" xfId="0" applyFont="1" applyBorder="1" applyAlignment="1" applyProtection="1">
      <alignment horizontal="center" vertical="center" textRotation="255"/>
      <protection locked="0"/>
    </xf>
    <xf numFmtId="0" fontId="6" fillId="0" borderId="54" xfId="0" applyFont="1" applyBorder="1" applyAlignment="1" applyProtection="1">
      <alignment horizontal="center" vertical="center" textRotation="255"/>
      <protection locked="0"/>
    </xf>
    <xf numFmtId="0" fontId="7" fillId="0" borderId="47" xfId="0" applyFont="1" applyBorder="1" applyAlignment="1" applyProtection="1">
      <alignment horizontal="center" vertical="center" textRotation="255"/>
      <protection locked="0"/>
    </xf>
    <xf numFmtId="0" fontId="7" fillId="0" borderId="48" xfId="0" applyFont="1" applyBorder="1" applyAlignment="1" applyProtection="1">
      <alignment horizontal="center" vertical="center" textRotation="255"/>
      <protection locked="0"/>
    </xf>
    <xf numFmtId="0" fontId="6" fillId="0" borderId="0" xfId="0" applyFont="1" applyAlignment="1" applyProtection="1">
      <alignment horizontal="left" vertical="center" shrinkToFit="1"/>
      <protection locked="0"/>
    </xf>
    <xf numFmtId="0" fontId="37" fillId="0" borderId="132" xfId="0" applyFont="1" applyBorder="1" applyAlignment="1" applyProtection="1">
      <alignment horizontal="center" vertical="center" wrapText="1"/>
      <protection locked="0"/>
    </xf>
    <xf numFmtId="0" fontId="37" fillId="0" borderId="130" xfId="0" applyFont="1" applyBorder="1" applyAlignment="1" applyProtection="1">
      <alignment horizontal="center" vertical="center" wrapText="1"/>
      <protection locked="0"/>
    </xf>
    <xf numFmtId="0" fontId="37" fillId="0" borderId="133" xfId="0" applyFont="1" applyBorder="1" applyAlignment="1" applyProtection="1">
      <alignment horizontal="center" vertical="center" wrapText="1"/>
      <protection locked="0"/>
    </xf>
    <xf numFmtId="0" fontId="37" fillId="0" borderId="0" xfId="0" applyFont="1" applyAlignment="1" applyProtection="1">
      <alignment horizontal="center" vertical="center" wrapText="1"/>
      <protection locked="0"/>
    </xf>
    <xf numFmtId="0" fontId="37" fillId="0" borderId="32" xfId="0" applyFont="1" applyBorder="1" applyAlignment="1" applyProtection="1">
      <alignment horizontal="center" vertical="center" wrapText="1"/>
      <protection locked="0"/>
    </xf>
    <xf numFmtId="0" fontId="37" fillId="0" borderId="96" xfId="0" applyFont="1" applyBorder="1" applyAlignment="1" applyProtection="1">
      <alignment horizontal="center" vertical="center" wrapText="1"/>
      <protection locked="0"/>
    </xf>
    <xf numFmtId="0" fontId="37" fillId="0" borderId="97" xfId="0" applyFont="1" applyBorder="1" applyAlignment="1" applyProtection="1">
      <alignment horizontal="center" vertical="center" wrapText="1"/>
      <protection locked="0"/>
    </xf>
    <xf numFmtId="0" fontId="37" fillId="0" borderId="98" xfId="0" applyFont="1" applyBorder="1" applyAlignment="1" applyProtection="1">
      <alignment horizontal="center" vertical="center" wrapText="1"/>
      <protection locked="0"/>
    </xf>
    <xf numFmtId="0" fontId="7" fillId="2" borderId="90" xfId="0" applyFont="1" applyFill="1" applyBorder="1" applyAlignment="1" applyProtection="1">
      <alignment horizontal="left" vertical="top" wrapText="1"/>
      <protection locked="0"/>
    </xf>
    <xf numFmtId="0" fontId="7" fillId="2" borderId="130" xfId="0" applyFont="1" applyFill="1" applyBorder="1" applyAlignment="1" applyProtection="1">
      <alignment horizontal="left" vertical="top" wrapText="1"/>
      <protection locked="0"/>
    </xf>
    <xf numFmtId="0" fontId="7" fillId="2" borderId="115" xfId="0" applyFont="1" applyFill="1" applyBorder="1" applyAlignment="1" applyProtection="1">
      <alignment horizontal="left" vertical="top" wrapText="1"/>
      <protection locked="0"/>
    </xf>
    <xf numFmtId="0" fontId="7" fillId="2" borderId="21" xfId="0" applyFont="1" applyFill="1" applyBorder="1" applyAlignment="1" applyProtection="1">
      <alignment horizontal="left" vertical="top" wrapText="1"/>
      <protection locked="0"/>
    </xf>
    <xf numFmtId="0" fontId="7" fillId="2" borderId="0" xfId="0" applyFont="1" applyFill="1" applyAlignment="1" applyProtection="1">
      <alignment horizontal="left" vertical="top" wrapText="1"/>
      <protection locked="0"/>
    </xf>
    <xf numFmtId="0" fontId="7" fillId="2" borderId="6" xfId="0" applyFont="1" applyFill="1" applyBorder="1" applyAlignment="1" applyProtection="1">
      <alignment horizontal="left" vertical="top" wrapText="1"/>
      <protection locked="0"/>
    </xf>
    <xf numFmtId="0" fontId="7" fillId="2" borderId="50" xfId="0" applyFont="1" applyFill="1" applyBorder="1" applyAlignment="1" applyProtection="1">
      <alignment horizontal="left" vertical="top" wrapText="1"/>
      <protection locked="0"/>
    </xf>
    <xf numFmtId="0" fontId="7" fillId="2" borderId="7" xfId="0" applyFont="1" applyFill="1" applyBorder="1" applyAlignment="1" applyProtection="1">
      <alignment horizontal="left" vertical="top" wrapText="1"/>
      <protection locked="0"/>
    </xf>
    <xf numFmtId="0" fontId="7" fillId="2" borderId="8" xfId="0" applyFont="1" applyFill="1" applyBorder="1" applyAlignment="1" applyProtection="1">
      <alignment horizontal="left" vertical="top" wrapText="1"/>
      <protection locked="0"/>
    </xf>
    <xf numFmtId="0" fontId="8" fillId="0" borderId="90" xfId="0" applyFont="1" applyBorder="1" applyAlignment="1" applyProtection="1">
      <alignment horizontal="left" vertical="center" shrinkToFit="1"/>
      <protection locked="0"/>
    </xf>
    <xf numFmtId="0" fontId="8" fillId="0" borderId="130" xfId="0" applyFont="1" applyBorder="1" applyAlignment="1" applyProtection="1">
      <alignment horizontal="left" vertical="center" shrinkToFit="1"/>
      <protection locked="0"/>
    </xf>
    <xf numFmtId="0" fontId="8" fillId="0" borderId="21" xfId="0" applyFont="1" applyBorder="1" applyAlignment="1" applyProtection="1">
      <alignment horizontal="left" vertical="center" shrinkToFit="1"/>
      <protection locked="0"/>
    </xf>
    <xf numFmtId="2" fontId="8" fillId="38" borderId="130" xfId="0" applyNumberFormat="1" applyFont="1" applyFill="1" applyBorder="1" applyAlignment="1" applyProtection="1">
      <alignment horizontal="right" vertical="center" shrinkToFit="1"/>
      <protection locked="0"/>
    </xf>
    <xf numFmtId="0" fontId="8" fillId="38" borderId="130" xfId="0" applyFont="1" applyFill="1" applyBorder="1" applyAlignment="1" applyProtection="1">
      <alignment horizontal="right" vertical="center" shrinkToFit="1"/>
      <protection locked="0"/>
    </xf>
    <xf numFmtId="0" fontId="8" fillId="38" borderId="0" xfId="0" applyFont="1" applyFill="1" applyAlignment="1" applyProtection="1">
      <alignment horizontal="right" vertical="center" shrinkToFit="1"/>
      <protection locked="0"/>
    </xf>
    <xf numFmtId="0" fontId="36" fillId="38" borderId="21" xfId="0" applyFont="1" applyFill="1" applyBorder="1" applyAlignment="1" applyProtection="1">
      <alignment horizontal="left" vertical="center" wrapText="1" shrinkToFit="1"/>
      <protection locked="0"/>
    </xf>
    <xf numFmtId="0" fontId="36" fillId="38" borderId="50" xfId="0" applyFont="1" applyFill="1" applyBorder="1" applyAlignment="1" applyProtection="1">
      <alignment horizontal="left" vertical="center" wrapText="1" shrinkToFit="1"/>
      <protection locked="0"/>
    </xf>
    <xf numFmtId="0" fontId="36" fillId="38" borderId="7" xfId="0" applyFont="1" applyFill="1" applyBorder="1" applyAlignment="1" applyProtection="1">
      <alignment horizontal="left" vertical="center" wrapText="1" shrinkToFit="1"/>
      <protection locked="0"/>
    </xf>
    <xf numFmtId="0" fontId="36" fillId="38" borderId="8" xfId="0" applyFont="1" applyFill="1" applyBorder="1" applyAlignment="1" applyProtection="1">
      <alignment horizontal="left" vertical="center" wrapText="1" shrinkToFit="1"/>
      <protection locked="0"/>
    </xf>
    <xf numFmtId="0" fontId="7" fillId="2" borderId="102" xfId="0" applyFont="1" applyFill="1" applyBorder="1" applyAlignment="1" applyProtection="1">
      <alignment horizontal="left" vertical="top" wrapText="1"/>
      <protection locked="0"/>
    </xf>
    <xf numFmtId="0" fontId="7" fillId="2" borderId="5" xfId="0" applyFont="1" applyFill="1" applyBorder="1" applyAlignment="1" applyProtection="1">
      <alignment horizontal="left" vertical="top" wrapText="1"/>
      <protection locked="0"/>
    </xf>
    <xf numFmtId="0" fontId="7" fillId="2" borderId="9" xfId="0" applyFont="1" applyFill="1" applyBorder="1" applyAlignment="1" applyProtection="1">
      <alignment horizontal="left" vertical="top" wrapText="1"/>
      <protection locked="0"/>
    </xf>
    <xf numFmtId="0" fontId="8" fillId="2" borderId="90" xfId="0" applyFont="1" applyFill="1" applyBorder="1" applyAlignment="1" applyProtection="1">
      <alignment horizontal="left" vertical="center" shrinkToFit="1"/>
      <protection locked="0"/>
    </xf>
    <xf numFmtId="0" fontId="26" fillId="2" borderId="115" xfId="0" applyFont="1" applyFill="1" applyBorder="1" applyAlignment="1" applyProtection="1">
      <alignment horizontal="left" vertical="center" shrinkToFit="1"/>
      <protection locked="0"/>
    </xf>
    <xf numFmtId="0" fontId="26" fillId="2" borderId="96" xfId="0" applyFont="1" applyFill="1" applyBorder="1" applyAlignment="1" applyProtection="1">
      <alignment horizontal="left" vertical="center" shrinkToFit="1"/>
      <protection locked="0"/>
    </xf>
    <xf numFmtId="0" fontId="1" fillId="0" borderId="38" xfId="0" applyFont="1" applyBorder="1" applyAlignment="1" applyProtection="1">
      <alignment horizontal="center" vertical="center"/>
      <protection locked="0"/>
    </xf>
    <xf numFmtId="0" fontId="1" fillId="0" borderId="27"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0" fontId="8" fillId="0" borderId="130" xfId="0" applyFont="1" applyBorder="1" applyAlignment="1" applyProtection="1">
      <alignment horizontal="right" vertical="center"/>
      <protection locked="0"/>
    </xf>
    <xf numFmtId="0" fontId="8" fillId="0" borderId="97" xfId="0" applyFont="1" applyBorder="1" applyAlignment="1" applyProtection="1">
      <alignment horizontal="right" vertical="center"/>
      <protection locked="0"/>
    </xf>
    <xf numFmtId="0" fontId="1" fillId="0" borderId="13" xfId="0" applyFont="1" applyBorder="1" applyAlignment="1" applyProtection="1">
      <alignment horizontal="center" vertical="center"/>
      <protection locked="0"/>
    </xf>
    <xf numFmtId="0" fontId="1" fillId="0" borderId="35" xfId="0" applyFont="1" applyBorder="1" applyAlignment="1" applyProtection="1">
      <alignment horizontal="center" vertical="center"/>
      <protection locked="0"/>
    </xf>
    <xf numFmtId="0" fontId="34" fillId="3" borderId="101" xfId="0" applyFont="1" applyFill="1" applyBorder="1" applyAlignment="1" applyProtection="1">
      <alignment horizontal="center" vertical="center" textRotation="255" shrinkToFit="1"/>
      <protection locked="0"/>
    </xf>
    <xf numFmtId="0" fontId="34" fillId="3" borderId="47" xfId="0" applyFont="1" applyFill="1" applyBorder="1" applyAlignment="1" applyProtection="1">
      <alignment horizontal="center" vertical="center" textRotation="255" shrinkToFit="1"/>
      <protection locked="0"/>
    </xf>
    <xf numFmtId="0" fontId="34" fillId="3" borderId="49" xfId="0" applyFont="1" applyFill="1" applyBorder="1" applyAlignment="1" applyProtection="1">
      <alignment horizontal="center" vertical="center" textRotation="255" shrinkToFit="1"/>
      <protection locked="0"/>
    </xf>
    <xf numFmtId="49" fontId="9" fillId="0" borderId="68" xfId="0" applyNumberFormat="1" applyFont="1" applyBorder="1" applyAlignment="1" applyProtection="1">
      <alignment horizontal="center" vertical="center"/>
      <protection locked="0"/>
    </xf>
    <xf numFmtId="49" fontId="9" fillId="0" borderId="67" xfId="0" applyNumberFormat="1" applyFont="1" applyBorder="1" applyAlignment="1" applyProtection="1">
      <alignment horizontal="center" vertical="center"/>
      <protection locked="0"/>
    </xf>
    <xf numFmtId="0" fontId="38" fillId="40" borderId="67" xfId="0" applyFont="1" applyFill="1" applyBorder="1" applyAlignment="1" applyProtection="1">
      <alignment horizontal="center" vertical="center" shrinkToFit="1"/>
      <protection locked="0"/>
    </xf>
    <xf numFmtId="0" fontId="27" fillId="9" borderId="67" xfId="0" applyFont="1" applyFill="1" applyBorder="1" applyAlignment="1" applyProtection="1">
      <alignment horizontal="center" vertical="center" shrinkToFit="1"/>
      <protection locked="0"/>
    </xf>
    <xf numFmtId="0" fontId="27" fillId="9" borderId="74" xfId="0" applyFont="1" applyFill="1" applyBorder="1" applyAlignment="1" applyProtection="1">
      <alignment horizontal="center" vertical="center" shrinkToFit="1"/>
      <protection locked="0"/>
    </xf>
    <xf numFmtId="2" fontId="8" fillId="40" borderId="90" xfId="0" applyNumberFormat="1" applyFont="1" applyFill="1" applyBorder="1" applyAlignment="1" applyProtection="1">
      <alignment horizontal="right" vertical="center" shrinkToFit="1"/>
      <protection locked="0"/>
    </xf>
    <xf numFmtId="2" fontId="26" fillId="9" borderId="130" xfId="0" applyNumberFormat="1" applyFont="1" applyFill="1" applyBorder="1" applyAlignment="1" applyProtection="1">
      <alignment horizontal="right" vertical="center" shrinkToFit="1"/>
      <protection locked="0"/>
    </xf>
    <xf numFmtId="2" fontId="26" fillId="9" borderId="96" xfId="0" applyNumberFormat="1" applyFont="1" applyFill="1" applyBorder="1" applyAlignment="1" applyProtection="1">
      <alignment horizontal="right" vertical="center" shrinkToFit="1"/>
      <protection locked="0"/>
    </xf>
    <xf numFmtId="2" fontId="26" fillId="9" borderId="97" xfId="0" applyNumberFormat="1" applyFont="1" applyFill="1" applyBorder="1" applyAlignment="1" applyProtection="1">
      <alignment horizontal="right" vertical="center" shrinkToFit="1"/>
      <protection locked="0"/>
    </xf>
    <xf numFmtId="0" fontId="1" fillId="0" borderId="26" xfId="0" applyFont="1" applyBorder="1" applyAlignment="1" applyProtection="1">
      <alignment horizontal="center" vertical="center"/>
      <protection locked="0"/>
    </xf>
    <xf numFmtId="0" fontId="1" fillId="0" borderId="40" xfId="0" applyFont="1" applyBorder="1" applyAlignment="1" applyProtection="1">
      <alignment horizontal="center" vertical="center"/>
      <protection locked="0"/>
    </xf>
    <xf numFmtId="0" fontId="8" fillId="40" borderId="22" xfId="0" applyFont="1" applyFill="1" applyBorder="1" applyAlignment="1" applyProtection="1">
      <alignment horizontal="left" vertical="center" shrinkToFit="1"/>
      <protection locked="0"/>
    </xf>
    <xf numFmtId="0" fontId="26" fillId="9" borderId="3" xfId="0" applyFont="1" applyFill="1" applyBorder="1" applyAlignment="1" applyProtection="1">
      <alignment horizontal="left" vertical="center" shrinkToFit="1"/>
      <protection locked="0"/>
    </xf>
    <xf numFmtId="0" fontId="26" fillId="9" borderId="4" xfId="0" applyFont="1" applyFill="1" applyBorder="1" applyAlignment="1" applyProtection="1">
      <alignment horizontal="left" vertical="center" shrinkToFit="1"/>
      <protection locked="0"/>
    </xf>
    <xf numFmtId="0" fontId="26" fillId="9" borderId="115" xfId="0" applyFont="1" applyFill="1" applyBorder="1" applyAlignment="1" applyProtection="1">
      <alignment horizontal="left" vertical="center" shrinkToFit="1"/>
      <protection locked="0"/>
    </xf>
    <xf numFmtId="0" fontId="8" fillId="0" borderId="102" xfId="0" applyFont="1" applyBorder="1" applyAlignment="1" applyProtection="1">
      <alignment horizontal="center" vertical="center" shrinkToFit="1"/>
      <protection locked="0"/>
    </xf>
    <xf numFmtId="0" fontId="8" fillId="0" borderId="9" xfId="0" applyFont="1" applyBorder="1" applyAlignment="1" applyProtection="1">
      <alignment horizontal="center" vertical="center" shrinkToFit="1"/>
      <protection locked="0"/>
    </xf>
    <xf numFmtId="0" fontId="38" fillId="3" borderId="6" xfId="0" quotePrefix="1" applyFont="1" applyFill="1" applyBorder="1" applyAlignment="1" applyProtection="1">
      <alignment horizontal="center" vertical="center" shrinkToFit="1"/>
      <protection locked="0"/>
    </xf>
    <xf numFmtId="0" fontId="36" fillId="0" borderId="0" xfId="0" applyFont="1" applyAlignment="1" applyProtection="1">
      <alignment horizontal="left" vertical="center"/>
      <protection locked="0"/>
    </xf>
    <xf numFmtId="0" fontId="8" fillId="3" borderId="7" xfId="0" applyFont="1" applyFill="1" applyBorder="1" applyAlignment="1" applyProtection="1">
      <alignment horizontal="center" vertical="center"/>
      <protection locked="0"/>
    </xf>
    <xf numFmtId="0" fontId="38" fillId="3" borderId="3" xfId="0" quotePrefix="1" applyFont="1" applyFill="1" applyBorder="1" applyAlignment="1" applyProtection="1">
      <alignment horizontal="center" vertical="center" shrinkToFit="1"/>
      <protection locked="0"/>
    </xf>
    <xf numFmtId="0" fontId="10" fillId="0" borderId="54" xfId="0" applyFont="1" applyBorder="1" applyAlignment="1" applyProtection="1">
      <alignment horizontal="center" vertical="center" textRotation="255" shrinkToFit="1"/>
      <protection locked="0"/>
    </xf>
    <xf numFmtId="0" fontId="10" fillId="0" borderId="47" xfId="0" applyFont="1" applyBorder="1" applyAlignment="1" applyProtection="1">
      <alignment horizontal="center" vertical="center" textRotation="255" shrinkToFit="1"/>
      <protection locked="0"/>
    </xf>
    <xf numFmtId="0" fontId="10" fillId="0" borderId="48" xfId="0" applyFont="1" applyBorder="1" applyAlignment="1" applyProtection="1">
      <alignment horizontal="center" vertical="center" textRotation="255" shrinkToFit="1"/>
      <protection locked="0"/>
    </xf>
    <xf numFmtId="0" fontId="35" fillId="0" borderId="0" xfId="0" applyFont="1" applyAlignment="1" applyProtection="1">
      <alignment horizontal="left" vertical="center"/>
      <protection locked="0"/>
    </xf>
    <xf numFmtId="2" fontId="73" fillId="40" borderId="130" xfId="0" applyNumberFormat="1" applyFont="1" applyFill="1" applyBorder="1" applyAlignment="1" applyProtection="1">
      <alignment horizontal="right" vertical="center" shrinkToFit="1"/>
      <protection locked="0"/>
    </xf>
    <xf numFmtId="2" fontId="73" fillId="9" borderId="130" xfId="0" applyNumberFormat="1" applyFont="1" applyFill="1" applyBorder="1" applyAlignment="1" applyProtection="1">
      <alignment horizontal="right" vertical="center" shrinkToFit="1"/>
      <protection locked="0"/>
    </xf>
    <xf numFmtId="2" fontId="73" fillId="9" borderId="97" xfId="0" applyNumberFormat="1" applyFont="1" applyFill="1" applyBorder="1" applyAlignment="1" applyProtection="1">
      <alignment horizontal="right" vertical="center" shrinkToFit="1"/>
      <protection locked="0"/>
    </xf>
    <xf numFmtId="0" fontId="10" fillId="0" borderId="3" xfId="0" applyFont="1" applyBorder="1" applyAlignment="1" applyProtection="1">
      <alignment horizontal="left" vertical="center"/>
      <protection locked="0"/>
    </xf>
    <xf numFmtId="0" fontId="11" fillId="40" borderId="0" xfId="0" applyFont="1" applyFill="1" applyAlignment="1" applyProtection="1">
      <alignment horizontal="center" vertical="center"/>
      <protection locked="0"/>
    </xf>
    <xf numFmtId="0" fontId="7" fillId="0" borderId="130"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8" fillId="0" borderId="6" xfId="0" applyFont="1" applyBorder="1" applyAlignment="1" applyProtection="1">
      <alignment horizontal="left" vertical="center" shrinkToFit="1"/>
      <protection locked="0"/>
    </xf>
    <xf numFmtId="0" fontId="8" fillId="0" borderId="96" xfId="0" applyFont="1" applyBorder="1" applyAlignment="1" applyProtection="1">
      <alignment horizontal="left" vertical="center" shrinkToFit="1"/>
      <protection locked="0"/>
    </xf>
    <xf numFmtId="0" fontId="8" fillId="0" borderId="97" xfId="0" applyFont="1" applyBorder="1" applyAlignment="1" applyProtection="1">
      <alignment horizontal="left" vertical="center" shrinkToFit="1"/>
      <protection locked="0"/>
    </xf>
    <xf numFmtId="0" fontId="8" fillId="0" borderId="100" xfId="0" applyFont="1" applyBorder="1" applyAlignment="1" applyProtection="1">
      <alignment horizontal="left" vertical="center" shrinkToFit="1"/>
      <protection locked="0"/>
    </xf>
    <xf numFmtId="0" fontId="8" fillId="38" borderId="7" xfId="0" applyFont="1" applyFill="1" applyBorder="1" applyAlignment="1" applyProtection="1">
      <alignment horizontal="center" vertical="center"/>
      <protection locked="0"/>
    </xf>
    <xf numFmtId="2" fontId="8" fillId="40" borderId="130" xfId="0" applyNumberFormat="1" applyFont="1" applyFill="1" applyBorder="1" applyAlignment="1" applyProtection="1">
      <alignment horizontal="right" vertical="center"/>
      <protection locked="0"/>
    </xf>
    <xf numFmtId="0" fontId="8" fillId="9" borderId="130" xfId="0" applyFont="1" applyFill="1" applyBorder="1" applyAlignment="1" applyProtection="1">
      <alignment horizontal="right" vertical="center"/>
      <protection locked="0"/>
    </xf>
    <xf numFmtId="0" fontId="8" fillId="9" borderId="97" xfId="0" applyFont="1" applyFill="1" applyBorder="1" applyAlignment="1" applyProtection="1">
      <alignment horizontal="right" vertical="center"/>
      <protection locked="0"/>
    </xf>
    <xf numFmtId="0" fontId="10" fillId="0" borderId="102"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51" xfId="0" applyFont="1" applyBorder="1" applyAlignment="1" applyProtection="1">
      <alignment horizontal="center" vertical="center" wrapText="1"/>
      <protection locked="0"/>
    </xf>
    <xf numFmtId="0" fontId="73" fillId="0" borderId="2" xfId="9" applyFont="1" applyBorder="1" applyAlignment="1">
      <alignment horizontal="center" vertical="center" shrinkToFit="1"/>
    </xf>
    <xf numFmtId="0" fontId="73" fillId="0" borderId="3" xfId="9" applyFont="1" applyBorder="1" applyAlignment="1">
      <alignment horizontal="center" vertical="center" shrinkToFit="1"/>
    </xf>
    <xf numFmtId="0" fontId="73" fillId="0" borderId="20" xfId="9" applyFont="1" applyBorder="1" applyAlignment="1">
      <alignment horizontal="center" vertical="center" shrinkToFit="1"/>
    </xf>
    <xf numFmtId="0" fontId="73" fillId="0" borderId="117" xfId="9" applyFont="1" applyBorder="1" applyAlignment="1">
      <alignment horizontal="center" vertical="center" shrinkToFit="1"/>
    </xf>
    <xf numFmtId="0" fontId="73" fillId="0" borderId="97" xfId="9" applyFont="1" applyBorder="1" applyAlignment="1">
      <alignment horizontal="center" vertical="center" shrinkToFit="1"/>
    </xf>
    <xf numFmtId="0" fontId="73" fillId="0" borderId="98" xfId="9" applyFont="1" applyBorder="1" applyAlignment="1">
      <alignment horizontal="center" vertical="center" shrinkToFit="1"/>
    </xf>
    <xf numFmtId="0" fontId="73" fillId="0" borderId="3" xfId="9" applyFont="1" applyBorder="1" applyAlignment="1">
      <alignment horizontal="center" vertical="center"/>
    </xf>
    <xf numFmtId="0" fontId="73" fillId="0" borderId="0" xfId="9" applyFont="1" applyAlignment="1">
      <alignment horizontal="center" vertical="center"/>
    </xf>
    <xf numFmtId="49" fontId="8" fillId="38" borderId="90" xfId="0" applyNumberFormat="1" applyFont="1" applyFill="1" applyBorder="1" applyAlignment="1" applyProtection="1">
      <alignment horizontal="center" vertical="center"/>
      <protection locked="0"/>
    </xf>
    <xf numFmtId="0" fontId="8" fillId="38" borderId="50" xfId="0" applyFont="1" applyFill="1" applyBorder="1" applyAlignment="1" applyProtection="1">
      <alignment horizontal="center" vertical="center"/>
      <protection locked="0"/>
    </xf>
    <xf numFmtId="0" fontId="8" fillId="38" borderId="130" xfId="0" applyFont="1" applyFill="1" applyBorder="1" applyAlignment="1" applyProtection="1">
      <alignment horizontal="center" vertical="center" shrinkToFit="1"/>
      <protection locked="0"/>
    </xf>
    <xf numFmtId="0" fontId="8" fillId="38" borderId="7" xfId="0" applyFont="1" applyFill="1" applyBorder="1" applyAlignment="1" applyProtection="1">
      <alignment horizontal="center" vertical="center" shrinkToFit="1"/>
      <protection locked="0"/>
    </xf>
    <xf numFmtId="0" fontId="8" fillId="40" borderId="90" xfId="0" applyFont="1" applyFill="1" applyBorder="1" applyAlignment="1" applyProtection="1">
      <alignment horizontal="center" vertical="center"/>
      <protection locked="0"/>
    </xf>
    <xf numFmtId="0" fontId="8" fillId="9" borderId="96" xfId="0" applyFont="1" applyFill="1" applyBorder="1" applyAlignment="1" applyProtection="1">
      <alignment horizontal="center" vertical="center"/>
      <protection locked="0"/>
    </xf>
    <xf numFmtId="0" fontId="7" fillId="3" borderId="90" xfId="0" applyFont="1" applyFill="1" applyBorder="1" applyAlignment="1" applyProtection="1">
      <alignment horizontal="left" vertical="top" wrapText="1"/>
      <protection locked="0"/>
    </xf>
    <xf numFmtId="0" fontId="7" fillId="3" borderId="115" xfId="0" applyFont="1" applyFill="1" applyBorder="1" applyAlignment="1" applyProtection="1">
      <alignment horizontal="left" vertical="top" wrapText="1"/>
      <protection locked="0"/>
    </xf>
    <xf numFmtId="0" fontId="7" fillId="3" borderId="21" xfId="0" applyFont="1" applyFill="1" applyBorder="1" applyAlignment="1" applyProtection="1">
      <alignment horizontal="left" vertical="top" wrapText="1"/>
      <protection locked="0"/>
    </xf>
    <xf numFmtId="0" fontId="7" fillId="3" borderId="50" xfId="0" applyFont="1" applyFill="1" applyBorder="1" applyAlignment="1" applyProtection="1">
      <alignment horizontal="left" vertical="top" wrapText="1"/>
      <protection locked="0"/>
    </xf>
    <xf numFmtId="0" fontId="26" fillId="10" borderId="0" xfId="0" applyFont="1" applyFill="1" applyAlignment="1" applyProtection="1">
      <alignment horizontal="center" vertical="center"/>
      <protection locked="0"/>
    </xf>
    <xf numFmtId="0" fontId="11" fillId="0" borderId="68" xfId="0" applyFont="1" applyBorder="1" applyAlignment="1" applyProtection="1">
      <alignment horizontal="center" vertical="center" textRotation="255" shrinkToFit="1"/>
      <protection locked="0"/>
    </xf>
    <xf numFmtId="0" fontId="11" fillId="2" borderId="0" xfId="0" applyFont="1" applyFill="1" applyAlignment="1" applyProtection="1">
      <alignment horizontal="left" vertical="center" shrinkToFit="1"/>
      <protection locked="0"/>
    </xf>
    <xf numFmtId="0" fontId="8" fillId="38" borderId="96" xfId="0" applyFont="1" applyFill="1" applyBorder="1" applyAlignment="1" applyProtection="1">
      <alignment horizontal="left" vertical="center" shrinkToFit="1"/>
      <protection locked="0"/>
    </xf>
    <xf numFmtId="0" fontId="8" fillId="38" borderId="97" xfId="0" applyFont="1" applyFill="1" applyBorder="1" applyAlignment="1" applyProtection="1">
      <alignment horizontal="left" vertical="center" shrinkToFit="1"/>
      <protection locked="0"/>
    </xf>
    <xf numFmtId="0" fontId="17" fillId="2" borderId="6" xfId="0" applyFont="1" applyFill="1" applyBorder="1" applyAlignment="1" applyProtection="1">
      <alignment horizontal="left" vertical="center" wrapText="1"/>
      <protection locked="0"/>
    </xf>
    <xf numFmtId="0" fontId="10" fillId="0" borderId="130" xfId="0" applyFont="1" applyBorder="1" applyAlignment="1" applyProtection="1">
      <alignment horizontal="left" vertical="center"/>
      <protection locked="0"/>
    </xf>
    <xf numFmtId="0" fontId="0" fillId="0" borderId="15" xfId="0" applyBorder="1" applyAlignment="1" applyProtection="1">
      <alignment horizontal="center" wrapText="1"/>
      <protection locked="0"/>
    </xf>
    <xf numFmtId="0" fontId="0" fillId="0" borderId="16" xfId="0" applyBorder="1" applyAlignment="1" applyProtection="1">
      <alignment horizontal="center" wrapText="1"/>
      <protection locked="0"/>
    </xf>
    <xf numFmtId="0" fontId="0" fillId="0" borderId="17" xfId="0" applyBorder="1" applyAlignment="1" applyProtection="1">
      <alignment horizontal="center" wrapText="1"/>
      <protection locked="0"/>
    </xf>
    <xf numFmtId="0" fontId="8" fillId="38" borderId="100" xfId="0" applyFont="1" applyFill="1" applyBorder="1" applyAlignment="1" applyProtection="1">
      <alignment horizontal="left" vertical="center" shrinkToFit="1"/>
      <protection locked="0"/>
    </xf>
    <xf numFmtId="0" fontId="17" fillId="3" borderId="90" xfId="0" applyFont="1" applyFill="1" applyBorder="1" applyAlignment="1" applyProtection="1">
      <alignment horizontal="left" vertical="center" wrapText="1"/>
      <protection locked="0"/>
    </xf>
    <xf numFmtId="0" fontId="17" fillId="3" borderId="130" xfId="0" applyFont="1" applyFill="1" applyBorder="1" applyAlignment="1" applyProtection="1">
      <alignment horizontal="left" vertical="center" wrapText="1"/>
      <protection locked="0"/>
    </xf>
    <xf numFmtId="0" fontId="17" fillId="3" borderId="21" xfId="0" applyFont="1" applyFill="1" applyBorder="1" applyAlignment="1" applyProtection="1">
      <alignment horizontal="left" vertical="top" wrapText="1"/>
      <protection locked="0"/>
    </xf>
    <xf numFmtId="0" fontId="38" fillId="3" borderId="100" xfId="0" quotePrefix="1" applyFont="1" applyFill="1" applyBorder="1" applyAlignment="1" applyProtection="1">
      <alignment horizontal="center" vertical="center" shrinkToFit="1"/>
      <protection locked="0"/>
    </xf>
    <xf numFmtId="0" fontId="39" fillId="0" borderId="21" xfId="0" applyFont="1" applyBorder="1" applyAlignment="1" applyProtection="1">
      <alignment horizontal="center" vertical="center" shrinkToFit="1"/>
      <protection locked="0"/>
    </xf>
    <xf numFmtId="0" fontId="39" fillId="0" borderId="0" xfId="0" applyFont="1" applyAlignment="1" applyProtection="1">
      <alignment horizontal="center" vertical="center" shrinkToFit="1"/>
      <protection locked="0"/>
    </xf>
    <xf numFmtId="0" fontId="38" fillId="3" borderId="6" xfId="0" applyFont="1" applyFill="1" applyBorder="1" applyAlignment="1" applyProtection="1">
      <alignment horizontal="left" vertical="center" shrinkToFit="1"/>
      <protection locked="0"/>
    </xf>
    <xf numFmtId="0" fontId="38" fillId="3" borderId="96" xfId="0" applyFont="1" applyFill="1" applyBorder="1" applyAlignment="1" applyProtection="1">
      <alignment horizontal="left" vertical="center" shrinkToFit="1"/>
      <protection locked="0"/>
    </xf>
    <xf numFmtId="0" fontId="8" fillId="40" borderId="130" xfId="0" applyFont="1" applyFill="1" applyBorder="1" applyAlignment="1" applyProtection="1">
      <alignment horizontal="center" vertical="center" shrinkToFit="1"/>
      <protection locked="0"/>
    </xf>
    <xf numFmtId="0" fontId="8" fillId="9" borderId="130" xfId="0" applyFont="1" applyFill="1" applyBorder="1" applyAlignment="1" applyProtection="1">
      <alignment horizontal="center" vertical="center" shrinkToFit="1"/>
      <protection locked="0"/>
    </xf>
    <xf numFmtId="0" fontId="8" fillId="9" borderId="115" xfId="0" applyFont="1" applyFill="1" applyBorder="1" applyAlignment="1" applyProtection="1">
      <alignment horizontal="center" vertical="center" shrinkToFit="1"/>
      <protection locked="0"/>
    </xf>
    <xf numFmtId="0" fontId="8" fillId="9" borderId="97" xfId="0" applyFont="1" applyFill="1" applyBorder="1" applyAlignment="1" applyProtection="1">
      <alignment horizontal="center" vertical="center" shrinkToFit="1"/>
      <protection locked="0"/>
    </xf>
    <xf numFmtId="0" fontId="8" fillId="9" borderId="100" xfId="0" applyFont="1" applyFill="1" applyBorder="1" applyAlignment="1" applyProtection="1">
      <alignment horizontal="center" vertical="center" shrinkToFit="1"/>
      <protection locked="0"/>
    </xf>
    <xf numFmtId="0" fontId="30" fillId="6" borderId="116" xfId="0" applyFont="1" applyFill="1" applyBorder="1" applyProtection="1">
      <alignment vertical="center"/>
      <protection locked="0"/>
    </xf>
    <xf numFmtId="0" fontId="30" fillId="6" borderId="98" xfId="0" applyFont="1" applyFill="1" applyBorder="1" applyProtection="1">
      <alignment vertical="center"/>
      <protection locked="0"/>
    </xf>
    <xf numFmtId="0" fontId="17" fillId="0" borderId="0" xfId="0" applyFont="1" applyAlignment="1" applyProtection="1">
      <alignment horizontal="center" vertical="center"/>
      <protection locked="0"/>
    </xf>
    <xf numFmtId="0" fontId="17" fillId="0" borderId="32" xfId="0" applyFont="1" applyBorder="1" applyAlignment="1" applyProtection="1">
      <alignment horizontal="center" vertical="center"/>
      <protection locked="0"/>
    </xf>
    <xf numFmtId="0" fontId="17" fillId="0" borderId="97" xfId="0" applyFont="1" applyBorder="1" applyAlignment="1" applyProtection="1">
      <alignment horizontal="center" vertical="center"/>
      <protection locked="0"/>
    </xf>
    <xf numFmtId="0" fontId="17" fillId="0" borderId="98" xfId="0" applyFont="1" applyBorder="1" applyAlignment="1" applyProtection="1">
      <alignment horizontal="center" vertical="center"/>
      <protection locked="0"/>
    </xf>
    <xf numFmtId="0" fontId="8" fillId="2" borderId="22" xfId="0" applyFont="1" applyFill="1" applyBorder="1" applyAlignment="1" applyProtection="1">
      <alignment horizontal="left" vertical="center" shrinkToFit="1"/>
      <protection locked="0"/>
    </xf>
    <xf numFmtId="0" fontId="26" fillId="2" borderId="3" xfId="0" applyFont="1" applyFill="1" applyBorder="1" applyAlignment="1" applyProtection="1">
      <alignment horizontal="left" vertical="center" shrinkToFit="1"/>
      <protection locked="0"/>
    </xf>
    <xf numFmtId="0" fontId="26" fillId="2" borderId="4" xfId="0" applyFont="1" applyFill="1" applyBorder="1" applyAlignment="1" applyProtection="1">
      <alignment horizontal="left" vertical="center" shrinkToFit="1"/>
      <protection locked="0"/>
    </xf>
    <xf numFmtId="0" fontId="38" fillId="40" borderId="132" xfId="0" applyFont="1" applyFill="1" applyBorder="1" applyAlignment="1" applyProtection="1">
      <alignment horizontal="left" vertical="center" shrinkToFit="1"/>
      <protection locked="0"/>
    </xf>
    <xf numFmtId="0" fontId="38" fillId="9" borderId="130" xfId="0" applyFont="1" applyFill="1" applyBorder="1" applyAlignment="1" applyProtection="1">
      <alignment horizontal="left" vertical="center" shrinkToFit="1"/>
      <protection locked="0"/>
    </xf>
    <xf numFmtId="0" fontId="38" fillId="9" borderId="131" xfId="0" applyFont="1" applyFill="1" applyBorder="1" applyAlignment="1" applyProtection="1">
      <alignment horizontal="left" vertical="center" shrinkToFit="1"/>
      <protection locked="0"/>
    </xf>
    <xf numFmtId="0" fontId="38" fillId="9" borderId="21" xfId="0" applyFont="1" applyFill="1" applyBorder="1" applyAlignment="1" applyProtection="1">
      <alignment horizontal="left" vertical="center" shrinkToFit="1"/>
      <protection locked="0"/>
    </xf>
    <xf numFmtId="0" fontId="8" fillId="40" borderId="67" xfId="0" applyFont="1" applyFill="1" applyBorder="1" applyAlignment="1" applyProtection="1">
      <alignment horizontal="center" vertical="center"/>
      <protection locked="0"/>
    </xf>
    <xf numFmtId="0" fontId="8" fillId="9" borderId="67" xfId="0" applyFont="1" applyFill="1" applyBorder="1" applyAlignment="1" applyProtection="1">
      <alignment horizontal="center" vertical="center"/>
      <protection locked="0"/>
    </xf>
    <xf numFmtId="0" fontId="8" fillId="40" borderId="94" xfId="0" applyFont="1" applyFill="1" applyBorder="1" applyAlignment="1" applyProtection="1">
      <alignment horizontal="center" vertical="center"/>
      <protection locked="0"/>
    </xf>
    <xf numFmtId="0" fontId="26" fillId="9" borderId="67" xfId="0" applyFont="1" applyFill="1" applyBorder="1" applyAlignment="1" applyProtection="1">
      <alignment horizontal="center" vertical="center"/>
      <protection locked="0"/>
    </xf>
    <xf numFmtId="0" fontId="26" fillId="9" borderId="94" xfId="0" applyFont="1" applyFill="1" applyBorder="1" applyAlignment="1" applyProtection="1">
      <alignment horizontal="center" vertical="center"/>
      <protection locked="0"/>
    </xf>
    <xf numFmtId="49" fontId="1" fillId="0" borderId="130" xfId="0" applyNumberFormat="1" applyFont="1" applyBorder="1" applyAlignment="1" applyProtection="1">
      <alignment horizontal="center" vertical="center"/>
      <protection locked="0"/>
    </xf>
    <xf numFmtId="49" fontId="1" fillId="0" borderId="97" xfId="0" applyNumberFormat="1" applyFont="1" applyBorder="1" applyAlignment="1" applyProtection="1">
      <alignment horizontal="center" vertical="center"/>
      <protection locked="0"/>
    </xf>
    <xf numFmtId="0" fontId="8" fillId="40" borderId="21" xfId="0" applyFont="1" applyFill="1" applyBorder="1" applyAlignment="1" applyProtection="1">
      <alignment horizontal="left" vertical="center" shrinkToFit="1"/>
      <protection locked="0"/>
    </xf>
    <xf numFmtId="0" fontId="8" fillId="9" borderId="0" xfId="0" applyFont="1" applyFill="1" applyAlignment="1" applyProtection="1">
      <alignment horizontal="left" vertical="center" shrinkToFit="1"/>
      <protection locked="0"/>
    </xf>
    <xf numFmtId="0" fontId="7" fillId="0" borderId="21" xfId="0"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0" fontId="9" fillId="0" borderId="71" xfId="0" applyFont="1" applyBorder="1" applyAlignment="1" applyProtection="1">
      <alignment horizontal="center" vertical="center" shrinkToFit="1"/>
      <protection locked="0"/>
    </xf>
    <xf numFmtId="0" fontId="9" fillId="0" borderId="67" xfId="0" applyFont="1" applyBorder="1" applyAlignment="1" applyProtection="1">
      <alignment horizontal="center" vertical="center" shrinkToFit="1"/>
      <protection locked="0"/>
    </xf>
    <xf numFmtId="0" fontId="9" fillId="0" borderId="22" xfId="0" applyFont="1" applyBorder="1" applyAlignment="1" applyProtection="1">
      <alignment horizontal="center" vertical="center"/>
      <protection locked="0"/>
    </xf>
    <xf numFmtId="0" fontId="9" fillId="0" borderId="3" xfId="0" applyFont="1" applyBorder="1" applyAlignment="1" applyProtection="1">
      <alignment horizontal="center" vertical="center"/>
      <protection locked="0"/>
    </xf>
    <xf numFmtId="0" fontId="9" fillId="0" borderId="20" xfId="0" applyFont="1" applyBorder="1" applyAlignment="1" applyProtection="1">
      <alignment horizontal="center" vertical="center"/>
      <protection locked="0"/>
    </xf>
    <xf numFmtId="0" fontId="9" fillId="0" borderId="96" xfId="0" applyFont="1" applyBorder="1" applyAlignment="1" applyProtection="1">
      <alignment horizontal="center" vertical="center"/>
      <protection locked="0"/>
    </xf>
    <xf numFmtId="0" fontId="38" fillId="0" borderId="130" xfId="0" applyFont="1" applyBorder="1" applyAlignment="1" applyProtection="1">
      <alignment horizontal="right" vertical="center"/>
      <protection locked="0"/>
    </xf>
    <xf numFmtId="0" fontId="38" fillId="0" borderId="97" xfId="0" applyFont="1" applyBorder="1" applyAlignment="1" applyProtection="1">
      <alignment horizontal="right" vertical="center"/>
      <protection locked="0"/>
    </xf>
    <xf numFmtId="0" fontId="18" fillId="0" borderId="132" xfId="0" applyFont="1" applyBorder="1" applyAlignment="1" applyProtection="1">
      <alignment horizontal="center" vertical="center" wrapText="1"/>
      <protection locked="0"/>
    </xf>
    <xf numFmtId="0" fontId="18" fillId="0" borderId="130" xfId="0" applyFont="1" applyBorder="1" applyAlignment="1" applyProtection="1">
      <alignment horizontal="center" vertical="center"/>
      <protection locked="0"/>
    </xf>
    <xf numFmtId="0" fontId="18" fillId="0" borderId="133" xfId="0" applyFont="1" applyBorder="1" applyAlignment="1" applyProtection="1">
      <alignment horizontal="center" vertical="center"/>
      <protection locked="0"/>
    </xf>
    <xf numFmtId="0" fontId="18" fillId="0" borderId="96" xfId="0" applyFont="1" applyBorder="1" applyAlignment="1" applyProtection="1">
      <alignment horizontal="center" vertical="center"/>
      <protection locked="0"/>
    </xf>
    <xf numFmtId="0" fontId="18" fillId="0" borderId="97" xfId="0" applyFont="1" applyBorder="1" applyAlignment="1" applyProtection="1">
      <alignment horizontal="center" vertical="center"/>
      <protection locked="0"/>
    </xf>
    <xf numFmtId="0" fontId="18" fillId="0" borderId="98" xfId="0" applyFont="1" applyBorder="1" applyAlignment="1" applyProtection="1">
      <alignment horizontal="center" vertical="center"/>
      <protection locked="0"/>
    </xf>
    <xf numFmtId="49" fontId="39" fillId="9" borderId="0" xfId="0" applyNumberFormat="1" applyFont="1" applyFill="1" applyAlignment="1" applyProtection="1">
      <alignment horizontal="center" vertical="center"/>
      <protection locked="0"/>
    </xf>
    <xf numFmtId="0" fontId="39" fillId="2" borderId="130" xfId="0" applyFont="1" applyFill="1" applyBorder="1" applyAlignment="1" applyProtection="1">
      <alignment horizontal="center" vertical="center"/>
      <protection locked="0"/>
    </xf>
    <xf numFmtId="0" fontId="39" fillId="2" borderId="97" xfId="0" applyFont="1" applyFill="1" applyBorder="1" applyAlignment="1" applyProtection="1">
      <alignment horizontal="center" vertical="center"/>
      <protection locked="0"/>
    </xf>
    <xf numFmtId="0" fontId="38" fillId="2" borderId="132" xfId="0" applyFont="1" applyFill="1" applyBorder="1" applyAlignment="1" applyProtection="1">
      <alignment horizontal="left" vertical="center" shrinkToFit="1"/>
      <protection locked="0"/>
    </xf>
    <xf numFmtId="0" fontId="38" fillId="2" borderId="131" xfId="0" applyFont="1" applyFill="1" applyBorder="1" applyAlignment="1" applyProtection="1">
      <alignment horizontal="left" vertical="center" shrinkToFit="1"/>
      <protection locked="0"/>
    </xf>
    <xf numFmtId="0" fontId="38" fillId="2" borderId="96" xfId="0" applyFont="1" applyFill="1" applyBorder="1" applyAlignment="1" applyProtection="1">
      <alignment horizontal="left" vertical="center" shrinkToFit="1"/>
      <protection locked="0"/>
    </xf>
    <xf numFmtId="0" fontId="38" fillId="2" borderId="100" xfId="0" applyFont="1" applyFill="1" applyBorder="1" applyAlignment="1" applyProtection="1">
      <alignment horizontal="left" vertical="center" shrinkToFit="1"/>
      <protection locked="0"/>
    </xf>
    <xf numFmtId="49" fontId="1" fillId="0" borderId="131" xfId="0" applyNumberFormat="1" applyFont="1" applyBorder="1" applyAlignment="1" applyProtection="1">
      <alignment horizontal="center" vertical="center"/>
      <protection locked="0"/>
    </xf>
    <xf numFmtId="49" fontId="1" fillId="0" borderId="100" xfId="0" applyNumberFormat="1" applyFont="1" applyBorder="1" applyAlignment="1" applyProtection="1">
      <alignment horizontal="center" vertical="center"/>
      <protection locked="0"/>
    </xf>
    <xf numFmtId="49" fontId="39" fillId="2" borderId="132" xfId="0" applyNumberFormat="1" applyFont="1" applyFill="1" applyBorder="1" applyAlignment="1" applyProtection="1">
      <alignment horizontal="center" vertical="center"/>
      <protection locked="0"/>
    </xf>
    <xf numFmtId="49" fontId="39" fillId="2" borderId="130" xfId="0" applyNumberFormat="1" applyFont="1" applyFill="1" applyBorder="1" applyAlignment="1" applyProtection="1">
      <alignment horizontal="center" vertical="center"/>
      <protection locked="0"/>
    </xf>
    <xf numFmtId="49" fontId="39" fillId="2" borderId="96" xfId="0" applyNumberFormat="1" applyFont="1" applyFill="1" applyBorder="1" applyAlignment="1" applyProtection="1">
      <alignment horizontal="center" vertical="center"/>
      <protection locked="0"/>
    </xf>
    <xf numFmtId="49" fontId="39" fillId="2" borderId="97" xfId="0" applyNumberFormat="1" applyFont="1" applyFill="1" applyBorder="1" applyAlignment="1" applyProtection="1">
      <alignment horizontal="center" vertical="center"/>
      <protection locked="0"/>
    </xf>
    <xf numFmtId="49" fontId="1" fillId="40" borderId="130" xfId="0" applyNumberFormat="1" applyFont="1" applyFill="1" applyBorder="1" applyAlignment="1" applyProtection="1">
      <alignment horizontal="center" vertical="center"/>
      <protection locked="0"/>
    </xf>
    <xf numFmtId="49" fontId="1" fillId="9" borderId="130" xfId="0" applyNumberFormat="1" applyFont="1" applyFill="1" applyBorder="1" applyAlignment="1" applyProtection="1">
      <alignment horizontal="center" vertical="center"/>
      <protection locked="0"/>
    </xf>
    <xf numFmtId="49" fontId="1" fillId="9" borderId="97" xfId="0" applyNumberFormat="1" applyFont="1" applyFill="1" applyBorder="1" applyAlignment="1" applyProtection="1">
      <alignment horizontal="center" vertical="center"/>
      <protection locked="0"/>
    </xf>
    <xf numFmtId="49" fontId="1" fillId="40" borderId="132" xfId="0" applyNumberFormat="1" applyFont="1" applyFill="1" applyBorder="1" applyAlignment="1" applyProtection="1">
      <alignment horizontal="center" vertical="center"/>
      <protection locked="0"/>
    </xf>
    <xf numFmtId="49" fontId="1" fillId="9" borderId="96" xfId="0" applyNumberFormat="1" applyFont="1" applyFill="1" applyBorder="1" applyAlignment="1" applyProtection="1">
      <alignment horizontal="center" vertical="center"/>
      <protection locked="0"/>
    </xf>
    <xf numFmtId="0" fontId="39" fillId="0" borderId="131" xfId="0" applyFont="1" applyBorder="1" applyAlignment="1" applyProtection="1">
      <alignment horizontal="center" vertical="center"/>
      <protection locked="0"/>
    </xf>
    <xf numFmtId="0" fontId="39" fillId="0" borderId="100" xfId="0" applyFont="1" applyBorder="1" applyAlignment="1" applyProtection="1">
      <alignment horizontal="center" vertical="center"/>
      <protection locked="0"/>
    </xf>
    <xf numFmtId="0" fontId="34" fillId="3" borderId="9" xfId="0" applyFont="1" applyFill="1" applyBorder="1" applyAlignment="1" applyProtection="1">
      <alignment horizontal="left" vertical="top" wrapText="1"/>
      <protection locked="0"/>
    </xf>
    <xf numFmtId="0" fontId="34" fillId="3" borderId="7" xfId="0" applyFont="1" applyFill="1" applyBorder="1" applyAlignment="1" applyProtection="1">
      <alignment horizontal="left" vertical="top" wrapText="1"/>
      <protection locked="0"/>
    </xf>
    <xf numFmtId="0" fontId="34" fillId="3" borderId="8" xfId="0" applyFont="1" applyFill="1" applyBorder="1" applyAlignment="1" applyProtection="1">
      <alignment horizontal="left" vertical="top" wrapText="1"/>
      <protection locked="0"/>
    </xf>
    <xf numFmtId="0" fontId="8" fillId="40" borderId="132" xfId="0" applyFont="1" applyFill="1" applyBorder="1" applyAlignment="1" applyProtection="1">
      <alignment horizontal="left" vertical="center" wrapText="1" shrinkToFit="1"/>
      <protection locked="0"/>
    </xf>
    <xf numFmtId="0" fontId="8" fillId="9" borderId="130" xfId="0" applyFont="1" applyFill="1" applyBorder="1" applyAlignment="1" applyProtection="1">
      <alignment horizontal="left" vertical="center" wrapText="1" shrinkToFit="1"/>
      <protection locked="0"/>
    </xf>
    <xf numFmtId="0" fontId="8" fillId="9" borderId="131" xfId="0" applyFont="1" applyFill="1" applyBorder="1" applyAlignment="1" applyProtection="1">
      <alignment horizontal="left" vertical="center" wrapText="1" shrinkToFit="1"/>
      <protection locked="0"/>
    </xf>
    <xf numFmtId="0" fontId="8" fillId="9" borderId="21" xfId="0" applyFont="1" applyFill="1" applyBorder="1" applyAlignment="1" applyProtection="1">
      <alignment horizontal="left" vertical="center" wrapText="1" shrinkToFit="1"/>
      <protection locked="0"/>
    </xf>
    <xf numFmtId="0" fontId="8" fillId="9" borderId="0" xfId="0" applyFont="1" applyFill="1" applyAlignment="1" applyProtection="1">
      <alignment horizontal="left" vertical="center" wrapText="1" shrinkToFit="1"/>
      <protection locked="0"/>
    </xf>
    <xf numFmtId="0" fontId="8" fillId="9" borderId="6" xfId="0" applyFont="1" applyFill="1" applyBorder="1" applyAlignment="1" applyProtection="1">
      <alignment horizontal="left" vertical="center" wrapText="1" shrinkToFit="1"/>
      <protection locked="0"/>
    </xf>
    <xf numFmtId="0" fontId="8" fillId="9" borderId="96" xfId="0" applyFont="1" applyFill="1" applyBorder="1" applyAlignment="1" applyProtection="1">
      <alignment horizontal="left" vertical="center" wrapText="1" shrinkToFit="1"/>
      <protection locked="0"/>
    </xf>
    <xf numFmtId="0" fontId="8" fillId="9" borderId="97" xfId="0" applyFont="1" applyFill="1" applyBorder="1" applyAlignment="1" applyProtection="1">
      <alignment horizontal="left" vertical="center" wrapText="1" shrinkToFit="1"/>
      <protection locked="0"/>
    </xf>
    <xf numFmtId="0" fontId="8" fillId="9" borderId="100" xfId="0" applyFont="1" applyFill="1" applyBorder="1" applyAlignment="1" applyProtection="1">
      <alignment horizontal="left" vertical="center" wrapText="1" shrinkToFit="1"/>
      <protection locked="0"/>
    </xf>
    <xf numFmtId="0" fontId="38" fillId="40" borderId="132" xfId="0" applyFont="1" applyFill="1" applyBorder="1" applyAlignment="1" applyProtection="1">
      <alignment horizontal="center" vertical="center"/>
      <protection locked="0"/>
    </xf>
    <xf numFmtId="0" fontId="38" fillId="9" borderId="130" xfId="0" applyFont="1" applyFill="1" applyBorder="1" applyAlignment="1" applyProtection="1">
      <alignment horizontal="center" vertical="center"/>
      <protection locked="0"/>
    </xf>
    <xf numFmtId="0" fontId="38" fillId="9" borderId="96" xfId="0" applyFont="1" applyFill="1" applyBorder="1" applyAlignment="1" applyProtection="1">
      <alignment horizontal="center" vertical="center"/>
      <protection locked="0"/>
    </xf>
    <xf numFmtId="0" fontId="38" fillId="9" borderId="97" xfId="0" applyFont="1" applyFill="1" applyBorder="1" applyAlignment="1" applyProtection="1">
      <alignment horizontal="center" vertical="center"/>
      <protection locked="0"/>
    </xf>
    <xf numFmtId="0" fontId="6" fillId="0" borderId="48" xfId="0" applyFont="1" applyBorder="1" applyAlignment="1" applyProtection="1">
      <alignment horizontal="center" vertical="center" textRotation="255"/>
      <protection locked="0"/>
    </xf>
    <xf numFmtId="0" fontId="38" fillId="40" borderId="130" xfId="0" applyFont="1" applyFill="1" applyBorder="1" applyAlignment="1" applyProtection="1">
      <alignment horizontal="center" vertical="center"/>
      <protection locked="0"/>
    </xf>
    <xf numFmtId="0" fontId="1" fillId="9" borderId="130" xfId="0" applyFont="1" applyFill="1" applyBorder="1" applyAlignment="1" applyProtection="1">
      <alignment horizontal="center" vertical="center"/>
      <protection locked="0"/>
    </xf>
    <xf numFmtId="0" fontId="1" fillId="9" borderId="97" xfId="0" applyFont="1" applyFill="1" applyBorder="1" applyAlignment="1" applyProtection="1">
      <alignment horizontal="center" vertical="center"/>
      <protection locked="0"/>
    </xf>
    <xf numFmtId="0" fontId="8" fillId="9" borderId="131" xfId="0" applyFont="1" applyFill="1" applyBorder="1" applyAlignment="1" applyProtection="1">
      <alignment horizontal="left" vertical="center" shrinkToFit="1"/>
      <protection locked="0"/>
    </xf>
    <xf numFmtId="0" fontId="8" fillId="9" borderId="21" xfId="0" applyFont="1" applyFill="1" applyBorder="1" applyAlignment="1" applyProtection="1">
      <alignment horizontal="left" vertical="center" shrinkToFit="1"/>
      <protection locked="0"/>
    </xf>
    <xf numFmtId="0" fontId="8" fillId="9" borderId="6" xfId="0" applyFont="1" applyFill="1" applyBorder="1" applyAlignment="1" applyProtection="1">
      <alignment horizontal="left" vertical="center" shrinkToFit="1"/>
      <protection locked="0"/>
    </xf>
    <xf numFmtId="0" fontId="34" fillId="0" borderId="132" xfId="0" applyFont="1" applyBorder="1" applyAlignment="1" applyProtection="1">
      <alignment horizontal="center" vertical="center" shrinkToFit="1"/>
      <protection locked="0"/>
    </xf>
    <xf numFmtId="0" fontId="34" fillId="0" borderId="130" xfId="0" applyFont="1" applyBorder="1" applyAlignment="1" applyProtection="1">
      <alignment horizontal="center" vertical="center" shrinkToFit="1"/>
      <protection locked="0"/>
    </xf>
    <xf numFmtId="0" fontId="34" fillId="0" borderId="133" xfId="0" applyFont="1" applyBorder="1" applyAlignment="1" applyProtection="1">
      <alignment horizontal="center" vertical="center" shrinkToFit="1"/>
      <protection locked="0"/>
    </xf>
    <xf numFmtId="0" fontId="34" fillId="0" borderId="96" xfId="0" applyFont="1" applyBorder="1" applyAlignment="1" applyProtection="1">
      <alignment horizontal="center" vertical="center" shrinkToFit="1"/>
      <protection locked="0"/>
    </xf>
    <xf numFmtId="0" fontId="34" fillId="0" borderId="97" xfId="0" applyFont="1" applyBorder="1" applyAlignment="1" applyProtection="1">
      <alignment horizontal="center" vertical="center" shrinkToFit="1"/>
      <protection locked="0"/>
    </xf>
    <xf numFmtId="0" fontId="34" fillId="0" borderId="98" xfId="0" applyFont="1" applyBorder="1" applyAlignment="1" applyProtection="1">
      <alignment horizontal="center" vertical="center" shrinkToFit="1"/>
      <protection locked="0"/>
    </xf>
    <xf numFmtId="0" fontId="38" fillId="3" borderId="132" xfId="0" applyFont="1" applyFill="1" applyBorder="1" applyAlignment="1" applyProtection="1">
      <alignment horizontal="center" vertical="center" shrinkToFit="1"/>
      <protection locked="0"/>
    </xf>
    <xf numFmtId="0" fontId="38" fillId="3" borderId="96" xfId="0" applyFont="1" applyFill="1" applyBorder="1" applyAlignment="1" applyProtection="1">
      <alignment horizontal="center" vertical="center" shrinkToFit="1"/>
      <protection locked="0"/>
    </xf>
    <xf numFmtId="49" fontId="8" fillId="40" borderId="130" xfId="0" applyNumberFormat="1" applyFont="1" applyFill="1" applyBorder="1" applyAlignment="1" applyProtection="1">
      <alignment horizontal="center" vertical="center"/>
      <protection locked="0"/>
    </xf>
    <xf numFmtId="49" fontId="38" fillId="2" borderId="130" xfId="0" applyNumberFormat="1" applyFont="1" applyFill="1" applyBorder="1" applyAlignment="1" applyProtection="1">
      <alignment horizontal="center" vertical="center"/>
      <protection locked="0"/>
    </xf>
    <xf numFmtId="49" fontId="38" fillId="2" borderId="97" xfId="0" applyNumberFormat="1" applyFont="1" applyFill="1" applyBorder="1" applyAlignment="1" applyProtection="1">
      <alignment horizontal="center" vertical="center"/>
      <protection locked="0"/>
    </xf>
    <xf numFmtId="0" fontId="8" fillId="40" borderId="132" xfId="0" applyFont="1" applyFill="1" applyBorder="1" applyAlignment="1" applyProtection="1">
      <alignment horizontal="center" vertical="center"/>
      <protection locked="0"/>
    </xf>
    <xf numFmtId="49" fontId="39" fillId="0" borderId="130" xfId="0" applyNumberFormat="1" applyFont="1" applyBorder="1" applyAlignment="1" applyProtection="1">
      <alignment horizontal="center" vertical="center"/>
      <protection locked="0"/>
    </xf>
    <xf numFmtId="49" fontId="39" fillId="0" borderId="97" xfId="0" applyNumberFormat="1" applyFont="1" applyBorder="1" applyAlignment="1" applyProtection="1">
      <alignment horizontal="center" vertical="center"/>
      <protection locked="0"/>
    </xf>
    <xf numFmtId="0" fontId="1" fillId="40" borderId="130" xfId="0" applyFont="1" applyFill="1" applyBorder="1" applyAlignment="1" applyProtection="1">
      <alignment horizontal="center" vertical="center"/>
      <protection locked="0"/>
    </xf>
    <xf numFmtId="0" fontId="38" fillId="2" borderId="21" xfId="0" applyFont="1" applyFill="1" applyBorder="1" applyAlignment="1" applyProtection="1">
      <alignment horizontal="left" vertical="center" shrinkToFit="1"/>
      <protection locked="0"/>
    </xf>
    <xf numFmtId="0" fontId="18" fillId="0" borderId="21"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0" borderId="32" xfId="0" applyFont="1" applyBorder="1" applyAlignment="1" applyProtection="1">
      <alignment horizontal="center" vertical="center"/>
      <protection locked="0"/>
    </xf>
    <xf numFmtId="0" fontId="17" fillId="0" borderId="0" xfId="0" applyFont="1" applyAlignment="1" applyProtection="1">
      <alignment horizontal="center" vertical="center" textRotation="255"/>
      <protection locked="0"/>
    </xf>
    <xf numFmtId="0" fontId="9" fillId="0" borderId="113" xfId="0" applyFont="1" applyBorder="1" applyAlignment="1" applyProtection="1">
      <alignment horizontal="center" vertical="center" shrinkToFit="1"/>
      <protection locked="0"/>
    </xf>
    <xf numFmtId="0" fontId="9" fillId="0" borderId="68" xfId="0" applyFont="1" applyBorder="1" applyAlignment="1" applyProtection="1">
      <alignment horizontal="center" vertical="center" shrinkToFit="1"/>
      <protection locked="0"/>
    </xf>
    <xf numFmtId="0" fontId="9" fillId="0" borderId="71" xfId="0" applyFont="1" applyBorder="1" applyAlignment="1" applyProtection="1">
      <alignment horizontal="center" vertical="center"/>
      <protection locked="0"/>
    </xf>
    <xf numFmtId="0" fontId="9" fillId="0" borderId="67" xfId="0" applyFont="1" applyBorder="1" applyAlignment="1" applyProtection="1">
      <alignment horizontal="center" vertical="center"/>
      <protection locked="0"/>
    </xf>
    <xf numFmtId="2" fontId="26" fillId="9" borderId="21" xfId="0" applyNumberFormat="1" applyFont="1" applyFill="1" applyBorder="1" applyAlignment="1" applyProtection="1">
      <alignment horizontal="right" vertical="center" shrinkToFit="1"/>
      <protection locked="0"/>
    </xf>
    <xf numFmtId="2" fontId="26" fillId="9" borderId="0" xfId="0" applyNumberFormat="1" applyFont="1" applyFill="1" applyAlignment="1" applyProtection="1">
      <alignment horizontal="right" vertical="center" shrinkToFit="1"/>
      <protection locked="0"/>
    </xf>
    <xf numFmtId="0" fontId="38" fillId="6" borderId="0" xfId="0" applyFont="1" applyFill="1" applyAlignment="1" applyProtection="1">
      <alignment horizontal="center" vertical="center" shrinkToFit="1"/>
      <protection locked="0"/>
    </xf>
    <xf numFmtId="0" fontId="38" fillId="6" borderId="6" xfId="0" applyFont="1" applyFill="1" applyBorder="1" applyAlignment="1" applyProtection="1">
      <alignment horizontal="center" vertical="center" shrinkToFit="1"/>
      <protection locked="0"/>
    </xf>
    <xf numFmtId="0" fontId="38" fillId="6" borderId="97" xfId="0" applyFont="1" applyFill="1" applyBorder="1" applyAlignment="1" applyProtection="1">
      <alignment horizontal="center" vertical="center" shrinkToFit="1"/>
      <protection locked="0"/>
    </xf>
    <xf numFmtId="0" fontId="38" fillId="6" borderId="100" xfId="0" applyFont="1" applyFill="1" applyBorder="1" applyAlignment="1" applyProtection="1">
      <alignment horizontal="center" vertical="center" shrinkToFit="1"/>
      <protection locked="0"/>
    </xf>
    <xf numFmtId="0" fontId="9" fillId="0" borderId="95" xfId="0" applyFont="1" applyBorder="1" applyAlignment="1" applyProtection="1">
      <alignment horizontal="center" vertical="center" shrinkToFit="1"/>
      <protection locked="0"/>
    </xf>
    <xf numFmtId="179" fontId="1" fillId="40" borderId="132" xfId="0" applyNumberFormat="1" applyFont="1" applyFill="1" applyBorder="1" applyAlignment="1" applyProtection="1">
      <alignment horizontal="center" vertical="center"/>
      <protection locked="0"/>
    </xf>
    <xf numFmtId="179" fontId="1" fillId="9" borderId="130" xfId="0" applyNumberFormat="1" applyFont="1" applyFill="1" applyBorder="1" applyAlignment="1" applyProtection="1">
      <alignment horizontal="center" vertical="center"/>
      <protection locked="0"/>
    </xf>
    <xf numFmtId="179" fontId="1" fillId="9" borderId="96" xfId="0" applyNumberFormat="1" applyFont="1" applyFill="1" applyBorder="1" applyAlignment="1" applyProtection="1">
      <alignment horizontal="center" vertical="center"/>
      <protection locked="0"/>
    </xf>
    <xf numFmtId="179" fontId="1" fillId="9" borderId="97" xfId="0" applyNumberFormat="1" applyFont="1" applyFill="1" applyBorder="1" applyAlignment="1" applyProtection="1">
      <alignment horizontal="center" vertical="center"/>
      <protection locked="0"/>
    </xf>
    <xf numFmtId="0" fontId="8" fillId="40" borderId="90" xfId="0" applyFont="1" applyFill="1" applyBorder="1" applyAlignment="1" applyProtection="1">
      <alignment horizontal="center" vertical="center" shrinkToFit="1"/>
      <protection locked="0"/>
    </xf>
    <xf numFmtId="0" fontId="8" fillId="9" borderId="96" xfId="0" applyFont="1" applyFill="1" applyBorder="1" applyAlignment="1" applyProtection="1">
      <alignment horizontal="center" vertical="center" shrinkToFit="1"/>
      <protection locked="0"/>
    </xf>
    <xf numFmtId="0" fontId="9" fillId="0" borderId="22" xfId="0" applyFont="1" applyBorder="1" applyAlignment="1" applyProtection="1">
      <alignment horizontal="center" vertical="center" shrinkToFit="1"/>
      <protection locked="0"/>
    </xf>
    <xf numFmtId="0" fontId="9" fillId="0" borderId="3" xfId="0" applyFont="1" applyBorder="1" applyAlignment="1" applyProtection="1">
      <alignment horizontal="center" vertical="center" shrinkToFit="1"/>
      <protection locked="0"/>
    </xf>
    <xf numFmtId="0" fontId="9" fillId="0" borderId="4" xfId="0" applyFont="1" applyBorder="1" applyAlignment="1" applyProtection="1">
      <alignment horizontal="center" vertical="center" shrinkToFit="1"/>
      <protection locked="0"/>
    </xf>
    <xf numFmtId="0" fontId="9" fillId="0" borderId="21" xfId="0" applyFont="1" applyBorder="1" applyAlignment="1" applyProtection="1">
      <alignment horizontal="center" vertical="center" shrinkToFit="1"/>
      <protection locked="0"/>
    </xf>
    <xf numFmtId="0" fontId="9" fillId="0" borderId="0" xfId="0" applyFont="1" applyAlignment="1" applyProtection="1">
      <alignment horizontal="center" vertical="center" shrinkToFit="1"/>
      <protection locked="0"/>
    </xf>
    <xf numFmtId="0" fontId="9" fillId="0" borderId="6" xfId="0" applyFont="1" applyBorder="1" applyAlignment="1" applyProtection="1">
      <alignment horizontal="center" vertical="center" shrinkToFit="1"/>
      <protection locked="0"/>
    </xf>
    <xf numFmtId="0" fontId="34" fillId="2" borderId="115" xfId="0" applyFont="1" applyFill="1" applyBorder="1" applyAlignment="1" applyProtection="1">
      <alignment horizontal="left" vertical="top" wrapText="1"/>
      <protection locked="0"/>
    </xf>
    <xf numFmtId="0" fontId="38" fillId="2" borderId="6" xfId="0" applyFont="1" applyFill="1" applyBorder="1" applyAlignment="1" applyProtection="1">
      <alignment horizontal="left" vertical="center" shrinkToFit="1"/>
      <protection locked="0"/>
    </xf>
    <xf numFmtId="0" fontId="8" fillId="9" borderId="100" xfId="0" applyFont="1" applyFill="1" applyBorder="1" applyAlignment="1" applyProtection="1">
      <alignment horizontal="left" vertical="center" shrinkToFit="1"/>
      <protection locked="0"/>
    </xf>
    <xf numFmtId="0" fontId="8" fillId="6" borderId="0" xfId="0" applyFont="1" applyFill="1" applyAlignment="1" applyProtection="1">
      <alignment horizontal="center" vertical="center" shrinkToFit="1"/>
      <protection locked="0"/>
    </xf>
    <xf numFmtId="0" fontId="8" fillId="6" borderId="6" xfId="0" applyFont="1" applyFill="1" applyBorder="1" applyAlignment="1" applyProtection="1">
      <alignment horizontal="center" vertical="center" shrinkToFit="1"/>
      <protection locked="0"/>
    </xf>
    <xf numFmtId="0" fontId="8" fillId="6" borderId="97" xfId="0" applyFont="1" applyFill="1" applyBorder="1" applyAlignment="1" applyProtection="1">
      <alignment horizontal="center" vertical="center" shrinkToFit="1"/>
      <protection locked="0"/>
    </xf>
    <xf numFmtId="0" fontId="8" fillId="6" borderId="100" xfId="0" applyFont="1" applyFill="1" applyBorder="1" applyAlignment="1" applyProtection="1">
      <alignment horizontal="center" vertical="center" shrinkToFit="1"/>
      <protection locked="0"/>
    </xf>
    <xf numFmtId="49" fontId="39" fillId="2" borderId="131" xfId="0" applyNumberFormat="1" applyFont="1" applyFill="1" applyBorder="1" applyAlignment="1" applyProtection="1">
      <alignment horizontal="center" vertical="center"/>
      <protection locked="0"/>
    </xf>
    <xf numFmtId="49" fontId="39" fillId="2" borderId="100" xfId="0" applyNumberFormat="1" applyFont="1" applyFill="1" applyBorder="1" applyAlignment="1" applyProtection="1">
      <alignment horizontal="center" vertical="center"/>
      <protection locked="0"/>
    </xf>
    <xf numFmtId="0" fontId="5" fillId="0" borderId="0" xfId="1" applyFont="1" applyProtection="1">
      <alignment vertical="center"/>
      <protection locked="0"/>
    </xf>
    <xf numFmtId="0" fontId="5" fillId="0" borderId="97" xfId="1" applyFont="1" applyBorder="1" applyProtection="1">
      <alignment vertical="center"/>
      <protection locked="0"/>
    </xf>
    <xf numFmtId="0" fontId="97" fillId="40" borderId="0" xfId="0" applyFont="1" applyFill="1" applyAlignment="1" applyProtection="1">
      <alignment horizontal="center" vertical="center" shrinkToFit="1"/>
      <protection locked="0"/>
    </xf>
    <xf numFmtId="0" fontId="98" fillId="9" borderId="0" xfId="0" applyFont="1" applyFill="1" applyAlignment="1" applyProtection="1">
      <alignment horizontal="center" vertical="center" shrinkToFit="1"/>
      <protection locked="0"/>
    </xf>
    <xf numFmtId="0" fontId="98" fillId="9" borderId="97" xfId="0" applyFont="1" applyFill="1" applyBorder="1" applyAlignment="1" applyProtection="1">
      <alignment horizontal="center" vertical="center" shrinkToFit="1"/>
      <protection locked="0"/>
    </xf>
    <xf numFmtId="0" fontId="5" fillId="0" borderId="0" xfId="1" applyFont="1" applyAlignment="1" applyProtection="1">
      <alignment horizontal="center" vertical="center"/>
      <protection locked="0"/>
    </xf>
    <xf numFmtId="0" fontId="5" fillId="0" borderId="97" xfId="1" applyFont="1" applyBorder="1" applyAlignment="1" applyProtection="1">
      <alignment horizontal="center" vertical="center"/>
      <protection locked="0"/>
    </xf>
    <xf numFmtId="49" fontId="8" fillId="40" borderId="130" xfId="0" applyNumberFormat="1" applyFont="1" applyFill="1" applyBorder="1" applyAlignment="1" applyProtection="1">
      <alignment horizontal="center" vertical="center" wrapText="1" shrinkToFit="1"/>
      <protection locked="0"/>
    </xf>
    <xf numFmtId="0" fontId="8" fillId="9" borderId="130" xfId="0" applyFont="1" applyFill="1" applyBorder="1" applyAlignment="1" applyProtection="1">
      <alignment horizontal="center" vertical="center" wrapText="1" shrinkToFit="1"/>
      <protection locked="0"/>
    </xf>
    <xf numFmtId="0" fontId="8" fillId="9" borderId="97" xfId="0" applyFont="1" applyFill="1" applyBorder="1" applyAlignment="1" applyProtection="1">
      <alignment horizontal="center" vertical="center" wrapText="1" shrinkToFit="1"/>
      <protection locked="0"/>
    </xf>
    <xf numFmtId="0" fontId="39" fillId="40" borderId="132" xfId="0" applyFont="1" applyFill="1" applyBorder="1" applyAlignment="1" applyProtection="1">
      <alignment horizontal="center" vertical="center"/>
      <protection locked="0"/>
    </xf>
    <xf numFmtId="0" fontId="39" fillId="9" borderId="130" xfId="0" applyFont="1" applyFill="1" applyBorder="1" applyAlignment="1" applyProtection="1">
      <alignment horizontal="center" vertical="center"/>
      <protection locked="0"/>
    </xf>
    <xf numFmtId="0" fontId="39" fillId="9" borderId="96" xfId="0" applyFont="1" applyFill="1" applyBorder="1" applyAlignment="1" applyProtection="1">
      <alignment horizontal="center" vertical="center"/>
      <protection locked="0"/>
    </xf>
    <xf numFmtId="0" fontId="39" fillId="9" borderId="97" xfId="0" applyFont="1" applyFill="1" applyBorder="1" applyAlignment="1" applyProtection="1">
      <alignment horizontal="center" vertical="center"/>
      <protection locked="0"/>
    </xf>
    <xf numFmtId="0" fontId="7" fillId="0" borderId="132" xfId="0" applyFont="1" applyBorder="1" applyAlignment="1" applyProtection="1">
      <alignment horizontal="center" vertical="center" wrapText="1"/>
      <protection locked="0"/>
    </xf>
    <xf numFmtId="186" fontId="8" fillId="40" borderId="132" xfId="0" applyNumberFormat="1" applyFont="1" applyFill="1" applyBorder="1" applyAlignment="1" applyProtection="1">
      <alignment horizontal="left" vertical="center" shrinkToFit="1"/>
      <protection locked="0"/>
    </xf>
    <xf numFmtId="186" fontId="8" fillId="9" borderId="130" xfId="0" applyNumberFormat="1" applyFont="1" applyFill="1" applyBorder="1" applyAlignment="1" applyProtection="1">
      <alignment horizontal="left" vertical="center" shrinkToFit="1"/>
      <protection locked="0"/>
    </xf>
    <xf numFmtId="186" fontId="8" fillId="9" borderId="96" xfId="0" applyNumberFormat="1" applyFont="1" applyFill="1" applyBorder="1" applyAlignment="1" applyProtection="1">
      <alignment horizontal="left" vertical="center" shrinkToFit="1"/>
      <protection locked="0"/>
    </xf>
    <xf numFmtId="186" fontId="8" fillId="9" borderId="97" xfId="0" applyNumberFormat="1" applyFont="1" applyFill="1" applyBorder="1" applyAlignment="1" applyProtection="1">
      <alignment horizontal="left" vertical="center" shrinkToFit="1"/>
      <protection locked="0"/>
    </xf>
    <xf numFmtId="49" fontId="38" fillId="3" borderId="130" xfId="0" applyNumberFormat="1" applyFont="1" applyFill="1" applyBorder="1" applyAlignment="1" applyProtection="1">
      <alignment horizontal="center" vertical="center" shrinkToFit="1"/>
      <protection locked="0"/>
    </xf>
    <xf numFmtId="49" fontId="38" fillId="3" borderId="97" xfId="0" applyNumberFormat="1" applyFont="1" applyFill="1" applyBorder="1" applyAlignment="1" applyProtection="1">
      <alignment horizontal="center" vertical="center" shrinkToFit="1"/>
      <protection locked="0"/>
    </xf>
    <xf numFmtId="0" fontId="8" fillId="40" borderId="132" xfId="0" applyFont="1" applyFill="1" applyBorder="1" applyAlignment="1" applyProtection="1">
      <alignment horizontal="center" vertical="center" shrinkToFit="1"/>
      <protection locked="0"/>
    </xf>
    <xf numFmtId="0" fontId="17" fillId="0" borderId="7" xfId="0" applyFont="1" applyBorder="1" applyAlignment="1" applyProtection="1">
      <alignment horizontal="left" vertical="top" wrapText="1"/>
      <protection locked="0"/>
    </xf>
    <xf numFmtId="2" fontId="8" fillId="40" borderId="130" xfId="0" applyNumberFormat="1" applyFont="1" applyFill="1" applyBorder="1" applyAlignment="1" applyProtection="1">
      <alignment horizontal="right" vertical="center" shrinkToFit="1"/>
      <protection locked="0"/>
    </xf>
    <xf numFmtId="0" fontId="8" fillId="0" borderId="36" xfId="0"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8" fillId="40" borderId="3" xfId="0" applyFont="1" applyFill="1" applyBorder="1" applyAlignment="1" applyProtection="1">
      <alignment horizontal="right" vertical="center" shrinkToFit="1"/>
      <protection locked="0"/>
    </xf>
    <xf numFmtId="0" fontId="26" fillId="9" borderId="3" xfId="0" applyFont="1" applyFill="1" applyBorder="1" applyAlignment="1" applyProtection="1">
      <alignment horizontal="right" vertical="center" shrinkToFit="1"/>
      <protection locked="0"/>
    </xf>
    <xf numFmtId="0" fontId="26" fillId="9" borderId="1" xfId="0" applyFont="1" applyFill="1" applyBorder="1" applyAlignment="1" applyProtection="1">
      <alignment horizontal="right" vertical="center" shrinkToFit="1"/>
      <protection locked="0"/>
    </xf>
    <xf numFmtId="0" fontId="8" fillId="40" borderId="130" xfId="0" applyFont="1" applyFill="1" applyBorder="1" applyAlignment="1" applyProtection="1">
      <alignment horizontal="right" vertical="center" shrinkToFit="1"/>
      <protection locked="0"/>
    </xf>
    <xf numFmtId="0" fontId="26" fillId="9" borderId="130" xfId="0" applyFont="1" applyFill="1" applyBorder="1" applyAlignment="1" applyProtection="1">
      <alignment horizontal="right" vertical="center" shrinkToFit="1"/>
      <protection locked="0"/>
    </xf>
    <xf numFmtId="0" fontId="26" fillId="9" borderId="97" xfId="0" applyFont="1" applyFill="1" applyBorder="1" applyAlignment="1" applyProtection="1">
      <alignment horizontal="right" vertical="center" shrinkToFit="1"/>
      <protection locked="0"/>
    </xf>
    <xf numFmtId="0" fontId="8" fillId="40" borderId="3" xfId="0" applyFont="1" applyFill="1" applyBorder="1" applyAlignment="1" applyProtection="1">
      <alignment horizontal="left" vertical="center" shrinkToFit="1"/>
      <protection locked="0"/>
    </xf>
    <xf numFmtId="0" fontId="8" fillId="40" borderId="96" xfId="0" applyFont="1" applyFill="1" applyBorder="1" applyAlignment="1" applyProtection="1">
      <alignment horizontal="left" vertical="center" shrinkToFit="1"/>
      <protection locked="0"/>
    </xf>
    <xf numFmtId="0" fontId="8" fillId="40" borderId="97" xfId="0" applyFont="1" applyFill="1" applyBorder="1" applyAlignment="1" applyProtection="1">
      <alignment horizontal="left" vertical="center" shrinkToFit="1"/>
      <protection locked="0"/>
    </xf>
    <xf numFmtId="0" fontId="8" fillId="9" borderId="32" xfId="0" applyFont="1" applyFill="1" applyBorder="1" applyAlignment="1" applyProtection="1">
      <alignment horizontal="left" vertical="center" shrinkToFit="1"/>
      <protection locked="0"/>
    </xf>
    <xf numFmtId="0" fontId="25" fillId="0" borderId="0" xfId="0" applyFont="1" applyAlignment="1" applyProtection="1">
      <alignment horizontal="center" vertical="center"/>
      <protection locked="0"/>
    </xf>
    <xf numFmtId="0" fontId="8" fillId="0" borderId="132" xfId="0" applyFont="1" applyBorder="1" applyAlignment="1" applyProtection="1">
      <alignment horizontal="center" vertical="center" shrinkToFit="1"/>
      <protection locked="0"/>
    </xf>
    <xf numFmtId="0" fontId="8" fillId="9" borderId="133" xfId="0" applyFont="1" applyFill="1" applyBorder="1" applyAlignment="1" applyProtection="1">
      <alignment horizontal="left" vertical="center" shrinkToFit="1"/>
      <protection locked="0"/>
    </xf>
    <xf numFmtId="0" fontId="12" fillId="0" borderId="0" xfId="0" applyFont="1" applyAlignment="1" applyProtection="1">
      <alignment horizontal="center" vertical="center"/>
      <protection locked="0"/>
    </xf>
    <xf numFmtId="0" fontId="8" fillId="0" borderId="37" xfId="0" applyFont="1" applyBorder="1" applyAlignment="1" applyProtection="1">
      <alignment horizontal="center" vertical="center"/>
      <protection locked="0"/>
    </xf>
    <xf numFmtId="0" fontId="1" fillId="0" borderId="132" xfId="0" applyFont="1" applyBorder="1" applyAlignment="1" applyProtection="1">
      <alignment horizontal="center" vertical="center"/>
      <protection locked="0"/>
    </xf>
    <xf numFmtId="0" fontId="30" fillId="6" borderId="32" xfId="0" applyFont="1" applyFill="1" applyBorder="1" applyProtection="1">
      <alignment vertical="center"/>
      <protection locked="0"/>
    </xf>
    <xf numFmtId="0" fontId="8" fillId="40" borderId="15" xfId="0" applyFont="1" applyFill="1" applyBorder="1" applyAlignment="1" applyProtection="1">
      <alignment horizontal="left" vertical="center" shrinkToFit="1"/>
      <protection locked="0"/>
    </xf>
    <xf numFmtId="0" fontId="26" fillId="9" borderId="16" xfId="0" applyFont="1" applyFill="1" applyBorder="1" applyAlignment="1" applyProtection="1">
      <alignment horizontal="left" vertical="center" shrinkToFit="1"/>
      <protection locked="0"/>
    </xf>
    <xf numFmtId="0" fontId="26" fillId="9" borderId="23" xfId="0" applyFont="1" applyFill="1" applyBorder="1" applyAlignment="1" applyProtection="1">
      <alignment horizontal="left" vertical="center" shrinkToFit="1"/>
      <protection locked="0"/>
    </xf>
    <xf numFmtId="0" fontId="26" fillId="9" borderId="50" xfId="0" applyFont="1" applyFill="1" applyBorder="1" applyAlignment="1" applyProtection="1">
      <alignment horizontal="left" vertical="center" shrinkToFit="1"/>
      <protection locked="0"/>
    </xf>
    <xf numFmtId="0" fontId="26" fillId="9" borderId="7" xfId="0" applyFont="1" applyFill="1" applyBorder="1" applyAlignment="1" applyProtection="1">
      <alignment horizontal="left" vertical="center" shrinkToFit="1"/>
      <protection locked="0"/>
    </xf>
    <xf numFmtId="0" fontId="26" fillId="9" borderId="8" xfId="0" applyFont="1" applyFill="1" applyBorder="1" applyAlignment="1" applyProtection="1">
      <alignment horizontal="left" vertical="center" shrinkToFit="1"/>
      <protection locked="0"/>
    </xf>
    <xf numFmtId="0" fontId="8" fillId="38" borderId="130" xfId="0" applyFont="1" applyFill="1" applyBorder="1" applyAlignment="1" applyProtection="1">
      <alignment horizontal="right" vertical="center"/>
      <protection locked="0"/>
    </xf>
    <xf numFmtId="0" fontId="8" fillId="38" borderId="97" xfId="0" applyFont="1" applyFill="1" applyBorder="1" applyAlignment="1" applyProtection="1">
      <alignment horizontal="right" vertical="center"/>
      <protection locked="0"/>
    </xf>
    <xf numFmtId="0" fontId="1" fillId="0" borderId="102" xfId="0" applyFont="1" applyBorder="1" applyAlignment="1" applyProtection="1">
      <alignment horizontal="left" vertical="center" shrinkToFit="1"/>
      <protection locked="0"/>
    </xf>
    <xf numFmtId="0" fontId="1" fillId="0" borderId="133" xfId="0" applyFont="1" applyBorder="1" applyAlignment="1" applyProtection="1">
      <alignment horizontal="left" vertical="center" shrinkToFit="1"/>
      <protection locked="0"/>
    </xf>
    <xf numFmtId="0" fontId="1" fillId="0" borderId="117" xfId="0" applyFont="1" applyBorder="1" applyAlignment="1" applyProtection="1">
      <alignment horizontal="left" vertical="center" shrinkToFit="1"/>
      <protection locked="0"/>
    </xf>
    <xf numFmtId="0" fontId="1" fillId="0" borderId="98" xfId="0" applyFont="1" applyBorder="1" applyAlignment="1" applyProtection="1">
      <alignment horizontal="left" vertical="center" shrinkToFit="1"/>
      <protection locked="0"/>
    </xf>
    <xf numFmtId="0" fontId="10" fillId="0" borderId="97" xfId="0" applyFont="1" applyBorder="1" applyAlignment="1" applyProtection="1">
      <alignment horizontal="left" vertical="center"/>
      <protection locked="0"/>
    </xf>
    <xf numFmtId="0" fontId="38" fillId="3" borderId="4" xfId="0" quotePrefix="1" applyFont="1" applyFill="1" applyBorder="1" applyAlignment="1" applyProtection="1">
      <alignment horizontal="center" vertical="center" shrinkToFit="1"/>
      <protection locked="0"/>
    </xf>
    <xf numFmtId="0" fontId="35" fillId="0" borderId="97" xfId="0" applyFont="1" applyBorder="1" applyAlignment="1" applyProtection="1">
      <alignment horizontal="left" vertical="center"/>
      <protection locked="0"/>
    </xf>
    <xf numFmtId="181" fontId="8" fillId="38" borderId="130" xfId="0" applyNumberFormat="1" applyFont="1" applyFill="1" applyBorder="1" applyAlignment="1" applyProtection="1">
      <alignment horizontal="right" vertical="center" shrinkToFit="1"/>
      <protection locked="0"/>
    </xf>
    <xf numFmtId="181" fontId="8" fillId="38" borderId="7" xfId="0" applyNumberFormat="1" applyFont="1" applyFill="1" applyBorder="1" applyAlignment="1" applyProtection="1">
      <alignment horizontal="right" vertical="center" shrinkToFit="1"/>
      <protection locked="0"/>
    </xf>
    <xf numFmtId="0" fontId="38" fillId="3" borderId="115" xfId="0" quotePrefix="1" applyFont="1" applyFill="1" applyBorder="1" applyAlignment="1" applyProtection="1">
      <alignment horizontal="center" vertical="center" shrinkToFit="1"/>
      <protection locked="0"/>
    </xf>
    <xf numFmtId="0" fontId="26" fillId="9" borderId="18" xfId="0" applyFont="1" applyFill="1" applyBorder="1" applyAlignment="1" applyProtection="1">
      <alignment horizontal="left" vertical="center" shrinkToFit="1"/>
      <protection locked="0"/>
    </xf>
    <xf numFmtId="0" fontId="26" fillId="9" borderId="1" xfId="0" applyFont="1" applyFill="1" applyBorder="1" applyAlignment="1" applyProtection="1">
      <alignment horizontal="left" vertical="center" shrinkToFit="1"/>
      <protection locked="0"/>
    </xf>
    <xf numFmtId="0" fontId="26" fillId="9" borderId="24" xfId="0" applyFont="1" applyFill="1" applyBorder="1" applyAlignment="1" applyProtection="1">
      <alignment horizontal="left" vertical="center" shrinkToFit="1"/>
      <protection locked="0"/>
    </xf>
    <xf numFmtId="0" fontId="36" fillId="0" borderId="3" xfId="0" applyFont="1" applyBorder="1" applyAlignment="1" applyProtection="1">
      <alignment horizontal="left" vertical="center"/>
      <protection locked="0"/>
    </xf>
    <xf numFmtId="0" fontId="37" fillId="0" borderId="41" xfId="0" applyFont="1" applyBorder="1" applyAlignment="1" applyProtection="1">
      <alignment horizontal="center" vertical="center" wrapText="1"/>
      <protection locked="0"/>
    </xf>
    <xf numFmtId="0" fontId="37" fillId="0" borderId="55" xfId="0" applyFont="1" applyBorder="1" applyAlignment="1" applyProtection="1">
      <alignment horizontal="center" vertical="center" wrapText="1"/>
      <protection locked="0"/>
    </xf>
    <xf numFmtId="0" fontId="37" fillId="0" borderId="10" xfId="0" applyFont="1" applyBorder="1" applyAlignment="1" applyProtection="1">
      <alignment horizontal="center" vertical="center" wrapText="1"/>
      <protection locked="0"/>
    </xf>
    <xf numFmtId="0" fontId="37" fillId="0" borderId="70" xfId="0" applyFont="1" applyBorder="1" applyAlignment="1" applyProtection="1">
      <alignment horizontal="center" vertical="center" wrapText="1"/>
      <protection locked="0"/>
    </xf>
    <xf numFmtId="0" fontId="37" fillId="0" borderId="42" xfId="0" applyFont="1" applyBorder="1" applyAlignment="1" applyProtection="1">
      <alignment horizontal="center" vertical="center" wrapText="1"/>
      <protection locked="0"/>
    </xf>
    <xf numFmtId="0" fontId="40" fillId="0" borderId="21" xfId="0" applyFont="1" applyBorder="1" applyAlignment="1" applyProtection="1">
      <alignment horizontal="center" vertical="center" wrapText="1"/>
      <protection locked="0"/>
    </xf>
    <xf numFmtId="0" fontId="6" fillId="0" borderId="0" xfId="0" applyFont="1" applyAlignment="1" applyProtection="1">
      <alignment horizontal="left" vertical="center"/>
      <protection locked="0"/>
    </xf>
    <xf numFmtId="0" fontId="7" fillId="0" borderId="0" xfId="0" applyFont="1" applyAlignment="1" applyProtection="1">
      <alignment horizontal="left" vertical="center"/>
      <protection locked="0"/>
    </xf>
    <xf numFmtId="49" fontId="10" fillId="0" borderId="0" xfId="0" applyNumberFormat="1" applyFont="1" applyAlignment="1" applyProtection="1">
      <alignment horizontal="left" vertical="center"/>
      <protection locked="0"/>
    </xf>
    <xf numFmtId="0" fontId="34" fillId="3" borderId="132" xfId="0" applyFont="1" applyFill="1" applyBorder="1" applyAlignment="1" applyProtection="1">
      <alignment horizontal="left" vertical="center" shrinkToFit="1"/>
      <protection locked="0"/>
    </xf>
    <xf numFmtId="0" fontId="34" fillId="3" borderId="130" xfId="0" applyFont="1" applyFill="1" applyBorder="1" applyAlignment="1" applyProtection="1">
      <alignment horizontal="left" vertical="center" shrinkToFit="1"/>
      <protection locked="0"/>
    </xf>
    <xf numFmtId="0" fontId="34" fillId="3" borderId="131" xfId="0" applyFont="1" applyFill="1" applyBorder="1" applyAlignment="1" applyProtection="1">
      <alignment horizontal="left" vertical="center" shrinkToFit="1"/>
      <protection locked="0"/>
    </xf>
    <xf numFmtId="0" fontId="34" fillId="3" borderId="96" xfId="0" applyFont="1" applyFill="1" applyBorder="1" applyAlignment="1" applyProtection="1">
      <alignment horizontal="left" vertical="center" shrinkToFit="1"/>
      <protection locked="0"/>
    </xf>
    <xf numFmtId="0" fontId="34" fillId="3" borderId="97" xfId="0" applyFont="1" applyFill="1" applyBorder="1" applyAlignment="1" applyProtection="1">
      <alignment horizontal="left" vertical="center" shrinkToFit="1"/>
      <protection locked="0"/>
    </xf>
    <xf numFmtId="0" fontId="34" fillId="3" borderId="100" xfId="0" applyFont="1" applyFill="1" applyBorder="1" applyAlignment="1" applyProtection="1">
      <alignment horizontal="left" vertical="center" shrinkToFit="1"/>
      <protection locked="0"/>
    </xf>
    <xf numFmtId="49" fontId="10" fillId="0" borderId="97" xfId="0" applyNumberFormat="1" applyFont="1" applyBorder="1" applyAlignment="1" applyProtection="1">
      <alignment horizontal="left" vertical="center"/>
      <protection locked="0"/>
    </xf>
    <xf numFmtId="0" fontId="10" fillId="0" borderId="95" xfId="0" applyFont="1" applyBorder="1" applyAlignment="1" applyProtection="1">
      <alignment horizontal="center" vertical="center"/>
      <protection locked="0"/>
    </xf>
    <xf numFmtId="0" fontId="10" fillId="0" borderId="77" xfId="0" applyFont="1" applyBorder="1" applyAlignment="1" applyProtection="1">
      <alignment horizontal="center" vertical="center"/>
      <protection locked="0"/>
    </xf>
    <xf numFmtId="49" fontId="7" fillId="3" borderId="0" xfId="0" applyNumberFormat="1" applyFont="1" applyFill="1" applyAlignment="1" applyProtection="1">
      <alignment vertical="top" wrapText="1"/>
      <protection locked="0"/>
    </xf>
    <xf numFmtId="49" fontId="7" fillId="3" borderId="6" xfId="0" applyNumberFormat="1" applyFont="1" applyFill="1" applyBorder="1" applyAlignment="1" applyProtection="1">
      <alignment vertical="top" wrapText="1"/>
      <protection locked="0"/>
    </xf>
    <xf numFmtId="0" fontId="38" fillId="3" borderId="115" xfId="0" applyFont="1" applyFill="1" applyBorder="1" applyAlignment="1" applyProtection="1">
      <alignment horizontal="center" vertical="center" shrinkToFit="1"/>
      <protection locked="0"/>
    </xf>
    <xf numFmtId="0" fontId="38" fillId="3" borderId="100" xfId="0" applyFont="1" applyFill="1" applyBorder="1" applyAlignment="1" applyProtection="1">
      <alignment horizontal="center" vertical="center" shrinkToFit="1"/>
      <protection locked="0"/>
    </xf>
    <xf numFmtId="0" fontId="35" fillId="0" borderId="90" xfId="0" applyFont="1" applyBorder="1" applyAlignment="1" applyProtection="1">
      <alignment horizontal="center" vertical="center"/>
      <protection locked="0"/>
    </xf>
    <xf numFmtId="0" fontId="35" fillId="0" borderId="96" xfId="0" applyFont="1" applyBorder="1" applyAlignment="1" applyProtection="1">
      <alignment horizontal="center" vertical="center"/>
      <protection locked="0"/>
    </xf>
    <xf numFmtId="0" fontId="36" fillId="0" borderId="116" xfId="0" applyFont="1" applyBorder="1" applyAlignment="1" applyProtection="1">
      <alignment horizontal="center" vertical="center"/>
      <protection locked="0"/>
    </xf>
    <xf numFmtId="0" fontId="36" fillId="0" borderId="98" xfId="0" applyFont="1" applyBorder="1" applyAlignment="1" applyProtection="1">
      <alignment horizontal="center" vertical="center"/>
      <protection locked="0"/>
    </xf>
    <xf numFmtId="0" fontId="17" fillId="0" borderId="2" xfId="0" applyFont="1" applyBorder="1" applyAlignment="1" applyProtection="1">
      <alignment horizontal="left" vertical="center" wrapText="1"/>
      <protection locked="0"/>
    </xf>
    <xf numFmtId="0" fontId="17" fillId="0" borderId="3" xfId="0" applyFont="1" applyBorder="1" applyAlignment="1" applyProtection="1">
      <alignment horizontal="left" vertical="center" wrapText="1"/>
      <protection locked="0"/>
    </xf>
    <xf numFmtId="0" fontId="17" fillId="0" borderId="4" xfId="0" applyFont="1" applyBorder="1" applyAlignment="1" applyProtection="1">
      <alignment horizontal="left" vertical="center" wrapText="1"/>
      <protection locked="0"/>
    </xf>
    <xf numFmtId="0" fontId="17" fillId="0" borderId="5" xfId="0" applyFont="1" applyBorder="1" applyAlignment="1" applyProtection="1">
      <alignment horizontal="left" vertical="center" wrapText="1"/>
      <protection locked="0"/>
    </xf>
    <xf numFmtId="0" fontId="17" fillId="0" borderId="9" xfId="0" applyFont="1" applyBorder="1" applyAlignment="1" applyProtection="1">
      <alignment horizontal="left" vertical="center" wrapText="1"/>
      <protection locked="0"/>
    </xf>
    <xf numFmtId="0" fontId="17" fillId="0" borderId="7" xfId="0" applyFont="1" applyBorder="1" applyAlignment="1" applyProtection="1">
      <alignment horizontal="left" vertical="center" wrapText="1"/>
      <protection locked="0"/>
    </xf>
    <xf numFmtId="0" fontId="17" fillId="0" borderId="8" xfId="0" applyFont="1" applyBorder="1" applyAlignment="1" applyProtection="1">
      <alignment horizontal="left" vertical="center" wrapText="1"/>
      <protection locked="0"/>
    </xf>
    <xf numFmtId="0" fontId="11" fillId="2" borderId="90" xfId="0" applyFont="1" applyFill="1" applyBorder="1" applyAlignment="1" applyProtection="1">
      <alignment horizontal="left" vertical="center"/>
      <protection locked="0"/>
    </xf>
    <xf numFmtId="0" fontId="11" fillId="2" borderId="130" xfId="0" applyFont="1" applyFill="1" applyBorder="1" applyAlignment="1" applyProtection="1">
      <alignment horizontal="left" vertical="center"/>
      <protection locked="0"/>
    </xf>
    <xf numFmtId="0" fontId="11" fillId="2" borderId="131" xfId="0" applyFont="1" applyFill="1" applyBorder="1" applyAlignment="1" applyProtection="1">
      <alignment horizontal="left" vertical="center"/>
      <protection locked="0"/>
    </xf>
    <xf numFmtId="0" fontId="11" fillId="2" borderId="96" xfId="0" applyFont="1" applyFill="1" applyBorder="1" applyAlignment="1" applyProtection="1">
      <alignment horizontal="left" vertical="center"/>
      <protection locked="0"/>
    </xf>
    <xf numFmtId="0" fontId="11" fillId="2" borderId="97" xfId="0" applyFont="1" applyFill="1" applyBorder="1" applyAlignment="1" applyProtection="1">
      <alignment horizontal="left" vertical="center"/>
      <protection locked="0"/>
    </xf>
    <xf numFmtId="0" fontId="11" fillId="2" borderId="100" xfId="0" applyFont="1" applyFill="1" applyBorder="1" applyAlignment="1" applyProtection="1">
      <alignment horizontal="left" vertical="center"/>
      <protection locked="0"/>
    </xf>
    <xf numFmtId="0" fontId="8" fillId="0" borderId="117" xfId="0" applyFont="1" applyBorder="1" applyAlignment="1" applyProtection="1">
      <alignment horizontal="center" vertical="center" shrinkToFit="1"/>
      <protection locked="0"/>
    </xf>
    <xf numFmtId="0" fontId="38" fillId="0" borderId="6" xfId="0" applyFont="1" applyBorder="1" applyAlignment="1" applyProtection="1">
      <alignment horizontal="left" vertical="center"/>
      <protection locked="0"/>
    </xf>
    <xf numFmtId="0" fontId="38" fillId="0" borderId="7" xfId="0" applyFont="1" applyBorder="1" applyAlignment="1" applyProtection="1">
      <alignment horizontal="left" vertical="center"/>
      <protection locked="0"/>
    </xf>
    <xf numFmtId="0" fontId="38" fillId="0" borderId="8" xfId="0" applyFont="1" applyBorder="1" applyAlignment="1" applyProtection="1">
      <alignment horizontal="left" vertical="center"/>
      <protection locked="0"/>
    </xf>
    <xf numFmtId="0" fontId="73" fillId="2" borderId="132" xfId="0" applyFont="1" applyFill="1" applyBorder="1" applyAlignment="1" applyProtection="1">
      <alignment horizontal="left" vertical="top" wrapText="1"/>
      <protection locked="0"/>
    </xf>
    <xf numFmtId="0" fontId="75" fillId="2" borderId="130" xfId="0" applyFont="1" applyFill="1" applyBorder="1" applyAlignment="1" applyProtection="1">
      <alignment horizontal="left" vertical="top" wrapText="1"/>
      <protection locked="0"/>
    </xf>
    <xf numFmtId="0" fontId="75" fillId="2" borderId="131" xfId="0" applyFont="1" applyFill="1" applyBorder="1" applyAlignment="1" applyProtection="1">
      <alignment horizontal="left" vertical="top" wrapText="1"/>
      <protection locked="0"/>
    </xf>
    <xf numFmtId="0" fontId="75" fillId="2" borderId="21" xfId="0" applyFont="1" applyFill="1" applyBorder="1" applyAlignment="1" applyProtection="1">
      <alignment horizontal="left" vertical="top" wrapText="1"/>
      <protection locked="0"/>
    </xf>
    <xf numFmtId="0" fontId="75" fillId="2" borderId="0" xfId="0" applyFont="1" applyFill="1" applyAlignment="1" applyProtection="1">
      <alignment horizontal="left" vertical="top" wrapText="1"/>
      <protection locked="0"/>
    </xf>
    <xf numFmtId="0" fontId="75" fillId="2" borderId="6" xfId="0" applyFont="1" applyFill="1" applyBorder="1" applyAlignment="1" applyProtection="1">
      <alignment horizontal="left" vertical="top" wrapText="1"/>
      <protection locked="0"/>
    </xf>
    <xf numFmtId="0" fontId="75" fillId="2" borderId="96" xfId="0" applyFont="1" applyFill="1" applyBorder="1" applyAlignment="1" applyProtection="1">
      <alignment horizontal="left" vertical="top" wrapText="1"/>
      <protection locked="0"/>
    </xf>
    <xf numFmtId="0" fontId="75" fillId="2" borderId="97" xfId="0" applyFont="1" applyFill="1" applyBorder="1" applyAlignment="1" applyProtection="1">
      <alignment horizontal="left" vertical="top" wrapText="1"/>
      <protection locked="0"/>
    </xf>
    <xf numFmtId="0" fontId="75" fillId="2" borderId="100" xfId="0" applyFont="1" applyFill="1" applyBorder="1" applyAlignment="1" applyProtection="1">
      <alignment horizontal="left" vertical="top" wrapText="1"/>
      <protection locked="0"/>
    </xf>
    <xf numFmtId="0" fontId="0" fillId="0" borderId="102" xfId="0" applyBorder="1" applyAlignment="1" applyProtection="1">
      <alignment horizontal="left" vertical="top" wrapText="1"/>
      <protection locked="0"/>
    </xf>
    <xf numFmtId="0" fontId="0" fillId="0" borderId="130" xfId="0" applyBorder="1" applyAlignment="1" applyProtection="1">
      <alignment horizontal="left" vertical="top" wrapText="1"/>
      <protection locked="0"/>
    </xf>
    <xf numFmtId="0" fontId="0" fillId="0" borderId="131"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7" fillId="2" borderId="96" xfId="0" applyFont="1" applyFill="1" applyBorder="1" applyAlignment="1" applyProtection="1">
      <alignment horizontal="left" vertical="top" wrapText="1"/>
      <protection locked="0"/>
    </xf>
    <xf numFmtId="0" fontId="7" fillId="2" borderId="97" xfId="0" applyFont="1" applyFill="1" applyBorder="1" applyAlignment="1" applyProtection="1">
      <alignment horizontal="left" vertical="top" wrapText="1"/>
      <protection locked="0"/>
    </xf>
    <xf numFmtId="0" fontId="7" fillId="2" borderId="100" xfId="0" applyFont="1" applyFill="1" applyBorder="1" applyAlignment="1" applyProtection="1">
      <alignment horizontal="left" vertical="top" wrapText="1"/>
      <protection locked="0"/>
    </xf>
    <xf numFmtId="0" fontId="7" fillId="2" borderId="0" xfId="0" applyFont="1" applyFill="1" applyAlignment="1" applyProtection="1">
      <alignment horizontal="center" vertical="top" wrapText="1"/>
      <protection locked="0"/>
    </xf>
    <xf numFmtId="0" fontId="6" fillId="0" borderId="0" xfId="0" applyFont="1" applyAlignment="1" applyProtection="1">
      <alignment horizontal="center" vertical="center" textRotation="255"/>
      <protection locked="0"/>
    </xf>
    <xf numFmtId="0" fontId="8" fillId="40" borderId="0" xfId="0" applyFont="1" applyFill="1" applyAlignment="1" applyProtection="1">
      <alignment horizontal="left" vertical="center" shrinkToFit="1"/>
      <protection locked="0"/>
    </xf>
    <xf numFmtId="0" fontId="26" fillId="9" borderId="0" xfId="0" applyFont="1" applyFill="1" applyAlignment="1" applyProtection="1">
      <alignment horizontal="left" vertical="center" shrinkToFit="1"/>
      <protection locked="0"/>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7" fillId="0" borderId="97" xfId="0" applyFont="1" applyBorder="1" applyAlignment="1" applyProtection="1">
      <alignment horizontal="left" vertical="center"/>
      <protection locked="0"/>
    </xf>
    <xf numFmtId="0" fontId="7" fillId="0" borderId="100" xfId="0" applyFont="1" applyBorder="1" applyAlignment="1" applyProtection="1">
      <alignment horizontal="left" vertical="center"/>
      <protection locked="0"/>
    </xf>
    <xf numFmtId="0" fontId="7" fillId="0" borderId="21" xfId="0" applyFont="1" applyBorder="1" applyAlignment="1" applyProtection="1">
      <alignment horizontal="center" vertical="center" wrapText="1" shrinkToFit="1"/>
      <protection locked="0"/>
    </xf>
    <xf numFmtId="0" fontId="7" fillId="0" borderId="0" xfId="0" applyFont="1" applyAlignment="1" applyProtection="1">
      <alignment horizontal="center" vertical="center" wrapText="1" shrinkToFit="1"/>
      <protection locked="0"/>
    </xf>
    <xf numFmtId="0" fontId="7" fillId="0" borderId="96" xfId="0" applyFont="1" applyBorder="1" applyAlignment="1" applyProtection="1">
      <alignment horizontal="center" vertical="center" wrapText="1" shrinkToFit="1"/>
      <protection locked="0"/>
    </xf>
    <xf numFmtId="0" fontId="7" fillId="0" borderId="97" xfId="0" applyFont="1" applyBorder="1" applyAlignment="1" applyProtection="1">
      <alignment horizontal="center" vertical="center" wrapText="1" shrinkToFit="1"/>
      <protection locked="0"/>
    </xf>
    <xf numFmtId="0" fontId="11" fillId="0" borderId="2" xfId="0" applyFont="1" applyBorder="1" applyAlignment="1" applyProtection="1">
      <alignment horizontal="center" vertical="center" shrinkToFit="1"/>
      <protection locked="0"/>
    </xf>
    <xf numFmtId="0" fontId="11" fillId="0" borderId="3" xfId="0" applyFont="1" applyBorder="1" applyAlignment="1" applyProtection="1">
      <alignment horizontal="center" vertical="center" shrinkToFit="1"/>
      <protection locked="0"/>
    </xf>
    <xf numFmtId="0" fontId="11" fillId="0" borderId="20" xfId="0" applyFont="1" applyBorder="1" applyAlignment="1" applyProtection="1">
      <alignment horizontal="center" vertical="center" shrinkToFit="1"/>
      <protection locked="0"/>
    </xf>
    <xf numFmtId="0" fontId="26" fillId="38" borderId="130" xfId="0" applyFont="1" applyFill="1" applyBorder="1" applyAlignment="1" applyProtection="1">
      <alignment horizontal="center" vertical="center"/>
      <protection locked="0"/>
    </xf>
    <xf numFmtId="3" fontId="8" fillId="2" borderId="3" xfId="0" applyNumberFormat="1" applyFont="1" applyFill="1" applyBorder="1" applyAlignment="1" applyProtection="1">
      <alignment horizontal="right" vertical="center" shrinkToFit="1"/>
      <protection locked="0"/>
    </xf>
    <xf numFmtId="3" fontId="26" fillId="2" borderId="3" xfId="0" applyNumberFormat="1" applyFont="1" applyFill="1" applyBorder="1" applyAlignment="1" applyProtection="1">
      <alignment horizontal="right" vertical="center" shrinkToFit="1"/>
      <protection locked="0"/>
    </xf>
    <xf numFmtId="3" fontId="26" fillId="2" borderId="0" xfId="0" applyNumberFormat="1" applyFont="1" applyFill="1" applyAlignment="1" applyProtection="1">
      <alignment horizontal="right" vertical="center" shrinkToFit="1"/>
      <protection locked="0"/>
    </xf>
    <xf numFmtId="0" fontId="7" fillId="2" borderId="3" xfId="0" applyFont="1" applyFill="1" applyBorder="1" applyAlignment="1" applyProtection="1">
      <alignment horizontal="center" vertical="center"/>
      <protection locked="0"/>
    </xf>
    <xf numFmtId="0" fontId="7" fillId="0" borderId="0" xfId="0" applyFont="1" applyAlignment="1" applyProtection="1">
      <alignment horizontal="center" vertical="center" textRotation="255"/>
      <protection locked="0"/>
    </xf>
    <xf numFmtId="0" fontId="7" fillId="3" borderId="0" xfId="0" applyFont="1" applyFill="1" applyAlignment="1" applyProtection="1">
      <alignment horizontal="center" vertical="top" wrapText="1"/>
      <protection locked="0"/>
    </xf>
    <xf numFmtId="49" fontId="8" fillId="2" borderId="0" xfId="0" applyNumberFormat="1" applyFont="1" applyFill="1" applyAlignment="1" applyProtection="1">
      <alignment horizontal="center" vertical="center"/>
      <protection locked="0"/>
    </xf>
    <xf numFmtId="49" fontId="26" fillId="2" borderId="0" xfId="0" applyNumberFormat="1" applyFont="1" applyFill="1" applyAlignment="1" applyProtection="1">
      <alignment horizontal="center" vertical="center"/>
      <protection locked="0"/>
    </xf>
    <xf numFmtId="0" fontId="10" fillId="0" borderId="0" xfId="0" applyFont="1" applyAlignment="1" applyProtection="1">
      <alignment horizontal="left" vertical="center" shrinkToFit="1"/>
      <protection locked="0"/>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1" fillId="2" borderId="0" xfId="0" applyFont="1" applyFill="1" applyAlignment="1" applyProtection="1">
      <alignment horizontal="left" vertical="top"/>
      <protection locked="0"/>
    </xf>
    <xf numFmtId="0" fontId="8" fillId="40" borderId="3" xfId="0" applyFont="1" applyFill="1" applyBorder="1" applyAlignment="1" applyProtection="1">
      <alignment horizontal="center" vertical="center"/>
      <protection locked="0"/>
    </xf>
    <xf numFmtId="0" fontId="26" fillId="9" borderId="3" xfId="0" applyFont="1" applyFill="1" applyBorder="1" applyAlignment="1" applyProtection="1">
      <alignment horizontal="center" vertical="center"/>
      <protection locked="0"/>
    </xf>
    <xf numFmtId="0" fontId="38" fillId="0" borderId="2" xfId="0" applyFont="1" applyBorder="1" applyAlignment="1" applyProtection="1">
      <alignment horizontal="left" vertical="center"/>
      <protection locked="0"/>
    </xf>
    <xf numFmtId="38" fontId="54" fillId="38" borderId="0" xfId="0" applyNumberFormat="1" applyFont="1" applyFill="1" applyAlignment="1" applyProtection="1">
      <alignment horizontal="center" vertical="center" shrinkToFit="1"/>
      <protection locked="0"/>
    </xf>
    <xf numFmtId="0" fontId="26" fillId="8" borderId="130" xfId="0" applyFont="1" applyFill="1" applyBorder="1" applyAlignment="1" applyProtection="1">
      <alignment horizontal="center" vertical="center"/>
      <protection locked="0"/>
    </xf>
    <xf numFmtId="49" fontId="73" fillId="0" borderId="3" xfId="0" applyNumberFormat="1" applyFont="1" applyBorder="1" applyAlignment="1" applyProtection="1">
      <alignment horizontal="center" vertical="center"/>
      <protection locked="0"/>
    </xf>
    <xf numFmtId="49" fontId="73" fillId="0" borderId="0" xfId="0" applyNumberFormat="1" applyFont="1" applyAlignment="1" applyProtection="1">
      <alignment horizontal="center" vertical="center"/>
      <protection locked="0"/>
    </xf>
    <xf numFmtId="0" fontId="10" fillId="40" borderId="22" xfId="0" applyFont="1" applyFill="1" applyBorder="1" applyAlignment="1" applyProtection="1">
      <alignment horizontal="center" vertical="center"/>
      <protection locked="0"/>
    </xf>
    <xf numFmtId="0" fontId="11" fillId="9" borderId="3" xfId="0" applyFont="1" applyFill="1" applyBorder="1" applyAlignment="1" applyProtection="1">
      <alignment horizontal="center" vertical="center"/>
      <protection locked="0"/>
    </xf>
    <xf numFmtId="0" fontId="7" fillId="0" borderId="3" xfId="0" applyFont="1" applyBorder="1" applyAlignment="1" applyProtection="1">
      <alignment horizontal="center" vertical="center" shrinkToFit="1"/>
      <protection locked="0"/>
    </xf>
    <xf numFmtId="0" fontId="7" fillId="0" borderId="0" xfId="0" applyFont="1" applyAlignment="1" applyProtection="1">
      <alignment horizontal="center" vertical="center" shrinkToFit="1"/>
      <protection locked="0"/>
    </xf>
    <xf numFmtId="0" fontId="7" fillId="3" borderId="97" xfId="0" applyFont="1" applyFill="1" applyBorder="1" applyAlignment="1" applyProtection="1">
      <alignment horizontal="left" vertical="center" wrapText="1"/>
      <protection locked="0"/>
    </xf>
    <xf numFmtId="0" fontId="7" fillId="3" borderId="100" xfId="0" applyFont="1" applyFill="1" applyBorder="1" applyAlignment="1" applyProtection="1">
      <alignment horizontal="left" vertical="center" wrapText="1"/>
      <protection locked="0"/>
    </xf>
    <xf numFmtId="0" fontId="7" fillId="0" borderId="90" xfId="0" applyFont="1" applyBorder="1" applyAlignment="1" applyProtection="1">
      <alignment horizontal="center" vertical="center"/>
      <protection locked="0"/>
    </xf>
    <xf numFmtId="0" fontId="7" fillId="0" borderId="116" xfId="0" applyFont="1" applyBorder="1" applyAlignment="1" applyProtection="1">
      <alignment horizontal="center" vertical="center"/>
      <protection locked="0"/>
    </xf>
    <xf numFmtId="0" fontId="7" fillId="2" borderId="90" xfId="0" applyFont="1" applyFill="1" applyBorder="1" applyAlignment="1" applyProtection="1">
      <alignment horizontal="center" vertical="center"/>
      <protection locked="0"/>
    </xf>
    <xf numFmtId="0" fontId="7" fillId="2" borderId="115" xfId="0" applyFont="1" applyFill="1" applyBorder="1" applyAlignment="1" applyProtection="1">
      <alignment horizontal="center" vertical="center"/>
      <protection locked="0"/>
    </xf>
    <xf numFmtId="0" fontId="7" fillId="2" borderId="96" xfId="0" applyFont="1" applyFill="1" applyBorder="1" applyAlignment="1" applyProtection="1">
      <alignment horizontal="center" vertical="center"/>
      <protection locked="0"/>
    </xf>
    <xf numFmtId="0" fontId="7" fillId="2" borderId="100" xfId="0" applyFont="1" applyFill="1" applyBorder="1" applyAlignment="1" applyProtection="1">
      <alignment horizontal="center" vertical="center"/>
      <protection locked="0"/>
    </xf>
    <xf numFmtId="0" fontId="17" fillId="2" borderId="90" xfId="0" applyFont="1" applyFill="1" applyBorder="1" applyAlignment="1" applyProtection="1">
      <alignment horizontal="left" vertical="center"/>
      <protection locked="0"/>
    </xf>
    <xf numFmtId="0" fontId="17" fillId="2" borderId="130" xfId="0" applyFont="1" applyFill="1" applyBorder="1" applyAlignment="1" applyProtection="1">
      <alignment horizontal="left" vertical="center"/>
      <protection locked="0"/>
    </xf>
    <xf numFmtId="0" fontId="17" fillId="2" borderId="116" xfId="0" applyFont="1" applyFill="1" applyBorder="1" applyAlignment="1" applyProtection="1">
      <alignment horizontal="left" vertical="center"/>
      <protection locked="0"/>
    </xf>
    <xf numFmtId="0" fontId="17" fillId="2" borderId="96" xfId="0" applyFont="1" applyFill="1" applyBorder="1" applyAlignment="1" applyProtection="1">
      <alignment horizontal="left" vertical="center"/>
      <protection locked="0"/>
    </xf>
    <xf numFmtId="0" fontId="17" fillId="2" borderId="97" xfId="0" applyFont="1" applyFill="1" applyBorder="1" applyAlignment="1" applyProtection="1">
      <alignment horizontal="left" vertical="center"/>
      <protection locked="0"/>
    </xf>
    <xf numFmtId="0" fontId="17" fillId="2" borderId="98" xfId="0" applyFont="1" applyFill="1" applyBorder="1" applyAlignment="1" applyProtection="1">
      <alignment horizontal="left" vertical="center"/>
      <protection locked="0"/>
    </xf>
    <xf numFmtId="49" fontId="8" fillId="0" borderId="2" xfId="0" applyNumberFormat="1" applyFont="1" applyBorder="1" applyAlignment="1" applyProtection="1">
      <alignment horizontal="center" vertical="center"/>
      <protection locked="0"/>
    </xf>
    <xf numFmtId="49" fontId="8" fillId="0" borderId="3" xfId="0" applyNumberFormat="1" applyFont="1" applyBorder="1" applyAlignment="1" applyProtection="1">
      <alignment horizontal="center" vertical="center"/>
      <protection locked="0"/>
    </xf>
    <xf numFmtId="49" fontId="8" fillId="0" borderId="20" xfId="0" applyNumberFormat="1" applyFont="1" applyBorder="1" applyAlignment="1" applyProtection="1">
      <alignment horizontal="center" vertical="center"/>
      <protection locked="0"/>
    </xf>
    <xf numFmtId="49" fontId="8" fillId="0" borderId="5" xfId="0" applyNumberFormat="1" applyFont="1" applyBorder="1" applyAlignment="1" applyProtection="1">
      <alignment horizontal="center" vertical="center"/>
      <protection locked="0"/>
    </xf>
    <xf numFmtId="49" fontId="8" fillId="0" borderId="32" xfId="0" applyNumberFormat="1" applyFont="1" applyBorder="1" applyAlignment="1" applyProtection="1">
      <alignment horizontal="center" vertical="center"/>
      <protection locked="0"/>
    </xf>
    <xf numFmtId="49" fontId="8" fillId="0" borderId="117" xfId="0" applyNumberFormat="1" applyFont="1" applyBorder="1" applyAlignment="1" applyProtection="1">
      <alignment horizontal="center" vertical="center"/>
      <protection locked="0"/>
    </xf>
    <xf numFmtId="49" fontId="8" fillId="0" borderId="98" xfId="0" applyNumberFormat="1" applyFont="1" applyBorder="1" applyAlignment="1" applyProtection="1">
      <alignment horizontal="center" vertical="center"/>
      <protection locked="0"/>
    </xf>
    <xf numFmtId="0" fontId="7" fillId="0" borderId="132" xfId="0" applyFont="1" applyBorder="1" applyAlignment="1" applyProtection="1">
      <alignment horizontal="left" vertical="center" wrapText="1"/>
      <protection locked="0"/>
    </xf>
    <xf numFmtId="0" fontId="7" fillId="0" borderId="130" xfId="0" applyFont="1" applyBorder="1" applyAlignment="1" applyProtection="1">
      <alignment horizontal="left" vertical="center" wrapText="1"/>
      <protection locked="0"/>
    </xf>
    <xf numFmtId="0" fontId="7" fillId="0" borderId="131" xfId="0" applyFont="1" applyBorder="1" applyAlignment="1" applyProtection="1">
      <alignment horizontal="left" vertical="center" wrapText="1"/>
      <protection locked="0"/>
    </xf>
    <xf numFmtId="0" fontId="7" fillId="0" borderId="21" xfId="0" applyFont="1" applyBorder="1" applyAlignment="1" applyProtection="1">
      <alignment horizontal="left" vertical="center" wrapText="1"/>
      <protection locked="0"/>
    </xf>
    <xf numFmtId="0" fontId="7" fillId="0" borderId="50" xfId="0" applyFont="1" applyBorder="1" applyAlignment="1" applyProtection="1">
      <alignment horizontal="left" vertical="center" wrapText="1"/>
      <protection locked="0"/>
    </xf>
    <xf numFmtId="0" fontId="7" fillId="0" borderId="7" xfId="0" applyFont="1" applyBorder="1" applyAlignment="1" applyProtection="1">
      <alignment horizontal="left" vertical="center" wrapText="1"/>
      <protection locked="0"/>
    </xf>
    <xf numFmtId="0" fontId="7" fillId="0" borderId="8" xfId="0" applyFont="1" applyBorder="1" applyAlignment="1" applyProtection="1">
      <alignment horizontal="left" vertical="center" wrapText="1"/>
      <protection locked="0"/>
    </xf>
    <xf numFmtId="0" fontId="1" fillId="0" borderId="1"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49" fontId="73" fillId="2" borderId="3" xfId="0" applyNumberFormat="1" applyFont="1" applyFill="1" applyBorder="1" applyAlignment="1" applyProtection="1">
      <alignment horizontal="center" vertical="center"/>
      <protection locked="0"/>
    </xf>
    <xf numFmtId="49" fontId="73" fillId="2" borderId="97" xfId="0" applyNumberFormat="1" applyFont="1" applyFill="1" applyBorder="1" applyAlignment="1" applyProtection="1">
      <alignment horizontal="center" vertical="center"/>
      <protection locked="0"/>
    </xf>
    <xf numFmtId="38" fontId="54" fillId="38" borderId="3" xfId="0" applyNumberFormat="1" applyFont="1" applyFill="1" applyBorder="1" applyAlignment="1" applyProtection="1">
      <alignment horizontal="right" vertical="center" shrinkToFit="1"/>
      <protection locked="0"/>
    </xf>
    <xf numFmtId="0" fontId="38" fillId="0" borderId="32" xfId="0" applyFont="1" applyBorder="1" applyAlignment="1" applyProtection="1">
      <alignment horizontal="left" vertical="center"/>
      <protection locked="0"/>
    </xf>
    <xf numFmtId="0" fontId="38" fillId="0" borderId="9" xfId="0" applyFont="1" applyBorder="1" applyAlignment="1" applyProtection="1">
      <alignment horizontal="left" vertical="center"/>
      <protection locked="0"/>
    </xf>
    <xf numFmtId="0" fontId="38" fillId="0" borderId="51" xfId="0" applyFont="1" applyBorder="1" applyAlignment="1" applyProtection="1">
      <alignment horizontal="left" vertical="center"/>
      <protection locked="0"/>
    </xf>
    <xf numFmtId="49" fontId="34" fillId="0" borderId="9" xfId="0" applyNumberFormat="1" applyFont="1" applyBorder="1" applyAlignment="1" applyProtection="1">
      <alignment horizontal="center" vertical="top"/>
      <protection locked="0"/>
    </xf>
    <xf numFmtId="38" fontId="54" fillId="2" borderId="130" xfId="0" applyNumberFormat="1" applyFont="1" applyFill="1" applyBorder="1" applyAlignment="1" applyProtection="1">
      <alignment horizontal="right" vertical="center" shrinkToFit="1"/>
      <protection locked="0"/>
    </xf>
    <xf numFmtId="38" fontId="54" fillId="2" borderId="97" xfId="0" applyNumberFormat="1" applyFont="1" applyFill="1" applyBorder="1" applyAlignment="1" applyProtection="1">
      <alignment horizontal="right" vertical="center" shrinkToFit="1"/>
      <protection locked="0"/>
    </xf>
    <xf numFmtId="0" fontId="1" fillId="0" borderId="132" xfId="0" applyFont="1" applyBorder="1" applyAlignment="1" applyProtection="1">
      <alignment horizontal="center" vertical="center" textRotation="255" shrinkToFit="1"/>
      <protection locked="0"/>
    </xf>
    <xf numFmtId="0" fontId="1" fillId="0" borderId="133" xfId="0" applyFont="1" applyBorder="1" applyAlignment="1" applyProtection="1">
      <alignment horizontal="center" vertical="center" textRotation="255" shrinkToFit="1"/>
      <protection locked="0"/>
    </xf>
    <xf numFmtId="0" fontId="1" fillId="0" borderId="21" xfId="0" applyFont="1" applyBorder="1" applyAlignment="1" applyProtection="1">
      <alignment horizontal="center" vertical="center" textRotation="255" shrinkToFit="1"/>
      <protection locked="0"/>
    </xf>
    <xf numFmtId="0" fontId="1" fillId="0" borderId="32" xfId="0" applyFont="1" applyBorder="1" applyAlignment="1" applyProtection="1">
      <alignment horizontal="center" vertical="center" textRotation="255" shrinkToFit="1"/>
      <protection locked="0"/>
    </xf>
    <xf numFmtId="0" fontId="1" fillId="0" borderId="96" xfId="0" applyFont="1" applyBorder="1" applyAlignment="1" applyProtection="1">
      <alignment horizontal="center" vertical="center" textRotation="255" shrinkToFit="1"/>
      <protection locked="0"/>
    </xf>
    <xf numFmtId="0" fontId="1" fillId="0" borderId="98" xfId="0" applyFont="1" applyBorder="1" applyAlignment="1" applyProtection="1">
      <alignment horizontal="center" vertical="center" textRotation="255" shrinkToFit="1"/>
      <protection locked="0"/>
    </xf>
    <xf numFmtId="0" fontId="1" fillId="0" borderId="131" xfId="0" applyFont="1" applyBorder="1" applyAlignment="1" applyProtection="1">
      <alignment horizontal="left" vertical="center"/>
      <protection locked="0"/>
    </xf>
    <xf numFmtId="0" fontId="1" fillId="0" borderId="100" xfId="0" applyFont="1" applyBorder="1" applyAlignment="1" applyProtection="1">
      <alignment horizontal="left" vertical="center"/>
      <protection locked="0"/>
    </xf>
    <xf numFmtId="49" fontId="73" fillId="2" borderId="130" xfId="0" applyNumberFormat="1" applyFont="1" applyFill="1" applyBorder="1" applyAlignment="1" applyProtection="1">
      <alignment horizontal="center" vertical="center"/>
      <protection locked="0"/>
    </xf>
    <xf numFmtId="38" fontId="8" fillId="2" borderId="3" xfId="0" applyNumberFormat="1" applyFont="1" applyFill="1" applyBorder="1" applyAlignment="1" applyProtection="1">
      <alignment horizontal="right" vertical="center"/>
      <protection locked="0"/>
    </xf>
    <xf numFmtId="38" fontId="26" fillId="2" borderId="3" xfId="0" applyNumberFormat="1" applyFont="1" applyFill="1" applyBorder="1" applyAlignment="1" applyProtection="1">
      <alignment horizontal="right" vertical="center"/>
      <protection locked="0"/>
    </xf>
    <xf numFmtId="38" fontId="26" fillId="2" borderId="0" xfId="0" applyNumberFormat="1" applyFont="1" applyFill="1" applyAlignment="1" applyProtection="1">
      <alignment horizontal="right" vertical="center"/>
      <protection locked="0"/>
    </xf>
    <xf numFmtId="0" fontId="12" fillId="0" borderId="7" xfId="0" applyFont="1" applyBorder="1" applyAlignment="1" applyProtection="1">
      <alignment horizontal="center" vertical="center" shrinkToFit="1"/>
      <protection locked="0"/>
    </xf>
    <xf numFmtId="0" fontId="1" fillId="0" borderId="50" xfId="0" applyFont="1" applyBorder="1" applyAlignment="1" applyProtection="1">
      <alignment horizontal="center" vertical="center" shrinkToFit="1"/>
      <protection locked="0"/>
    </xf>
    <xf numFmtId="0" fontId="8" fillId="40" borderId="0" xfId="0" applyFont="1" applyFill="1" applyAlignment="1" applyProtection="1">
      <alignment vertical="center" shrinkToFit="1"/>
      <protection locked="0"/>
    </xf>
    <xf numFmtId="0" fontId="8" fillId="9" borderId="0" xfId="0" applyFont="1" applyFill="1" applyAlignment="1" applyProtection="1">
      <alignment vertical="center" shrinkToFit="1"/>
      <protection locked="0"/>
    </xf>
    <xf numFmtId="0" fontId="8" fillId="9" borderId="32" xfId="0" applyFont="1" applyFill="1" applyBorder="1" applyAlignment="1" applyProtection="1">
      <alignment vertical="center" shrinkToFit="1"/>
      <protection locked="0"/>
    </xf>
    <xf numFmtId="0" fontId="11" fillId="2" borderId="3" xfId="0" applyFont="1" applyFill="1" applyBorder="1" applyAlignment="1" applyProtection="1">
      <alignment horizontal="left" vertical="center" shrinkToFit="1"/>
      <protection locked="0"/>
    </xf>
    <xf numFmtId="0" fontId="11" fillId="2" borderId="4" xfId="0" applyFont="1" applyFill="1" applyBorder="1" applyAlignment="1" applyProtection="1">
      <alignment horizontal="left" vertical="center" shrinkToFit="1"/>
      <protection locked="0"/>
    </xf>
    <xf numFmtId="0" fontId="11" fillId="2" borderId="6" xfId="0" applyFont="1" applyFill="1" applyBorder="1" applyAlignment="1" applyProtection="1">
      <alignment horizontal="left" vertical="center" shrinkToFit="1"/>
      <protection locked="0"/>
    </xf>
    <xf numFmtId="0" fontId="11" fillId="2" borderId="7" xfId="0" applyFont="1" applyFill="1" applyBorder="1" applyAlignment="1" applyProtection="1">
      <alignment horizontal="left" vertical="center" shrinkToFit="1"/>
      <protection locked="0"/>
    </xf>
    <xf numFmtId="0" fontId="11" fillId="2" borderId="8" xfId="0" applyFont="1" applyFill="1" applyBorder="1" applyAlignment="1" applyProtection="1">
      <alignment horizontal="left" vertical="center" shrinkToFit="1"/>
      <protection locked="0"/>
    </xf>
    <xf numFmtId="0" fontId="7" fillId="2" borderId="132" xfId="0" applyFont="1" applyFill="1" applyBorder="1" applyAlignment="1" applyProtection="1">
      <alignment horizontal="left" vertical="center" shrinkToFit="1"/>
      <protection locked="0"/>
    </xf>
    <xf numFmtId="0" fontId="7" fillId="2" borderId="131" xfId="0" applyFont="1" applyFill="1" applyBorder="1" applyAlignment="1" applyProtection="1">
      <alignment horizontal="left" vertical="center" shrinkToFit="1"/>
      <protection locked="0"/>
    </xf>
    <xf numFmtId="0" fontId="7" fillId="2" borderId="96" xfId="0" applyFont="1" applyFill="1" applyBorder="1" applyAlignment="1" applyProtection="1">
      <alignment horizontal="left" vertical="center" shrinkToFit="1"/>
      <protection locked="0"/>
    </xf>
    <xf numFmtId="0" fontId="7" fillId="2" borderId="100" xfId="0" applyFont="1" applyFill="1" applyBorder="1" applyAlignment="1" applyProtection="1">
      <alignment horizontal="left" vertical="center" shrinkToFit="1"/>
      <protection locked="0"/>
    </xf>
    <xf numFmtId="0" fontId="8" fillId="4" borderId="102" xfId="0" applyFont="1" applyFill="1" applyBorder="1" applyAlignment="1" applyProtection="1">
      <alignment horizontal="center" vertical="center"/>
      <protection locked="0"/>
    </xf>
    <xf numFmtId="0" fontId="8" fillId="4" borderId="117" xfId="0" applyFont="1" applyFill="1" applyBorder="1" applyAlignment="1" applyProtection="1">
      <alignment horizontal="center" vertical="center"/>
      <protection locked="0"/>
    </xf>
    <xf numFmtId="38" fontId="47" fillId="2" borderId="130" xfId="0" applyNumberFormat="1" applyFont="1" applyFill="1" applyBorder="1" applyAlignment="1" applyProtection="1">
      <alignment horizontal="center" vertical="center" shrinkToFit="1"/>
      <protection locked="0"/>
    </xf>
    <xf numFmtId="38" fontId="47" fillId="2" borderId="97" xfId="0" applyNumberFormat="1" applyFont="1" applyFill="1" applyBorder="1" applyAlignment="1" applyProtection="1">
      <alignment horizontal="center" vertical="center" shrinkToFit="1"/>
      <protection locked="0"/>
    </xf>
    <xf numFmtId="38" fontId="146" fillId="2" borderId="130" xfId="0" applyNumberFormat="1" applyFont="1" applyFill="1" applyBorder="1" applyAlignment="1" applyProtection="1">
      <alignment horizontal="center" vertical="center" shrinkToFit="1"/>
      <protection locked="0"/>
    </xf>
    <xf numFmtId="38" fontId="146" fillId="2" borderId="97" xfId="0" applyNumberFormat="1" applyFont="1" applyFill="1" applyBorder="1" applyAlignment="1" applyProtection="1">
      <alignment horizontal="center" vertical="center" shrinkToFit="1"/>
      <protection locked="0"/>
    </xf>
    <xf numFmtId="0" fontId="26" fillId="0" borderId="130" xfId="0" applyFont="1" applyBorder="1" applyAlignment="1" applyProtection="1">
      <alignment horizontal="center" vertical="center"/>
      <protection locked="0"/>
    </xf>
    <xf numFmtId="0" fontId="26" fillId="0" borderId="97" xfId="0" applyFont="1" applyBorder="1" applyAlignment="1" applyProtection="1">
      <alignment horizontal="center" vertical="center"/>
      <protection locked="0"/>
    </xf>
    <xf numFmtId="0" fontId="26" fillId="2" borderId="133" xfId="0" applyFont="1" applyFill="1" applyBorder="1" applyAlignment="1" applyProtection="1">
      <alignment horizontal="left" vertical="center" shrinkToFit="1"/>
      <protection locked="0"/>
    </xf>
    <xf numFmtId="0" fontId="26" fillId="2" borderId="98" xfId="0" applyFont="1" applyFill="1" applyBorder="1" applyAlignment="1" applyProtection="1">
      <alignment horizontal="left" vertical="center" shrinkToFit="1"/>
      <protection locked="0"/>
    </xf>
    <xf numFmtId="0" fontId="17" fillId="0" borderId="102" xfId="0" applyFont="1" applyBorder="1" applyAlignment="1" applyProtection="1">
      <alignment horizontal="left" vertical="center" wrapText="1"/>
      <protection locked="0"/>
    </xf>
    <xf numFmtId="0" fontId="17" fillId="0" borderId="131" xfId="0" applyFont="1" applyBorder="1" applyAlignment="1" applyProtection="1">
      <alignment horizontal="left" vertical="center" wrapText="1"/>
      <protection locked="0"/>
    </xf>
    <xf numFmtId="0" fontId="17" fillId="0" borderId="117" xfId="0" applyFont="1" applyBorder="1" applyAlignment="1" applyProtection="1">
      <alignment horizontal="left" vertical="center" wrapText="1"/>
      <protection locked="0"/>
    </xf>
    <xf numFmtId="38" fontId="47" fillId="0" borderId="130" xfId="0" applyNumberFormat="1" applyFont="1" applyBorder="1" applyAlignment="1" applyProtection="1">
      <alignment horizontal="center" vertical="center" shrinkToFit="1"/>
      <protection locked="0"/>
    </xf>
    <xf numFmtId="38" fontId="47" fillId="0" borderId="97" xfId="0" applyNumberFormat="1" applyFont="1" applyBorder="1" applyAlignment="1" applyProtection="1">
      <alignment horizontal="center" vertical="center" shrinkToFit="1"/>
      <protection locked="0"/>
    </xf>
    <xf numFmtId="0" fontId="8" fillId="10" borderId="7" xfId="0" applyFont="1" applyFill="1" applyBorder="1" applyAlignment="1" applyProtection="1">
      <alignment horizontal="center" vertical="center"/>
      <protection locked="0"/>
    </xf>
    <xf numFmtId="38" fontId="8" fillId="2" borderId="130" xfId="0" applyNumberFormat="1" applyFont="1" applyFill="1" applyBorder="1" applyAlignment="1" applyProtection="1">
      <alignment horizontal="right" vertical="center" shrinkToFit="1"/>
      <protection locked="0"/>
    </xf>
    <xf numFmtId="38" fontId="8" fillId="2" borderId="97" xfId="0" applyNumberFormat="1" applyFont="1" applyFill="1" applyBorder="1" applyAlignment="1" applyProtection="1">
      <alignment horizontal="right" vertical="center" shrinkToFit="1"/>
      <protection locked="0"/>
    </xf>
    <xf numFmtId="49" fontId="12" fillId="0" borderId="7" xfId="0" applyNumberFormat="1" applyFont="1" applyBorder="1" applyAlignment="1" applyProtection="1">
      <alignment horizontal="center" vertical="center"/>
      <protection locked="0"/>
    </xf>
    <xf numFmtId="0" fontId="58" fillId="2" borderId="3" xfId="0" applyFont="1" applyFill="1" applyBorder="1" applyAlignment="1" applyProtection="1">
      <alignment horizontal="center" vertical="center"/>
      <protection locked="0"/>
    </xf>
    <xf numFmtId="0" fontId="58" fillId="2" borderId="0" xfId="0" applyFont="1" applyFill="1" applyAlignment="1" applyProtection="1">
      <alignment horizontal="center" vertical="center"/>
      <protection locked="0"/>
    </xf>
    <xf numFmtId="38" fontId="8" fillId="0" borderId="3" xfId="0" applyNumberFormat="1" applyFont="1" applyBorder="1" applyAlignment="1" applyProtection="1">
      <alignment horizontal="center" vertical="center" shrinkToFit="1"/>
      <protection locked="0"/>
    </xf>
    <xf numFmtId="38" fontId="8" fillId="0" borderId="97" xfId="0" applyNumberFormat="1" applyFont="1" applyBorder="1" applyAlignment="1" applyProtection="1">
      <alignment horizontal="center" vertical="center" shrinkToFit="1"/>
      <protection locked="0"/>
    </xf>
    <xf numFmtId="0" fontId="34" fillId="0" borderId="7" xfId="0" applyFont="1" applyBorder="1" applyAlignment="1" applyProtection="1">
      <alignment horizontal="left" vertical="top" wrapText="1"/>
      <protection locked="0"/>
    </xf>
    <xf numFmtId="0" fontId="34" fillId="0" borderId="8" xfId="0" applyFont="1" applyBorder="1" applyAlignment="1" applyProtection="1">
      <alignment horizontal="left" vertical="top" wrapText="1"/>
      <protection locked="0"/>
    </xf>
    <xf numFmtId="0" fontId="1" fillId="0" borderId="133" xfId="0" applyFont="1" applyBorder="1" applyAlignment="1" applyProtection="1">
      <alignment horizontal="left" vertical="center"/>
      <protection locked="0"/>
    </xf>
    <xf numFmtId="0" fontId="1" fillId="0" borderId="51" xfId="0" applyFont="1" applyBorder="1" applyAlignment="1" applyProtection="1">
      <alignment horizontal="left" vertical="center"/>
      <protection locked="0"/>
    </xf>
    <xf numFmtId="0" fontId="6" fillId="0" borderId="132" xfId="0" applyFont="1" applyBorder="1" applyAlignment="1" applyProtection="1">
      <alignment horizontal="left" vertical="center" wrapText="1"/>
      <protection locked="0"/>
    </xf>
    <xf numFmtId="0" fontId="6" fillId="0" borderId="130" xfId="0" applyFont="1" applyBorder="1" applyAlignment="1" applyProtection="1">
      <alignment horizontal="left" vertical="center" wrapText="1"/>
      <protection locked="0"/>
    </xf>
    <xf numFmtId="0" fontId="6" fillId="0" borderId="133" xfId="0" applyFont="1" applyBorder="1" applyAlignment="1" applyProtection="1">
      <alignment horizontal="left" vertical="center" wrapText="1"/>
      <protection locked="0"/>
    </xf>
    <xf numFmtId="0" fontId="6" fillId="0" borderId="21"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32" xfId="0" applyFont="1" applyBorder="1" applyAlignment="1" applyProtection="1">
      <alignment horizontal="left" vertical="center" wrapText="1"/>
      <protection locked="0"/>
    </xf>
    <xf numFmtId="0" fontId="6" fillId="0" borderId="50" xfId="0" applyFont="1" applyBorder="1" applyAlignment="1" applyProtection="1">
      <alignment horizontal="left" vertical="center" wrapText="1"/>
      <protection locked="0"/>
    </xf>
    <xf numFmtId="0" fontId="6" fillId="0" borderId="7" xfId="0" applyFont="1" applyBorder="1" applyAlignment="1" applyProtection="1">
      <alignment horizontal="left" vertical="center" wrapText="1"/>
      <protection locked="0"/>
    </xf>
    <xf numFmtId="0" fontId="6" fillId="0" borderId="51" xfId="0" applyFont="1" applyBorder="1" applyAlignment="1" applyProtection="1">
      <alignment horizontal="left" vertical="center" wrapText="1"/>
      <protection locked="0"/>
    </xf>
    <xf numFmtId="0" fontId="1" fillId="0" borderId="50" xfId="0" applyFont="1" applyBorder="1" applyAlignment="1" applyProtection="1">
      <alignment horizontal="center" vertical="center" textRotation="255" shrinkToFit="1"/>
      <protection locked="0"/>
    </xf>
    <xf numFmtId="0" fontId="1" fillId="0" borderId="51" xfId="0" applyFont="1" applyBorder="1" applyAlignment="1" applyProtection="1">
      <alignment horizontal="center" vertical="center" textRotation="255" shrinkToFit="1"/>
      <protection locked="0"/>
    </xf>
    <xf numFmtId="38" fontId="54" fillId="40" borderId="130" xfId="0" applyNumberFormat="1" applyFont="1" applyFill="1" applyBorder="1" applyAlignment="1" applyProtection="1">
      <alignment horizontal="right" vertical="center" shrinkToFit="1"/>
      <protection locked="0"/>
    </xf>
    <xf numFmtId="38" fontId="54" fillId="40" borderId="97" xfId="0" applyNumberFormat="1" applyFont="1" applyFill="1" applyBorder="1" applyAlignment="1" applyProtection="1">
      <alignment horizontal="right" vertical="center" shrinkToFit="1"/>
      <protection locked="0"/>
    </xf>
    <xf numFmtId="0" fontId="1" fillId="0" borderId="71" xfId="0" applyFont="1" applyBorder="1" applyAlignment="1" applyProtection="1">
      <alignment horizontal="center" vertical="center" shrinkToFit="1"/>
      <protection locked="0"/>
    </xf>
    <xf numFmtId="0" fontId="1" fillId="0" borderId="72" xfId="0" applyFont="1" applyBorder="1" applyAlignment="1" applyProtection="1">
      <alignment horizontal="center" vertical="center" shrinkToFit="1"/>
      <protection locked="0"/>
    </xf>
    <xf numFmtId="0" fontId="1" fillId="0" borderId="67" xfId="0" applyFont="1" applyBorder="1" applyAlignment="1" applyProtection="1">
      <alignment horizontal="center" vertical="center" shrinkToFit="1"/>
      <protection locked="0"/>
    </xf>
    <xf numFmtId="0" fontId="1" fillId="0" borderId="73" xfId="0" applyFont="1" applyBorder="1" applyAlignment="1" applyProtection="1">
      <alignment horizontal="center" vertical="center" shrinkToFit="1"/>
      <protection locked="0"/>
    </xf>
    <xf numFmtId="178" fontId="17" fillId="2" borderId="9" xfId="0" applyNumberFormat="1" applyFont="1" applyFill="1" applyBorder="1" applyAlignment="1" applyProtection="1">
      <alignment horizontal="center" vertical="top" wrapText="1"/>
      <protection locked="0"/>
    </xf>
    <xf numFmtId="178" fontId="17" fillId="2" borderId="157" xfId="0" applyNumberFormat="1" applyFont="1" applyFill="1" applyBorder="1" applyAlignment="1" applyProtection="1">
      <alignment horizontal="center" vertical="top" wrapText="1"/>
      <protection locked="0"/>
    </xf>
    <xf numFmtId="0" fontId="8" fillId="41" borderId="5" xfId="0" applyFont="1" applyFill="1" applyBorder="1" applyAlignment="1" applyProtection="1">
      <alignment horizontal="center" vertical="center"/>
      <protection locked="0"/>
    </xf>
    <xf numFmtId="0" fontId="1" fillId="0" borderId="100" xfId="0" applyFont="1" applyBorder="1" applyAlignment="1" applyProtection="1">
      <alignment horizontal="left" vertical="center" shrinkToFit="1"/>
      <protection locked="0"/>
    </xf>
    <xf numFmtId="3" fontId="8" fillId="40" borderId="21" xfId="0" applyNumberFormat="1" applyFont="1" applyFill="1" applyBorder="1" applyAlignment="1" applyProtection="1">
      <alignment horizontal="center" vertical="center"/>
      <protection locked="0"/>
    </xf>
    <xf numFmtId="38" fontId="56" fillId="2" borderId="90" xfId="3" applyFont="1" applyFill="1" applyBorder="1" applyAlignment="1" applyProtection="1">
      <alignment horizontal="center" vertical="center"/>
      <protection locked="0"/>
    </xf>
    <xf numFmtId="38" fontId="56" fillId="2" borderId="131" xfId="3" applyFont="1" applyFill="1" applyBorder="1" applyAlignment="1" applyProtection="1">
      <alignment horizontal="center" vertical="center"/>
      <protection locked="0"/>
    </xf>
    <xf numFmtId="38" fontId="56" fillId="2" borderId="96" xfId="3" applyFont="1" applyFill="1" applyBorder="1" applyAlignment="1" applyProtection="1">
      <alignment horizontal="center" vertical="center"/>
      <protection locked="0"/>
    </xf>
    <xf numFmtId="38" fontId="56" fillId="2" borderId="100" xfId="3" applyFont="1" applyFill="1" applyBorder="1" applyAlignment="1" applyProtection="1">
      <alignment horizontal="center" vertical="center"/>
      <protection locked="0"/>
    </xf>
    <xf numFmtId="0" fontId="19" fillId="0" borderId="7" xfId="0" applyFont="1" applyBorder="1" applyAlignment="1" applyProtection="1">
      <alignment horizontal="center" vertical="center"/>
      <protection locked="0"/>
    </xf>
    <xf numFmtId="0" fontId="0" fillId="0" borderId="21" xfId="0" applyBorder="1" applyProtection="1">
      <alignment vertical="center"/>
      <protection locked="0"/>
    </xf>
    <xf numFmtId="0" fontId="0" fillId="0" borderId="50" xfId="0" applyBorder="1" applyProtection="1">
      <alignment vertical="center"/>
      <protection locked="0"/>
    </xf>
    <xf numFmtId="0" fontId="9" fillId="0" borderId="5" xfId="0" applyFont="1" applyBorder="1" applyAlignment="1" applyProtection="1">
      <alignment horizontal="center" vertical="center"/>
      <protection locked="0"/>
    </xf>
    <xf numFmtId="0" fontId="9" fillId="0" borderId="32"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8" fillId="9" borderId="0" xfId="0" applyFont="1" applyFill="1" applyAlignment="1" applyProtection="1">
      <alignment horizontal="center" vertical="center"/>
      <protection locked="0"/>
    </xf>
    <xf numFmtId="0" fontId="1" fillId="0" borderId="6" xfId="0" applyFont="1" applyBorder="1" applyAlignment="1" applyProtection="1">
      <alignment horizontal="center" vertical="center" shrinkToFit="1"/>
      <protection locked="0"/>
    </xf>
    <xf numFmtId="0" fontId="38" fillId="3" borderId="7" xfId="0" applyFont="1" applyFill="1" applyBorder="1" applyAlignment="1" applyProtection="1">
      <alignment horizontal="left" vertical="center" shrinkToFit="1"/>
      <protection locked="0"/>
    </xf>
    <xf numFmtId="0" fontId="38" fillId="3" borderId="8" xfId="0" applyFont="1" applyFill="1" applyBorder="1" applyAlignment="1" applyProtection="1">
      <alignment horizontal="left" vertical="center" shrinkToFit="1"/>
      <protection locked="0"/>
    </xf>
    <xf numFmtId="0" fontId="38" fillId="3" borderId="32" xfId="0" applyFont="1" applyFill="1" applyBorder="1" applyAlignment="1" applyProtection="1">
      <alignment horizontal="left" vertical="center" shrinkToFit="1"/>
      <protection locked="0"/>
    </xf>
    <xf numFmtId="0" fontId="38" fillId="3" borderId="51" xfId="0" applyFont="1" applyFill="1" applyBorder="1" applyAlignment="1" applyProtection="1">
      <alignment horizontal="left" vertical="center" shrinkToFit="1"/>
      <protection locked="0"/>
    </xf>
    <xf numFmtId="0" fontId="17" fillId="2" borderId="7" xfId="0" applyFont="1" applyFill="1" applyBorder="1" applyAlignment="1" applyProtection="1">
      <alignment horizontal="left" vertical="top" wrapText="1"/>
      <protection locked="0"/>
    </xf>
    <xf numFmtId="178" fontId="17" fillId="2" borderId="7" xfId="0" applyNumberFormat="1" applyFont="1" applyFill="1" applyBorder="1" applyAlignment="1" applyProtection="1">
      <alignment horizontal="center" vertical="top" wrapText="1"/>
      <protection locked="0"/>
    </xf>
    <xf numFmtId="0" fontId="13" fillId="0" borderId="7" xfId="0" applyFont="1" applyBorder="1" applyAlignment="1" applyProtection="1">
      <alignment horizontal="center" vertical="center"/>
      <protection locked="0"/>
    </xf>
    <xf numFmtId="0" fontId="13" fillId="0" borderId="7" xfId="0" applyFont="1" applyBorder="1" applyAlignment="1" applyProtection="1">
      <alignment horizontal="left" vertical="center"/>
      <protection locked="0"/>
    </xf>
    <xf numFmtId="0" fontId="5" fillId="0" borderId="4" xfId="0" applyFont="1" applyBorder="1" applyAlignment="1" applyProtection="1">
      <alignment horizontal="center" vertical="center"/>
      <protection locked="0"/>
    </xf>
    <xf numFmtId="0" fontId="5" fillId="0" borderId="100" xfId="0" applyFont="1" applyBorder="1" applyAlignment="1" applyProtection="1">
      <alignment horizontal="center" vertical="center"/>
      <protection locked="0"/>
    </xf>
    <xf numFmtId="0" fontId="8" fillId="0" borderId="0" xfId="0" applyFont="1" applyAlignment="1" applyProtection="1">
      <alignment horizontal="left" vertical="top" wrapText="1"/>
      <protection locked="0"/>
    </xf>
    <xf numFmtId="0" fontId="125" fillId="2" borderId="0" xfId="0" applyFont="1" applyFill="1" applyAlignment="1" applyProtection="1">
      <alignment horizontal="left" vertical="top" wrapText="1"/>
      <protection locked="0"/>
    </xf>
    <xf numFmtId="0" fontId="37" fillId="2" borderId="0" xfId="0" applyFont="1" applyFill="1" applyAlignment="1" applyProtection="1">
      <alignment horizontal="left" vertical="top" wrapText="1"/>
      <protection locked="0"/>
    </xf>
    <xf numFmtId="0" fontId="37" fillId="2" borderId="6" xfId="0" applyFont="1" applyFill="1" applyBorder="1" applyAlignment="1" applyProtection="1">
      <alignment horizontal="left" vertical="top" wrapText="1"/>
      <protection locked="0"/>
    </xf>
    <xf numFmtId="0" fontId="34" fillId="3" borderId="130" xfId="0" applyFont="1" applyFill="1" applyBorder="1" applyAlignment="1" applyProtection="1">
      <alignment horizontal="left" vertical="center" wrapText="1"/>
      <protection locked="0"/>
    </xf>
    <xf numFmtId="0" fontId="34" fillId="3" borderId="97" xfId="0" applyFont="1" applyFill="1" applyBorder="1" applyAlignment="1" applyProtection="1">
      <alignment horizontal="left" vertical="center" wrapText="1"/>
      <protection locked="0"/>
    </xf>
    <xf numFmtId="0" fontId="7" fillId="2" borderId="131" xfId="0" applyFont="1" applyFill="1" applyBorder="1" applyAlignment="1" applyProtection="1">
      <alignment horizontal="left" vertical="top" wrapText="1"/>
      <protection locked="0"/>
    </xf>
    <xf numFmtId="0" fontId="8" fillId="2" borderId="90" xfId="0" applyFont="1" applyFill="1" applyBorder="1" applyAlignment="1" applyProtection="1">
      <alignment horizontal="center" vertical="center" wrapText="1" shrinkToFit="1"/>
      <protection locked="0"/>
    </xf>
    <xf numFmtId="0" fontId="8" fillId="2" borderId="130" xfId="0" applyFont="1" applyFill="1" applyBorder="1" applyAlignment="1" applyProtection="1">
      <alignment horizontal="center" vertical="center" wrapText="1" shrinkToFit="1"/>
      <protection locked="0"/>
    </xf>
    <xf numFmtId="0" fontId="8" fillId="2" borderId="115" xfId="0" applyFont="1" applyFill="1" applyBorder="1" applyAlignment="1" applyProtection="1">
      <alignment horizontal="center" vertical="center" wrapText="1" shrinkToFit="1"/>
      <protection locked="0"/>
    </xf>
    <xf numFmtId="0" fontId="8" fillId="2" borderId="21" xfId="0" applyFont="1" applyFill="1" applyBorder="1" applyAlignment="1" applyProtection="1">
      <alignment horizontal="center" vertical="center" wrapText="1" shrinkToFit="1"/>
      <protection locked="0"/>
    </xf>
    <xf numFmtId="0" fontId="8" fillId="2" borderId="0" xfId="0" applyFont="1" applyFill="1" applyAlignment="1" applyProtection="1">
      <alignment horizontal="center" vertical="center" wrapText="1" shrinkToFit="1"/>
      <protection locked="0"/>
    </xf>
    <xf numFmtId="0" fontId="8" fillId="2" borderId="6" xfId="0" applyFont="1" applyFill="1" applyBorder="1" applyAlignment="1" applyProtection="1">
      <alignment horizontal="center" vertical="center" wrapText="1" shrinkToFit="1"/>
      <protection locked="0"/>
    </xf>
    <xf numFmtId="0" fontId="8" fillId="2" borderId="96" xfId="0" applyFont="1" applyFill="1" applyBorder="1" applyAlignment="1" applyProtection="1">
      <alignment horizontal="center" vertical="center" wrapText="1" shrinkToFit="1"/>
      <protection locked="0"/>
    </xf>
    <xf numFmtId="0" fontId="8" fillId="2" borderId="97" xfId="0" applyFont="1" applyFill="1" applyBorder="1" applyAlignment="1" applyProtection="1">
      <alignment horizontal="center" vertical="center" wrapText="1" shrinkToFit="1"/>
      <protection locked="0"/>
    </xf>
    <xf numFmtId="0" fontId="8" fillId="2" borderId="100" xfId="0" applyFont="1" applyFill="1" applyBorder="1" applyAlignment="1" applyProtection="1">
      <alignment horizontal="center" vertical="center" wrapText="1" shrinkToFit="1"/>
      <protection locked="0"/>
    </xf>
    <xf numFmtId="0" fontId="8" fillId="2" borderId="96" xfId="0" applyFont="1" applyFill="1" applyBorder="1" applyAlignment="1" applyProtection="1">
      <alignment horizontal="left" vertical="center" shrinkToFit="1"/>
      <protection locked="0"/>
    </xf>
    <xf numFmtId="0" fontId="8" fillId="2" borderId="97" xfId="0" applyFont="1" applyFill="1" applyBorder="1" applyAlignment="1" applyProtection="1">
      <alignment horizontal="left" vertical="center" shrinkToFit="1"/>
      <protection locked="0"/>
    </xf>
    <xf numFmtId="0" fontId="7" fillId="0" borderId="102" xfId="0" applyFont="1" applyBorder="1" applyAlignment="1" applyProtection="1">
      <alignment horizontal="center" vertical="center" wrapText="1"/>
      <protection locked="0"/>
    </xf>
    <xf numFmtId="0" fontId="7" fillId="2" borderId="157" xfId="0" applyFont="1" applyFill="1" applyBorder="1" applyAlignment="1" applyProtection="1">
      <alignment horizontal="left" vertical="top" wrapText="1"/>
      <protection locked="0"/>
    </xf>
    <xf numFmtId="0" fontId="8" fillId="2" borderId="90" xfId="0" applyFont="1" applyFill="1" applyBorder="1" applyAlignment="1" applyProtection="1">
      <alignment horizontal="center" vertical="center" shrinkToFit="1"/>
      <protection locked="0"/>
    </xf>
    <xf numFmtId="0" fontId="8" fillId="2" borderId="130" xfId="0" applyFont="1" applyFill="1" applyBorder="1" applyAlignment="1" applyProtection="1">
      <alignment horizontal="center" vertical="center" shrinkToFit="1"/>
      <protection locked="0"/>
    </xf>
    <xf numFmtId="0" fontId="8" fillId="2" borderId="50" xfId="0" applyFont="1" applyFill="1" applyBorder="1" applyAlignment="1" applyProtection="1">
      <alignment horizontal="center" vertical="center" shrinkToFit="1"/>
      <protection locked="0"/>
    </xf>
    <xf numFmtId="0" fontId="8" fillId="2" borderId="7" xfId="0" applyFont="1" applyFill="1" applyBorder="1" applyAlignment="1" applyProtection="1">
      <alignment horizontal="center" vertical="center" shrinkToFit="1"/>
      <protection locked="0"/>
    </xf>
    <xf numFmtId="0" fontId="7" fillId="0" borderId="102" xfId="0" applyFont="1" applyBorder="1" applyAlignment="1" applyProtection="1">
      <alignment horizontal="center" vertical="center"/>
      <protection locked="0"/>
    </xf>
    <xf numFmtId="0" fontId="7" fillId="0" borderId="117" xfId="0" applyFont="1" applyBorder="1" applyAlignment="1" applyProtection="1">
      <alignment horizontal="center" vertical="center"/>
      <protection locked="0"/>
    </xf>
    <xf numFmtId="0" fontId="7" fillId="2" borderId="90" xfId="0" applyFont="1" applyFill="1" applyBorder="1" applyAlignment="1" applyProtection="1">
      <alignment horizontal="left" vertical="center" wrapText="1"/>
      <protection locked="0"/>
    </xf>
    <xf numFmtId="0" fontId="7" fillId="2" borderId="130" xfId="0" applyFont="1" applyFill="1" applyBorder="1" applyAlignment="1" applyProtection="1">
      <alignment horizontal="left" vertical="center" wrapText="1"/>
      <protection locked="0"/>
    </xf>
    <xf numFmtId="0" fontId="7" fillId="2" borderId="115" xfId="0" applyFont="1" applyFill="1" applyBorder="1" applyAlignment="1" applyProtection="1">
      <alignment horizontal="left" vertical="center" wrapText="1"/>
      <protection locked="0"/>
    </xf>
    <xf numFmtId="0" fontId="7" fillId="2" borderId="96" xfId="0" applyFont="1" applyFill="1" applyBorder="1" applyAlignment="1" applyProtection="1">
      <alignment horizontal="left" vertical="center" wrapText="1"/>
      <protection locked="0"/>
    </xf>
    <xf numFmtId="0" fontId="7" fillId="2" borderId="97" xfId="0" applyFont="1" applyFill="1" applyBorder="1" applyAlignment="1" applyProtection="1">
      <alignment horizontal="left" vertical="center" wrapText="1"/>
      <protection locked="0"/>
    </xf>
    <xf numFmtId="0" fontId="7" fillId="2" borderId="100" xfId="0" applyFont="1" applyFill="1" applyBorder="1" applyAlignment="1" applyProtection="1">
      <alignment horizontal="left" vertical="center" wrapText="1"/>
      <protection locked="0"/>
    </xf>
    <xf numFmtId="49" fontId="7" fillId="3" borderId="3" xfId="0" applyNumberFormat="1" applyFont="1" applyFill="1" applyBorder="1" applyAlignment="1" applyProtection="1">
      <alignment horizontal="center" vertical="center"/>
      <protection locked="0"/>
    </xf>
    <xf numFmtId="49" fontId="7" fillId="3" borderId="0" xfId="0" applyNumberFormat="1" applyFont="1" applyFill="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11" fillId="6" borderId="90" xfId="0" applyFont="1" applyFill="1" applyBorder="1" applyAlignment="1" applyProtection="1">
      <alignment horizontal="left" vertical="center"/>
      <protection locked="0"/>
    </xf>
    <xf numFmtId="0" fontId="11" fillId="6" borderId="130" xfId="0" applyFont="1" applyFill="1" applyBorder="1" applyAlignment="1" applyProtection="1">
      <alignment horizontal="left" vertical="center"/>
      <protection locked="0"/>
    </xf>
    <xf numFmtId="0" fontId="11" fillId="6" borderId="116" xfId="0" applyFont="1" applyFill="1" applyBorder="1" applyAlignment="1" applyProtection="1">
      <alignment horizontal="left" vertical="center"/>
      <protection locked="0"/>
    </xf>
    <xf numFmtId="0" fontId="11" fillId="6" borderId="21" xfId="0" applyFont="1" applyFill="1" applyBorder="1" applyAlignment="1" applyProtection="1">
      <alignment horizontal="left" vertical="center"/>
      <protection locked="0"/>
    </xf>
    <xf numFmtId="0" fontId="11" fillId="6" borderId="0" xfId="0" applyFont="1" applyFill="1" applyAlignment="1" applyProtection="1">
      <alignment horizontal="left" vertical="center"/>
      <protection locked="0"/>
    </xf>
    <xf numFmtId="0" fontId="11" fillId="6" borderId="32" xfId="0" applyFont="1" applyFill="1" applyBorder="1" applyAlignment="1" applyProtection="1">
      <alignment horizontal="left" vertical="center"/>
      <protection locked="0"/>
    </xf>
    <xf numFmtId="0" fontId="7" fillId="0" borderId="50" xfId="0" applyFont="1" applyBorder="1" applyAlignment="1" applyProtection="1">
      <alignment horizontal="center" vertical="center"/>
      <protection locked="0"/>
    </xf>
    <xf numFmtId="0" fontId="7" fillId="0" borderId="51" xfId="0" applyFont="1" applyBorder="1" applyAlignment="1" applyProtection="1">
      <alignment horizontal="center" vertical="center"/>
      <protection locked="0"/>
    </xf>
    <xf numFmtId="0" fontId="106" fillId="2" borderId="3" xfId="0" applyFont="1" applyFill="1" applyBorder="1" applyAlignment="1" applyProtection="1">
      <alignment horizontal="center" vertical="center"/>
      <protection locked="0"/>
    </xf>
    <xf numFmtId="0" fontId="142" fillId="2" borderId="3" xfId="0" applyFont="1" applyFill="1" applyBorder="1" applyAlignment="1" applyProtection="1">
      <alignment horizontal="center" vertical="center"/>
      <protection locked="0"/>
    </xf>
    <xf numFmtId="0" fontId="142" fillId="2" borderId="0" xfId="0" applyFont="1" applyFill="1" applyAlignment="1" applyProtection="1">
      <alignment horizontal="center" vertical="center"/>
      <protection locked="0"/>
    </xf>
    <xf numFmtId="0" fontId="8" fillId="2" borderId="133"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51" xfId="0" applyFont="1" applyFill="1" applyBorder="1" applyAlignment="1" applyProtection="1">
      <alignment horizontal="left" vertical="center" shrinkToFit="1"/>
      <protection locked="0"/>
    </xf>
    <xf numFmtId="0" fontId="34" fillId="0" borderId="5" xfId="0" applyFont="1" applyBorder="1" applyAlignment="1" applyProtection="1">
      <alignment horizontal="center" vertical="center" wrapText="1"/>
      <protection locked="0"/>
    </xf>
    <xf numFmtId="0" fontId="34" fillId="0" borderId="68" xfId="0" applyFont="1" applyBorder="1" applyAlignment="1" applyProtection="1">
      <alignment horizontal="center" vertical="center" wrapText="1"/>
      <protection locked="0"/>
    </xf>
    <xf numFmtId="0" fontId="34" fillId="0" borderId="67"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51" xfId="0" applyFont="1" applyBorder="1" applyAlignment="1" applyProtection="1">
      <alignment horizontal="center" vertical="center" wrapText="1"/>
      <protection locked="0"/>
    </xf>
    <xf numFmtId="49" fontId="8" fillId="38" borderId="0" xfId="0" applyNumberFormat="1" applyFont="1" applyFill="1" applyAlignment="1" applyProtection="1">
      <alignment horizontal="center" vertical="center"/>
      <protection locked="0"/>
    </xf>
    <xf numFmtId="0" fontId="17" fillId="3" borderId="130" xfId="0" applyFont="1" applyFill="1" applyBorder="1" applyAlignment="1" applyProtection="1">
      <alignment horizontal="left" vertical="center"/>
      <protection locked="0"/>
    </xf>
    <xf numFmtId="0" fontId="17" fillId="3" borderId="131" xfId="0" applyFont="1" applyFill="1" applyBorder="1" applyAlignment="1" applyProtection="1">
      <alignment horizontal="left" vertical="center"/>
      <protection locked="0"/>
    </xf>
    <xf numFmtId="0" fontId="17" fillId="3" borderId="97" xfId="0" applyFont="1" applyFill="1" applyBorder="1" applyAlignment="1" applyProtection="1">
      <alignment horizontal="left" vertical="center"/>
      <protection locked="0"/>
    </xf>
    <xf numFmtId="0" fontId="17" fillId="3" borderId="100" xfId="0" applyFont="1" applyFill="1" applyBorder="1" applyAlignment="1" applyProtection="1">
      <alignment horizontal="left" vertical="center"/>
      <protection locked="0"/>
    </xf>
    <xf numFmtId="0" fontId="7" fillId="0" borderId="4" xfId="0" applyFont="1" applyBorder="1" applyAlignment="1" applyProtection="1">
      <alignment horizontal="center" vertical="center" shrinkToFit="1"/>
      <protection locked="0"/>
    </xf>
    <xf numFmtId="0" fontId="7" fillId="0" borderId="6" xfId="0" applyFont="1" applyBorder="1" applyAlignment="1" applyProtection="1">
      <alignment horizontal="center" vertical="center" shrinkToFit="1"/>
      <protection locked="0"/>
    </xf>
    <xf numFmtId="0" fontId="10" fillId="0" borderId="132" xfId="0" applyFont="1" applyBorder="1" applyAlignment="1" applyProtection="1">
      <alignment horizontal="center" vertical="center"/>
      <protection locked="0"/>
    </xf>
    <xf numFmtId="0" fontId="8" fillId="0" borderId="90" xfId="0" applyFont="1" applyBorder="1" applyAlignment="1" applyProtection="1">
      <alignment horizontal="center" vertical="center" wrapText="1"/>
      <protection locked="0"/>
    </xf>
    <xf numFmtId="0" fontId="8" fillId="0" borderId="96" xfId="0" applyFont="1" applyBorder="1" applyAlignment="1" applyProtection="1">
      <alignment horizontal="center" vertical="center" wrapText="1"/>
      <protection locked="0"/>
    </xf>
    <xf numFmtId="49" fontId="8" fillId="3" borderId="130" xfId="0" applyNumberFormat="1" applyFont="1" applyFill="1" applyBorder="1" applyAlignment="1" applyProtection="1">
      <alignment horizontal="center" vertical="center" shrinkToFit="1"/>
      <protection locked="0"/>
    </xf>
    <xf numFmtId="49" fontId="8" fillId="3" borderId="0" xfId="0" applyNumberFormat="1" applyFont="1" applyFill="1" applyAlignment="1" applyProtection="1">
      <alignment horizontal="center" vertical="center" shrinkToFit="1"/>
      <protection locked="0"/>
    </xf>
    <xf numFmtId="0" fontId="7" fillId="3" borderId="21"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7" fillId="3" borderId="132" xfId="0" applyFont="1" applyFill="1" applyBorder="1" applyAlignment="1" applyProtection="1">
      <alignment horizontal="left" vertical="top" wrapText="1"/>
      <protection locked="0"/>
    </xf>
    <xf numFmtId="0" fontId="7" fillId="3" borderId="96" xfId="0" applyFont="1" applyFill="1" applyBorder="1" applyAlignment="1" applyProtection="1">
      <alignment horizontal="left" vertical="top" wrapText="1"/>
      <protection locked="0"/>
    </xf>
    <xf numFmtId="0" fontId="7" fillId="3" borderId="97" xfId="0" applyFont="1" applyFill="1" applyBorder="1" applyAlignment="1" applyProtection="1">
      <alignment horizontal="left" vertical="top" wrapText="1"/>
      <protection locked="0"/>
    </xf>
    <xf numFmtId="0" fontId="7" fillId="3" borderId="100" xfId="0" applyFont="1" applyFill="1" applyBorder="1" applyAlignment="1" applyProtection="1">
      <alignment horizontal="left" vertical="top" wrapText="1"/>
      <protection locked="0"/>
    </xf>
    <xf numFmtId="49" fontId="8" fillId="2" borderId="130" xfId="0" applyNumberFormat="1" applyFont="1" applyFill="1" applyBorder="1" applyAlignment="1" applyProtection="1">
      <alignment horizontal="center" vertical="center"/>
      <protection locked="0"/>
    </xf>
    <xf numFmtId="0" fontId="8" fillId="2" borderId="131" xfId="0" applyFont="1" applyFill="1" applyBorder="1" applyAlignment="1" applyProtection="1">
      <alignment horizontal="center" vertical="center" shrinkToFit="1"/>
      <protection locked="0"/>
    </xf>
    <xf numFmtId="0" fontId="8" fillId="2" borderId="96" xfId="0" applyFont="1" applyFill="1" applyBorder="1" applyAlignment="1" applyProtection="1">
      <alignment horizontal="center" vertical="center" shrinkToFit="1"/>
      <protection locked="0"/>
    </xf>
    <xf numFmtId="0" fontId="8" fillId="2" borderId="97" xfId="0" applyFont="1" applyFill="1" applyBorder="1" applyAlignment="1" applyProtection="1">
      <alignment horizontal="center" vertical="center" shrinkToFit="1"/>
      <protection locked="0"/>
    </xf>
    <xf numFmtId="0" fontId="8" fillId="2" borderId="100" xfId="0" applyFont="1" applyFill="1" applyBorder="1" applyAlignment="1" applyProtection="1">
      <alignment horizontal="center" vertical="center" shrinkToFit="1"/>
      <protection locked="0"/>
    </xf>
    <xf numFmtId="0" fontId="36" fillId="0" borderId="102" xfId="0" applyFont="1" applyBorder="1" applyAlignment="1" applyProtection="1">
      <alignment horizontal="center" vertical="center" wrapText="1" shrinkToFit="1"/>
      <protection locked="0"/>
    </xf>
    <xf numFmtId="0" fontId="36" fillId="0" borderId="130" xfId="0" applyFont="1" applyBorder="1" applyAlignment="1" applyProtection="1">
      <alignment horizontal="center" vertical="center" wrapText="1" shrinkToFit="1"/>
      <protection locked="0"/>
    </xf>
    <xf numFmtId="0" fontId="36" fillId="0" borderId="133" xfId="0" applyFont="1" applyBorder="1" applyAlignment="1" applyProtection="1">
      <alignment horizontal="center" vertical="center" wrapText="1" shrinkToFit="1"/>
      <protection locked="0"/>
    </xf>
    <xf numFmtId="0" fontId="36" fillId="0" borderId="5" xfId="0" applyFont="1" applyBorder="1" applyAlignment="1" applyProtection="1">
      <alignment horizontal="center" vertical="center" wrapText="1" shrinkToFit="1"/>
      <protection locked="0"/>
    </xf>
    <xf numFmtId="0" fontId="36" fillId="0" borderId="0" xfId="0" applyFont="1" applyAlignment="1" applyProtection="1">
      <alignment horizontal="center" vertical="center" wrapText="1" shrinkToFit="1"/>
      <protection locked="0"/>
    </xf>
    <xf numFmtId="0" fontId="36" fillId="0" borderId="32" xfId="0" applyFont="1" applyBorder="1" applyAlignment="1" applyProtection="1">
      <alignment horizontal="center" vertical="center" wrapText="1" shrinkToFit="1"/>
      <protection locked="0"/>
    </xf>
    <xf numFmtId="0" fontId="36" fillId="0" borderId="117" xfId="0" applyFont="1" applyBorder="1" applyAlignment="1" applyProtection="1">
      <alignment horizontal="center" vertical="center" wrapText="1" shrinkToFit="1"/>
      <protection locked="0"/>
    </xf>
    <xf numFmtId="0" fontId="36" fillId="0" borderId="97" xfId="0" applyFont="1" applyBorder="1" applyAlignment="1" applyProtection="1">
      <alignment horizontal="center" vertical="center" wrapText="1" shrinkToFit="1"/>
      <protection locked="0"/>
    </xf>
    <xf numFmtId="0" fontId="36" fillId="0" borderId="98" xfId="0" applyFont="1" applyBorder="1" applyAlignment="1" applyProtection="1">
      <alignment horizontal="center" vertical="center" wrapText="1" shrinkToFit="1"/>
      <protection locked="0"/>
    </xf>
    <xf numFmtId="0" fontId="36" fillId="0" borderId="133" xfId="0" applyFont="1" applyBorder="1" applyAlignment="1" applyProtection="1">
      <alignment horizontal="center" vertical="center"/>
      <protection locked="0"/>
    </xf>
    <xf numFmtId="0" fontId="36" fillId="0" borderId="2" xfId="0" applyFont="1" applyBorder="1" applyAlignment="1" applyProtection="1">
      <alignment horizontal="center" vertical="center" shrinkToFit="1"/>
      <protection locked="0"/>
    </xf>
    <xf numFmtId="0" fontId="36" fillId="0" borderId="3" xfId="0" applyFont="1" applyBorder="1" applyAlignment="1" applyProtection="1">
      <alignment horizontal="center" vertical="center" shrinkToFit="1"/>
      <protection locked="0"/>
    </xf>
    <xf numFmtId="0" fontId="36" fillId="0" borderId="20" xfId="0" applyFont="1" applyBorder="1" applyAlignment="1" applyProtection="1">
      <alignment horizontal="center" vertical="center" shrinkToFit="1"/>
      <protection locked="0"/>
    </xf>
    <xf numFmtId="0" fontId="36" fillId="0" borderId="117" xfId="0" applyFont="1" applyBorder="1" applyAlignment="1" applyProtection="1">
      <alignment horizontal="center" vertical="center" shrinkToFit="1"/>
      <protection locked="0"/>
    </xf>
    <xf numFmtId="0" fontId="36" fillId="0" borderId="97" xfId="0" applyFont="1" applyBorder="1" applyAlignment="1" applyProtection="1">
      <alignment horizontal="center" vertical="center" shrinkToFit="1"/>
      <protection locked="0"/>
    </xf>
    <xf numFmtId="0" fontId="36" fillId="0" borderId="98" xfId="0" applyFont="1" applyBorder="1" applyAlignment="1" applyProtection="1">
      <alignment horizontal="center" vertical="center" shrinkToFit="1"/>
      <protection locked="0"/>
    </xf>
    <xf numFmtId="49" fontId="8" fillId="2" borderId="130" xfId="0" applyNumberFormat="1" applyFont="1" applyFill="1" applyBorder="1" applyAlignment="1" applyProtection="1">
      <alignment horizontal="right" vertical="center" shrinkToFit="1"/>
      <protection locked="0"/>
    </xf>
    <xf numFmtId="49" fontId="26" fillId="2" borderId="130" xfId="0" applyNumberFormat="1" applyFont="1" applyFill="1" applyBorder="1" applyAlignment="1" applyProtection="1">
      <alignment horizontal="right" vertical="center" shrinkToFit="1"/>
      <protection locked="0"/>
    </xf>
    <xf numFmtId="49" fontId="26" fillId="2" borderId="97" xfId="0" applyNumberFormat="1" applyFont="1" applyFill="1" applyBorder="1" applyAlignment="1" applyProtection="1">
      <alignment horizontal="right" vertical="center" shrinkToFit="1"/>
      <protection locked="0"/>
    </xf>
    <xf numFmtId="0" fontId="143" fillId="2" borderId="130" xfId="0" applyFont="1" applyFill="1" applyBorder="1" applyAlignment="1" applyProtection="1">
      <alignment horizontal="center" vertical="center"/>
      <protection locked="0"/>
    </xf>
    <xf numFmtId="0" fontId="144" fillId="2" borderId="130" xfId="0" applyFont="1" applyFill="1" applyBorder="1" applyAlignment="1" applyProtection="1">
      <alignment horizontal="center" vertical="center"/>
      <protection locked="0"/>
    </xf>
    <xf numFmtId="0" fontId="144" fillId="2" borderId="97" xfId="0" applyFont="1" applyFill="1" applyBorder="1" applyAlignment="1" applyProtection="1">
      <alignment horizontal="center" vertical="center"/>
      <protection locked="0"/>
    </xf>
    <xf numFmtId="0" fontId="34" fillId="2" borderId="157" xfId="0" applyFont="1" applyFill="1" applyBorder="1" applyAlignment="1" applyProtection="1">
      <alignment horizontal="left" vertical="top" wrapText="1"/>
      <protection locked="0"/>
    </xf>
    <xf numFmtId="0" fontId="38" fillId="0" borderId="102" xfId="0" applyFont="1" applyBorder="1" applyAlignment="1" applyProtection="1">
      <alignment horizontal="center" vertical="center" shrinkToFit="1"/>
      <protection locked="0"/>
    </xf>
    <xf numFmtId="0" fontId="38" fillId="0" borderId="130" xfId="0" applyFont="1" applyBorder="1" applyAlignment="1" applyProtection="1">
      <alignment horizontal="center" vertical="center" shrinkToFit="1"/>
      <protection locked="0"/>
    </xf>
    <xf numFmtId="0" fontId="38" fillId="0" borderId="133" xfId="0" applyFont="1" applyBorder="1" applyAlignment="1" applyProtection="1">
      <alignment horizontal="center" vertical="center" shrinkToFit="1"/>
      <protection locked="0"/>
    </xf>
    <xf numFmtId="0" fontId="8" fillId="0" borderId="113" xfId="0" applyFont="1" applyBorder="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38" fillId="38" borderId="130" xfId="0" applyFont="1" applyFill="1" applyBorder="1" applyAlignment="1" applyProtection="1">
      <alignment horizontal="center" vertical="center"/>
      <protection locked="0"/>
    </xf>
    <xf numFmtId="0" fontId="27" fillId="38" borderId="130" xfId="0" applyFont="1" applyFill="1" applyBorder="1" applyAlignment="1" applyProtection="1">
      <alignment horizontal="center" vertical="center"/>
      <protection locked="0"/>
    </xf>
    <xf numFmtId="0" fontId="27" fillId="38" borderId="97" xfId="0" applyFont="1" applyFill="1" applyBorder="1" applyAlignment="1" applyProtection="1">
      <alignment horizontal="center" vertical="center"/>
      <protection locked="0"/>
    </xf>
    <xf numFmtId="0" fontId="34" fillId="3" borderId="3" xfId="0" applyFont="1" applyFill="1" applyBorder="1" applyAlignment="1" applyProtection="1">
      <alignment horizontal="left" vertical="center"/>
      <protection locked="0"/>
    </xf>
    <xf numFmtId="0" fontId="34" fillId="3" borderId="4" xfId="0" applyFont="1" applyFill="1" applyBorder="1" applyAlignment="1" applyProtection="1">
      <alignment horizontal="left" vertical="center"/>
      <protection locked="0"/>
    </xf>
    <xf numFmtId="0" fontId="34" fillId="3" borderId="0" xfId="0" applyFont="1" applyFill="1" applyAlignment="1" applyProtection="1">
      <alignment horizontal="left" vertical="center"/>
      <protection locked="0"/>
    </xf>
    <xf numFmtId="0" fontId="34" fillId="3" borderId="6" xfId="0" applyFont="1" applyFill="1" applyBorder="1" applyAlignment="1" applyProtection="1">
      <alignment horizontal="left" vertical="center"/>
      <protection locked="0"/>
    </xf>
    <xf numFmtId="0" fontId="8" fillId="38" borderId="22" xfId="0" applyFont="1" applyFill="1" applyBorder="1" applyAlignment="1" applyProtection="1">
      <alignment horizontal="left" vertical="center" shrinkToFit="1"/>
      <protection locked="0"/>
    </xf>
    <xf numFmtId="0" fontId="8" fillId="38" borderId="3" xfId="0" applyFont="1" applyFill="1" applyBorder="1" applyAlignment="1" applyProtection="1">
      <alignment horizontal="left" vertical="center" shrinkToFit="1"/>
      <protection locked="0"/>
    </xf>
    <xf numFmtId="181" fontId="8" fillId="2" borderId="130" xfId="0" applyNumberFormat="1" applyFont="1" applyFill="1" applyBorder="1" applyAlignment="1" applyProtection="1">
      <alignment horizontal="right" vertical="center"/>
      <protection locked="0"/>
    </xf>
    <xf numFmtId="181" fontId="8" fillId="2" borderId="0" xfId="0" applyNumberFormat="1" applyFont="1" applyFill="1" applyAlignment="1" applyProtection="1">
      <alignment horizontal="right" vertical="center"/>
      <protection locked="0"/>
    </xf>
    <xf numFmtId="0" fontId="34" fillId="0" borderId="2" xfId="0" applyFont="1" applyBorder="1" applyAlignment="1" applyProtection="1">
      <alignment horizontal="center" vertical="center"/>
      <protection locked="0"/>
    </xf>
    <xf numFmtId="0" fontId="34" fillId="0" borderId="3" xfId="0" applyFont="1" applyBorder="1" applyAlignment="1" applyProtection="1">
      <alignment horizontal="center" vertical="center"/>
      <protection locked="0"/>
    </xf>
    <xf numFmtId="0" fontId="34" fillId="0" borderId="117" xfId="0" applyFont="1" applyBorder="1" applyAlignment="1" applyProtection="1">
      <alignment horizontal="center" vertical="center"/>
      <protection locked="0"/>
    </xf>
    <xf numFmtId="0" fontId="143" fillId="2" borderId="3" xfId="0" applyFont="1" applyFill="1" applyBorder="1" applyAlignment="1" applyProtection="1">
      <alignment horizontal="center" vertical="center"/>
      <protection locked="0"/>
    </xf>
    <xf numFmtId="0" fontId="144" fillId="2" borderId="3" xfId="0" applyFont="1" applyFill="1" applyBorder="1" applyAlignment="1" applyProtection="1">
      <alignment horizontal="center" vertical="center"/>
      <protection locked="0"/>
    </xf>
    <xf numFmtId="0" fontId="144" fillId="2" borderId="0" xfId="0" applyFont="1" applyFill="1" applyAlignment="1" applyProtection="1">
      <alignment horizontal="center" vertical="center"/>
      <protection locked="0"/>
    </xf>
    <xf numFmtId="0" fontId="7" fillId="0" borderId="90" xfId="0" applyFont="1" applyBorder="1" applyAlignment="1" applyProtection="1">
      <alignment horizontal="center" vertical="center" shrinkToFit="1"/>
      <protection locked="0"/>
    </xf>
    <xf numFmtId="0" fontId="8" fillId="2" borderId="2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shrinkToFit="1"/>
      <protection locked="0"/>
    </xf>
    <xf numFmtId="0" fontId="8" fillId="2" borderId="6" xfId="0" applyFont="1" applyFill="1" applyBorder="1" applyAlignment="1" applyProtection="1">
      <alignment horizontal="center" vertical="center" shrinkToFit="1"/>
      <protection locked="0"/>
    </xf>
    <xf numFmtId="0" fontId="8" fillId="2" borderId="8" xfId="0" applyFont="1" applyFill="1" applyBorder="1" applyAlignment="1" applyProtection="1">
      <alignment horizontal="center" vertical="center" shrinkToFit="1"/>
      <protection locked="0"/>
    </xf>
    <xf numFmtId="49" fontId="1" fillId="0" borderId="3" xfId="0" applyNumberFormat="1" applyFont="1" applyBorder="1" applyAlignment="1" applyProtection="1">
      <alignment horizontal="center" vertical="center" shrinkToFit="1"/>
      <protection locked="0"/>
    </xf>
    <xf numFmtId="49" fontId="1" fillId="0" borderId="0" xfId="0" applyNumberFormat="1" applyFont="1" applyAlignment="1" applyProtection="1">
      <alignment horizontal="center" vertical="center" shrinkToFit="1"/>
      <protection locked="0"/>
    </xf>
    <xf numFmtId="0" fontId="1" fillId="0" borderId="18" xfId="0" applyFont="1" applyBorder="1" applyAlignment="1" applyProtection="1">
      <alignment horizontal="center" vertical="center"/>
      <protection locked="0"/>
    </xf>
    <xf numFmtId="0" fontId="8" fillId="2" borderId="98" xfId="0" applyFont="1" applyFill="1" applyBorder="1" applyAlignment="1" applyProtection="1">
      <alignment horizontal="left" vertical="center" shrinkToFit="1"/>
      <protection locked="0"/>
    </xf>
    <xf numFmtId="190" fontId="8" fillId="2" borderId="0" xfId="0" applyNumberFormat="1" applyFont="1" applyFill="1" applyAlignment="1" applyProtection="1">
      <alignment horizontal="right" vertical="center" shrinkToFit="1"/>
      <protection locked="0"/>
    </xf>
    <xf numFmtId="190" fontId="26" fillId="2" borderId="0" xfId="0" applyNumberFormat="1" applyFont="1" applyFill="1" applyAlignment="1" applyProtection="1">
      <alignment horizontal="right" vertical="center" shrinkToFit="1"/>
      <protection locked="0"/>
    </xf>
    <xf numFmtId="190" fontId="26" fillId="2" borderId="97" xfId="0" applyNumberFormat="1" applyFont="1" applyFill="1" applyBorder="1" applyAlignment="1" applyProtection="1">
      <alignment horizontal="right" vertical="center" shrinkToFit="1"/>
      <protection locked="0"/>
    </xf>
    <xf numFmtId="0" fontId="7" fillId="2" borderId="90" xfId="0" applyFont="1" applyFill="1" applyBorder="1" applyAlignment="1" applyProtection="1">
      <alignment vertical="top" wrapText="1"/>
      <protection locked="0"/>
    </xf>
    <xf numFmtId="0" fontId="7" fillId="2" borderId="130" xfId="0" applyFont="1" applyFill="1" applyBorder="1" applyAlignment="1" applyProtection="1">
      <alignment vertical="top" wrapText="1"/>
      <protection locked="0"/>
    </xf>
    <xf numFmtId="0" fontId="7" fillId="2" borderId="115" xfId="0" applyFont="1" applyFill="1" applyBorder="1" applyAlignment="1" applyProtection="1">
      <alignment vertical="top" wrapText="1"/>
      <protection locked="0"/>
    </xf>
    <xf numFmtId="0" fontId="7" fillId="2" borderId="21" xfId="0" applyFont="1" applyFill="1" applyBorder="1" applyAlignment="1" applyProtection="1">
      <alignment vertical="top" wrapText="1"/>
      <protection locked="0"/>
    </xf>
    <xf numFmtId="0" fontId="7" fillId="2" borderId="0" xfId="0" applyFont="1" applyFill="1" applyAlignment="1" applyProtection="1">
      <alignment vertical="top" wrapText="1"/>
      <protection locked="0"/>
    </xf>
    <xf numFmtId="0" fontId="7" fillId="2" borderId="6" xfId="0" applyFont="1" applyFill="1" applyBorder="1" applyAlignment="1" applyProtection="1">
      <alignment vertical="top" wrapText="1"/>
      <protection locked="0"/>
    </xf>
    <xf numFmtId="0" fontId="7" fillId="2" borderId="96" xfId="0" applyFont="1" applyFill="1" applyBorder="1" applyAlignment="1" applyProtection="1">
      <alignment vertical="top" wrapText="1"/>
      <protection locked="0"/>
    </xf>
    <xf numFmtId="0" fontId="7" fillId="2" borderId="97" xfId="0" applyFont="1" applyFill="1" applyBorder="1" applyAlignment="1" applyProtection="1">
      <alignment vertical="top" wrapText="1"/>
      <protection locked="0"/>
    </xf>
    <xf numFmtId="0" fontId="7" fillId="2" borderId="100" xfId="0" applyFont="1" applyFill="1" applyBorder="1" applyAlignment="1" applyProtection="1">
      <alignment vertical="top" wrapText="1"/>
      <protection locked="0"/>
    </xf>
    <xf numFmtId="0" fontId="8" fillId="2" borderId="3" xfId="0" applyFont="1" applyFill="1" applyBorder="1" applyAlignment="1" applyProtection="1">
      <alignment horizontal="left" vertical="center" shrinkToFit="1"/>
      <protection locked="0"/>
    </xf>
    <xf numFmtId="0" fontId="8" fillId="2" borderId="3" xfId="0" applyFont="1" applyFill="1" applyBorder="1" applyAlignment="1" applyProtection="1">
      <alignment horizontal="center" vertical="center" shrinkToFit="1"/>
      <protection locked="0"/>
    </xf>
    <xf numFmtId="3" fontId="38" fillId="2" borderId="130" xfId="0" applyNumberFormat="1" applyFont="1" applyFill="1" applyBorder="1" applyAlignment="1" applyProtection="1">
      <alignment horizontal="right" vertical="center" shrinkToFit="1"/>
      <protection locked="0"/>
    </xf>
    <xf numFmtId="3" fontId="38" fillId="2" borderId="97" xfId="0" applyNumberFormat="1" applyFont="1" applyFill="1" applyBorder="1" applyAlignment="1" applyProtection="1">
      <alignment horizontal="right" vertical="center" shrinkToFit="1"/>
      <protection locked="0"/>
    </xf>
    <xf numFmtId="49" fontId="8" fillId="2" borderId="132" xfId="0" applyNumberFormat="1" applyFont="1" applyFill="1" applyBorder="1" applyAlignment="1" applyProtection="1">
      <alignment horizontal="right" vertical="center" shrinkToFit="1"/>
      <protection locked="0"/>
    </xf>
    <xf numFmtId="49" fontId="26" fillId="2" borderId="96" xfId="0" applyNumberFormat="1" applyFont="1" applyFill="1" applyBorder="1" applyAlignment="1" applyProtection="1">
      <alignment horizontal="right" vertical="center" shrinkToFit="1"/>
      <protection locked="0"/>
    </xf>
    <xf numFmtId="0" fontId="8" fillId="0" borderId="116" xfId="0" applyFont="1" applyBorder="1" applyAlignment="1" applyProtection="1">
      <alignment horizontal="center" vertical="center" wrapText="1"/>
      <protection locked="0"/>
    </xf>
    <xf numFmtId="0" fontId="7" fillId="0" borderId="0" xfId="0" applyFont="1" applyAlignment="1" applyProtection="1">
      <alignment horizontal="left" vertical="center" shrinkToFit="1"/>
      <protection locked="0"/>
    </xf>
    <xf numFmtId="0" fontId="8" fillId="0" borderId="95" xfId="0" applyFont="1" applyBorder="1" applyAlignment="1" applyProtection="1">
      <alignment horizontal="center" vertical="center"/>
      <protection locked="0"/>
    </xf>
    <xf numFmtId="0" fontId="0" fillId="3" borderId="5" xfId="0" applyFill="1" applyBorder="1" applyAlignment="1" applyProtection="1">
      <alignment horizontal="left" vertical="top" wrapText="1"/>
      <protection locked="0"/>
    </xf>
    <xf numFmtId="0" fontId="0" fillId="3" borderId="0" xfId="0" applyFill="1" applyAlignment="1" applyProtection="1">
      <alignment horizontal="left" vertical="top" wrapText="1"/>
      <protection locked="0"/>
    </xf>
    <xf numFmtId="0" fontId="0" fillId="3" borderId="6" xfId="0" applyFill="1" applyBorder="1" applyAlignment="1" applyProtection="1">
      <alignment horizontal="left" vertical="top" wrapText="1"/>
      <protection locked="0"/>
    </xf>
    <xf numFmtId="0" fontId="0" fillId="3" borderId="9" xfId="0" applyFill="1" applyBorder="1" applyAlignment="1" applyProtection="1">
      <alignment horizontal="left" vertical="top" wrapText="1"/>
      <protection locked="0"/>
    </xf>
    <xf numFmtId="0" fontId="0" fillId="3" borderId="7" xfId="0" applyFill="1" applyBorder="1" applyAlignment="1" applyProtection="1">
      <alignment horizontal="left" vertical="top" wrapText="1"/>
      <protection locked="0"/>
    </xf>
    <xf numFmtId="0" fontId="0" fillId="3" borderId="8" xfId="0" applyFill="1" applyBorder="1" applyAlignment="1" applyProtection="1">
      <alignment horizontal="left" vertical="top" wrapText="1"/>
      <protection locked="0"/>
    </xf>
    <xf numFmtId="3" fontId="8" fillId="2" borderId="132" xfId="0" applyNumberFormat="1" applyFont="1" applyFill="1" applyBorder="1" applyAlignment="1" applyProtection="1">
      <alignment horizontal="right" vertical="center" shrinkToFit="1"/>
      <protection locked="0"/>
    </xf>
    <xf numFmtId="3" fontId="26" fillId="2" borderId="130" xfId="0" applyNumberFormat="1" applyFont="1" applyFill="1" applyBorder="1" applyAlignment="1" applyProtection="1">
      <alignment horizontal="right" vertical="center" shrinkToFit="1"/>
      <protection locked="0"/>
    </xf>
    <xf numFmtId="3" fontId="26" fillId="2" borderId="21" xfId="0" applyNumberFormat="1" applyFont="1" applyFill="1" applyBorder="1" applyAlignment="1" applyProtection="1">
      <alignment horizontal="right" vertical="center" shrinkToFit="1"/>
      <protection locked="0"/>
    </xf>
    <xf numFmtId="0" fontId="57" fillId="2" borderId="7" xfId="0" applyFont="1" applyFill="1" applyBorder="1" applyAlignment="1" applyProtection="1">
      <alignment horizontal="left" vertical="top" wrapText="1"/>
      <protection locked="0"/>
    </xf>
    <xf numFmtId="0" fontId="10" fillId="0" borderId="56" xfId="0" applyFont="1" applyBorder="1" applyAlignment="1" applyProtection="1">
      <alignment horizontal="center" vertical="center"/>
      <protection locked="0"/>
    </xf>
    <xf numFmtId="0" fontId="11" fillId="0" borderId="57" xfId="0" applyFont="1" applyBorder="1" applyAlignment="1" applyProtection="1">
      <alignment horizontal="center" vertical="center"/>
      <protection locked="0"/>
    </xf>
    <xf numFmtId="0" fontId="11" fillId="0" borderId="58" xfId="0" applyFont="1" applyBorder="1" applyAlignment="1" applyProtection="1">
      <alignment horizontal="center" vertical="center"/>
      <protection locked="0"/>
    </xf>
    <xf numFmtId="0" fontId="6" fillId="0" borderId="46" xfId="0" applyFont="1" applyBorder="1" applyAlignment="1" applyProtection="1">
      <alignment horizontal="center" vertical="center" textRotation="255"/>
      <protection locked="0"/>
    </xf>
    <xf numFmtId="3" fontId="8" fillId="2" borderId="130" xfId="0" applyNumberFormat="1" applyFont="1" applyFill="1" applyBorder="1" applyAlignment="1" applyProtection="1">
      <alignment horizontal="right" vertical="center" shrinkToFit="1"/>
      <protection locked="0"/>
    </xf>
    <xf numFmtId="3" fontId="26" fillId="2" borderId="97" xfId="0" applyNumberFormat="1" applyFont="1" applyFill="1" applyBorder="1" applyAlignment="1" applyProtection="1">
      <alignment horizontal="right" vertical="center" shrinkToFit="1"/>
      <protection locked="0"/>
    </xf>
    <xf numFmtId="0" fontId="38" fillId="3" borderId="22" xfId="0" applyFont="1" applyFill="1" applyBorder="1" applyAlignment="1" applyProtection="1">
      <alignment horizontal="left" vertical="center"/>
      <protection locked="0"/>
    </xf>
    <xf numFmtId="0" fontId="38" fillId="3" borderId="3" xfId="0" applyFont="1" applyFill="1" applyBorder="1" applyAlignment="1" applyProtection="1">
      <alignment horizontal="left" vertical="center"/>
      <protection locked="0"/>
    </xf>
    <xf numFmtId="0" fontId="38" fillId="3" borderId="4" xfId="0" applyFont="1" applyFill="1" applyBorder="1" applyAlignment="1" applyProtection="1">
      <alignment horizontal="left" vertical="center"/>
      <protection locked="0"/>
    </xf>
    <xf numFmtId="0" fontId="38" fillId="3" borderId="96" xfId="0" applyFont="1" applyFill="1" applyBorder="1" applyAlignment="1" applyProtection="1">
      <alignment horizontal="left" vertical="center"/>
      <protection locked="0"/>
    </xf>
    <xf numFmtId="0" fontId="38" fillId="3" borderId="97" xfId="0" applyFont="1" applyFill="1" applyBorder="1" applyAlignment="1" applyProtection="1">
      <alignment horizontal="left" vertical="center"/>
      <protection locked="0"/>
    </xf>
    <xf numFmtId="0" fontId="38" fillId="3" borderId="100" xfId="0" applyFont="1" applyFill="1" applyBorder="1" applyAlignment="1" applyProtection="1">
      <alignment horizontal="left" vertical="center"/>
      <protection locked="0"/>
    </xf>
    <xf numFmtId="49" fontId="8" fillId="3" borderId="3" xfId="0" applyNumberFormat="1" applyFont="1" applyFill="1" applyBorder="1" applyAlignment="1" applyProtection="1">
      <alignment horizontal="center" vertical="center"/>
      <protection locked="0"/>
    </xf>
    <xf numFmtId="0" fontId="8" fillId="3" borderId="132" xfId="0" applyFont="1" applyFill="1" applyBorder="1" applyAlignment="1" applyProtection="1">
      <alignment horizontal="left" vertical="center"/>
      <protection locked="0"/>
    </xf>
    <xf numFmtId="0" fontId="8" fillId="3" borderId="130" xfId="0" applyFont="1" applyFill="1" applyBorder="1" applyAlignment="1" applyProtection="1">
      <alignment horizontal="left" vertical="center"/>
      <protection locked="0"/>
    </xf>
    <xf numFmtId="0" fontId="8" fillId="3" borderId="131" xfId="0" applyFont="1" applyFill="1" applyBorder="1" applyAlignment="1" applyProtection="1">
      <alignment horizontal="left" vertical="center"/>
      <protection locked="0"/>
    </xf>
    <xf numFmtId="0" fontId="8" fillId="3" borderId="96" xfId="0" applyFont="1" applyFill="1" applyBorder="1" applyAlignment="1" applyProtection="1">
      <alignment horizontal="left" vertical="center"/>
      <protection locked="0"/>
    </xf>
    <xf numFmtId="0" fontId="8" fillId="3" borderId="97" xfId="0" applyFont="1" applyFill="1" applyBorder="1" applyAlignment="1" applyProtection="1">
      <alignment horizontal="left" vertical="center"/>
      <protection locked="0"/>
    </xf>
    <xf numFmtId="0" fontId="8" fillId="3" borderId="100" xfId="0" applyFont="1" applyFill="1" applyBorder="1" applyAlignment="1" applyProtection="1">
      <alignment horizontal="left" vertical="center"/>
      <protection locked="0"/>
    </xf>
    <xf numFmtId="178" fontId="17" fillId="2" borderId="5" xfId="0" applyNumberFormat="1" applyFont="1" applyFill="1" applyBorder="1" applyAlignment="1" applyProtection="1">
      <alignment horizontal="left" vertical="top" wrapText="1"/>
      <protection locked="0"/>
    </xf>
    <xf numFmtId="178" fontId="17" fillId="2" borderId="0" xfId="0" applyNumberFormat="1" applyFont="1" applyFill="1" applyAlignment="1" applyProtection="1">
      <alignment horizontal="left" vertical="top" wrapText="1"/>
      <protection locked="0"/>
    </xf>
    <xf numFmtId="178" fontId="17" fillId="2" borderId="6" xfId="0" applyNumberFormat="1" applyFont="1" applyFill="1" applyBorder="1" applyAlignment="1" applyProtection="1">
      <alignment horizontal="left" vertical="top" wrapText="1"/>
      <protection locked="0"/>
    </xf>
    <xf numFmtId="178" fontId="17" fillId="2" borderId="9" xfId="0" applyNumberFormat="1" applyFont="1" applyFill="1" applyBorder="1" applyAlignment="1" applyProtection="1">
      <alignment horizontal="left" vertical="top" wrapText="1"/>
      <protection locked="0"/>
    </xf>
    <xf numFmtId="178" fontId="17" fillId="2" borderId="7" xfId="0" applyNumberFormat="1" applyFont="1" applyFill="1" applyBorder="1" applyAlignment="1" applyProtection="1">
      <alignment horizontal="left" vertical="top" wrapText="1"/>
      <protection locked="0"/>
    </xf>
    <xf numFmtId="178" fontId="17" fillId="2" borderId="8" xfId="0" applyNumberFormat="1" applyFont="1" applyFill="1" applyBorder="1" applyAlignment="1" applyProtection="1">
      <alignment horizontal="left" vertical="top" wrapText="1"/>
      <protection locked="0"/>
    </xf>
    <xf numFmtId="0" fontId="8" fillId="0" borderId="157" xfId="0" applyFont="1" applyBorder="1" applyAlignment="1" applyProtection="1">
      <alignment horizontal="center" vertical="center"/>
      <protection locked="0"/>
    </xf>
    <xf numFmtId="0" fontId="8" fillId="4" borderId="157" xfId="0" applyFont="1" applyFill="1" applyBorder="1" applyAlignment="1" applyProtection="1">
      <alignment horizontal="center" vertical="center"/>
      <protection locked="0"/>
    </xf>
    <xf numFmtId="49" fontId="8" fillId="38" borderId="21" xfId="0" applyNumberFormat="1" applyFont="1" applyFill="1" applyBorder="1" applyAlignment="1" applyProtection="1">
      <alignment horizontal="center" vertical="center"/>
      <protection locked="0"/>
    </xf>
    <xf numFmtId="0" fontId="8" fillId="38" borderId="96" xfId="0" applyFont="1" applyFill="1" applyBorder="1" applyAlignment="1" applyProtection="1">
      <alignment horizontal="center" vertical="center"/>
      <protection locked="0"/>
    </xf>
    <xf numFmtId="0" fontId="8" fillId="0" borderId="2" xfId="0" applyFont="1" applyBorder="1" applyAlignment="1" applyProtection="1">
      <alignment horizontal="left" vertical="center" wrapText="1"/>
      <protection locked="0"/>
    </xf>
    <xf numFmtId="0" fontId="8" fillId="0" borderId="3" xfId="0" applyFont="1" applyBorder="1" applyAlignment="1" applyProtection="1">
      <alignment horizontal="left" vertical="center" wrapText="1"/>
      <protection locked="0"/>
    </xf>
    <xf numFmtId="0" fontId="8" fillId="0" borderId="20"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8" fillId="0" borderId="32" xfId="0" applyFont="1" applyBorder="1" applyAlignment="1" applyProtection="1">
      <alignment horizontal="left" vertical="center" wrapText="1"/>
      <protection locked="0"/>
    </xf>
    <xf numFmtId="0" fontId="8" fillId="0" borderId="9"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8" fillId="0" borderId="51" xfId="0" applyFont="1" applyBorder="1" applyAlignment="1" applyProtection="1">
      <alignment horizontal="left" vertical="center" wrapText="1"/>
      <protection locked="0"/>
    </xf>
    <xf numFmtId="0" fontId="8" fillId="0" borderId="4" xfId="0" applyFont="1" applyBorder="1" applyAlignment="1" applyProtection="1">
      <alignment horizontal="left" vertical="center" shrinkToFit="1"/>
      <protection locked="0"/>
    </xf>
    <xf numFmtId="0" fontId="8" fillId="0" borderId="157" xfId="0" applyFont="1" applyBorder="1" applyAlignment="1" applyProtection="1">
      <alignment horizontal="left" vertical="center"/>
      <protection locked="0"/>
    </xf>
    <xf numFmtId="178" fontId="17" fillId="2" borderId="2" xfId="0" applyNumberFormat="1" applyFont="1" applyFill="1" applyBorder="1" applyAlignment="1" applyProtection="1">
      <alignment horizontal="left" vertical="top" wrapText="1"/>
      <protection locked="0"/>
    </xf>
    <xf numFmtId="178" fontId="17" fillId="2" borderId="3" xfId="0" applyNumberFormat="1" applyFont="1" applyFill="1" applyBorder="1" applyAlignment="1" applyProtection="1">
      <alignment horizontal="left" vertical="top" wrapText="1"/>
      <protection locked="0"/>
    </xf>
    <xf numFmtId="178" fontId="17" fillId="2" borderId="4" xfId="0" applyNumberFormat="1" applyFont="1" applyFill="1" applyBorder="1" applyAlignment="1" applyProtection="1">
      <alignment horizontal="left" vertical="top" wrapText="1"/>
      <protection locked="0"/>
    </xf>
    <xf numFmtId="3" fontId="8" fillId="2" borderId="0" xfId="0" applyNumberFormat="1" applyFont="1" applyFill="1" applyAlignment="1" applyProtection="1">
      <alignment horizontal="right" vertical="center" shrinkToFit="1"/>
      <protection locked="0"/>
    </xf>
    <xf numFmtId="0" fontId="7" fillId="0" borderId="97" xfId="0" applyFont="1" applyBorder="1" applyAlignment="1" applyProtection="1">
      <alignment horizontal="left" vertical="center" wrapText="1"/>
      <protection locked="0"/>
    </xf>
    <xf numFmtId="0" fontId="7" fillId="0" borderId="100" xfId="0" applyFont="1" applyBorder="1" applyAlignment="1" applyProtection="1">
      <alignment horizontal="left" vertical="center" wrapText="1"/>
      <protection locked="0"/>
    </xf>
    <xf numFmtId="0" fontId="8" fillId="0" borderId="102" xfId="0" applyFont="1" applyBorder="1" applyAlignment="1" applyProtection="1">
      <alignment horizontal="left" vertical="center" wrapText="1"/>
      <protection locked="0"/>
    </xf>
    <xf numFmtId="0" fontId="8" fillId="0" borderId="130" xfId="0" applyFont="1" applyBorder="1" applyAlignment="1" applyProtection="1">
      <alignment horizontal="left" vertical="center" wrapText="1"/>
      <protection locked="0"/>
    </xf>
    <xf numFmtId="0" fontId="8" fillId="0" borderId="133" xfId="0" applyFont="1" applyBorder="1" applyAlignment="1" applyProtection="1">
      <alignment horizontal="left" vertical="center" wrapText="1"/>
      <protection locked="0"/>
    </xf>
    <xf numFmtId="0" fontId="8" fillId="0" borderId="157" xfId="0" applyFont="1" applyBorder="1" applyAlignment="1" applyProtection="1">
      <alignment horizontal="center" vertical="center" wrapText="1"/>
      <protection locked="0"/>
    </xf>
    <xf numFmtId="0" fontId="8" fillId="0" borderId="5" xfId="0" applyFont="1" applyBorder="1" applyAlignment="1" applyProtection="1">
      <alignment horizontal="center" vertical="top"/>
      <protection locked="0"/>
    </xf>
    <xf numFmtId="0" fontId="8" fillId="0" borderId="0" xfId="0" applyFont="1" applyAlignment="1" applyProtection="1">
      <alignment horizontal="center" vertical="top"/>
      <protection locked="0"/>
    </xf>
    <xf numFmtId="0" fontId="8" fillId="0" borderId="32" xfId="0" applyFont="1" applyBorder="1" applyAlignment="1" applyProtection="1">
      <alignment horizontal="center" vertical="top"/>
      <protection locked="0"/>
    </xf>
    <xf numFmtId="0" fontId="8" fillId="0" borderId="117" xfId="0" applyFont="1" applyBorder="1" applyAlignment="1" applyProtection="1">
      <alignment horizontal="center" vertical="top"/>
      <protection locked="0"/>
    </xf>
    <xf numFmtId="0" fontId="8" fillId="0" borderId="97" xfId="0" applyFont="1" applyBorder="1" applyAlignment="1" applyProtection="1">
      <alignment horizontal="center" vertical="top"/>
      <protection locked="0"/>
    </xf>
    <xf numFmtId="0" fontId="8" fillId="0" borderId="98" xfId="0" applyFont="1" applyBorder="1" applyAlignment="1" applyProtection="1">
      <alignment horizontal="center" vertical="top"/>
      <protection locked="0"/>
    </xf>
    <xf numFmtId="0" fontId="7" fillId="0" borderId="6" xfId="0" applyFont="1" applyBorder="1" applyAlignment="1" applyProtection="1">
      <alignment horizontal="left" vertical="center" shrinkToFit="1"/>
      <protection locked="0"/>
    </xf>
    <xf numFmtId="0" fontId="7" fillId="0" borderId="97" xfId="0" applyFont="1" applyBorder="1" applyAlignment="1" applyProtection="1">
      <alignment horizontal="left" vertical="center" shrinkToFit="1"/>
      <protection locked="0"/>
    </xf>
    <xf numFmtId="0" fontId="7" fillId="0" borderId="100" xfId="0" applyFont="1" applyBorder="1" applyAlignment="1" applyProtection="1">
      <alignment horizontal="left" vertical="center" shrinkToFit="1"/>
      <protection locked="0"/>
    </xf>
    <xf numFmtId="0" fontId="8" fillId="0" borderId="102" xfId="0" applyFont="1" applyBorder="1" applyAlignment="1" applyProtection="1">
      <alignment horizontal="left" vertical="center"/>
      <protection locked="0"/>
    </xf>
    <xf numFmtId="0" fontId="8" fillId="0" borderId="133"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32" xfId="0" applyFont="1" applyBorder="1" applyAlignment="1" applyProtection="1">
      <alignment horizontal="left" vertical="center"/>
      <protection locked="0"/>
    </xf>
    <xf numFmtId="0" fontId="8" fillId="0" borderId="90" xfId="0" applyFont="1" applyBorder="1" applyAlignment="1" applyProtection="1">
      <alignment horizontal="center" vertical="center" shrinkToFit="1"/>
      <protection locked="0"/>
    </xf>
    <xf numFmtId="0" fontId="8" fillId="0" borderId="102" xfId="0" applyFont="1" applyBorder="1" applyAlignment="1" applyProtection="1">
      <alignment horizontal="left" vertical="center" shrinkToFit="1"/>
      <protection locked="0"/>
    </xf>
    <xf numFmtId="0" fontId="8" fillId="0" borderId="133" xfId="0" applyFont="1" applyBorder="1" applyAlignment="1" applyProtection="1">
      <alignment horizontal="left" vertical="center" shrinkToFit="1"/>
      <protection locked="0"/>
    </xf>
    <xf numFmtId="0" fontId="8" fillId="0" borderId="117" xfId="0" applyFont="1" applyBorder="1" applyAlignment="1" applyProtection="1">
      <alignment horizontal="left" vertical="center"/>
      <protection locked="0"/>
    </xf>
    <xf numFmtId="0" fontId="8" fillId="0" borderId="98" xfId="0" applyFont="1" applyBorder="1" applyAlignment="1" applyProtection="1">
      <alignment horizontal="left" vertical="center"/>
      <protection locked="0"/>
    </xf>
    <xf numFmtId="3" fontId="8" fillId="38" borderId="0" xfId="0" applyNumberFormat="1" applyFont="1" applyFill="1" applyAlignment="1" applyProtection="1">
      <alignment horizontal="right" vertical="center" shrinkToFit="1"/>
      <protection locked="0"/>
    </xf>
    <xf numFmtId="3" fontId="8" fillId="38" borderId="97" xfId="0" applyNumberFormat="1" applyFont="1" applyFill="1" applyBorder="1" applyAlignment="1" applyProtection="1">
      <alignment horizontal="right" vertical="center" shrinkToFit="1"/>
      <protection locked="0"/>
    </xf>
    <xf numFmtId="0" fontId="8" fillId="38" borderId="3" xfId="0" applyFont="1" applyFill="1" applyBorder="1" applyAlignment="1" applyProtection="1">
      <alignment horizontal="center" vertical="center"/>
      <protection locked="0"/>
    </xf>
    <xf numFmtId="0" fontId="8" fillId="40" borderId="130" xfId="0" applyFont="1" applyFill="1" applyBorder="1" applyAlignment="1" applyProtection="1">
      <alignment horizontal="left" vertical="center" shrinkToFit="1"/>
      <protection locked="0"/>
    </xf>
    <xf numFmtId="2" fontId="8" fillId="40" borderId="16" xfId="0" applyNumberFormat="1" applyFont="1" applyFill="1" applyBorder="1" applyAlignment="1" applyProtection="1">
      <alignment horizontal="right" vertical="center" shrinkToFit="1"/>
      <protection locked="0"/>
    </xf>
    <xf numFmtId="0" fontId="8" fillId="9" borderId="16" xfId="0" applyFont="1" applyFill="1" applyBorder="1" applyAlignment="1" applyProtection="1">
      <alignment horizontal="right" vertical="center" shrinkToFit="1"/>
      <protection locked="0"/>
    </xf>
    <xf numFmtId="0" fontId="8" fillId="9" borderId="7" xfId="0" applyFont="1" applyFill="1" applyBorder="1" applyAlignment="1" applyProtection="1">
      <alignment horizontal="right" vertical="center" shrinkToFit="1"/>
      <protection locked="0"/>
    </xf>
    <xf numFmtId="0" fontId="11" fillId="2" borderId="131" xfId="0" applyFont="1" applyFill="1" applyBorder="1" applyAlignment="1" applyProtection="1">
      <alignment horizontal="left" vertical="center" shrinkToFit="1"/>
      <protection locked="0"/>
    </xf>
    <xf numFmtId="0" fontId="8" fillId="0" borderId="15" xfId="0" applyFont="1" applyBorder="1" applyAlignment="1" applyProtection="1">
      <alignment horizontal="center" vertical="center" shrinkToFit="1"/>
      <protection locked="0"/>
    </xf>
    <xf numFmtId="0" fontId="8" fillId="0" borderId="16" xfId="0" applyFont="1" applyBorder="1" applyAlignment="1" applyProtection="1">
      <alignment horizontal="center" vertical="center" shrinkToFit="1"/>
      <protection locked="0"/>
    </xf>
    <xf numFmtId="0" fontId="8" fillId="0" borderId="17" xfId="0" applyFont="1" applyBorder="1" applyAlignment="1" applyProtection="1">
      <alignment horizontal="center" vertical="center" shrinkToFit="1"/>
      <protection locked="0"/>
    </xf>
    <xf numFmtId="0" fontId="8" fillId="0" borderId="50" xfId="0" applyFont="1" applyBorder="1" applyAlignment="1" applyProtection="1">
      <alignment horizontal="center" vertical="center" shrinkToFit="1"/>
      <protection locked="0"/>
    </xf>
    <xf numFmtId="0" fontId="8" fillId="40" borderId="16" xfId="0" applyFont="1" applyFill="1" applyBorder="1" applyAlignment="1" applyProtection="1">
      <alignment horizontal="left" vertical="center" shrinkToFit="1"/>
      <protection locked="0"/>
    </xf>
    <xf numFmtId="0" fontId="8" fillId="9" borderId="16" xfId="0" applyFont="1" applyFill="1" applyBorder="1" applyAlignment="1" applyProtection="1">
      <alignment horizontal="left" vertical="center" shrinkToFit="1"/>
      <protection locked="0"/>
    </xf>
    <xf numFmtId="0" fontId="8" fillId="9" borderId="23" xfId="0" applyFont="1" applyFill="1" applyBorder="1" applyAlignment="1" applyProtection="1">
      <alignment horizontal="left" vertical="center" shrinkToFit="1"/>
      <protection locked="0"/>
    </xf>
    <xf numFmtId="0" fontId="8" fillId="9" borderId="7" xfId="0" applyFont="1" applyFill="1" applyBorder="1" applyAlignment="1" applyProtection="1">
      <alignment horizontal="left" vertical="center" shrinkToFit="1"/>
      <protection locked="0"/>
    </xf>
    <xf numFmtId="0" fontId="8" fillId="9" borderId="8" xfId="0" applyFont="1" applyFill="1" applyBorder="1" applyAlignment="1" applyProtection="1">
      <alignment horizontal="left" vertical="center" shrinkToFit="1"/>
      <protection locked="0"/>
    </xf>
    <xf numFmtId="0" fontId="8" fillId="0" borderId="21" xfId="0" applyFont="1" applyBorder="1" applyAlignment="1" applyProtection="1">
      <alignment horizontal="left" vertical="center"/>
      <protection locked="0"/>
    </xf>
    <xf numFmtId="0" fontId="8" fillId="4" borderId="18" xfId="0" applyFont="1" applyFill="1" applyBorder="1" applyAlignment="1" applyProtection="1">
      <alignment horizontal="center" vertical="center"/>
      <protection locked="0"/>
    </xf>
    <xf numFmtId="2" fontId="8" fillId="38" borderId="16" xfId="0" applyNumberFormat="1" applyFont="1" applyFill="1" applyBorder="1" applyAlignment="1" applyProtection="1">
      <alignment horizontal="right" vertical="center" shrinkToFit="1"/>
      <protection locked="0"/>
    </xf>
    <xf numFmtId="0" fontId="8" fillId="38" borderId="16" xfId="0" applyFont="1" applyFill="1" applyBorder="1" applyAlignment="1" applyProtection="1">
      <alignment horizontal="right" vertical="center" shrinkToFit="1"/>
      <protection locked="0"/>
    </xf>
    <xf numFmtId="0" fontId="8" fillId="38" borderId="7" xfId="0" applyFont="1" applyFill="1" applyBorder="1" applyAlignment="1" applyProtection="1">
      <alignment horizontal="right" vertical="center" shrinkToFit="1"/>
      <protection locked="0"/>
    </xf>
    <xf numFmtId="0" fontId="8" fillId="9" borderId="3" xfId="0" applyFont="1" applyFill="1" applyBorder="1" applyAlignment="1" applyProtection="1">
      <alignment horizontal="left" vertical="center" shrinkToFit="1"/>
      <protection locked="0"/>
    </xf>
    <xf numFmtId="0" fontId="8" fillId="9" borderId="20" xfId="0" applyFont="1" applyFill="1" applyBorder="1" applyAlignment="1" applyProtection="1">
      <alignment horizontal="left" vertical="center" shrinkToFit="1"/>
      <protection locked="0"/>
    </xf>
    <xf numFmtId="0" fontId="8" fillId="38" borderId="4" xfId="0" applyFont="1" applyFill="1" applyBorder="1" applyAlignment="1" applyProtection="1">
      <alignment horizontal="left" vertical="center" shrinkToFit="1"/>
      <protection locked="0"/>
    </xf>
    <xf numFmtId="0" fontId="8" fillId="38" borderId="97" xfId="0" applyFont="1" applyFill="1" applyBorder="1" applyAlignment="1" applyProtection="1">
      <alignment horizontal="center" vertical="center" shrinkToFit="1"/>
      <protection locked="0"/>
    </xf>
    <xf numFmtId="49" fontId="8" fillId="38" borderId="132" xfId="0" applyNumberFormat="1" applyFont="1" applyFill="1" applyBorder="1" applyAlignment="1" applyProtection="1">
      <alignment horizontal="center" vertical="center"/>
      <protection locked="0"/>
    </xf>
    <xf numFmtId="0" fontId="75" fillId="0" borderId="5" xfId="0" applyFont="1" applyBorder="1" applyAlignment="1" applyProtection="1">
      <alignment horizontal="center" vertical="center" textRotation="255" shrinkToFit="1"/>
      <protection locked="0"/>
    </xf>
    <xf numFmtId="0" fontId="75" fillId="0" borderId="32" xfId="0" applyFont="1" applyBorder="1" applyAlignment="1" applyProtection="1">
      <alignment horizontal="center" vertical="center" textRotation="255" shrinkToFit="1"/>
      <protection locked="0"/>
    </xf>
    <xf numFmtId="0" fontId="75" fillId="0" borderId="9" xfId="0" applyFont="1" applyBorder="1" applyAlignment="1" applyProtection="1">
      <alignment horizontal="center" vertical="center" textRotation="255" shrinkToFit="1"/>
      <protection locked="0"/>
    </xf>
    <xf numFmtId="0" fontId="75" fillId="0" borderId="51" xfId="0" applyFont="1" applyBorder="1" applyAlignment="1" applyProtection="1">
      <alignment horizontal="center" vertical="center" textRotation="255" shrinkToFit="1"/>
      <protection locked="0"/>
    </xf>
    <xf numFmtId="0" fontId="74" fillId="0" borderId="0" xfId="0" applyFont="1" applyAlignment="1" applyProtection="1">
      <alignment horizontal="center" vertical="center"/>
      <protection locked="0"/>
    </xf>
    <xf numFmtId="0" fontId="73" fillId="38" borderId="132" xfId="0" applyFont="1" applyFill="1" applyBorder="1" applyAlignment="1" applyProtection="1">
      <alignment horizontal="left" vertical="center" shrinkToFit="1"/>
      <protection locked="0"/>
    </xf>
    <xf numFmtId="0" fontId="73" fillId="38" borderId="130" xfId="0" applyFont="1" applyFill="1" applyBorder="1" applyAlignment="1" applyProtection="1">
      <alignment horizontal="left" vertical="center" shrinkToFit="1"/>
      <protection locked="0"/>
    </xf>
    <xf numFmtId="0" fontId="73" fillId="38" borderId="133" xfId="0" applyFont="1" applyFill="1" applyBorder="1" applyAlignment="1" applyProtection="1">
      <alignment horizontal="left" vertical="center" shrinkToFit="1"/>
      <protection locked="0"/>
    </xf>
    <xf numFmtId="0" fontId="73" fillId="38" borderId="96" xfId="0" applyFont="1" applyFill="1" applyBorder="1" applyAlignment="1" applyProtection="1">
      <alignment horizontal="left" vertical="center" shrinkToFit="1"/>
      <protection locked="0"/>
    </xf>
    <xf numFmtId="0" fontId="73" fillId="38" borderId="97" xfId="0" applyFont="1" applyFill="1" applyBorder="1" applyAlignment="1" applyProtection="1">
      <alignment horizontal="left" vertical="center" shrinkToFit="1"/>
      <protection locked="0"/>
    </xf>
    <xf numFmtId="0" fontId="73" fillId="38" borderId="98" xfId="0" applyFont="1" applyFill="1" applyBorder="1" applyAlignment="1" applyProtection="1">
      <alignment horizontal="left" vertical="center" shrinkToFit="1"/>
      <protection locked="0"/>
    </xf>
    <xf numFmtId="0" fontId="73" fillId="0" borderId="130" xfId="0" applyFont="1" applyBorder="1" applyAlignment="1" applyProtection="1">
      <alignment horizontal="center" vertical="center"/>
      <protection locked="0"/>
    </xf>
    <xf numFmtId="0" fontId="73" fillId="0" borderId="97" xfId="0" applyFont="1" applyBorder="1" applyAlignment="1" applyProtection="1">
      <alignment horizontal="center" vertical="center"/>
      <protection locked="0"/>
    </xf>
    <xf numFmtId="0" fontId="73" fillId="40" borderId="132" xfId="0" applyFont="1" applyFill="1" applyBorder="1" applyAlignment="1" applyProtection="1">
      <alignment horizontal="center" vertical="center"/>
      <protection locked="0"/>
    </xf>
    <xf numFmtId="0" fontId="73" fillId="9" borderId="96" xfId="0" applyFont="1" applyFill="1" applyBorder="1" applyAlignment="1" applyProtection="1">
      <alignment horizontal="center" vertical="center"/>
      <protection locked="0"/>
    </xf>
    <xf numFmtId="0" fontId="73" fillId="40" borderId="132" xfId="0" applyFont="1" applyFill="1" applyBorder="1" applyAlignment="1" applyProtection="1">
      <alignment horizontal="center" vertical="center" shrinkToFit="1"/>
      <protection locked="0"/>
    </xf>
    <xf numFmtId="0" fontId="73" fillId="9" borderId="130" xfId="0" applyFont="1" applyFill="1" applyBorder="1" applyAlignment="1" applyProtection="1">
      <alignment horizontal="center" vertical="center" shrinkToFit="1"/>
      <protection locked="0"/>
    </xf>
    <xf numFmtId="0" fontId="73" fillId="9" borderId="96" xfId="0" applyFont="1" applyFill="1" applyBorder="1" applyAlignment="1" applyProtection="1">
      <alignment horizontal="center" vertical="center" shrinkToFit="1"/>
      <protection locked="0"/>
    </xf>
    <xf numFmtId="0" fontId="73" fillId="9" borderId="97" xfId="0" applyFont="1" applyFill="1" applyBorder="1" applyAlignment="1" applyProtection="1">
      <alignment horizontal="center" vertical="center" shrinkToFit="1"/>
      <protection locked="0"/>
    </xf>
    <xf numFmtId="0" fontId="73" fillId="40" borderId="90" xfId="0" applyFont="1" applyFill="1" applyBorder="1" applyAlignment="1" applyProtection="1">
      <alignment horizontal="center" vertical="center" shrinkToFit="1"/>
      <protection locked="0"/>
    </xf>
    <xf numFmtId="0" fontId="73" fillId="0" borderId="102" xfId="0" applyFont="1" applyBorder="1" applyAlignment="1" applyProtection="1">
      <alignment horizontal="center" vertical="center"/>
      <protection locked="0"/>
    </xf>
    <xf numFmtId="0" fontId="73" fillId="0" borderId="133" xfId="0" applyFont="1" applyBorder="1" applyAlignment="1" applyProtection="1">
      <alignment horizontal="center" vertical="center"/>
      <protection locked="0"/>
    </xf>
    <xf numFmtId="0" fontId="73" fillId="0" borderId="117" xfId="0" applyFont="1" applyBorder="1" applyAlignment="1" applyProtection="1">
      <alignment horizontal="center" vertical="center"/>
      <protection locked="0"/>
    </xf>
    <xf numFmtId="0" fontId="73" fillId="0" borderId="98" xfId="0" applyFont="1" applyBorder="1" applyAlignment="1" applyProtection="1">
      <alignment horizontal="center" vertical="center"/>
      <protection locked="0"/>
    </xf>
    <xf numFmtId="0" fontId="73" fillId="0" borderId="0" xfId="0" applyFont="1" applyAlignment="1" applyProtection="1">
      <alignment horizontal="center" vertical="center"/>
      <protection locked="0"/>
    </xf>
    <xf numFmtId="0" fontId="73" fillId="0" borderId="32" xfId="0" applyFont="1" applyBorder="1" applyAlignment="1" applyProtection="1">
      <alignment horizontal="center" vertical="center"/>
      <protection locked="0"/>
    </xf>
    <xf numFmtId="0" fontId="74" fillId="0" borderId="0" xfId="0" applyFont="1" applyAlignment="1" applyProtection="1">
      <alignment horizontal="left" vertical="center"/>
      <protection locked="0"/>
    </xf>
    <xf numFmtId="0" fontId="14" fillId="0" borderId="133" xfId="0" applyFont="1" applyBorder="1" applyAlignment="1" applyProtection="1">
      <alignment vertical="center" shrinkToFit="1"/>
      <protection locked="0"/>
    </xf>
    <xf numFmtId="0" fontId="14" fillId="0" borderId="98" xfId="0" applyFont="1" applyBorder="1" applyAlignment="1" applyProtection="1">
      <alignment vertical="center" shrinkToFit="1"/>
      <protection locked="0"/>
    </xf>
    <xf numFmtId="0" fontId="73" fillId="0" borderId="132" xfId="0" applyFont="1" applyBorder="1" applyAlignment="1" applyProtection="1">
      <alignment horizontal="center" vertical="center"/>
      <protection locked="0"/>
    </xf>
    <xf numFmtId="0" fontId="73" fillId="0" borderId="96" xfId="0" applyFont="1" applyBorder="1" applyAlignment="1" applyProtection="1">
      <alignment horizontal="center" vertical="center"/>
      <protection locked="0"/>
    </xf>
    <xf numFmtId="49" fontId="73" fillId="0" borderId="130" xfId="0" applyNumberFormat="1" applyFont="1" applyBorder="1" applyAlignment="1" applyProtection="1">
      <alignment horizontal="center" vertical="center" shrinkToFit="1"/>
      <protection locked="0"/>
    </xf>
    <xf numFmtId="49" fontId="73" fillId="0" borderId="97" xfId="0" applyNumberFormat="1" applyFont="1" applyBorder="1" applyAlignment="1" applyProtection="1">
      <alignment horizontal="center" vertical="center" shrinkToFit="1"/>
      <protection locked="0"/>
    </xf>
    <xf numFmtId="0" fontId="73" fillId="0" borderId="130" xfId="0" applyFont="1" applyBorder="1" applyAlignment="1" applyProtection="1">
      <alignment horizontal="left" vertical="center" shrinkToFit="1"/>
      <protection locked="0"/>
    </xf>
    <xf numFmtId="0" fontId="73" fillId="0" borderId="97" xfId="0" applyFont="1" applyBorder="1" applyAlignment="1" applyProtection="1">
      <alignment horizontal="left" vertical="center" shrinkToFit="1"/>
      <protection locked="0"/>
    </xf>
    <xf numFmtId="0" fontId="73" fillId="40" borderId="130" xfId="0" applyFont="1" applyFill="1" applyBorder="1" applyAlignment="1" applyProtection="1">
      <alignment horizontal="center" vertical="center" shrinkToFit="1"/>
      <protection locked="0"/>
    </xf>
    <xf numFmtId="0" fontId="73" fillId="40" borderId="97" xfId="0" applyFont="1" applyFill="1" applyBorder="1" applyAlignment="1" applyProtection="1">
      <alignment horizontal="center" vertical="center" shrinkToFit="1"/>
      <protection locked="0"/>
    </xf>
    <xf numFmtId="49" fontId="9" fillId="0" borderId="102" xfId="0" applyNumberFormat="1" applyFont="1" applyBorder="1" applyAlignment="1" applyProtection="1">
      <alignment horizontal="center" vertical="center"/>
      <protection locked="0"/>
    </xf>
    <xf numFmtId="49" fontId="9" fillId="0" borderId="133" xfId="0" applyNumberFormat="1" applyFont="1" applyBorder="1" applyAlignment="1" applyProtection="1">
      <alignment horizontal="center" vertical="center"/>
      <protection locked="0"/>
    </xf>
    <xf numFmtId="49" fontId="9" fillId="0" borderId="117" xfId="0" applyNumberFormat="1" applyFont="1" applyBorder="1" applyAlignment="1" applyProtection="1">
      <alignment horizontal="center" vertical="center"/>
      <protection locked="0"/>
    </xf>
    <xf numFmtId="49" fontId="9" fillId="0" borderId="98" xfId="0" applyNumberFormat="1" applyFont="1" applyBorder="1" applyAlignment="1" applyProtection="1">
      <alignment horizontal="center" vertical="center"/>
      <protection locked="0"/>
    </xf>
    <xf numFmtId="0" fontId="14" fillId="0" borderId="116" xfId="0" applyFont="1" applyBorder="1" applyAlignment="1" applyProtection="1">
      <alignment vertical="center" shrinkToFit="1"/>
      <protection locked="0"/>
    </xf>
    <xf numFmtId="0" fontId="73" fillId="40" borderId="132" xfId="0" applyFont="1" applyFill="1" applyBorder="1" applyAlignment="1" applyProtection="1">
      <alignment horizontal="left" vertical="center" shrinkToFit="1"/>
      <protection locked="0"/>
    </xf>
    <xf numFmtId="0" fontId="73" fillId="9" borderId="130" xfId="0" applyFont="1" applyFill="1" applyBorder="1" applyAlignment="1" applyProtection="1">
      <alignment horizontal="left" vertical="center" shrinkToFit="1"/>
      <protection locked="0"/>
    </xf>
    <xf numFmtId="0" fontId="73" fillId="9" borderId="96" xfId="0" applyFont="1" applyFill="1" applyBorder="1" applyAlignment="1" applyProtection="1">
      <alignment horizontal="left" vertical="center" shrinkToFit="1"/>
      <protection locked="0"/>
    </xf>
    <xf numFmtId="0" fontId="73" fillId="9" borderId="97" xfId="0" applyFont="1" applyFill="1" applyBorder="1" applyAlignment="1" applyProtection="1">
      <alignment horizontal="left" vertical="center" shrinkToFit="1"/>
      <protection locked="0"/>
    </xf>
    <xf numFmtId="0" fontId="73" fillId="0" borderId="21" xfId="0" applyFont="1" applyBorder="1" applyAlignment="1" applyProtection="1">
      <alignment horizontal="center" vertical="center"/>
      <protection locked="0"/>
    </xf>
    <xf numFmtId="0" fontId="73" fillId="40" borderId="130" xfId="0" applyFont="1" applyFill="1" applyBorder="1" applyAlignment="1" applyProtection="1">
      <alignment horizontal="left" vertical="center" shrinkToFit="1"/>
      <protection locked="0"/>
    </xf>
    <xf numFmtId="0" fontId="73" fillId="40" borderId="131" xfId="0" applyFont="1" applyFill="1" applyBorder="1" applyAlignment="1" applyProtection="1">
      <alignment horizontal="left" vertical="center" shrinkToFit="1"/>
      <protection locked="0"/>
    </xf>
    <xf numFmtId="0" fontId="73" fillId="40" borderId="96" xfId="0" applyFont="1" applyFill="1" applyBorder="1" applyAlignment="1" applyProtection="1">
      <alignment horizontal="left" vertical="center" shrinkToFit="1"/>
      <protection locked="0"/>
    </xf>
    <xf numFmtId="0" fontId="73" fillId="40" borderId="97" xfId="0" applyFont="1" applyFill="1" applyBorder="1" applyAlignment="1" applyProtection="1">
      <alignment horizontal="left" vertical="center" shrinkToFit="1"/>
      <protection locked="0"/>
    </xf>
    <xf numFmtId="0" fontId="73" fillId="40" borderId="100" xfId="0" applyFont="1" applyFill="1" applyBorder="1" applyAlignment="1" applyProtection="1">
      <alignment horizontal="left" vertical="center" shrinkToFit="1"/>
      <protection locked="0"/>
    </xf>
    <xf numFmtId="0" fontId="73" fillId="40" borderId="67" xfId="0" applyFont="1" applyFill="1" applyBorder="1" applyAlignment="1" applyProtection="1">
      <alignment horizontal="left" vertical="center" shrinkToFit="1"/>
      <protection locked="0"/>
    </xf>
    <xf numFmtId="0" fontId="73" fillId="40" borderId="73" xfId="0" applyFont="1" applyFill="1" applyBorder="1" applyAlignment="1" applyProtection="1">
      <alignment horizontal="left" vertical="center" shrinkToFit="1"/>
      <protection locked="0"/>
    </xf>
    <xf numFmtId="38" fontId="73" fillId="40" borderId="130" xfId="0" applyNumberFormat="1" applyFont="1" applyFill="1" applyBorder="1" applyAlignment="1" applyProtection="1">
      <alignment horizontal="right" vertical="center" shrinkToFit="1"/>
      <protection locked="0"/>
    </xf>
    <xf numFmtId="38" fontId="73" fillId="9" borderId="130" xfId="0" applyNumberFormat="1" applyFont="1" applyFill="1" applyBorder="1" applyAlignment="1" applyProtection="1">
      <alignment horizontal="right" vertical="center" shrinkToFit="1"/>
      <protection locked="0"/>
    </xf>
    <xf numFmtId="38" fontId="73" fillId="9" borderId="97" xfId="0" applyNumberFormat="1" applyFont="1" applyFill="1" applyBorder="1" applyAlignment="1" applyProtection="1">
      <alignment horizontal="right" vertical="center" shrinkToFit="1"/>
      <protection locked="0"/>
    </xf>
    <xf numFmtId="0" fontId="73" fillId="40" borderId="130" xfId="0" applyFont="1" applyFill="1" applyBorder="1" applyAlignment="1" applyProtection="1">
      <alignment horizontal="center" vertical="center"/>
      <protection locked="0"/>
    </xf>
    <xf numFmtId="0" fontId="73" fillId="9" borderId="130" xfId="0" applyFont="1" applyFill="1" applyBorder="1" applyAlignment="1" applyProtection="1">
      <alignment horizontal="center" vertical="center"/>
      <protection locked="0"/>
    </xf>
    <xf numFmtId="0" fontId="73" fillId="9" borderId="97" xfId="0" applyFont="1" applyFill="1" applyBorder="1" applyAlignment="1" applyProtection="1">
      <alignment horizontal="center" vertical="center"/>
      <protection locked="0"/>
    </xf>
    <xf numFmtId="0" fontId="9" fillId="40" borderId="132" xfId="0" applyFont="1" applyFill="1" applyBorder="1" applyAlignment="1" applyProtection="1">
      <alignment horizontal="center" vertical="center"/>
      <protection locked="0"/>
    </xf>
    <xf numFmtId="0" fontId="9" fillId="9" borderId="130" xfId="0" applyFont="1" applyFill="1" applyBorder="1" applyAlignment="1" applyProtection="1">
      <alignment horizontal="center" vertical="center"/>
      <protection locked="0"/>
    </xf>
    <xf numFmtId="0" fontId="9" fillId="9" borderId="96" xfId="0" applyFont="1" applyFill="1" applyBorder="1" applyAlignment="1" applyProtection="1">
      <alignment horizontal="center" vertical="center"/>
      <protection locked="0"/>
    </xf>
    <xf numFmtId="0" fontId="9" fillId="9" borderId="97" xfId="0" applyFont="1" applyFill="1" applyBorder="1" applyAlignment="1" applyProtection="1">
      <alignment horizontal="center" vertical="center"/>
      <protection locked="0"/>
    </xf>
    <xf numFmtId="0" fontId="73" fillId="40" borderId="94" xfId="0" applyFont="1" applyFill="1" applyBorder="1" applyAlignment="1" applyProtection="1">
      <alignment horizontal="center" vertical="center"/>
      <protection locked="0"/>
    </xf>
    <xf numFmtId="0" fontId="73" fillId="9" borderId="67" xfId="0" applyFont="1" applyFill="1" applyBorder="1" applyAlignment="1" applyProtection="1">
      <alignment horizontal="center" vertical="center"/>
      <protection locked="0"/>
    </xf>
    <xf numFmtId="0" fontId="73" fillId="9" borderId="94" xfId="0" applyFont="1" applyFill="1" applyBorder="1" applyAlignment="1" applyProtection="1">
      <alignment horizontal="center" vertical="center"/>
      <protection locked="0"/>
    </xf>
    <xf numFmtId="0" fontId="73" fillId="0" borderId="131" xfId="0" applyFont="1" applyBorder="1" applyAlignment="1" applyProtection="1">
      <alignment horizontal="center" vertical="center"/>
      <protection locked="0"/>
    </xf>
    <xf numFmtId="0" fontId="73" fillId="0" borderId="100" xfId="0" applyFont="1" applyBorder="1" applyAlignment="1" applyProtection="1">
      <alignment horizontal="center" vertical="center"/>
      <protection locked="0"/>
    </xf>
    <xf numFmtId="0" fontId="9" fillId="40" borderId="67" xfId="0" applyFont="1" applyFill="1" applyBorder="1" applyAlignment="1" applyProtection="1">
      <alignment horizontal="center" vertical="center" shrinkToFit="1"/>
      <protection locked="0"/>
    </xf>
    <xf numFmtId="0" fontId="9" fillId="9" borderId="67" xfId="0" applyFont="1" applyFill="1" applyBorder="1" applyAlignment="1" applyProtection="1">
      <alignment horizontal="center" vertical="center" shrinkToFit="1"/>
      <protection locked="0"/>
    </xf>
    <xf numFmtId="0" fontId="9" fillId="9" borderId="74" xfId="0" applyFont="1" applyFill="1" applyBorder="1" applyAlignment="1" applyProtection="1">
      <alignment horizontal="center" vertical="center" shrinkToFit="1"/>
      <protection locked="0"/>
    </xf>
    <xf numFmtId="2" fontId="73" fillId="40" borderId="132" xfId="0" applyNumberFormat="1" applyFont="1" applyFill="1" applyBorder="1" applyAlignment="1" applyProtection="1">
      <alignment horizontal="right" vertical="center" shrinkToFit="1"/>
      <protection locked="0"/>
    </xf>
    <xf numFmtId="2" fontId="73" fillId="9" borderId="96" xfId="0" applyNumberFormat="1" applyFont="1" applyFill="1" applyBorder="1" applyAlignment="1" applyProtection="1">
      <alignment horizontal="right" vertical="center" shrinkToFit="1"/>
      <protection locked="0"/>
    </xf>
    <xf numFmtId="0" fontId="73" fillId="0" borderId="130" xfId="0" applyFont="1" applyBorder="1" applyAlignment="1" applyProtection="1">
      <alignment horizontal="center" vertical="center" shrinkToFit="1"/>
      <protection locked="0"/>
    </xf>
    <xf numFmtId="0" fontId="73" fillId="0" borderId="97" xfId="0" applyFont="1" applyBorder="1" applyAlignment="1" applyProtection="1">
      <alignment horizontal="center" vertical="center" shrinkToFit="1"/>
      <protection locked="0"/>
    </xf>
    <xf numFmtId="0" fontId="73" fillId="9" borderId="131" xfId="0" applyFont="1" applyFill="1" applyBorder="1" applyAlignment="1" applyProtection="1">
      <alignment horizontal="center" vertical="center" shrinkToFit="1"/>
      <protection locked="0"/>
    </xf>
    <xf numFmtId="0" fontId="73" fillId="9" borderId="100" xfId="0" applyFont="1" applyFill="1" applyBorder="1" applyAlignment="1" applyProtection="1">
      <alignment horizontal="center" vertical="center" shrinkToFit="1"/>
      <protection locked="0"/>
    </xf>
    <xf numFmtId="0" fontId="9" fillId="0" borderId="132" xfId="0" applyFont="1" applyBorder="1" applyAlignment="1" applyProtection="1">
      <alignment horizontal="center" vertical="center"/>
      <protection locked="0"/>
    </xf>
    <xf numFmtId="0" fontId="73" fillId="9" borderId="131" xfId="0" applyFont="1" applyFill="1" applyBorder="1" applyAlignment="1" applyProtection="1">
      <alignment horizontal="left" vertical="center" shrinkToFit="1"/>
      <protection locked="0"/>
    </xf>
    <xf numFmtId="0" fontId="73" fillId="9" borderId="0" xfId="0" applyFont="1" applyFill="1" applyAlignment="1" applyProtection="1">
      <alignment horizontal="left" vertical="center" shrinkToFit="1"/>
      <protection locked="0"/>
    </xf>
    <xf numFmtId="0" fontId="73" fillId="9" borderId="6" xfId="0" applyFont="1" applyFill="1" applyBorder="1" applyAlignment="1" applyProtection="1">
      <alignment horizontal="left" vertical="center" shrinkToFit="1"/>
      <protection locked="0"/>
    </xf>
    <xf numFmtId="0" fontId="73" fillId="9" borderId="133" xfId="0" applyFont="1" applyFill="1" applyBorder="1" applyAlignment="1" applyProtection="1">
      <alignment horizontal="left" vertical="center" shrinkToFit="1"/>
      <protection locked="0"/>
    </xf>
    <xf numFmtId="0" fontId="73" fillId="9" borderId="98" xfId="0" applyFont="1" applyFill="1" applyBorder="1" applyAlignment="1" applyProtection="1">
      <alignment horizontal="left" vertical="center" shrinkToFit="1"/>
      <protection locked="0"/>
    </xf>
    <xf numFmtId="0" fontId="73" fillId="0" borderId="133" xfId="0" applyFont="1" applyBorder="1" applyAlignment="1" applyProtection="1">
      <alignment horizontal="center" vertical="center" shrinkToFit="1"/>
      <protection locked="0"/>
    </xf>
    <xf numFmtId="0" fontId="73" fillId="0" borderId="98" xfId="0" applyFont="1" applyBorder="1" applyAlignment="1" applyProtection="1">
      <alignment horizontal="center" vertical="center" shrinkToFit="1"/>
      <protection locked="0"/>
    </xf>
    <xf numFmtId="0" fontId="73" fillId="0" borderId="5" xfId="0" applyFont="1" applyBorder="1" applyAlignment="1" applyProtection="1">
      <alignment horizontal="center" vertical="center"/>
      <protection locked="0"/>
    </xf>
    <xf numFmtId="0" fontId="73" fillId="4" borderId="130" xfId="0" applyFont="1" applyFill="1" applyBorder="1" applyAlignment="1" applyProtection="1">
      <alignment horizontal="center" vertical="center"/>
      <protection locked="0"/>
    </xf>
    <xf numFmtId="0" fontId="73" fillId="4" borderId="0" xfId="0" applyFont="1" applyFill="1" applyAlignment="1" applyProtection="1">
      <alignment horizontal="center" vertical="center"/>
      <protection locked="0"/>
    </xf>
    <xf numFmtId="0" fontId="38" fillId="9" borderId="0" xfId="0" applyFont="1" applyFill="1" applyAlignment="1" applyProtection="1">
      <alignment horizontal="center" vertical="center"/>
      <protection locked="0"/>
    </xf>
    <xf numFmtId="0" fontId="38" fillId="2" borderId="130" xfId="0" applyFont="1" applyFill="1" applyBorder="1" applyAlignment="1" applyProtection="1">
      <alignment horizontal="center" vertical="center"/>
      <protection locked="0"/>
    </xf>
    <xf numFmtId="0" fontId="38" fillId="2" borderId="97" xfId="0" applyFont="1" applyFill="1" applyBorder="1" applyAlignment="1" applyProtection="1">
      <alignment horizontal="center" vertical="center"/>
      <protection locked="0"/>
    </xf>
    <xf numFmtId="0" fontId="38" fillId="0" borderId="102" xfId="0" applyFont="1" applyBorder="1" applyAlignment="1" applyProtection="1">
      <alignment horizontal="left" vertical="center"/>
      <protection locked="0"/>
    </xf>
    <xf numFmtId="2" fontId="73" fillId="40" borderId="90" xfId="0" applyNumberFormat="1" applyFont="1" applyFill="1" applyBorder="1" applyAlignment="1" applyProtection="1">
      <alignment horizontal="right" vertical="center" shrinkToFit="1"/>
      <protection locked="0"/>
    </xf>
    <xf numFmtId="0" fontId="73" fillId="0" borderId="90" xfId="0" applyFont="1" applyBorder="1" applyAlignment="1" applyProtection="1">
      <alignment horizontal="left" vertical="center"/>
      <protection locked="0"/>
    </xf>
    <xf numFmtId="0" fontId="73" fillId="0" borderId="130" xfId="0" applyFont="1" applyBorder="1" applyAlignment="1" applyProtection="1">
      <alignment horizontal="left" vertical="center"/>
      <protection locked="0"/>
    </xf>
    <xf numFmtId="0" fontId="73" fillId="0" borderId="131" xfId="0" applyFont="1" applyBorder="1" applyAlignment="1" applyProtection="1">
      <alignment horizontal="left" vertical="center"/>
      <protection locked="0"/>
    </xf>
    <xf numFmtId="0" fontId="73" fillId="0" borderId="96" xfId="0" applyFont="1" applyBorder="1" applyAlignment="1" applyProtection="1">
      <alignment horizontal="left" vertical="center"/>
      <protection locked="0"/>
    </xf>
    <xf numFmtId="0" fontId="73" fillId="0" borderId="97" xfId="0" applyFont="1" applyBorder="1" applyAlignment="1" applyProtection="1">
      <alignment horizontal="left" vertical="center"/>
      <protection locked="0"/>
    </xf>
    <xf numFmtId="0" fontId="73" fillId="0" borderId="100" xfId="0" applyFont="1" applyBorder="1" applyAlignment="1" applyProtection="1">
      <alignment horizontal="left" vertical="center"/>
      <protection locked="0"/>
    </xf>
    <xf numFmtId="0" fontId="62" fillId="40" borderId="0" xfId="0" applyFont="1" applyFill="1" applyAlignment="1" applyProtection="1">
      <alignment horizontal="left" vertical="center" shrinkToFit="1"/>
      <protection locked="0"/>
    </xf>
    <xf numFmtId="0" fontId="62" fillId="9" borderId="0" xfId="0" applyFont="1" applyFill="1" applyAlignment="1" applyProtection="1">
      <alignment horizontal="left" vertical="center" shrinkToFit="1"/>
      <protection locked="0"/>
    </xf>
    <xf numFmtId="0" fontId="1" fillId="6" borderId="0" xfId="0" applyFont="1" applyFill="1" applyAlignment="1" applyProtection="1">
      <alignment horizontal="center" vertical="center" shrinkToFit="1"/>
      <protection locked="0"/>
    </xf>
    <xf numFmtId="0" fontId="1" fillId="40" borderId="0" xfId="0" applyFont="1" applyFill="1" applyAlignment="1" applyProtection="1">
      <alignment horizontal="center" vertical="center" shrinkToFit="1"/>
      <protection locked="0"/>
    </xf>
    <xf numFmtId="0" fontId="1" fillId="9" borderId="0" xfId="0" applyFont="1" applyFill="1" applyAlignment="1" applyProtection="1">
      <alignment horizontal="center" vertical="center" shrinkToFit="1"/>
      <protection locked="0"/>
    </xf>
    <xf numFmtId="49" fontId="1" fillId="40" borderId="0" xfId="0" applyNumberFormat="1" applyFont="1" applyFill="1" applyAlignment="1" applyProtection="1">
      <alignment horizontal="center" vertical="center" shrinkToFit="1"/>
      <protection locked="0"/>
    </xf>
    <xf numFmtId="0" fontId="39" fillId="40" borderId="0" xfId="0" applyFont="1" applyFill="1" applyAlignment="1" applyProtection="1">
      <alignment horizontal="center" vertical="center" shrinkToFit="1"/>
      <protection locked="0"/>
    </xf>
    <xf numFmtId="0" fontId="39" fillId="9" borderId="0" xfId="0" applyFont="1" applyFill="1" applyAlignment="1" applyProtection="1">
      <alignment horizontal="center" vertical="center" shrinkToFit="1"/>
      <protection locked="0"/>
    </xf>
    <xf numFmtId="0" fontId="1" fillId="40" borderId="0" xfId="0" applyFont="1" applyFill="1" applyAlignment="1" applyProtection="1">
      <alignment horizontal="left" vertical="center" shrinkToFit="1"/>
      <protection locked="0"/>
    </xf>
    <xf numFmtId="0" fontId="1" fillId="9" borderId="0" xfId="0" applyFont="1" applyFill="1" applyAlignment="1" applyProtection="1">
      <alignment horizontal="left" vertical="center" shrinkToFit="1"/>
      <protection locked="0"/>
    </xf>
    <xf numFmtId="0" fontId="39" fillId="40" borderId="0" xfId="0" applyFont="1" applyFill="1" applyAlignment="1" applyProtection="1">
      <alignment horizontal="left" vertical="center" shrinkToFit="1"/>
      <protection locked="0"/>
    </xf>
    <xf numFmtId="0" fontId="39" fillId="9" borderId="0" xfId="0" applyFont="1" applyFill="1" applyAlignment="1" applyProtection="1">
      <alignment horizontal="left" vertical="center" shrinkToFit="1"/>
      <protection locked="0"/>
    </xf>
    <xf numFmtId="0" fontId="108" fillId="0" borderId="0" xfId="0" applyFont="1" applyAlignment="1" applyProtection="1">
      <alignment horizontal="left" vertical="top" wrapText="1"/>
      <protection locked="0"/>
    </xf>
    <xf numFmtId="0" fontId="38" fillId="40" borderId="90" xfId="0" applyFont="1" applyFill="1" applyBorder="1" applyAlignment="1" applyProtection="1">
      <alignment horizontal="center" vertical="center"/>
      <protection locked="0"/>
    </xf>
    <xf numFmtId="0" fontId="38" fillId="40" borderId="130" xfId="0" applyFont="1" applyFill="1" applyBorder="1" applyAlignment="1" applyProtection="1">
      <alignment horizontal="left" vertical="center" shrinkToFit="1"/>
      <protection locked="0"/>
    </xf>
    <xf numFmtId="0" fontId="38" fillId="9" borderId="133" xfId="0" applyFont="1" applyFill="1" applyBorder="1" applyAlignment="1" applyProtection="1">
      <alignment horizontal="left" vertical="center" shrinkToFit="1"/>
      <protection locked="0"/>
    </xf>
    <xf numFmtId="0" fontId="38" fillId="9" borderId="98" xfId="0" applyFont="1" applyFill="1" applyBorder="1" applyAlignment="1" applyProtection="1">
      <alignment horizontal="left" vertical="center" shrinkToFit="1"/>
      <protection locked="0"/>
    </xf>
    <xf numFmtId="0" fontId="38" fillId="0" borderId="90" xfId="0" applyFont="1" applyBorder="1" applyAlignment="1" applyProtection="1">
      <alignment horizontal="center" vertical="center"/>
      <protection locked="0"/>
    </xf>
    <xf numFmtId="0" fontId="38" fillId="0" borderId="96" xfId="0" applyFont="1" applyBorder="1" applyAlignment="1" applyProtection="1">
      <alignment horizontal="center" vertical="center"/>
      <protection locked="0"/>
    </xf>
    <xf numFmtId="0" fontId="38" fillId="0" borderId="6" xfId="0" applyFont="1" applyBorder="1" applyAlignment="1" applyProtection="1">
      <alignment horizontal="center" vertical="center"/>
      <protection locked="0"/>
    </xf>
    <xf numFmtId="0" fontId="38" fillId="0" borderId="8" xfId="0" applyFont="1" applyBorder="1" applyAlignment="1" applyProtection="1">
      <alignment horizontal="center" vertical="center"/>
      <protection locked="0"/>
    </xf>
    <xf numFmtId="0" fontId="38" fillId="9" borderId="32" xfId="0" applyFont="1" applyFill="1" applyBorder="1" applyAlignment="1" applyProtection="1">
      <alignment horizontal="left" vertical="center" shrinkToFit="1"/>
      <protection locked="0"/>
    </xf>
    <xf numFmtId="0" fontId="38" fillId="0" borderId="102" xfId="0" applyFont="1" applyBorder="1" applyAlignment="1" applyProtection="1">
      <alignment horizontal="center" vertical="center" textRotation="255"/>
      <protection locked="0"/>
    </xf>
    <xf numFmtId="0" fontId="38" fillId="0" borderId="133" xfId="0" applyFont="1" applyBorder="1" applyAlignment="1" applyProtection="1">
      <alignment horizontal="center" vertical="center" textRotation="255"/>
      <protection locked="0"/>
    </xf>
    <xf numFmtId="0" fontId="38" fillId="0" borderId="5" xfId="0" applyFont="1" applyBorder="1" applyAlignment="1" applyProtection="1">
      <alignment horizontal="center" vertical="center" textRotation="255"/>
      <protection locked="0"/>
    </xf>
    <xf numFmtId="0" fontId="38" fillId="0" borderId="32" xfId="0" applyFont="1" applyBorder="1" applyAlignment="1" applyProtection="1">
      <alignment horizontal="center" vertical="center" textRotation="255"/>
      <protection locked="0"/>
    </xf>
    <xf numFmtId="0" fontId="38" fillId="0" borderId="9" xfId="0" applyFont="1" applyBorder="1" applyAlignment="1" applyProtection="1">
      <alignment horizontal="center" vertical="center" textRotation="255"/>
      <protection locked="0"/>
    </xf>
    <xf numFmtId="0" fontId="38" fillId="0" borderId="51" xfId="0" applyFont="1" applyBorder="1" applyAlignment="1" applyProtection="1">
      <alignment horizontal="center" vertical="center" textRotation="255"/>
      <protection locked="0"/>
    </xf>
    <xf numFmtId="49" fontId="38" fillId="0" borderId="130" xfId="0" applyNumberFormat="1" applyFont="1" applyBorder="1" applyAlignment="1" applyProtection="1">
      <alignment horizontal="center" vertical="center"/>
      <protection locked="0"/>
    </xf>
    <xf numFmtId="49" fontId="38" fillId="0" borderId="97" xfId="0" applyNumberFormat="1" applyFont="1" applyBorder="1" applyAlignment="1" applyProtection="1">
      <alignment horizontal="center" vertical="center"/>
      <protection locked="0"/>
    </xf>
    <xf numFmtId="0" fontId="69" fillId="0" borderId="0" xfId="0" applyFont="1" applyAlignment="1" applyProtection="1">
      <alignment horizontal="center" vertical="top" wrapText="1"/>
      <protection locked="0"/>
    </xf>
    <xf numFmtId="0" fontId="69" fillId="0" borderId="0" xfId="0" applyFont="1" applyAlignment="1" applyProtection="1">
      <alignment horizontal="left" vertical="top" wrapText="1"/>
      <protection locked="0"/>
    </xf>
    <xf numFmtId="0" fontId="69" fillId="0" borderId="0" xfId="0" applyFont="1" applyAlignment="1" applyProtection="1">
      <alignment horizontal="left" vertical="top" wrapText="1" shrinkToFit="1"/>
      <protection locked="0"/>
    </xf>
    <xf numFmtId="0" fontId="38" fillId="40" borderId="21" xfId="0" applyFont="1" applyFill="1" applyBorder="1" applyAlignment="1" applyProtection="1">
      <alignment horizontal="center" vertical="center"/>
      <protection locked="0"/>
    </xf>
    <xf numFmtId="0" fontId="38" fillId="9" borderId="50" xfId="0" applyFont="1" applyFill="1" applyBorder="1" applyAlignment="1" applyProtection="1">
      <alignment horizontal="center" vertical="center"/>
      <protection locked="0"/>
    </xf>
    <xf numFmtId="0" fontId="38" fillId="9" borderId="7" xfId="0" applyFont="1" applyFill="1" applyBorder="1" applyAlignment="1" applyProtection="1">
      <alignment horizontal="center" vertical="center"/>
      <protection locked="0"/>
    </xf>
    <xf numFmtId="0" fontId="38" fillId="40" borderId="0" xfId="0" applyFont="1" applyFill="1" applyAlignment="1" applyProtection="1">
      <alignment horizontal="center" vertical="center"/>
      <protection locked="0"/>
    </xf>
    <xf numFmtId="0" fontId="73" fillId="40" borderId="3" xfId="0" applyFont="1" applyFill="1" applyBorder="1" applyAlignment="1" applyProtection="1">
      <alignment horizontal="center" vertical="center"/>
      <protection locked="0"/>
    </xf>
    <xf numFmtId="0" fontId="73" fillId="9" borderId="3" xfId="0" applyFont="1" applyFill="1" applyBorder="1" applyAlignment="1" applyProtection="1">
      <alignment horizontal="center" vertical="center"/>
      <protection locked="0"/>
    </xf>
    <xf numFmtId="0" fontId="73" fillId="9" borderId="7" xfId="0" applyFont="1" applyFill="1" applyBorder="1" applyAlignment="1" applyProtection="1">
      <alignment horizontal="center" vertical="center"/>
      <protection locked="0"/>
    </xf>
    <xf numFmtId="0" fontId="73" fillId="0" borderId="3" xfId="0" applyFont="1" applyBorder="1" applyAlignment="1" applyProtection="1">
      <alignment horizontal="center" vertical="center"/>
      <protection locked="0"/>
    </xf>
    <xf numFmtId="0" fontId="73" fillId="0" borderId="7" xfId="0" applyFont="1" applyBorder="1" applyAlignment="1" applyProtection="1">
      <alignment horizontal="center" vertical="center"/>
      <protection locked="0"/>
    </xf>
    <xf numFmtId="0" fontId="73" fillId="0" borderId="4" xfId="0" applyFont="1" applyBorder="1" applyAlignment="1" applyProtection="1">
      <alignment horizontal="center" vertical="center"/>
      <protection locked="0"/>
    </xf>
    <xf numFmtId="0" fontId="73" fillId="0" borderId="8" xfId="0" applyFont="1" applyBorder="1" applyAlignment="1" applyProtection="1">
      <alignment horizontal="center" vertical="center"/>
      <protection locked="0"/>
    </xf>
    <xf numFmtId="0" fontId="9" fillId="40" borderId="22" xfId="0" applyFont="1" applyFill="1" applyBorder="1" applyAlignment="1" applyProtection="1">
      <alignment horizontal="center" vertical="center"/>
      <protection locked="0"/>
    </xf>
    <xf numFmtId="0" fontId="9" fillId="9" borderId="3" xfId="0" applyFont="1" applyFill="1" applyBorder="1" applyAlignment="1" applyProtection="1">
      <alignment horizontal="center" vertical="center"/>
      <protection locked="0"/>
    </xf>
    <xf numFmtId="0" fontId="9" fillId="9" borderId="50" xfId="0" applyFont="1" applyFill="1" applyBorder="1" applyAlignment="1" applyProtection="1">
      <alignment horizontal="center" vertical="center"/>
      <protection locked="0"/>
    </xf>
    <xf numFmtId="0" fontId="9" fillId="9" borderId="7" xfId="0" applyFont="1" applyFill="1" applyBorder="1" applyAlignment="1" applyProtection="1">
      <alignment horizontal="center" vertical="center"/>
      <protection locked="0"/>
    </xf>
    <xf numFmtId="0" fontId="108" fillId="0" borderId="0" xfId="0" applyFont="1" applyAlignment="1" applyProtection="1">
      <alignment horizontal="center" vertical="top" wrapText="1"/>
      <protection locked="0"/>
    </xf>
    <xf numFmtId="0" fontId="73" fillId="0" borderId="2" xfId="0" applyFont="1" applyBorder="1" applyAlignment="1" applyProtection="1">
      <alignment horizontal="left" vertical="center" shrinkToFit="1"/>
      <protection locked="0"/>
    </xf>
    <xf numFmtId="0" fontId="73" fillId="0" borderId="3" xfId="0" applyFont="1" applyBorder="1" applyAlignment="1" applyProtection="1">
      <alignment horizontal="left" vertical="center" shrinkToFit="1"/>
      <protection locked="0"/>
    </xf>
    <xf numFmtId="0" fontId="73" fillId="0" borderId="9" xfId="0" applyFont="1" applyBorder="1" applyAlignment="1" applyProtection="1">
      <alignment horizontal="left" vertical="center" shrinkToFit="1"/>
      <protection locked="0"/>
    </xf>
    <xf numFmtId="0" fontId="73" fillId="0" borderId="7" xfId="0" applyFont="1" applyBorder="1" applyAlignment="1" applyProtection="1">
      <alignment horizontal="left" vertical="center" shrinkToFit="1"/>
      <protection locked="0"/>
    </xf>
    <xf numFmtId="0" fontId="108" fillId="0" borderId="0" xfId="0" applyFont="1" applyAlignment="1" applyProtection="1">
      <alignment horizontal="left" vertical="top" wrapText="1" shrinkToFit="1"/>
      <protection locked="0"/>
    </xf>
    <xf numFmtId="0" fontId="108" fillId="0" borderId="0" xfId="0" applyFont="1" applyAlignment="1" applyProtection="1">
      <alignment horizontal="center" vertical="top"/>
      <protection locked="0"/>
    </xf>
    <xf numFmtId="0" fontId="69" fillId="38" borderId="0" xfId="0" applyFont="1" applyFill="1" applyAlignment="1" applyProtection="1">
      <alignment horizontal="left" vertical="top" wrapText="1" shrinkToFit="1"/>
      <protection locked="0"/>
    </xf>
    <xf numFmtId="0" fontId="9" fillId="4" borderId="3" xfId="0" applyFont="1" applyFill="1" applyBorder="1" applyAlignment="1" applyProtection="1">
      <alignment horizontal="center" vertical="center"/>
      <protection locked="0"/>
    </xf>
    <xf numFmtId="0" fontId="9" fillId="4" borderId="0" xfId="0" applyFont="1" applyFill="1" applyAlignment="1" applyProtection="1">
      <alignment horizontal="center" vertical="center"/>
      <protection locked="0"/>
    </xf>
    <xf numFmtId="0" fontId="9" fillId="0" borderId="3" xfId="0" applyFont="1" applyBorder="1" applyAlignment="1" applyProtection="1">
      <alignment horizontal="left" vertical="center" shrinkToFit="1"/>
      <protection locked="0"/>
    </xf>
    <xf numFmtId="0" fontId="9" fillId="0" borderId="0" xfId="0" applyFont="1" applyAlignment="1" applyProtection="1">
      <alignment horizontal="left" vertical="center" shrinkToFit="1"/>
      <protection locked="0"/>
    </xf>
    <xf numFmtId="0" fontId="9" fillId="0" borderId="4"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14" fillId="0" borderId="36" xfId="0" applyFont="1" applyBorder="1" applyAlignment="1" applyProtection="1">
      <alignment horizontal="left" vertical="center" wrapText="1"/>
      <protection locked="0"/>
    </xf>
    <xf numFmtId="0" fontId="14" fillId="0" borderId="16" xfId="0" applyFont="1" applyBorder="1" applyAlignment="1" applyProtection="1">
      <alignment horizontal="left" vertical="center" wrapText="1"/>
      <protection locked="0"/>
    </xf>
    <xf numFmtId="0" fontId="14" fillId="0" borderId="17" xfId="0" applyFont="1" applyBorder="1" applyAlignment="1" applyProtection="1">
      <alignment horizontal="left" vertical="center" wrapText="1"/>
      <protection locked="0"/>
    </xf>
    <xf numFmtId="0" fontId="14" fillId="0" borderId="5"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32" xfId="0" applyFont="1" applyBorder="1" applyAlignment="1" applyProtection="1">
      <alignment horizontal="left" vertical="center" wrapText="1"/>
      <protection locked="0"/>
    </xf>
    <xf numFmtId="0" fontId="14" fillId="0" borderId="37" xfId="0" applyFont="1" applyBorder="1" applyAlignment="1" applyProtection="1">
      <alignment horizontal="left" vertical="center" wrapText="1"/>
      <protection locked="0"/>
    </xf>
    <xf numFmtId="0" fontId="14" fillId="0" borderId="1" xfId="0" applyFont="1" applyBorder="1" applyAlignment="1" applyProtection="1">
      <alignment horizontal="left" vertical="center" wrapText="1"/>
      <protection locked="0"/>
    </xf>
    <xf numFmtId="0" fontId="14" fillId="0" borderId="19" xfId="0" applyFont="1" applyBorder="1" applyAlignment="1" applyProtection="1">
      <alignment horizontal="left" vertical="center" wrapText="1"/>
      <protection locked="0"/>
    </xf>
    <xf numFmtId="0" fontId="9" fillId="4" borderId="15" xfId="0" applyFont="1" applyFill="1" applyBorder="1" applyAlignment="1" applyProtection="1">
      <alignment horizontal="center" vertical="center"/>
      <protection locked="0"/>
    </xf>
    <xf numFmtId="0" fontId="9" fillId="4" borderId="21" xfId="0" applyFont="1" applyFill="1" applyBorder="1" applyAlignment="1" applyProtection="1">
      <alignment horizontal="center" vertical="center"/>
      <protection locked="0"/>
    </xf>
    <xf numFmtId="0" fontId="9" fillId="4" borderId="18" xfId="0" applyFont="1" applyFill="1" applyBorder="1" applyAlignment="1" applyProtection="1">
      <alignment horizontal="center" vertical="center"/>
      <protection locked="0"/>
    </xf>
    <xf numFmtId="49" fontId="9" fillId="0" borderId="16" xfId="0" applyNumberFormat="1" applyFont="1" applyBorder="1" applyAlignment="1" applyProtection="1">
      <alignment horizontal="center" vertical="center"/>
      <protection locked="0"/>
    </xf>
    <xf numFmtId="49" fontId="9" fillId="0" borderId="0" xfId="0" applyNumberFormat="1" applyFont="1" applyAlignment="1" applyProtection="1">
      <alignment horizontal="center" vertical="center"/>
      <protection locked="0"/>
    </xf>
    <xf numFmtId="49" fontId="9" fillId="0" borderId="1" xfId="0" applyNumberFormat="1" applyFont="1" applyBorder="1" applyAlignment="1" applyProtection="1">
      <alignment horizontal="center" vertical="center"/>
      <protection locked="0"/>
    </xf>
    <xf numFmtId="0" fontId="9" fillId="0" borderId="16"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4" borderId="16" xfId="0" applyFont="1" applyFill="1" applyBorder="1" applyAlignment="1" applyProtection="1">
      <alignment horizontal="center" vertical="center"/>
      <protection locked="0"/>
    </xf>
    <xf numFmtId="0" fontId="9" fillId="4" borderId="1" xfId="0" applyFont="1" applyFill="1" applyBorder="1" applyAlignment="1" applyProtection="1">
      <alignment horizontal="center" vertical="center"/>
      <protection locked="0"/>
    </xf>
    <xf numFmtId="0" fontId="57" fillId="2" borderId="36" xfId="0" applyFont="1" applyFill="1" applyBorder="1" applyAlignment="1" applyProtection="1">
      <alignment horizontal="left" vertical="top" wrapText="1"/>
      <protection locked="0"/>
    </xf>
    <xf numFmtId="0" fontId="57" fillId="2" borderId="16" xfId="0" applyFont="1" applyFill="1" applyBorder="1" applyAlignment="1" applyProtection="1">
      <alignment horizontal="left" vertical="top" wrapText="1"/>
      <protection locked="0"/>
    </xf>
    <xf numFmtId="0" fontId="57" fillId="2" borderId="23" xfId="0" applyFont="1" applyFill="1" applyBorder="1" applyAlignment="1" applyProtection="1">
      <alignment horizontal="left" vertical="top" wrapText="1"/>
      <protection locked="0"/>
    </xf>
    <xf numFmtId="0" fontId="9" fillId="0" borderId="2" xfId="0" applyFont="1" applyBorder="1" applyAlignment="1" applyProtection="1">
      <alignment horizontal="left" vertical="center" shrinkToFit="1"/>
      <protection locked="0"/>
    </xf>
    <xf numFmtId="0" fontId="9" fillId="0" borderId="5" xfId="0" applyFont="1" applyBorder="1" applyAlignment="1" applyProtection="1">
      <alignment horizontal="left" vertical="center" shrinkToFit="1"/>
      <protection locked="0"/>
    </xf>
    <xf numFmtId="0" fontId="9" fillId="0" borderId="23" xfId="0" applyFont="1" applyBorder="1" applyAlignment="1" applyProtection="1">
      <alignment horizontal="center" vertical="center"/>
      <protection locked="0"/>
    </xf>
    <xf numFmtId="0" fontId="9" fillId="0" borderId="24" xfId="0" applyFont="1" applyBorder="1" applyAlignment="1" applyProtection="1">
      <alignment horizontal="center" vertical="center"/>
      <protection locked="0"/>
    </xf>
    <xf numFmtId="0" fontId="9" fillId="0" borderId="68" xfId="0" applyFont="1" applyBorder="1" applyAlignment="1" applyProtection="1">
      <alignment horizontal="left" vertical="center"/>
      <protection locked="0"/>
    </xf>
    <xf numFmtId="0" fontId="9" fillId="0" borderId="67" xfId="0" applyFont="1" applyBorder="1" applyAlignment="1" applyProtection="1">
      <alignment horizontal="left" vertical="center"/>
      <protection locked="0"/>
    </xf>
    <xf numFmtId="0" fontId="9" fillId="0" borderId="43" xfId="0" applyFont="1" applyBorder="1" applyAlignment="1" applyProtection="1">
      <alignment horizontal="left" vertical="center"/>
      <protection locked="0"/>
    </xf>
    <xf numFmtId="0" fontId="9" fillId="3" borderId="15" xfId="0" applyFont="1" applyFill="1" applyBorder="1" applyAlignment="1" applyProtection="1">
      <alignment vertical="center" shrinkToFit="1"/>
      <protection locked="0"/>
    </xf>
    <xf numFmtId="0" fontId="9" fillId="3" borderId="16" xfId="0" applyFont="1" applyFill="1" applyBorder="1" applyAlignment="1" applyProtection="1">
      <alignment vertical="center" shrinkToFit="1"/>
      <protection locked="0"/>
    </xf>
    <xf numFmtId="0" fontId="9" fillId="3" borderId="23" xfId="0" applyFont="1" applyFill="1" applyBorder="1" applyAlignment="1" applyProtection="1">
      <alignment vertical="center" shrinkToFit="1"/>
      <protection locked="0"/>
    </xf>
    <xf numFmtId="0" fontId="9" fillId="3" borderId="18" xfId="0" applyFont="1" applyFill="1" applyBorder="1" applyAlignment="1" applyProtection="1">
      <alignment vertical="center" shrinkToFit="1"/>
      <protection locked="0"/>
    </xf>
    <xf numFmtId="0" fontId="9" fillId="3" borderId="1" xfId="0" applyFont="1" applyFill="1" applyBorder="1" applyAlignment="1" applyProtection="1">
      <alignment vertical="center" shrinkToFit="1"/>
      <protection locked="0"/>
    </xf>
    <xf numFmtId="0" fontId="9" fillId="3" borderId="24" xfId="0" applyFont="1" applyFill="1" applyBorder="1" applyAlignment="1" applyProtection="1">
      <alignment vertical="center" shrinkToFit="1"/>
      <protection locked="0"/>
    </xf>
    <xf numFmtId="0" fontId="9" fillId="0" borderId="36" xfId="0" applyFont="1" applyBorder="1" applyAlignment="1" applyProtection="1">
      <alignment horizontal="left" vertical="center" shrinkToFit="1"/>
      <protection locked="0"/>
    </xf>
    <xf numFmtId="0" fontId="9" fillId="0" borderId="16" xfId="0" applyFont="1" applyBorder="1" applyAlignment="1" applyProtection="1">
      <alignment horizontal="left" vertical="center" shrinkToFit="1"/>
      <protection locked="0"/>
    </xf>
    <xf numFmtId="0" fontId="9" fillId="0" borderId="37" xfId="0" applyFont="1" applyBorder="1" applyAlignment="1" applyProtection="1">
      <alignment horizontal="left" vertical="center" shrinkToFit="1"/>
      <protection locked="0"/>
    </xf>
    <xf numFmtId="0" fontId="9" fillId="0" borderId="1" xfId="0" applyFont="1" applyBorder="1" applyAlignment="1" applyProtection="1">
      <alignment horizontal="left" vertical="center" shrinkToFit="1"/>
      <protection locked="0"/>
    </xf>
    <xf numFmtId="0" fontId="73" fillId="40" borderId="90" xfId="0" applyFont="1" applyFill="1" applyBorder="1" applyAlignment="1" applyProtection="1">
      <alignment horizontal="left" vertical="center" shrinkToFit="1"/>
      <protection locked="0"/>
    </xf>
    <xf numFmtId="0" fontId="73" fillId="40" borderId="115" xfId="0" applyFont="1" applyFill="1" applyBorder="1" applyAlignment="1" applyProtection="1">
      <alignment horizontal="left" vertical="center" shrinkToFit="1"/>
      <protection locked="0"/>
    </xf>
    <xf numFmtId="0" fontId="73" fillId="0" borderId="2" xfId="0" applyFont="1" applyBorder="1" applyAlignment="1" applyProtection="1">
      <alignment horizontal="left" vertical="center"/>
      <protection locked="0"/>
    </xf>
    <xf numFmtId="0" fontId="73" fillId="0" borderId="3" xfId="0" applyFont="1" applyBorder="1" applyAlignment="1" applyProtection="1">
      <alignment horizontal="left" vertical="center"/>
      <protection locked="0"/>
    </xf>
    <xf numFmtId="0" fontId="73" fillId="0" borderId="4" xfId="0" applyFont="1" applyBorder="1" applyAlignment="1" applyProtection="1">
      <alignment horizontal="left" vertical="center"/>
      <protection locked="0"/>
    </xf>
    <xf numFmtId="0" fontId="73" fillId="0" borderId="117" xfId="0" applyFont="1" applyBorder="1" applyAlignment="1" applyProtection="1">
      <alignment horizontal="left" vertical="center"/>
      <protection locked="0"/>
    </xf>
    <xf numFmtId="0" fontId="73" fillId="9" borderId="100" xfId="0" applyFont="1" applyFill="1" applyBorder="1" applyAlignment="1" applyProtection="1">
      <alignment horizontal="left" vertical="center" shrinkToFit="1"/>
      <protection locked="0"/>
    </xf>
    <xf numFmtId="0" fontId="73" fillId="9" borderId="130" xfId="0" applyFont="1" applyFill="1" applyBorder="1" applyAlignment="1" applyProtection="1">
      <alignment horizontal="right" vertical="center" shrinkToFit="1"/>
      <protection locked="0"/>
    </xf>
    <xf numFmtId="0" fontId="73" fillId="9" borderId="96" xfId="0" applyFont="1" applyFill="1" applyBorder="1" applyAlignment="1" applyProtection="1">
      <alignment horizontal="right" vertical="center" shrinkToFit="1"/>
      <protection locked="0"/>
    </xf>
    <xf numFmtId="0" fontId="73" fillId="9" borderId="97" xfId="0" applyFont="1" applyFill="1" applyBorder="1" applyAlignment="1" applyProtection="1">
      <alignment horizontal="right" vertical="center" shrinkToFit="1"/>
      <protection locked="0"/>
    </xf>
    <xf numFmtId="0" fontId="73" fillId="9" borderId="131" xfId="0" applyFont="1" applyFill="1" applyBorder="1" applyAlignment="1" applyProtection="1">
      <alignment horizontal="center" vertical="center"/>
      <protection locked="0"/>
    </xf>
    <xf numFmtId="0" fontId="73" fillId="9" borderId="100" xfId="0" applyFont="1" applyFill="1" applyBorder="1" applyAlignment="1" applyProtection="1">
      <alignment horizontal="center" vertical="center"/>
      <protection locked="0"/>
    </xf>
    <xf numFmtId="0" fontId="73" fillId="40" borderId="132" xfId="0" applyFont="1" applyFill="1" applyBorder="1" applyAlignment="1" applyProtection="1">
      <alignment horizontal="right" vertical="center" shrinkToFit="1"/>
      <protection locked="0"/>
    </xf>
    <xf numFmtId="0" fontId="73" fillId="0" borderId="102" xfId="0" applyFont="1" applyBorder="1" applyAlignment="1" applyProtection="1">
      <alignment horizontal="left" vertical="center"/>
      <protection locked="0"/>
    </xf>
    <xf numFmtId="0" fontId="9" fillId="2" borderId="15" xfId="0" applyFont="1" applyFill="1" applyBorder="1" applyAlignment="1" applyProtection="1">
      <alignment horizontal="left" vertical="center" shrinkToFit="1"/>
      <protection locked="0"/>
    </xf>
    <xf numFmtId="0" fontId="9" fillId="2" borderId="16" xfId="0" applyFont="1" applyFill="1" applyBorder="1" applyAlignment="1" applyProtection="1">
      <alignment horizontal="left" vertical="center" shrinkToFit="1"/>
      <protection locked="0"/>
    </xf>
    <xf numFmtId="0" fontId="9" fillId="2" borderId="17" xfId="0" applyFont="1" applyFill="1" applyBorder="1" applyAlignment="1" applyProtection="1">
      <alignment horizontal="left" vertical="center" shrinkToFit="1"/>
      <protection locked="0"/>
    </xf>
    <xf numFmtId="0" fontId="9" fillId="2" borderId="18" xfId="0" applyFont="1" applyFill="1" applyBorder="1" applyAlignment="1" applyProtection="1">
      <alignment horizontal="left" vertical="center" shrinkToFit="1"/>
      <protection locked="0"/>
    </xf>
    <xf numFmtId="0" fontId="9" fillId="2" borderId="1" xfId="0" applyFont="1" applyFill="1" applyBorder="1" applyAlignment="1" applyProtection="1">
      <alignment horizontal="left" vertical="center" shrinkToFit="1"/>
      <protection locked="0"/>
    </xf>
    <xf numFmtId="0" fontId="9" fillId="2" borderId="19" xfId="0" applyFont="1" applyFill="1" applyBorder="1" applyAlignment="1" applyProtection="1">
      <alignment horizontal="left" vertical="center" shrinkToFit="1"/>
      <protection locked="0"/>
    </xf>
    <xf numFmtId="0" fontId="9" fillId="0" borderId="62" xfId="0" applyFont="1" applyBorder="1" applyAlignment="1" applyProtection="1">
      <alignment horizontal="center" vertical="center"/>
      <protection locked="0"/>
    </xf>
    <xf numFmtId="0" fontId="9" fillId="0" borderId="63" xfId="0" applyFont="1" applyBorder="1" applyAlignment="1" applyProtection="1">
      <alignment horizontal="center" vertical="center"/>
      <protection locked="0"/>
    </xf>
    <xf numFmtId="0" fontId="9" fillId="0" borderId="64" xfId="0" applyFont="1" applyBorder="1" applyAlignment="1" applyProtection="1">
      <alignment horizontal="center" vertical="center"/>
      <protection locked="0"/>
    </xf>
    <xf numFmtId="0" fontId="9" fillId="0" borderId="53" xfId="0" applyFont="1" applyBorder="1" applyAlignment="1" applyProtection="1">
      <alignment horizontal="center" vertical="center"/>
      <protection locked="0"/>
    </xf>
    <xf numFmtId="0" fontId="9" fillId="0" borderId="52" xfId="0" applyFont="1" applyBorder="1" applyAlignment="1" applyProtection="1">
      <alignment horizontal="center" vertical="center"/>
      <protection locked="0"/>
    </xf>
    <xf numFmtId="0" fontId="9" fillId="0" borderId="65" xfId="0" applyFont="1" applyBorder="1" applyAlignment="1" applyProtection="1">
      <alignment horizontal="center" vertical="center"/>
      <protection locked="0"/>
    </xf>
    <xf numFmtId="0" fontId="9" fillId="0" borderId="61" xfId="0" applyFont="1" applyBorder="1" applyAlignment="1" applyProtection="1">
      <alignment horizontal="center" vertical="center"/>
      <protection locked="0"/>
    </xf>
    <xf numFmtId="0" fontId="9" fillId="0" borderId="66" xfId="0" applyFont="1" applyBorder="1" applyAlignment="1" applyProtection="1">
      <alignment horizontal="center" vertical="center"/>
      <protection locked="0"/>
    </xf>
    <xf numFmtId="0" fontId="71" fillId="0" borderId="0" xfId="0" applyFont="1" applyAlignment="1" applyProtection="1">
      <alignment horizontal="right" vertical="center"/>
      <protection locked="0"/>
    </xf>
    <xf numFmtId="0" fontId="70" fillId="0" borderId="0" xfId="0" applyFont="1" applyAlignment="1" applyProtection="1">
      <alignment horizontal="left" vertical="center"/>
      <protection locked="0"/>
    </xf>
    <xf numFmtId="0" fontId="9" fillId="0" borderId="15" xfId="0" applyFont="1" applyBorder="1" applyAlignment="1" applyProtection="1">
      <alignment horizontal="left" vertical="center"/>
      <protection locked="0"/>
    </xf>
    <xf numFmtId="0" fontId="9" fillId="0" borderId="16" xfId="0" applyFont="1" applyBorder="1" applyAlignment="1" applyProtection="1">
      <alignment horizontal="left" vertical="center"/>
      <protection locked="0"/>
    </xf>
    <xf numFmtId="0" fontId="9" fillId="0" borderId="17" xfId="0" applyFont="1" applyBorder="1" applyAlignment="1" applyProtection="1">
      <alignment horizontal="left" vertical="center"/>
      <protection locked="0"/>
    </xf>
    <xf numFmtId="0" fontId="9" fillId="0" borderId="18" xfId="0"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0" fontId="9" fillId="0" borderId="19" xfId="0" applyFont="1" applyBorder="1" applyAlignment="1" applyProtection="1">
      <alignment horizontal="left" vertical="center"/>
      <protection locked="0"/>
    </xf>
    <xf numFmtId="0" fontId="9" fillId="2" borderId="23" xfId="0" applyFont="1" applyFill="1" applyBorder="1" applyAlignment="1" applyProtection="1">
      <alignment horizontal="left" vertical="center" shrinkToFit="1"/>
      <protection locked="0"/>
    </xf>
    <xf numFmtId="0" fontId="9" fillId="2" borderId="24" xfId="0" applyFont="1" applyFill="1" applyBorder="1" applyAlignment="1" applyProtection="1">
      <alignment horizontal="left" vertical="center" shrinkToFit="1"/>
      <protection locked="0"/>
    </xf>
    <xf numFmtId="0" fontId="9" fillId="40" borderId="132" xfId="0" applyFont="1" applyFill="1" applyBorder="1" applyAlignment="1" applyProtection="1">
      <alignment horizontal="left" vertical="center" shrinkToFit="1"/>
      <protection locked="0"/>
    </xf>
    <xf numFmtId="0" fontId="9" fillId="9" borderId="130" xfId="0" applyFont="1" applyFill="1" applyBorder="1" applyAlignment="1" applyProtection="1">
      <alignment horizontal="left" vertical="center" shrinkToFit="1"/>
      <protection locked="0"/>
    </xf>
    <xf numFmtId="0" fontId="9" fillId="9" borderId="131" xfId="0" applyFont="1" applyFill="1" applyBorder="1" applyAlignment="1" applyProtection="1">
      <alignment horizontal="left" vertical="center" shrinkToFit="1"/>
      <protection locked="0"/>
    </xf>
    <xf numFmtId="0" fontId="9" fillId="9" borderId="96" xfId="0" applyFont="1" applyFill="1" applyBorder="1" applyAlignment="1" applyProtection="1">
      <alignment horizontal="left" vertical="center" shrinkToFit="1"/>
      <protection locked="0"/>
    </xf>
    <xf numFmtId="0" fontId="9" fillId="9" borderId="97" xfId="0" applyFont="1" applyFill="1" applyBorder="1" applyAlignment="1" applyProtection="1">
      <alignment horizontal="left" vertical="center" shrinkToFit="1"/>
      <protection locked="0"/>
    </xf>
    <xf numFmtId="0" fontId="9" fillId="9" borderId="100" xfId="0" applyFont="1" applyFill="1" applyBorder="1" applyAlignment="1" applyProtection="1">
      <alignment horizontal="left" vertical="center" shrinkToFit="1"/>
      <protection locked="0"/>
    </xf>
    <xf numFmtId="0" fontId="3" fillId="0" borderId="132" xfId="0" applyFont="1" applyBorder="1" applyAlignment="1" applyProtection="1">
      <alignment horizontal="center" vertical="center" wrapText="1" shrinkToFit="1"/>
      <protection locked="0"/>
    </xf>
    <xf numFmtId="0" fontId="3" fillId="0" borderId="130" xfId="0" applyFont="1" applyBorder="1" applyAlignment="1" applyProtection="1">
      <alignment horizontal="center" vertical="center" wrapText="1" shrinkToFit="1"/>
      <protection locked="0"/>
    </xf>
    <xf numFmtId="0" fontId="3" fillId="0" borderId="131" xfId="0" applyFont="1" applyBorder="1" applyAlignment="1" applyProtection="1">
      <alignment horizontal="center" vertical="center" wrapText="1" shrinkToFit="1"/>
      <protection locked="0"/>
    </xf>
    <xf numFmtId="0" fontId="3" fillId="0" borderId="96" xfId="0" applyFont="1" applyBorder="1" applyAlignment="1" applyProtection="1">
      <alignment horizontal="center" vertical="center" wrapText="1" shrinkToFit="1"/>
      <protection locked="0"/>
    </xf>
    <xf numFmtId="0" fontId="3" fillId="0" borderId="97" xfId="0" applyFont="1" applyBorder="1" applyAlignment="1" applyProtection="1">
      <alignment horizontal="center" vertical="center" wrapText="1" shrinkToFit="1"/>
      <protection locked="0"/>
    </xf>
    <xf numFmtId="0" fontId="3" fillId="0" borderId="100" xfId="0" applyFont="1" applyBorder="1" applyAlignment="1" applyProtection="1">
      <alignment horizontal="center" vertical="center" wrapText="1" shrinkToFit="1"/>
      <protection locked="0"/>
    </xf>
    <xf numFmtId="0" fontId="9" fillId="0" borderId="5" xfId="0" applyFont="1" applyBorder="1" applyAlignment="1" applyProtection="1">
      <alignment horizontal="center" vertical="center" shrinkToFit="1"/>
      <protection locked="0"/>
    </xf>
    <xf numFmtId="0" fontId="9" fillId="0" borderId="32" xfId="0" applyFont="1" applyBorder="1" applyAlignment="1" applyProtection="1">
      <alignment horizontal="center" vertical="center" shrinkToFit="1"/>
      <protection locked="0"/>
    </xf>
    <xf numFmtId="0" fontId="9" fillId="0" borderId="117" xfId="0" applyFont="1" applyBorder="1" applyAlignment="1" applyProtection="1">
      <alignment horizontal="center" vertical="center" shrinkToFit="1"/>
      <protection locked="0"/>
    </xf>
    <xf numFmtId="0" fontId="9" fillId="0" borderId="98" xfId="0" applyFont="1" applyBorder="1" applyAlignment="1" applyProtection="1">
      <alignment horizontal="center" vertical="center" shrinkToFit="1"/>
      <protection locked="0"/>
    </xf>
    <xf numFmtId="0" fontId="9" fillId="0" borderId="151" xfId="0" applyFont="1" applyBorder="1" applyAlignment="1" applyProtection="1">
      <alignment horizontal="center" vertical="center"/>
      <protection locked="0"/>
    </xf>
    <xf numFmtId="0" fontId="9" fillId="0" borderId="118" xfId="0" applyFont="1" applyBorder="1" applyAlignment="1" applyProtection="1">
      <alignment horizontal="center" vertical="center"/>
      <protection locked="0"/>
    </xf>
    <xf numFmtId="0" fontId="73" fillId="40" borderId="21" xfId="0" applyFont="1" applyFill="1" applyBorder="1" applyAlignment="1" applyProtection="1">
      <alignment horizontal="center" vertical="center" shrinkToFit="1"/>
      <protection locked="0"/>
    </xf>
    <xf numFmtId="0" fontId="73" fillId="9" borderId="0" xfId="0" applyFont="1" applyFill="1" applyAlignment="1" applyProtection="1">
      <alignment horizontal="center" vertical="center" shrinkToFit="1"/>
      <protection locked="0"/>
    </xf>
    <xf numFmtId="0" fontId="73" fillId="9" borderId="21" xfId="0" applyFont="1" applyFill="1" applyBorder="1" applyAlignment="1" applyProtection="1">
      <alignment horizontal="center" vertical="center" shrinkToFit="1"/>
      <protection locked="0"/>
    </xf>
    <xf numFmtId="0" fontId="73" fillId="40" borderId="0" xfId="0" applyFont="1" applyFill="1" applyAlignment="1" applyProtection="1">
      <alignment horizontal="center" vertical="center" shrinkToFit="1"/>
      <protection locked="0"/>
    </xf>
    <xf numFmtId="0" fontId="73" fillId="9" borderId="6" xfId="0" applyFont="1" applyFill="1" applyBorder="1" applyAlignment="1" applyProtection="1">
      <alignment horizontal="center" vertical="center" shrinkToFit="1"/>
      <protection locked="0"/>
    </xf>
    <xf numFmtId="0" fontId="73" fillId="0" borderId="0" xfId="0" applyFont="1" applyAlignment="1" applyProtection="1">
      <alignment horizontal="center" vertical="center" shrinkToFit="1"/>
      <protection locked="0"/>
    </xf>
    <xf numFmtId="0" fontId="0" fillId="0" borderId="0" xfId="0" applyAlignment="1" applyProtection="1">
      <alignment horizontal="right" vertical="center" shrinkToFit="1"/>
      <protection locked="0"/>
    </xf>
    <xf numFmtId="0" fontId="1" fillId="0" borderId="45" xfId="0" applyFont="1" applyBorder="1" applyAlignment="1" applyProtection="1">
      <alignment horizontal="center" vertical="center"/>
      <protection locked="0"/>
    </xf>
    <xf numFmtId="38" fontId="47" fillId="2" borderId="130" xfId="0" applyNumberFormat="1" applyFont="1" applyFill="1" applyBorder="1" applyAlignment="1" applyProtection="1">
      <alignment horizontal="right" vertical="center" shrinkToFit="1"/>
      <protection locked="0"/>
    </xf>
    <xf numFmtId="38" fontId="47" fillId="2" borderId="97" xfId="0" applyNumberFormat="1" applyFont="1" applyFill="1" applyBorder="1" applyAlignment="1" applyProtection="1">
      <alignment horizontal="right" vertical="center" shrinkToFit="1"/>
      <protection locked="0"/>
    </xf>
    <xf numFmtId="0" fontId="1" fillId="0" borderId="157" xfId="0" applyFont="1" applyBorder="1" applyAlignment="1" applyProtection="1">
      <alignment horizontal="left" vertical="center"/>
      <protection locked="0"/>
    </xf>
    <xf numFmtId="38" fontId="47" fillId="38" borderId="130" xfId="0" applyNumberFormat="1" applyFont="1" applyFill="1" applyBorder="1" applyAlignment="1" applyProtection="1">
      <alignment horizontal="right" vertical="center" shrinkToFit="1"/>
      <protection locked="0"/>
    </xf>
    <xf numFmtId="38" fontId="47" fillId="38" borderId="0" xfId="0" applyNumberFormat="1" applyFont="1" applyFill="1" applyAlignment="1" applyProtection="1">
      <alignment horizontal="right" vertical="center" shrinkToFit="1"/>
      <protection locked="0"/>
    </xf>
    <xf numFmtId="38" fontId="47" fillId="38" borderId="97" xfId="0" applyNumberFormat="1" applyFont="1" applyFill="1" applyBorder="1" applyAlignment="1" applyProtection="1">
      <alignment horizontal="right" vertical="center" shrinkToFit="1"/>
      <protection locked="0"/>
    </xf>
    <xf numFmtId="38" fontId="38" fillId="2" borderId="130" xfId="0" applyNumberFormat="1" applyFont="1" applyFill="1" applyBorder="1" applyAlignment="1" applyProtection="1">
      <alignment horizontal="right" vertical="center" shrinkToFit="1"/>
      <protection locked="0"/>
    </xf>
    <xf numFmtId="38" fontId="38" fillId="2" borderId="97" xfId="0" applyNumberFormat="1" applyFont="1" applyFill="1" applyBorder="1" applyAlignment="1" applyProtection="1">
      <alignment horizontal="right" vertical="center" shrinkToFit="1"/>
      <protection locked="0"/>
    </xf>
    <xf numFmtId="0" fontId="8" fillId="9" borderId="45" xfId="0" applyFont="1" applyFill="1" applyBorder="1" applyAlignment="1" applyProtection="1">
      <alignment horizontal="left" vertical="center" shrinkToFit="1"/>
      <protection locked="0"/>
    </xf>
    <xf numFmtId="0" fontId="1" fillId="0" borderId="69" xfId="0" applyFont="1" applyBorder="1" applyAlignment="1" applyProtection="1">
      <alignment horizontal="center" vertical="center" shrinkToFit="1"/>
      <protection locked="0"/>
    </xf>
    <xf numFmtId="0" fontId="1" fillId="0" borderId="45" xfId="0" applyFont="1" applyBorder="1" applyAlignment="1" applyProtection="1">
      <alignment horizontal="center" vertical="center" shrinkToFit="1"/>
      <protection locked="0"/>
    </xf>
    <xf numFmtId="0" fontId="38" fillId="0" borderId="90" xfId="0" applyFont="1" applyBorder="1" applyAlignment="1" applyProtection="1">
      <alignment horizontal="left" vertical="center"/>
      <protection locked="0"/>
    </xf>
    <xf numFmtId="49" fontId="38" fillId="3" borderId="90" xfId="0" applyNumberFormat="1" applyFont="1" applyFill="1" applyBorder="1" applyAlignment="1" applyProtection="1">
      <alignment horizontal="center" vertical="center"/>
      <protection locked="0"/>
    </xf>
    <xf numFmtId="49" fontId="38" fillId="3" borderId="130" xfId="0" applyNumberFormat="1" applyFont="1" applyFill="1" applyBorder="1" applyAlignment="1" applyProtection="1">
      <alignment horizontal="center" vertical="center"/>
      <protection locked="0"/>
    </xf>
    <xf numFmtId="49" fontId="38" fillId="3" borderId="96" xfId="0" applyNumberFormat="1" applyFont="1" applyFill="1" applyBorder="1" applyAlignment="1" applyProtection="1">
      <alignment horizontal="center" vertical="center"/>
      <protection locked="0"/>
    </xf>
    <xf numFmtId="49" fontId="38" fillId="3" borderId="97" xfId="0" applyNumberFormat="1" applyFont="1" applyFill="1" applyBorder="1" applyAlignment="1" applyProtection="1">
      <alignment horizontal="center" vertical="center"/>
      <protection locked="0"/>
    </xf>
    <xf numFmtId="0" fontId="8" fillId="40" borderId="0" xfId="0" applyFont="1" applyFill="1" applyAlignment="1" applyProtection="1">
      <alignment horizontal="left" vertical="center"/>
      <protection locked="0"/>
    </xf>
    <xf numFmtId="0" fontId="8" fillId="9" borderId="0" xfId="0" applyFont="1" applyFill="1" applyAlignment="1" applyProtection="1">
      <alignment horizontal="left" vertical="center"/>
      <protection locked="0"/>
    </xf>
    <xf numFmtId="0" fontId="8" fillId="9" borderId="45" xfId="0" applyFont="1" applyFill="1" applyBorder="1" applyAlignment="1" applyProtection="1">
      <alignment horizontal="left" vertical="center"/>
      <protection locked="0"/>
    </xf>
    <xf numFmtId="0" fontId="8" fillId="9" borderId="45" xfId="0" applyFont="1" applyFill="1" applyBorder="1" applyAlignment="1" applyProtection="1">
      <alignment horizontal="center" vertical="center"/>
      <protection locked="0"/>
    </xf>
    <xf numFmtId="0" fontId="1" fillId="0" borderId="45" xfId="0" applyFont="1" applyBorder="1" applyAlignment="1" applyProtection="1">
      <alignment horizontal="left" vertical="center"/>
      <protection locked="0"/>
    </xf>
    <xf numFmtId="49" fontId="8" fillId="40" borderId="0" xfId="0" applyNumberFormat="1" applyFont="1" applyFill="1" applyAlignment="1" applyProtection="1">
      <alignment horizontal="center" vertical="center" shrinkToFit="1"/>
      <protection locked="0"/>
    </xf>
    <xf numFmtId="0" fontId="8" fillId="9" borderId="0" xfId="0" applyFont="1" applyFill="1" applyAlignment="1" applyProtection="1">
      <alignment horizontal="center" vertical="center" shrinkToFit="1"/>
      <protection locked="0"/>
    </xf>
    <xf numFmtId="0" fontId="8" fillId="9" borderId="45" xfId="0" applyFont="1" applyFill="1" applyBorder="1" applyAlignment="1" applyProtection="1">
      <alignment horizontal="center" vertical="center" shrinkToFit="1"/>
      <protection locked="0"/>
    </xf>
    <xf numFmtId="0" fontId="8" fillId="40" borderId="0" xfId="0" applyFont="1" applyFill="1" applyAlignment="1" applyProtection="1">
      <alignment horizontal="center" vertical="center" shrinkToFit="1"/>
      <protection locked="0"/>
    </xf>
    <xf numFmtId="49" fontId="8" fillId="40" borderId="0" xfId="0" applyNumberFormat="1" applyFont="1" applyFill="1" applyAlignment="1" applyProtection="1">
      <alignment horizontal="center" vertical="center" wrapText="1" shrinkToFit="1"/>
      <protection locked="0"/>
    </xf>
    <xf numFmtId="0" fontId="8" fillId="9" borderId="0" xfId="0" applyFont="1" applyFill="1" applyAlignment="1" applyProtection="1">
      <alignment horizontal="center" vertical="center" wrapText="1" shrinkToFit="1"/>
      <protection locked="0"/>
    </xf>
    <xf numFmtId="0" fontId="8" fillId="9" borderId="45" xfId="0" applyFont="1" applyFill="1" applyBorder="1" applyAlignment="1" applyProtection="1">
      <alignment horizontal="center" vertical="center" wrapText="1" shrinkToFit="1"/>
      <protection locked="0"/>
    </xf>
    <xf numFmtId="0" fontId="1" fillId="40" borderId="0" xfId="0" applyFont="1" applyFill="1" applyAlignment="1" applyProtection="1">
      <alignment horizontal="center" vertical="center"/>
      <protection locked="0"/>
    </xf>
    <xf numFmtId="0" fontId="8" fillId="0" borderId="45" xfId="0" applyFont="1" applyBorder="1" applyAlignment="1" applyProtection="1">
      <alignment horizontal="center" vertical="center"/>
      <protection locked="0"/>
    </xf>
    <xf numFmtId="38" fontId="47" fillId="38" borderId="3" xfId="0" applyNumberFormat="1" applyFont="1" applyFill="1" applyBorder="1" applyAlignment="1" applyProtection="1">
      <alignment horizontal="right" vertical="center" shrinkToFit="1"/>
      <protection locked="0"/>
    </xf>
    <xf numFmtId="0" fontId="38" fillId="0" borderId="4" xfId="0" applyFont="1" applyBorder="1" applyAlignment="1" applyProtection="1">
      <alignment horizontal="center" vertical="center"/>
      <protection locked="0"/>
    </xf>
    <xf numFmtId="0" fontId="73" fillId="9" borderId="115" xfId="0" applyFont="1" applyFill="1" applyBorder="1" applyAlignment="1" applyProtection="1">
      <alignment horizontal="center" vertical="center" shrinkToFit="1"/>
      <protection locked="0"/>
    </xf>
    <xf numFmtId="0" fontId="1" fillId="9" borderId="0" xfId="0" applyFont="1" applyFill="1" applyAlignment="1" applyProtection="1">
      <alignment horizontal="center" vertical="center"/>
      <protection locked="0"/>
    </xf>
    <xf numFmtId="0" fontId="101" fillId="40" borderId="0" xfId="0" applyFont="1" applyFill="1" applyAlignment="1" applyProtection="1">
      <alignment horizontal="center" vertical="center" shrinkToFit="1"/>
      <protection locked="0"/>
    </xf>
    <xf numFmtId="0" fontId="101" fillId="9" borderId="0" xfId="0" applyFont="1" applyFill="1" applyAlignment="1" applyProtection="1">
      <alignment horizontal="center" vertical="center" shrinkToFit="1"/>
      <protection locked="0"/>
    </xf>
    <xf numFmtId="0" fontId="101" fillId="9" borderId="1" xfId="0" applyFont="1" applyFill="1" applyBorder="1" applyAlignment="1" applyProtection="1">
      <alignment horizontal="center" vertical="center" shrinkToFit="1"/>
      <protection locked="0"/>
    </xf>
    <xf numFmtId="0" fontId="61" fillId="38" borderId="0" xfId="0" applyFont="1" applyFill="1" applyAlignment="1" applyProtection="1">
      <alignment horizontal="left" vertical="center" wrapText="1" shrinkToFit="1"/>
      <protection locked="0"/>
    </xf>
    <xf numFmtId="0" fontId="22" fillId="0" borderId="0" xfId="0" applyFont="1" applyAlignment="1" applyProtection="1">
      <alignment horizontal="center" vertical="center"/>
      <protection locked="0"/>
    </xf>
    <xf numFmtId="0" fontId="22" fillId="0" borderId="0" xfId="0" applyFont="1" applyAlignment="1" applyProtection="1">
      <alignment horizontal="left" vertical="center"/>
      <protection locked="0"/>
    </xf>
    <xf numFmtId="0" fontId="75" fillId="2" borderId="50" xfId="0" applyFont="1" applyFill="1" applyBorder="1" applyAlignment="1" applyProtection="1">
      <alignment horizontal="left" vertical="top" wrapText="1"/>
      <protection locked="0"/>
    </xf>
    <xf numFmtId="0" fontId="75" fillId="2" borderId="7" xfId="0" applyFont="1" applyFill="1" applyBorder="1" applyAlignment="1" applyProtection="1">
      <alignment horizontal="left" vertical="top" wrapText="1"/>
      <protection locked="0"/>
    </xf>
    <xf numFmtId="0" fontId="75" fillId="2" borderId="8" xfId="0" applyFont="1" applyFill="1" applyBorder="1" applyAlignment="1" applyProtection="1">
      <alignment horizontal="left" vertical="top" wrapText="1"/>
      <protection locked="0"/>
    </xf>
    <xf numFmtId="0" fontId="79" fillId="0" borderId="0" xfId="0" applyFont="1" applyAlignment="1" applyProtection="1">
      <alignment horizontal="center" vertical="center"/>
      <protection locked="0"/>
    </xf>
    <xf numFmtId="0" fontId="38" fillId="0" borderId="90" xfId="0" applyFont="1" applyBorder="1" applyAlignment="1" applyProtection="1">
      <alignment horizontal="center" vertical="center" shrinkToFit="1"/>
      <protection locked="0"/>
    </xf>
    <xf numFmtId="3" fontId="47" fillId="38" borderId="130" xfId="0" applyNumberFormat="1" applyFont="1" applyFill="1" applyBorder="1" applyAlignment="1" applyProtection="1">
      <alignment horizontal="right" vertical="center"/>
      <protection locked="0"/>
    </xf>
    <xf numFmtId="3" fontId="47" fillId="38" borderId="97" xfId="0" applyNumberFormat="1" applyFont="1" applyFill="1" applyBorder="1" applyAlignment="1" applyProtection="1">
      <alignment horizontal="right" vertical="center"/>
      <protection locked="0"/>
    </xf>
    <xf numFmtId="0" fontId="125" fillId="2" borderId="6" xfId="0" applyFont="1" applyFill="1" applyBorder="1" applyAlignment="1" applyProtection="1">
      <alignment horizontal="left" vertical="top" wrapText="1"/>
      <protection locked="0"/>
    </xf>
    <xf numFmtId="49" fontId="9" fillId="0" borderId="116" xfId="0" applyNumberFormat="1" applyFont="1" applyBorder="1" applyAlignment="1" applyProtection="1">
      <alignment horizontal="center" vertical="center"/>
      <protection locked="0"/>
    </xf>
    <xf numFmtId="0" fontId="108" fillId="0" borderId="0" xfId="0" applyFont="1" applyAlignment="1" applyProtection="1">
      <alignment horizontal="left" vertical="top"/>
      <protection locked="0"/>
    </xf>
    <xf numFmtId="0" fontId="59" fillId="0" borderId="0" xfId="0" applyFont="1" applyAlignment="1" applyProtection="1">
      <alignment horizontal="left" vertical="center"/>
      <protection locked="0"/>
    </xf>
    <xf numFmtId="0" fontId="1" fillId="10" borderId="0" xfId="0" applyFont="1" applyFill="1" applyAlignment="1" applyProtection="1">
      <alignment horizontal="center" vertical="center" shrinkToFit="1"/>
      <protection locked="0"/>
    </xf>
    <xf numFmtId="49" fontId="39" fillId="40" borderId="0" xfId="0" applyNumberFormat="1" applyFont="1" applyFill="1" applyAlignment="1" applyProtection="1">
      <alignment horizontal="center" vertical="center" shrinkToFit="1"/>
      <protection locked="0"/>
    </xf>
    <xf numFmtId="0" fontId="39" fillId="10" borderId="0" xfId="0" applyFont="1" applyFill="1" applyAlignment="1" applyProtection="1">
      <alignment horizontal="center" vertical="center" shrinkToFit="1"/>
      <protection locked="0"/>
    </xf>
    <xf numFmtId="0" fontId="39" fillId="0" borderId="45" xfId="0" applyFont="1" applyBorder="1" applyAlignment="1" applyProtection="1">
      <alignment horizontal="center" vertical="center"/>
      <protection locked="0"/>
    </xf>
    <xf numFmtId="0" fontId="39" fillId="0" borderId="7" xfId="0" applyFont="1" applyBorder="1" applyAlignment="1" applyProtection="1">
      <alignment horizontal="center" vertical="center"/>
      <protection locked="0"/>
    </xf>
    <xf numFmtId="0" fontId="73" fillId="9" borderId="114" xfId="0" applyFont="1" applyFill="1" applyBorder="1" applyAlignment="1" applyProtection="1">
      <alignment horizontal="center" vertical="center" shrinkToFit="1"/>
      <protection locked="0"/>
    </xf>
    <xf numFmtId="0" fontId="73" fillId="0" borderId="114" xfId="0" applyFont="1" applyBorder="1" applyAlignment="1" applyProtection="1">
      <alignment horizontal="center" vertical="center" shrinkToFit="1"/>
      <protection locked="0"/>
    </xf>
    <xf numFmtId="0" fontId="73" fillId="9" borderId="114" xfId="0" applyFont="1" applyFill="1" applyBorder="1" applyAlignment="1" applyProtection="1">
      <alignment horizontal="left" vertical="center" shrinkToFit="1"/>
      <protection locked="0"/>
    </xf>
    <xf numFmtId="2" fontId="73" fillId="9" borderId="114" xfId="0" applyNumberFormat="1" applyFont="1" applyFill="1" applyBorder="1" applyAlignment="1" applyProtection="1">
      <alignment horizontal="right" vertical="center" shrinkToFit="1"/>
      <protection locked="0"/>
    </xf>
    <xf numFmtId="0" fontId="73" fillId="0" borderId="116" xfId="0" applyFont="1" applyBorder="1" applyAlignment="1" applyProtection="1">
      <alignment horizontal="center" vertical="center" shrinkToFit="1"/>
      <protection locked="0"/>
    </xf>
    <xf numFmtId="0" fontId="73" fillId="9" borderId="116" xfId="0" applyFont="1" applyFill="1" applyBorder="1" applyAlignment="1" applyProtection="1">
      <alignment horizontal="left" vertical="center" shrinkToFit="1"/>
      <protection locked="0"/>
    </xf>
    <xf numFmtId="0" fontId="73" fillId="0" borderId="114" xfId="0" applyFont="1" applyBorder="1" applyAlignment="1" applyProtection="1">
      <alignment horizontal="center" vertical="center"/>
      <protection locked="0"/>
    </xf>
    <xf numFmtId="0" fontId="73" fillId="0" borderId="116" xfId="0" applyFont="1" applyBorder="1" applyAlignment="1" applyProtection="1">
      <alignment horizontal="center" vertical="center"/>
      <protection locked="0"/>
    </xf>
    <xf numFmtId="0" fontId="73" fillId="0" borderId="90" xfId="0" applyFont="1" applyBorder="1" applyAlignment="1" applyProtection="1">
      <alignment horizontal="center" vertical="center"/>
      <protection locked="0"/>
    </xf>
    <xf numFmtId="0" fontId="73" fillId="40" borderId="90" xfId="0" applyFont="1" applyFill="1" applyBorder="1" applyAlignment="1" applyProtection="1">
      <alignment horizontal="right" vertical="center" shrinkToFit="1"/>
      <protection locked="0"/>
    </xf>
    <xf numFmtId="0" fontId="73" fillId="9" borderId="114" xfId="0" applyFont="1" applyFill="1" applyBorder="1" applyAlignment="1" applyProtection="1">
      <alignment horizontal="right" vertical="center" shrinkToFit="1"/>
      <protection locked="0"/>
    </xf>
    <xf numFmtId="0" fontId="73" fillId="0" borderId="115" xfId="0" applyFont="1" applyBorder="1" applyAlignment="1" applyProtection="1">
      <alignment horizontal="center" vertical="center"/>
      <protection locked="0"/>
    </xf>
    <xf numFmtId="0" fontId="73" fillId="4" borderId="114" xfId="0" applyFont="1" applyFill="1" applyBorder="1" applyAlignment="1" applyProtection="1">
      <alignment horizontal="center" vertical="center"/>
      <protection locked="0"/>
    </xf>
    <xf numFmtId="0" fontId="73" fillId="40" borderId="114" xfId="0" applyFont="1" applyFill="1" applyBorder="1" applyAlignment="1" applyProtection="1">
      <alignment horizontal="left" vertical="center" shrinkToFit="1"/>
      <protection locked="0"/>
    </xf>
    <xf numFmtId="0" fontId="73" fillId="9" borderId="115" xfId="0" applyFont="1" applyFill="1" applyBorder="1" applyAlignment="1" applyProtection="1">
      <alignment horizontal="left" vertical="center" shrinkToFit="1"/>
      <protection locked="0"/>
    </xf>
    <xf numFmtId="0" fontId="73" fillId="40" borderId="114" xfId="0" applyFont="1" applyFill="1" applyBorder="1" applyAlignment="1" applyProtection="1">
      <alignment horizontal="center" vertical="center" shrinkToFit="1"/>
      <protection locked="0"/>
    </xf>
    <xf numFmtId="0" fontId="9" fillId="40" borderId="90" xfId="0" applyFont="1" applyFill="1" applyBorder="1" applyAlignment="1" applyProtection="1">
      <alignment horizontal="left" vertical="center" shrinkToFit="1"/>
      <protection locked="0"/>
    </xf>
    <xf numFmtId="0" fontId="9" fillId="9" borderId="114" xfId="0" applyFont="1" applyFill="1" applyBorder="1" applyAlignment="1" applyProtection="1">
      <alignment horizontal="left" vertical="center" shrinkToFit="1"/>
      <protection locked="0"/>
    </xf>
    <xf numFmtId="0" fontId="9" fillId="9" borderId="115" xfId="0" applyFont="1" applyFill="1" applyBorder="1" applyAlignment="1" applyProtection="1">
      <alignment horizontal="left" vertical="center" shrinkToFit="1"/>
      <protection locked="0"/>
    </xf>
    <xf numFmtId="0" fontId="73" fillId="40" borderId="114" xfId="0" applyFont="1" applyFill="1" applyBorder="1" applyAlignment="1" applyProtection="1">
      <alignment horizontal="center" vertical="center"/>
      <protection locked="0"/>
    </xf>
    <xf numFmtId="2" fontId="8" fillId="40" borderId="114" xfId="0" applyNumberFormat="1" applyFont="1" applyFill="1" applyBorder="1" applyAlignment="1" applyProtection="1">
      <alignment horizontal="right" vertical="center"/>
      <protection locked="0"/>
    </xf>
    <xf numFmtId="0" fontId="8" fillId="9" borderId="114" xfId="0" applyFont="1" applyFill="1" applyBorder="1" applyAlignment="1" applyProtection="1">
      <alignment horizontal="right" vertical="center"/>
      <protection locked="0"/>
    </xf>
    <xf numFmtId="0" fontId="3" fillId="0" borderId="90" xfId="0" applyFont="1" applyBorder="1" applyAlignment="1" applyProtection="1">
      <alignment horizontal="center" vertical="center" wrapText="1" shrinkToFit="1"/>
      <protection locked="0"/>
    </xf>
    <xf numFmtId="0" fontId="3" fillId="0" borderId="114" xfId="0" applyFont="1" applyBorder="1" applyAlignment="1" applyProtection="1">
      <alignment horizontal="center" vertical="center" wrapText="1" shrinkToFit="1"/>
      <protection locked="0"/>
    </xf>
    <xf numFmtId="0" fontId="3" fillId="0" borderId="115" xfId="0" applyFont="1" applyBorder="1" applyAlignment="1" applyProtection="1">
      <alignment horizontal="center" vertical="center" wrapText="1" shrinkToFit="1"/>
      <protection locked="0"/>
    </xf>
    <xf numFmtId="0" fontId="73" fillId="9" borderId="115" xfId="0" applyFont="1" applyFill="1" applyBorder="1" applyAlignment="1" applyProtection="1">
      <alignment horizontal="center" vertical="center"/>
      <protection locked="0"/>
    </xf>
    <xf numFmtId="0" fontId="73" fillId="0" borderId="114" xfId="0" applyFont="1" applyBorder="1" applyAlignment="1" applyProtection="1">
      <alignment horizontal="left" vertical="center"/>
      <protection locked="0"/>
    </xf>
    <xf numFmtId="0" fontId="73" fillId="0" borderId="115" xfId="0" applyFont="1" applyBorder="1" applyAlignment="1" applyProtection="1">
      <alignment horizontal="left" vertical="center"/>
      <protection locked="0"/>
    </xf>
    <xf numFmtId="0" fontId="9" fillId="0" borderId="90" xfId="0" applyFont="1" applyBorder="1" applyAlignment="1" applyProtection="1">
      <alignment horizontal="center" vertical="center"/>
      <protection locked="0"/>
    </xf>
    <xf numFmtId="0" fontId="9" fillId="0" borderId="114" xfId="0" applyFont="1" applyBorder="1" applyAlignment="1" applyProtection="1">
      <alignment horizontal="center" vertical="center"/>
      <protection locked="0"/>
    </xf>
    <xf numFmtId="0" fontId="8" fillId="0" borderId="114" xfId="0" applyFont="1" applyBorder="1" applyAlignment="1" applyProtection="1">
      <alignment horizontal="right" vertical="center"/>
      <protection locked="0"/>
    </xf>
    <xf numFmtId="0" fontId="8" fillId="40" borderId="114" xfId="0" applyFont="1" applyFill="1" applyBorder="1" applyAlignment="1" applyProtection="1">
      <alignment horizontal="center" vertical="center"/>
      <protection locked="0"/>
    </xf>
    <xf numFmtId="0" fontId="8" fillId="9" borderId="114" xfId="0" applyFont="1" applyFill="1" applyBorder="1" applyAlignment="1" applyProtection="1">
      <alignment horizontal="center" vertical="center"/>
      <protection locked="0"/>
    </xf>
    <xf numFmtId="2" fontId="73" fillId="40" borderId="114" xfId="0" applyNumberFormat="1" applyFont="1" applyFill="1" applyBorder="1" applyAlignment="1" applyProtection="1">
      <alignment horizontal="right" vertical="center" shrinkToFit="1"/>
      <protection locked="0"/>
    </xf>
    <xf numFmtId="49" fontId="73" fillId="0" borderId="114" xfId="0" applyNumberFormat="1" applyFont="1" applyBorder="1" applyAlignment="1" applyProtection="1">
      <alignment horizontal="center" vertical="center" shrinkToFit="1"/>
      <protection locked="0"/>
    </xf>
    <xf numFmtId="0" fontId="73" fillId="0" borderId="114" xfId="0" applyFont="1" applyBorder="1" applyAlignment="1" applyProtection="1">
      <alignment horizontal="left" vertical="center" shrinkToFit="1"/>
      <protection locked="0"/>
    </xf>
    <xf numFmtId="0" fontId="73" fillId="40" borderId="90" xfId="0" applyFont="1" applyFill="1" applyBorder="1" applyAlignment="1" applyProtection="1">
      <alignment horizontal="center" vertical="center"/>
      <protection locked="0"/>
    </xf>
    <xf numFmtId="49" fontId="1" fillId="40" borderId="0" xfId="0" applyNumberFormat="1" applyFont="1" applyFill="1" applyAlignment="1" applyProtection="1">
      <alignment horizontal="center" vertical="center" wrapText="1" shrinkToFit="1"/>
      <protection locked="0"/>
    </xf>
    <xf numFmtId="0" fontId="1" fillId="10" borderId="0" xfId="0" applyFont="1" applyFill="1" applyAlignment="1" applyProtection="1">
      <alignment horizontal="center" vertical="center" wrapText="1" shrinkToFit="1"/>
      <protection locked="0"/>
    </xf>
    <xf numFmtId="0" fontId="99" fillId="40" borderId="0" xfId="0" applyFont="1" applyFill="1" applyAlignment="1" applyProtection="1">
      <alignment horizontal="center" vertical="center" shrinkToFit="1"/>
      <protection locked="0"/>
    </xf>
    <xf numFmtId="0" fontId="99" fillId="9" borderId="0" xfId="0" applyFont="1" applyFill="1" applyAlignment="1" applyProtection="1">
      <alignment horizontal="center" vertical="center" shrinkToFit="1"/>
      <protection locked="0"/>
    </xf>
    <xf numFmtId="0" fontId="99" fillId="9" borderId="1" xfId="0" applyFont="1" applyFill="1" applyBorder="1" applyAlignment="1" applyProtection="1">
      <alignment horizontal="center" vertical="center" shrinkToFit="1"/>
      <protection locked="0"/>
    </xf>
    <xf numFmtId="0" fontId="59" fillId="0" borderId="0" xfId="0" applyFont="1" applyAlignment="1" applyProtection="1">
      <alignment horizontal="center" vertical="center"/>
      <protection locked="0"/>
    </xf>
    <xf numFmtId="38" fontId="47" fillId="40" borderId="0" xfId="0" applyNumberFormat="1" applyFont="1" applyFill="1" applyAlignment="1" applyProtection="1">
      <alignment horizontal="right" vertical="center" shrinkToFit="1"/>
      <protection locked="0"/>
    </xf>
    <xf numFmtId="38" fontId="47" fillId="40" borderId="97" xfId="0" applyNumberFormat="1" applyFont="1" applyFill="1" applyBorder="1" applyAlignment="1" applyProtection="1">
      <alignment horizontal="right" vertical="center" shrinkToFit="1"/>
      <protection locked="0"/>
    </xf>
    <xf numFmtId="38" fontId="47" fillId="40" borderId="3" xfId="0" applyNumberFormat="1" applyFont="1" applyFill="1" applyBorder="1" applyAlignment="1" applyProtection="1">
      <alignment horizontal="right" vertical="center" shrinkToFit="1"/>
      <protection locked="0"/>
    </xf>
    <xf numFmtId="38" fontId="47" fillId="40" borderId="130" xfId="0" applyNumberFormat="1" applyFont="1" applyFill="1" applyBorder="1" applyAlignment="1" applyProtection="1">
      <alignment horizontal="right" vertical="center" shrinkToFit="1"/>
      <protection locked="0"/>
    </xf>
    <xf numFmtId="38" fontId="47" fillId="2" borderId="0" xfId="0" applyNumberFormat="1" applyFont="1" applyFill="1" applyAlignment="1" applyProtection="1">
      <alignment horizontal="right" vertical="center" shrinkToFit="1"/>
      <protection locked="0"/>
    </xf>
    <xf numFmtId="3" fontId="47" fillId="40" borderId="130" xfId="0" applyNumberFormat="1" applyFont="1" applyFill="1" applyBorder="1" applyAlignment="1" applyProtection="1">
      <alignment horizontal="right" vertical="center"/>
      <protection locked="0"/>
    </xf>
    <xf numFmtId="3" fontId="47" fillId="40" borderId="97" xfId="0" applyNumberFormat="1" applyFont="1" applyFill="1" applyBorder="1" applyAlignment="1" applyProtection="1">
      <alignment horizontal="right" vertical="center"/>
      <protection locked="0"/>
    </xf>
    <xf numFmtId="0" fontId="23" fillId="0" borderId="0" xfId="0" applyFont="1" applyAlignment="1" applyProtection="1">
      <alignment horizontal="center" vertical="center"/>
      <protection locked="0"/>
    </xf>
    <xf numFmtId="0" fontId="39" fillId="10" borderId="0" xfId="0" applyFont="1" applyFill="1" applyAlignment="1" applyProtection="1">
      <alignment horizontal="left" vertical="center" shrinkToFit="1"/>
      <protection locked="0"/>
    </xf>
    <xf numFmtId="0" fontId="39" fillId="6" borderId="0" xfId="0" applyFont="1" applyFill="1" applyAlignment="1" applyProtection="1">
      <alignment horizontal="center" vertical="center" shrinkToFit="1"/>
      <protection locked="0"/>
    </xf>
    <xf numFmtId="0" fontId="1" fillId="10" borderId="0" xfId="0" applyFont="1" applyFill="1" applyAlignment="1" applyProtection="1">
      <alignment horizontal="left" vertical="center" shrinkToFit="1"/>
      <protection locked="0"/>
    </xf>
    <xf numFmtId="0" fontId="69" fillId="8" borderId="0" xfId="0" applyFont="1" applyFill="1" applyAlignment="1" applyProtection="1">
      <alignment horizontal="left" vertical="top" wrapText="1"/>
      <protection locked="0"/>
    </xf>
    <xf numFmtId="0" fontId="69" fillId="8" borderId="0" xfId="0" applyFont="1" applyFill="1" applyAlignment="1" applyProtection="1">
      <alignment horizontal="center" vertical="top" wrapText="1"/>
      <protection locked="0"/>
    </xf>
    <xf numFmtId="0" fontId="62" fillId="10" borderId="0" xfId="0" applyFont="1" applyFill="1" applyAlignment="1" applyProtection="1">
      <alignment horizontal="left" vertical="center" shrinkToFit="1"/>
      <protection locked="0"/>
    </xf>
    <xf numFmtId="0" fontId="108" fillId="8" borderId="0" xfId="0" applyFont="1" applyFill="1" applyAlignment="1" applyProtection="1">
      <alignment horizontal="left" vertical="top" wrapText="1"/>
      <protection locked="0"/>
    </xf>
    <xf numFmtId="0" fontId="39" fillId="40" borderId="0" xfId="0" applyFont="1" applyFill="1" applyAlignment="1" applyProtection="1">
      <alignment horizontal="left" vertical="center" wrapText="1" shrinkToFit="1"/>
      <protection locked="0"/>
    </xf>
    <xf numFmtId="0" fontId="39" fillId="10" borderId="0" xfId="0" applyFont="1" applyFill="1" applyAlignment="1" applyProtection="1">
      <alignment horizontal="left" vertical="center" wrapText="1" shrinkToFit="1"/>
      <protection locked="0"/>
    </xf>
    <xf numFmtId="0" fontId="69" fillId="8" borderId="0" xfId="0" applyFont="1" applyFill="1" applyAlignment="1" applyProtection="1">
      <alignment horizontal="left" vertical="top" wrapText="1" shrinkToFit="1"/>
      <protection locked="0"/>
    </xf>
    <xf numFmtId="38" fontId="73" fillId="40" borderId="114" xfId="0" applyNumberFormat="1" applyFont="1" applyFill="1" applyBorder="1" applyAlignment="1" applyProtection="1">
      <alignment horizontal="right" vertical="center" shrinkToFit="1"/>
      <protection locked="0"/>
    </xf>
    <xf numFmtId="38" fontId="73" fillId="9" borderId="114" xfId="0" applyNumberFormat="1" applyFont="1" applyFill="1" applyBorder="1" applyAlignment="1" applyProtection="1">
      <alignment horizontal="right" vertical="center" shrinkToFit="1"/>
      <protection locked="0"/>
    </xf>
    <xf numFmtId="0" fontId="34" fillId="0" borderId="114" xfId="0" applyFont="1" applyBorder="1" applyAlignment="1" applyProtection="1">
      <alignment horizontal="center" vertical="center" wrapText="1"/>
      <protection locked="0"/>
    </xf>
    <xf numFmtId="0" fontId="9" fillId="40" borderId="90" xfId="0" applyFont="1" applyFill="1" applyBorder="1" applyAlignment="1" applyProtection="1">
      <alignment horizontal="center" vertical="center"/>
      <protection locked="0"/>
    </xf>
    <xf numFmtId="0" fontId="9" fillId="9" borderId="114" xfId="0" applyFont="1" applyFill="1" applyBorder="1" applyAlignment="1" applyProtection="1">
      <alignment horizontal="center" vertical="center"/>
      <protection locked="0"/>
    </xf>
    <xf numFmtId="0" fontId="73" fillId="9" borderId="114" xfId="0" applyFont="1" applyFill="1" applyBorder="1" applyAlignment="1" applyProtection="1">
      <alignment horizontal="center" vertical="center"/>
      <protection locked="0"/>
    </xf>
    <xf numFmtId="0" fontId="17" fillId="2" borderId="0" xfId="0" applyFont="1" applyFill="1" applyAlignment="1" applyProtection="1">
      <alignment horizontal="left" vertical="center"/>
      <protection locked="0"/>
    </xf>
    <xf numFmtId="0" fontId="17" fillId="2" borderId="6" xfId="0" applyFont="1" applyFill="1" applyBorder="1" applyAlignment="1" applyProtection="1">
      <alignment horizontal="left" vertical="center"/>
      <protection locked="0"/>
    </xf>
    <xf numFmtId="0" fontId="17" fillId="2" borderId="157" xfId="0" applyFont="1" applyFill="1" applyBorder="1" applyAlignment="1" applyProtection="1">
      <alignment horizontal="left" vertical="center"/>
      <protection locked="0"/>
    </xf>
    <xf numFmtId="0" fontId="17" fillId="2" borderId="8" xfId="0" applyFont="1" applyFill="1" applyBorder="1" applyAlignment="1" applyProtection="1">
      <alignment horizontal="left" vertical="center"/>
      <protection locked="0"/>
    </xf>
    <xf numFmtId="0" fontId="69" fillId="0" borderId="0" xfId="6" applyFont="1" applyAlignment="1" applyProtection="1">
      <alignment horizontal="left" vertical="center" wrapText="1" shrinkToFit="1"/>
      <protection locked="0"/>
    </xf>
    <xf numFmtId="0" fontId="34" fillId="0" borderId="0" xfId="6" applyFont="1" applyAlignment="1" applyProtection="1">
      <alignment horizontal="left" vertical="center" wrapText="1" shrinkToFit="1"/>
      <protection locked="0"/>
    </xf>
    <xf numFmtId="0" fontId="69" fillId="0" borderId="0" xfId="6" quotePrefix="1" applyFont="1" applyAlignment="1" applyProtection="1">
      <alignment horizontal="center" vertical="center" wrapText="1" shrinkToFit="1"/>
      <protection locked="0"/>
    </xf>
    <xf numFmtId="0" fontId="34" fillId="0" borderId="0" xfId="6" applyFont="1" applyAlignment="1" applyProtection="1">
      <alignment horizontal="center" vertical="center" wrapText="1" shrinkToFit="1"/>
      <protection locked="0"/>
    </xf>
    <xf numFmtId="0" fontId="69" fillId="0" borderId="0" xfId="6" applyFont="1" applyAlignment="1" applyProtection="1">
      <alignment horizontal="center" vertical="center" wrapText="1" shrinkToFit="1"/>
      <protection locked="0"/>
    </xf>
    <xf numFmtId="0" fontId="69" fillId="0" borderId="0" xfId="0" applyFont="1" applyAlignment="1" applyProtection="1">
      <alignment horizontal="center" vertical="center" shrinkToFit="1"/>
      <protection locked="0"/>
    </xf>
    <xf numFmtId="0" fontId="69" fillId="0" borderId="0" xfId="0" applyFont="1" applyAlignment="1" applyProtection="1">
      <alignment horizontal="left" vertical="center" shrinkToFit="1"/>
      <protection locked="0"/>
    </xf>
    <xf numFmtId="0" fontId="31" fillId="0" borderId="0" xfId="0" applyFont="1" applyAlignment="1" applyProtection="1">
      <alignment horizontal="center" vertical="center"/>
      <protection locked="0"/>
    </xf>
    <xf numFmtId="0" fontId="38" fillId="0" borderId="0" xfId="6" applyFont="1" applyAlignment="1" applyProtection="1">
      <alignment horizontal="left" vertical="center"/>
      <protection locked="0"/>
    </xf>
    <xf numFmtId="0" fontId="69" fillId="0" borderId="0" xfId="0" applyFont="1" applyAlignment="1" applyProtection="1">
      <alignment horizontal="left" vertical="center" wrapText="1" shrinkToFit="1"/>
      <protection locked="0"/>
    </xf>
    <xf numFmtId="0" fontId="69" fillId="0" borderId="0" xfId="0" applyFont="1" applyAlignment="1" applyProtection="1">
      <alignment horizontal="center" vertical="center" wrapText="1" shrinkToFit="1"/>
      <protection locked="0"/>
    </xf>
    <xf numFmtId="49" fontId="12" fillId="0" borderId="0" xfId="6" applyNumberFormat="1" applyFont="1" applyAlignment="1" applyProtection="1">
      <alignment horizontal="center" vertical="center"/>
      <protection locked="0"/>
    </xf>
    <xf numFmtId="0" fontId="38" fillId="0" borderId="0" xfId="6" applyFont="1" applyAlignment="1" applyProtection="1">
      <alignment horizontal="left" vertical="center" wrapText="1" shrinkToFit="1"/>
      <protection locked="0"/>
    </xf>
    <xf numFmtId="0" fontId="8" fillId="0" borderId="67" xfId="6" applyFont="1" applyBorder="1" applyAlignment="1" applyProtection="1">
      <alignment horizontal="center" vertical="center" shrinkToFit="1"/>
      <protection locked="0"/>
    </xf>
    <xf numFmtId="0" fontId="8" fillId="0" borderId="103" xfId="6" applyFont="1" applyBorder="1" applyAlignment="1" applyProtection="1">
      <alignment horizontal="center" vertical="center" shrinkToFit="1"/>
      <protection locked="0"/>
    </xf>
    <xf numFmtId="0" fontId="8" fillId="0" borderId="73" xfId="6" applyFont="1" applyBorder="1" applyAlignment="1" applyProtection="1">
      <alignment horizontal="center" vertical="center" shrinkToFit="1"/>
      <protection locked="0"/>
    </xf>
    <xf numFmtId="0" fontId="8" fillId="0" borderId="155" xfId="6" applyFont="1" applyBorder="1" applyAlignment="1" applyProtection="1">
      <alignment horizontal="center" vertical="center" shrinkToFit="1"/>
      <protection locked="0"/>
    </xf>
    <xf numFmtId="0" fontId="38" fillId="0" borderId="0" xfId="9" applyFont="1" applyAlignment="1" applyProtection="1">
      <alignment horizontal="left" vertical="center" wrapText="1" shrinkToFit="1"/>
      <protection locked="0"/>
    </xf>
    <xf numFmtId="0" fontId="38" fillId="0" borderId="0" xfId="9" applyFont="1" applyAlignment="1" applyProtection="1">
      <alignment horizontal="left" vertical="top" wrapText="1" shrinkToFit="1"/>
      <protection locked="0"/>
    </xf>
    <xf numFmtId="0" fontId="8" fillId="0" borderId="2" xfId="6" applyFont="1" applyBorder="1" applyAlignment="1" applyProtection="1">
      <alignment horizontal="center" vertical="center" wrapText="1"/>
      <protection locked="0"/>
    </xf>
    <xf numFmtId="0" fontId="8" fillId="0" borderId="3" xfId="6" applyFont="1" applyBorder="1" applyAlignment="1" applyProtection="1">
      <alignment horizontal="center" vertical="center" wrapText="1"/>
      <protection locked="0"/>
    </xf>
    <xf numFmtId="0" fontId="8" fillId="0" borderId="20" xfId="6" applyFont="1" applyBorder="1" applyAlignment="1" applyProtection="1">
      <alignment horizontal="center" vertical="center" wrapText="1"/>
      <protection locked="0"/>
    </xf>
    <xf numFmtId="0" fontId="8" fillId="0" borderId="5" xfId="6" applyFont="1" applyBorder="1" applyAlignment="1" applyProtection="1">
      <alignment horizontal="center" vertical="center" wrapText="1"/>
      <protection locked="0"/>
    </xf>
    <xf numFmtId="0" fontId="8" fillId="0" borderId="0" xfId="6" applyFont="1" applyAlignment="1" applyProtection="1">
      <alignment horizontal="center" vertical="center" wrapText="1"/>
      <protection locked="0"/>
    </xf>
    <xf numFmtId="0" fontId="8" fillId="0" borderId="32" xfId="6" applyFont="1" applyBorder="1" applyAlignment="1" applyProtection="1">
      <alignment horizontal="center" vertical="center" wrapText="1"/>
      <protection locked="0"/>
    </xf>
    <xf numFmtId="0" fontId="8" fillId="0" borderId="9" xfId="6" applyFont="1" applyBorder="1" applyAlignment="1" applyProtection="1">
      <alignment horizontal="center" vertical="center" wrapText="1"/>
      <protection locked="0"/>
    </xf>
    <xf numFmtId="0" fontId="8" fillId="0" borderId="7" xfId="6" applyFont="1" applyBorder="1" applyAlignment="1" applyProtection="1">
      <alignment horizontal="center" vertical="center" wrapText="1"/>
      <protection locked="0"/>
    </xf>
    <xf numFmtId="0" fontId="8" fillId="0" borderId="51" xfId="6" applyFont="1" applyBorder="1" applyAlignment="1" applyProtection="1">
      <alignment horizontal="center" vertical="center" wrapText="1"/>
      <protection locked="0"/>
    </xf>
    <xf numFmtId="0" fontId="8" fillId="0" borderId="22" xfId="6" applyFont="1" applyBorder="1" applyAlignment="1" applyProtection="1">
      <alignment horizontal="left" vertical="center" wrapText="1"/>
      <protection locked="0"/>
    </xf>
    <xf numFmtId="0" fontId="8" fillId="0" borderId="3" xfId="6" applyFont="1" applyBorder="1" applyAlignment="1" applyProtection="1">
      <alignment horizontal="left" vertical="center" wrapText="1"/>
      <protection locked="0"/>
    </xf>
    <xf numFmtId="0" fontId="8" fillId="0" borderId="4" xfId="6" applyFont="1" applyBorder="1" applyAlignment="1" applyProtection="1">
      <alignment horizontal="left" vertical="center" wrapText="1"/>
      <protection locked="0"/>
    </xf>
    <xf numFmtId="0" fontId="8" fillId="0" borderId="21" xfId="6" applyFont="1" applyBorder="1" applyAlignment="1" applyProtection="1">
      <alignment horizontal="left" vertical="center" wrapText="1"/>
      <protection locked="0"/>
    </xf>
    <xf numFmtId="0" fontId="8" fillId="0" borderId="0" xfId="6" applyFont="1" applyAlignment="1" applyProtection="1">
      <alignment horizontal="left" vertical="center" wrapText="1"/>
      <protection locked="0"/>
    </xf>
    <xf numFmtId="0" fontId="8" fillId="0" borderId="6" xfId="6" applyFont="1" applyBorder="1" applyAlignment="1" applyProtection="1">
      <alignment horizontal="left" vertical="center" wrapText="1"/>
      <protection locked="0"/>
    </xf>
    <xf numFmtId="0" fontId="8" fillId="0" borderId="50" xfId="6" applyFont="1" applyBorder="1" applyAlignment="1" applyProtection="1">
      <alignment horizontal="left" vertical="center" wrapText="1"/>
      <protection locked="0"/>
    </xf>
    <xf numFmtId="0" fontId="8" fillId="0" borderId="7" xfId="6" applyFont="1" applyBorder="1" applyAlignment="1" applyProtection="1">
      <alignment horizontal="left" vertical="center" wrapText="1"/>
      <protection locked="0"/>
    </xf>
    <xf numFmtId="0" fontId="8" fillId="0" borderId="8" xfId="6" applyFont="1" applyBorder="1" applyAlignment="1" applyProtection="1">
      <alignment horizontal="left" vertical="center" wrapText="1"/>
      <protection locked="0"/>
    </xf>
    <xf numFmtId="0" fontId="8" fillId="0" borderId="68" xfId="6" applyFont="1" applyBorder="1" applyAlignment="1" applyProtection="1">
      <alignment horizontal="center" vertical="center" wrapText="1"/>
      <protection locked="0"/>
    </xf>
    <xf numFmtId="0" fontId="8" fillId="0" borderId="67" xfId="6" applyFont="1" applyBorder="1" applyAlignment="1" applyProtection="1">
      <alignment horizontal="center" vertical="center" wrapText="1"/>
      <protection locked="0"/>
    </xf>
    <xf numFmtId="0" fontId="12" fillId="0" borderId="0" xfId="6" applyFont="1" applyAlignment="1" applyProtection="1">
      <alignment horizontal="left" vertical="center"/>
      <protection locked="0"/>
    </xf>
    <xf numFmtId="49" fontId="44" fillId="0" borderId="0" xfId="9" applyNumberFormat="1" applyFont="1" applyAlignment="1" applyProtection="1">
      <alignment horizontal="center" vertical="center"/>
      <protection locked="0"/>
    </xf>
    <xf numFmtId="0" fontId="44" fillId="0" borderId="0" xfId="9" applyFont="1" applyAlignment="1" applyProtection="1">
      <alignment horizontal="left" vertical="center" shrinkToFit="1"/>
      <protection locked="0"/>
    </xf>
    <xf numFmtId="0" fontId="38" fillId="0" borderId="0" xfId="6" applyFont="1" applyAlignment="1" applyProtection="1">
      <alignment horizontal="center" vertical="center"/>
      <protection locked="0"/>
    </xf>
    <xf numFmtId="0" fontId="38" fillId="0" borderId="0" xfId="9" applyFont="1" applyAlignment="1" applyProtection="1">
      <alignment horizontal="left" vertical="center" shrinkToFit="1"/>
      <protection locked="0"/>
    </xf>
    <xf numFmtId="0" fontId="38" fillId="40" borderId="130" xfId="6" applyFont="1" applyFill="1" applyBorder="1" applyAlignment="1" applyProtection="1">
      <alignment horizontal="left" vertical="center" shrinkToFit="1"/>
      <protection locked="0"/>
    </xf>
    <xf numFmtId="0" fontId="38" fillId="40" borderId="97" xfId="6" applyFont="1" applyFill="1" applyBorder="1" applyAlignment="1" applyProtection="1">
      <alignment horizontal="left" vertical="center" shrinkToFit="1"/>
      <protection locked="0"/>
    </xf>
    <xf numFmtId="0" fontId="38" fillId="40" borderId="0" xfId="6" applyFont="1" applyFill="1" applyAlignment="1" applyProtection="1">
      <alignment horizontal="left" vertical="center" shrinkToFit="1"/>
      <protection locked="0"/>
    </xf>
    <xf numFmtId="0" fontId="12" fillId="0" borderId="0" xfId="6" applyFont="1" applyAlignment="1" applyProtection="1">
      <alignment horizontal="left" vertical="center" shrinkToFit="1"/>
      <protection locked="0"/>
    </xf>
    <xf numFmtId="0" fontId="38" fillId="0" borderId="0" xfId="6" applyFont="1" applyAlignment="1" applyProtection="1">
      <alignment horizontal="left" vertical="center" shrinkToFit="1"/>
      <protection locked="0"/>
    </xf>
    <xf numFmtId="0" fontId="38" fillId="0" borderId="97" xfId="6" applyFont="1" applyBorder="1" applyAlignment="1" applyProtection="1">
      <alignment horizontal="left" vertical="center" shrinkToFit="1"/>
      <protection locked="0"/>
    </xf>
    <xf numFmtId="0" fontId="38" fillId="0" borderId="1" xfId="6" applyFont="1" applyBorder="1" applyAlignment="1" applyProtection="1">
      <alignment horizontal="left" vertical="center" shrinkToFit="1"/>
      <protection locked="0"/>
    </xf>
    <xf numFmtId="0" fontId="38" fillId="0" borderId="0" xfId="6" applyFont="1" applyAlignment="1" applyProtection="1">
      <alignment horizontal="left" vertical="top" wrapText="1" shrinkToFit="1"/>
      <protection locked="0"/>
    </xf>
    <xf numFmtId="0" fontId="38" fillId="0" borderId="130" xfId="6" applyFont="1" applyBorder="1" applyAlignment="1" applyProtection="1">
      <alignment horizontal="left" vertical="center" shrinkToFit="1"/>
      <protection locked="0"/>
    </xf>
    <xf numFmtId="0" fontId="9" fillId="2" borderId="0" xfId="0" applyFont="1" applyFill="1" applyAlignment="1" applyProtection="1">
      <alignment horizontal="center" vertical="center"/>
      <protection locked="0"/>
    </xf>
    <xf numFmtId="0" fontId="9" fillId="2" borderId="97" xfId="0" applyFont="1" applyFill="1" applyBorder="1" applyAlignment="1" applyProtection="1">
      <alignment horizontal="center" vertical="center"/>
      <protection locked="0"/>
    </xf>
    <xf numFmtId="0" fontId="38" fillId="2" borderId="0" xfId="6" applyFont="1" applyFill="1" applyAlignment="1" applyProtection="1">
      <alignment horizontal="left" vertical="center"/>
      <protection locked="0"/>
    </xf>
    <xf numFmtId="0" fontId="8" fillId="40" borderId="0" xfId="6" applyFont="1" applyFill="1" applyAlignment="1" applyProtection="1">
      <alignment horizontal="center" vertical="center" shrinkToFit="1"/>
      <protection locked="0"/>
    </xf>
    <xf numFmtId="0" fontId="8" fillId="9" borderId="0" xfId="6" applyFont="1" applyFill="1" applyAlignment="1" applyProtection="1">
      <alignment horizontal="center" vertical="center" shrinkToFit="1"/>
      <protection locked="0"/>
    </xf>
    <xf numFmtId="0" fontId="8" fillId="0" borderId="0" xfId="6" applyFont="1" applyAlignment="1" applyProtection="1">
      <alignment horizontal="center" vertical="center" shrinkToFit="1"/>
      <protection locked="0"/>
    </xf>
    <xf numFmtId="0" fontId="8" fillId="40" borderId="90" xfId="6" applyFont="1" applyFill="1" applyBorder="1" applyAlignment="1" applyProtection="1">
      <alignment horizontal="center" vertical="center" shrinkToFit="1"/>
      <protection locked="0"/>
    </xf>
    <xf numFmtId="0" fontId="8" fillId="9" borderId="114" xfId="6" applyFont="1" applyFill="1" applyBorder="1" applyAlignment="1" applyProtection="1">
      <alignment horizontal="center" vertical="center" shrinkToFit="1"/>
      <protection locked="0"/>
    </xf>
    <xf numFmtId="0" fontId="8" fillId="9" borderId="21" xfId="6" applyFont="1" applyFill="1" applyBorder="1" applyAlignment="1" applyProtection="1">
      <alignment horizontal="center" vertical="center" shrinkToFit="1"/>
      <protection locked="0"/>
    </xf>
    <xf numFmtId="0" fontId="8" fillId="9" borderId="50" xfId="6" applyFont="1" applyFill="1" applyBorder="1" applyAlignment="1" applyProtection="1">
      <alignment horizontal="center" vertical="center" shrinkToFit="1"/>
      <protection locked="0"/>
    </xf>
    <xf numFmtId="0" fontId="8" fillId="9" borderId="7" xfId="6" applyFont="1" applyFill="1" applyBorder="1" applyAlignment="1" applyProtection="1">
      <alignment horizontal="center" vertical="center" shrinkToFit="1"/>
      <protection locked="0"/>
    </xf>
    <xf numFmtId="0" fontId="38" fillId="0" borderId="0" xfId="6" applyFont="1" applyAlignment="1" applyProtection="1">
      <alignment horizontal="center" vertical="center" shrinkToFit="1"/>
      <protection locked="0"/>
    </xf>
    <xf numFmtId="0" fontId="8" fillId="9" borderId="1" xfId="6" applyFont="1" applyFill="1" applyBorder="1" applyAlignment="1" applyProtection="1">
      <alignment horizontal="center" vertical="center" shrinkToFit="1"/>
      <protection locked="0"/>
    </xf>
    <xf numFmtId="0" fontId="38" fillId="0" borderId="130" xfId="6" applyFont="1" applyBorder="1" applyAlignment="1" applyProtection="1">
      <alignment horizontal="center" vertical="center" shrinkToFit="1"/>
      <protection locked="0"/>
    </xf>
    <xf numFmtId="0" fontId="38" fillId="0" borderId="131" xfId="6" applyFont="1" applyBorder="1" applyAlignment="1" applyProtection="1">
      <alignment horizontal="center" vertical="center" shrinkToFit="1"/>
      <protection locked="0"/>
    </xf>
    <xf numFmtId="0" fontId="38" fillId="0" borderId="6" xfId="6" applyFont="1" applyBorder="1" applyAlignment="1" applyProtection="1">
      <alignment horizontal="center" vertical="center" shrinkToFit="1"/>
      <protection locked="0"/>
    </xf>
    <xf numFmtId="0" fontId="38" fillId="0" borderId="7" xfId="6" applyFont="1" applyBorder="1" applyAlignment="1" applyProtection="1">
      <alignment horizontal="center" vertical="center" shrinkToFit="1"/>
      <protection locked="0"/>
    </xf>
    <xf numFmtId="0" fontId="38" fillId="0" borderId="8" xfId="6" applyFont="1" applyBorder="1" applyAlignment="1" applyProtection="1">
      <alignment horizontal="center" vertical="center" shrinkToFit="1"/>
      <protection locked="0"/>
    </xf>
    <xf numFmtId="0" fontId="8" fillId="0" borderId="143" xfId="6" applyFont="1" applyBorder="1" applyAlignment="1" applyProtection="1">
      <alignment horizontal="center" vertical="center" wrapText="1"/>
      <protection locked="0"/>
    </xf>
    <xf numFmtId="0" fontId="8" fillId="0" borderId="103" xfId="6" applyFont="1" applyBorder="1" applyAlignment="1" applyProtection="1">
      <alignment horizontal="center" vertical="center" wrapText="1"/>
      <protection locked="0"/>
    </xf>
    <xf numFmtId="0" fontId="8" fillId="0" borderId="71" xfId="6" applyFont="1" applyBorder="1" applyAlignment="1" applyProtection="1">
      <alignment horizontal="center" vertical="center"/>
      <protection locked="0"/>
    </xf>
    <xf numFmtId="0" fontId="8" fillId="0" borderId="72" xfId="6" applyFont="1" applyBorder="1" applyAlignment="1" applyProtection="1">
      <alignment horizontal="center" vertical="center"/>
      <protection locked="0"/>
    </xf>
    <xf numFmtId="0" fontId="8" fillId="0" borderId="67" xfId="6" applyFont="1" applyBorder="1" applyAlignment="1" applyProtection="1">
      <alignment horizontal="center" vertical="center"/>
      <protection locked="0"/>
    </xf>
    <xf numFmtId="0" fontId="8" fillId="0" borderId="73" xfId="6" applyFont="1" applyBorder="1" applyAlignment="1" applyProtection="1">
      <alignment horizontal="center" vertical="center"/>
      <protection locked="0"/>
    </xf>
    <xf numFmtId="0" fontId="8" fillId="0" borderId="81" xfId="6" applyFont="1" applyBorder="1" applyAlignment="1" applyProtection="1">
      <alignment horizontal="center" vertical="center" textRotation="255"/>
      <protection locked="0"/>
    </xf>
    <xf numFmtId="0" fontId="8" fillId="0" borderId="77" xfId="6" applyFont="1" applyBorder="1" applyAlignment="1" applyProtection="1">
      <alignment horizontal="center" vertical="center" textRotation="255"/>
      <protection locked="0"/>
    </xf>
    <xf numFmtId="0" fontId="8" fillId="0" borderId="0" xfId="6" applyFont="1" applyAlignment="1" applyProtection="1">
      <alignment horizontal="left" vertical="center" shrinkToFit="1"/>
      <protection locked="0"/>
    </xf>
    <xf numFmtId="0" fontId="8" fillId="0" borderId="21" xfId="6" applyFont="1" applyBorder="1" applyAlignment="1" applyProtection="1">
      <alignment horizontal="center" vertical="center" shrinkToFit="1"/>
      <protection locked="0"/>
    </xf>
    <xf numFmtId="0" fontId="8" fillId="0" borderId="96" xfId="6" applyFont="1" applyBorder="1" applyAlignment="1" applyProtection="1">
      <alignment horizontal="center" vertical="center" shrinkToFit="1"/>
      <protection locked="0"/>
    </xf>
    <xf numFmtId="0" fontId="8" fillId="0" borderId="97" xfId="6" applyFont="1" applyBorder="1" applyAlignment="1" applyProtection="1">
      <alignment horizontal="center" vertical="center" shrinkToFit="1"/>
      <protection locked="0"/>
    </xf>
    <xf numFmtId="0" fontId="8" fillId="0" borderId="3" xfId="6" applyFont="1" applyBorder="1" applyAlignment="1" applyProtection="1">
      <alignment horizontal="left" vertical="center" shrinkToFit="1"/>
      <protection locked="0"/>
    </xf>
    <xf numFmtId="0" fontId="8" fillId="0" borderId="20" xfId="6" applyFont="1" applyBorder="1" applyAlignment="1" applyProtection="1">
      <alignment horizontal="left" vertical="center" shrinkToFit="1"/>
      <protection locked="0"/>
    </xf>
    <xf numFmtId="0" fontId="8" fillId="0" borderId="32" xfId="6" applyFont="1" applyBorder="1" applyAlignment="1" applyProtection="1">
      <alignment horizontal="left" vertical="center" shrinkToFit="1"/>
      <protection locked="0"/>
    </xf>
    <xf numFmtId="0" fontId="8" fillId="0" borderId="84" xfId="6" applyFont="1" applyBorder="1" applyAlignment="1" applyProtection="1">
      <alignment horizontal="left" vertical="center" shrinkToFit="1"/>
      <protection locked="0"/>
    </xf>
    <xf numFmtId="0" fontId="68" fillId="0" borderId="0" xfId="6" applyFont="1" applyAlignment="1" applyProtection="1">
      <alignment horizontal="center" vertical="center" wrapText="1" shrinkToFit="1"/>
      <protection locked="0"/>
    </xf>
    <xf numFmtId="0" fontId="8" fillId="0" borderId="102" xfId="6" applyFont="1" applyBorder="1" applyAlignment="1" applyProtection="1">
      <alignment horizontal="center" vertical="center" wrapText="1"/>
      <protection locked="0"/>
    </xf>
    <xf numFmtId="0" fontId="8" fillId="0" borderId="130" xfId="6" applyFont="1" applyBorder="1" applyAlignment="1" applyProtection="1">
      <alignment horizontal="center" vertical="center" wrapText="1"/>
      <protection locked="0"/>
    </xf>
    <xf numFmtId="0" fontId="8" fillId="0" borderId="133" xfId="6" applyFont="1" applyBorder="1" applyAlignment="1" applyProtection="1">
      <alignment horizontal="center" vertical="center" wrapText="1"/>
      <protection locked="0"/>
    </xf>
    <xf numFmtId="0" fontId="38" fillId="0" borderId="3" xfId="6" applyFont="1" applyBorder="1" applyAlignment="1" applyProtection="1">
      <alignment horizontal="center" vertical="center" shrinkToFit="1"/>
      <protection locked="0"/>
    </xf>
    <xf numFmtId="0" fontId="38" fillId="0" borderId="4" xfId="6" applyFont="1" applyBorder="1" applyAlignment="1" applyProtection="1">
      <alignment horizontal="center" vertical="center" shrinkToFit="1"/>
      <protection locked="0"/>
    </xf>
    <xf numFmtId="0" fontId="8" fillId="0" borderId="21" xfId="6" applyFont="1" applyBorder="1" applyAlignment="1" applyProtection="1">
      <alignment horizontal="center" vertical="center"/>
      <protection locked="0"/>
    </xf>
    <xf numFmtId="0" fontId="8" fillId="0" borderId="0" xfId="6" applyFont="1" applyAlignment="1" applyProtection="1">
      <alignment horizontal="center" vertical="center"/>
      <protection locked="0"/>
    </xf>
    <xf numFmtId="0" fontId="8" fillId="0" borderId="50" xfId="6" applyFont="1" applyBorder="1" applyAlignment="1" applyProtection="1">
      <alignment horizontal="center" vertical="center"/>
      <protection locked="0"/>
    </xf>
    <xf numFmtId="0" fontId="8" fillId="0" borderId="7" xfId="6" applyFont="1" applyBorder="1" applyAlignment="1" applyProtection="1">
      <alignment horizontal="center" vertical="center"/>
      <protection locked="0"/>
    </xf>
    <xf numFmtId="0" fontId="34" fillId="0" borderId="0" xfId="6" applyFont="1" applyAlignment="1" applyProtection="1">
      <alignment horizontal="left" vertical="center" wrapText="1"/>
      <protection locked="0"/>
    </xf>
    <xf numFmtId="0" fontId="69" fillId="0" borderId="0" xfId="0" quotePrefix="1" applyFont="1" applyAlignment="1" applyProtection="1">
      <alignment horizontal="center" vertical="center" shrinkToFit="1"/>
      <protection locked="0"/>
    </xf>
    <xf numFmtId="0" fontId="34" fillId="0" borderId="0" xfId="0" applyFont="1" applyAlignment="1" applyProtection="1">
      <alignment horizontal="left" vertical="center" shrinkToFit="1"/>
      <protection locked="0"/>
    </xf>
    <xf numFmtId="0" fontId="8" fillId="9" borderId="97" xfId="6" applyFont="1" applyFill="1" applyBorder="1" applyAlignment="1" applyProtection="1">
      <alignment horizontal="center" vertical="center" shrinkToFit="1"/>
      <protection locked="0"/>
    </xf>
    <xf numFmtId="0" fontId="8" fillId="0" borderId="80" xfId="6" applyFont="1" applyBorder="1" applyAlignment="1" applyProtection="1">
      <alignment horizontal="left" vertical="center" wrapText="1"/>
      <protection locked="0"/>
    </xf>
    <xf numFmtId="0" fontId="8" fillId="0" borderId="79" xfId="6" applyFont="1" applyBorder="1" applyAlignment="1" applyProtection="1">
      <alignment horizontal="left" vertical="center" wrapText="1"/>
      <protection locked="0"/>
    </xf>
    <xf numFmtId="0" fontId="8" fillId="0" borderId="96" xfId="6" applyFont="1" applyBorder="1" applyAlignment="1" applyProtection="1">
      <alignment horizontal="left" vertical="center" wrapText="1"/>
      <protection locked="0"/>
    </xf>
    <xf numFmtId="0" fontId="8" fillId="0" borderId="97" xfId="6" applyFont="1" applyBorder="1" applyAlignment="1" applyProtection="1">
      <alignment horizontal="left" vertical="center" wrapText="1"/>
      <protection locked="0"/>
    </xf>
    <xf numFmtId="0" fontId="8" fillId="0" borderId="97" xfId="6" applyFont="1" applyBorder="1" applyAlignment="1" applyProtection="1">
      <alignment horizontal="center" vertical="center"/>
      <protection locked="0"/>
    </xf>
    <xf numFmtId="0" fontId="8" fillId="40" borderId="79" xfId="6" applyFont="1" applyFill="1" applyBorder="1" applyAlignment="1" applyProtection="1">
      <alignment horizontal="center" vertical="center" shrinkToFit="1"/>
      <protection locked="0"/>
    </xf>
    <xf numFmtId="0" fontId="8" fillId="9" borderId="79" xfId="6" applyFont="1" applyFill="1" applyBorder="1" applyAlignment="1" applyProtection="1">
      <alignment horizontal="center" vertical="center" shrinkToFit="1"/>
      <protection locked="0"/>
    </xf>
    <xf numFmtId="0" fontId="8" fillId="9" borderId="82" xfId="6" applyFont="1" applyFill="1" applyBorder="1" applyAlignment="1" applyProtection="1">
      <alignment horizontal="center" vertical="center" shrinkToFit="1"/>
      <protection locked="0"/>
    </xf>
    <xf numFmtId="0" fontId="8" fillId="9" borderId="19" xfId="6" applyFont="1" applyFill="1" applyBorder="1" applyAlignment="1" applyProtection="1">
      <alignment horizontal="center" vertical="center" shrinkToFit="1"/>
      <protection locked="0"/>
    </xf>
    <xf numFmtId="0" fontId="8" fillId="40" borderId="80" xfId="6" applyFont="1" applyFill="1" applyBorder="1" applyAlignment="1" applyProtection="1">
      <alignment horizontal="center" vertical="center" shrinkToFit="1"/>
      <protection locked="0"/>
    </xf>
    <xf numFmtId="0" fontId="8" fillId="9" borderId="78" xfId="6" applyFont="1" applyFill="1" applyBorder="1" applyAlignment="1" applyProtection="1">
      <alignment horizontal="center" vertical="center" shrinkToFit="1"/>
      <protection locked="0"/>
    </xf>
    <xf numFmtId="0" fontId="8" fillId="9" borderId="96" xfId="6" applyFont="1" applyFill="1" applyBorder="1" applyAlignment="1" applyProtection="1">
      <alignment horizontal="center" vertical="center" shrinkToFit="1"/>
      <protection locked="0"/>
    </xf>
    <xf numFmtId="0" fontId="8" fillId="9" borderId="100" xfId="6" applyFont="1" applyFill="1" applyBorder="1" applyAlignment="1" applyProtection="1">
      <alignment horizontal="center" vertical="center" shrinkToFit="1"/>
      <protection locked="0"/>
    </xf>
    <xf numFmtId="0" fontId="8" fillId="0" borderId="80" xfId="6" applyFont="1" applyBorder="1" applyAlignment="1" applyProtection="1">
      <alignment horizontal="center" vertical="center"/>
      <protection locked="0"/>
    </xf>
    <xf numFmtId="0" fontId="8" fillId="0" borderId="79" xfId="6" applyFont="1" applyBorder="1" applyAlignment="1" applyProtection="1">
      <alignment horizontal="center" vertical="center"/>
      <protection locked="0"/>
    </xf>
    <xf numFmtId="0" fontId="8" fillId="0" borderId="82" xfId="6" applyFont="1" applyBorder="1" applyAlignment="1" applyProtection="1">
      <alignment horizontal="center" vertical="center"/>
      <protection locked="0"/>
    </xf>
    <xf numFmtId="0" fontId="8" fillId="0" borderId="32" xfId="6" applyFont="1" applyBorder="1" applyAlignment="1" applyProtection="1">
      <alignment horizontal="center" vertical="center"/>
      <protection locked="0"/>
    </xf>
    <xf numFmtId="0" fontId="8" fillId="0" borderId="90" xfId="6" applyFont="1" applyBorder="1" applyAlignment="1" applyProtection="1">
      <alignment horizontal="left" vertical="center"/>
      <protection locked="0"/>
    </xf>
    <xf numFmtId="0" fontId="8" fillId="0" borderId="91" xfId="6" applyFont="1" applyBorder="1" applyAlignment="1" applyProtection="1">
      <alignment horizontal="left" vertical="center"/>
      <protection locked="0"/>
    </xf>
    <xf numFmtId="0" fontId="8" fillId="0" borderId="92" xfId="6" applyFont="1" applyBorder="1" applyAlignment="1" applyProtection="1">
      <alignment horizontal="left" vertical="center"/>
      <protection locked="0"/>
    </xf>
    <xf numFmtId="0" fontId="8" fillId="0" borderId="96" xfId="6" applyFont="1" applyBorder="1" applyAlignment="1" applyProtection="1">
      <alignment horizontal="left" vertical="center"/>
      <protection locked="0"/>
    </xf>
    <xf numFmtId="0" fontId="8" fillId="0" borderId="97" xfId="6" applyFont="1" applyBorder="1" applyAlignment="1" applyProtection="1">
      <alignment horizontal="left" vertical="center"/>
      <protection locked="0"/>
    </xf>
    <xf numFmtId="0" fontId="8" fillId="0" borderId="98" xfId="6" applyFont="1" applyBorder="1" applyAlignment="1" applyProtection="1">
      <alignment horizontal="left" vertical="center"/>
      <protection locked="0"/>
    </xf>
    <xf numFmtId="0" fontId="8" fillId="40" borderId="21" xfId="6" applyFont="1" applyFill="1" applyBorder="1" applyAlignment="1" applyProtection="1">
      <alignment horizontal="right" vertical="center" shrinkToFit="1"/>
      <protection locked="0"/>
    </xf>
    <xf numFmtId="0" fontId="8" fillId="9" borderId="0" xfId="6" applyFont="1" applyFill="1" applyAlignment="1" applyProtection="1">
      <alignment horizontal="right" vertical="center" shrinkToFit="1"/>
      <protection locked="0"/>
    </xf>
    <xf numFmtId="0" fontId="8" fillId="9" borderId="96" xfId="6" applyFont="1" applyFill="1" applyBorder="1" applyAlignment="1" applyProtection="1">
      <alignment horizontal="right" vertical="center" shrinkToFit="1"/>
      <protection locked="0"/>
    </xf>
    <xf numFmtId="0" fontId="8" fillId="9" borderId="97" xfId="6" applyFont="1" applyFill="1" applyBorder="1" applyAlignment="1" applyProtection="1">
      <alignment horizontal="right" vertical="center" shrinkToFit="1"/>
      <protection locked="0"/>
    </xf>
    <xf numFmtId="0" fontId="8" fillId="38" borderId="0" xfId="6" applyFont="1" applyFill="1" applyAlignment="1" applyProtection="1">
      <alignment horizontal="center" vertical="center" shrinkToFit="1"/>
      <protection locked="0"/>
    </xf>
    <xf numFmtId="0" fontId="8" fillId="38" borderId="97" xfId="6" applyFont="1" applyFill="1" applyBorder="1" applyAlignment="1" applyProtection="1">
      <alignment horizontal="center" vertical="center" shrinkToFit="1"/>
      <protection locked="0"/>
    </xf>
    <xf numFmtId="0" fontId="8" fillId="0" borderId="6" xfId="6" applyFont="1" applyBorder="1" applyAlignment="1" applyProtection="1">
      <alignment horizontal="center" vertical="center" shrinkToFit="1"/>
      <protection locked="0"/>
    </xf>
    <xf numFmtId="0" fontId="8" fillId="0" borderId="100" xfId="6" applyFont="1" applyBorder="1" applyAlignment="1" applyProtection="1">
      <alignment horizontal="center" vertical="center" shrinkToFit="1"/>
      <protection locked="0"/>
    </xf>
    <xf numFmtId="0" fontId="61" fillId="0" borderId="0" xfId="6" applyFont="1" applyAlignment="1" applyProtection="1">
      <alignment horizontal="left" vertical="center"/>
      <protection locked="0"/>
    </xf>
    <xf numFmtId="0" fontId="8" fillId="0" borderId="113" xfId="6" applyFont="1" applyBorder="1" applyAlignment="1" applyProtection="1">
      <alignment horizontal="center" vertical="center"/>
      <protection locked="0"/>
    </xf>
    <xf numFmtId="0" fontId="8" fillId="0" borderId="68" xfId="6" applyFont="1" applyBorder="1" applyAlignment="1" applyProtection="1">
      <alignment horizontal="center" vertical="center"/>
      <protection locked="0"/>
    </xf>
    <xf numFmtId="0" fontId="8" fillId="40" borderId="114" xfId="6" applyFont="1" applyFill="1" applyBorder="1" applyAlignment="1" applyProtection="1">
      <alignment horizontal="center" vertical="center" shrinkToFit="1"/>
      <protection locked="0"/>
    </xf>
    <xf numFmtId="0" fontId="8" fillId="9" borderId="115" xfId="6" applyFont="1" applyFill="1" applyBorder="1" applyAlignment="1" applyProtection="1">
      <alignment horizontal="center" vertical="center" shrinkToFit="1"/>
      <protection locked="0"/>
    </xf>
    <xf numFmtId="0" fontId="8" fillId="9" borderId="6" xfId="6" applyFont="1" applyFill="1" applyBorder="1" applyAlignment="1" applyProtection="1">
      <alignment horizontal="center" vertical="center" shrinkToFit="1"/>
      <protection locked="0"/>
    </xf>
    <xf numFmtId="0" fontId="8" fillId="9" borderId="8" xfId="6" applyFont="1" applyFill="1" applyBorder="1" applyAlignment="1" applyProtection="1">
      <alignment horizontal="center" vertical="center" shrinkToFit="1"/>
      <protection locked="0"/>
    </xf>
    <xf numFmtId="0" fontId="8" fillId="0" borderId="114" xfId="6" applyFont="1" applyBorder="1" applyAlignment="1" applyProtection="1">
      <alignment horizontal="center" vertical="center" shrinkToFit="1"/>
      <protection locked="0"/>
    </xf>
    <xf numFmtId="0" fontId="8" fillId="0" borderId="7" xfId="6" applyFont="1" applyBorder="1" applyAlignment="1" applyProtection="1">
      <alignment horizontal="center" vertical="center" shrinkToFit="1"/>
      <protection locked="0"/>
    </xf>
    <xf numFmtId="0" fontId="8" fillId="0" borderId="32" xfId="6" applyFont="1" applyBorder="1" applyAlignment="1" applyProtection="1">
      <alignment horizontal="center" vertical="center" shrinkToFit="1"/>
      <protection locked="0"/>
    </xf>
    <xf numFmtId="0" fontId="8" fillId="0" borderId="95" xfId="6" applyFont="1" applyBorder="1" applyAlignment="1" applyProtection="1">
      <alignment horizontal="center" vertical="center"/>
      <protection locked="0"/>
    </xf>
    <xf numFmtId="0" fontId="8" fillId="0" borderId="77" xfId="6" applyFont="1" applyBorder="1" applyAlignment="1" applyProtection="1">
      <alignment horizontal="center" vertical="center"/>
      <protection locked="0"/>
    </xf>
    <xf numFmtId="0" fontId="8" fillId="0" borderId="76" xfId="6" applyFont="1" applyBorder="1" applyAlignment="1" applyProtection="1">
      <alignment horizontal="center" vertical="center"/>
      <protection locked="0"/>
    </xf>
    <xf numFmtId="0" fontId="8" fillId="0" borderId="91" xfId="6" applyFont="1" applyBorder="1" applyAlignment="1" applyProtection="1">
      <alignment horizontal="center" vertical="center" shrinkToFit="1"/>
      <protection locked="0"/>
    </xf>
    <xf numFmtId="0" fontId="8" fillId="0" borderId="92" xfId="6" applyFont="1" applyBorder="1" applyAlignment="1" applyProtection="1">
      <alignment horizontal="center" vertical="center" shrinkToFit="1"/>
      <protection locked="0"/>
    </xf>
    <xf numFmtId="0" fontId="8" fillId="0" borderId="51" xfId="6" applyFont="1" applyBorder="1" applyAlignment="1" applyProtection="1">
      <alignment horizontal="center" vertical="center" shrinkToFit="1"/>
      <protection locked="0"/>
    </xf>
    <xf numFmtId="0" fontId="8" fillId="0" borderId="74" xfId="6" applyFont="1" applyBorder="1" applyAlignment="1" applyProtection="1">
      <alignment horizontal="center" vertical="center" textRotation="255"/>
      <protection locked="0"/>
    </xf>
    <xf numFmtId="0" fontId="8" fillId="0" borderId="94" xfId="6" applyFont="1" applyBorder="1" applyAlignment="1" applyProtection="1">
      <alignment horizontal="center" vertical="center" textRotation="255"/>
      <protection locked="0"/>
    </xf>
    <xf numFmtId="0" fontId="8" fillId="0" borderId="90" xfId="6" applyFont="1" applyBorder="1" applyAlignment="1" applyProtection="1">
      <alignment horizontal="center" vertical="center" textRotation="255"/>
      <protection locked="0"/>
    </xf>
    <xf numFmtId="0" fontId="8" fillId="0" borderId="92" xfId="6" applyFont="1" applyBorder="1" applyAlignment="1" applyProtection="1">
      <alignment horizontal="center" vertical="center" textRotation="255"/>
      <protection locked="0"/>
    </xf>
    <xf numFmtId="0" fontId="68" fillId="0" borderId="0" xfId="6" applyFont="1" applyAlignment="1" applyProtection="1">
      <alignment horizontal="center" vertical="center" shrinkToFit="1"/>
      <protection locked="0"/>
    </xf>
    <xf numFmtId="0" fontId="34" fillId="0" borderId="0" xfId="6" applyFont="1" applyAlignment="1" applyProtection="1">
      <alignment horizontal="center" vertical="center" shrinkToFit="1"/>
      <protection locked="0"/>
    </xf>
    <xf numFmtId="0" fontId="38" fillId="0" borderId="90" xfId="6" applyFont="1" applyBorder="1" applyAlignment="1" applyProtection="1">
      <alignment horizontal="center" vertical="center"/>
      <protection locked="0"/>
    </xf>
    <xf numFmtId="0" fontId="38" fillId="0" borderId="91" xfId="6" applyFont="1" applyBorder="1" applyAlignment="1" applyProtection="1">
      <alignment horizontal="center" vertical="center"/>
      <protection locked="0"/>
    </xf>
    <xf numFmtId="0" fontId="38" fillId="0" borderId="92" xfId="6" applyFont="1" applyBorder="1" applyAlignment="1" applyProtection="1">
      <alignment horizontal="center" vertical="center"/>
      <protection locked="0"/>
    </xf>
    <xf numFmtId="0" fontId="38" fillId="0" borderId="96" xfId="6" applyFont="1" applyBorder="1" applyAlignment="1" applyProtection="1">
      <alignment horizontal="center" vertical="center"/>
      <protection locked="0"/>
    </xf>
    <xf numFmtId="0" fontId="38" fillId="0" borderId="97" xfId="6" applyFont="1" applyBorder="1" applyAlignment="1" applyProtection="1">
      <alignment horizontal="center" vertical="center"/>
      <protection locked="0"/>
    </xf>
    <xf numFmtId="0" fontId="38" fillId="0" borderId="98" xfId="6" applyFont="1" applyBorder="1" applyAlignment="1" applyProtection="1">
      <alignment horizontal="center" vertical="center"/>
      <protection locked="0"/>
    </xf>
    <xf numFmtId="0" fontId="8" fillId="0" borderId="84" xfId="6" applyFont="1" applyBorder="1" applyAlignment="1" applyProtection="1">
      <alignment horizontal="center" vertical="center" shrinkToFit="1"/>
      <protection locked="0"/>
    </xf>
    <xf numFmtId="0" fontId="8" fillId="0" borderId="80" xfId="6" applyFont="1" applyBorder="1" applyAlignment="1" applyProtection="1">
      <alignment horizontal="center" vertical="center" shrinkToFit="1"/>
      <protection locked="0"/>
    </xf>
    <xf numFmtId="0" fontId="8" fillId="0" borderId="79" xfId="6" applyFont="1" applyBorder="1" applyAlignment="1" applyProtection="1">
      <alignment horizontal="center" vertical="center" shrinkToFit="1"/>
      <protection locked="0"/>
    </xf>
    <xf numFmtId="0" fontId="8" fillId="0" borderId="82" xfId="6" applyFont="1" applyBorder="1" applyAlignment="1" applyProtection="1">
      <alignment horizontal="center" vertical="center" shrinkToFit="1"/>
      <protection locked="0"/>
    </xf>
    <xf numFmtId="0" fontId="8" fillId="0" borderId="98" xfId="6" applyFont="1" applyBorder="1" applyAlignment="1" applyProtection="1">
      <alignment horizontal="center" vertical="center" shrinkToFit="1"/>
      <protection locked="0"/>
    </xf>
    <xf numFmtId="0" fontId="8" fillId="0" borderId="86" xfId="6" applyFont="1" applyBorder="1" applyAlignment="1" applyProtection="1">
      <alignment horizontal="center" vertical="center" shrinkToFit="1"/>
      <protection locked="0"/>
    </xf>
    <xf numFmtId="0" fontId="36" fillId="0" borderId="130" xfId="6" applyFont="1" applyBorder="1" applyAlignment="1" applyProtection="1">
      <alignment horizontal="left" vertical="center" wrapText="1" shrinkToFit="1"/>
      <protection locked="0"/>
    </xf>
    <xf numFmtId="0" fontId="36" fillId="0" borderId="0" xfId="6" applyFont="1" applyAlignment="1" applyProtection="1">
      <alignment horizontal="left" vertical="center" wrapText="1" shrinkToFit="1"/>
      <protection locked="0"/>
    </xf>
    <xf numFmtId="0" fontId="36" fillId="0" borderId="97" xfId="6" applyFont="1" applyBorder="1" applyAlignment="1" applyProtection="1">
      <alignment horizontal="left" vertical="center" wrapText="1" shrinkToFit="1"/>
      <protection locked="0"/>
    </xf>
    <xf numFmtId="0" fontId="8" fillId="0" borderId="2" xfId="6" applyFont="1" applyBorder="1" applyAlignment="1" applyProtection="1">
      <alignment horizontal="center" vertical="center" textRotation="255" shrinkToFit="1"/>
      <protection locked="0"/>
    </xf>
    <xf numFmtId="0" fontId="8" fillId="0" borderId="20" xfId="6" applyFont="1" applyBorder="1" applyAlignment="1" applyProtection="1">
      <alignment horizontal="center" vertical="center" textRotation="255" shrinkToFit="1"/>
      <protection locked="0"/>
    </xf>
    <xf numFmtId="0" fontId="8" fillId="0" borderId="5" xfId="6" applyFont="1" applyBorder="1" applyAlignment="1" applyProtection="1">
      <alignment horizontal="center" vertical="center" textRotation="255" shrinkToFit="1"/>
      <protection locked="0"/>
    </xf>
    <xf numFmtId="0" fontId="8" fillId="0" borderId="32" xfId="6" applyFont="1" applyBorder="1" applyAlignment="1" applyProtection="1">
      <alignment horizontal="center" vertical="center" textRotation="255" shrinkToFit="1"/>
      <protection locked="0"/>
    </xf>
    <xf numFmtId="0" fontId="8" fillId="0" borderId="9" xfId="6" applyFont="1" applyBorder="1" applyAlignment="1" applyProtection="1">
      <alignment horizontal="center" vertical="center" textRotation="255" shrinkToFit="1"/>
      <protection locked="0"/>
    </xf>
    <xf numFmtId="0" fontId="8" fillId="0" borderId="51" xfId="6" applyFont="1" applyBorder="1" applyAlignment="1" applyProtection="1">
      <alignment horizontal="center" vertical="center" textRotation="255" shrinkToFit="1"/>
      <protection locked="0"/>
    </xf>
    <xf numFmtId="0" fontId="8" fillId="0" borderId="132" xfId="6" applyFont="1" applyBorder="1" applyAlignment="1" applyProtection="1">
      <alignment horizontal="center" vertical="center" shrinkToFit="1"/>
      <protection locked="0"/>
    </xf>
    <xf numFmtId="0" fontId="8" fillId="0" borderId="130" xfId="6" applyFont="1" applyBorder="1" applyAlignment="1" applyProtection="1">
      <alignment horizontal="center" vertical="center" shrinkToFit="1"/>
      <protection locked="0"/>
    </xf>
    <xf numFmtId="0" fontId="8" fillId="0" borderId="133" xfId="6" applyFont="1" applyBorder="1" applyAlignment="1" applyProtection="1">
      <alignment horizontal="center" vertical="center" shrinkToFit="1"/>
      <protection locked="0"/>
    </xf>
    <xf numFmtId="0" fontId="8" fillId="0" borderId="50" xfId="6" applyFont="1" applyBorder="1" applyAlignment="1" applyProtection="1">
      <alignment horizontal="center" vertical="center" shrinkToFit="1"/>
      <protection locked="0"/>
    </xf>
    <xf numFmtId="0" fontId="8" fillId="0" borderId="22" xfId="6" applyFont="1" applyBorder="1" applyAlignment="1" applyProtection="1">
      <alignment horizontal="left" vertical="center"/>
      <protection locked="0"/>
    </xf>
    <xf numFmtId="0" fontId="8" fillId="0" borderId="3" xfId="6" applyFont="1" applyBorder="1" applyAlignment="1" applyProtection="1">
      <alignment horizontal="left" vertical="center"/>
      <protection locked="0"/>
    </xf>
    <xf numFmtId="0" fontId="8" fillId="0" borderId="21" xfId="6" applyFont="1" applyBorder="1" applyAlignment="1" applyProtection="1">
      <alignment horizontal="left" vertical="center"/>
      <protection locked="0"/>
    </xf>
    <xf numFmtId="0" fontId="8" fillId="0" borderId="0" xfId="6" applyFont="1" applyAlignment="1" applyProtection="1">
      <alignment horizontal="left" vertical="center"/>
      <protection locked="0"/>
    </xf>
    <xf numFmtId="0" fontId="8" fillId="40" borderId="3" xfId="6" applyFont="1" applyFill="1" applyBorder="1" applyAlignment="1" applyProtection="1">
      <alignment horizontal="left" vertical="center" wrapText="1" shrinkToFit="1"/>
      <protection locked="0"/>
    </xf>
    <xf numFmtId="0" fontId="8" fillId="9" borderId="3" xfId="6" applyFont="1" applyFill="1" applyBorder="1" applyAlignment="1" applyProtection="1">
      <alignment horizontal="left" vertical="center" wrapText="1" shrinkToFit="1"/>
      <protection locked="0"/>
    </xf>
    <xf numFmtId="0" fontId="8" fillId="9" borderId="4" xfId="6" applyFont="1" applyFill="1" applyBorder="1" applyAlignment="1" applyProtection="1">
      <alignment horizontal="left" vertical="center" wrapText="1" shrinkToFit="1"/>
      <protection locked="0"/>
    </xf>
    <xf numFmtId="0" fontId="8" fillId="9" borderId="0" xfId="6" applyFont="1" applyFill="1" applyAlignment="1" applyProtection="1">
      <alignment horizontal="left" vertical="center" wrapText="1" shrinkToFit="1"/>
      <protection locked="0"/>
    </xf>
    <xf numFmtId="0" fontId="8" fillId="9" borderId="6" xfId="6" applyFont="1" applyFill="1" applyBorder="1" applyAlignment="1" applyProtection="1">
      <alignment horizontal="left" vertical="center" wrapText="1" shrinkToFit="1"/>
      <protection locked="0"/>
    </xf>
    <xf numFmtId="0" fontId="8" fillId="9" borderId="97" xfId="6" applyFont="1" applyFill="1" applyBorder="1" applyAlignment="1" applyProtection="1">
      <alignment horizontal="left" vertical="center" wrapText="1" shrinkToFit="1"/>
      <protection locked="0"/>
    </xf>
    <xf numFmtId="0" fontId="8" fillId="9" borderId="100" xfId="6" applyFont="1" applyFill="1" applyBorder="1" applyAlignment="1" applyProtection="1">
      <alignment horizontal="left" vertical="center" wrapText="1" shrinkToFit="1"/>
      <protection locked="0"/>
    </xf>
    <xf numFmtId="0" fontId="38" fillId="0" borderId="15" xfId="6" applyFont="1" applyBorder="1" applyAlignment="1" applyProtection="1">
      <alignment horizontal="center" vertical="center" shrinkToFit="1"/>
      <protection locked="0"/>
    </xf>
    <xf numFmtId="0" fontId="38" fillId="0" borderId="16" xfId="6" applyFont="1" applyBorder="1" applyAlignment="1" applyProtection="1">
      <alignment horizontal="center" vertical="center" shrinkToFit="1"/>
      <protection locked="0"/>
    </xf>
    <xf numFmtId="0" fontId="38" fillId="0" borderId="17" xfId="6" applyFont="1" applyBorder="1" applyAlignment="1" applyProtection="1">
      <alignment horizontal="center" vertical="center" shrinkToFit="1"/>
      <protection locked="0"/>
    </xf>
    <xf numFmtId="0" fontId="38" fillId="0" borderId="18" xfId="6" applyFont="1" applyBorder="1" applyAlignment="1" applyProtection="1">
      <alignment horizontal="center" vertical="center" shrinkToFit="1"/>
      <protection locked="0"/>
    </xf>
    <xf numFmtId="0" fontId="38" fillId="0" borderId="1" xfId="6" applyFont="1" applyBorder="1" applyAlignment="1" applyProtection="1">
      <alignment horizontal="center" vertical="center" shrinkToFit="1"/>
      <protection locked="0"/>
    </xf>
    <xf numFmtId="0" fontId="38" fillId="0" borderId="19" xfId="6" applyFont="1" applyBorder="1" applyAlignment="1" applyProtection="1">
      <alignment horizontal="center" vertical="center" shrinkToFit="1"/>
      <protection locked="0"/>
    </xf>
    <xf numFmtId="0" fontId="8" fillId="0" borderId="3" xfId="6" applyFont="1" applyBorder="1" applyAlignment="1" applyProtection="1">
      <alignment horizontal="center" vertical="center" textRotation="255" shrinkToFit="1"/>
      <protection locked="0"/>
    </xf>
    <xf numFmtId="0" fontId="8" fillId="0" borderId="0" xfId="6" applyFont="1" applyAlignment="1" applyProtection="1">
      <alignment horizontal="center" vertical="center" textRotation="255" shrinkToFit="1"/>
      <protection locked="0"/>
    </xf>
    <xf numFmtId="0" fontId="8" fillId="0" borderId="7" xfId="6" applyFont="1" applyBorder="1" applyAlignment="1" applyProtection="1">
      <alignment horizontal="center" vertical="center" textRotation="255" shrinkToFit="1"/>
      <protection locked="0"/>
    </xf>
    <xf numFmtId="0" fontId="8" fillId="3" borderId="90" xfId="6" applyFont="1" applyFill="1" applyBorder="1" applyAlignment="1" applyProtection="1">
      <alignment horizontal="center" vertical="center"/>
      <protection locked="0"/>
    </xf>
    <xf numFmtId="0" fontId="8" fillId="3" borderId="91" xfId="6" applyFont="1" applyFill="1" applyBorder="1" applyAlignment="1" applyProtection="1">
      <alignment horizontal="center" vertical="center"/>
      <protection locked="0"/>
    </xf>
    <xf numFmtId="0" fontId="8" fillId="3" borderId="92" xfId="6" applyFont="1" applyFill="1" applyBorder="1" applyAlignment="1" applyProtection="1">
      <alignment horizontal="center" vertical="center"/>
      <protection locked="0"/>
    </xf>
    <xf numFmtId="0" fontId="8" fillId="3" borderId="96" xfId="6" applyFont="1" applyFill="1" applyBorder="1" applyAlignment="1" applyProtection="1">
      <alignment horizontal="center" vertical="center"/>
      <protection locked="0"/>
    </xf>
    <xf numFmtId="0" fontId="8" fillId="3" borderId="97" xfId="6" applyFont="1" applyFill="1" applyBorder="1" applyAlignment="1" applyProtection="1">
      <alignment horizontal="center" vertical="center"/>
      <protection locked="0"/>
    </xf>
    <xf numFmtId="0" fontId="8" fillId="3" borderId="98" xfId="6" applyFont="1" applyFill="1" applyBorder="1" applyAlignment="1" applyProtection="1">
      <alignment horizontal="center" vertical="center"/>
      <protection locked="0"/>
    </xf>
    <xf numFmtId="0" fontId="38" fillId="0" borderId="97" xfId="6" applyFont="1" applyBorder="1" applyAlignment="1" applyProtection="1">
      <alignment horizontal="center" vertical="center" shrinkToFit="1"/>
      <protection locked="0"/>
    </xf>
    <xf numFmtId="0" fontId="38" fillId="40" borderId="0" xfId="6" applyFont="1" applyFill="1" applyAlignment="1" applyProtection="1">
      <alignment horizontal="center" vertical="center" shrinkToFit="1"/>
      <protection locked="0"/>
    </xf>
    <xf numFmtId="0" fontId="38" fillId="9" borderId="0" xfId="6" applyFont="1" applyFill="1" applyAlignment="1" applyProtection="1">
      <alignment horizontal="center" vertical="center" shrinkToFit="1"/>
      <protection locked="0"/>
    </xf>
    <xf numFmtId="0" fontId="75" fillId="0" borderId="0" xfId="0" applyFont="1" applyAlignment="1" applyProtection="1">
      <alignment horizontal="left" vertical="center" shrinkToFit="1"/>
      <protection locked="0"/>
    </xf>
    <xf numFmtId="0" fontId="8" fillId="0" borderId="21" xfId="6" applyFont="1" applyBorder="1" applyAlignment="1" applyProtection="1">
      <alignment horizontal="center" vertical="center" textRotation="255"/>
      <protection locked="0"/>
    </xf>
    <xf numFmtId="0" fontId="8" fillId="0" borderId="76" xfId="6" applyFont="1" applyBorder="1" applyAlignment="1" applyProtection="1">
      <alignment horizontal="center" vertical="center" textRotation="255"/>
      <protection locked="0"/>
    </xf>
    <xf numFmtId="0" fontId="8" fillId="0" borderId="2" xfId="6" applyFont="1" applyBorder="1" applyAlignment="1" applyProtection="1">
      <alignment horizontal="center" vertical="center"/>
      <protection locked="0"/>
    </xf>
    <xf numFmtId="0" fontId="8" fillId="0" borderId="3" xfId="6" applyFont="1" applyBorder="1" applyAlignment="1" applyProtection="1">
      <alignment horizontal="center" vertical="center"/>
      <protection locked="0"/>
    </xf>
    <xf numFmtId="0" fontId="8" fillId="0" borderId="20" xfId="6" applyFont="1" applyBorder="1" applyAlignment="1" applyProtection="1">
      <alignment horizontal="center" vertical="center"/>
      <protection locked="0"/>
    </xf>
    <xf numFmtId="0" fontId="8" fillId="0" borderId="5" xfId="6" applyFont="1" applyBorder="1" applyAlignment="1" applyProtection="1">
      <alignment horizontal="center" vertical="center"/>
      <protection locked="0"/>
    </xf>
    <xf numFmtId="0" fontId="8" fillId="0" borderId="117" xfId="6" applyFont="1" applyBorder="1" applyAlignment="1" applyProtection="1">
      <alignment horizontal="center" vertical="center"/>
      <protection locked="0"/>
    </xf>
    <xf numFmtId="0" fontId="8" fillId="0" borderId="98" xfId="6" applyFont="1" applyBorder="1" applyAlignment="1" applyProtection="1">
      <alignment horizontal="center" vertical="center"/>
      <protection locked="0"/>
    </xf>
    <xf numFmtId="0" fontId="8" fillId="0" borderId="21" xfId="6" applyFont="1" applyBorder="1" applyAlignment="1" applyProtection="1">
      <alignment horizontal="center" vertical="center" wrapText="1"/>
      <protection locked="0"/>
    </xf>
    <xf numFmtId="0" fontId="8" fillId="0" borderId="96" xfId="6" applyFont="1" applyBorder="1" applyAlignment="1" applyProtection="1">
      <alignment horizontal="center" vertical="center" wrapText="1"/>
      <protection locked="0"/>
    </xf>
    <xf numFmtId="0" fontId="8" fillId="0" borderId="97" xfId="6" applyFont="1" applyBorder="1" applyAlignment="1" applyProtection="1">
      <alignment horizontal="center" vertical="center" wrapText="1"/>
      <protection locked="0"/>
    </xf>
    <xf numFmtId="0" fontId="8" fillId="0" borderId="98" xfId="6" applyFont="1" applyBorder="1" applyAlignment="1" applyProtection="1">
      <alignment horizontal="center" vertical="center" wrapText="1"/>
      <protection locked="0"/>
    </xf>
    <xf numFmtId="0" fontId="8" fillId="0" borderId="82" xfId="6" applyFont="1" applyBorder="1" applyAlignment="1" applyProtection="1">
      <alignment horizontal="left" vertical="center" wrapText="1"/>
      <protection locked="0"/>
    </xf>
    <xf numFmtId="0" fontId="8" fillId="0" borderId="18" xfId="6" applyFont="1" applyBorder="1" applyAlignment="1" applyProtection="1">
      <alignment horizontal="left" vertical="center" wrapText="1"/>
      <protection locked="0"/>
    </xf>
    <xf numFmtId="0" fontId="8" fillId="0" borderId="1" xfId="6" applyFont="1" applyBorder="1" applyAlignment="1" applyProtection="1">
      <alignment horizontal="left" vertical="center" wrapText="1"/>
      <protection locked="0"/>
    </xf>
    <xf numFmtId="0" fontId="8" fillId="0" borderId="19" xfId="6" applyFont="1" applyBorder="1" applyAlignment="1" applyProtection="1">
      <alignment horizontal="left" vertical="center" wrapText="1"/>
      <protection locked="0"/>
    </xf>
    <xf numFmtId="0" fontId="8" fillId="40" borderId="90" xfId="6" applyFont="1" applyFill="1" applyBorder="1" applyAlignment="1" applyProtection="1">
      <alignment horizontal="right" vertical="center" shrinkToFit="1"/>
      <protection locked="0"/>
    </xf>
    <xf numFmtId="0" fontId="8" fillId="40" borderId="130" xfId="6" applyFont="1" applyFill="1" applyBorder="1" applyAlignment="1" applyProtection="1">
      <alignment horizontal="right" vertical="center" shrinkToFit="1"/>
      <protection locked="0"/>
    </xf>
    <xf numFmtId="0" fontId="8" fillId="40" borderId="96" xfId="6" applyFont="1" applyFill="1" applyBorder="1" applyAlignment="1" applyProtection="1">
      <alignment horizontal="right" vertical="center" shrinkToFit="1"/>
      <protection locked="0"/>
    </xf>
    <xf numFmtId="0" fontId="8" fillId="40" borderId="97" xfId="6" applyFont="1" applyFill="1" applyBorder="1" applyAlignment="1" applyProtection="1">
      <alignment horizontal="right" vertical="center" shrinkToFit="1"/>
      <protection locked="0"/>
    </xf>
    <xf numFmtId="0" fontId="8" fillId="0" borderId="85" xfId="6" applyFont="1" applyBorder="1" applyAlignment="1" applyProtection="1">
      <alignment horizontal="left" vertical="center"/>
      <protection locked="0"/>
    </xf>
    <xf numFmtId="0" fontId="8" fillId="0" borderId="84" xfId="6" applyFont="1" applyBorder="1" applyAlignment="1" applyProtection="1">
      <alignment horizontal="left" vertical="center"/>
      <protection locked="0"/>
    </xf>
    <xf numFmtId="0" fontId="8" fillId="0" borderId="1" xfId="6" applyFont="1" applyBorder="1" applyAlignment="1" applyProtection="1">
      <alignment horizontal="center" vertical="center"/>
      <protection locked="0"/>
    </xf>
    <xf numFmtId="49" fontId="8" fillId="40" borderId="0" xfId="6" applyNumberFormat="1" applyFont="1" applyFill="1" applyAlignment="1" applyProtection="1">
      <alignment horizontal="center" vertical="center" shrinkToFit="1"/>
      <protection locked="0"/>
    </xf>
    <xf numFmtId="3" fontId="54" fillId="40" borderId="0" xfId="6" applyNumberFormat="1" applyFont="1" applyFill="1" applyAlignment="1" applyProtection="1">
      <alignment horizontal="center" vertical="center" shrinkToFit="1"/>
      <protection locked="0"/>
    </xf>
    <xf numFmtId="3" fontId="54" fillId="40" borderId="97" xfId="6" applyNumberFormat="1" applyFont="1" applyFill="1" applyBorder="1" applyAlignment="1" applyProtection="1">
      <alignment horizontal="center" vertical="center" shrinkToFit="1"/>
      <protection locked="0"/>
    </xf>
    <xf numFmtId="0" fontId="8" fillId="9" borderId="91" xfId="6" applyFont="1" applyFill="1" applyBorder="1" applyAlignment="1" applyProtection="1">
      <alignment horizontal="center" vertical="center" shrinkToFit="1"/>
      <protection locked="0"/>
    </xf>
    <xf numFmtId="0" fontId="8" fillId="0" borderId="90" xfId="6" applyFont="1" applyBorder="1" applyAlignment="1" applyProtection="1">
      <alignment horizontal="left" vertical="center" shrinkToFit="1"/>
      <protection locked="0"/>
    </xf>
    <xf numFmtId="0" fontId="8" fillId="0" borderId="91" xfId="6" applyFont="1" applyBorder="1" applyAlignment="1" applyProtection="1">
      <alignment horizontal="left" vertical="center" shrinkToFit="1"/>
      <protection locked="0"/>
    </xf>
    <xf numFmtId="0" fontId="8" fillId="0" borderId="99" xfId="6" applyFont="1" applyBorder="1" applyAlignment="1" applyProtection="1">
      <alignment horizontal="left" vertical="center" shrinkToFit="1"/>
      <protection locked="0"/>
    </xf>
    <xf numFmtId="0" fontId="8" fillId="0" borderId="21" xfId="6" applyFont="1" applyBorder="1" applyAlignment="1" applyProtection="1">
      <alignment horizontal="left" vertical="center" shrinkToFit="1"/>
      <protection locked="0"/>
    </xf>
    <xf numFmtId="0" fontId="8" fillId="0" borderId="6" xfId="6" applyFont="1" applyBorder="1" applyAlignment="1" applyProtection="1">
      <alignment horizontal="left" vertical="center" shrinkToFit="1"/>
      <protection locked="0"/>
    </xf>
    <xf numFmtId="0" fontId="8" fillId="0" borderId="85" xfId="6" applyFont="1" applyBorder="1" applyAlignment="1" applyProtection="1">
      <alignment horizontal="left" vertical="center" shrinkToFit="1"/>
      <protection locked="0"/>
    </xf>
    <xf numFmtId="0" fontId="8" fillId="0" borderId="83" xfId="6" applyFont="1" applyBorder="1" applyAlignment="1" applyProtection="1">
      <alignment horizontal="left" vertical="center" shrinkToFit="1"/>
      <protection locked="0"/>
    </xf>
    <xf numFmtId="0" fontId="38" fillId="0" borderId="32" xfId="6" applyFont="1" applyBorder="1" applyAlignment="1" applyProtection="1">
      <alignment horizontal="center" vertical="center"/>
      <protection locked="0"/>
    </xf>
    <xf numFmtId="0" fontId="8" fillId="2" borderId="22" xfId="6" applyFont="1" applyFill="1" applyBorder="1" applyAlignment="1" applyProtection="1">
      <alignment horizontal="left" vertical="center" wrapText="1"/>
      <protection locked="0"/>
    </xf>
    <xf numFmtId="0" fontId="8" fillId="2" borderId="3" xfId="6" applyFont="1" applyFill="1" applyBorder="1" applyAlignment="1" applyProtection="1">
      <alignment horizontal="left" vertical="center" wrapText="1"/>
      <protection locked="0"/>
    </xf>
    <xf numFmtId="0" fontId="8" fillId="2" borderId="4" xfId="6" applyFont="1" applyFill="1" applyBorder="1" applyAlignment="1" applyProtection="1">
      <alignment horizontal="left" vertical="center" wrapText="1"/>
      <protection locked="0"/>
    </xf>
    <xf numFmtId="0" fontId="8" fillId="2" borderId="21" xfId="6" applyFont="1" applyFill="1" applyBorder="1" applyAlignment="1" applyProtection="1">
      <alignment horizontal="left" vertical="center" wrapText="1"/>
      <protection locked="0"/>
    </xf>
    <xf numFmtId="0" fontId="8" fillId="2" borderId="0" xfId="6" applyFont="1" applyFill="1" applyAlignment="1" applyProtection="1">
      <alignment horizontal="left" vertical="center" wrapText="1"/>
      <protection locked="0"/>
    </xf>
    <xf numFmtId="0" fontId="8" fillId="2" borderId="6" xfId="6" applyFont="1" applyFill="1" applyBorder="1" applyAlignment="1" applyProtection="1">
      <alignment horizontal="left" vertical="center" wrapText="1"/>
      <protection locked="0"/>
    </xf>
    <xf numFmtId="0" fontId="8" fillId="2" borderId="50" xfId="6" applyFont="1" applyFill="1" applyBorder="1" applyAlignment="1" applyProtection="1">
      <alignment horizontal="left" vertical="center" wrapText="1"/>
      <protection locked="0"/>
    </xf>
    <xf numFmtId="0" fontId="8" fillId="2" borderId="7" xfId="6" applyFont="1" applyFill="1" applyBorder="1" applyAlignment="1" applyProtection="1">
      <alignment horizontal="left" vertical="center" wrapText="1"/>
      <protection locked="0"/>
    </xf>
    <xf numFmtId="0" fontId="8" fillId="2" borderId="8" xfId="6" applyFont="1" applyFill="1" applyBorder="1" applyAlignment="1" applyProtection="1">
      <alignment horizontal="left" vertical="center" wrapText="1"/>
      <protection locked="0"/>
    </xf>
    <xf numFmtId="0" fontId="8" fillId="0" borderId="0" xfId="6" applyFont="1" applyAlignment="1" applyProtection="1">
      <alignment horizontal="center" vertical="center" wrapText="1" shrinkToFit="1"/>
      <protection locked="0"/>
    </xf>
    <xf numFmtId="0" fontId="8" fillId="0" borderId="84" xfId="6" applyFont="1" applyBorder="1" applyAlignment="1" applyProtection="1">
      <alignment horizontal="center" vertical="center" wrapText="1" shrinkToFit="1"/>
      <protection locked="0"/>
    </xf>
    <xf numFmtId="0" fontId="8" fillId="0" borderId="9" xfId="6" applyFont="1" applyBorder="1" applyAlignment="1" applyProtection="1">
      <alignment horizontal="center" vertical="center"/>
      <protection locked="0"/>
    </xf>
    <xf numFmtId="0" fontId="8" fillId="0" borderId="51" xfId="6" applyFont="1" applyBorder="1" applyAlignment="1" applyProtection="1">
      <alignment horizontal="center" vertical="center"/>
      <protection locked="0"/>
    </xf>
    <xf numFmtId="0" fontId="8" fillId="0" borderId="44" xfId="6" applyFont="1" applyBorder="1" applyAlignment="1" applyProtection="1">
      <alignment horizontal="center" vertical="center" shrinkToFit="1"/>
      <protection locked="0"/>
    </xf>
    <xf numFmtId="0" fontId="38" fillId="0" borderId="21" xfId="6" applyFont="1" applyBorder="1" applyAlignment="1" applyProtection="1">
      <alignment horizontal="center" vertical="center"/>
      <protection locked="0"/>
    </xf>
    <xf numFmtId="0" fontId="38" fillId="0" borderId="50" xfId="6" applyFont="1" applyBorder="1" applyAlignment="1" applyProtection="1">
      <alignment horizontal="center" vertical="center"/>
      <protection locked="0"/>
    </xf>
    <xf numFmtId="0" fontId="38" fillId="0" borderId="7" xfId="6" applyFont="1" applyBorder="1" applyAlignment="1" applyProtection="1">
      <alignment horizontal="center" vertical="center"/>
      <protection locked="0"/>
    </xf>
    <xf numFmtId="0" fontId="8" fillId="0" borderId="88" xfId="6" applyFont="1" applyBorder="1" applyAlignment="1" applyProtection="1">
      <alignment horizontal="center" vertical="center" textRotation="255"/>
      <protection locked="0"/>
    </xf>
    <xf numFmtId="0" fontId="8" fillId="0" borderId="87" xfId="6" applyFont="1" applyBorder="1" applyAlignment="1" applyProtection="1">
      <alignment horizontal="center" vertical="center" textRotation="255"/>
      <protection locked="0"/>
    </xf>
    <xf numFmtId="0" fontId="38" fillId="0" borderId="6" xfId="6" applyFont="1" applyBorder="1" applyAlignment="1" applyProtection="1">
      <alignment horizontal="center" vertical="center"/>
      <protection locked="0"/>
    </xf>
    <xf numFmtId="0" fontId="38" fillId="0" borderId="100" xfId="6" applyFont="1" applyBorder="1" applyAlignment="1" applyProtection="1">
      <alignment horizontal="center" vertical="center"/>
      <protection locked="0"/>
    </xf>
    <xf numFmtId="0" fontId="8" fillId="0" borderId="85" xfId="6" applyFont="1" applyBorder="1" applyAlignment="1" applyProtection="1">
      <alignment horizontal="center" vertical="center"/>
      <protection locked="0"/>
    </xf>
    <xf numFmtId="0" fontId="8" fillId="0" borderId="84" xfId="6" applyFont="1" applyBorder="1" applyAlignment="1" applyProtection="1">
      <alignment horizontal="center" vertical="center"/>
      <protection locked="0"/>
    </xf>
    <xf numFmtId="0" fontId="8" fillId="0" borderId="83" xfId="6" applyFont="1" applyBorder="1" applyAlignment="1" applyProtection="1">
      <alignment horizontal="center" vertical="center"/>
      <protection locked="0"/>
    </xf>
    <xf numFmtId="0" fontId="60" fillId="0" borderId="0" xfId="6" applyFont="1" applyAlignment="1" applyProtection="1">
      <alignment horizontal="center" vertical="center" shrinkToFit="1"/>
      <protection locked="0"/>
    </xf>
    <xf numFmtId="0" fontId="8" fillId="40" borderId="130" xfId="6" applyFont="1" applyFill="1" applyBorder="1" applyAlignment="1" applyProtection="1">
      <alignment horizontal="left" vertical="center" shrinkToFit="1"/>
      <protection locked="0"/>
    </xf>
    <xf numFmtId="0" fontId="8" fillId="9" borderId="130" xfId="6" applyFont="1" applyFill="1" applyBorder="1" applyAlignment="1" applyProtection="1">
      <alignment horizontal="left" vertical="center" shrinkToFit="1"/>
      <protection locked="0"/>
    </xf>
    <xf numFmtId="0" fontId="8" fillId="9" borderId="133" xfId="6" applyFont="1" applyFill="1" applyBorder="1" applyAlignment="1" applyProtection="1">
      <alignment horizontal="left" vertical="center" shrinkToFit="1"/>
      <protection locked="0"/>
    </xf>
    <xf numFmtId="0" fontId="8" fillId="9" borderId="0" xfId="6" applyFont="1" applyFill="1" applyAlignment="1" applyProtection="1">
      <alignment horizontal="left" vertical="center" shrinkToFit="1"/>
      <protection locked="0"/>
    </xf>
    <xf numFmtId="0" fontId="8" fillId="9" borderId="32" xfId="6" applyFont="1" applyFill="1" applyBorder="1" applyAlignment="1" applyProtection="1">
      <alignment horizontal="left" vertical="center" shrinkToFit="1"/>
      <protection locked="0"/>
    </xf>
    <xf numFmtId="0" fontId="8" fillId="9" borderId="7" xfId="6" applyFont="1" applyFill="1" applyBorder="1" applyAlignment="1" applyProtection="1">
      <alignment horizontal="left" vertical="center" shrinkToFit="1"/>
      <protection locked="0"/>
    </xf>
    <xf numFmtId="0" fontId="8" fillId="9" borderId="51" xfId="6" applyFont="1" applyFill="1" applyBorder="1" applyAlignment="1" applyProtection="1">
      <alignment horizontal="left" vertical="center" shrinkToFit="1"/>
      <protection locked="0"/>
    </xf>
    <xf numFmtId="0" fontId="8" fillId="9" borderId="20" xfId="6" applyFont="1" applyFill="1" applyBorder="1" applyAlignment="1" applyProtection="1">
      <alignment horizontal="left" vertical="center" wrapText="1" shrinkToFit="1"/>
      <protection locked="0"/>
    </xf>
    <xf numFmtId="0" fontId="8" fillId="9" borderId="32" xfId="6" applyFont="1" applyFill="1" applyBorder="1" applyAlignment="1" applyProtection="1">
      <alignment horizontal="left" vertical="center" wrapText="1" shrinkToFit="1"/>
      <protection locked="0"/>
    </xf>
    <xf numFmtId="0" fontId="8" fillId="9" borderId="98" xfId="6" applyFont="1" applyFill="1" applyBorder="1" applyAlignment="1" applyProtection="1">
      <alignment horizontal="left" vertical="center" wrapText="1" shrinkToFit="1"/>
      <protection locked="0"/>
    </xf>
    <xf numFmtId="3" fontId="8" fillId="40" borderId="3" xfId="6" applyNumberFormat="1" applyFont="1" applyFill="1" applyBorder="1" applyAlignment="1" applyProtection="1">
      <alignment horizontal="right" vertical="center" shrinkToFit="1"/>
      <protection locked="0"/>
    </xf>
    <xf numFmtId="3" fontId="8" fillId="40" borderId="0" xfId="6" applyNumberFormat="1" applyFont="1" applyFill="1" applyAlignment="1" applyProtection="1">
      <alignment horizontal="right" vertical="center" shrinkToFit="1"/>
      <protection locked="0"/>
    </xf>
    <xf numFmtId="3" fontId="8" fillId="40" borderId="7" xfId="6" applyNumberFormat="1" applyFont="1" applyFill="1" applyBorder="1" applyAlignment="1" applyProtection="1">
      <alignment horizontal="right" vertical="center" shrinkToFit="1"/>
      <protection locked="0"/>
    </xf>
    <xf numFmtId="0" fontId="38" fillId="0" borderId="3" xfId="6" applyFont="1" applyBorder="1" applyAlignment="1" applyProtection="1">
      <alignment horizontal="center" vertical="center"/>
      <protection locked="0"/>
    </xf>
    <xf numFmtId="0" fontId="38" fillId="40" borderId="0" xfId="6" applyFont="1" applyFill="1" applyAlignment="1" applyProtection="1">
      <alignment horizontal="center" vertical="center"/>
      <protection locked="0"/>
    </xf>
    <xf numFmtId="0" fontId="38" fillId="9" borderId="0" xfId="6" applyFont="1" applyFill="1" applyAlignment="1" applyProtection="1">
      <alignment horizontal="center" vertical="center"/>
      <protection locked="0"/>
    </xf>
    <xf numFmtId="0" fontId="8" fillId="0" borderId="89" xfId="6" applyFont="1" applyBorder="1" applyAlignment="1" applyProtection="1">
      <alignment horizontal="center" vertical="center" textRotation="255"/>
      <protection locked="0"/>
    </xf>
    <xf numFmtId="0" fontId="8" fillId="0" borderId="3" xfId="6" applyFont="1" applyBorder="1" applyAlignment="1" applyProtection="1">
      <alignment horizontal="center" vertical="center" shrinkToFit="1"/>
      <protection locked="0"/>
    </xf>
    <xf numFmtId="0" fontId="8" fillId="0" borderId="20" xfId="6" applyFont="1" applyBorder="1" applyAlignment="1" applyProtection="1">
      <alignment horizontal="center" vertical="center" shrinkToFit="1"/>
      <protection locked="0"/>
    </xf>
    <xf numFmtId="0" fontId="8" fillId="0" borderId="22" xfId="6" applyFont="1" applyBorder="1" applyAlignment="1" applyProtection="1">
      <alignment horizontal="center" vertical="center" textRotation="255"/>
      <protection locked="0"/>
    </xf>
    <xf numFmtId="0" fontId="8" fillId="0" borderId="22" xfId="6" applyFont="1" applyBorder="1" applyAlignment="1" applyProtection="1">
      <alignment horizontal="center" vertical="center"/>
      <protection locked="0"/>
    </xf>
    <xf numFmtId="0" fontId="8" fillId="2" borderId="0" xfId="6" applyFont="1" applyFill="1" applyAlignment="1" applyProtection="1">
      <alignment horizontal="center" vertical="center" shrinkToFit="1"/>
      <protection locked="0"/>
    </xf>
    <xf numFmtId="0" fontId="8" fillId="2" borderId="1" xfId="6" applyFont="1" applyFill="1" applyBorder="1" applyAlignment="1" applyProtection="1">
      <alignment horizontal="center" vertical="center" shrinkToFit="1"/>
      <protection locked="0"/>
    </xf>
    <xf numFmtId="0" fontId="8" fillId="40" borderId="22" xfId="6" applyFont="1" applyFill="1" applyBorder="1" applyAlignment="1" applyProtection="1">
      <alignment horizontal="left" vertical="center" shrinkToFit="1"/>
      <protection locked="0"/>
    </xf>
    <xf numFmtId="0" fontId="8" fillId="9" borderId="3" xfId="6" applyFont="1" applyFill="1" applyBorder="1" applyAlignment="1" applyProtection="1">
      <alignment horizontal="left" vertical="center" shrinkToFit="1"/>
      <protection locked="0"/>
    </xf>
    <xf numFmtId="0" fontId="8" fillId="9" borderId="4" xfId="6" applyFont="1" applyFill="1" applyBorder="1" applyAlignment="1" applyProtection="1">
      <alignment horizontal="left" vertical="center" shrinkToFit="1"/>
      <protection locked="0"/>
    </xf>
    <xf numFmtId="0" fontId="8" fillId="9" borderId="21" xfId="6" applyFont="1" applyFill="1" applyBorder="1" applyAlignment="1" applyProtection="1">
      <alignment horizontal="left" vertical="center" shrinkToFit="1"/>
      <protection locked="0"/>
    </xf>
    <xf numFmtId="0" fontId="8" fillId="9" borderId="6" xfId="6" applyFont="1" applyFill="1" applyBorder="1" applyAlignment="1" applyProtection="1">
      <alignment horizontal="left" vertical="center" shrinkToFit="1"/>
      <protection locked="0"/>
    </xf>
    <xf numFmtId="0" fontId="8" fillId="9" borderId="50" xfId="6" applyFont="1" applyFill="1" applyBorder="1" applyAlignment="1" applyProtection="1">
      <alignment horizontal="left" vertical="center" shrinkToFit="1"/>
      <protection locked="0"/>
    </xf>
    <xf numFmtId="0" fontId="8" fillId="9" borderId="8" xfId="6" applyFont="1" applyFill="1" applyBorder="1" applyAlignment="1" applyProtection="1">
      <alignment horizontal="left" vertical="center" shrinkToFit="1"/>
      <protection locked="0"/>
    </xf>
    <xf numFmtId="0" fontId="8" fillId="9" borderId="131" xfId="6" applyFont="1" applyFill="1" applyBorder="1" applyAlignment="1" applyProtection="1">
      <alignment horizontal="left" vertical="center" shrinkToFit="1"/>
      <protection locked="0"/>
    </xf>
    <xf numFmtId="0" fontId="9" fillId="0" borderId="0" xfId="0" applyFont="1" applyAlignment="1">
      <alignment horizontal="right" vertical="center" shrinkToFit="1"/>
    </xf>
    <xf numFmtId="0" fontId="146" fillId="2" borderId="0" xfId="0" applyFont="1" applyFill="1" applyAlignment="1" applyProtection="1">
      <alignment horizontal="center" vertical="center" shrinkToFit="1"/>
      <protection locked="0"/>
    </xf>
    <xf numFmtId="0" fontId="146" fillId="2" borderId="97" xfId="0" applyFont="1" applyFill="1" applyBorder="1" applyAlignment="1" applyProtection="1">
      <alignment horizontal="center" vertical="center" shrinkToFit="1"/>
      <protection locked="0"/>
    </xf>
    <xf numFmtId="0" fontId="8" fillId="0" borderId="6" xfId="6" applyFont="1" applyBorder="1" applyAlignment="1" applyProtection="1">
      <alignment horizontal="center" vertical="center"/>
      <protection locked="0"/>
    </xf>
    <xf numFmtId="0" fontId="38" fillId="0" borderId="79" xfId="6" applyFont="1" applyBorder="1" applyAlignment="1" applyProtection="1">
      <alignment horizontal="center" vertical="center"/>
      <protection locked="0"/>
    </xf>
    <xf numFmtId="0" fontId="38" fillId="0" borderId="78" xfId="6" applyFont="1" applyBorder="1" applyAlignment="1" applyProtection="1">
      <alignment horizontal="center" vertical="center"/>
      <protection locked="0"/>
    </xf>
    <xf numFmtId="0" fontId="8" fillId="0" borderId="22" xfId="6" applyFont="1" applyBorder="1" applyAlignment="1" applyProtection="1">
      <alignment horizontal="center" vertical="center" shrinkToFit="1"/>
      <protection locked="0"/>
    </xf>
    <xf numFmtId="0" fontId="38" fillId="0" borderId="93" xfId="6" applyFont="1" applyBorder="1" applyAlignment="1" applyProtection="1">
      <alignment horizontal="center" vertical="center"/>
      <protection locked="0"/>
    </xf>
    <xf numFmtId="0" fontId="38" fillId="0" borderId="100" xfId="6" applyFont="1" applyBorder="1" applyAlignment="1" applyProtection="1">
      <alignment horizontal="center" vertical="center" shrinkToFit="1"/>
      <protection locked="0"/>
    </xf>
    <xf numFmtId="0" fontId="8" fillId="0" borderId="2" xfId="6" applyFont="1" applyBorder="1" applyAlignment="1" applyProtection="1">
      <alignment horizontal="center" vertical="center" textRotation="255"/>
      <protection locked="0"/>
    </xf>
    <xf numFmtId="0" fontId="8" fillId="0" borderId="20" xfId="6" applyFont="1" applyBorder="1" applyAlignment="1" applyProtection="1">
      <alignment horizontal="center" vertical="center" textRotation="255"/>
      <protection locked="0"/>
    </xf>
    <xf numFmtId="0" fontId="8" fillId="0" borderId="5" xfId="6" applyFont="1" applyBorder="1" applyAlignment="1" applyProtection="1">
      <alignment horizontal="center" vertical="center" textRotation="255"/>
      <protection locked="0"/>
    </xf>
    <xf numFmtId="0" fontId="8" fillId="0" borderId="32" xfId="6" applyFont="1" applyBorder="1" applyAlignment="1" applyProtection="1">
      <alignment horizontal="center" vertical="center" textRotation="255"/>
      <protection locked="0"/>
    </xf>
    <xf numFmtId="0" fontId="8" fillId="0" borderId="9" xfId="6" applyFont="1" applyBorder="1" applyAlignment="1" applyProtection="1">
      <alignment horizontal="center" vertical="center" textRotation="255"/>
      <protection locked="0"/>
    </xf>
    <xf numFmtId="0" fontId="8" fillId="0" borderId="51" xfId="6" applyFont="1" applyBorder="1" applyAlignment="1" applyProtection="1">
      <alignment horizontal="center" vertical="center" textRotation="255"/>
      <protection locked="0"/>
    </xf>
    <xf numFmtId="3" fontId="8" fillId="40" borderId="97" xfId="6" applyNumberFormat="1" applyFont="1" applyFill="1" applyBorder="1" applyAlignment="1" applyProtection="1">
      <alignment horizontal="right" vertical="center" shrinkToFit="1"/>
      <protection locked="0"/>
    </xf>
    <xf numFmtId="0" fontId="8" fillId="0" borderId="32" xfId="6" applyFont="1" applyBorder="1" applyAlignment="1" applyProtection="1">
      <alignment horizontal="center" vertical="center" wrapText="1" shrinkToFit="1"/>
      <protection locked="0"/>
    </xf>
    <xf numFmtId="0" fontId="8" fillId="0" borderId="86" xfId="6" applyFont="1" applyBorder="1" applyAlignment="1" applyProtection="1">
      <alignment horizontal="center" vertical="center" wrapText="1" shrinkToFit="1"/>
      <protection locked="0"/>
    </xf>
    <xf numFmtId="0" fontId="8" fillId="0" borderId="4" xfId="6" applyFont="1" applyBorder="1" applyAlignment="1" applyProtection="1">
      <alignment horizontal="center" vertical="center"/>
      <protection locked="0"/>
    </xf>
    <xf numFmtId="0" fontId="38" fillId="0" borderId="22" xfId="6" applyFont="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1" fillId="2" borderId="97" xfId="0" applyFont="1" applyFill="1" applyBorder="1" applyAlignment="1" applyProtection="1">
      <alignment horizontal="center" vertical="center"/>
      <protection locked="0"/>
    </xf>
    <xf numFmtId="3" fontId="8" fillId="9" borderId="3" xfId="6" applyNumberFormat="1" applyFont="1" applyFill="1" applyBorder="1" applyAlignment="1" applyProtection="1">
      <alignment horizontal="right" vertical="center" shrinkToFit="1"/>
      <protection locked="0"/>
    </xf>
    <xf numFmtId="3" fontId="8" fillId="9" borderId="0" xfId="6" applyNumberFormat="1" applyFont="1" applyFill="1" applyAlignment="1" applyProtection="1">
      <alignment horizontal="right" vertical="center" shrinkToFit="1"/>
      <protection locked="0"/>
    </xf>
    <xf numFmtId="3" fontId="8" fillId="9" borderId="7" xfId="6" applyNumberFormat="1" applyFont="1" applyFill="1" applyBorder="1" applyAlignment="1" applyProtection="1">
      <alignment horizontal="right" vertical="center" shrinkToFit="1"/>
      <protection locked="0"/>
    </xf>
    <xf numFmtId="3" fontId="8" fillId="40" borderId="130" xfId="6" applyNumberFormat="1" applyFont="1" applyFill="1" applyBorder="1" applyAlignment="1" applyProtection="1">
      <alignment horizontal="right" vertical="center" shrinkToFit="1"/>
      <protection locked="0"/>
    </xf>
    <xf numFmtId="0" fontId="38" fillId="0" borderId="130" xfId="6" applyFont="1" applyBorder="1" applyAlignment="1" applyProtection="1">
      <alignment horizontal="center" vertical="center"/>
      <protection locked="0"/>
    </xf>
    <xf numFmtId="0" fontId="39" fillId="40" borderId="0" xfId="0" applyFont="1" applyFill="1" applyAlignment="1" applyProtection="1">
      <alignment horizontal="center" vertical="center"/>
      <protection locked="0"/>
    </xf>
    <xf numFmtId="0" fontId="1" fillId="40" borderId="0" xfId="0" applyFont="1" applyFill="1" applyAlignment="1" applyProtection="1">
      <alignment horizontal="left" vertical="center"/>
      <protection locked="0"/>
    </xf>
    <xf numFmtId="0" fontId="1" fillId="38" borderId="0" xfId="0" applyFont="1" applyFill="1" applyAlignment="1" applyProtection="1">
      <alignment horizontal="left" vertical="center"/>
      <protection locked="0"/>
    </xf>
    <xf numFmtId="0" fontId="38" fillId="0" borderId="0" xfId="0" applyFont="1" applyAlignment="1" applyProtection="1">
      <alignment horizontal="center" vertical="center" wrapText="1"/>
      <protection locked="0"/>
    </xf>
    <xf numFmtId="0" fontId="38" fillId="0" borderId="0" xfId="0" applyFont="1" applyAlignment="1" applyProtection="1">
      <alignment horizontal="left" vertical="center" wrapText="1"/>
      <protection locked="0"/>
    </xf>
    <xf numFmtId="0" fontId="38" fillId="9" borderId="1" xfId="0" applyFont="1" applyFill="1" applyBorder="1" applyAlignment="1" applyProtection="1">
      <alignment horizontal="center" vertical="center"/>
      <protection locked="0"/>
    </xf>
    <xf numFmtId="0" fontId="73" fillId="0" borderId="0" xfId="0" applyFont="1" applyAlignment="1" applyProtection="1">
      <alignment horizontal="left" vertical="center" shrinkToFit="1"/>
      <protection locked="0"/>
    </xf>
    <xf numFmtId="0" fontId="73" fillId="0" borderId="1" xfId="0" applyFont="1" applyBorder="1" applyAlignment="1" applyProtection="1">
      <alignment horizontal="left" vertical="center" shrinkToFit="1"/>
      <protection locked="0"/>
    </xf>
    <xf numFmtId="0" fontId="38" fillId="0" borderId="0" xfId="0" applyFont="1" applyAlignment="1" applyProtection="1">
      <alignment horizontal="center" vertical="center" justifyLastLine="1"/>
      <protection locked="0"/>
    </xf>
    <xf numFmtId="0" fontId="38" fillId="0" borderId="0" xfId="0" applyFont="1" applyAlignment="1" applyProtection="1">
      <alignment horizontal="distributed" vertical="center" shrinkToFit="1"/>
      <protection locked="0"/>
    </xf>
    <xf numFmtId="0" fontId="38" fillId="40" borderId="0" xfId="0" applyFont="1" applyFill="1" applyAlignment="1" applyProtection="1">
      <alignment horizontal="left" vertical="center" shrinkToFit="1"/>
      <protection locked="0"/>
    </xf>
    <xf numFmtId="0" fontId="38" fillId="9" borderId="1" xfId="0" applyFont="1" applyFill="1" applyBorder="1" applyAlignment="1" applyProtection="1">
      <alignment horizontal="left" vertical="center" shrinkToFit="1"/>
      <protection locked="0"/>
    </xf>
    <xf numFmtId="0" fontId="46" fillId="0" borderId="0" xfId="0" applyFont="1" applyAlignment="1" applyProtection="1">
      <alignment horizontal="center" vertical="center" shrinkToFit="1"/>
      <protection locked="0"/>
    </xf>
    <xf numFmtId="0" fontId="46" fillId="0" borderId="1" xfId="0" applyFont="1" applyBorder="1" applyAlignment="1" applyProtection="1">
      <alignment horizontal="center" vertical="center" shrinkToFit="1"/>
      <protection locked="0"/>
    </xf>
    <xf numFmtId="0" fontId="38" fillId="40" borderId="0" xfId="0" applyFont="1" applyFill="1" applyAlignment="1" applyProtection="1">
      <alignment horizontal="left" vertical="center"/>
      <protection locked="0"/>
    </xf>
    <xf numFmtId="0" fontId="38" fillId="40" borderId="97" xfId="0" applyFont="1" applyFill="1" applyBorder="1" applyAlignment="1" applyProtection="1">
      <alignment horizontal="left" vertical="center"/>
      <protection locked="0"/>
    </xf>
    <xf numFmtId="0" fontId="1" fillId="9" borderId="0" xfId="0" applyFont="1" applyFill="1" applyAlignment="1" applyProtection="1">
      <alignment horizontal="left" vertical="center"/>
      <protection locked="0"/>
    </xf>
    <xf numFmtId="49" fontId="1" fillId="40" borderId="0" xfId="0" applyNumberFormat="1" applyFont="1" applyFill="1" applyAlignment="1" applyProtection="1">
      <alignment horizontal="center" vertical="center"/>
      <protection locked="0"/>
    </xf>
    <xf numFmtId="0" fontId="1" fillId="40" borderId="0" xfId="0" applyFont="1" applyFill="1" applyAlignment="1" applyProtection="1">
      <alignment horizontal="left" vertical="center" wrapText="1"/>
      <protection locked="0"/>
    </xf>
    <xf numFmtId="0" fontId="1" fillId="9" borderId="0" xfId="0" applyFont="1" applyFill="1" applyAlignment="1" applyProtection="1">
      <alignment horizontal="left" vertical="center" wrapText="1"/>
      <protection locked="0"/>
    </xf>
    <xf numFmtId="49" fontId="1" fillId="9" borderId="0" xfId="0" applyNumberFormat="1" applyFont="1" applyFill="1" applyAlignment="1" applyProtection="1">
      <alignment horizontal="center" vertical="center"/>
      <protection locked="0"/>
    </xf>
    <xf numFmtId="0" fontId="8" fillId="40" borderId="0" xfId="0" applyFont="1" applyFill="1" applyAlignment="1" applyProtection="1">
      <alignment horizontal="left" vertical="center" wrapText="1"/>
      <protection locked="0"/>
    </xf>
    <xf numFmtId="0" fontId="8" fillId="9" borderId="0" xfId="0" applyFont="1" applyFill="1" applyAlignment="1" applyProtection="1">
      <alignment horizontal="left" vertical="center" wrapText="1"/>
      <protection locked="0"/>
    </xf>
    <xf numFmtId="0" fontId="38" fillId="0" borderId="0" xfId="0" applyFont="1" applyAlignment="1" applyProtection="1">
      <alignment horizontal="left"/>
      <protection locked="0"/>
    </xf>
    <xf numFmtId="0" fontId="38" fillId="0" borderId="0" xfId="0" applyFont="1" applyAlignment="1" applyProtection="1">
      <alignment horizontal="center"/>
      <protection locked="0"/>
    </xf>
    <xf numFmtId="0" fontId="1" fillId="0" borderId="0" xfId="0" applyFont="1" applyProtection="1">
      <alignment vertical="center"/>
      <protection locked="0"/>
    </xf>
    <xf numFmtId="0" fontId="38" fillId="40" borderId="0" xfId="3" applyNumberFormat="1" applyFont="1" applyFill="1" applyBorder="1" applyAlignment="1" applyProtection="1">
      <alignment horizontal="left" shrinkToFit="1"/>
      <protection locked="0"/>
    </xf>
    <xf numFmtId="0" fontId="38" fillId="9" borderId="0" xfId="3" applyNumberFormat="1" applyFont="1" applyFill="1" applyBorder="1" applyAlignment="1" applyProtection="1">
      <alignment horizontal="left" shrinkToFit="1"/>
      <protection locked="0"/>
    </xf>
    <xf numFmtId="0" fontId="38" fillId="9" borderId="97" xfId="3" applyNumberFormat="1" applyFont="1" applyFill="1" applyBorder="1" applyAlignment="1" applyProtection="1">
      <alignment horizontal="left" shrinkToFit="1"/>
      <protection locked="0"/>
    </xf>
    <xf numFmtId="0" fontId="38" fillId="0" borderId="0" xfId="0" applyFont="1" applyAlignment="1" applyProtection="1">
      <alignment horizontal="center" shrinkToFit="1"/>
      <protection locked="0"/>
    </xf>
    <xf numFmtId="0" fontId="38" fillId="0" borderId="1" xfId="0" applyFont="1" applyBorder="1" applyAlignment="1" applyProtection="1">
      <alignment horizontal="center" shrinkToFit="1"/>
      <protection locked="0"/>
    </xf>
    <xf numFmtId="177" fontId="47" fillId="40" borderId="0" xfId="3" applyNumberFormat="1" applyFont="1" applyFill="1" applyBorder="1" applyAlignment="1" applyProtection="1">
      <alignment horizontal="right" shrinkToFit="1"/>
      <protection locked="0"/>
    </xf>
    <xf numFmtId="177" fontId="47" fillId="9" borderId="0" xfId="3" applyNumberFormat="1" applyFont="1" applyFill="1" applyBorder="1" applyAlignment="1" applyProtection="1">
      <alignment horizontal="right" shrinkToFit="1"/>
      <protection locked="0"/>
    </xf>
    <xf numFmtId="177" fontId="47" fillId="9" borderId="1" xfId="3" applyNumberFormat="1" applyFont="1" applyFill="1" applyBorder="1" applyAlignment="1" applyProtection="1">
      <alignment horizontal="right" shrinkToFit="1"/>
      <protection locked="0"/>
    </xf>
    <xf numFmtId="0" fontId="38" fillId="0" borderId="0" xfId="0" applyFont="1" applyAlignment="1" applyProtection="1">
      <alignment horizontal="left" shrinkToFit="1"/>
      <protection locked="0"/>
    </xf>
    <xf numFmtId="0" fontId="38" fillId="0" borderId="1" xfId="0" applyFont="1" applyBorder="1" applyAlignment="1" applyProtection="1">
      <alignment horizontal="left" shrinkToFit="1"/>
      <protection locked="0"/>
    </xf>
    <xf numFmtId="0" fontId="34" fillId="0" borderId="0" xfId="0" applyFont="1" applyAlignment="1" applyProtection="1">
      <alignment horizontal="center" shrinkToFit="1"/>
      <protection locked="0"/>
    </xf>
    <xf numFmtId="49" fontId="47" fillId="0" borderId="0" xfId="3" applyNumberFormat="1" applyFont="1" applyFill="1" applyBorder="1" applyAlignment="1" applyProtection="1">
      <alignment horizontal="right" shrinkToFit="1"/>
      <protection locked="0"/>
    </xf>
    <xf numFmtId="49" fontId="47" fillId="0" borderId="1" xfId="3" applyNumberFormat="1" applyFont="1" applyFill="1" applyBorder="1" applyAlignment="1" applyProtection="1">
      <alignment horizontal="right" shrinkToFit="1"/>
      <protection locked="0"/>
    </xf>
    <xf numFmtId="0" fontId="44" fillId="40" borderId="0" xfId="6" applyFont="1" applyFill="1" applyAlignment="1" applyProtection="1">
      <alignment horizontal="center" vertical="center" shrinkToFit="1"/>
      <protection locked="0"/>
    </xf>
    <xf numFmtId="0" fontId="44" fillId="9" borderId="0" xfId="6" applyFont="1" applyFill="1" applyAlignment="1" applyProtection="1">
      <alignment horizontal="center" vertical="center" shrinkToFit="1"/>
      <protection locked="0"/>
    </xf>
    <xf numFmtId="0" fontId="34" fillId="0" borderId="0" xfId="0" applyFont="1" applyAlignment="1" applyProtection="1">
      <alignment horizontal="left" shrinkToFit="1"/>
      <protection locked="0"/>
    </xf>
    <xf numFmtId="3" fontId="34" fillId="40" borderId="0" xfId="0" applyNumberFormat="1" applyFont="1" applyFill="1" applyAlignment="1" applyProtection="1">
      <alignment horizontal="right"/>
      <protection locked="0"/>
    </xf>
    <xf numFmtId="3" fontId="34" fillId="9" borderId="0" xfId="0" applyNumberFormat="1" applyFont="1" applyFill="1" applyAlignment="1" applyProtection="1">
      <alignment horizontal="right"/>
      <protection locked="0"/>
    </xf>
    <xf numFmtId="0" fontId="25" fillId="0" borderId="0" xfId="0" applyFont="1" applyAlignment="1" applyProtection="1">
      <alignment horizontal="left" vertical="center"/>
      <protection locked="0"/>
    </xf>
    <xf numFmtId="0" fontId="25" fillId="3" borderId="0" xfId="0" applyFont="1" applyFill="1" applyAlignment="1" applyProtection="1">
      <alignment horizontal="right" vertical="center"/>
      <protection locked="0"/>
    </xf>
    <xf numFmtId="0" fontId="38" fillId="40" borderId="0" xfId="0" applyFont="1" applyFill="1" applyAlignment="1" applyProtection="1">
      <alignment horizontal="left"/>
      <protection locked="0"/>
    </xf>
    <xf numFmtId="0" fontId="38" fillId="9" borderId="0" xfId="0" applyFont="1" applyFill="1" applyAlignment="1" applyProtection="1">
      <alignment horizontal="left"/>
      <protection locked="0"/>
    </xf>
    <xf numFmtId="0" fontId="38" fillId="0" borderId="97" xfId="0" applyFont="1" applyBorder="1" applyAlignment="1" applyProtection="1">
      <alignment horizontal="center" shrinkToFit="1"/>
      <protection locked="0"/>
    </xf>
    <xf numFmtId="177" fontId="47" fillId="2" borderId="0" xfId="3" applyNumberFormat="1" applyFont="1" applyFill="1" applyBorder="1" applyAlignment="1" applyProtection="1">
      <alignment horizontal="right" shrinkToFit="1"/>
      <protection locked="0"/>
    </xf>
    <xf numFmtId="177" fontId="47" fillId="2" borderId="97" xfId="3" applyNumberFormat="1" applyFont="1" applyFill="1" applyBorder="1" applyAlignment="1" applyProtection="1">
      <alignment horizontal="right" shrinkToFit="1"/>
      <protection locked="0"/>
    </xf>
    <xf numFmtId="0" fontId="38" fillId="0" borderId="97" xfId="0" applyFont="1" applyBorder="1" applyAlignment="1" applyProtection="1">
      <alignment horizontal="left" shrinkToFit="1"/>
      <protection locked="0"/>
    </xf>
    <xf numFmtId="49" fontId="38" fillId="0" borderId="0" xfId="3" applyNumberFormat="1" applyFont="1" applyFill="1" applyBorder="1" applyAlignment="1" applyProtection="1">
      <alignment horizontal="left" shrinkToFit="1"/>
      <protection locked="0"/>
    </xf>
    <xf numFmtId="49" fontId="38" fillId="0" borderId="97" xfId="3" applyNumberFormat="1" applyFont="1" applyFill="1" applyBorder="1" applyAlignment="1" applyProtection="1">
      <alignment horizontal="left" shrinkToFit="1"/>
      <protection locked="0"/>
    </xf>
    <xf numFmtId="0" fontId="38" fillId="3" borderId="0" xfId="3" applyNumberFormat="1" applyFont="1" applyFill="1" applyBorder="1" applyAlignment="1" applyProtection="1">
      <alignment horizontal="left" shrinkToFit="1"/>
      <protection locked="0"/>
    </xf>
    <xf numFmtId="0" fontId="38" fillId="3" borderId="97" xfId="3" applyNumberFormat="1" applyFont="1" applyFill="1" applyBorder="1" applyAlignment="1" applyProtection="1">
      <alignment horizontal="left" shrinkToFit="1"/>
      <protection locked="0"/>
    </xf>
    <xf numFmtId="0" fontId="8" fillId="40" borderId="0" xfId="0" applyFont="1" applyFill="1" applyAlignment="1" applyProtection="1">
      <alignment horizontal="left" vertical="top" wrapText="1"/>
      <protection locked="0"/>
    </xf>
    <xf numFmtId="0" fontId="8" fillId="9" borderId="0" xfId="0" applyFont="1" applyFill="1" applyAlignment="1" applyProtection="1">
      <alignment horizontal="left" vertical="top" wrapText="1"/>
      <protection locked="0"/>
    </xf>
    <xf numFmtId="0" fontId="46" fillId="0" borderId="97" xfId="0" applyFont="1" applyBorder="1" applyAlignment="1" applyProtection="1">
      <alignment horizontal="center" vertical="center" shrinkToFit="1"/>
      <protection locked="0"/>
    </xf>
    <xf numFmtId="177" fontId="47" fillId="40" borderId="0" xfId="3" applyNumberFormat="1" applyFont="1" applyFill="1" applyBorder="1" applyAlignment="1" applyProtection="1">
      <alignment shrinkToFit="1"/>
      <protection locked="0"/>
    </xf>
    <xf numFmtId="177" fontId="47" fillId="9" borderId="0" xfId="3" applyNumberFormat="1" applyFont="1" applyFill="1" applyBorder="1" applyAlignment="1" applyProtection="1">
      <alignment shrinkToFit="1"/>
      <protection locked="0"/>
    </xf>
    <xf numFmtId="177" fontId="47" fillId="9" borderId="1" xfId="3" applyNumberFormat="1" applyFont="1" applyFill="1" applyBorder="1" applyAlignment="1" applyProtection="1">
      <alignment shrinkToFit="1"/>
      <protection locked="0"/>
    </xf>
    <xf numFmtId="3" fontId="34" fillId="40" borderId="0" xfId="0" applyNumberFormat="1" applyFont="1" applyFill="1" applyAlignment="1" applyProtection="1">
      <protection locked="0"/>
    </xf>
    <xf numFmtId="3" fontId="34" fillId="9" borderId="0" xfId="0" applyNumberFormat="1" applyFont="1" applyFill="1" applyAlignment="1" applyProtection="1">
      <protection locked="0"/>
    </xf>
    <xf numFmtId="0" fontId="38" fillId="38" borderId="0" xfId="0" applyFont="1" applyFill="1" applyAlignment="1" applyProtection="1">
      <alignment horizontal="center" vertical="center"/>
      <protection locked="0"/>
    </xf>
    <xf numFmtId="0" fontId="38" fillId="38" borderId="97" xfId="0" applyFont="1" applyFill="1" applyBorder="1" applyAlignment="1" applyProtection="1">
      <alignment horizontal="center" vertical="center"/>
      <protection locked="0"/>
    </xf>
    <xf numFmtId="0" fontId="38" fillId="38" borderId="0" xfId="0" applyFont="1" applyFill="1" applyAlignment="1" applyProtection="1">
      <alignment horizontal="left" vertical="center"/>
      <protection locked="0"/>
    </xf>
    <xf numFmtId="0" fontId="38" fillId="38" borderId="97" xfId="0" applyFont="1" applyFill="1" applyBorder="1" applyAlignment="1" applyProtection="1">
      <alignment horizontal="left" vertical="center"/>
      <protection locked="0"/>
    </xf>
    <xf numFmtId="0" fontId="8" fillId="0" borderId="0" xfId="0" applyFont="1" applyAlignment="1" applyProtection="1">
      <alignment horizontal="left" vertical="center" wrapText="1" shrinkToFit="1"/>
      <protection locked="0"/>
    </xf>
    <xf numFmtId="181" fontId="162" fillId="38" borderId="0" xfId="0" applyNumberFormat="1" applyFont="1" applyFill="1" applyAlignment="1" applyProtection="1">
      <alignment horizontal="center" vertical="center" shrinkToFit="1"/>
      <protection locked="0"/>
    </xf>
    <xf numFmtId="181" fontId="162" fillId="38" borderId="97" xfId="0" applyNumberFormat="1" applyFont="1" applyFill="1" applyBorder="1" applyAlignment="1" applyProtection="1">
      <alignment horizontal="center" vertical="center" shrinkToFit="1"/>
      <protection locked="0"/>
    </xf>
    <xf numFmtId="177" fontId="162" fillId="38" borderId="0" xfId="0" applyNumberFormat="1" applyFont="1" applyFill="1" applyAlignment="1" applyProtection="1">
      <alignment horizontal="center" vertical="center" shrinkToFit="1"/>
      <protection locked="0"/>
    </xf>
    <xf numFmtId="177" fontId="162" fillId="38" borderId="97" xfId="0" applyNumberFormat="1" applyFont="1" applyFill="1" applyBorder="1" applyAlignment="1" applyProtection="1">
      <alignment horizontal="center" vertical="center" shrinkToFit="1"/>
      <protection locked="0"/>
    </xf>
    <xf numFmtId="0" fontId="8" fillId="0" borderId="0" xfId="0" applyFont="1" applyAlignment="1" applyProtection="1">
      <alignment horizontal="distributed" vertical="center" justifyLastLine="1"/>
      <protection locked="0"/>
    </xf>
    <xf numFmtId="0" fontId="46" fillId="0" borderId="0" xfId="0" applyFont="1" applyAlignment="1" applyProtection="1">
      <alignment horizontal="center" vertical="center"/>
      <protection locked="0"/>
    </xf>
    <xf numFmtId="0" fontId="46" fillId="0" borderId="97" xfId="0" applyFont="1" applyBorder="1" applyAlignment="1" applyProtection="1">
      <alignment horizontal="center" vertical="center"/>
      <protection locked="0"/>
    </xf>
    <xf numFmtId="0" fontId="38" fillId="38" borderId="97" xfId="0" applyFont="1" applyFill="1" applyBorder="1" applyAlignment="1" applyProtection="1">
      <alignment horizontal="left" vertical="center" shrinkToFit="1"/>
      <protection locked="0"/>
    </xf>
    <xf numFmtId="0" fontId="17" fillId="0" borderId="0" xfId="0" applyFont="1" applyAlignment="1" applyProtection="1">
      <alignment horizontal="left" vertical="center"/>
      <protection locked="0"/>
    </xf>
    <xf numFmtId="0" fontId="17" fillId="0" borderId="97" xfId="0" applyFont="1" applyBorder="1" applyAlignment="1" applyProtection="1">
      <alignment horizontal="left" vertical="center"/>
      <protection locked="0"/>
    </xf>
    <xf numFmtId="3" fontId="38" fillId="0" borderId="0" xfId="0" applyNumberFormat="1" applyFont="1" applyAlignment="1" applyProtection="1">
      <alignment horizontal="left" vertical="center"/>
      <protection locked="0"/>
    </xf>
    <xf numFmtId="0" fontId="38" fillId="0" borderId="0" xfId="0" applyFont="1" applyAlignment="1" applyProtection="1">
      <alignment horizontal="center" vertical="center" shrinkToFit="1"/>
      <protection locked="0"/>
    </xf>
    <xf numFmtId="0" fontId="8" fillId="38" borderId="0" xfId="0" applyFont="1" applyFill="1" applyAlignment="1" applyProtection="1">
      <alignment horizontal="center" vertical="center" shrinkToFit="1"/>
      <protection locked="0"/>
    </xf>
    <xf numFmtId="0" fontId="46" fillId="38" borderId="0" xfId="0" applyFont="1" applyFill="1" applyAlignment="1" applyProtection="1">
      <alignment horizontal="center" vertical="center" shrinkToFit="1"/>
      <protection locked="0"/>
    </xf>
    <xf numFmtId="0" fontId="161" fillId="0" borderId="0" xfId="0" applyFont="1" applyAlignment="1" applyProtection="1">
      <alignment horizontal="center" vertical="center"/>
      <protection locked="0"/>
    </xf>
    <xf numFmtId="0" fontId="38" fillId="38" borderId="0" xfId="0" applyFont="1" applyFill="1" applyAlignment="1" applyProtection="1">
      <alignment horizontal="center" vertical="center" shrinkToFit="1"/>
      <protection locked="0"/>
    </xf>
    <xf numFmtId="0" fontId="38" fillId="38" borderId="97" xfId="0" applyFont="1" applyFill="1" applyBorder="1" applyAlignment="1" applyProtection="1">
      <alignment horizontal="center" vertical="center" shrinkToFit="1"/>
      <protection locked="0"/>
    </xf>
    <xf numFmtId="0" fontId="38" fillId="0" borderId="0" xfId="0" applyFont="1" applyAlignment="1" applyProtection="1">
      <alignment horizontal="center" vertical="center" wrapText="1" shrinkToFit="1"/>
      <protection locked="0"/>
    </xf>
    <xf numFmtId="0" fontId="38" fillId="2" borderId="0" xfId="0" applyFont="1" applyFill="1" applyAlignment="1" applyProtection="1">
      <alignment horizontal="center" vertical="center" wrapText="1" shrinkToFit="1"/>
      <protection locked="0"/>
    </xf>
    <xf numFmtId="0" fontId="38" fillId="2" borderId="97" xfId="0" applyFont="1" applyFill="1" applyBorder="1" applyAlignment="1" applyProtection="1">
      <alignment horizontal="center" vertical="center" wrapText="1" shrinkToFit="1"/>
      <protection locked="0"/>
    </xf>
    <xf numFmtId="0" fontId="110" fillId="0" borderId="0" xfId="0" applyFont="1" applyAlignment="1" applyProtection="1">
      <alignment horizontal="center" vertical="center" justifyLastLine="1"/>
      <protection locked="0"/>
    </xf>
    <xf numFmtId="0" fontId="115" fillId="0" borderId="0" xfId="0" applyFont="1" applyAlignment="1" applyProtection="1">
      <alignment horizontal="right" vertical="center" justifyLastLine="1"/>
      <protection locked="0"/>
    </xf>
    <xf numFmtId="49" fontId="115" fillId="0" borderId="0" xfId="0" applyNumberFormat="1" applyFont="1" applyAlignment="1" applyProtection="1">
      <alignment horizontal="left" vertical="center" justifyLastLine="1"/>
      <protection locked="0"/>
    </xf>
    <xf numFmtId="49" fontId="115" fillId="0" borderId="0" xfId="0" applyNumberFormat="1" applyFont="1" applyAlignment="1" applyProtection="1">
      <alignment horizontal="center" vertical="center" justifyLastLine="1"/>
      <protection locked="0"/>
    </xf>
    <xf numFmtId="0" fontId="115" fillId="0" borderId="0" xfId="0" applyFont="1" applyAlignment="1" applyProtection="1">
      <alignment horizontal="center" vertical="center" justifyLastLine="1"/>
      <protection locked="0"/>
    </xf>
    <xf numFmtId="49" fontId="110" fillId="0" borderId="0" xfId="0" applyNumberFormat="1" applyFont="1" applyAlignment="1" applyProtection="1">
      <alignment horizontal="right" vertical="center" justifyLastLine="1"/>
      <protection locked="0"/>
    </xf>
    <xf numFmtId="0" fontId="115" fillId="0" borderId="0" xfId="6" applyFont="1" applyAlignment="1" applyProtection="1">
      <alignment horizontal="center" vertical="center" shrinkToFit="1"/>
      <protection locked="0"/>
    </xf>
    <xf numFmtId="0" fontId="115" fillId="0" borderId="97" xfId="6" applyFont="1" applyBorder="1" applyAlignment="1" applyProtection="1">
      <alignment horizontal="center" vertical="center" shrinkToFit="1"/>
      <protection locked="0"/>
    </xf>
    <xf numFmtId="0" fontId="110" fillId="0" borderId="0" xfId="6" applyFont="1" applyAlignment="1" applyProtection="1">
      <alignment horizontal="center" vertical="center" shrinkToFit="1"/>
      <protection locked="0"/>
    </xf>
    <xf numFmtId="0" fontId="110" fillId="0" borderId="97" xfId="6" applyFont="1" applyBorder="1" applyAlignment="1" applyProtection="1">
      <alignment horizontal="center" vertical="center" shrinkToFit="1"/>
      <protection locked="0"/>
    </xf>
    <xf numFmtId="0" fontId="111" fillId="0" borderId="0" xfId="6" applyFont="1" applyAlignment="1" applyProtection="1">
      <alignment horizontal="center" vertical="center" shrinkToFit="1"/>
      <protection locked="0"/>
    </xf>
    <xf numFmtId="0" fontId="151" fillId="0" borderId="0" xfId="0" applyFont="1" applyAlignment="1" applyProtection="1">
      <alignment horizontal="center" vertical="center"/>
      <protection locked="0"/>
    </xf>
    <xf numFmtId="189" fontId="151" fillId="0" borderId="0" xfId="0" applyNumberFormat="1" applyFont="1" applyAlignment="1" applyProtection="1">
      <alignment horizontal="center" vertical="center"/>
      <protection locked="0"/>
    </xf>
    <xf numFmtId="0" fontId="111" fillId="0" borderId="0" xfId="0" applyFont="1" applyAlignment="1" applyProtection="1">
      <alignment horizontal="center" vertical="center" justifyLastLine="1"/>
      <protection locked="0"/>
    </xf>
    <xf numFmtId="0" fontId="107" fillId="0" borderId="0" xfId="0" applyFont="1" applyAlignment="1" applyProtection="1">
      <alignment horizontal="left" vertical="center"/>
      <protection locked="0"/>
    </xf>
    <xf numFmtId="0" fontId="111" fillId="0" borderId="0" xfId="0" applyFont="1" applyAlignment="1" applyProtection="1">
      <alignment horizontal="left" vertical="center" justifyLastLine="1"/>
      <protection locked="0"/>
    </xf>
    <xf numFmtId="0" fontId="23" fillId="0" borderId="0" xfId="0" applyFont="1" applyAlignment="1" applyProtection="1">
      <alignment horizontal="left" vertical="center"/>
      <protection locked="0"/>
    </xf>
    <xf numFmtId="0" fontId="111" fillId="0" borderId="0" xfId="0" applyFont="1" applyAlignment="1" applyProtection="1">
      <alignment horizontal="right" vertical="center"/>
      <protection locked="0"/>
    </xf>
    <xf numFmtId="0" fontId="111" fillId="0" borderId="157" xfId="0" applyFont="1" applyBorder="1" applyAlignment="1" applyProtection="1">
      <alignment horizontal="right" vertical="center"/>
      <protection locked="0"/>
    </xf>
    <xf numFmtId="49" fontId="111" fillId="0" borderId="0" xfId="0" applyNumberFormat="1" applyFont="1" applyAlignment="1" applyProtection="1">
      <alignment horizontal="right" vertical="center" justifyLastLine="1"/>
      <protection locked="0"/>
    </xf>
    <xf numFmtId="49" fontId="111" fillId="0" borderId="157" xfId="0" applyNumberFormat="1" applyFont="1" applyBorder="1" applyAlignment="1" applyProtection="1">
      <alignment horizontal="right" vertical="center" justifyLastLine="1"/>
      <protection locked="0"/>
    </xf>
    <xf numFmtId="49" fontId="160" fillId="0" borderId="0" xfId="0" applyNumberFormat="1" applyFont="1" applyAlignment="1" applyProtection="1">
      <alignment horizontal="center" vertical="center"/>
      <protection locked="0"/>
    </xf>
    <xf numFmtId="3" fontId="115" fillId="0" borderId="0" xfId="0" applyNumberFormat="1" applyFont="1" applyAlignment="1" applyProtection="1">
      <alignment horizontal="center" vertical="center" justifyLastLine="1"/>
      <protection locked="0"/>
    </xf>
    <xf numFmtId="0" fontId="152" fillId="0" borderId="0" xfId="0" applyFont="1" applyAlignment="1" applyProtection="1">
      <alignment horizontal="center" vertical="center"/>
      <protection locked="0"/>
    </xf>
    <xf numFmtId="0" fontId="115" fillId="0" borderId="0" xfId="0" applyFont="1" applyAlignment="1" applyProtection="1">
      <alignment horizontal="left" vertical="center" justifyLastLine="1"/>
      <protection locked="0"/>
    </xf>
    <xf numFmtId="0" fontId="31" fillId="0" borderId="0" xfId="0" applyFont="1" applyAlignment="1" applyProtection="1">
      <alignment horizontal="left" vertical="center"/>
      <protection locked="0"/>
    </xf>
    <xf numFmtId="49" fontId="157" fillId="0" borderId="0" xfId="0" applyNumberFormat="1" applyFont="1" applyAlignment="1" applyProtection="1">
      <alignment horizontal="center" vertical="center"/>
      <protection locked="0"/>
    </xf>
    <xf numFmtId="0" fontId="31" fillId="0" borderId="0" xfId="0" applyFont="1" applyAlignment="1" applyProtection="1">
      <alignment horizontal="left" vertical="center" shrinkToFit="1"/>
      <protection locked="0"/>
    </xf>
    <xf numFmtId="0" fontId="111" fillId="0" borderId="157" xfId="0" applyFont="1" applyBorder="1" applyAlignment="1" applyProtection="1">
      <alignment horizontal="left" vertical="center" justifyLastLine="1"/>
      <protection locked="0"/>
    </xf>
    <xf numFmtId="0" fontId="110" fillId="0" borderId="0" xfId="0" applyFont="1" applyAlignment="1" applyProtection="1">
      <alignment horizontal="right" vertical="center" justifyLastLine="1"/>
      <protection locked="0"/>
    </xf>
    <xf numFmtId="0" fontId="113" fillId="0" borderId="0" xfId="0" applyFont="1" applyAlignment="1" applyProtection="1">
      <alignment horizontal="center" vertical="center"/>
      <protection locked="0"/>
    </xf>
    <xf numFmtId="0" fontId="108" fillId="0" borderId="0" xfId="0" applyFont="1" applyAlignment="1" applyProtection="1">
      <alignment horizontal="left" vertical="center"/>
      <protection locked="0"/>
    </xf>
    <xf numFmtId="0" fontId="111" fillId="0" borderId="0" xfId="0" applyFont="1" applyAlignment="1" applyProtection="1">
      <alignment horizontal="left" vertical="center" wrapText="1"/>
      <protection locked="0"/>
    </xf>
    <xf numFmtId="0" fontId="111" fillId="0" borderId="97" xfId="0" applyFont="1" applyBorder="1" applyAlignment="1" applyProtection="1">
      <alignment horizontal="left" vertical="center" wrapText="1"/>
      <protection locked="0"/>
    </xf>
    <xf numFmtId="183" fontId="109" fillId="0" borderId="0" xfId="0" applyNumberFormat="1" applyFont="1" applyAlignment="1" applyProtection="1">
      <alignment horizontal="center" vertical="center" shrinkToFit="1"/>
      <protection locked="0"/>
    </xf>
    <xf numFmtId="183" fontId="109" fillId="0" borderId="127" xfId="0" applyNumberFormat="1" applyFont="1" applyBorder="1" applyAlignment="1" applyProtection="1">
      <alignment horizontal="center" vertical="center" shrinkToFit="1"/>
      <protection locked="0"/>
    </xf>
    <xf numFmtId="0" fontId="69" fillId="0" borderId="124" xfId="0" applyFont="1" applyBorder="1" applyAlignment="1" applyProtection="1">
      <alignment horizontal="center" vertical="center"/>
      <protection locked="0"/>
    </xf>
    <xf numFmtId="0" fontId="69" fillId="0" borderId="119" xfId="0" applyFont="1" applyBorder="1" applyAlignment="1" applyProtection="1">
      <alignment horizontal="center" vertical="center"/>
      <protection locked="0"/>
    </xf>
    <xf numFmtId="0" fontId="69" fillId="0" borderId="121" xfId="0" applyFont="1" applyBorder="1" applyAlignment="1" applyProtection="1">
      <alignment horizontal="center" vertical="center"/>
      <protection locked="0"/>
    </xf>
    <xf numFmtId="0" fontId="69" fillId="0" borderId="125" xfId="0" applyFont="1" applyBorder="1" applyAlignment="1" applyProtection="1">
      <alignment horizontal="center" vertical="center"/>
      <protection locked="0"/>
    </xf>
    <xf numFmtId="0" fontId="69" fillId="0" borderId="0" xfId="0" applyFont="1" applyAlignment="1" applyProtection="1">
      <alignment horizontal="center" vertical="center"/>
      <protection locked="0"/>
    </xf>
    <xf numFmtId="0" fontId="69" fillId="0" borderId="122" xfId="0" applyFont="1" applyBorder="1" applyAlignment="1" applyProtection="1">
      <alignment horizontal="center" vertical="center"/>
      <protection locked="0"/>
    </xf>
    <xf numFmtId="0" fontId="69" fillId="0" borderId="126" xfId="0" applyFont="1" applyBorder="1" applyAlignment="1" applyProtection="1">
      <alignment horizontal="center" vertical="center"/>
      <protection locked="0"/>
    </xf>
    <xf numFmtId="0" fontId="69" fillId="0" borderId="120" xfId="0" applyFont="1" applyBorder="1" applyAlignment="1" applyProtection="1">
      <alignment horizontal="center" vertical="center"/>
      <protection locked="0"/>
    </xf>
    <xf numFmtId="0" fontId="69" fillId="0" borderId="123" xfId="0" applyFont="1" applyBorder="1" applyAlignment="1" applyProtection="1">
      <alignment horizontal="center" vertical="center"/>
      <protection locked="0"/>
    </xf>
    <xf numFmtId="0" fontId="69" fillId="0" borderId="0" xfId="0" applyFont="1" applyAlignment="1" applyProtection="1">
      <alignment horizontal="left" vertical="center"/>
      <protection locked="0"/>
    </xf>
    <xf numFmtId="0" fontId="23" fillId="0" borderId="0" xfId="0" applyFont="1" applyAlignment="1" applyProtection="1">
      <alignment horizontal="center" vertical="center" shrinkToFit="1"/>
      <protection locked="0"/>
    </xf>
    <xf numFmtId="0" fontId="112" fillId="0" borderId="0" xfId="0" applyFont="1" applyAlignment="1" applyProtection="1">
      <alignment horizontal="left" vertical="center"/>
      <protection locked="0"/>
    </xf>
    <xf numFmtId="0" fontId="114" fillId="0" borderId="0" xfId="0" applyFont="1" applyAlignment="1" applyProtection="1">
      <alignment horizontal="left" vertical="center"/>
      <protection locked="0"/>
    </xf>
    <xf numFmtId="0" fontId="112" fillId="0" borderId="0" xfId="0" applyFont="1" applyAlignment="1" applyProtection="1">
      <alignment horizontal="center" vertical="center"/>
      <protection locked="0"/>
    </xf>
    <xf numFmtId="0" fontId="34" fillId="0" borderId="0" xfId="6" applyFont="1" applyAlignment="1" applyProtection="1">
      <alignment horizontal="center" vertical="center"/>
      <protection locked="0"/>
    </xf>
    <xf numFmtId="0" fontId="69" fillId="0" borderId="0" xfId="0" applyFont="1" applyAlignment="1" applyProtection="1">
      <alignment horizontal="right" vertical="center" wrapText="1"/>
      <protection locked="0"/>
    </xf>
    <xf numFmtId="0" fontId="34" fillId="0" borderId="32" xfId="6" applyFont="1" applyBorder="1" applyAlignment="1" applyProtection="1">
      <alignment horizontal="center" vertical="center" wrapText="1" shrinkToFit="1"/>
      <protection locked="0"/>
    </xf>
    <xf numFmtId="0" fontId="116" fillId="0" borderId="0" xfId="6" applyFont="1" applyAlignment="1" applyProtection="1">
      <alignment horizontal="left" vertical="center" shrinkToFit="1"/>
      <protection locked="0"/>
    </xf>
    <xf numFmtId="0" fontId="38" fillId="0" borderId="21" xfId="0" applyFont="1" applyBorder="1" applyAlignment="1" applyProtection="1">
      <alignment horizontal="center" vertical="center"/>
      <protection locked="0"/>
    </xf>
    <xf numFmtId="0" fontId="34" fillId="0" borderId="32" xfId="6" applyFont="1" applyBorder="1" applyAlignment="1" applyProtection="1">
      <alignment horizontal="left" vertical="center" wrapText="1" shrinkToFit="1"/>
      <protection locked="0"/>
    </xf>
    <xf numFmtId="0" fontId="38" fillId="0" borderId="21" xfId="6" applyFont="1" applyBorder="1" applyAlignment="1" applyProtection="1">
      <alignment horizontal="left" vertical="center" wrapText="1" shrinkToFit="1"/>
      <protection locked="0"/>
    </xf>
    <xf numFmtId="0" fontId="38" fillId="0" borderId="32" xfId="6" applyFont="1" applyBorder="1" applyAlignment="1" applyProtection="1">
      <alignment horizontal="left" vertical="center" wrapText="1" shrinkToFit="1"/>
      <protection locked="0"/>
    </xf>
    <xf numFmtId="0" fontId="38" fillId="0" borderId="96" xfId="6" applyFont="1" applyBorder="1" applyAlignment="1" applyProtection="1">
      <alignment horizontal="left" vertical="center" wrapText="1" shrinkToFit="1"/>
      <protection locked="0"/>
    </xf>
    <xf numFmtId="0" fontId="38" fillId="0" borderId="97" xfId="6" applyFont="1" applyBorder="1" applyAlignment="1" applyProtection="1">
      <alignment horizontal="left" vertical="center" wrapText="1" shrinkToFit="1"/>
      <protection locked="0"/>
    </xf>
    <xf numFmtId="0" fontId="38" fillId="0" borderId="98" xfId="6" applyFont="1" applyBorder="1" applyAlignment="1" applyProtection="1">
      <alignment horizontal="left" vertical="center" wrapText="1" shrinkToFit="1"/>
      <protection locked="0"/>
    </xf>
    <xf numFmtId="0" fontId="34" fillId="0" borderId="21" xfId="6" applyFont="1" applyBorder="1" applyAlignment="1" applyProtection="1">
      <alignment horizontal="left" vertical="top" wrapText="1" shrinkToFit="1"/>
      <protection locked="0"/>
    </xf>
    <xf numFmtId="0" fontId="34" fillId="0" borderId="0" xfId="6" applyFont="1" applyAlignment="1" applyProtection="1">
      <alignment horizontal="left" vertical="top" wrapText="1" shrinkToFit="1"/>
      <protection locked="0"/>
    </xf>
    <xf numFmtId="0" fontId="34" fillId="0" borderId="32" xfId="6" applyFont="1" applyBorder="1" applyAlignment="1" applyProtection="1">
      <alignment horizontal="left" vertical="top" wrapText="1" shrinkToFit="1"/>
      <protection locked="0"/>
    </xf>
    <xf numFmtId="0" fontId="34" fillId="0" borderId="96" xfId="6" applyFont="1" applyBorder="1" applyAlignment="1" applyProtection="1">
      <alignment horizontal="left" vertical="top" wrapText="1" shrinkToFit="1"/>
      <protection locked="0"/>
    </xf>
    <xf numFmtId="0" fontId="34" fillId="0" borderId="97" xfId="6" applyFont="1" applyBorder="1" applyAlignment="1" applyProtection="1">
      <alignment horizontal="left" vertical="top" wrapText="1" shrinkToFit="1"/>
      <protection locked="0"/>
    </xf>
    <xf numFmtId="0" fontId="34" fillId="0" borderId="98" xfId="6" applyFont="1" applyBorder="1" applyAlignment="1" applyProtection="1">
      <alignment horizontal="left" vertical="top" wrapText="1" shrinkToFit="1"/>
      <protection locked="0"/>
    </xf>
    <xf numFmtId="0" fontId="34" fillId="0" borderId="132" xfId="6" applyFont="1" applyBorder="1" applyAlignment="1" applyProtection="1">
      <alignment horizontal="left" vertical="top" wrapText="1" shrinkToFit="1"/>
      <protection locked="0"/>
    </xf>
    <xf numFmtId="0" fontId="34" fillId="0" borderId="130" xfId="6" applyFont="1" applyBorder="1" applyAlignment="1" applyProtection="1">
      <alignment horizontal="left" vertical="top" wrapText="1" shrinkToFit="1"/>
      <protection locked="0"/>
    </xf>
    <xf numFmtId="0" fontId="34" fillId="0" borderId="133" xfId="6" applyFont="1" applyBorder="1" applyAlignment="1" applyProtection="1">
      <alignment horizontal="left" vertical="top" wrapText="1" shrinkToFit="1"/>
      <protection locked="0"/>
    </xf>
    <xf numFmtId="0" fontId="34" fillId="0" borderId="21" xfId="6" applyFont="1" applyBorder="1" applyAlignment="1" applyProtection="1">
      <alignment horizontal="center" vertical="center" wrapText="1" shrinkToFit="1"/>
      <protection locked="0"/>
    </xf>
    <xf numFmtId="49" fontId="8" fillId="0" borderId="67" xfId="6" applyNumberFormat="1" applyFont="1" applyBorder="1" applyAlignment="1" applyProtection="1">
      <alignment horizontal="center" vertical="center" textRotation="255"/>
      <protection locked="0"/>
    </xf>
    <xf numFmtId="0" fontId="38" fillId="0" borderId="132" xfId="6" applyFont="1" applyBorder="1" applyAlignment="1" applyProtection="1">
      <alignment horizontal="center" vertical="center" textRotation="255"/>
      <protection locked="0"/>
    </xf>
    <xf numFmtId="0" fontId="38" fillId="0" borderId="130" xfId="6" applyFont="1" applyBorder="1" applyAlignment="1" applyProtection="1">
      <alignment horizontal="center" vertical="center" textRotation="255"/>
      <protection locked="0"/>
    </xf>
    <xf numFmtId="0" fontId="38" fillId="0" borderId="21" xfId="6" applyFont="1" applyBorder="1" applyAlignment="1" applyProtection="1">
      <alignment horizontal="center" vertical="center" textRotation="255"/>
      <protection locked="0"/>
    </xf>
    <xf numFmtId="0" fontId="38" fillId="0" borderId="0" xfId="6" applyFont="1" applyAlignment="1" applyProtection="1">
      <alignment horizontal="center" vertical="center" textRotation="255"/>
      <protection locked="0"/>
    </xf>
    <xf numFmtId="0" fontId="38" fillId="0" borderId="96" xfId="6" applyFont="1" applyBorder="1" applyAlignment="1" applyProtection="1">
      <alignment horizontal="center" vertical="center" textRotation="255"/>
      <protection locked="0"/>
    </xf>
    <xf numFmtId="0" fontId="38" fillId="0" borderId="97" xfId="6" applyFont="1" applyBorder="1" applyAlignment="1" applyProtection="1">
      <alignment horizontal="center" vertical="center" textRotation="255"/>
      <protection locked="0"/>
    </xf>
    <xf numFmtId="0" fontId="38" fillId="0" borderId="90" xfId="6" applyFont="1" applyBorder="1" applyAlignment="1" applyProtection="1">
      <alignment horizontal="center" vertical="center" textRotation="255" wrapText="1"/>
      <protection locked="0"/>
    </xf>
    <xf numFmtId="0" fontId="38" fillId="0" borderId="116" xfId="6" applyFont="1" applyBorder="1" applyAlignment="1" applyProtection="1">
      <alignment horizontal="center" vertical="center" textRotation="255" wrapText="1"/>
      <protection locked="0"/>
    </xf>
    <xf numFmtId="0" fontId="38" fillId="0" borderId="21" xfId="6" applyFont="1" applyBorder="1" applyAlignment="1" applyProtection="1">
      <alignment horizontal="center" vertical="center" textRotation="255" wrapText="1"/>
      <protection locked="0"/>
    </xf>
    <xf numFmtId="0" fontId="38" fillId="0" borderId="32" xfId="6" applyFont="1" applyBorder="1" applyAlignment="1" applyProtection="1">
      <alignment horizontal="center" vertical="center" textRotation="255" wrapText="1"/>
      <protection locked="0"/>
    </xf>
    <xf numFmtId="0" fontId="38" fillId="0" borderId="96" xfId="6" applyFont="1" applyBorder="1" applyAlignment="1" applyProtection="1">
      <alignment horizontal="center" vertical="center" textRotation="255" wrapText="1"/>
      <protection locked="0"/>
    </xf>
    <xf numFmtId="0" fontId="38" fillId="0" borderId="98" xfId="6" applyFont="1" applyBorder="1" applyAlignment="1" applyProtection="1">
      <alignment horizontal="center" vertical="center" textRotation="255" wrapText="1"/>
      <protection locked="0"/>
    </xf>
    <xf numFmtId="0" fontId="34" fillId="0" borderId="130" xfId="6" applyFont="1" applyBorder="1" applyAlignment="1" applyProtection="1">
      <alignment horizontal="left" vertical="center"/>
      <protection locked="0"/>
    </xf>
    <xf numFmtId="0" fontId="34" fillId="0" borderId="133" xfId="6" applyFont="1" applyBorder="1" applyAlignment="1" applyProtection="1">
      <alignment horizontal="left" vertical="center"/>
      <protection locked="0"/>
    </xf>
    <xf numFmtId="0" fontId="34" fillId="0" borderId="0" xfId="6" applyFont="1" applyAlignment="1" applyProtection="1">
      <alignment horizontal="left" vertical="center"/>
      <protection locked="0"/>
    </xf>
    <xf numFmtId="0" fontId="34" fillId="0" borderId="32" xfId="6" applyFont="1" applyBorder="1" applyAlignment="1" applyProtection="1">
      <alignment horizontal="left" vertical="center"/>
      <protection locked="0"/>
    </xf>
    <xf numFmtId="0" fontId="34" fillId="0" borderId="21" xfId="6" applyFont="1" applyBorder="1" applyAlignment="1" applyProtection="1">
      <alignment horizontal="left" vertical="center" wrapText="1" shrinkToFit="1"/>
      <protection locked="0"/>
    </xf>
    <xf numFmtId="0" fontId="37" fillId="0" borderId="67" xfId="6" applyFont="1" applyBorder="1" applyAlignment="1" applyProtection="1">
      <alignment horizontal="left" vertical="center"/>
      <protection locked="0"/>
    </xf>
    <xf numFmtId="0" fontId="34" fillId="0" borderId="132" xfId="6" applyFont="1" applyBorder="1" applyAlignment="1" applyProtection="1">
      <alignment horizontal="left" vertical="top" wrapText="1"/>
      <protection locked="0"/>
    </xf>
    <xf numFmtId="0" fontId="34" fillId="0" borderId="130" xfId="6" applyFont="1" applyBorder="1" applyAlignment="1" applyProtection="1">
      <alignment horizontal="left" vertical="top" wrapText="1"/>
      <protection locked="0"/>
    </xf>
    <xf numFmtId="0" fontId="34" fillId="0" borderId="133" xfId="6" applyFont="1" applyBorder="1" applyAlignment="1" applyProtection="1">
      <alignment horizontal="left" vertical="top" wrapText="1"/>
      <protection locked="0"/>
    </xf>
    <xf numFmtId="0" fontId="34" fillId="0" borderId="21" xfId="6" applyFont="1" applyBorder="1" applyAlignment="1" applyProtection="1">
      <alignment horizontal="left" vertical="top" wrapText="1"/>
      <protection locked="0"/>
    </xf>
    <xf numFmtId="0" fontId="34" fillId="0" borderId="0" xfId="6" applyFont="1" applyAlignment="1" applyProtection="1">
      <alignment horizontal="left" vertical="top" wrapText="1"/>
      <protection locked="0"/>
    </xf>
    <xf numFmtId="0" fontId="34" fillId="0" borderId="32" xfId="6" applyFont="1" applyBorder="1" applyAlignment="1" applyProtection="1">
      <alignment horizontal="left" vertical="top" wrapText="1"/>
      <protection locked="0"/>
    </xf>
    <xf numFmtId="0" fontId="34" fillId="0" borderId="96" xfId="6" applyFont="1" applyBorder="1" applyAlignment="1" applyProtection="1">
      <alignment horizontal="left" vertical="top" wrapText="1"/>
      <protection locked="0"/>
    </xf>
    <xf numFmtId="0" fontId="34" fillId="0" borderId="97" xfId="6" applyFont="1" applyBorder="1" applyAlignment="1" applyProtection="1">
      <alignment horizontal="left" vertical="top" wrapText="1"/>
      <protection locked="0"/>
    </xf>
    <xf numFmtId="0" fontId="34" fillId="0" borderId="98" xfId="6" applyFont="1" applyBorder="1" applyAlignment="1" applyProtection="1">
      <alignment horizontal="left" vertical="top" wrapText="1"/>
      <protection locked="0"/>
    </xf>
    <xf numFmtId="0" fontId="38" fillId="0" borderId="132" xfId="0" applyFont="1" applyBorder="1" applyAlignment="1" applyProtection="1">
      <alignment horizontal="center" vertical="center"/>
      <protection locked="0"/>
    </xf>
    <xf numFmtId="0" fontId="34" fillId="0" borderId="67" xfId="6" applyFont="1" applyBorder="1" applyAlignment="1" applyProtection="1">
      <alignment horizontal="left" vertical="center"/>
      <protection locked="0"/>
    </xf>
    <xf numFmtId="0" fontId="119" fillId="0" borderId="90" xfId="6" applyFont="1" applyBorder="1" applyAlignment="1" applyProtection="1">
      <alignment horizontal="left" vertical="center" shrinkToFit="1"/>
      <protection locked="0"/>
    </xf>
    <xf numFmtId="0" fontId="119" fillId="0" borderId="130" xfId="6" applyFont="1" applyBorder="1" applyAlignment="1" applyProtection="1">
      <alignment horizontal="left" vertical="center" shrinkToFit="1"/>
      <protection locked="0"/>
    </xf>
    <xf numFmtId="0" fontId="119" fillId="0" borderId="21" xfId="6" applyFont="1" applyBorder="1" applyAlignment="1" applyProtection="1">
      <alignment horizontal="left" vertical="center" shrinkToFit="1"/>
      <protection locked="0"/>
    </xf>
    <xf numFmtId="0" fontId="119" fillId="0" borderId="0" xfId="6" applyFont="1" applyAlignment="1" applyProtection="1">
      <alignment horizontal="left" vertical="center" shrinkToFit="1"/>
      <protection locked="0"/>
    </xf>
    <xf numFmtId="0" fontId="119" fillId="0" borderId="96" xfId="6" applyFont="1" applyBorder="1" applyAlignment="1" applyProtection="1">
      <alignment horizontal="left" vertical="center" shrinkToFit="1"/>
      <protection locked="0"/>
    </xf>
    <xf numFmtId="0" fontId="119" fillId="0" borderId="97" xfId="6" applyFont="1" applyBorder="1" applyAlignment="1" applyProtection="1">
      <alignment horizontal="left" vertical="center" shrinkToFit="1"/>
      <protection locked="0"/>
    </xf>
    <xf numFmtId="0" fontId="121" fillId="36" borderId="132" xfId="6" applyFont="1" applyFill="1" applyBorder="1" applyAlignment="1" applyProtection="1">
      <alignment horizontal="center" vertical="center" wrapText="1" shrinkToFit="1"/>
      <protection locked="0"/>
    </xf>
    <xf numFmtId="0" fontId="121" fillId="36" borderId="130" xfId="6" applyFont="1" applyFill="1" applyBorder="1" applyAlignment="1" applyProtection="1">
      <alignment horizontal="center" vertical="center" wrapText="1" shrinkToFit="1"/>
      <protection locked="0"/>
    </xf>
    <xf numFmtId="0" fontId="121" fillId="36" borderId="133" xfId="6" applyFont="1" applyFill="1" applyBorder="1" applyAlignment="1" applyProtection="1">
      <alignment horizontal="center" vertical="center" wrapText="1" shrinkToFit="1"/>
      <protection locked="0"/>
    </xf>
    <xf numFmtId="0" fontId="121" fillId="36" borderId="21" xfId="6" applyFont="1" applyFill="1" applyBorder="1" applyAlignment="1" applyProtection="1">
      <alignment horizontal="center" vertical="center" wrapText="1" shrinkToFit="1"/>
      <protection locked="0"/>
    </xf>
    <xf numFmtId="0" fontId="121" fillId="36" borderId="0" xfId="6" applyFont="1" applyFill="1" applyAlignment="1" applyProtection="1">
      <alignment horizontal="center" vertical="center" wrapText="1" shrinkToFit="1"/>
      <protection locked="0"/>
    </xf>
    <xf numFmtId="0" fontId="121" fillId="36" borderId="32" xfId="6" applyFont="1" applyFill="1" applyBorder="1" applyAlignment="1" applyProtection="1">
      <alignment horizontal="center" vertical="center" wrapText="1" shrinkToFit="1"/>
      <protection locked="0"/>
    </xf>
    <xf numFmtId="0" fontId="47" fillId="0" borderId="132" xfId="6" applyFont="1" applyBorder="1" applyAlignment="1" applyProtection="1">
      <alignment horizontal="center" vertical="center" shrinkToFit="1"/>
      <protection locked="0"/>
    </xf>
    <xf numFmtId="0" fontId="47" fillId="0" borderId="130" xfId="6" applyFont="1" applyBorder="1" applyAlignment="1" applyProtection="1">
      <alignment horizontal="center" vertical="center" shrinkToFit="1"/>
      <protection locked="0"/>
    </xf>
    <xf numFmtId="0" fontId="47" fillId="0" borderId="133" xfId="6" applyFont="1" applyBorder="1" applyAlignment="1" applyProtection="1">
      <alignment horizontal="center" vertical="center" shrinkToFit="1"/>
      <protection locked="0"/>
    </xf>
    <xf numFmtId="0" fontId="47" fillId="0" borderId="21" xfId="6" applyFont="1" applyBorder="1" applyAlignment="1" applyProtection="1">
      <alignment horizontal="center" vertical="center" shrinkToFit="1"/>
      <protection locked="0"/>
    </xf>
    <xf numFmtId="0" fontId="47" fillId="0" borderId="0" xfId="6" applyFont="1" applyAlignment="1" applyProtection="1">
      <alignment horizontal="center" vertical="center" shrinkToFit="1"/>
      <protection locked="0"/>
    </xf>
    <xf numFmtId="0" fontId="47" fillId="0" borderId="32" xfId="6" applyFont="1" applyBorder="1" applyAlignment="1" applyProtection="1">
      <alignment horizontal="center" vertical="center" shrinkToFit="1"/>
      <protection locked="0"/>
    </xf>
    <xf numFmtId="0" fontId="47" fillId="0" borderId="96" xfId="6" applyFont="1" applyBorder="1" applyAlignment="1" applyProtection="1">
      <alignment horizontal="center" vertical="center" shrinkToFit="1"/>
      <protection locked="0"/>
    </xf>
    <xf numFmtId="0" fontId="47" fillId="0" borderId="97" xfId="6" applyFont="1" applyBorder="1" applyAlignment="1" applyProtection="1">
      <alignment horizontal="center" vertical="center" shrinkToFit="1"/>
      <protection locked="0"/>
    </xf>
    <xf numFmtId="0" fontId="47" fillId="0" borderId="98" xfId="6" applyFont="1" applyBorder="1" applyAlignment="1" applyProtection="1">
      <alignment horizontal="center" vertical="center" shrinkToFit="1"/>
      <protection locked="0"/>
    </xf>
    <xf numFmtId="0" fontId="38" fillId="0" borderId="90" xfId="6" applyFont="1" applyBorder="1" applyAlignment="1" applyProtection="1">
      <alignment horizontal="center" vertical="center" wrapText="1" shrinkToFit="1"/>
      <protection locked="0"/>
    </xf>
    <xf numFmtId="0" fontId="38" fillId="0" borderId="130" xfId="6" applyFont="1" applyBorder="1" applyAlignment="1" applyProtection="1">
      <alignment horizontal="center" vertical="center" wrapText="1" shrinkToFit="1"/>
      <protection locked="0"/>
    </xf>
    <xf numFmtId="0" fontId="38" fillId="0" borderId="21" xfId="6" applyFont="1" applyBorder="1" applyAlignment="1" applyProtection="1">
      <alignment horizontal="center" vertical="center" wrapText="1" shrinkToFit="1"/>
      <protection locked="0"/>
    </xf>
    <xf numFmtId="0" fontId="38" fillId="0" borderId="0" xfId="6" applyFont="1" applyAlignment="1" applyProtection="1">
      <alignment horizontal="center" vertical="center" wrapText="1" shrinkToFit="1"/>
      <protection locked="0"/>
    </xf>
    <xf numFmtId="0" fontId="38" fillId="0" borderId="96" xfId="6" applyFont="1" applyBorder="1" applyAlignment="1" applyProtection="1">
      <alignment horizontal="center" vertical="center" wrapText="1" shrinkToFit="1"/>
      <protection locked="0"/>
    </xf>
    <xf numFmtId="0" fontId="38" fillId="0" borderId="97" xfId="6" applyFont="1" applyBorder="1" applyAlignment="1" applyProtection="1">
      <alignment horizontal="center" vertical="center" wrapText="1" shrinkToFit="1"/>
      <protection locked="0"/>
    </xf>
    <xf numFmtId="3" fontId="38" fillId="0" borderId="0" xfId="6" applyNumberFormat="1" applyFont="1" applyAlignment="1" applyProtection="1">
      <alignment horizontal="right" vertical="center" wrapText="1" shrinkToFit="1"/>
      <protection locked="0"/>
    </xf>
    <xf numFmtId="0" fontId="34" fillId="0" borderId="97" xfId="6" applyFont="1" applyBorder="1" applyAlignment="1" applyProtection="1">
      <alignment horizontal="left" vertical="center" wrapText="1" shrinkToFit="1"/>
      <protection locked="0"/>
    </xf>
    <xf numFmtId="0" fontId="34" fillId="0" borderId="98" xfId="6" applyFont="1" applyBorder="1" applyAlignment="1" applyProtection="1">
      <alignment horizontal="left" vertical="center" wrapText="1" shrinkToFit="1"/>
      <protection locked="0"/>
    </xf>
    <xf numFmtId="0" fontId="34" fillId="0" borderId="97" xfId="6" applyFont="1" applyBorder="1" applyAlignment="1" applyProtection="1">
      <alignment horizontal="center" vertical="center" wrapText="1" shrinkToFit="1"/>
      <protection locked="0"/>
    </xf>
    <xf numFmtId="0" fontId="34" fillId="0" borderId="98" xfId="6" applyFont="1" applyBorder="1" applyAlignment="1" applyProtection="1">
      <alignment horizontal="center" vertical="center" wrapText="1" shrinkToFit="1"/>
      <protection locked="0"/>
    </xf>
    <xf numFmtId="0" fontId="34" fillId="0" borderId="21" xfId="6" applyFont="1" applyBorder="1" applyAlignment="1" applyProtection="1">
      <alignment horizontal="left" vertical="top"/>
      <protection locked="0"/>
    </xf>
    <xf numFmtId="0" fontId="34" fillId="0" borderId="0" xfId="6" applyFont="1" applyAlignment="1" applyProtection="1">
      <alignment horizontal="left" vertical="top"/>
      <protection locked="0"/>
    </xf>
    <xf numFmtId="0" fontId="34" fillId="0" borderId="32" xfId="6" applyFont="1" applyBorder="1" applyAlignment="1" applyProtection="1">
      <alignment horizontal="left" vertical="top"/>
      <protection locked="0"/>
    </xf>
    <xf numFmtId="3" fontId="117" fillId="0" borderId="0" xfId="6" applyNumberFormat="1" applyFont="1" applyAlignment="1" applyProtection="1">
      <alignment horizontal="left" vertical="center" shrinkToFit="1"/>
      <protection locked="0"/>
    </xf>
    <xf numFmtId="0" fontId="44" fillId="0" borderId="0" xfId="6" applyFont="1" applyAlignment="1" applyProtection="1">
      <alignment horizontal="left" vertical="center"/>
      <protection locked="0"/>
    </xf>
    <xf numFmtId="0" fontId="34" fillId="0" borderId="130" xfId="6" applyFont="1" applyBorder="1" applyAlignment="1" applyProtection="1">
      <alignment horizontal="left" vertical="center" wrapText="1" shrinkToFit="1"/>
      <protection locked="0"/>
    </xf>
    <xf numFmtId="0" fontId="34" fillId="0" borderId="133" xfId="6" applyFont="1" applyBorder="1" applyAlignment="1" applyProtection="1">
      <alignment horizontal="left" vertical="center" wrapText="1" shrinkToFit="1"/>
      <protection locked="0"/>
    </xf>
    <xf numFmtId="3" fontId="12" fillId="0" borderId="0" xfId="6" applyNumberFormat="1" applyFont="1" applyAlignment="1" applyProtection="1">
      <alignment horizontal="distributed" vertical="center" wrapText="1" shrinkToFit="1"/>
      <protection locked="0"/>
    </xf>
    <xf numFmtId="0" fontId="37" fillId="0" borderId="21" xfId="6" applyFont="1" applyBorder="1" applyAlignment="1" applyProtection="1">
      <alignment horizontal="left" vertical="top" wrapText="1" shrinkToFit="1"/>
      <protection locked="0"/>
    </xf>
    <xf numFmtId="0" fontId="37" fillId="0" borderId="0" xfId="6" applyFont="1" applyAlignment="1" applyProtection="1">
      <alignment horizontal="left" vertical="top" wrapText="1" shrinkToFit="1"/>
      <protection locked="0"/>
    </xf>
    <xf numFmtId="0" fontId="37" fillId="0" borderId="32" xfId="6" applyFont="1" applyBorder="1" applyAlignment="1" applyProtection="1">
      <alignment horizontal="left" vertical="top" wrapText="1" shrinkToFit="1"/>
      <protection locked="0"/>
    </xf>
    <xf numFmtId="0" fontId="34" fillId="0" borderId="96" xfId="6" applyFont="1" applyBorder="1" applyAlignment="1" applyProtection="1">
      <alignment horizontal="left" vertical="center" wrapText="1" shrinkToFit="1"/>
      <protection locked="0"/>
    </xf>
    <xf numFmtId="0" fontId="37" fillId="0" borderId="21" xfId="6" applyFont="1" applyBorder="1" applyAlignment="1" applyProtection="1">
      <alignment horizontal="left" vertical="top"/>
      <protection locked="0"/>
    </xf>
    <xf numFmtId="0" fontId="37" fillId="0" borderId="0" xfId="6" applyFont="1" applyAlignment="1" applyProtection="1">
      <alignment horizontal="left" vertical="top"/>
      <protection locked="0"/>
    </xf>
    <xf numFmtId="0" fontId="37" fillId="0" borderId="32" xfId="6" applyFont="1" applyBorder="1" applyAlignment="1" applyProtection="1">
      <alignment horizontal="left" vertical="top"/>
      <protection locked="0"/>
    </xf>
    <xf numFmtId="0" fontId="119" fillId="0" borderId="130" xfId="6" applyFont="1" applyBorder="1" applyAlignment="1" applyProtection="1">
      <alignment horizontal="center" vertical="center" shrinkToFit="1"/>
      <protection locked="0"/>
    </xf>
    <xf numFmtId="0" fontId="119" fillId="0" borderId="0" xfId="6" applyFont="1" applyAlignment="1" applyProtection="1">
      <alignment horizontal="center" vertical="center" shrinkToFit="1"/>
      <protection locked="0"/>
    </xf>
    <xf numFmtId="0" fontId="119" fillId="0" borderId="97" xfId="6" applyFont="1" applyBorder="1" applyAlignment="1" applyProtection="1">
      <alignment horizontal="center" vertical="center" shrinkToFit="1"/>
      <protection locked="0"/>
    </xf>
    <xf numFmtId="0" fontId="119" fillId="0" borderId="133" xfId="6" applyFont="1" applyBorder="1" applyAlignment="1" applyProtection="1">
      <alignment horizontal="center" vertical="center" shrinkToFit="1"/>
      <protection locked="0"/>
    </xf>
    <xf numFmtId="0" fontId="119" fillId="0" borderId="32" xfId="6" applyFont="1" applyBorder="1" applyAlignment="1" applyProtection="1">
      <alignment horizontal="center" vertical="center" shrinkToFit="1"/>
      <protection locked="0"/>
    </xf>
    <xf numFmtId="0" fontId="119" fillId="0" borderId="98" xfId="6" applyFont="1" applyBorder="1" applyAlignment="1" applyProtection="1">
      <alignment horizontal="center" vertical="center" shrinkToFit="1"/>
      <protection locked="0"/>
    </xf>
    <xf numFmtId="0" fontId="34" fillId="0" borderId="132" xfId="6" applyFont="1" applyBorder="1" applyAlignment="1" applyProtection="1">
      <alignment horizontal="left" vertical="center" wrapText="1" shrinkToFit="1"/>
      <protection locked="0"/>
    </xf>
    <xf numFmtId="0" fontId="121" fillId="37" borderId="132" xfId="6" applyFont="1" applyFill="1" applyBorder="1" applyAlignment="1" applyProtection="1">
      <alignment horizontal="center" vertical="center" wrapText="1" shrinkToFit="1"/>
      <protection locked="0"/>
    </xf>
    <xf numFmtId="0" fontId="121" fillId="37" borderId="130" xfId="6" applyFont="1" applyFill="1" applyBorder="1" applyAlignment="1" applyProtection="1">
      <alignment horizontal="center" vertical="center" wrapText="1" shrinkToFit="1"/>
      <protection locked="0"/>
    </xf>
    <xf numFmtId="0" fontId="121" fillId="37" borderId="133" xfId="6" applyFont="1" applyFill="1" applyBorder="1" applyAlignment="1" applyProtection="1">
      <alignment horizontal="center" vertical="center" wrapText="1" shrinkToFit="1"/>
      <protection locked="0"/>
    </xf>
    <xf numFmtId="0" fontId="121" fillId="37" borderId="21" xfId="6" applyFont="1" applyFill="1" applyBorder="1" applyAlignment="1" applyProtection="1">
      <alignment horizontal="center" vertical="center" wrapText="1" shrinkToFit="1"/>
      <protection locked="0"/>
    </xf>
    <xf numFmtId="0" fontId="121" fillId="37" borderId="0" xfId="6" applyFont="1" applyFill="1" applyAlignment="1" applyProtection="1">
      <alignment horizontal="center" vertical="center" wrapText="1" shrinkToFit="1"/>
      <protection locked="0"/>
    </xf>
    <xf numFmtId="0" fontId="121" fillId="37" borderId="32" xfId="6" applyFont="1" applyFill="1" applyBorder="1" applyAlignment="1" applyProtection="1">
      <alignment horizontal="center" vertical="center" wrapText="1" shrinkToFit="1"/>
      <protection locked="0"/>
    </xf>
    <xf numFmtId="0" fontId="47" fillId="0" borderId="132" xfId="6" applyFont="1" applyBorder="1" applyAlignment="1" applyProtection="1">
      <alignment horizontal="center" vertical="center"/>
      <protection locked="0"/>
    </xf>
    <xf numFmtId="0" fontId="47" fillId="0" borderId="130" xfId="6" applyFont="1" applyBorder="1" applyAlignment="1" applyProtection="1">
      <alignment horizontal="center" vertical="center"/>
      <protection locked="0"/>
    </xf>
    <xf numFmtId="0" fontId="47" fillId="0" borderId="133" xfId="6" applyFont="1" applyBorder="1" applyAlignment="1" applyProtection="1">
      <alignment horizontal="center" vertical="center"/>
      <protection locked="0"/>
    </xf>
    <xf numFmtId="0" fontId="47" fillId="0" borderId="21" xfId="6" applyFont="1" applyBorder="1" applyAlignment="1" applyProtection="1">
      <alignment horizontal="center" vertical="center"/>
      <protection locked="0"/>
    </xf>
    <xf numFmtId="0" fontId="47" fillId="0" borderId="0" xfId="6" applyFont="1" applyAlignment="1" applyProtection="1">
      <alignment horizontal="center" vertical="center"/>
      <protection locked="0"/>
    </xf>
    <xf numFmtId="0" fontId="47" fillId="0" borderId="32" xfId="6" applyFont="1" applyBorder="1" applyAlignment="1" applyProtection="1">
      <alignment horizontal="center" vertical="center"/>
      <protection locked="0"/>
    </xf>
    <xf numFmtId="0" fontId="47" fillId="0" borderId="96" xfId="6" applyFont="1" applyBorder="1" applyAlignment="1" applyProtection="1">
      <alignment horizontal="center" vertical="center"/>
      <protection locked="0"/>
    </xf>
    <xf numFmtId="0" fontId="47" fillId="0" borderId="97" xfId="6" applyFont="1" applyBorder="1" applyAlignment="1" applyProtection="1">
      <alignment horizontal="center" vertical="center"/>
      <protection locked="0"/>
    </xf>
    <xf numFmtId="0" fontId="47" fillId="0" borderId="98" xfId="6" applyFont="1" applyBorder="1" applyAlignment="1" applyProtection="1">
      <alignment horizontal="center" vertical="center"/>
      <protection locked="0"/>
    </xf>
    <xf numFmtId="0" fontId="119" fillId="0" borderId="130" xfId="6" applyFont="1" applyBorder="1" applyAlignment="1" applyProtection="1">
      <alignment horizontal="left" vertical="center"/>
      <protection locked="0"/>
    </xf>
    <xf numFmtId="0" fontId="119" fillId="0" borderId="0" xfId="6" applyFont="1" applyAlignment="1" applyProtection="1">
      <alignment horizontal="left" vertical="center"/>
      <protection locked="0"/>
    </xf>
    <xf numFmtId="0" fontId="119" fillId="0" borderId="97" xfId="6" applyFont="1" applyBorder="1" applyAlignment="1" applyProtection="1">
      <alignment horizontal="left" vertical="center"/>
      <protection locked="0"/>
    </xf>
    <xf numFmtId="0" fontId="119" fillId="0" borderId="133" xfId="6" applyFont="1" applyBorder="1" applyAlignment="1" applyProtection="1">
      <alignment horizontal="left" vertical="center"/>
      <protection locked="0"/>
    </xf>
    <xf numFmtId="0" fontId="119" fillId="0" borderId="32" xfId="6" applyFont="1" applyBorder="1" applyAlignment="1" applyProtection="1">
      <alignment horizontal="left" vertical="center"/>
      <protection locked="0"/>
    </xf>
    <xf numFmtId="0" fontId="119" fillId="0" borderId="98" xfId="6" applyFont="1" applyBorder="1" applyAlignment="1" applyProtection="1">
      <alignment horizontal="left" vertical="center"/>
      <protection locked="0"/>
    </xf>
    <xf numFmtId="0" fontId="121" fillId="37" borderId="96" xfId="6" applyFont="1" applyFill="1" applyBorder="1" applyAlignment="1" applyProtection="1">
      <alignment horizontal="center" vertical="center" wrapText="1" shrinkToFit="1"/>
      <protection locked="0"/>
    </xf>
    <xf numFmtId="0" fontId="121" fillId="37" borderId="97" xfId="6" applyFont="1" applyFill="1" applyBorder="1" applyAlignment="1" applyProtection="1">
      <alignment horizontal="center" vertical="center" wrapText="1" shrinkToFit="1"/>
      <protection locked="0"/>
    </xf>
    <xf numFmtId="0" fontId="121" fillId="37" borderId="98" xfId="6" applyFont="1" applyFill="1" applyBorder="1" applyAlignment="1" applyProtection="1">
      <alignment horizontal="center" vertical="center" wrapText="1" shrinkToFit="1"/>
      <protection locked="0"/>
    </xf>
    <xf numFmtId="0" fontId="38" fillId="0" borderId="141" xfId="6" applyFont="1" applyBorder="1" applyAlignment="1" applyProtection="1">
      <alignment horizontal="center" vertical="center"/>
      <protection locked="0"/>
    </xf>
    <xf numFmtId="0" fontId="38" fillId="0" borderId="134" xfId="6" applyFont="1" applyBorder="1" applyAlignment="1" applyProtection="1">
      <alignment horizontal="center" vertical="center" wrapText="1" shrinkToFit="1"/>
      <protection locked="0"/>
    </xf>
    <xf numFmtId="0" fontId="38" fillId="0" borderId="135" xfId="6" applyFont="1" applyBorder="1" applyAlignment="1" applyProtection="1">
      <alignment horizontal="center" vertical="center" wrapText="1" shrinkToFit="1"/>
      <protection locked="0"/>
    </xf>
    <xf numFmtId="0" fontId="38" fillId="0" borderId="140" xfId="6" applyFont="1" applyBorder="1" applyAlignment="1" applyProtection="1">
      <alignment horizontal="center" vertical="center" wrapText="1" shrinkToFit="1"/>
      <protection locked="0"/>
    </xf>
    <xf numFmtId="0" fontId="38" fillId="0" borderId="137" xfId="6" applyFont="1" applyBorder="1" applyAlignment="1" applyProtection="1">
      <alignment horizontal="center" vertical="center" wrapText="1" shrinkToFit="1"/>
      <protection locked="0"/>
    </xf>
    <xf numFmtId="0" fontId="38" fillId="0" borderId="138" xfId="6" applyFont="1" applyBorder="1" applyAlignment="1" applyProtection="1">
      <alignment horizontal="center" vertical="center" wrapText="1" shrinkToFit="1"/>
      <protection locked="0"/>
    </xf>
    <xf numFmtId="0" fontId="120" fillId="36" borderId="90" xfId="6" applyFont="1" applyFill="1" applyBorder="1" applyAlignment="1" applyProtection="1">
      <alignment horizontal="center" vertical="center" shrinkToFit="1"/>
      <protection locked="0"/>
    </xf>
    <xf numFmtId="0" fontId="120" fillId="36" borderId="130" xfId="6" applyFont="1" applyFill="1" applyBorder="1" applyAlignment="1" applyProtection="1">
      <alignment horizontal="center" vertical="center" shrinkToFit="1"/>
      <protection locked="0"/>
    </xf>
    <xf numFmtId="0" fontId="120" fillId="36" borderId="116" xfId="6" applyFont="1" applyFill="1" applyBorder="1" applyAlignment="1" applyProtection="1">
      <alignment horizontal="center" vertical="center" shrinkToFit="1"/>
      <protection locked="0"/>
    </xf>
    <xf numFmtId="0" fontId="120" fillId="36" borderId="21" xfId="6" applyFont="1" applyFill="1" applyBorder="1" applyAlignment="1" applyProtection="1">
      <alignment horizontal="center" vertical="center" shrinkToFit="1"/>
      <protection locked="0"/>
    </xf>
    <xf numFmtId="0" fontId="120" fillId="36" borderId="0" xfId="6" applyFont="1" applyFill="1" applyAlignment="1" applyProtection="1">
      <alignment horizontal="center" vertical="center" shrinkToFit="1"/>
      <protection locked="0"/>
    </xf>
    <xf numFmtId="0" fontId="120" fillId="36" borderId="32" xfId="6" applyFont="1" applyFill="1" applyBorder="1" applyAlignment="1" applyProtection="1">
      <alignment horizontal="center" vertical="center" shrinkToFit="1"/>
      <protection locked="0"/>
    </xf>
    <xf numFmtId="0" fontId="120" fillId="36" borderId="96" xfId="6" applyFont="1" applyFill="1" applyBorder="1" applyAlignment="1" applyProtection="1">
      <alignment horizontal="center" vertical="center" shrinkToFit="1"/>
      <protection locked="0"/>
    </xf>
    <xf numFmtId="0" fontId="120" fillId="36" borderId="97" xfId="6" applyFont="1" applyFill="1" applyBorder="1" applyAlignment="1" applyProtection="1">
      <alignment horizontal="center" vertical="center" shrinkToFit="1"/>
      <protection locked="0"/>
    </xf>
    <xf numFmtId="0" fontId="120" fillId="36" borderId="98" xfId="6" applyFont="1" applyFill="1" applyBorder="1" applyAlignment="1" applyProtection="1">
      <alignment horizontal="center" vertical="center" shrinkToFit="1"/>
      <protection locked="0"/>
    </xf>
    <xf numFmtId="0" fontId="120" fillId="37" borderId="90" xfId="6" applyFont="1" applyFill="1" applyBorder="1" applyAlignment="1" applyProtection="1">
      <alignment horizontal="center" vertical="center" shrinkToFit="1"/>
      <protection locked="0"/>
    </xf>
    <xf numFmtId="0" fontId="120" fillId="37" borderId="130" xfId="6" applyFont="1" applyFill="1" applyBorder="1" applyAlignment="1" applyProtection="1">
      <alignment horizontal="center" vertical="center" shrinkToFit="1"/>
      <protection locked="0"/>
    </xf>
    <xf numFmtId="0" fontId="120" fillId="37" borderId="116" xfId="6" applyFont="1" applyFill="1" applyBorder="1" applyAlignment="1" applyProtection="1">
      <alignment horizontal="center" vertical="center" shrinkToFit="1"/>
      <protection locked="0"/>
    </xf>
    <xf numFmtId="0" fontId="120" fillId="37" borderId="21" xfId="6" applyFont="1" applyFill="1" applyBorder="1" applyAlignment="1" applyProtection="1">
      <alignment horizontal="center" vertical="center" shrinkToFit="1"/>
      <protection locked="0"/>
    </xf>
    <xf numFmtId="0" fontId="120" fillId="37" borderId="0" xfId="6" applyFont="1" applyFill="1" applyAlignment="1" applyProtection="1">
      <alignment horizontal="center" vertical="center" shrinkToFit="1"/>
      <protection locked="0"/>
    </xf>
    <xf numFmtId="0" fontId="120" fillId="37" borderId="32" xfId="6" applyFont="1" applyFill="1" applyBorder="1" applyAlignment="1" applyProtection="1">
      <alignment horizontal="center" vertical="center" shrinkToFit="1"/>
      <protection locked="0"/>
    </xf>
    <xf numFmtId="0" fontId="120" fillId="37" borderId="96" xfId="6" applyFont="1" applyFill="1" applyBorder="1" applyAlignment="1" applyProtection="1">
      <alignment horizontal="center" vertical="center" shrinkToFit="1"/>
      <protection locked="0"/>
    </xf>
    <xf numFmtId="0" fontId="120" fillId="37" borderId="97" xfId="6" applyFont="1" applyFill="1" applyBorder="1" applyAlignment="1" applyProtection="1">
      <alignment horizontal="center" vertical="center" shrinkToFit="1"/>
      <protection locked="0"/>
    </xf>
    <xf numFmtId="0" fontId="120" fillId="37" borderId="98" xfId="6" applyFont="1" applyFill="1" applyBorder="1" applyAlignment="1" applyProtection="1">
      <alignment horizontal="center" vertical="center" shrinkToFit="1"/>
      <protection locked="0"/>
    </xf>
    <xf numFmtId="0" fontId="38" fillId="0" borderId="116" xfId="6" applyFont="1" applyBorder="1" applyAlignment="1" applyProtection="1">
      <alignment horizontal="center" vertical="center" wrapText="1" shrinkToFit="1"/>
      <protection locked="0"/>
    </xf>
    <xf numFmtId="0" fontId="38" fillId="0" borderId="32" xfId="6" applyFont="1" applyBorder="1" applyAlignment="1" applyProtection="1">
      <alignment horizontal="center" vertical="center" wrapText="1" shrinkToFit="1"/>
      <protection locked="0"/>
    </xf>
    <xf numFmtId="0" fontId="38" fillId="0" borderId="98" xfId="6" applyFont="1" applyBorder="1" applyAlignment="1" applyProtection="1">
      <alignment horizontal="center" vertical="center" wrapText="1" shrinkToFit="1"/>
      <protection locked="0"/>
    </xf>
    <xf numFmtId="0" fontId="34" fillId="0" borderId="130" xfId="6" applyFont="1" applyBorder="1" applyAlignment="1" applyProtection="1">
      <alignment horizontal="center" vertical="center" wrapText="1" shrinkToFit="1"/>
      <protection locked="0"/>
    </xf>
    <xf numFmtId="0" fontId="121" fillId="36" borderId="96" xfId="6" applyFont="1" applyFill="1" applyBorder="1" applyAlignment="1" applyProtection="1">
      <alignment horizontal="center" vertical="center" wrapText="1" shrinkToFit="1"/>
      <protection locked="0"/>
    </xf>
    <xf numFmtId="0" fontId="121" fillId="36" borderId="97" xfId="6" applyFont="1" applyFill="1" applyBorder="1" applyAlignment="1" applyProtection="1">
      <alignment horizontal="center" vertical="center" wrapText="1" shrinkToFit="1"/>
      <protection locked="0"/>
    </xf>
    <xf numFmtId="0" fontId="121" fillId="36" borderId="98" xfId="6" applyFont="1" applyFill="1" applyBorder="1" applyAlignment="1" applyProtection="1">
      <alignment horizontal="center" vertical="center" wrapText="1" shrinkToFit="1"/>
      <protection locked="0"/>
    </xf>
    <xf numFmtId="0" fontId="44" fillId="0" borderId="0" xfId="0" applyFont="1" applyAlignment="1" applyProtection="1">
      <alignment horizontal="center" vertical="center"/>
      <protection locked="0"/>
    </xf>
    <xf numFmtId="180" fontId="38" fillId="2" borderId="0" xfId="6" applyNumberFormat="1" applyFont="1" applyFill="1" applyAlignment="1" applyProtection="1">
      <alignment horizontal="right" vertical="center" shrinkToFit="1"/>
      <protection locked="0"/>
    </xf>
    <xf numFmtId="0" fontId="38" fillId="9" borderId="7" xfId="0" applyFont="1" applyFill="1" applyBorder="1" applyAlignment="1" applyProtection="1">
      <alignment horizontal="left" vertical="center" shrinkToFit="1"/>
      <protection locked="0"/>
    </xf>
    <xf numFmtId="0" fontId="44" fillId="0" borderId="67" xfId="0" applyFont="1" applyBorder="1" applyAlignment="1" applyProtection="1">
      <alignment horizontal="center" vertical="center" textRotation="255"/>
      <protection locked="0"/>
    </xf>
    <xf numFmtId="0" fontId="38" fillId="9" borderId="0" xfId="0" applyFont="1" applyFill="1" applyAlignment="1" applyProtection="1">
      <alignment horizontal="left" vertical="center"/>
      <protection locked="0"/>
    </xf>
    <xf numFmtId="0" fontId="44" fillId="0" borderId="0" xfId="0" applyFont="1" applyAlignment="1" applyProtection="1">
      <alignment horizontal="left" vertical="center" justifyLastLine="1"/>
      <protection locked="0"/>
    </xf>
    <xf numFmtId="0" fontId="38" fillId="0" borderId="67" xfId="0" applyFont="1" applyBorder="1" applyAlignment="1" applyProtection="1">
      <alignment horizontal="center" vertical="center"/>
      <protection locked="0"/>
    </xf>
    <xf numFmtId="0" fontId="38" fillId="40" borderId="132" xfId="0" applyFont="1" applyFill="1" applyBorder="1" applyAlignment="1" applyProtection="1">
      <alignment horizontal="left" vertical="center"/>
      <protection locked="0"/>
    </xf>
    <xf numFmtId="0" fontId="38" fillId="40" borderId="130" xfId="0" applyFont="1" applyFill="1" applyBorder="1" applyAlignment="1" applyProtection="1">
      <alignment horizontal="left" vertical="center"/>
      <protection locked="0"/>
    </xf>
    <xf numFmtId="0" fontId="38" fillId="40" borderId="21" xfId="0" applyFont="1" applyFill="1" applyBorder="1" applyAlignment="1" applyProtection="1">
      <alignment horizontal="left" vertical="center"/>
      <protection locked="0"/>
    </xf>
    <xf numFmtId="0" fontId="38" fillId="40" borderId="96" xfId="0" applyFont="1" applyFill="1" applyBorder="1" applyAlignment="1" applyProtection="1">
      <alignment horizontal="left" vertical="center"/>
      <protection locked="0"/>
    </xf>
    <xf numFmtId="0" fontId="46" fillId="0" borderId="130" xfId="0" applyFont="1" applyBorder="1" applyAlignment="1" applyProtection="1">
      <alignment horizontal="center" vertical="center" shrinkToFit="1"/>
      <protection locked="0"/>
    </xf>
    <xf numFmtId="0" fontId="46" fillId="0" borderId="133" xfId="0" applyFont="1" applyBorder="1" applyAlignment="1" applyProtection="1">
      <alignment horizontal="center" vertical="center" shrinkToFit="1"/>
      <protection locked="0"/>
    </xf>
    <xf numFmtId="0" fontId="46" fillId="0" borderId="32" xfId="0" applyFont="1" applyBorder="1" applyAlignment="1" applyProtection="1">
      <alignment horizontal="center" vertical="center" shrinkToFit="1"/>
      <protection locked="0"/>
    </xf>
    <xf numFmtId="0" fontId="46" fillId="0" borderId="98" xfId="0" applyFont="1" applyBorder="1" applyAlignment="1" applyProtection="1">
      <alignment horizontal="center" vertical="center" shrinkToFit="1"/>
      <protection locked="0"/>
    </xf>
    <xf numFmtId="0" fontId="38" fillId="40" borderId="133" xfId="0" applyFont="1" applyFill="1" applyBorder="1" applyAlignment="1" applyProtection="1">
      <alignment horizontal="left" vertical="center"/>
      <protection locked="0"/>
    </xf>
    <xf numFmtId="0" fontId="38" fillId="40" borderId="32" xfId="0" applyFont="1" applyFill="1" applyBorder="1" applyAlignment="1" applyProtection="1">
      <alignment horizontal="left" vertical="center"/>
      <protection locked="0"/>
    </xf>
    <xf numFmtId="3" fontId="8" fillId="40" borderId="0" xfId="0" applyNumberFormat="1" applyFont="1" applyFill="1" applyAlignment="1" applyProtection="1">
      <alignment horizontal="center" vertical="center"/>
      <protection locked="0"/>
    </xf>
    <xf numFmtId="0" fontId="38" fillId="0" borderId="0" xfId="0" applyFont="1" applyAlignment="1" applyProtection="1">
      <alignment horizontal="left" vertical="center" justifyLastLine="1"/>
      <protection locked="0"/>
    </xf>
    <xf numFmtId="3" fontId="119" fillId="40" borderId="132" xfId="0" applyNumberFormat="1" applyFont="1" applyFill="1" applyBorder="1" applyAlignment="1" applyProtection="1">
      <alignment horizontal="center" vertical="center"/>
      <protection locked="0"/>
    </xf>
    <xf numFmtId="3" fontId="119" fillId="9" borderId="130" xfId="0" applyNumberFormat="1" applyFont="1" applyFill="1" applyBorder="1" applyAlignment="1" applyProtection="1">
      <alignment horizontal="center" vertical="center"/>
      <protection locked="0"/>
    </xf>
    <xf numFmtId="3" fontId="119" fillId="9" borderId="133" xfId="0" applyNumberFormat="1" applyFont="1" applyFill="1" applyBorder="1" applyAlignment="1" applyProtection="1">
      <alignment horizontal="center" vertical="center"/>
      <protection locked="0"/>
    </xf>
    <xf numFmtId="3" fontId="119" fillId="9" borderId="96" xfId="0" applyNumberFormat="1" applyFont="1" applyFill="1" applyBorder="1" applyAlignment="1" applyProtection="1">
      <alignment horizontal="center" vertical="center"/>
      <protection locked="0"/>
    </xf>
    <xf numFmtId="3" fontId="119" fillId="9" borderId="97" xfId="0" applyNumberFormat="1" applyFont="1" applyFill="1" applyBorder="1" applyAlignment="1" applyProtection="1">
      <alignment horizontal="center" vertical="center"/>
      <protection locked="0"/>
    </xf>
    <xf numFmtId="3" fontId="119" fillId="9" borderId="98" xfId="0" applyNumberFormat="1" applyFont="1" applyFill="1" applyBorder="1" applyAlignment="1" applyProtection="1">
      <alignment horizontal="center" vertical="center"/>
      <protection locked="0"/>
    </xf>
    <xf numFmtId="0" fontId="38" fillId="0" borderId="69" xfId="0" applyFont="1" applyBorder="1" applyAlignment="1" applyProtection="1">
      <alignment horizontal="center" vertical="center"/>
      <protection locked="0"/>
    </xf>
    <xf numFmtId="0" fontId="8" fillId="0" borderId="69" xfId="0" applyFont="1" applyBorder="1" applyAlignment="1" applyProtection="1">
      <alignment horizontal="center" vertical="center"/>
      <protection locked="0"/>
    </xf>
    <xf numFmtId="3" fontId="8" fillId="2" borderId="0" xfId="0" applyNumberFormat="1" applyFont="1" applyFill="1" applyAlignment="1" applyProtection="1">
      <alignment horizontal="center" vertical="center"/>
      <protection locked="0"/>
    </xf>
    <xf numFmtId="3" fontId="8" fillId="9" borderId="7" xfId="0" applyNumberFormat="1" applyFont="1" applyFill="1" applyBorder="1" applyAlignment="1" applyProtection="1">
      <alignment horizontal="center" vertical="center"/>
      <protection locked="0"/>
    </xf>
    <xf numFmtId="38" fontId="1" fillId="0" borderId="0" xfId="0" applyNumberFormat="1" applyFont="1" applyAlignment="1" applyProtection="1">
      <alignment horizontal="center" vertical="center"/>
      <protection locked="0"/>
    </xf>
    <xf numFmtId="0" fontId="38" fillId="40" borderId="7" xfId="0" applyFont="1" applyFill="1" applyBorder="1" applyAlignment="1" applyProtection="1">
      <alignment horizontal="left" vertical="center"/>
      <protection locked="0"/>
    </xf>
    <xf numFmtId="184" fontId="7" fillId="2" borderId="0" xfId="0" applyNumberFormat="1" applyFont="1" applyFill="1" applyAlignment="1" applyProtection="1">
      <alignment horizontal="center" vertical="center"/>
      <protection locked="0"/>
    </xf>
    <xf numFmtId="0" fontId="7" fillId="0" borderId="0" xfId="0" applyFont="1" applyProtection="1">
      <alignment vertical="center"/>
      <protection locked="0"/>
    </xf>
    <xf numFmtId="0" fontId="8" fillId="0" borderId="0" xfId="0" applyFont="1" applyAlignment="1" applyProtection="1">
      <alignment horizontal="right" vertical="center"/>
      <protection locked="0"/>
    </xf>
    <xf numFmtId="185" fontId="7" fillId="6" borderId="0" xfId="0" applyNumberFormat="1" applyFont="1" applyFill="1" applyAlignment="1" applyProtection="1">
      <alignment horizontal="center" vertical="center"/>
      <protection locked="0"/>
    </xf>
    <xf numFmtId="185" fontId="8" fillId="40" borderId="0" xfId="0" applyNumberFormat="1" applyFont="1" applyFill="1" applyAlignment="1" applyProtection="1">
      <alignment horizontal="center" vertical="center"/>
      <protection locked="0"/>
    </xf>
    <xf numFmtId="185" fontId="8" fillId="9" borderId="0" xfId="0" applyNumberFormat="1" applyFont="1" applyFill="1" applyAlignment="1" applyProtection="1">
      <alignment horizontal="center" vertical="center"/>
      <protection locked="0"/>
    </xf>
    <xf numFmtId="0" fontId="38" fillId="2" borderId="0" xfId="0" applyFont="1" applyFill="1" applyAlignment="1" applyProtection="1">
      <alignment horizontal="center" vertical="center"/>
      <protection locked="0"/>
    </xf>
    <xf numFmtId="0" fontId="38" fillId="0" borderId="67" xfId="0" applyFont="1" applyBorder="1" applyAlignment="1" applyProtection="1">
      <alignment horizontal="left" vertical="center"/>
      <protection locked="0"/>
    </xf>
    <xf numFmtId="0" fontId="38" fillId="0" borderId="7" xfId="0" applyFont="1" applyBorder="1" applyAlignment="1" applyProtection="1">
      <alignment horizontal="center" vertical="center" shrinkToFit="1"/>
      <protection locked="0"/>
    </xf>
    <xf numFmtId="0" fontId="38" fillId="2" borderId="132" xfId="0" applyFont="1" applyFill="1" applyBorder="1" applyAlignment="1" applyProtection="1">
      <alignment horizontal="left" vertical="center"/>
      <protection locked="0"/>
    </xf>
    <xf numFmtId="0" fontId="38" fillId="2" borderId="130" xfId="0" applyFont="1" applyFill="1" applyBorder="1" applyAlignment="1" applyProtection="1">
      <alignment horizontal="left" vertical="center"/>
      <protection locked="0"/>
    </xf>
    <xf numFmtId="0" fontId="38" fillId="2" borderId="133" xfId="0" applyFont="1" applyFill="1" applyBorder="1" applyAlignment="1" applyProtection="1">
      <alignment horizontal="left" vertical="center"/>
      <protection locked="0"/>
    </xf>
    <xf numFmtId="0" fontId="38" fillId="2" borderId="21" xfId="0" applyFont="1" applyFill="1" applyBorder="1" applyAlignment="1" applyProtection="1">
      <alignment horizontal="left" vertical="center"/>
      <protection locked="0"/>
    </xf>
    <xf numFmtId="0" fontId="38" fillId="2" borderId="0" xfId="0" applyFont="1" applyFill="1" applyAlignment="1" applyProtection="1">
      <alignment horizontal="left" vertical="center"/>
      <protection locked="0"/>
    </xf>
    <xf numFmtId="0" fontId="38" fillId="2" borderId="32" xfId="0" applyFont="1" applyFill="1" applyBorder="1" applyAlignment="1" applyProtection="1">
      <alignment horizontal="left" vertical="center"/>
      <protection locked="0"/>
    </xf>
    <xf numFmtId="0" fontId="122" fillId="0" borderId="2" xfId="0" applyFont="1" applyBorder="1" applyAlignment="1" applyProtection="1">
      <alignment horizontal="center" vertical="center" wrapText="1"/>
      <protection locked="0"/>
    </xf>
    <xf numFmtId="0" fontId="122" fillId="0" borderId="3" xfId="0" applyFont="1" applyBorder="1" applyAlignment="1" applyProtection="1">
      <alignment horizontal="center" vertical="center" wrapText="1"/>
      <protection locked="0"/>
    </xf>
    <xf numFmtId="0" fontId="122" fillId="0" borderId="4" xfId="0" applyFont="1" applyBorder="1" applyAlignment="1" applyProtection="1">
      <alignment horizontal="center" vertical="center" wrapText="1"/>
      <protection locked="0"/>
    </xf>
    <xf numFmtId="0" fontId="122" fillId="0" borderId="9" xfId="0" applyFont="1" applyBorder="1" applyAlignment="1" applyProtection="1">
      <alignment horizontal="center" vertical="center" wrapText="1"/>
      <protection locked="0"/>
    </xf>
    <xf numFmtId="0" fontId="122" fillId="0" borderId="7" xfId="0" applyFont="1" applyBorder="1" applyAlignment="1" applyProtection="1">
      <alignment horizontal="center" vertical="center" wrapText="1"/>
      <protection locked="0"/>
    </xf>
    <xf numFmtId="0" fontId="122" fillId="0" borderId="8" xfId="0" applyFont="1" applyBorder="1" applyAlignment="1" applyProtection="1">
      <alignment horizontal="center" vertical="center" wrapText="1"/>
      <protection locked="0"/>
    </xf>
    <xf numFmtId="0" fontId="122" fillId="0" borderId="140" xfId="0" applyFont="1" applyBorder="1" applyAlignment="1" applyProtection="1">
      <alignment horizontal="left" vertical="center"/>
      <protection locked="0"/>
    </xf>
    <xf numFmtId="0" fontId="122" fillId="0" borderId="0" xfId="0" applyFont="1" applyAlignment="1" applyProtection="1">
      <alignment horizontal="left" vertical="center"/>
      <protection locked="0"/>
    </xf>
    <xf numFmtId="0" fontId="38" fillId="0" borderId="21" xfId="0" applyFont="1" applyBorder="1" applyAlignment="1" applyProtection="1">
      <alignment horizontal="left" vertical="center"/>
      <protection locked="0"/>
    </xf>
    <xf numFmtId="14" fontId="38" fillId="0" borderId="146" xfId="0" applyNumberFormat="1" applyFont="1" applyBorder="1" applyAlignment="1" applyProtection="1">
      <alignment horizontal="right" vertical="center"/>
      <protection locked="0"/>
    </xf>
    <xf numFmtId="14" fontId="38" fillId="0" borderId="142" xfId="0" applyNumberFormat="1" applyFont="1" applyBorder="1" applyAlignment="1" applyProtection="1">
      <alignment horizontal="right" vertical="center"/>
      <protection locked="0"/>
    </xf>
    <xf numFmtId="14" fontId="38" fillId="0" borderId="147" xfId="0" applyNumberFormat="1" applyFont="1" applyBorder="1" applyAlignment="1" applyProtection="1">
      <alignment horizontal="right" vertical="center"/>
      <protection locked="0"/>
    </xf>
    <xf numFmtId="14" fontId="38" fillId="0" borderId="148" xfId="0" applyNumberFormat="1" applyFont="1" applyBorder="1" applyAlignment="1" applyProtection="1">
      <alignment horizontal="right" vertical="center"/>
      <protection locked="0"/>
    </xf>
    <xf numFmtId="14" fontId="38" fillId="0" borderId="149" xfId="0" applyNumberFormat="1" applyFont="1" applyBorder="1" applyAlignment="1" applyProtection="1">
      <alignment horizontal="right" vertical="center"/>
      <protection locked="0"/>
    </xf>
    <xf numFmtId="14" fontId="38" fillId="0" borderId="150" xfId="0" applyNumberFormat="1" applyFont="1" applyBorder="1" applyAlignment="1" applyProtection="1">
      <alignment horizontal="right" vertical="center"/>
      <protection locked="0"/>
    </xf>
    <xf numFmtId="0" fontId="38" fillId="0" borderId="129" xfId="0" applyFont="1" applyBorder="1" applyAlignment="1" applyProtection="1">
      <alignment horizontal="right" vertical="center"/>
      <protection locked="0"/>
    </xf>
    <xf numFmtId="0" fontId="38" fillId="0" borderId="96" xfId="0" applyFont="1" applyBorder="1" applyAlignment="1" applyProtection="1">
      <alignment horizontal="right" vertical="center"/>
      <protection locked="0"/>
    </xf>
    <xf numFmtId="0" fontId="38" fillId="0" borderId="67" xfId="0" applyFont="1" applyBorder="1" applyAlignment="1" applyProtection="1">
      <alignment horizontal="right" vertical="center"/>
      <protection locked="0"/>
    </xf>
    <xf numFmtId="0" fontId="38" fillId="0" borderId="74" xfId="0" applyFont="1" applyBorder="1" applyAlignment="1" applyProtection="1">
      <alignment horizontal="right" vertical="center"/>
      <protection locked="0"/>
    </xf>
    <xf numFmtId="0" fontId="7" fillId="0" borderId="0" xfId="0" applyFont="1" applyAlignment="1" applyProtection="1">
      <alignment horizontal="left"/>
      <protection locked="0"/>
    </xf>
    <xf numFmtId="0" fontId="38" fillId="0" borderId="113" xfId="0" applyFont="1" applyBorder="1" applyAlignment="1" applyProtection="1">
      <alignment horizontal="left" vertical="center"/>
      <protection locked="0"/>
    </xf>
    <xf numFmtId="0" fontId="38" fillId="0" borderId="71" xfId="0" applyFont="1" applyBorder="1" applyAlignment="1" applyProtection="1">
      <alignment horizontal="left" vertical="center"/>
      <protection locked="0"/>
    </xf>
    <xf numFmtId="0" fontId="38" fillId="0" borderId="144" xfId="0" applyFont="1" applyBorder="1" applyAlignment="1" applyProtection="1">
      <alignment horizontal="left" vertical="center"/>
      <protection locked="0"/>
    </xf>
    <xf numFmtId="0" fontId="38" fillId="0" borderId="143" xfId="0" applyFont="1" applyBorder="1" applyAlignment="1" applyProtection="1">
      <alignment horizontal="left" vertical="center"/>
      <protection locked="0"/>
    </xf>
    <xf numFmtId="0" fontId="38" fillId="0" borderId="103" xfId="0" applyFont="1" applyBorder="1" applyAlignment="1" applyProtection="1">
      <alignment horizontal="left" vertical="center"/>
      <protection locked="0"/>
    </xf>
    <xf numFmtId="0" fontId="38" fillId="0" borderId="145" xfId="0" applyFont="1" applyBorder="1" applyAlignment="1" applyProtection="1">
      <alignment horizontal="left" vertical="center"/>
      <protection locked="0"/>
    </xf>
    <xf numFmtId="0" fontId="38" fillId="0" borderId="129" xfId="0" applyFont="1" applyBorder="1" applyAlignment="1" applyProtection="1">
      <alignment horizontal="left" vertical="center"/>
      <protection locked="0"/>
    </xf>
    <xf numFmtId="0" fontId="44" fillId="0" borderId="67" xfId="0" applyFont="1" applyBorder="1" applyAlignment="1" applyProtection="1">
      <alignment horizontal="center" vertical="center"/>
      <protection locked="0"/>
    </xf>
    <xf numFmtId="0" fontId="164" fillId="0" borderId="67" xfId="0" applyFont="1" applyBorder="1" applyAlignment="1" applyProtection="1">
      <alignment horizontal="center" vertical="center"/>
      <protection locked="0"/>
    </xf>
  </cellXfs>
  <cellStyles count="56">
    <cellStyle name="20% - アクセント 1 2" xfId="10" xr:uid="{D1D53290-7A4A-41AF-8725-20A76763B134}"/>
    <cellStyle name="20% - アクセント 2 2" xfId="11" xr:uid="{74B62D5C-7F76-405E-A860-E6F0DB9CD436}"/>
    <cellStyle name="20% - アクセント 3 2" xfId="12" xr:uid="{EBDD3814-6479-4F7E-96B5-C45AE205BEEB}"/>
    <cellStyle name="20% - アクセント 4 2" xfId="13" xr:uid="{250F4F1C-05A8-46A1-8382-A7D395DCA4DC}"/>
    <cellStyle name="20% - アクセント 5 2" xfId="14" xr:uid="{C0C3A0E6-5B59-4F76-9E52-5A86E33B58BC}"/>
    <cellStyle name="20% - アクセント 6 2" xfId="15" xr:uid="{B5F4122E-2778-444A-8BD6-3588435D965A}"/>
    <cellStyle name="40% - アクセント 1 2" xfId="16" xr:uid="{2C475EBA-B05D-46DB-9910-3ED5417EA647}"/>
    <cellStyle name="40% - アクセント 2 2" xfId="17" xr:uid="{682923C7-401E-43D7-B635-23B1E8B36162}"/>
    <cellStyle name="40% - アクセント 3 2" xfId="18" xr:uid="{498BC87A-7C68-484F-9685-230F14A337AA}"/>
    <cellStyle name="40% - アクセント 4 2" xfId="19" xr:uid="{6F211279-FFBE-4D40-A514-0B17BF9B96FE}"/>
    <cellStyle name="40% - アクセント 5 2" xfId="20" xr:uid="{8F4AB8B7-4C3B-4991-AB84-DCF60C6A6B27}"/>
    <cellStyle name="40% - アクセント 6 2" xfId="21" xr:uid="{4D3C3198-81A1-43DD-8AA6-BA62E96090CD}"/>
    <cellStyle name="60% - アクセント 1 2" xfId="22" xr:uid="{203B8735-F6F3-4FE1-B70F-E8D379C5A492}"/>
    <cellStyle name="60% - アクセント 2 2" xfId="23" xr:uid="{71C93289-64D1-4A15-B3EC-3A134B20BF2F}"/>
    <cellStyle name="60% - アクセント 3 2" xfId="24" xr:uid="{4D902E00-4B33-4E0F-8C40-0031CB019973}"/>
    <cellStyle name="60% - アクセント 4 2" xfId="25" xr:uid="{D5630796-58D8-435C-B5C3-69797494FD5E}"/>
    <cellStyle name="60% - アクセント 5 2" xfId="26" xr:uid="{BA8F23EC-2FB0-48E7-8EB1-D6678563B627}"/>
    <cellStyle name="60% - アクセント 6 2" xfId="27" xr:uid="{6CC93D3E-63D4-40BC-93ED-7CA0F46F84B7}"/>
    <cellStyle name="Excel Built-in Normal" xfId="4" xr:uid="{00000000-0005-0000-0000-000000000000}"/>
    <cellStyle name="アクセント 1 2" xfId="28" xr:uid="{F9539910-FB5B-4066-9D95-285ACCCFC38A}"/>
    <cellStyle name="アクセント 2 2" xfId="29" xr:uid="{08E05D26-8632-4FDB-BC6B-0C52884BFFA0}"/>
    <cellStyle name="アクセント 3 2" xfId="30" xr:uid="{9F387AA8-7891-49C7-B5A9-5F1A2BF63BE6}"/>
    <cellStyle name="アクセント 4 2" xfId="31" xr:uid="{7395A574-21E2-4D35-9FD5-4B2AB941CE20}"/>
    <cellStyle name="アクセント 5 2" xfId="32" xr:uid="{F101DCB4-E57E-4402-B7DE-BC7D16EE9784}"/>
    <cellStyle name="アクセント 6 2" xfId="33" xr:uid="{92F631ED-CFC5-48F2-8B7D-50BBDA19473E}"/>
    <cellStyle name="タイトル 2" xfId="34" xr:uid="{85A21C69-8986-4B1D-8343-5779B96B159A}"/>
    <cellStyle name="チェック セル 2" xfId="35" xr:uid="{AB2AEAB4-79A8-4D01-8A1C-5F89AE73F21A}"/>
    <cellStyle name="どちらでもない 2" xfId="36" xr:uid="{8A337D06-5D50-47D4-8326-22F6C2358A38}"/>
    <cellStyle name="パーセント 2" xfId="7" xr:uid="{CCC2048C-0229-4BB8-BCB3-3EB57699B926}"/>
    <cellStyle name="ハイパーリンク" xfId="54" builtinId="8"/>
    <cellStyle name="メモ 2" xfId="37" xr:uid="{FF671084-97A2-4EF2-8F00-AFDBFBFC5422}"/>
    <cellStyle name="リンク セル 2" xfId="38" xr:uid="{DBA2C6A3-339D-425B-B159-8730BD095B1D}"/>
    <cellStyle name="悪い 2" xfId="39" xr:uid="{0E08A5CC-88E7-4089-B33B-2A32DACE1A91}"/>
    <cellStyle name="計算 2" xfId="40" xr:uid="{DB4E483B-3947-42D6-905A-3A971D6E98DE}"/>
    <cellStyle name="警告文 2" xfId="41" xr:uid="{A70CFD62-B8F3-4C6A-BBEE-FDA07B672C7D}"/>
    <cellStyle name="桁区切り" xfId="3" builtinId="6"/>
    <cellStyle name="桁区切り 2" xfId="2" xr:uid="{00000000-0005-0000-0000-000002000000}"/>
    <cellStyle name="桁区切り 3" xfId="42" xr:uid="{271E2B62-390C-47A5-B412-5C5E1B7C846F}"/>
    <cellStyle name="見出し 1 2" xfId="43" xr:uid="{824336C4-8B99-4230-9F7D-795DFA656208}"/>
    <cellStyle name="見出し 2 2" xfId="44" xr:uid="{16BF5122-5008-443C-BB6E-5DDD68B19277}"/>
    <cellStyle name="見出し 3 2" xfId="45" xr:uid="{3F35E12C-B465-4972-9B45-4812A1E12B62}"/>
    <cellStyle name="見出し 4 2" xfId="46" xr:uid="{DBC9855E-9D20-47C9-B490-A934301D39A8}"/>
    <cellStyle name="集計 2" xfId="47" xr:uid="{18C94F04-9DCE-44B6-B427-34ECE8CF5408}"/>
    <cellStyle name="出力 2" xfId="48" xr:uid="{6D761458-224B-418F-B062-E483683F3736}"/>
    <cellStyle name="説明文 2" xfId="49" xr:uid="{C5C1FA6A-2B11-4E5F-BA21-F79E7D306A32}"/>
    <cellStyle name="通貨 2" xfId="50" xr:uid="{CF9B8719-EF8D-4509-833E-4139C5855BB6}"/>
    <cellStyle name="通貨 3" xfId="55" xr:uid="{650D9831-AD37-4907-80A4-3E1A55B28E3A}"/>
    <cellStyle name="入力 2" xfId="51" xr:uid="{0AE938BE-0528-408A-9937-3506A81BA6CF}"/>
    <cellStyle name="標準" xfId="0" builtinId="0"/>
    <cellStyle name="標準 2" xfId="1" xr:uid="{00000000-0005-0000-0000-000004000000}"/>
    <cellStyle name="標準 2 2" xfId="52" xr:uid="{A2651531-24AC-41D1-8DFA-3CFB40C673AC}"/>
    <cellStyle name="標準 3" xfId="6" xr:uid="{BBE8C10A-046D-43F4-B2D6-EA13ED611C67}"/>
    <cellStyle name="標準 4" xfId="9" xr:uid="{9325163B-DA0E-4846-84EA-AFDE1F51ABF9}"/>
    <cellStyle name="標準_基本入力" xfId="8" xr:uid="{A02B5E98-1462-40CC-92E7-8DD17078FF94}"/>
    <cellStyle name="標準_重要事項説明書" xfId="5" xr:uid="{CBAD1DD8-9EA8-41C6-B312-F8C7DDB3EED7}"/>
    <cellStyle name="良い 2" xfId="53" xr:uid="{A4BA2D21-0F6D-40D7-B81F-AA99744751C8}"/>
  </cellStyles>
  <dxfs count="1">
    <dxf>
      <border>
        <left/>
        <right/>
        <top/>
        <bottom/>
        <vertical/>
        <horizontal/>
      </border>
    </dxf>
  </dxfs>
  <tableStyles count="0" defaultTableStyle="TableStyleMedium2" defaultPivotStyle="PivotStyleLight16"/>
  <colors>
    <mruColors>
      <color rgb="FFFF99CC"/>
      <color rgb="FFCCFFFF"/>
      <color rgb="FFF79646"/>
      <color rgb="FF00FFFF"/>
      <color rgb="FFCCFFCC"/>
      <color rgb="FFFFFFCC"/>
      <color rgb="FFFFCC99"/>
      <color rgb="FFFFFF99"/>
      <color rgb="FFCC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6</xdr:col>
      <xdr:colOff>63596</xdr:colOff>
      <xdr:row>2</xdr:row>
      <xdr:rowOff>27518</xdr:rowOff>
    </xdr:from>
    <xdr:to>
      <xdr:col>7</xdr:col>
      <xdr:colOff>21166</xdr:colOff>
      <xdr:row>3</xdr:row>
      <xdr:rowOff>18497</xdr:rowOff>
    </xdr:to>
    <xdr:pic>
      <xdr:nvPicPr>
        <xdr:cNvPr id="2" name="図 1">
          <a:extLst>
            <a:ext uri="{FF2B5EF4-FFF2-40B4-BE49-F238E27FC236}">
              <a16:creationId xmlns:a16="http://schemas.microsoft.com/office/drawing/2014/main" id="{737A0F89-475E-FB9B-3856-6041D0323408}"/>
            </a:ext>
          </a:extLst>
        </xdr:cNvPr>
        <xdr:cNvPicPr>
          <a:picLocks noChangeAspect="1"/>
        </xdr:cNvPicPr>
      </xdr:nvPicPr>
      <xdr:blipFill>
        <a:blip xmlns:r="http://schemas.openxmlformats.org/officeDocument/2006/relationships" r:embed="rId1"/>
        <a:stretch>
          <a:fillRect/>
        </a:stretch>
      </xdr:blipFill>
      <xdr:spPr>
        <a:xfrm>
          <a:off x="1206596" y="323851"/>
          <a:ext cx="148070" cy="139146"/>
        </a:xfrm>
        <a:prstGeom prst="rect">
          <a:avLst/>
        </a:prstGeom>
      </xdr:spPr>
    </xdr:pic>
    <xdr:clientData/>
  </xdr:twoCellAnchor>
  <xdr:twoCellAnchor editAs="oneCell">
    <xdr:from>
      <xdr:col>9</xdr:col>
      <xdr:colOff>123854</xdr:colOff>
      <xdr:row>2</xdr:row>
      <xdr:rowOff>21167</xdr:rowOff>
    </xdr:from>
    <xdr:to>
      <xdr:col>10</xdr:col>
      <xdr:colOff>89241</xdr:colOff>
      <xdr:row>3</xdr:row>
      <xdr:rowOff>10583</xdr:rowOff>
    </xdr:to>
    <xdr:pic>
      <xdr:nvPicPr>
        <xdr:cNvPr id="3" name="図 2">
          <a:extLst>
            <a:ext uri="{FF2B5EF4-FFF2-40B4-BE49-F238E27FC236}">
              <a16:creationId xmlns:a16="http://schemas.microsoft.com/office/drawing/2014/main" id="{30E921C6-E6E7-11A6-C4C9-BEB907028CB4}"/>
            </a:ext>
          </a:extLst>
        </xdr:cNvPr>
        <xdr:cNvPicPr>
          <a:picLocks noChangeAspect="1"/>
        </xdr:cNvPicPr>
      </xdr:nvPicPr>
      <xdr:blipFill>
        <a:blip xmlns:r="http://schemas.openxmlformats.org/officeDocument/2006/relationships" r:embed="rId2"/>
        <a:stretch>
          <a:fillRect/>
        </a:stretch>
      </xdr:blipFill>
      <xdr:spPr>
        <a:xfrm>
          <a:off x="1838354" y="317500"/>
          <a:ext cx="155887" cy="137583"/>
        </a:xfrm>
        <a:prstGeom prst="rect">
          <a:avLst/>
        </a:prstGeom>
      </xdr:spPr>
    </xdr:pic>
    <xdr:clientData/>
  </xdr:twoCellAnchor>
  <xdr:twoCellAnchor editAs="oneCell">
    <xdr:from>
      <xdr:col>44</xdr:col>
      <xdr:colOff>119302</xdr:colOff>
      <xdr:row>2</xdr:row>
      <xdr:rowOff>32712</xdr:rowOff>
    </xdr:from>
    <xdr:to>
      <xdr:col>45</xdr:col>
      <xdr:colOff>76007</xdr:colOff>
      <xdr:row>3</xdr:row>
      <xdr:rowOff>26021</xdr:rowOff>
    </xdr:to>
    <xdr:pic>
      <xdr:nvPicPr>
        <xdr:cNvPr id="4" name="図 3">
          <a:extLst>
            <a:ext uri="{FF2B5EF4-FFF2-40B4-BE49-F238E27FC236}">
              <a16:creationId xmlns:a16="http://schemas.microsoft.com/office/drawing/2014/main" id="{FDB29AEE-9166-17BA-47DE-38416713F3CD}"/>
            </a:ext>
          </a:extLst>
        </xdr:cNvPr>
        <xdr:cNvPicPr>
          <a:picLocks noChangeAspect="1"/>
        </xdr:cNvPicPr>
      </xdr:nvPicPr>
      <xdr:blipFill>
        <a:blip xmlns:r="http://schemas.openxmlformats.org/officeDocument/2006/relationships" r:embed="rId3"/>
        <a:stretch>
          <a:fillRect/>
        </a:stretch>
      </xdr:blipFill>
      <xdr:spPr>
        <a:xfrm>
          <a:off x="8501302" y="329045"/>
          <a:ext cx="147205" cy="141476"/>
        </a:xfrm>
        <a:prstGeom prst="rect">
          <a:avLst/>
        </a:prstGeom>
      </xdr:spPr>
    </xdr:pic>
    <xdr:clientData/>
  </xdr:twoCellAnchor>
  <xdr:twoCellAnchor editAs="oneCell">
    <xdr:from>
      <xdr:col>31</xdr:col>
      <xdr:colOff>42335</xdr:colOff>
      <xdr:row>4</xdr:row>
      <xdr:rowOff>74084</xdr:rowOff>
    </xdr:from>
    <xdr:to>
      <xdr:col>31</xdr:col>
      <xdr:colOff>169334</xdr:colOff>
      <xdr:row>5</xdr:row>
      <xdr:rowOff>52917</xdr:rowOff>
    </xdr:to>
    <xdr:pic>
      <xdr:nvPicPr>
        <xdr:cNvPr id="5" name="図 4">
          <a:extLst>
            <a:ext uri="{FF2B5EF4-FFF2-40B4-BE49-F238E27FC236}">
              <a16:creationId xmlns:a16="http://schemas.microsoft.com/office/drawing/2014/main" id="{41B4D7A4-6DCE-6BA6-890F-0B14514B54A4}"/>
            </a:ext>
          </a:extLst>
        </xdr:cNvPr>
        <xdr:cNvPicPr>
          <a:picLocks noChangeAspect="1"/>
        </xdr:cNvPicPr>
      </xdr:nvPicPr>
      <xdr:blipFill>
        <a:blip xmlns:r="http://schemas.openxmlformats.org/officeDocument/2006/relationships" r:embed="rId4"/>
        <a:stretch>
          <a:fillRect/>
        </a:stretch>
      </xdr:blipFill>
      <xdr:spPr>
        <a:xfrm>
          <a:off x="5947835" y="666751"/>
          <a:ext cx="126999" cy="126999"/>
        </a:xfrm>
        <a:prstGeom prst="rect">
          <a:avLst/>
        </a:prstGeom>
      </xdr:spPr>
    </xdr:pic>
    <xdr:clientData/>
  </xdr:twoCellAnchor>
  <xdr:twoCellAnchor editAs="oneCell">
    <xdr:from>
      <xdr:col>34</xdr:col>
      <xdr:colOff>52917</xdr:colOff>
      <xdr:row>4</xdr:row>
      <xdr:rowOff>73526</xdr:rowOff>
    </xdr:from>
    <xdr:to>
      <xdr:col>34</xdr:col>
      <xdr:colOff>183735</xdr:colOff>
      <xdr:row>5</xdr:row>
      <xdr:rowOff>52917</xdr:rowOff>
    </xdr:to>
    <xdr:pic>
      <xdr:nvPicPr>
        <xdr:cNvPr id="6" name="図 5">
          <a:extLst>
            <a:ext uri="{FF2B5EF4-FFF2-40B4-BE49-F238E27FC236}">
              <a16:creationId xmlns:a16="http://schemas.microsoft.com/office/drawing/2014/main" id="{6DFD2EAC-3CE5-6A81-D349-9CFFF878822D}"/>
            </a:ext>
          </a:extLst>
        </xdr:cNvPr>
        <xdr:cNvPicPr>
          <a:picLocks noChangeAspect="1"/>
        </xdr:cNvPicPr>
      </xdr:nvPicPr>
      <xdr:blipFill>
        <a:blip xmlns:r="http://schemas.openxmlformats.org/officeDocument/2006/relationships" r:embed="rId5"/>
        <a:stretch>
          <a:fillRect/>
        </a:stretch>
      </xdr:blipFill>
      <xdr:spPr>
        <a:xfrm>
          <a:off x="6529917" y="666193"/>
          <a:ext cx="130818" cy="127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171450</xdr:colOff>
      <xdr:row>64</xdr:row>
      <xdr:rowOff>13607</xdr:rowOff>
    </xdr:from>
    <xdr:to>
      <xdr:col>24</xdr:col>
      <xdr:colOff>176893</xdr:colOff>
      <xdr:row>68</xdr:row>
      <xdr:rowOff>133350</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flipV="1">
          <a:off x="361950" y="9620250"/>
          <a:ext cx="4400550" cy="71845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11906</xdr:colOff>
      <xdr:row>64</xdr:row>
      <xdr:rowOff>13607</xdr:rowOff>
    </xdr:from>
    <xdr:to>
      <xdr:col>49</xdr:col>
      <xdr:colOff>0</xdr:colOff>
      <xdr:row>68</xdr:row>
      <xdr:rowOff>126207</xdr:rowOff>
    </xdr:to>
    <xdr:cxnSp macro="">
      <xdr:nvCxnSpPr>
        <xdr:cNvPr id="4" name="直線コネクタ 3">
          <a:extLst>
            <a:ext uri="{FF2B5EF4-FFF2-40B4-BE49-F238E27FC236}">
              <a16:creationId xmlns:a16="http://schemas.microsoft.com/office/drawing/2014/main" id="{00000000-0008-0000-0100-000004000000}"/>
            </a:ext>
          </a:extLst>
        </xdr:cNvPr>
        <xdr:cNvCxnSpPr/>
      </xdr:nvCxnSpPr>
      <xdr:spPr>
        <a:xfrm flipV="1">
          <a:off x="4978513" y="9620250"/>
          <a:ext cx="4369594" cy="71131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0</xdr:colOff>
      <xdr:row>83</xdr:row>
      <xdr:rowOff>9526</xdr:rowOff>
    </xdr:from>
    <xdr:to>
      <xdr:col>106</xdr:col>
      <xdr:colOff>171450</xdr:colOff>
      <xdr:row>90</xdr:row>
      <xdr:rowOff>149679</xdr:rowOff>
    </xdr:to>
    <xdr:cxnSp macro="">
      <xdr:nvCxnSpPr>
        <xdr:cNvPr id="5" name="直線コネクタ 4">
          <a:extLst>
            <a:ext uri="{FF2B5EF4-FFF2-40B4-BE49-F238E27FC236}">
              <a16:creationId xmlns:a16="http://schemas.microsoft.com/office/drawing/2014/main" id="{00000000-0008-0000-0100-000005000000}"/>
            </a:ext>
          </a:extLst>
        </xdr:cNvPr>
        <xdr:cNvCxnSpPr/>
      </xdr:nvCxnSpPr>
      <xdr:spPr>
        <a:xfrm flipV="1">
          <a:off x="11253107" y="12813847"/>
          <a:ext cx="9138557" cy="13784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26193</xdr:colOff>
      <xdr:row>488</xdr:row>
      <xdr:rowOff>164307</xdr:rowOff>
    </xdr:from>
    <xdr:to>
      <xdr:col>48</xdr:col>
      <xdr:colOff>159543</xdr:colOff>
      <xdr:row>490</xdr:row>
      <xdr:rowOff>154782</xdr:rowOff>
    </xdr:to>
    <xdr:cxnSp macro="">
      <xdr:nvCxnSpPr>
        <xdr:cNvPr id="54" name="直線コネクタ 53">
          <a:extLst>
            <a:ext uri="{FF2B5EF4-FFF2-40B4-BE49-F238E27FC236}">
              <a16:creationId xmlns:a16="http://schemas.microsoft.com/office/drawing/2014/main" id="{00000000-0008-0000-0100-000036000000}"/>
            </a:ext>
          </a:extLst>
        </xdr:cNvPr>
        <xdr:cNvCxnSpPr/>
      </xdr:nvCxnSpPr>
      <xdr:spPr>
        <a:xfrm flipV="1">
          <a:off x="216693" y="80686276"/>
          <a:ext cx="9098756" cy="3238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13607</xdr:colOff>
      <xdr:row>178</xdr:row>
      <xdr:rowOff>0</xdr:rowOff>
    </xdr:from>
    <xdr:to>
      <xdr:col>107</xdr:col>
      <xdr:colOff>11906</xdr:colOff>
      <xdr:row>197</xdr:row>
      <xdr:rowOff>149679</xdr:rowOff>
    </xdr:to>
    <xdr:cxnSp macro="">
      <xdr:nvCxnSpPr>
        <xdr:cNvPr id="57" name="直線コネクタ 56">
          <a:extLst>
            <a:ext uri="{FF2B5EF4-FFF2-40B4-BE49-F238E27FC236}">
              <a16:creationId xmlns:a16="http://schemas.microsoft.com/office/drawing/2014/main" id="{00000000-0008-0000-0100-000039000000}"/>
            </a:ext>
          </a:extLst>
        </xdr:cNvPr>
        <xdr:cNvCxnSpPr/>
      </xdr:nvCxnSpPr>
      <xdr:spPr>
        <a:xfrm flipV="1">
          <a:off x="11265013" y="28848844"/>
          <a:ext cx="9154206" cy="331674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0</xdr:colOff>
      <xdr:row>340</xdr:row>
      <xdr:rowOff>0</xdr:rowOff>
    </xdr:from>
    <xdr:to>
      <xdr:col>107</xdr:col>
      <xdr:colOff>0</xdr:colOff>
      <xdr:row>344</xdr:row>
      <xdr:rowOff>161927</xdr:rowOff>
    </xdr:to>
    <xdr:cxnSp macro="">
      <xdr:nvCxnSpPr>
        <xdr:cNvPr id="71" name="直線コネクタ 70">
          <a:extLst>
            <a:ext uri="{FF2B5EF4-FFF2-40B4-BE49-F238E27FC236}">
              <a16:creationId xmlns:a16="http://schemas.microsoft.com/office/drawing/2014/main" id="{00000000-0008-0000-0100-000047000000}"/>
            </a:ext>
          </a:extLst>
        </xdr:cNvPr>
        <xdr:cNvCxnSpPr/>
      </xdr:nvCxnSpPr>
      <xdr:spPr>
        <a:xfrm flipV="1">
          <a:off x="11253107" y="56932286"/>
          <a:ext cx="9157607" cy="86949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187325</xdr:colOff>
      <xdr:row>413</xdr:row>
      <xdr:rowOff>22225</xdr:rowOff>
    </xdr:from>
    <xdr:to>
      <xdr:col>106</xdr:col>
      <xdr:colOff>158750</xdr:colOff>
      <xdr:row>417</xdr:row>
      <xdr:rowOff>3176</xdr:rowOff>
    </xdr:to>
    <xdr:cxnSp macro="">
      <xdr:nvCxnSpPr>
        <xdr:cNvPr id="77" name="直線コネクタ 76">
          <a:extLst>
            <a:ext uri="{FF2B5EF4-FFF2-40B4-BE49-F238E27FC236}">
              <a16:creationId xmlns:a16="http://schemas.microsoft.com/office/drawing/2014/main" id="{00000000-0008-0000-0100-00004D000000}"/>
            </a:ext>
          </a:extLst>
        </xdr:cNvPr>
        <xdr:cNvCxnSpPr/>
      </xdr:nvCxnSpPr>
      <xdr:spPr>
        <a:xfrm flipV="1">
          <a:off x="11252200" y="71094600"/>
          <a:ext cx="9131300" cy="67945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103</xdr:row>
      <xdr:rowOff>13607</xdr:rowOff>
    </xdr:from>
    <xdr:to>
      <xdr:col>49</xdr:col>
      <xdr:colOff>0</xdr:colOff>
      <xdr:row>106</xdr:row>
      <xdr:rowOff>161926</xdr:rowOff>
    </xdr:to>
    <xdr:cxnSp macro="">
      <xdr:nvCxnSpPr>
        <xdr:cNvPr id="78" name="直線コネクタ 77">
          <a:extLst>
            <a:ext uri="{FF2B5EF4-FFF2-40B4-BE49-F238E27FC236}">
              <a16:creationId xmlns:a16="http://schemas.microsoft.com/office/drawing/2014/main" id="{00000000-0008-0000-0100-00004E000000}"/>
            </a:ext>
          </a:extLst>
        </xdr:cNvPr>
        <xdr:cNvCxnSpPr/>
      </xdr:nvCxnSpPr>
      <xdr:spPr>
        <a:xfrm flipV="1">
          <a:off x="2105025" y="16355786"/>
          <a:ext cx="7243082" cy="67899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147</xdr:row>
      <xdr:rowOff>13608</xdr:rowOff>
    </xdr:from>
    <xdr:to>
      <xdr:col>48</xdr:col>
      <xdr:colOff>176893</xdr:colOff>
      <xdr:row>159</xdr:row>
      <xdr:rowOff>0</xdr:rowOff>
    </xdr:to>
    <xdr:cxnSp macro="">
      <xdr:nvCxnSpPr>
        <xdr:cNvPr id="81" name="直線コネクタ 80">
          <a:extLst>
            <a:ext uri="{FF2B5EF4-FFF2-40B4-BE49-F238E27FC236}">
              <a16:creationId xmlns:a16="http://schemas.microsoft.com/office/drawing/2014/main" id="{00000000-0008-0000-0100-000051000000}"/>
            </a:ext>
          </a:extLst>
        </xdr:cNvPr>
        <xdr:cNvCxnSpPr/>
      </xdr:nvCxnSpPr>
      <xdr:spPr>
        <a:xfrm flipV="1">
          <a:off x="1714500" y="24139072"/>
          <a:ext cx="7620000" cy="210910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173182</xdr:colOff>
      <xdr:row>568</xdr:row>
      <xdr:rowOff>11906</xdr:rowOff>
    </xdr:from>
    <xdr:to>
      <xdr:col>49</xdr:col>
      <xdr:colOff>0</xdr:colOff>
      <xdr:row>573</xdr:row>
      <xdr:rowOff>2</xdr:rowOff>
    </xdr:to>
    <xdr:cxnSp macro="">
      <xdr:nvCxnSpPr>
        <xdr:cNvPr id="53" name="直線コネクタ 52">
          <a:extLst>
            <a:ext uri="{FF2B5EF4-FFF2-40B4-BE49-F238E27FC236}">
              <a16:creationId xmlns:a16="http://schemas.microsoft.com/office/drawing/2014/main" id="{00000000-0008-0000-0100-000035000000}"/>
            </a:ext>
          </a:extLst>
        </xdr:cNvPr>
        <xdr:cNvCxnSpPr/>
      </xdr:nvCxnSpPr>
      <xdr:spPr>
        <a:xfrm flipV="1">
          <a:off x="173182" y="93868875"/>
          <a:ext cx="9173224" cy="82153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xdr:colOff>
      <xdr:row>213</xdr:row>
      <xdr:rowOff>0</xdr:rowOff>
    </xdr:from>
    <xdr:to>
      <xdr:col>106</xdr:col>
      <xdr:colOff>176893</xdr:colOff>
      <xdr:row>220</xdr:row>
      <xdr:rowOff>149680</xdr:rowOff>
    </xdr:to>
    <xdr:cxnSp macro="">
      <xdr:nvCxnSpPr>
        <xdr:cNvPr id="75" name="直線コネクタ 74">
          <a:extLst>
            <a:ext uri="{FF2B5EF4-FFF2-40B4-BE49-F238E27FC236}">
              <a16:creationId xmlns:a16="http://schemas.microsoft.com/office/drawing/2014/main" id="{00000000-0008-0000-0100-00004B000000}"/>
            </a:ext>
          </a:extLst>
        </xdr:cNvPr>
        <xdr:cNvCxnSpPr/>
      </xdr:nvCxnSpPr>
      <xdr:spPr>
        <a:xfrm flipV="1">
          <a:off x="11253108" y="35133643"/>
          <a:ext cx="9143999" cy="129268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173182</xdr:colOff>
      <xdr:row>517</xdr:row>
      <xdr:rowOff>0</xdr:rowOff>
    </xdr:from>
    <xdr:to>
      <xdr:col>49</xdr:col>
      <xdr:colOff>0</xdr:colOff>
      <xdr:row>529</xdr:row>
      <xdr:rowOff>2</xdr:rowOff>
    </xdr:to>
    <xdr:cxnSp macro="">
      <xdr:nvCxnSpPr>
        <xdr:cNvPr id="42" name="直線コネクタ 41">
          <a:extLst>
            <a:ext uri="{FF2B5EF4-FFF2-40B4-BE49-F238E27FC236}">
              <a16:creationId xmlns:a16="http://schemas.microsoft.com/office/drawing/2014/main" id="{00000000-0008-0000-0100-00002A000000}"/>
            </a:ext>
          </a:extLst>
        </xdr:cNvPr>
        <xdr:cNvCxnSpPr/>
      </xdr:nvCxnSpPr>
      <xdr:spPr>
        <a:xfrm flipV="1">
          <a:off x="4764232" y="87153750"/>
          <a:ext cx="4589318" cy="20574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185737</xdr:colOff>
      <xdr:row>125</xdr:row>
      <xdr:rowOff>9525</xdr:rowOff>
    </xdr:from>
    <xdr:to>
      <xdr:col>106</xdr:col>
      <xdr:colOff>188118</xdr:colOff>
      <xdr:row>126</xdr:row>
      <xdr:rowOff>161927</xdr:rowOff>
    </xdr:to>
    <xdr:cxnSp macro="">
      <xdr:nvCxnSpPr>
        <xdr:cNvPr id="43" name="直線コネクタ 42">
          <a:extLst>
            <a:ext uri="{FF2B5EF4-FFF2-40B4-BE49-F238E27FC236}">
              <a16:creationId xmlns:a16="http://schemas.microsoft.com/office/drawing/2014/main" id="{00000000-0008-0000-0100-00002B000000}"/>
            </a:ext>
          </a:extLst>
        </xdr:cNvPr>
        <xdr:cNvCxnSpPr/>
      </xdr:nvCxnSpPr>
      <xdr:spPr>
        <a:xfrm flipV="1">
          <a:off x="15825787" y="19611975"/>
          <a:ext cx="4574381" cy="32385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9525</xdr:colOff>
      <xdr:row>129</xdr:row>
      <xdr:rowOff>11906</xdr:rowOff>
    </xdr:from>
    <xdr:to>
      <xdr:col>107</xdr:col>
      <xdr:colOff>11906</xdr:colOff>
      <xdr:row>130</xdr:row>
      <xdr:rowOff>164308</xdr:rowOff>
    </xdr:to>
    <xdr:cxnSp macro="">
      <xdr:nvCxnSpPr>
        <xdr:cNvPr id="44" name="直線コネクタ 43">
          <a:extLst>
            <a:ext uri="{FF2B5EF4-FFF2-40B4-BE49-F238E27FC236}">
              <a16:creationId xmlns:a16="http://schemas.microsoft.com/office/drawing/2014/main" id="{00000000-0008-0000-0100-00002C000000}"/>
            </a:ext>
          </a:extLst>
        </xdr:cNvPr>
        <xdr:cNvCxnSpPr/>
      </xdr:nvCxnSpPr>
      <xdr:spPr>
        <a:xfrm flipV="1">
          <a:off x="15840075" y="20300156"/>
          <a:ext cx="4574381" cy="32385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182707</xdr:colOff>
      <xdr:row>532</xdr:row>
      <xdr:rowOff>15875</xdr:rowOff>
    </xdr:from>
    <xdr:to>
      <xdr:col>49</xdr:col>
      <xdr:colOff>0</xdr:colOff>
      <xdr:row>535</xdr:row>
      <xdr:rowOff>136528</xdr:rowOff>
    </xdr:to>
    <xdr:cxnSp macro="">
      <xdr:nvCxnSpPr>
        <xdr:cNvPr id="38" name="直線コネクタ 37">
          <a:extLst>
            <a:ext uri="{FF2B5EF4-FFF2-40B4-BE49-F238E27FC236}">
              <a16:creationId xmlns:a16="http://schemas.microsoft.com/office/drawing/2014/main" id="{00000000-0008-0000-0100-000026000000}"/>
            </a:ext>
          </a:extLst>
        </xdr:cNvPr>
        <xdr:cNvCxnSpPr/>
      </xdr:nvCxnSpPr>
      <xdr:spPr>
        <a:xfrm flipV="1">
          <a:off x="4770582" y="90297000"/>
          <a:ext cx="4579793" cy="64452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27214</xdr:colOff>
      <xdr:row>205</xdr:row>
      <xdr:rowOff>13607</xdr:rowOff>
    </xdr:from>
    <xdr:to>
      <xdr:col>106</xdr:col>
      <xdr:colOff>176893</xdr:colOff>
      <xdr:row>209</xdr:row>
      <xdr:rowOff>149679</xdr:rowOff>
    </xdr:to>
    <xdr:cxnSp macro="">
      <xdr:nvCxnSpPr>
        <xdr:cNvPr id="40" name="直線コネクタ 39">
          <a:extLst>
            <a:ext uri="{FF2B5EF4-FFF2-40B4-BE49-F238E27FC236}">
              <a16:creationId xmlns:a16="http://schemas.microsoft.com/office/drawing/2014/main" id="{00000000-0008-0000-0100-000028000000}"/>
            </a:ext>
          </a:extLst>
        </xdr:cNvPr>
        <xdr:cNvCxnSpPr/>
      </xdr:nvCxnSpPr>
      <xdr:spPr>
        <a:xfrm flipV="1">
          <a:off x="11280321" y="34017857"/>
          <a:ext cx="9116786" cy="78921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471</xdr:row>
      <xdr:rowOff>13608</xdr:rowOff>
    </xdr:from>
    <xdr:to>
      <xdr:col>48</xdr:col>
      <xdr:colOff>176893</xdr:colOff>
      <xdr:row>474</xdr:row>
      <xdr:rowOff>149678</xdr:rowOff>
    </xdr:to>
    <xdr:cxnSp macro="">
      <xdr:nvCxnSpPr>
        <xdr:cNvPr id="49" name="直線コネクタ 48">
          <a:extLst>
            <a:ext uri="{FF2B5EF4-FFF2-40B4-BE49-F238E27FC236}">
              <a16:creationId xmlns:a16="http://schemas.microsoft.com/office/drawing/2014/main" id="{00000000-0008-0000-0100-000031000000}"/>
            </a:ext>
          </a:extLst>
        </xdr:cNvPr>
        <xdr:cNvCxnSpPr/>
      </xdr:nvCxnSpPr>
      <xdr:spPr>
        <a:xfrm flipV="1">
          <a:off x="7820025" y="84128883"/>
          <a:ext cx="1510393" cy="65042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11906</xdr:colOff>
      <xdr:row>441</xdr:row>
      <xdr:rowOff>11907</xdr:rowOff>
    </xdr:from>
    <xdr:to>
      <xdr:col>49</xdr:col>
      <xdr:colOff>0</xdr:colOff>
      <xdr:row>444</xdr:row>
      <xdr:rowOff>154781</xdr:rowOff>
    </xdr:to>
    <xdr:cxnSp macro="">
      <xdr:nvCxnSpPr>
        <xdr:cNvPr id="41" name="直線コネクタ 40">
          <a:extLst>
            <a:ext uri="{FF2B5EF4-FFF2-40B4-BE49-F238E27FC236}">
              <a16:creationId xmlns:a16="http://schemas.microsoft.com/office/drawing/2014/main" id="{00000000-0008-0000-0100-000029000000}"/>
            </a:ext>
          </a:extLst>
        </xdr:cNvPr>
        <xdr:cNvCxnSpPr/>
      </xdr:nvCxnSpPr>
      <xdr:spPr>
        <a:xfrm flipV="1">
          <a:off x="583406" y="72699563"/>
          <a:ext cx="8763000" cy="64293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178594</xdr:colOff>
      <xdr:row>451</xdr:row>
      <xdr:rowOff>0</xdr:rowOff>
    </xdr:from>
    <xdr:to>
      <xdr:col>48</xdr:col>
      <xdr:colOff>176893</xdr:colOff>
      <xdr:row>453</xdr:row>
      <xdr:rowOff>0</xdr:rowOff>
    </xdr:to>
    <xdr:cxnSp macro="">
      <xdr:nvCxnSpPr>
        <xdr:cNvPr id="48" name="直線コネクタ 47">
          <a:extLst>
            <a:ext uri="{FF2B5EF4-FFF2-40B4-BE49-F238E27FC236}">
              <a16:creationId xmlns:a16="http://schemas.microsoft.com/office/drawing/2014/main" id="{00000000-0008-0000-0100-000030000000}"/>
            </a:ext>
          </a:extLst>
        </xdr:cNvPr>
        <xdr:cNvCxnSpPr/>
      </xdr:nvCxnSpPr>
      <xdr:spPr>
        <a:xfrm flipV="1">
          <a:off x="559594" y="76744286"/>
          <a:ext cx="8774906" cy="35378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11906</xdr:colOff>
      <xdr:row>447</xdr:row>
      <xdr:rowOff>0</xdr:rowOff>
    </xdr:from>
    <xdr:to>
      <xdr:col>48</xdr:col>
      <xdr:colOff>176893</xdr:colOff>
      <xdr:row>448</xdr:row>
      <xdr:rowOff>154781</xdr:rowOff>
    </xdr:to>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flipV="1">
          <a:off x="583406" y="76036714"/>
          <a:ext cx="8751094" cy="33167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2722</xdr:colOff>
      <xdr:row>331</xdr:row>
      <xdr:rowOff>13607</xdr:rowOff>
    </xdr:from>
    <xdr:to>
      <xdr:col>49</xdr:col>
      <xdr:colOff>0</xdr:colOff>
      <xdr:row>333</xdr:row>
      <xdr:rowOff>1362</xdr:rowOff>
    </xdr:to>
    <xdr:cxnSp macro="">
      <xdr:nvCxnSpPr>
        <xdr:cNvPr id="55" name="直線コネクタ 54">
          <a:extLst>
            <a:ext uri="{FF2B5EF4-FFF2-40B4-BE49-F238E27FC236}">
              <a16:creationId xmlns:a16="http://schemas.microsoft.com/office/drawing/2014/main" id="{00000000-0008-0000-0100-000037000000}"/>
            </a:ext>
          </a:extLst>
        </xdr:cNvPr>
        <xdr:cNvCxnSpPr/>
      </xdr:nvCxnSpPr>
      <xdr:spPr>
        <a:xfrm flipV="1">
          <a:off x="3445329" y="55530750"/>
          <a:ext cx="5902778" cy="34154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22225</xdr:colOff>
      <xdr:row>422</xdr:row>
      <xdr:rowOff>15875</xdr:rowOff>
    </xdr:from>
    <xdr:to>
      <xdr:col>106</xdr:col>
      <xdr:colOff>184150</xdr:colOff>
      <xdr:row>425</xdr:row>
      <xdr:rowOff>166160</xdr:rowOff>
    </xdr:to>
    <xdr:cxnSp macro="">
      <xdr:nvCxnSpPr>
        <xdr:cNvPr id="56" name="直線コネクタ 55">
          <a:extLst>
            <a:ext uri="{FF2B5EF4-FFF2-40B4-BE49-F238E27FC236}">
              <a16:creationId xmlns:a16="http://schemas.microsoft.com/office/drawing/2014/main" id="{00000000-0008-0000-0100-000038000000}"/>
            </a:ext>
          </a:extLst>
        </xdr:cNvPr>
        <xdr:cNvCxnSpPr/>
      </xdr:nvCxnSpPr>
      <xdr:spPr>
        <a:xfrm flipV="1">
          <a:off x="11272308" y="69114458"/>
          <a:ext cx="9126009" cy="65828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190500</xdr:colOff>
      <xdr:row>270</xdr:row>
      <xdr:rowOff>13607</xdr:rowOff>
    </xdr:from>
    <xdr:to>
      <xdr:col>26</xdr:col>
      <xdr:colOff>176893</xdr:colOff>
      <xdr:row>274</xdr:row>
      <xdr:rowOff>0</xdr:rowOff>
    </xdr:to>
    <xdr:cxnSp macro="">
      <xdr:nvCxnSpPr>
        <xdr:cNvPr id="58" name="直線コネクタ 57">
          <a:extLst>
            <a:ext uri="{FF2B5EF4-FFF2-40B4-BE49-F238E27FC236}">
              <a16:creationId xmlns:a16="http://schemas.microsoft.com/office/drawing/2014/main" id="{00000000-0008-0000-0100-00003A000000}"/>
            </a:ext>
          </a:extLst>
        </xdr:cNvPr>
        <xdr:cNvCxnSpPr/>
      </xdr:nvCxnSpPr>
      <xdr:spPr>
        <a:xfrm flipV="1">
          <a:off x="2476500" y="44740286"/>
          <a:ext cx="2286000" cy="69396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5896</xdr:colOff>
      <xdr:row>282</xdr:row>
      <xdr:rowOff>0</xdr:rowOff>
    </xdr:from>
    <xdr:to>
      <xdr:col>27</xdr:col>
      <xdr:colOff>0</xdr:colOff>
      <xdr:row>285</xdr:row>
      <xdr:rowOff>169186</xdr:rowOff>
    </xdr:to>
    <xdr:cxnSp macro="">
      <xdr:nvCxnSpPr>
        <xdr:cNvPr id="62" name="直線コネクタ 61">
          <a:extLst>
            <a:ext uri="{FF2B5EF4-FFF2-40B4-BE49-F238E27FC236}">
              <a16:creationId xmlns:a16="http://schemas.microsoft.com/office/drawing/2014/main" id="{00000000-0008-0000-0100-00003E000000}"/>
            </a:ext>
          </a:extLst>
        </xdr:cNvPr>
        <xdr:cNvCxnSpPr/>
      </xdr:nvCxnSpPr>
      <xdr:spPr>
        <a:xfrm flipV="1">
          <a:off x="2496003" y="47556964"/>
          <a:ext cx="2280104" cy="69986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5896</xdr:colOff>
      <xdr:row>288</xdr:row>
      <xdr:rowOff>0</xdr:rowOff>
    </xdr:from>
    <xdr:to>
      <xdr:col>27</xdr:col>
      <xdr:colOff>0</xdr:colOff>
      <xdr:row>291</xdr:row>
      <xdr:rowOff>169186</xdr:rowOff>
    </xdr:to>
    <xdr:cxnSp macro="">
      <xdr:nvCxnSpPr>
        <xdr:cNvPr id="64" name="直線コネクタ 63">
          <a:extLst>
            <a:ext uri="{FF2B5EF4-FFF2-40B4-BE49-F238E27FC236}">
              <a16:creationId xmlns:a16="http://schemas.microsoft.com/office/drawing/2014/main" id="{54CFA0D8-94CD-4A86-A0BD-8A7A0FCCD942}"/>
            </a:ext>
          </a:extLst>
        </xdr:cNvPr>
        <xdr:cNvCxnSpPr/>
      </xdr:nvCxnSpPr>
      <xdr:spPr>
        <a:xfrm flipV="1">
          <a:off x="2877003" y="46849393"/>
          <a:ext cx="2280104" cy="69986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5896</xdr:colOff>
      <xdr:row>294</xdr:row>
      <xdr:rowOff>0</xdr:rowOff>
    </xdr:from>
    <xdr:to>
      <xdr:col>27</xdr:col>
      <xdr:colOff>0</xdr:colOff>
      <xdr:row>297</xdr:row>
      <xdr:rowOff>169186</xdr:rowOff>
    </xdr:to>
    <xdr:cxnSp macro="">
      <xdr:nvCxnSpPr>
        <xdr:cNvPr id="65" name="直線コネクタ 64">
          <a:extLst>
            <a:ext uri="{FF2B5EF4-FFF2-40B4-BE49-F238E27FC236}">
              <a16:creationId xmlns:a16="http://schemas.microsoft.com/office/drawing/2014/main" id="{D3CE5256-92A7-4EAB-90BC-0487F2E75492}"/>
            </a:ext>
          </a:extLst>
        </xdr:cNvPr>
        <xdr:cNvCxnSpPr/>
      </xdr:nvCxnSpPr>
      <xdr:spPr>
        <a:xfrm flipV="1">
          <a:off x="2877003" y="46849393"/>
          <a:ext cx="2280104" cy="69986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171903</xdr:colOff>
      <xdr:row>276</xdr:row>
      <xdr:rowOff>13607</xdr:rowOff>
    </xdr:from>
    <xdr:to>
      <xdr:col>49</xdr:col>
      <xdr:colOff>0</xdr:colOff>
      <xdr:row>279</xdr:row>
      <xdr:rowOff>171907</xdr:rowOff>
    </xdr:to>
    <xdr:cxnSp macro="">
      <xdr:nvCxnSpPr>
        <xdr:cNvPr id="66" name="直線コネクタ 65">
          <a:extLst>
            <a:ext uri="{FF2B5EF4-FFF2-40B4-BE49-F238E27FC236}">
              <a16:creationId xmlns:a16="http://schemas.microsoft.com/office/drawing/2014/main" id="{2748E49E-91EB-49F0-B76E-B36EFEE3A9D2}"/>
            </a:ext>
          </a:extLst>
        </xdr:cNvPr>
        <xdr:cNvCxnSpPr/>
      </xdr:nvCxnSpPr>
      <xdr:spPr>
        <a:xfrm flipV="1">
          <a:off x="5138510" y="45801643"/>
          <a:ext cx="4209597" cy="68897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13607</xdr:colOff>
      <xdr:row>274</xdr:row>
      <xdr:rowOff>16328</xdr:rowOff>
    </xdr:from>
    <xdr:to>
      <xdr:col>27</xdr:col>
      <xdr:colOff>29935</xdr:colOff>
      <xdr:row>280</xdr:row>
      <xdr:rowOff>0</xdr:rowOff>
    </xdr:to>
    <xdr:cxnSp macro="">
      <xdr:nvCxnSpPr>
        <xdr:cNvPr id="2" name="直線コネクタ 1">
          <a:extLst>
            <a:ext uri="{FF2B5EF4-FFF2-40B4-BE49-F238E27FC236}">
              <a16:creationId xmlns:a16="http://schemas.microsoft.com/office/drawing/2014/main" id="{2FC799AB-FB1C-456A-7882-16D337B3D4A1}"/>
            </a:ext>
          </a:extLst>
        </xdr:cNvPr>
        <xdr:cNvCxnSpPr/>
      </xdr:nvCxnSpPr>
      <xdr:spPr>
        <a:xfrm flipV="1">
          <a:off x="2884714" y="45450578"/>
          <a:ext cx="2302328" cy="104502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15876</xdr:colOff>
      <xdr:row>120</xdr:row>
      <xdr:rowOff>31751</xdr:rowOff>
    </xdr:from>
    <xdr:to>
      <xdr:col>24</xdr:col>
      <xdr:colOff>82211</xdr:colOff>
      <xdr:row>137</xdr:row>
      <xdr:rowOff>141288</xdr:rowOff>
    </xdr:to>
    <xdr:grpSp>
      <xdr:nvGrpSpPr>
        <xdr:cNvPr id="6" name="グループ化 5">
          <a:extLst>
            <a:ext uri="{FF2B5EF4-FFF2-40B4-BE49-F238E27FC236}">
              <a16:creationId xmlns:a16="http://schemas.microsoft.com/office/drawing/2014/main" id="{4B3188E8-ADE0-4C2F-B71B-047B95629166}"/>
            </a:ext>
          </a:extLst>
        </xdr:cNvPr>
        <xdr:cNvGrpSpPr/>
      </xdr:nvGrpSpPr>
      <xdr:grpSpPr>
        <a:xfrm>
          <a:off x="2111376" y="19381108"/>
          <a:ext cx="2556442" cy="3116716"/>
          <a:chOff x="2102643" y="19021425"/>
          <a:chExt cx="2542339" cy="2967038"/>
        </a:xfrm>
      </xdr:grpSpPr>
      <xdr:sp macro="" textlink="">
        <xdr:nvSpPr>
          <xdr:cNvPr id="7" name="AutoShape 309">
            <a:extLst>
              <a:ext uri="{FF2B5EF4-FFF2-40B4-BE49-F238E27FC236}">
                <a16:creationId xmlns:a16="http://schemas.microsoft.com/office/drawing/2014/main" id="{E6B95C60-95FA-96FE-CBB6-12F6B58973EC}"/>
              </a:ext>
            </a:extLst>
          </xdr:cNvPr>
          <xdr:cNvSpPr>
            <a:spLocks/>
          </xdr:cNvSpPr>
        </xdr:nvSpPr>
        <xdr:spPr bwMode="auto">
          <a:xfrm>
            <a:off x="2102643" y="19021425"/>
            <a:ext cx="314325" cy="2967038"/>
          </a:xfrm>
          <a:prstGeom prst="rightBrace">
            <a:avLst>
              <a:gd name="adj1" fmla="val 72980"/>
              <a:gd name="adj2" fmla="val 41419"/>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8" name="テキスト ボックス 7">
            <a:extLst>
              <a:ext uri="{FF2B5EF4-FFF2-40B4-BE49-F238E27FC236}">
                <a16:creationId xmlns:a16="http://schemas.microsoft.com/office/drawing/2014/main" id="{8E5E311A-4E11-E4DC-57EB-31653BD2956D}"/>
              </a:ext>
            </a:extLst>
          </xdr:cNvPr>
          <xdr:cNvSpPr txBox="1"/>
        </xdr:nvSpPr>
        <xdr:spPr>
          <a:xfrm>
            <a:off x="2405060" y="20114138"/>
            <a:ext cx="2239922" cy="271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mn-ea"/>
                <a:ea typeface="+mn-ea"/>
              </a:rPr>
              <a:t>敷地権につき建物と一体</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59</xdr:col>
      <xdr:colOff>15875</xdr:colOff>
      <xdr:row>6</xdr:row>
      <xdr:rowOff>31750</xdr:rowOff>
    </xdr:from>
    <xdr:to>
      <xdr:col>106</xdr:col>
      <xdr:colOff>174625</xdr:colOff>
      <xdr:row>12</xdr:row>
      <xdr:rowOff>136526</xdr:rowOff>
    </xdr:to>
    <xdr:cxnSp macro="">
      <xdr:nvCxnSpPr>
        <xdr:cNvPr id="6" name="直線コネクタ 5">
          <a:extLst>
            <a:ext uri="{FF2B5EF4-FFF2-40B4-BE49-F238E27FC236}">
              <a16:creationId xmlns:a16="http://schemas.microsoft.com/office/drawing/2014/main" id="{00000000-0008-0000-0300-000006000000}"/>
            </a:ext>
          </a:extLst>
        </xdr:cNvPr>
        <xdr:cNvCxnSpPr/>
      </xdr:nvCxnSpPr>
      <xdr:spPr>
        <a:xfrm flipV="1">
          <a:off x="11255375" y="1460500"/>
          <a:ext cx="9112250" cy="10572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11906</xdr:colOff>
      <xdr:row>67</xdr:row>
      <xdr:rowOff>159884</xdr:rowOff>
    </xdr:from>
    <xdr:to>
      <xdr:col>46</xdr:col>
      <xdr:colOff>178594</xdr:colOff>
      <xdr:row>67</xdr:row>
      <xdr:rowOff>159884</xdr:rowOff>
    </xdr:to>
    <xdr:sp macro="" textlink="">
      <xdr:nvSpPr>
        <xdr:cNvPr id="9" name="Line 5">
          <a:extLst>
            <a:ext uri="{FF2B5EF4-FFF2-40B4-BE49-F238E27FC236}">
              <a16:creationId xmlns:a16="http://schemas.microsoft.com/office/drawing/2014/main" id="{00000000-0008-0000-0300-000009000000}"/>
            </a:ext>
          </a:extLst>
        </xdr:cNvPr>
        <xdr:cNvSpPr>
          <a:spLocks noChangeShapeType="1"/>
        </xdr:cNvSpPr>
      </xdr:nvSpPr>
      <xdr:spPr bwMode="auto">
        <a:xfrm>
          <a:off x="1916906" y="11100027"/>
          <a:ext cx="702468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11906</xdr:colOff>
      <xdr:row>66</xdr:row>
      <xdr:rowOff>29937</xdr:rowOff>
    </xdr:from>
    <xdr:to>
      <xdr:col>46</xdr:col>
      <xdr:colOff>176213</xdr:colOff>
      <xdr:row>66</xdr:row>
      <xdr:rowOff>29937</xdr:rowOff>
    </xdr:to>
    <xdr:sp macro="" textlink="">
      <xdr:nvSpPr>
        <xdr:cNvPr id="10" name="Line 5">
          <a:extLst>
            <a:ext uri="{FF2B5EF4-FFF2-40B4-BE49-F238E27FC236}">
              <a16:creationId xmlns:a16="http://schemas.microsoft.com/office/drawing/2014/main" id="{00000000-0008-0000-0300-00000A000000}"/>
            </a:ext>
          </a:extLst>
        </xdr:cNvPr>
        <xdr:cNvSpPr>
          <a:spLocks noChangeShapeType="1"/>
        </xdr:cNvSpPr>
      </xdr:nvSpPr>
      <xdr:spPr bwMode="auto">
        <a:xfrm>
          <a:off x="1916906" y="10806794"/>
          <a:ext cx="702230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59</xdr:col>
      <xdr:colOff>15875</xdr:colOff>
      <xdr:row>6</xdr:row>
      <xdr:rowOff>31750</xdr:rowOff>
    </xdr:from>
    <xdr:to>
      <xdr:col>106</xdr:col>
      <xdr:colOff>174625</xdr:colOff>
      <xdr:row>12</xdr:row>
      <xdr:rowOff>136526</xdr:rowOff>
    </xdr:to>
    <xdr:cxnSp macro="">
      <xdr:nvCxnSpPr>
        <xdr:cNvPr id="3" name="直線コネクタ 2">
          <a:extLst>
            <a:ext uri="{FF2B5EF4-FFF2-40B4-BE49-F238E27FC236}">
              <a16:creationId xmlns:a16="http://schemas.microsoft.com/office/drawing/2014/main" id="{00000000-0008-0000-0500-000003000000}"/>
            </a:ext>
          </a:extLst>
        </xdr:cNvPr>
        <xdr:cNvCxnSpPr/>
      </xdr:nvCxnSpPr>
      <xdr:spPr>
        <a:xfrm flipV="1">
          <a:off x="11255375" y="1003300"/>
          <a:ext cx="9112250" cy="107632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11907</xdr:colOff>
      <xdr:row>68</xdr:row>
      <xdr:rowOff>10205</xdr:rowOff>
    </xdr:from>
    <xdr:to>
      <xdr:col>46</xdr:col>
      <xdr:colOff>178595</xdr:colOff>
      <xdr:row>68</xdr:row>
      <xdr:rowOff>10205</xdr:rowOff>
    </xdr:to>
    <xdr:sp macro="" textlink="">
      <xdr:nvSpPr>
        <xdr:cNvPr id="4" name="Line 5">
          <a:extLst>
            <a:ext uri="{FF2B5EF4-FFF2-40B4-BE49-F238E27FC236}">
              <a16:creationId xmlns:a16="http://schemas.microsoft.com/office/drawing/2014/main" id="{00000000-0008-0000-0500-000004000000}"/>
            </a:ext>
          </a:extLst>
        </xdr:cNvPr>
        <xdr:cNvSpPr>
          <a:spLocks noChangeShapeType="1"/>
        </xdr:cNvSpPr>
      </xdr:nvSpPr>
      <xdr:spPr bwMode="auto">
        <a:xfrm>
          <a:off x="1916907" y="11113634"/>
          <a:ext cx="702468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11907</xdr:colOff>
      <xdr:row>66</xdr:row>
      <xdr:rowOff>16330</xdr:rowOff>
    </xdr:from>
    <xdr:to>
      <xdr:col>46</xdr:col>
      <xdr:colOff>176214</xdr:colOff>
      <xdr:row>66</xdr:row>
      <xdr:rowOff>16330</xdr:rowOff>
    </xdr:to>
    <xdr:sp macro="" textlink="">
      <xdr:nvSpPr>
        <xdr:cNvPr id="5" name="Line 5">
          <a:extLst>
            <a:ext uri="{FF2B5EF4-FFF2-40B4-BE49-F238E27FC236}">
              <a16:creationId xmlns:a16="http://schemas.microsoft.com/office/drawing/2014/main" id="{00000000-0008-0000-0500-000005000000}"/>
            </a:ext>
          </a:extLst>
        </xdr:cNvPr>
        <xdr:cNvSpPr>
          <a:spLocks noChangeShapeType="1"/>
        </xdr:cNvSpPr>
      </xdr:nvSpPr>
      <xdr:spPr bwMode="auto">
        <a:xfrm>
          <a:off x="1916907" y="10793187"/>
          <a:ext cx="702230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59</xdr:col>
      <xdr:colOff>15875</xdr:colOff>
      <xdr:row>6</xdr:row>
      <xdr:rowOff>31750</xdr:rowOff>
    </xdr:from>
    <xdr:to>
      <xdr:col>106</xdr:col>
      <xdr:colOff>174625</xdr:colOff>
      <xdr:row>12</xdr:row>
      <xdr:rowOff>136526</xdr:rowOff>
    </xdr:to>
    <xdr:cxnSp macro="">
      <xdr:nvCxnSpPr>
        <xdr:cNvPr id="5" name="直線コネクタ 4">
          <a:extLst>
            <a:ext uri="{FF2B5EF4-FFF2-40B4-BE49-F238E27FC236}">
              <a16:creationId xmlns:a16="http://schemas.microsoft.com/office/drawing/2014/main" id="{00000000-0008-0000-0400-000005000000}"/>
            </a:ext>
          </a:extLst>
        </xdr:cNvPr>
        <xdr:cNvCxnSpPr/>
      </xdr:nvCxnSpPr>
      <xdr:spPr>
        <a:xfrm flipV="1">
          <a:off x="11255375" y="1489075"/>
          <a:ext cx="9112250" cy="107632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11907</xdr:colOff>
      <xdr:row>66</xdr:row>
      <xdr:rowOff>23813</xdr:rowOff>
    </xdr:from>
    <xdr:to>
      <xdr:col>46</xdr:col>
      <xdr:colOff>178595</xdr:colOff>
      <xdr:row>66</xdr:row>
      <xdr:rowOff>23813</xdr:rowOff>
    </xdr:to>
    <xdr:sp macro="" textlink="">
      <xdr:nvSpPr>
        <xdr:cNvPr id="9" name="Line 5">
          <a:extLst>
            <a:ext uri="{FF2B5EF4-FFF2-40B4-BE49-F238E27FC236}">
              <a16:creationId xmlns:a16="http://schemas.microsoft.com/office/drawing/2014/main" id="{00000000-0008-0000-0400-000009000000}"/>
            </a:ext>
          </a:extLst>
        </xdr:cNvPr>
        <xdr:cNvSpPr>
          <a:spLocks noChangeShapeType="1"/>
        </xdr:cNvSpPr>
      </xdr:nvSpPr>
      <xdr:spPr bwMode="auto">
        <a:xfrm>
          <a:off x="1916907" y="10710863"/>
          <a:ext cx="702468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11906</xdr:colOff>
      <xdr:row>68</xdr:row>
      <xdr:rowOff>9527</xdr:rowOff>
    </xdr:from>
    <xdr:to>
      <xdr:col>46</xdr:col>
      <xdr:colOff>176213</xdr:colOff>
      <xdr:row>68</xdr:row>
      <xdr:rowOff>9527</xdr:rowOff>
    </xdr:to>
    <xdr:sp macro="" textlink="">
      <xdr:nvSpPr>
        <xdr:cNvPr id="10" name="Line 5">
          <a:extLst>
            <a:ext uri="{FF2B5EF4-FFF2-40B4-BE49-F238E27FC236}">
              <a16:creationId xmlns:a16="http://schemas.microsoft.com/office/drawing/2014/main" id="{00000000-0008-0000-0400-00000A000000}"/>
            </a:ext>
          </a:extLst>
        </xdr:cNvPr>
        <xdr:cNvSpPr>
          <a:spLocks noChangeShapeType="1"/>
        </xdr:cNvSpPr>
      </xdr:nvSpPr>
      <xdr:spPr bwMode="auto">
        <a:xfrm>
          <a:off x="1916906" y="11344277"/>
          <a:ext cx="702230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62</xdr:col>
      <xdr:colOff>10949</xdr:colOff>
      <xdr:row>34</xdr:row>
      <xdr:rowOff>175172</xdr:rowOff>
    </xdr:from>
    <xdr:to>
      <xdr:col>108</xdr:col>
      <xdr:colOff>10948</xdr:colOff>
      <xdr:row>48</xdr:row>
      <xdr:rowOff>153276</xdr:rowOff>
    </xdr:to>
    <xdr:cxnSp macro="">
      <xdr:nvCxnSpPr>
        <xdr:cNvPr id="3" name="直線コネクタ 2">
          <a:extLst>
            <a:ext uri="{FF2B5EF4-FFF2-40B4-BE49-F238E27FC236}">
              <a16:creationId xmlns:a16="http://schemas.microsoft.com/office/drawing/2014/main" id="{00000000-0008-0000-0700-000003000000}"/>
            </a:ext>
          </a:extLst>
        </xdr:cNvPr>
        <xdr:cNvCxnSpPr/>
      </xdr:nvCxnSpPr>
      <xdr:spPr>
        <a:xfrm flipV="1">
          <a:off x="569311" y="32056551"/>
          <a:ext cx="8561551" cy="24305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62</xdr:col>
      <xdr:colOff>10949</xdr:colOff>
      <xdr:row>34</xdr:row>
      <xdr:rowOff>175172</xdr:rowOff>
    </xdr:from>
    <xdr:to>
      <xdr:col>108</xdr:col>
      <xdr:colOff>10948</xdr:colOff>
      <xdr:row>48</xdr:row>
      <xdr:rowOff>153276</xdr:rowOff>
    </xdr:to>
    <xdr:cxnSp macro="">
      <xdr:nvCxnSpPr>
        <xdr:cNvPr id="2" name="直線コネクタ 1">
          <a:extLst>
            <a:ext uri="{FF2B5EF4-FFF2-40B4-BE49-F238E27FC236}">
              <a16:creationId xmlns:a16="http://schemas.microsoft.com/office/drawing/2014/main" id="{00000000-0008-0000-0800-000002000000}"/>
            </a:ext>
          </a:extLst>
        </xdr:cNvPr>
        <xdr:cNvCxnSpPr/>
      </xdr:nvCxnSpPr>
      <xdr:spPr>
        <a:xfrm flipV="1">
          <a:off x="11821949" y="6004472"/>
          <a:ext cx="8762999" cy="23784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112386</xdr:colOff>
      <xdr:row>31</xdr:row>
      <xdr:rowOff>83972</xdr:rowOff>
    </xdr:from>
    <xdr:to>
      <xdr:col>13</xdr:col>
      <xdr:colOff>89434</xdr:colOff>
      <xdr:row>32</xdr:row>
      <xdr:rowOff>87007</xdr:rowOff>
    </xdr:to>
    <xdr:sp macro="" textlink="">
      <xdr:nvSpPr>
        <xdr:cNvPr id="3" name="正方形/長方形 2">
          <a:extLst>
            <a:ext uri="{FF2B5EF4-FFF2-40B4-BE49-F238E27FC236}">
              <a16:creationId xmlns:a16="http://schemas.microsoft.com/office/drawing/2014/main" id="{852646E2-A8BE-463C-B191-9AE2EC2D553C}"/>
            </a:ext>
          </a:extLst>
        </xdr:cNvPr>
        <xdr:cNvSpPr/>
      </xdr:nvSpPr>
      <xdr:spPr>
        <a:xfrm>
          <a:off x="3189694" y="5844765"/>
          <a:ext cx="169379" cy="17247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116965</xdr:colOff>
      <xdr:row>51</xdr:row>
      <xdr:rowOff>79392</xdr:rowOff>
    </xdr:from>
    <xdr:to>
      <xdr:col>13</xdr:col>
      <xdr:colOff>94013</xdr:colOff>
      <xdr:row>52</xdr:row>
      <xdr:rowOff>82427</xdr:rowOff>
    </xdr:to>
    <xdr:sp macro="" textlink="">
      <xdr:nvSpPr>
        <xdr:cNvPr id="9" name="正方形/長方形 8">
          <a:extLst>
            <a:ext uri="{FF2B5EF4-FFF2-40B4-BE49-F238E27FC236}">
              <a16:creationId xmlns:a16="http://schemas.microsoft.com/office/drawing/2014/main" id="{6E452C19-03E0-4EFC-B9C4-A20AAB877AF7}"/>
            </a:ext>
          </a:extLst>
        </xdr:cNvPr>
        <xdr:cNvSpPr/>
      </xdr:nvSpPr>
      <xdr:spPr>
        <a:xfrm>
          <a:off x="3194273" y="8381712"/>
          <a:ext cx="169379" cy="17247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128797</xdr:colOff>
      <xdr:row>45</xdr:row>
      <xdr:rowOff>84005</xdr:rowOff>
    </xdr:from>
    <xdr:to>
      <xdr:col>28</xdr:col>
      <xdr:colOff>105846</xdr:colOff>
      <xdr:row>46</xdr:row>
      <xdr:rowOff>92778</xdr:rowOff>
    </xdr:to>
    <xdr:sp macro="" textlink="">
      <xdr:nvSpPr>
        <xdr:cNvPr id="13" name="正方形/長方形 12">
          <a:extLst>
            <a:ext uri="{FF2B5EF4-FFF2-40B4-BE49-F238E27FC236}">
              <a16:creationId xmlns:a16="http://schemas.microsoft.com/office/drawing/2014/main" id="{75A34675-82C7-4917-8F88-B71E02FF8A0C}"/>
            </a:ext>
          </a:extLst>
        </xdr:cNvPr>
        <xdr:cNvSpPr/>
      </xdr:nvSpPr>
      <xdr:spPr>
        <a:xfrm>
          <a:off x="8399061" y="7369714"/>
          <a:ext cx="169381" cy="178208"/>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116965</xdr:colOff>
      <xdr:row>55</xdr:row>
      <xdr:rowOff>79392</xdr:rowOff>
    </xdr:from>
    <xdr:to>
      <xdr:col>13</xdr:col>
      <xdr:colOff>94013</xdr:colOff>
      <xdr:row>56</xdr:row>
      <xdr:rowOff>82427</xdr:rowOff>
    </xdr:to>
    <xdr:sp macro="" textlink="">
      <xdr:nvSpPr>
        <xdr:cNvPr id="14" name="正方形/長方形 13">
          <a:extLst>
            <a:ext uri="{FF2B5EF4-FFF2-40B4-BE49-F238E27FC236}">
              <a16:creationId xmlns:a16="http://schemas.microsoft.com/office/drawing/2014/main" id="{557F8D55-C22D-4DB4-BDCF-DDEC2918D6D8}"/>
            </a:ext>
          </a:extLst>
        </xdr:cNvPr>
        <xdr:cNvSpPr/>
      </xdr:nvSpPr>
      <xdr:spPr>
        <a:xfrm>
          <a:off x="3194273" y="8381712"/>
          <a:ext cx="169379" cy="17247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116965</xdr:colOff>
      <xdr:row>37</xdr:row>
      <xdr:rowOff>79392</xdr:rowOff>
    </xdr:from>
    <xdr:to>
      <xdr:col>13</xdr:col>
      <xdr:colOff>94013</xdr:colOff>
      <xdr:row>38</xdr:row>
      <xdr:rowOff>82427</xdr:rowOff>
    </xdr:to>
    <xdr:sp macro="" textlink="">
      <xdr:nvSpPr>
        <xdr:cNvPr id="15" name="正方形/長方形 14">
          <a:extLst>
            <a:ext uri="{FF2B5EF4-FFF2-40B4-BE49-F238E27FC236}">
              <a16:creationId xmlns:a16="http://schemas.microsoft.com/office/drawing/2014/main" id="{D7C335A1-DE4E-4C6A-A93F-063D8AC25436}"/>
            </a:ext>
          </a:extLst>
        </xdr:cNvPr>
        <xdr:cNvSpPr/>
      </xdr:nvSpPr>
      <xdr:spPr>
        <a:xfrm>
          <a:off x="3194273" y="8381712"/>
          <a:ext cx="169379" cy="17247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116965</xdr:colOff>
      <xdr:row>41</xdr:row>
      <xdr:rowOff>79392</xdr:rowOff>
    </xdr:from>
    <xdr:to>
      <xdr:col>13</xdr:col>
      <xdr:colOff>94013</xdr:colOff>
      <xdr:row>42</xdr:row>
      <xdr:rowOff>82427</xdr:rowOff>
    </xdr:to>
    <xdr:sp macro="" textlink="">
      <xdr:nvSpPr>
        <xdr:cNvPr id="16" name="正方形/長方形 15">
          <a:extLst>
            <a:ext uri="{FF2B5EF4-FFF2-40B4-BE49-F238E27FC236}">
              <a16:creationId xmlns:a16="http://schemas.microsoft.com/office/drawing/2014/main" id="{B8F85378-AA6F-4A8D-945C-187BCC899F1D}"/>
            </a:ext>
          </a:extLst>
        </xdr:cNvPr>
        <xdr:cNvSpPr/>
      </xdr:nvSpPr>
      <xdr:spPr>
        <a:xfrm>
          <a:off x="3194273" y="9059452"/>
          <a:ext cx="169379" cy="17247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112386</xdr:colOff>
      <xdr:row>27</xdr:row>
      <xdr:rowOff>83972</xdr:rowOff>
    </xdr:from>
    <xdr:to>
      <xdr:col>13</xdr:col>
      <xdr:colOff>89434</xdr:colOff>
      <xdr:row>28</xdr:row>
      <xdr:rowOff>87007</xdr:rowOff>
    </xdr:to>
    <xdr:sp macro="" textlink="">
      <xdr:nvSpPr>
        <xdr:cNvPr id="17" name="正方形/長方形 16">
          <a:extLst>
            <a:ext uri="{FF2B5EF4-FFF2-40B4-BE49-F238E27FC236}">
              <a16:creationId xmlns:a16="http://schemas.microsoft.com/office/drawing/2014/main" id="{196EC635-CDAE-48FF-A320-70E2B03F6F93}"/>
            </a:ext>
          </a:extLst>
        </xdr:cNvPr>
        <xdr:cNvSpPr/>
      </xdr:nvSpPr>
      <xdr:spPr>
        <a:xfrm>
          <a:off x="3189694" y="5844765"/>
          <a:ext cx="169379" cy="17247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128797</xdr:colOff>
      <xdr:row>41</xdr:row>
      <xdr:rowOff>84005</xdr:rowOff>
    </xdr:from>
    <xdr:to>
      <xdr:col>28</xdr:col>
      <xdr:colOff>105846</xdr:colOff>
      <xdr:row>42</xdr:row>
      <xdr:rowOff>92778</xdr:rowOff>
    </xdr:to>
    <xdr:sp macro="" textlink="">
      <xdr:nvSpPr>
        <xdr:cNvPr id="18" name="正方形/長方形 17">
          <a:extLst>
            <a:ext uri="{FF2B5EF4-FFF2-40B4-BE49-F238E27FC236}">
              <a16:creationId xmlns:a16="http://schemas.microsoft.com/office/drawing/2014/main" id="{9D92BB9A-3CA3-4E0E-BDD9-95E05CCF5F3F}"/>
            </a:ext>
          </a:extLst>
        </xdr:cNvPr>
        <xdr:cNvSpPr/>
      </xdr:nvSpPr>
      <xdr:spPr>
        <a:xfrm>
          <a:off x="6224797" y="7918318"/>
          <a:ext cx="167549" cy="17546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11907</xdr:colOff>
      <xdr:row>36</xdr:row>
      <xdr:rowOff>47624</xdr:rowOff>
    </xdr:from>
    <xdr:to>
      <xdr:col>21</xdr:col>
      <xdr:colOff>11907</xdr:colOff>
      <xdr:row>47</xdr:row>
      <xdr:rowOff>142875</xdr:rowOff>
    </xdr:to>
    <xdr:sp macro="" textlink="">
      <xdr:nvSpPr>
        <xdr:cNvPr id="20" name="左中かっこ 19">
          <a:extLst>
            <a:ext uri="{FF2B5EF4-FFF2-40B4-BE49-F238E27FC236}">
              <a16:creationId xmlns:a16="http://schemas.microsoft.com/office/drawing/2014/main" id="{53BF0ED2-DB2A-9EDD-E121-B5AEF6D4D061}"/>
            </a:ext>
          </a:extLst>
        </xdr:cNvPr>
        <xdr:cNvSpPr/>
      </xdr:nvSpPr>
      <xdr:spPr>
        <a:xfrm>
          <a:off x="3631407" y="6048374"/>
          <a:ext cx="381000" cy="1928814"/>
        </a:xfrm>
        <a:prstGeom prst="leftBrace">
          <a:avLst>
            <a:gd name="adj1" fmla="val 8333"/>
            <a:gd name="adj2" fmla="val 14305"/>
          </a:avLst>
        </a:prstGeom>
        <a:ln w="3175"/>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55021</xdr:colOff>
      <xdr:row>74</xdr:row>
      <xdr:rowOff>63133</xdr:rowOff>
    </xdr:from>
    <xdr:to>
      <xdr:col>20</xdr:col>
      <xdr:colOff>122464</xdr:colOff>
      <xdr:row>78</xdr:row>
      <xdr:rowOff>122488</xdr:rowOff>
    </xdr:to>
    <xdr:pic>
      <xdr:nvPicPr>
        <xdr:cNvPr id="3" name="図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521" y="13153204"/>
          <a:ext cx="3305943" cy="76692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13607</xdr:colOff>
      <xdr:row>83</xdr:row>
      <xdr:rowOff>13607</xdr:rowOff>
    </xdr:from>
    <xdr:to>
      <xdr:col>20</xdr:col>
      <xdr:colOff>106136</xdr:colOff>
      <xdr:row>87</xdr:row>
      <xdr:rowOff>156483</xdr:rowOff>
    </xdr:to>
    <xdr:pic>
      <xdr:nvPicPr>
        <xdr:cNvPr id="3" name="Picture 58">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107" y="14695714"/>
          <a:ext cx="3712029" cy="850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88447</xdr:colOff>
      <xdr:row>18</xdr:row>
      <xdr:rowOff>0</xdr:rowOff>
    </xdr:from>
    <xdr:to>
      <xdr:col>20</xdr:col>
      <xdr:colOff>136072</xdr:colOff>
      <xdr:row>18</xdr:row>
      <xdr:rowOff>0</xdr:rowOff>
    </xdr:to>
    <xdr:sp macro="" textlink="">
      <xdr:nvSpPr>
        <xdr:cNvPr id="4" name="Line 42">
          <a:extLst>
            <a:ext uri="{FF2B5EF4-FFF2-40B4-BE49-F238E27FC236}">
              <a16:creationId xmlns:a16="http://schemas.microsoft.com/office/drawing/2014/main" id="{00000000-0008-0000-0D00-000004000000}"/>
            </a:ext>
          </a:extLst>
        </xdr:cNvPr>
        <xdr:cNvSpPr>
          <a:spLocks noChangeShapeType="1"/>
        </xdr:cNvSpPr>
      </xdr:nvSpPr>
      <xdr:spPr bwMode="auto">
        <a:xfrm>
          <a:off x="3707947" y="3184071"/>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15875</xdr:colOff>
      <xdr:row>23</xdr:row>
      <xdr:rowOff>15875</xdr:rowOff>
    </xdr:from>
    <xdr:to>
      <xdr:col>57</xdr:col>
      <xdr:colOff>0</xdr:colOff>
      <xdr:row>44</xdr:row>
      <xdr:rowOff>158750</xdr:rowOff>
    </xdr:to>
    <xdr:cxnSp macro="">
      <xdr:nvCxnSpPr>
        <xdr:cNvPr id="5" name="直線コネクタ 4">
          <a:extLst>
            <a:ext uri="{FF2B5EF4-FFF2-40B4-BE49-F238E27FC236}">
              <a16:creationId xmlns:a16="http://schemas.microsoft.com/office/drawing/2014/main" id="{00000000-0008-0000-0D00-000005000000}"/>
            </a:ext>
          </a:extLst>
        </xdr:cNvPr>
        <xdr:cNvCxnSpPr/>
      </xdr:nvCxnSpPr>
      <xdr:spPr>
        <a:xfrm>
          <a:off x="8397875" y="3857625"/>
          <a:ext cx="2841625" cy="3810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96</xdr:col>
      <xdr:colOff>9525</xdr:colOff>
      <xdr:row>23</xdr:row>
      <xdr:rowOff>9525</xdr:rowOff>
    </xdr:from>
    <xdr:to>
      <xdr:col>112</xdr:col>
      <xdr:colOff>0</xdr:colOff>
      <xdr:row>45</xdr:row>
      <xdr:rowOff>15875</xdr:rowOff>
    </xdr:to>
    <xdr:cxnSp macro="">
      <xdr:nvCxnSpPr>
        <xdr:cNvPr id="6" name="直線コネクタ 5">
          <a:extLst>
            <a:ext uri="{FF2B5EF4-FFF2-40B4-BE49-F238E27FC236}">
              <a16:creationId xmlns:a16="http://schemas.microsoft.com/office/drawing/2014/main" id="{00000000-0008-0000-0D00-000006000000}"/>
            </a:ext>
          </a:extLst>
        </xdr:cNvPr>
        <xdr:cNvCxnSpPr/>
      </xdr:nvCxnSpPr>
      <xdr:spPr>
        <a:xfrm>
          <a:off x="18678525" y="3851275"/>
          <a:ext cx="2847975" cy="38481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95250</xdr:colOff>
      <xdr:row>18</xdr:row>
      <xdr:rowOff>1</xdr:rowOff>
    </xdr:from>
    <xdr:to>
      <xdr:col>39</xdr:col>
      <xdr:colOff>142875</xdr:colOff>
      <xdr:row>18</xdr:row>
      <xdr:rowOff>1</xdr:rowOff>
    </xdr:to>
    <xdr:sp macro="" textlink="">
      <xdr:nvSpPr>
        <xdr:cNvPr id="7" name="Line 42">
          <a:extLst>
            <a:ext uri="{FF2B5EF4-FFF2-40B4-BE49-F238E27FC236}">
              <a16:creationId xmlns:a16="http://schemas.microsoft.com/office/drawing/2014/main" id="{7CFAAC3C-55D8-48DE-AA6D-8D7E4436F53F}"/>
            </a:ext>
          </a:extLst>
        </xdr:cNvPr>
        <xdr:cNvSpPr>
          <a:spLocks noChangeShapeType="1"/>
        </xdr:cNvSpPr>
      </xdr:nvSpPr>
      <xdr:spPr bwMode="auto">
        <a:xfrm>
          <a:off x="7524750" y="3184072"/>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57</xdr:col>
      <xdr:colOff>95249</xdr:colOff>
      <xdr:row>18</xdr:row>
      <xdr:rowOff>0</xdr:rowOff>
    </xdr:from>
    <xdr:to>
      <xdr:col>58</xdr:col>
      <xdr:colOff>142874</xdr:colOff>
      <xdr:row>18</xdr:row>
      <xdr:rowOff>0</xdr:rowOff>
    </xdr:to>
    <xdr:sp macro="" textlink="">
      <xdr:nvSpPr>
        <xdr:cNvPr id="8" name="Line 42">
          <a:extLst>
            <a:ext uri="{FF2B5EF4-FFF2-40B4-BE49-F238E27FC236}">
              <a16:creationId xmlns:a16="http://schemas.microsoft.com/office/drawing/2014/main" id="{01D9EC6C-0365-4175-BC77-387CBD3CDFAF}"/>
            </a:ext>
          </a:extLst>
        </xdr:cNvPr>
        <xdr:cNvSpPr>
          <a:spLocks noChangeShapeType="1"/>
        </xdr:cNvSpPr>
      </xdr:nvSpPr>
      <xdr:spPr bwMode="auto">
        <a:xfrm>
          <a:off x="10953749" y="3184071"/>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75</xdr:col>
      <xdr:colOff>95249</xdr:colOff>
      <xdr:row>18</xdr:row>
      <xdr:rowOff>0</xdr:rowOff>
    </xdr:from>
    <xdr:to>
      <xdr:col>76</xdr:col>
      <xdr:colOff>142874</xdr:colOff>
      <xdr:row>18</xdr:row>
      <xdr:rowOff>0</xdr:rowOff>
    </xdr:to>
    <xdr:sp macro="" textlink="">
      <xdr:nvSpPr>
        <xdr:cNvPr id="9" name="Line 42">
          <a:extLst>
            <a:ext uri="{FF2B5EF4-FFF2-40B4-BE49-F238E27FC236}">
              <a16:creationId xmlns:a16="http://schemas.microsoft.com/office/drawing/2014/main" id="{2F0BDD0E-314F-499E-8626-F703D99ACBB1}"/>
            </a:ext>
          </a:extLst>
        </xdr:cNvPr>
        <xdr:cNvSpPr>
          <a:spLocks noChangeShapeType="1"/>
        </xdr:cNvSpPr>
      </xdr:nvSpPr>
      <xdr:spPr bwMode="auto">
        <a:xfrm>
          <a:off x="14382749" y="3184071"/>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94</xdr:col>
      <xdr:colOff>95249</xdr:colOff>
      <xdr:row>18</xdr:row>
      <xdr:rowOff>0</xdr:rowOff>
    </xdr:from>
    <xdr:to>
      <xdr:col>95</xdr:col>
      <xdr:colOff>142874</xdr:colOff>
      <xdr:row>18</xdr:row>
      <xdr:rowOff>0</xdr:rowOff>
    </xdr:to>
    <xdr:sp macro="" textlink="">
      <xdr:nvSpPr>
        <xdr:cNvPr id="10" name="Line 42">
          <a:extLst>
            <a:ext uri="{FF2B5EF4-FFF2-40B4-BE49-F238E27FC236}">
              <a16:creationId xmlns:a16="http://schemas.microsoft.com/office/drawing/2014/main" id="{FAEACBE3-E331-43EE-833A-7015485350DF}"/>
            </a:ext>
          </a:extLst>
        </xdr:cNvPr>
        <xdr:cNvSpPr>
          <a:spLocks noChangeShapeType="1"/>
        </xdr:cNvSpPr>
      </xdr:nvSpPr>
      <xdr:spPr bwMode="auto">
        <a:xfrm>
          <a:off x="18002249" y="3184071"/>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13607</xdr:colOff>
      <xdr:row>83</xdr:row>
      <xdr:rowOff>13607</xdr:rowOff>
    </xdr:from>
    <xdr:to>
      <xdr:col>21</xdr:col>
      <xdr:colOff>106136</xdr:colOff>
      <xdr:row>87</xdr:row>
      <xdr:rowOff>156483</xdr:rowOff>
    </xdr:to>
    <xdr:pic>
      <xdr:nvPicPr>
        <xdr:cNvPr id="2" name="Picture 58">
          <a:extLst>
            <a:ext uri="{FF2B5EF4-FFF2-40B4-BE49-F238E27FC236}">
              <a16:creationId xmlns:a16="http://schemas.microsoft.com/office/drawing/2014/main" id="{B6C9139B-0C1E-41BA-B335-965A10D4F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607" y="14243957"/>
          <a:ext cx="3712029" cy="82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88447</xdr:colOff>
      <xdr:row>18</xdr:row>
      <xdr:rowOff>0</xdr:rowOff>
    </xdr:from>
    <xdr:to>
      <xdr:col>21</xdr:col>
      <xdr:colOff>136072</xdr:colOff>
      <xdr:row>18</xdr:row>
      <xdr:rowOff>0</xdr:rowOff>
    </xdr:to>
    <xdr:sp macro="" textlink="">
      <xdr:nvSpPr>
        <xdr:cNvPr id="3" name="Line 42">
          <a:extLst>
            <a:ext uri="{FF2B5EF4-FFF2-40B4-BE49-F238E27FC236}">
              <a16:creationId xmlns:a16="http://schemas.microsoft.com/office/drawing/2014/main" id="{B0A43C24-C193-46B7-90C8-202E21A22D21}"/>
            </a:ext>
          </a:extLst>
        </xdr:cNvPr>
        <xdr:cNvSpPr>
          <a:spLocks noChangeShapeType="1"/>
        </xdr:cNvSpPr>
      </xdr:nvSpPr>
      <xdr:spPr bwMode="auto">
        <a:xfrm>
          <a:off x="3898447" y="3086100"/>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13607</xdr:colOff>
      <xdr:row>14</xdr:row>
      <xdr:rowOff>27214</xdr:rowOff>
    </xdr:from>
    <xdr:to>
      <xdr:col>58</xdr:col>
      <xdr:colOff>0</xdr:colOff>
      <xdr:row>44</xdr:row>
      <xdr:rowOff>158750</xdr:rowOff>
    </xdr:to>
    <xdr:cxnSp macro="">
      <xdr:nvCxnSpPr>
        <xdr:cNvPr id="4" name="直線コネクタ 3">
          <a:extLst>
            <a:ext uri="{FF2B5EF4-FFF2-40B4-BE49-F238E27FC236}">
              <a16:creationId xmlns:a16="http://schemas.microsoft.com/office/drawing/2014/main" id="{EA34291D-C7DD-4C31-8D1D-4A169F22FDE4}"/>
            </a:ext>
          </a:extLst>
        </xdr:cNvPr>
        <xdr:cNvCxnSpPr/>
      </xdr:nvCxnSpPr>
      <xdr:spPr>
        <a:xfrm>
          <a:off x="7824107" y="2503714"/>
          <a:ext cx="3224893" cy="543832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97</xdr:col>
      <xdr:colOff>9525</xdr:colOff>
      <xdr:row>23</xdr:row>
      <xdr:rowOff>9525</xdr:rowOff>
    </xdr:from>
    <xdr:to>
      <xdr:col>113</xdr:col>
      <xdr:colOff>0</xdr:colOff>
      <xdr:row>45</xdr:row>
      <xdr:rowOff>15875</xdr:rowOff>
    </xdr:to>
    <xdr:cxnSp macro="">
      <xdr:nvCxnSpPr>
        <xdr:cNvPr id="5" name="直線コネクタ 4">
          <a:extLst>
            <a:ext uri="{FF2B5EF4-FFF2-40B4-BE49-F238E27FC236}">
              <a16:creationId xmlns:a16="http://schemas.microsoft.com/office/drawing/2014/main" id="{3F55F401-BA46-48CF-9808-9FC6F7C1584E}"/>
            </a:ext>
          </a:extLst>
        </xdr:cNvPr>
        <xdr:cNvCxnSpPr/>
      </xdr:nvCxnSpPr>
      <xdr:spPr>
        <a:xfrm>
          <a:off x="18488025" y="3952875"/>
          <a:ext cx="3038475" cy="37782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95250</xdr:colOff>
      <xdr:row>18</xdr:row>
      <xdr:rowOff>1</xdr:rowOff>
    </xdr:from>
    <xdr:to>
      <xdr:col>40</xdr:col>
      <xdr:colOff>142875</xdr:colOff>
      <xdr:row>18</xdr:row>
      <xdr:rowOff>1</xdr:rowOff>
    </xdr:to>
    <xdr:sp macro="" textlink="">
      <xdr:nvSpPr>
        <xdr:cNvPr id="6" name="Line 42">
          <a:extLst>
            <a:ext uri="{FF2B5EF4-FFF2-40B4-BE49-F238E27FC236}">
              <a16:creationId xmlns:a16="http://schemas.microsoft.com/office/drawing/2014/main" id="{9A08150B-DD3E-4D87-83B5-D200A2242CDF}"/>
            </a:ext>
          </a:extLst>
        </xdr:cNvPr>
        <xdr:cNvSpPr>
          <a:spLocks noChangeShapeType="1"/>
        </xdr:cNvSpPr>
      </xdr:nvSpPr>
      <xdr:spPr bwMode="auto">
        <a:xfrm>
          <a:off x="7524750" y="3086101"/>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58</xdr:col>
      <xdr:colOff>95249</xdr:colOff>
      <xdr:row>18</xdr:row>
      <xdr:rowOff>0</xdr:rowOff>
    </xdr:from>
    <xdr:to>
      <xdr:col>59</xdr:col>
      <xdr:colOff>142874</xdr:colOff>
      <xdr:row>18</xdr:row>
      <xdr:rowOff>0</xdr:rowOff>
    </xdr:to>
    <xdr:sp macro="" textlink="">
      <xdr:nvSpPr>
        <xdr:cNvPr id="7" name="Line 42">
          <a:extLst>
            <a:ext uri="{FF2B5EF4-FFF2-40B4-BE49-F238E27FC236}">
              <a16:creationId xmlns:a16="http://schemas.microsoft.com/office/drawing/2014/main" id="{5640403A-00AF-4252-9485-0694B71A90A7}"/>
            </a:ext>
          </a:extLst>
        </xdr:cNvPr>
        <xdr:cNvSpPr>
          <a:spLocks noChangeShapeType="1"/>
        </xdr:cNvSpPr>
      </xdr:nvSpPr>
      <xdr:spPr bwMode="auto">
        <a:xfrm>
          <a:off x="11144249" y="3086100"/>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76</xdr:col>
      <xdr:colOff>95249</xdr:colOff>
      <xdr:row>18</xdr:row>
      <xdr:rowOff>0</xdr:rowOff>
    </xdr:from>
    <xdr:to>
      <xdr:col>77</xdr:col>
      <xdr:colOff>142874</xdr:colOff>
      <xdr:row>18</xdr:row>
      <xdr:rowOff>0</xdr:rowOff>
    </xdr:to>
    <xdr:sp macro="" textlink="">
      <xdr:nvSpPr>
        <xdr:cNvPr id="8" name="Line 42">
          <a:extLst>
            <a:ext uri="{FF2B5EF4-FFF2-40B4-BE49-F238E27FC236}">
              <a16:creationId xmlns:a16="http://schemas.microsoft.com/office/drawing/2014/main" id="{7BEBC1A7-B45B-40C9-862C-17BEE54A012B}"/>
            </a:ext>
          </a:extLst>
        </xdr:cNvPr>
        <xdr:cNvSpPr>
          <a:spLocks noChangeShapeType="1"/>
        </xdr:cNvSpPr>
      </xdr:nvSpPr>
      <xdr:spPr bwMode="auto">
        <a:xfrm>
          <a:off x="14573249" y="3086100"/>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95</xdr:col>
      <xdr:colOff>95249</xdr:colOff>
      <xdr:row>18</xdr:row>
      <xdr:rowOff>0</xdr:rowOff>
    </xdr:from>
    <xdr:to>
      <xdr:col>96</xdr:col>
      <xdr:colOff>142874</xdr:colOff>
      <xdr:row>18</xdr:row>
      <xdr:rowOff>0</xdr:rowOff>
    </xdr:to>
    <xdr:sp macro="" textlink="">
      <xdr:nvSpPr>
        <xdr:cNvPr id="9" name="Line 42">
          <a:extLst>
            <a:ext uri="{FF2B5EF4-FFF2-40B4-BE49-F238E27FC236}">
              <a16:creationId xmlns:a16="http://schemas.microsoft.com/office/drawing/2014/main" id="{C664D901-F2D6-4601-B88F-2E2994A5281A}"/>
            </a:ext>
          </a:extLst>
        </xdr:cNvPr>
        <xdr:cNvSpPr>
          <a:spLocks noChangeShapeType="1"/>
        </xdr:cNvSpPr>
      </xdr:nvSpPr>
      <xdr:spPr bwMode="auto">
        <a:xfrm>
          <a:off x="18192749" y="3086100"/>
          <a:ext cx="238125" cy="0"/>
        </a:xfrm>
        <a:prstGeom prst="line">
          <a:avLst/>
        </a:prstGeom>
        <a:noFill/>
        <a:ln w="317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18597</xdr:colOff>
      <xdr:row>14</xdr:row>
      <xdr:rowOff>18597</xdr:rowOff>
    </xdr:from>
    <xdr:to>
      <xdr:col>39</xdr:col>
      <xdr:colOff>0</xdr:colOff>
      <xdr:row>78</xdr:row>
      <xdr:rowOff>0</xdr:rowOff>
    </xdr:to>
    <xdr:cxnSp macro="">
      <xdr:nvCxnSpPr>
        <xdr:cNvPr id="10" name="直線コネクタ 9">
          <a:extLst>
            <a:ext uri="{FF2B5EF4-FFF2-40B4-BE49-F238E27FC236}">
              <a16:creationId xmlns:a16="http://schemas.microsoft.com/office/drawing/2014/main" id="{50DF93EB-5E48-450B-B13C-3B71055B4941}"/>
            </a:ext>
          </a:extLst>
        </xdr:cNvPr>
        <xdr:cNvCxnSpPr/>
      </xdr:nvCxnSpPr>
      <xdr:spPr>
        <a:xfrm>
          <a:off x="4209597" y="2495097"/>
          <a:ext cx="3219903" cy="113025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18596</xdr:colOff>
      <xdr:row>57</xdr:row>
      <xdr:rowOff>4989</xdr:rowOff>
    </xdr:from>
    <xdr:to>
      <xdr:col>58</xdr:col>
      <xdr:colOff>0</xdr:colOff>
      <xdr:row>63</xdr:row>
      <xdr:rowOff>0</xdr:rowOff>
    </xdr:to>
    <xdr:cxnSp macro="">
      <xdr:nvCxnSpPr>
        <xdr:cNvPr id="17" name="直線コネクタ 16">
          <a:extLst>
            <a:ext uri="{FF2B5EF4-FFF2-40B4-BE49-F238E27FC236}">
              <a16:creationId xmlns:a16="http://schemas.microsoft.com/office/drawing/2014/main" id="{C65B85C4-24A0-41D3-AC54-93EBF85F4297}"/>
            </a:ext>
          </a:extLst>
        </xdr:cNvPr>
        <xdr:cNvCxnSpPr/>
      </xdr:nvCxnSpPr>
      <xdr:spPr>
        <a:xfrm>
          <a:off x="7829096" y="10087882"/>
          <a:ext cx="3219904" cy="105636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14</xdr:row>
      <xdr:rowOff>13607</xdr:rowOff>
    </xdr:from>
    <xdr:to>
      <xdr:col>76</xdr:col>
      <xdr:colOff>2707</xdr:colOff>
      <xdr:row>78</xdr:row>
      <xdr:rowOff>2723</xdr:rowOff>
    </xdr:to>
    <xdr:cxnSp macro="">
      <xdr:nvCxnSpPr>
        <xdr:cNvPr id="20" name="直線コネクタ 19">
          <a:extLst>
            <a:ext uri="{FF2B5EF4-FFF2-40B4-BE49-F238E27FC236}">
              <a16:creationId xmlns:a16="http://schemas.microsoft.com/office/drawing/2014/main" id="{9E90ACBC-BC92-41A6-8E93-55D93629A447}"/>
            </a:ext>
          </a:extLst>
        </xdr:cNvPr>
        <xdr:cNvCxnSpPr/>
      </xdr:nvCxnSpPr>
      <xdr:spPr>
        <a:xfrm>
          <a:off x="11430000" y="2490107"/>
          <a:ext cx="3050707" cy="1131025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pinfo.tokyo-gas.co.jp/dokaninfut/k_main.asp" TargetMode="External"/><Relationship Id="rId13" Type="http://schemas.openxmlformats.org/officeDocument/2006/relationships/hyperlink" Target="https://tokuyaku.navyveil.com/" TargetMode="External"/><Relationship Id="rId18" Type="http://schemas.openxmlformats.org/officeDocument/2006/relationships/printerSettings" Target="../printerSettings/printerSettings1.bin"/><Relationship Id="rId3" Type="http://schemas.openxmlformats.org/officeDocument/2006/relationships/hyperlink" Target="https://secure.kix-ap.ne.jp/haneda-airport/" TargetMode="External"/><Relationship Id="rId21" Type="http://schemas.openxmlformats.org/officeDocument/2006/relationships/comments" Target="../comments1.xml"/><Relationship Id="rId7" Type="http://schemas.openxmlformats.org/officeDocument/2006/relationships/hyperlink" Target="http://www.oshimaland.co.jp/" TargetMode="External"/><Relationship Id="rId12" Type="http://schemas.openxmlformats.org/officeDocument/2006/relationships/hyperlink" Target="https://www2.sabomap.jp/tokyo/" TargetMode="External"/><Relationship Id="rId17" Type="http://schemas.openxmlformats.org/officeDocument/2006/relationships/hyperlink" Target="https://road-basemap.mlit.go.jp/JapanRoadMapWeb/" TargetMode="External"/><Relationship Id="rId2" Type="http://schemas.openxmlformats.org/officeDocument/2006/relationships/hyperlink" Target="http://tokyo-iseki.jp/" TargetMode="External"/><Relationship Id="rId16" Type="http://schemas.openxmlformats.org/officeDocument/2006/relationships/hyperlink" Target="https://www.kyodokumiai.org/member/tokuyaku_zentaku/search02.php" TargetMode="External"/><Relationship Id="rId20" Type="http://schemas.openxmlformats.org/officeDocument/2006/relationships/vmlDrawing" Target="../drawings/vmlDrawing1.vml"/><Relationship Id="rId1" Type="http://schemas.openxmlformats.org/officeDocument/2006/relationships/hyperlink" Target="https://www2.wagmap.jp/tokyo_tokeizu/Portal" TargetMode="External"/><Relationship Id="rId6" Type="http://schemas.openxmlformats.org/officeDocument/2006/relationships/hyperlink" Target="https://etsuran2.mlit.go.jp/TAKKEN" TargetMode="External"/><Relationship Id="rId11" Type="http://schemas.openxmlformats.org/officeDocument/2006/relationships/hyperlink" Target="https://disaportal.gsi.go.jp/" TargetMode="External"/><Relationship Id="rId5" Type="http://schemas.openxmlformats.org/officeDocument/2006/relationships/hyperlink" Target="http://www.kensetsu-databank.co.jp/" TargetMode="External"/><Relationship Id="rId15" Type="http://schemas.openxmlformats.org/officeDocument/2006/relationships/hyperlink" Target="https://doboku.metro.tokyo.lg.jp/start/03-jyouhou/ekijyouka/top.aspx" TargetMode="External"/><Relationship Id="rId10" Type="http://schemas.openxmlformats.org/officeDocument/2006/relationships/hyperlink" Target="https://www.hansyadb.jp/totaku/" TargetMode="External"/><Relationship Id="rId19" Type="http://schemas.openxmlformats.org/officeDocument/2006/relationships/drawing" Target="../drawings/drawing1.xml"/><Relationship Id="rId4" Type="http://schemas.openxmlformats.org/officeDocument/2006/relationships/hyperlink" Target="http://www.taishin.metro.tokyo.jp/proceed/topic03.html" TargetMode="External"/><Relationship Id="rId9" Type="http://schemas.openxmlformats.org/officeDocument/2006/relationships/hyperlink" Target="http://www.gesuijoho.metro.tokyo.jp/semiswebsystem/SuperaPageWeb.aspx" TargetMode="External"/><Relationship Id="rId14" Type="http://schemas.openxmlformats.org/officeDocument/2006/relationships/hyperlink" Target="https://www.toshiseibi.metro.tokyo.lg.jp/bosai/tk_kakuteizu.ht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zocr.ne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0A08-76B3-4170-A014-1242791B832D}">
  <sheetPr codeName="Sheet1"/>
  <dimension ref="A1:DI237"/>
  <sheetViews>
    <sheetView showZeros="0" tabSelected="1" view="pageBreakPreview" topLeftCell="A88" zoomScale="90" zoomScaleNormal="100" zoomScaleSheetLayoutView="90" workbookViewId="0">
      <selection activeCell="N32" sqref="N32:P33"/>
    </sheetView>
  </sheetViews>
  <sheetFormatPr defaultColWidth="2.5" defaultRowHeight="11.25" customHeight="1"/>
  <cols>
    <col min="12" max="12" width="2.25" style="312" customWidth="1"/>
    <col min="14" max="14" width="2.5" customWidth="1"/>
  </cols>
  <sheetData>
    <row r="1" spans="1:49" ht="11.25" customHeight="1">
      <c r="B1" s="782" t="s">
        <v>870</v>
      </c>
      <c r="C1" s="782"/>
      <c r="D1" s="782"/>
      <c r="E1" s="782"/>
      <c r="F1" s="782"/>
      <c r="G1" s="782"/>
      <c r="H1" s="782"/>
      <c r="I1" s="782"/>
      <c r="J1" s="782"/>
      <c r="K1" s="782"/>
      <c r="L1" s="782"/>
      <c r="M1" s="782"/>
      <c r="N1" s="782"/>
    </row>
    <row r="2" spans="1:49" ht="11.25" customHeight="1">
      <c r="B2" s="782"/>
      <c r="C2" s="782"/>
      <c r="D2" s="782"/>
      <c r="E2" s="782"/>
      <c r="F2" s="782"/>
      <c r="G2" s="782"/>
      <c r="H2" s="782"/>
      <c r="I2" s="782"/>
      <c r="J2" s="782"/>
      <c r="K2" s="782"/>
      <c r="L2" s="782"/>
      <c r="M2" s="782"/>
      <c r="N2" s="782"/>
    </row>
    <row r="3" spans="1:49" ht="11.25" customHeight="1">
      <c r="B3" s="570" t="s">
        <v>1725</v>
      </c>
      <c r="C3" s="732"/>
      <c r="D3" s="732"/>
      <c r="E3" s="732"/>
      <c r="F3" s="732"/>
      <c r="G3" s="732"/>
      <c r="H3" s="732"/>
      <c r="I3" s="732"/>
      <c r="J3" s="732"/>
      <c r="K3" s="732"/>
      <c r="L3" s="732"/>
      <c r="M3" s="732"/>
      <c r="N3" s="732"/>
      <c r="O3" s="732"/>
      <c r="P3" s="732"/>
      <c r="Q3" s="732"/>
      <c r="R3" s="732"/>
      <c r="S3" s="732"/>
      <c r="T3" s="732"/>
      <c r="U3" s="732"/>
      <c r="V3" s="732"/>
      <c r="W3" s="732"/>
      <c r="X3" s="732"/>
      <c r="Y3" s="732"/>
      <c r="Z3" s="732"/>
      <c r="AA3" s="732"/>
      <c r="AB3" s="732"/>
      <c r="AC3" s="732"/>
      <c r="AD3" s="732"/>
      <c r="AE3" s="732"/>
      <c r="AF3" s="732"/>
      <c r="AG3" s="732"/>
      <c r="AH3" s="732"/>
      <c r="AI3" s="732"/>
      <c r="AJ3" s="732"/>
      <c r="AK3" s="732"/>
      <c r="AL3" s="732"/>
      <c r="AM3" s="732"/>
      <c r="AN3" s="732"/>
      <c r="AO3" s="732"/>
      <c r="AP3" s="732"/>
      <c r="AQ3" s="732"/>
      <c r="AR3" s="732"/>
      <c r="AS3" s="732"/>
      <c r="AT3" s="732"/>
      <c r="AU3" s="732"/>
      <c r="AV3" s="732"/>
      <c r="AW3" s="732"/>
    </row>
    <row r="4" spans="1:49" ht="11.25" customHeight="1">
      <c r="B4" s="571"/>
      <c r="C4" s="732"/>
      <c r="D4" s="732"/>
      <c r="E4" s="732"/>
      <c r="F4" s="732"/>
      <c r="G4" s="732"/>
      <c r="H4" s="732"/>
      <c r="I4" s="732"/>
      <c r="J4" s="732"/>
      <c r="K4" s="732"/>
      <c r="L4" s="732"/>
      <c r="M4" s="732"/>
      <c r="N4" s="732"/>
      <c r="O4" s="732"/>
      <c r="P4" s="732"/>
      <c r="Q4" s="732"/>
      <c r="R4" s="732"/>
      <c r="S4" s="732"/>
      <c r="T4" s="732"/>
      <c r="U4" s="732"/>
      <c r="V4" s="732"/>
      <c r="W4" s="732"/>
      <c r="X4" s="732"/>
      <c r="Y4" s="732"/>
      <c r="Z4" s="732"/>
      <c r="AA4" s="732"/>
      <c r="AB4" s="732"/>
      <c r="AC4" s="732"/>
      <c r="AD4" s="732"/>
      <c r="AE4" s="732"/>
      <c r="AF4" s="732"/>
      <c r="AG4" s="732"/>
      <c r="AH4" s="732"/>
      <c r="AI4" s="732"/>
      <c r="AJ4" s="732"/>
      <c r="AK4" s="732"/>
      <c r="AL4" s="732"/>
      <c r="AM4" s="732"/>
      <c r="AN4" s="732"/>
      <c r="AO4" s="732"/>
      <c r="AP4" s="732"/>
      <c r="AQ4" s="732"/>
      <c r="AR4" s="732"/>
      <c r="AS4" s="732"/>
      <c r="AT4" s="732"/>
      <c r="AU4" s="732"/>
      <c r="AV4" s="732"/>
      <c r="AW4" s="732"/>
    </row>
    <row r="5" spans="1:49" ht="11.25" customHeight="1">
      <c r="B5" s="571"/>
      <c r="C5" s="732"/>
      <c r="D5" s="732"/>
      <c r="E5" s="732"/>
      <c r="F5" s="732"/>
      <c r="G5" s="732"/>
      <c r="H5" s="732"/>
      <c r="I5" s="732"/>
      <c r="J5" s="732"/>
      <c r="K5" s="732"/>
      <c r="L5" s="732"/>
      <c r="M5" s="732"/>
      <c r="N5" s="732"/>
      <c r="O5" s="732"/>
      <c r="P5" s="732"/>
      <c r="Q5" s="732"/>
      <c r="R5" s="732"/>
      <c r="S5" s="732"/>
      <c r="T5" s="732"/>
      <c r="U5" s="732"/>
      <c r="V5" s="732"/>
      <c r="W5" s="732"/>
      <c r="X5" s="732"/>
      <c r="Y5" s="732"/>
      <c r="Z5" s="732"/>
      <c r="AA5" s="732"/>
      <c r="AB5" s="732"/>
      <c r="AC5" s="732"/>
      <c r="AD5" s="732"/>
      <c r="AE5" s="732"/>
      <c r="AF5" s="732"/>
      <c r="AG5" s="732"/>
      <c r="AH5" s="732"/>
      <c r="AI5" s="732"/>
      <c r="AJ5" s="732"/>
      <c r="AK5" s="732"/>
      <c r="AL5" s="732"/>
      <c r="AM5" s="732"/>
      <c r="AN5" s="732"/>
      <c r="AO5" s="732"/>
      <c r="AP5" s="732"/>
      <c r="AQ5" s="732"/>
      <c r="AR5" s="732"/>
      <c r="AS5" s="732"/>
      <c r="AT5" s="732"/>
      <c r="AU5" s="732"/>
      <c r="AV5" s="732"/>
      <c r="AW5" s="732"/>
    </row>
    <row r="6" spans="1:49" ht="11.25" customHeight="1">
      <c r="B6" s="571"/>
      <c r="C6" s="732"/>
      <c r="D6" s="732"/>
      <c r="E6" s="732"/>
      <c r="F6" s="732"/>
      <c r="G6" s="732"/>
      <c r="H6" s="732"/>
      <c r="I6" s="732"/>
      <c r="J6" s="732"/>
      <c r="K6" s="732"/>
      <c r="L6" s="732"/>
      <c r="M6" s="732"/>
      <c r="N6" s="732"/>
      <c r="O6" s="732"/>
      <c r="P6" s="732"/>
      <c r="Q6" s="732"/>
      <c r="R6" s="732"/>
      <c r="S6" s="732"/>
      <c r="T6" s="732"/>
      <c r="U6" s="732"/>
      <c r="V6" s="732"/>
      <c r="W6" s="732"/>
      <c r="X6" s="732"/>
      <c r="Y6" s="732"/>
      <c r="Z6" s="732"/>
      <c r="AA6" s="732"/>
      <c r="AB6" s="732"/>
      <c r="AC6" s="732"/>
      <c r="AD6" s="732"/>
      <c r="AE6" s="732"/>
      <c r="AF6" s="732"/>
      <c r="AG6" s="732"/>
      <c r="AH6" s="732"/>
      <c r="AI6" s="732"/>
      <c r="AJ6" s="732"/>
      <c r="AK6" s="732"/>
      <c r="AL6" s="732"/>
      <c r="AM6" s="732"/>
      <c r="AN6" s="732"/>
      <c r="AO6" s="732"/>
      <c r="AP6" s="732"/>
      <c r="AQ6" s="732"/>
      <c r="AR6" s="732"/>
      <c r="AS6" s="732"/>
      <c r="AT6" s="732"/>
      <c r="AU6" s="732"/>
      <c r="AV6" s="732"/>
      <c r="AW6" s="732"/>
    </row>
    <row r="7" spans="1:49" ht="11.25" customHeight="1">
      <c r="B7" s="571"/>
      <c r="C7" s="732"/>
      <c r="D7" s="732"/>
      <c r="E7" s="732"/>
      <c r="F7" s="732"/>
      <c r="G7" s="732"/>
      <c r="H7" s="732"/>
      <c r="I7" s="732"/>
      <c r="J7" s="732"/>
      <c r="K7" s="732"/>
      <c r="L7" s="732"/>
      <c r="M7" s="732"/>
      <c r="N7" s="732"/>
      <c r="O7" s="732"/>
      <c r="P7" s="732"/>
      <c r="Q7" s="732"/>
      <c r="R7" s="732"/>
      <c r="S7" s="732"/>
      <c r="T7" s="732"/>
      <c r="U7" s="732"/>
      <c r="V7" s="732"/>
      <c r="W7" s="732"/>
      <c r="X7" s="732"/>
      <c r="Y7" s="732"/>
      <c r="Z7" s="732"/>
      <c r="AA7" s="732"/>
      <c r="AB7" s="732"/>
      <c r="AC7" s="732"/>
      <c r="AD7" s="732"/>
      <c r="AE7" s="732"/>
      <c r="AF7" s="732"/>
      <c r="AG7" s="732"/>
      <c r="AH7" s="732"/>
      <c r="AI7" s="732"/>
      <c r="AJ7" s="732"/>
      <c r="AK7" s="732"/>
      <c r="AL7" s="732"/>
      <c r="AM7" s="732"/>
      <c r="AN7" s="732"/>
      <c r="AO7" s="732"/>
      <c r="AP7" s="732"/>
      <c r="AQ7" s="732"/>
      <c r="AR7" s="732"/>
      <c r="AS7" s="732"/>
      <c r="AT7" s="732"/>
      <c r="AU7" s="732"/>
      <c r="AV7" s="732"/>
      <c r="AW7" s="732"/>
    </row>
    <row r="8" spans="1:49" ht="11.25" customHeight="1">
      <c r="B8" s="571"/>
      <c r="C8" s="732"/>
      <c r="D8" s="732"/>
      <c r="E8" s="732"/>
      <c r="F8" s="732"/>
      <c r="G8" s="732"/>
      <c r="H8" s="732"/>
      <c r="I8" s="732"/>
      <c r="J8" s="732"/>
      <c r="K8" s="732"/>
      <c r="L8" s="732"/>
      <c r="M8" s="732"/>
      <c r="N8" s="732"/>
      <c r="O8" s="732"/>
      <c r="P8" s="732"/>
      <c r="Q8" s="732"/>
      <c r="R8" s="732"/>
      <c r="S8" s="732"/>
      <c r="T8" s="732"/>
      <c r="U8" s="732"/>
      <c r="V8" s="732"/>
      <c r="W8" s="732"/>
      <c r="X8" s="732"/>
      <c r="Y8" s="732"/>
      <c r="Z8" s="732"/>
      <c r="AA8" s="732"/>
      <c r="AB8" s="732"/>
      <c r="AC8" s="732"/>
      <c r="AD8" s="732"/>
      <c r="AE8" s="732"/>
      <c r="AF8" s="732"/>
      <c r="AG8" s="732"/>
      <c r="AH8" s="732"/>
      <c r="AI8" s="732"/>
      <c r="AJ8" s="732"/>
      <c r="AK8" s="732"/>
      <c r="AL8" s="732"/>
      <c r="AM8" s="732"/>
      <c r="AN8" s="732"/>
      <c r="AO8" s="732"/>
      <c r="AP8" s="732"/>
      <c r="AQ8" s="732"/>
      <c r="AR8" s="732"/>
      <c r="AS8" s="732"/>
      <c r="AT8" s="732"/>
      <c r="AU8" s="732"/>
      <c r="AV8" s="732"/>
      <c r="AW8" s="732"/>
    </row>
    <row r="9" spans="1:49" ht="11.25" customHeight="1">
      <c r="B9" s="732"/>
      <c r="C9" s="732"/>
      <c r="D9" s="732"/>
      <c r="E9" s="732"/>
      <c r="F9" s="732"/>
      <c r="G9" s="732"/>
      <c r="H9" s="732"/>
      <c r="I9" s="732"/>
      <c r="J9" s="732"/>
      <c r="K9" s="732"/>
      <c r="L9" s="732"/>
      <c r="M9" s="732"/>
      <c r="N9" s="732"/>
      <c r="O9" s="732"/>
      <c r="P9" s="732"/>
      <c r="Q9" s="732"/>
      <c r="R9" s="732"/>
      <c r="S9" s="732"/>
      <c r="T9" s="732"/>
      <c r="U9" s="732"/>
      <c r="V9" s="732"/>
      <c r="W9" s="732"/>
      <c r="X9" s="732"/>
      <c r="Y9" s="732"/>
      <c r="Z9" s="732"/>
      <c r="AA9" s="732"/>
      <c r="AB9" s="732"/>
      <c r="AC9" s="732"/>
      <c r="AD9" s="732"/>
      <c r="AE9" s="732"/>
      <c r="AF9" s="732"/>
      <c r="AG9" s="732"/>
      <c r="AH9" s="732"/>
      <c r="AI9" s="732"/>
      <c r="AJ9" s="732"/>
      <c r="AK9" s="732"/>
      <c r="AL9" s="732"/>
      <c r="AM9" s="732"/>
      <c r="AN9" s="732"/>
      <c r="AO9" s="732"/>
      <c r="AP9" s="732"/>
      <c r="AQ9" s="732"/>
      <c r="AR9" s="732"/>
      <c r="AS9" s="732"/>
      <c r="AT9" s="732"/>
      <c r="AU9" s="732"/>
      <c r="AV9" s="732"/>
      <c r="AW9" s="732"/>
    </row>
    <row r="10" spans="1:49" ht="11.25" customHeight="1">
      <c r="B10" s="732"/>
      <c r="C10" s="732"/>
      <c r="D10" s="732"/>
      <c r="E10" s="732"/>
      <c r="F10" s="732"/>
      <c r="G10" s="732"/>
      <c r="H10" s="732"/>
      <c r="I10" s="732"/>
      <c r="J10" s="732"/>
      <c r="K10" s="732"/>
      <c r="L10" s="732"/>
      <c r="M10" s="732"/>
      <c r="N10" s="732"/>
      <c r="O10" s="732"/>
      <c r="P10" s="732"/>
      <c r="Q10" s="732"/>
      <c r="R10" s="732"/>
      <c r="S10" s="732"/>
      <c r="T10" s="732"/>
      <c r="U10" s="732"/>
      <c r="V10" s="732"/>
      <c r="W10" s="732"/>
      <c r="X10" s="732"/>
      <c r="Y10" s="732"/>
      <c r="Z10" s="732"/>
      <c r="AA10" s="732"/>
      <c r="AB10" s="732"/>
      <c r="AC10" s="732"/>
      <c r="AD10" s="732"/>
      <c r="AE10" s="732"/>
      <c r="AF10" s="732"/>
      <c r="AG10" s="732"/>
      <c r="AH10" s="732"/>
      <c r="AI10" s="732"/>
      <c r="AJ10" s="732"/>
      <c r="AK10" s="732"/>
      <c r="AL10" s="732"/>
      <c r="AM10" s="732"/>
      <c r="AN10" s="732"/>
      <c r="AO10" s="732"/>
      <c r="AP10" s="732"/>
      <c r="AQ10" s="732"/>
      <c r="AR10" s="732"/>
      <c r="AS10" s="732"/>
      <c r="AT10" s="732"/>
      <c r="AU10" s="732"/>
      <c r="AV10" s="732"/>
      <c r="AW10" s="732"/>
    </row>
    <row r="11" spans="1:49" ht="11.25" customHeight="1">
      <c r="B11" s="733" t="s">
        <v>1543</v>
      </c>
      <c r="C11" s="733"/>
      <c r="D11" s="733"/>
      <c r="E11" s="733"/>
      <c r="F11" s="733"/>
      <c r="G11" s="733"/>
      <c r="H11" s="733"/>
      <c r="I11" s="733"/>
      <c r="J11" s="733"/>
      <c r="K11" s="733"/>
      <c r="L11" s="733"/>
      <c r="M11" s="733"/>
      <c r="N11" s="733"/>
      <c r="O11" s="733"/>
      <c r="P11" s="733"/>
      <c r="Q11" s="733"/>
      <c r="R11" s="733"/>
      <c r="S11" s="733"/>
      <c r="T11" s="733"/>
      <c r="U11" s="733"/>
      <c r="V11" s="733"/>
      <c r="W11" s="733"/>
      <c r="X11" s="733"/>
      <c r="Y11" s="733"/>
      <c r="Z11" s="733"/>
      <c r="AA11" s="733"/>
      <c r="AB11" s="733"/>
      <c r="AC11" s="733"/>
      <c r="AD11" s="733"/>
      <c r="AE11" s="733"/>
      <c r="AF11" s="733"/>
      <c r="AG11" s="733"/>
      <c r="AH11" s="733"/>
      <c r="AI11" s="733"/>
      <c r="AJ11" s="733"/>
      <c r="AK11" s="733"/>
      <c r="AL11" s="733"/>
      <c r="AM11" s="733"/>
      <c r="AN11" s="733"/>
      <c r="AO11" s="733"/>
      <c r="AP11" s="733"/>
      <c r="AQ11" s="733"/>
      <c r="AR11" s="733"/>
      <c r="AS11" s="733"/>
      <c r="AT11" s="733"/>
      <c r="AU11" s="733"/>
      <c r="AV11" s="733"/>
      <c r="AW11" s="733"/>
    </row>
    <row r="12" spans="1:49" ht="11.25" customHeight="1">
      <c r="B12" s="733"/>
      <c r="C12" s="733"/>
      <c r="D12" s="733"/>
      <c r="E12" s="733"/>
      <c r="F12" s="733"/>
      <c r="G12" s="733"/>
      <c r="H12" s="733"/>
      <c r="I12" s="733"/>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row>
    <row r="13" spans="1:49" ht="11.25" customHeight="1">
      <c r="B13" s="634" t="s">
        <v>73</v>
      </c>
      <c r="C13" s="635"/>
      <c r="D13" s="635"/>
      <c r="E13" s="636"/>
      <c r="F13" s="692" t="s">
        <v>1854</v>
      </c>
      <c r="G13" s="644"/>
      <c r="H13" s="644"/>
      <c r="I13" s="644"/>
      <c r="J13" s="644"/>
      <c r="K13" s="644"/>
      <c r="L13" s="644"/>
      <c r="M13" s="644"/>
      <c r="N13" s="644"/>
      <c r="O13" s="644"/>
      <c r="P13" s="644"/>
      <c r="Q13" s="644"/>
      <c r="R13" s="644"/>
      <c r="S13" s="644"/>
      <c r="T13" s="644"/>
      <c r="U13" s="644"/>
      <c r="V13" s="644"/>
      <c r="W13" s="693"/>
      <c r="X13" s="640" t="s">
        <v>519</v>
      </c>
      <c r="Y13" s="640"/>
      <c r="Z13" s="640"/>
      <c r="AA13" s="640"/>
      <c r="AB13" s="692"/>
      <c r="AC13" s="644"/>
      <c r="AD13" s="644"/>
      <c r="AE13" s="644"/>
      <c r="AF13" s="644"/>
      <c r="AG13" s="644"/>
      <c r="AH13" s="644"/>
      <c r="AI13" s="644"/>
      <c r="AJ13" s="644"/>
      <c r="AK13" s="644"/>
      <c r="AL13" s="644"/>
      <c r="AM13" s="644"/>
      <c r="AN13" s="644"/>
      <c r="AO13" s="644"/>
      <c r="AP13" s="644"/>
      <c r="AQ13" s="644"/>
      <c r="AR13" s="693"/>
      <c r="AS13" s="712" t="s">
        <v>1853</v>
      </c>
      <c r="AT13" s="629"/>
      <c r="AU13" s="629"/>
      <c r="AV13" s="581" t="s">
        <v>911</v>
      </c>
      <c r="AW13" s="582"/>
    </row>
    <row r="14" spans="1:49" ht="11.25" customHeight="1">
      <c r="B14" s="637"/>
      <c r="C14" s="638"/>
      <c r="D14" s="638"/>
      <c r="E14" s="639"/>
      <c r="F14" s="694"/>
      <c r="G14" s="695"/>
      <c r="H14" s="695"/>
      <c r="I14" s="695"/>
      <c r="J14" s="695"/>
      <c r="K14" s="695"/>
      <c r="L14" s="695"/>
      <c r="M14" s="695"/>
      <c r="N14" s="695"/>
      <c r="O14" s="695"/>
      <c r="P14" s="695"/>
      <c r="Q14" s="695"/>
      <c r="R14" s="695"/>
      <c r="S14" s="695"/>
      <c r="T14" s="695"/>
      <c r="U14" s="695"/>
      <c r="V14" s="695"/>
      <c r="W14" s="696"/>
      <c r="X14" s="640"/>
      <c r="Y14" s="640"/>
      <c r="Z14" s="640"/>
      <c r="AA14" s="640"/>
      <c r="AB14" s="694"/>
      <c r="AC14" s="695"/>
      <c r="AD14" s="695"/>
      <c r="AE14" s="695"/>
      <c r="AF14" s="695"/>
      <c r="AG14" s="695"/>
      <c r="AH14" s="695"/>
      <c r="AI14" s="695"/>
      <c r="AJ14" s="695"/>
      <c r="AK14" s="695"/>
      <c r="AL14" s="695"/>
      <c r="AM14" s="695"/>
      <c r="AN14" s="695"/>
      <c r="AO14" s="695"/>
      <c r="AP14" s="695"/>
      <c r="AQ14" s="695"/>
      <c r="AR14" s="696"/>
      <c r="AS14" s="631"/>
      <c r="AT14" s="632"/>
      <c r="AU14" s="632"/>
      <c r="AV14" s="583"/>
      <c r="AW14" s="584"/>
    </row>
    <row r="15" spans="1:49" ht="11.25" customHeight="1">
      <c r="A15" s="75"/>
      <c r="B15" s="640" t="s">
        <v>912</v>
      </c>
      <c r="C15" s="640"/>
      <c r="D15" s="640"/>
      <c r="E15" s="640"/>
      <c r="F15" s="712" t="s">
        <v>1374</v>
      </c>
      <c r="G15" s="629"/>
      <c r="H15" s="629"/>
      <c r="I15" s="654"/>
      <c r="J15" s="564" t="s">
        <v>2005</v>
      </c>
      <c r="K15" s="565"/>
      <c r="L15" s="565"/>
      <c r="M15" s="566"/>
      <c r="N15" s="692" t="s">
        <v>2006</v>
      </c>
      <c r="O15" s="644"/>
      <c r="P15" s="644"/>
      <c r="Q15" s="644"/>
      <c r="R15" s="644"/>
      <c r="S15" s="644"/>
      <c r="T15" s="644"/>
      <c r="U15" s="644"/>
      <c r="V15" s="644"/>
      <c r="W15" s="693"/>
      <c r="X15" s="692" t="s">
        <v>1262</v>
      </c>
      <c r="Y15" s="644"/>
      <c r="Z15" s="644"/>
      <c r="AA15" s="693"/>
      <c r="AB15" s="786" t="str">
        <f>"-"&amp;AS13&amp;"号"</f>
        <v>-●号</v>
      </c>
      <c r="AC15" s="786"/>
      <c r="AD15" s="786"/>
      <c r="AE15" s="786"/>
      <c r="AF15" s="787"/>
      <c r="AG15" s="715" t="s">
        <v>928</v>
      </c>
      <c r="AH15" s="716"/>
      <c r="AI15" s="716"/>
      <c r="AJ15" s="712" t="s">
        <v>927</v>
      </c>
      <c r="AK15" s="629"/>
      <c r="AL15" s="565" t="s">
        <v>1002</v>
      </c>
      <c r="AM15" s="565"/>
      <c r="AN15" s="565"/>
      <c r="AO15" s="566"/>
      <c r="AP15" s="715" t="s">
        <v>1000</v>
      </c>
      <c r="AQ15" s="716"/>
      <c r="AR15" s="717"/>
      <c r="AS15" s="713" t="s">
        <v>1541</v>
      </c>
      <c r="AT15" s="713"/>
      <c r="AU15" s="713"/>
      <c r="AV15" s="620" t="s">
        <v>917</v>
      </c>
      <c r="AW15" s="790"/>
    </row>
    <row r="16" spans="1:49" ht="11.25" customHeight="1">
      <c r="A16" s="75"/>
      <c r="B16" s="640"/>
      <c r="C16" s="640"/>
      <c r="D16" s="640"/>
      <c r="E16" s="640"/>
      <c r="F16" s="631"/>
      <c r="G16" s="632"/>
      <c r="H16" s="632"/>
      <c r="I16" s="633"/>
      <c r="J16" s="567"/>
      <c r="K16" s="568"/>
      <c r="L16" s="568"/>
      <c r="M16" s="569"/>
      <c r="N16" s="694"/>
      <c r="O16" s="695"/>
      <c r="P16" s="695"/>
      <c r="Q16" s="695"/>
      <c r="R16" s="695"/>
      <c r="S16" s="695"/>
      <c r="T16" s="695"/>
      <c r="U16" s="695"/>
      <c r="V16" s="695"/>
      <c r="W16" s="696"/>
      <c r="X16" s="694"/>
      <c r="Y16" s="695"/>
      <c r="Z16" s="695"/>
      <c r="AA16" s="696"/>
      <c r="AB16" s="788"/>
      <c r="AC16" s="788"/>
      <c r="AD16" s="788"/>
      <c r="AE16" s="788"/>
      <c r="AF16" s="789"/>
      <c r="AG16" s="718"/>
      <c r="AH16" s="719"/>
      <c r="AI16" s="719"/>
      <c r="AJ16" s="631"/>
      <c r="AK16" s="632"/>
      <c r="AL16" s="568"/>
      <c r="AM16" s="568"/>
      <c r="AN16" s="568"/>
      <c r="AO16" s="569"/>
      <c r="AP16" s="718"/>
      <c r="AQ16" s="719"/>
      <c r="AR16" s="720"/>
      <c r="AS16" s="714"/>
      <c r="AT16" s="714"/>
      <c r="AU16" s="714"/>
      <c r="AV16" s="626"/>
      <c r="AW16" s="627"/>
    </row>
    <row r="17" spans="1:57" ht="11.25" customHeight="1">
      <c r="A17" s="75"/>
      <c r="AP17" s="75"/>
    </row>
    <row r="18" spans="1:57" ht="11.25" customHeight="1">
      <c r="A18" s="75"/>
      <c r="B18" s="562" t="s">
        <v>24</v>
      </c>
      <c r="C18" s="1146" t="s">
        <v>1939</v>
      </c>
      <c r="D18" s="620"/>
      <c r="E18" s="620"/>
      <c r="F18" s="620"/>
      <c r="G18" s="620"/>
      <c r="H18" s="620"/>
      <c r="I18" s="620"/>
      <c r="J18" s="620"/>
      <c r="K18" s="790"/>
      <c r="M18" s="1013" t="s">
        <v>1940</v>
      </c>
      <c r="N18" s="581"/>
      <c r="O18" s="581"/>
      <c r="P18" s="581"/>
      <c r="Q18" s="581"/>
      <c r="R18" s="581"/>
      <c r="S18" s="581"/>
      <c r="T18" s="581"/>
      <c r="U18" s="581"/>
      <c r="V18" s="581"/>
      <c r="W18" s="581"/>
      <c r="X18" s="581"/>
      <c r="Y18" s="581"/>
      <c r="Z18" s="581"/>
      <c r="AA18" s="582"/>
      <c r="AB18" s="564" t="s">
        <v>1330</v>
      </c>
      <c r="AC18" s="565"/>
      <c r="AD18" s="565"/>
      <c r="AE18" s="566"/>
      <c r="AG18" s="1013" t="s">
        <v>1360</v>
      </c>
      <c r="AH18" s="581"/>
      <c r="AI18" s="581"/>
      <c r="AJ18" s="581"/>
      <c r="AK18" s="581"/>
      <c r="AL18" s="581"/>
      <c r="AM18" s="581"/>
      <c r="AN18" s="581"/>
      <c r="AO18" s="581"/>
      <c r="AP18" s="581"/>
      <c r="AQ18" s="581"/>
      <c r="AR18" s="581"/>
      <c r="AS18" s="582"/>
      <c r="AT18" s="564" t="s">
        <v>1331</v>
      </c>
      <c r="AU18" s="565"/>
      <c r="AV18" s="565"/>
      <c r="AW18" s="566"/>
    </row>
    <row r="19" spans="1:57" ht="11.25" customHeight="1">
      <c r="A19" s="75"/>
      <c r="B19" s="563"/>
      <c r="C19" s="625"/>
      <c r="D19" s="626"/>
      <c r="E19" s="626"/>
      <c r="F19" s="626"/>
      <c r="G19" s="626"/>
      <c r="H19" s="626"/>
      <c r="I19" s="626"/>
      <c r="J19" s="626"/>
      <c r="K19" s="627"/>
      <c r="M19" s="618"/>
      <c r="N19" s="583"/>
      <c r="O19" s="583"/>
      <c r="P19" s="583"/>
      <c r="Q19" s="583"/>
      <c r="R19" s="583"/>
      <c r="S19" s="583"/>
      <c r="T19" s="583"/>
      <c r="U19" s="583"/>
      <c r="V19" s="583"/>
      <c r="W19" s="583"/>
      <c r="X19" s="583"/>
      <c r="Y19" s="583"/>
      <c r="Z19" s="583"/>
      <c r="AA19" s="584"/>
      <c r="AB19" s="567"/>
      <c r="AC19" s="568"/>
      <c r="AD19" s="568"/>
      <c r="AE19" s="569"/>
      <c r="AG19" s="618"/>
      <c r="AH19" s="583"/>
      <c r="AI19" s="583"/>
      <c r="AJ19" s="583"/>
      <c r="AK19" s="583"/>
      <c r="AL19" s="583"/>
      <c r="AM19" s="583"/>
      <c r="AN19" s="583"/>
      <c r="AO19" s="583"/>
      <c r="AP19" s="583"/>
      <c r="AQ19" s="583"/>
      <c r="AR19" s="583"/>
      <c r="AS19" s="584"/>
      <c r="AT19" s="567"/>
      <c r="AU19" s="568"/>
      <c r="AV19" s="568"/>
      <c r="AW19" s="569"/>
    </row>
    <row r="20" spans="1:57" ht="11.25" customHeight="1">
      <c r="A20" s="75"/>
      <c r="AP20" s="75"/>
    </row>
    <row r="21" spans="1:57" ht="11.25" customHeight="1">
      <c r="A21" s="75"/>
      <c r="B21" s="710" t="s">
        <v>1673</v>
      </c>
      <c r="C21" s="710"/>
      <c r="D21" s="710"/>
      <c r="E21" s="710"/>
      <c r="F21" s="710"/>
      <c r="G21" s="710"/>
      <c r="H21" s="710"/>
      <c r="I21" s="710"/>
      <c r="J21" s="710"/>
      <c r="K21" s="710"/>
      <c r="L21" s="710"/>
      <c r="M21" s="710"/>
      <c r="N21" s="710"/>
      <c r="O21" s="710"/>
      <c r="P21" s="710"/>
      <c r="Q21" s="710"/>
      <c r="R21" s="710"/>
      <c r="S21" s="710"/>
      <c r="T21" s="710"/>
      <c r="U21" s="710"/>
      <c r="V21" s="710"/>
      <c r="W21" s="710"/>
      <c r="X21" s="710"/>
      <c r="Y21" s="710"/>
      <c r="Z21" s="710"/>
      <c r="AA21" s="710"/>
      <c r="AB21" s="710"/>
      <c r="AC21" s="710"/>
      <c r="AD21" s="710"/>
      <c r="AE21" s="710"/>
      <c r="AF21" s="710"/>
      <c r="AG21" s="710"/>
      <c r="AH21" s="710"/>
      <c r="AI21" s="710"/>
      <c r="AJ21" s="710"/>
      <c r="AK21" s="710"/>
      <c r="AL21" s="710"/>
      <c r="AM21" s="710"/>
      <c r="AN21" s="710"/>
      <c r="AO21" s="710"/>
      <c r="AP21" s="710"/>
      <c r="AQ21" s="710"/>
      <c r="AR21" s="710"/>
      <c r="AS21" s="710"/>
      <c r="AT21" s="710"/>
      <c r="AU21" s="710"/>
      <c r="AV21" s="710"/>
      <c r="AW21" s="710"/>
      <c r="AY21" s="967" t="s">
        <v>1074</v>
      </c>
      <c r="AZ21" s="968"/>
      <c r="BA21" s="968"/>
      <c r="BB21" s="968"/>
      <c r="BC21" s="968"/>
      <c r="BD21" s="968"/>
      <c r="BE21" s="969"/>
    </row>
    <row r="22" spans="1:57" ht="11.25" customHeight="1">
      <c r="A22" s="75"/>
      <c r="B22" s="710"/>
      <c r="C22" s="710"/>
      <c r="D22" s="710"/>
      <c r="E22" s="710"/>
      <c r="F22" s="710"/>
      <c r="G22" s="710"/>
      <c r="H22" s="710"/>
      <c r="I22" s="710"/>
      <c r="J22" s="710"/>
      <c r="K22" s="710"/>
      <c r="L22" s="710"/>
      <c r="M22" s="710"/>
      <c r="N22" s="710"/>
      <c r="O22" s="710"/>
      <c r="P22" s="710"/>
      <c r="Q22" s="710"/>
      <c r="R22" s="710"/>
      <c r="S22" s="710"/>
      <c r="T22" s="710"/>
      <c r="U22" s="710"/>
      <c r="V22" s="710"/>
      <c r="W22" s="710"/>
      <c r="X22" s="710"/>
      <c r="Y22" s="710"/>
      <c r="Z22" s="710"/>
      <c r="AA22" s="710"/>
      <c r="AB22" s="710"/>
      <c r="AC22" s="710"/>
      <c r="AD22" s="710"/>
      <c r="AE22" s="710"/>
      <c r="AF22" s="710"/>
      <c r="AG22" s="710"/>
      <c r="AH22" s="710"/>
      <c r="AI22" s="710"/>
      <c r="AJ22" s="710"/>
      <c r="AK22" s="710"/>
      <c r="AL22" s="710"/>
      <c r="AM22" s="710"/>
      <c r="AN22" s="710"/>
      <c r="AO22" s="710"/>
      <c r="AP22" s="710"/>
      <c r="AQ22" s="710"/>
      <c r="AR22" s="710"/>
      <c r="AS22" s="710"/>
      <c r="AT22" s="710"/>
      <c r="AU22" s="710"/>
      <c r="AV22" s="710"/>
      <c r="AW22" s="710"/>
      <c r="AY22" s="970"/>
      <c r="AZ22" s="971"/>
      <c r="BA22" s="971"/>
      <c r="BB22" s="971"/>
      <c r="BC22" s="971"/>
      <c r="BD22" s="971"/>
      <c r="BE22" s="972"/>
    </row>
    <row r="23" spans="1:57" ht="11.25" customHeight="1">
      <c r="A23" s="75"/>
      <c r="B23" s="711"/>
      <c r="C23" s="711"/>
      <c r="D23" s="711"/>
      <c r="E23" s="711"/>
      <c r="F23" s="711"/>
      <c r="G23" s="711"/>
      <c r="H23" s="711"/>
      <c r="I23" s="711"/>
      <c r="J23" s="711"/>
      <c r="K23" s="711"/>
      <c r="L23" s="711"/>
      <c r="M23" s="711"/>
      <c r="N23" s="711"/>
      <c r="O23" s="711"/>
      <c r="P23" s="711"/>
      <c r="Q23" s="711"/>
      <c r="R23" s="711"/>
      <c r="S23" s="711"/>
      <c r="T23" s="711"/>
      <c r="U23" s="711"/>
      <c r="V23" s="711"/>
      <c r="W23" s="711"/>
      <c r="X23" s="711"/>
      <c r="Y23" s="711"/>
      <c r="Z23" s="711"/>
      <c r="AA23" s="711"/>
      <c r="AB23" s="710"/>
      <c r="AC23" s="710"/>
      <c r="AD23" s="710"/>
      <c r="AE23" s="710"/>
      <c r="AF23" s="710"/>
      <c r="AG23" s="710"/>
      <c r="AH23" s="710"/>
      <c r="AI23" s="710"/>
      <c r="AJ23" s="710"/>
      <c r="AK23" s="710"/>
      <c r="AL23" s="710"/>
      <c r="AM23" s="710"/>
      <c r="AN23" s="710"/>
      <c r="AO23" s="710"/>
      <c r="AP23" s="710"/>
      <c r="AQ23" s="710"/>
      <c r="AR23" s="710"/>
      <c r="AS23" s="710"/>
      <c r="AT23" s="710"/>
      <c r="AU23" s="710"/>
      <c r="AV23" s="710"/>
      <c r="AW23" s="710"/>
      <c r="AY23" s="573">
        <v>1</v>
      </c>
      <c r="AZ23" s="573"/>
      <c r="BA23" s="958"/>
      <c r="BB23" s="959"/>
      <c r="BC23" s="959"/>
      <c r="BD23" s="959"/>
      <c r="BE23" s="960"/>
    </row>
    <row r="24" spans="1:57" ht="11.25" customHeight="1">
      <c r="A24" s="75"/>
      <c r="B24" s="619" t="s">
        <v>913</v>
      </c>
      <c r="C24" s="722"/>
      <c r="D24" s="722"/>
      <c r="E24" s="723"/>
      <c r="F24" s="684" t="s">
        <v>914</v>
      </c>
      <c r="G24" s="672"/>
      <c r="H24" s="672"/>
      <c r="I24" s="672"/>
      <c r="J24" s="783" t="str">
        <f>J15&amp;N15</f>
        <v>練馬区高松3丁目　</v>
      </c>
      <c r="K24" s="783"/>
      <c r="L24" s="783"/>
      <c r="M24" s="783"/>
      <c r="N24" s="783"/>
      <c r="O24" s="783"/>
      <c r="P24" s="783"/>
      <c r="Q24" s="783"/>
      <c r="R24" s="783"/>
      <c r="S24" s="783"/>
      <c r="T24" s="783"/>
      <c r="U24" s="783"/>
      <c r="V24" s="783"/>
      <c r="W24" s="783"/>
      <c r="X24" s="783"/>
      <c r="Y24" s="783"/>
      <c r="Z24" s="783"/>
      <c r="AA24" s="784"/>
      <c r="AB24" s="697" t="s">
        <v>1806</v>
      </c>
      <c r="AC24" s="698"/>
      <c r="AD24" s="697" t="s">
        <v>1750</v>
      </c>
      <c r="AE24" s="698"/>
      <c r="AF24" s="706"/>
      <c r="AG24" s="697" t="s">
        <v>1806</v>
      </c>
      <c r="AH24" s="698"/>
      <c r="AI24" s="698"/>
      <c r="AJ24" s="730"/>
      <c r="AK24" s="721"/>
      <c r="AL24" s="721"/>
      <c r="AM24" s="721"/>
      <c r="AN24" s="721"/>
      <c r="AO24" s="721"/>
      <c r="AP24" s="721"/>
      <c r="AQ24" s="721"/>
      <c r="AR24" s="721"/>
      <c r="AS24" s="721"/>
      <c r="AT24" s="721"/>
      <c r="AU24" s="721"/>
      <c r="AV24" s="721"/>
      <c r="AW24" s="731"/>
      <c r="AY24" s="573">
        <v>2</v>
      </c>
      <c r="AZ24" s="573"/>
      <c r="BA24" s="958"/>
      <c r="BB24" s="959"/>
      <c r="BC24" s="959"/>
      <c r="BD24" s="959"/>
      <c r="BE24" s="960"/>
    </row>
    <row r="25" spans="1:57" ht="11.25" customHeight="1">
      <c r="A25" s="75"/>
      <c r="B25" s="724"/>
      <c r="C25" s="725"/>
      <c r="D25" s="725"/>
      <c r="E25" s="726"/>
      <c r="F25" s="684"/>
      <c r="G25" s="672"/>
      <c r="H25" s="672"/>
      <c r="I25" s="672"/>
      <c r="J25" s="783"/>
      <c r="K25" s="783"/>
      <c r="L25" s="783"/>
      <c r="M25" s="783"/>
      <c r="N25" s="783"/>
      <c r="O25" s="783"/>
      <c r="P25" s="783"/>
      <c r="Q25" s="783"/>
      <c r="R25" s="783"/>
      <c r="S25" s="783"/>
      <c r="T25" s="783"/>
      <c r="U25" s="783"/>
      <c r="V25" s="783"/>
      <c r="W25" s="783"/>
      <c r="X25" s="783"/>
      <c r="Y25" s="783"/>
      <c r="Z25" s="783"/>
      <c r="AA25" s="784"/>
      <c r="AB25" s="699"/>
      <c r="AC25" s="700"/>
      <c r="AD25" s="699"/>
      <c r="AE25" s="700"/>
      <c r="AF25" s="707"/>
      <c r="AG25" s="699"/>
      <c r="AH25" s="700"/>
      <c r="AI25" s="700"/>
      <c r="AJ25" s="681"/>
      <c r="AK25" s="682"/>
      <c r="AL25" s="682"/>
      <c r="AM25" s="682"/>
      <c r="AN25" s="682"/>
      <c r="AO25" s="682"/>
      <c r="AP25" s="682"/>
      <c r="AQ25" s="682"/>
      <c r="AR25" s="682"/>
      <c r="AS25" s="682"/>
      <c r="AT25" s="682"/>
      <c r="AU25" s="682"/>
      <c r="AV25" s="682"/>
      <c r="AW25" s="683"/>
      <c r="AY25" s="573">
        <v>3</v>
      </c>
      <c r="AZ25" s="573"/>
      <c r="BA25" s="958"/>
      <c r="BB25" s="959"/>
      <c r="BC25" s="959"/>
      <c r="BD25" s="959"/>
      <c r="BE25" s="960"/>
    </row>
    <row r="26" spans="1:57" ht="11.25" customHeight="1">
      <c r="A26" s="75"/>
      <c r="B26" s="724"/>
      <c r="C26" s="725"/>
      <c r="D26" s="725"/>
      <c r="E26" s="726"/>
      <c r="F26" s="640" t="s">
        <v>910</v>
      </c>
      <c r="G26" s="640"/>
      <c r="H26" s="640"/>
      <c r="I26" s="640"/>
      <c r="J26" s="701">
        <f>AB13</f>
        <v>0</v>
      </c>
      <c r="K26" s="701"/>
      <c r="L26" s="701"/>
      <c r="M26" s="701"/>
      <c r="N26" s="701"/>
      <c r="O26" s="701"/>
      <c r="P26" s="701"/>
      <c r="Q26" s="701"/>
      <c r="R26" s="701"/>
      <c r="S26" s="701"/>
      <c r="T26" s="701"/>
      <c r="U26" s="701"/>
      <c r="V26" s="701"/>
      <c r="W26" s="701"/>
      <c r="X26" s="701"/>
      <c r="Y26" s="701"/>
      <c r="Z26" s="701"/>
      <c r="AA26" s="701"/>
      <c r="AB26" s="708" t="s">
        <v>644</v>
      </c>
      <c r="AC26" s="708"/>
      <c r="AD26" s="708"/>
      <c r="AE26" s="708"/>
      <c r="AF26" s="708"/>
      <c r="AG26" s="708"/>
      <c r="AH26" s="708"/>
      <c r="AI26" s="708"/>
      <c r="AJ26" s="708"/>
      <c r="AK26" s="708"/>
      <c r="AL26" s="708"/>
      <c r="AM26" s="708"/>
      <c r="AN26" s="708"/>
      <c r="AO26" s="708"/>
      <c r="AP26" s="708"/>
      <c r="AQ26" s="708"/>
      <c r="AR26" s="708"/>
      <c r="AS26" s="708"/>
      <c r="AT26" s="708"/>
      <c r="AU26" s="708"/>
      <c r="AV26" s="708"/>
      <c r="AW26" s="708"/>
      <c r="AY26" s="573">
        <v>4</v>
      </c>
      <c r="AZ26" s="573"/>
      <c r="BA26" s="958"/>
      <c r="BB26" s="959"/>
      <c r="BC26" s="959"/>
      <c r="BD26" s="959"/>
      <c r="BE26" s="960"/>
    </row>
    <row r="27" spans="1:57" ht="11.25" customHeight="1">
      <c r="A27" s="75"/>
      <c r="B27" s="724"/>
      <c r="C27" s="725"/>
      <c r="D27" s="725"/>
      <c r="E27" s="726"/>
      <c r="F27" s="640"/>
      <c r="G27" s="640"/>
      <c r="H27" s="640"/>
      <c r="I27" s="640"/>
      <c r="J27" s="701"/>
      <c r="K27" s="701"/>
      <c r="L27" s="701"/>
      <c r="M27" s="701"/>
      <c r="N27" s="701"/>
      <c r="O27" s="701"/>
      <c r="P27" s="701"/>
      <c r="Q27" s="701"/>
      <c r="R27" s="701"/>
      <c r="S27" s="701"/>
      <c r="T27" s="701"/>
      <c r="U27" s="701"/>
      <c r="V27" s="701"/>
      <c r="W27" s="701"/>
      <c r="X27" s="701"/>
      <c r="Y27" s="701"/>
      <c r="Z27" s="701"/>
      <c r="AA27" s="701"/>
      <c r="AB27" s="709"/>
      <c r="AC27" s="709"/>
      <c r="AD27" s="709"/>
      <c r="AE27" s="709"/>
      <c r="AF27" s="709"/>
      <c r="AG27" s="709"/>
      <c r="AH27" s="709"/>
      <c r="AI27" s="709"/>
      <c r="AJ27" s="709"/>
      <c r="AK27" s="709"/>
      <c r="AL27" s="709"/>
      <c r="AM27" s="709"/>
      <c r="AN27" s="709"/>
      <c r="AO27" s="709"/>
      <c r="AP27" s="709"/>
      <c r="AQ27" s="709"/>
      <c r="AR27" s="709"/>
      <c r="AS27" s="709"/>
      <c r="AT27" s="709"/>
      <c r="AU27" s="709"/>
      <c r="AV27" s="709"/>
      <c r="AW27" s="709"/>
      <c r="AY27" s="573">
        <v>5</v>
      </c>
      <c r="AZ27" s="573"/>
      <c r="BA27" s="958"/>
      <c r="BB27" s="959"/>
      <c r="BC27" s="959"/>
      <c r="BD27" s="959"/>
      <c r="BE27" s="960"/>
    </row>
    <row r="28" spans="1:57" ht="11.25" customHeight="1">
      <c r="A28" s="75"/>
      <c r="B28" s="724"/>
      <c r="C28" s="725"/>
      <c r="D28" s="725"/>
      <c r="E28" s="726"/>
      <c r="F28" s="649" t="s">
        <v>915</v>
      </c>
      <c r="G28" s="649"/>
      <c r="H28" s="649"/>
      <c r="I28" s="649"/>
      <c r="J28" s="678" t="s">
        <v>922</v>
      </c>
      <c r="K28" s="679"/>
      <c r="L28" s="679"/>
      <c r="M28" s="679"/>
      <c r="N28" s="679"/>
      <c r="O28" s="679"/>
      <c r="P28" s="679"/>
      <c r="Q28" s="679"/>
      <c r="R28" s="679"/>
      <c r="S28" s="679"/>
      <c r="T28" s="679"/>
      <c r="U28" s="679"/>
      <c r="V28" s="679"/>
      <c r="W28" s="679"/>
      <c r="X28" s="679"/>
      <c r="Y28" s="679"/>
      <c r="Z28" s="679"/>
      <c r="AA28" s="680"/>
      <c r="AB28" s="622" t="s">
        <v>916</v>
      </c>
      <c r="AC28" s="623"/>
      <c r="AD28" s="623"/>
      <c r="AE28" s="624"/>
      <c r="AF28" s="791" t="s">
        <v>1251</v>
      </c>
      <c r="AG28" s="792"/>
      <c r="AH28" s="792"/>
      <c r="AI28" s="792"/>
      <c r="AJ28" s="792"/>
      <c r="AK28" s="623" t="s">
        <v>917</v>
      </c>
      <c r="AL28" s="624"/>
      <c r="AM28" s="785" t="s">
        <v>1542</v>
      </c>
      <c r="AN28" s="785"/>
      <c r="AO28" s="785"/>
      <c r="AP28" s="785"/>
      <c r="AQ28" s="785"/>
      <c r="AR28" s="785"/>
      <c r="AS28" s="785"/>
      <c r="AT28" s="785"/>
      <c r="AU28" s="785"/>
      <c r="AV28" s="785"/>
      <c r="AW28" s="785"/>
      <c r="AY28" s="573">
        <v>6</v>
      </c>
      <c r="AZ28" s="573"/>
      <c r="BA28" s="958"/>
      <c r="BB28" s="959"/>
      <c r="BC28" s="959"/>
      <c r="BD28" s="959"/>
      <c r="BE28" s="960"/>
    </row>
    <row r="29" spans="1:57" ht="11.25" customHeight="1">
      <c r="A29" s="75"/>
      <c r="B29" s="727"/>
      <c r="C29" s="728"/>
      <c r="D29" s="728"/>
      <c r="E29" s="729"/>
      <c r="F29" s="649"/>
      <c r="G29" s="649"/>
      <c r="H29" s="649"/>
      <c r="I29" s="649"/>
      <c r="J29" s="681"/>
      <c r="K29" s="682"/>
      <c r="L29" s="682"/>
      <c r="M29" s="682"/>
      <c r="N29" s="682"/>
      <c r="O29" s="682"/>
      <c r="P29" s="682"/>
      <c r="Q29" s="682"/>
      <c r="R29" s="682"/>
      <c r="S29" s="682"/>
      <c r="T29" s="682"/>
      <c r="U29" s="682"/>
      <c r="V29" s="682"/>
      <c r="W29" s="682"/>
      <c r="X29" s="682"/>
      <c r="Y29" s="682"/>
      <c r="Z29" s="682"/>
      <c r="AA29" s="683"/>
      <c r="AB29" s="625"/>
      <c r="AC29" s="626"/>
      <c r="AD29" s="626"/>
      <c r="AE29" s="627"/>
      <c r="AF29" s="793"/>
      <c r="AG29" s="714"/>
      <c r="AH29" s="714"/>
      <c r="AI29" s="714"/>
      <c r="AJ29" s="714"/>
      <c r="AK29" s="626"/>
      <c r="AL29" s="627"/>
      <c r="AM29" s="785"/>
      <c r="AN29" s="785"/>
      <c r="AO29" s="785"/>
      <c r="AP29" s="785"/>
      <c r="AQ29" s="785"/>
      <c r="AR29" s="785"/>
      <c r="AS29" s="785"/>
      <c r="AT29" s="785"/>
      <c r="AU29" s="785"/>
      <c r="AV29" s="785"/>
      <c r="AW29" s="785"/>
      <c r="AY29" s="573">
        <v>7</v>
      </c>
      <c r="AZ29" s="573"/>
      <c r="BA29" s="958"/>
      <c r="BB29" s="959"/>
      <c r="BC29" s="959"/>
      <c r="BD29" s="959"/>
      <c r="BE29" s="960"/>
    </row>
    <row r="30" spans="1:57" ht="11.25" customHeight="1">
      <c r="A30" s="75"/>
      <c r="B30" s="619" t="s">
        <v>918</v>
      </c>
      <c r="C30" s="722"/>
      <c r="D30" s="722"/>
      <c r="E30" s="723"/>
      <c r="F30" s="649" t="s">
        <v>919</v>
      </c>
      <c r="G30" s="649"/>
      <c r="H30" s="649"/>
      <c r="I30" s="649"/>
      <c r="J30" s="702" t="str">
        <f>N15</f>
        <v>高松3丁目　</v>
      </c>
      <c r="K30" s="703"/>
      <c r="L30" s="703"/>
      <c r="M30" s="703"/>
      <c r="N30" s="703"/>
      <c r="O30" s="703"/>
      <c r="P30" s="703"/>
      <c r="Q30" s="703"/>
      <c r="R30" s="650" t="str">
        <f>AB24&amp;"番"&amp;AG24&amp;"の"</f>
        <v>●番●の</v>
      </c>
      <c r="S30" s="651"/>
      <c r="T30" s="651"/>
      <c r="U30" s="651"/>
      <c r="V30" s="651"/>
      <c r="W30" s="651"/>
      <c r="X30" s="629" t="s">
        <v>1751</v>
      </c>
      <c r="Y30" s="629"/>
      <c r="Z30" s="629"/>
      <c r="AA30" s="654"/>
      <c r="AB30" s="573" t="s">
        <v>349</v>
      </c>
      <c r="AC30" s="573"/>
      <c r="AD30" s="573"/>
      <c r="AE30" s="573"/>
      <c r="AF30" s="643" t="s">
        <v>1023</v>
      </c>
      <c r="AG30" s="644"/>
      <c r="AH30" s="644"/>
      <c r="AI30" s="644"/>
      <c r="AJ30" s="644"/>
      <c r="AK30" s="644"/>
      <c r="AL30" s="645"/>
      <c r="AM30" s="785"/>
      <c r="AN30" s="785"/>
      <c r="AO30" s="785"/>
      <c r="AP30" s="785"/>
      <c r="AQ30" s="785"/>
      <c r="AR30" s="785"/>
      <c r="AS30" s="785"/>
      <c r="AT30" s="785"/>
      <c r="AU30" s="785"/>
      <c r="AV30" s="785"/>
      <c r="AW30" s="785"/>
      <c r="AY30" s="573">
        <v>8</v>
      </c>
      <c r="AZ30" s="573"/>
      <c r="BA30" s="958"/>
      <c r="BB30" s="959"/>
      <c r="BC30" s="959"/>
      <c r="BD30" s="959"/>
      <c r="BE30" s="960"/>
    </row>
    <row r="31" spans="1:57" ht="11.25" customHeight="1">
      <c r="A31" s="75"/>
      <c r="B31" s="724"/>
      <c r="C31" s="725"/>
      <c r="D31" s="725"/>
      <c r="E31" s="726"/>
      <c r="F31" s="649"/>
      <c r="G31" s="649"/>
      <c r="H31" s="649"/>
      <c r="I31" s="649"/>
      <c r="J31" s="704"/>
      <c r="K31" s="705"/>
      <c r="L31" s="705"/>
      <c r="M31" s="705"/>
      <c r="N31" s="703"/>
      <c r="O31" s="703"/>
      <c r="P31" s="703"/>
      <c r="Q31" s="703"/>
      <c r="R31" s="652"/>
      <c r="S31" s="653"/>
      <c r="T31" s="653"/>
      <c r="U31" s="653"/>
      <c r="V31" s="653"/>
      <c r="W31" s="653"/>
      <c r="X31" s="632"/>
      <c r="Y31" s="632"/>
      <c r="Z31" s="632"/>
      <c r="AA31" s="633"/>
      <c r="AB31" s="574"/>
      <c r="AC31" s="574"/>
      <c r="AD31" s="574"/>
      <c r="AE31" s="574"/>
      <c r="AF31" s="646"/>
      <c r="AG31" s="647"/>
      <c r="AH31" s="647"/>
      <c r="AI31" s="647"/>
      <c r="AJ31" s="647"/>
      <c r="AK31" s="647"/>
      <c r="AL31" s="648"/>
      <c r="AM31" s="785"/>
      <c r="AN31" s="785"/>
      <c r="AO31" s="785"/>
      <c r="AP31" s="785"/>
      <c r="AQ31" s="785"/>
      <c r="AR31" s="785"/>
      <c r="AS31" s="785"/>
      <c r="AT31" s="785"/>
      <c r="AU31" s="785"/>
      <c r="AV31" s="785"/>
      <c r="AW31" s="785"/>
      <c r="AY31" s="573">
        <v>9</v>
      </c>
      <c r="AZ31" s="573"/>
      <c r="BA31" s="958"/>
      <c r="BB31" s="959"/>
      <c r="BC31" s="959"/>
      <c r="BD31" s="959"/>
      <c r="BE31" s="960"/>
    </row>
    <row r="32" spans="1:57" ht="11.25" customHeight="1">
      <c r="A32" s="75"/>
      <c r="B32" s="724"/>
      <c r="C32" s="725"/>
      <c r="D32" s="725"/>
      <c r="E32" s="726"/>
      <c r="F32" s="641" t="s">
        <v>920</v>
      </c>
      <c r="G32" s="635"/>
      <c r="H32" s="635"/>
      <c r="I32" s="642"/>
      <c r="J32" s="628" t="s">
        <v>921</v>
      </c>
      <c r="K32" s="629"/>
      <c r="L32" s="629"/>
      <c r="M32" s="630"/>
      <c r="N32" s="634" t="s">
        <v>915</v>
      </c>
      <c r="O32" s="635"/>
      <c r="P32" s="636"/>
      <c r="Q32" s="721" t="s">
        <v>925</v>
      </c>
      <c r="R32" s="721"/>
      <c r="S32" s="721"/>
      <c r="T32" s="721"/>
      <c r="U32" s="721"/>
      <c r="V32" s="721"/>
      <c r="W32" s="721"/>
      <c r="X32" s="721"/>
      <c r="Y32" s="721"/>
      <c r="Z32" s="721"/>
      <c r="AA32" s="721"/>
      <c r="AB32" s="721"/>
      <c r="AC32" s="721"/>
      <c r="AD32" s="721"/>
      <c r="AE32" s="721"/>
      <c r="AF32" s="721"/>
      <c r="AG32" s="721"/>
      <c r="AH32" s="697" t="s">
        <v>1023</v>
      </c>
      <c r="AI32" s="698"/>
      <c r="AJ32" s="635" t="s">
        <v>924</v>
      </c>
      <c r="AK32" s="635"/>
      <c r="AL32" s="636"/>
      <c r="AM32" s="785"/>
      <c r="AN32" s="785"/>
      <c r="AO32" s="785"/>
      <c r="AP32" s="785"/>
      <c r="AQ32" s="785"/>
      <c r="AR32" s="785"/>
      <c r="AS32" s="785"/>
      <c r="AT32" s="785"/>
      <c r="AU32" s="785"/>
      <c r="AV32" s="785"/>
      <c r="AW32" s="785"/>
      <c r="AY32" s="573">
        <v>10</v>
      </c>
      <c r="AZ32" s="573"/>
      <c r="BA32" s="958"/>
      <c r="BB32" s="959"/>
      <c r="BC32" s="959"/>
      <c r="BD32" s="959"/>
      <c r="BE32" s="960"/>
    </row>
    <row r="33" spans="1:59" ht="11.25" customHeight="1">
      <c r="A33" s="75"/>
      <c r="B33" s="724"/>
      <c r="C33" s="725"/>
      <c r="D33" s="725"/>
      <c r="E33" s="726"/>
      <c r="F33" s="637"/>
      <c r="G33" s="638"/>
      <c r="H33" s="638"/>
      <c r="I33" s="639"/>
      <c r="J33" s="631"/>
      <c r="K33" s="632"/>
      <c r="L33" s="632"/>
      <c r="M33" s="633"/>
      <c r="N33" s="637"/>
      <c r="O33" s="638"/>
      <c r="P33" s="639"/>
      <c r="Q33" s="682"/>
      <c r="R33" s="682"/>
      <c r="S33" s="682"/>
      <c r="T33" s="682"/>
      <c r="U33" s="682"/>
      <c r="V33" s="682"/>
      <c r="W33" s="682"/>
      <c r="X33" s="682"/>
      <c r="Y33" s="682"/>
      <c r="Z33" s="682"/>
      <c r="AA33" s="682"/>
      <c r="AB33" s="682"/>
      <c r="AC33" s="682"/>
      <c r="AD33" s="682"/>
      <c r="AE33" s="682"/>
      <c r="AF33" s="682"/>
      <c r="AG33" s="682"/>
      <c r="AH33" s="699"/>
      <c r="AI33" s="700"/>
      <c r="AJ33" s="638"/>
      <c r="AK33" s="638"/>
      <c r="AL33" s="639"/>
      <c r="AM33" s="785"/>
      <c r="AN33" s="785"/>
      <c r="AO33" s="785"/>
      <c r="AP33" s="785"/>
      <c r="AQ33" s="785"/>
      <c r="AR33" s="785"/>
      <c r="AS33" s="785"/>
      <c r="AT33" s="785"/>
      <c r="AU33" s="785"/>
      <c r="AV33" s="785"/>
      <c r="AW33" s="785"/>
      <c r="AY33" s="573">
        <v>11</v>
      </c>
      <c r="AZ33" s="573"/>
      <c r="BA33" s="958"/>
      <c r="BB33" s="959"/>
      <c r="BC33" s="959"/>
      <c r="BD33" s="959"/>
      <c r="BE33" s="960"/>
    </row>
    <row r="34" spans="1:59" ht="11.25" customHeight="1">
      <c r="A34" s="75"/>
      <c r="B34" s="724"/>
      <c r="C34" s="725"/>
      <c r="D34" s="725"/>
      <c r="E34" s="726"/>
      <c r="F34" s="1144" t="s">
        <v>926</v>
      </c>
      <c r="G34" s="716"/>
      <c r="H34" s="716"/>
      <c r="I34" s="1145"/>
      <c r="J34" s="1139"/>
      <c r="K34" s="713"/>
      <c r="L34" s="713"/>
      <c r="M34" s="713"/>
      <c r="N34" s="792"/>
      <c r="O34" s="623" t="s">
        <v>917</v>
      </c>
      <c r="P34" s="624"/>
      <c r="Q34" s="1140" t="s">
        <v>923</v>
      </c>
      <c r="R34" s="1141"/>
      <c r="S34" s="1141"/>
      <c r="T34" s="1141"/>
      <c r="U34" s="685"/>
      <c r="V34" s="686"/>
      <c r="W34" s="686"/>
      <c r="X34" s="689"/>
      <c r="Y34" s="690"/>
      <c r="Z34" s="662" t="s">
        <v>11</v>
      </c>
      <c r="AA34" s="662"/>
      <c r="AB34" s="689"/>
      <c r="AC34" s="690"/>
      <c r="AD34" s="662" t="s">
        <v>12</v>
      </c>
      <c r="AE34" s="662"/>
      <c r="AF34" s="689"/>
      <c r="AG34" s="690"/>
      <c r="AH34" s="663" t="s">
        <v>1244</v>
      </c>
      <c r="AI34" s="663"/>
      <c r="AJ34" s="663"/>
      <c r="AK34" s="663"/>
      <c r="AL34" s="664"/>
      <c r="AM34" s="785"/>
      <c r="AN34" s="785"/>
      <c r="AO34" s="785"/>
      <c r="AP34" s="785"/>
      <c r="AQ34" s="785"/>
      <c r="AR34" s="785"/>
      <c r="AS34" s="785"/>
      <c r="AT34" s="785"/>
      <c r="AU34" s="785"/>
      <c r="AV34" s="785"/>
      <c r="AW34" s="785"/>
      <c r="AY34" s="573">
        <v>12</v>
      </c>
      <c r="AZ34" s="573"/>
      <c r="BA34" s="958"/>
      <c r="BB34" s="959"/>
      <c r="BC34" s="959"/>
      <c r="BD34" s="959"/>
      <c r="BE34" s="960"/>
    </row>
    <row r="35" spans="1:59" ht="11.25" customHeight="1">
      <c r="A35" s="75"/>
      <c r="B35" s="727"/>
      <c r="C35" s="728"/>
      <c r="D35" s="728"/>
      <c r="E35" s="729"/>
      <c r="F35" s="718"/>
      <c r="G35" s="719"/>
      <c r="H35" s="719"/>
      <c r="I35" s="720"/>
      <c r="J35" s="793"/>
      <c r="K35" s="714"/>
      <c r="L35" s="714"/>
      <c r="M35" s="714"/>
      <c r="N35" s="714"/>
      <c r="O35" s="626"/>
      <c r="P35" s="627"/>
      <c r="Q35" s="1142"/>
      <c r="R35" s="1143"/>
      <c r="S35" s="1143"/>
      <c r="T35" s="1143"/>
      <c r="U35" s="687"/>
      <c r="V35" s="688"/>
      <c r="W35" s="688"/>
      <c r="X35" s="691"/>
      <c r="Y35" s="691"/>
      <c r="Z35" s="606"/>
      <c r="AA35" s="606"/>
      <c r="AB35" s="691"/>
      <c r="AC35" s="691"/>
      <c r="AD35" s="606"/>
      <c r="AE35" s="606"/>
      <c r="AF35" s="691"/>
      <c r="AG35" s="691"/>
      <c r="AH35" s="665"/>
      <c r="AI35" s="665"/>
      <c r="AJ35" s="665"/>
      <c r="AK35" s="665"/>
      <c r="AL35" s="666"/>
      <c r="AM35" s="785"/>
      <c r="AN35" s="785"/>
      <c r="AO35" s="785"/>
      <c r="AP35" s="785"/>
      <c r="AQ35" s="785"/>
      <c r="AR35" s="785"/>
      <c r="AS35" s="785"/>
      <c r="AT35" s="785"/>
      <c r="AU35" s="785"/>
      <c r="AV35" s="785"/>
      <c r="AW35" s="785"/>
      <c r="AY35" s="573">
        <v>13</v>
      </c>
      <c r="AZ35" s="573"/>
      <c r="BA35" s="958"/>
      <c r="BB35" s="959"/>
      <c r="BC35" s="959"/>
      <c r="BD35" s="959"/>
      <c r="BE35" s="960"/>
    </row>
    <row r="36" spans="1:59" ht="11.25" customHeight="1">
      <c r="A36" s="75"/>
      <c r="U36" s="75"/>
      <c r="AX36" s="75"/>
      <c r="AY36" s="573">
        <v>14</v>
      </c>
      <c r="AZ36" s="573"/>
      <c r="BA36" s="958"/>
      <c r="BB36" s="959"/>
      <c r="BC36" s="959"/>
      <c r="BD36" s="959"/>
      <c r="BE36" s="960"/>
    </row>
    <row r="37" spans="1:59" ht="11.25" customHeight="1">
      <c r="A37" s="75"/>
      <c r="B37" s="672" t="s">
        <v>1686</v>
      </c>
      <c r="C37" s="672"/>
      <c r="D37" s="672"/>
      <c r="E37" s="672"/>
      <c r="F37" s="730" t="s">
        <v>1804</v>
      </c>
      <c r="G37" s="721"/>
      <c r="H37" s="721"/>
      <c r="I37" s="721"/>
      <c r="J37" s="721"/>
      <c r="K37" s="721"/>
      <c r="L37" s="721"/>
      <c r="M37" s="721"/>
      <c r="N37" s="721"/>
      <c r="O37" s="721"/>
      <c r="P37" s="721"/>
      <c r="Q37" s="721"/>
      <c r="R37" s="721"/>
      <c r="S37" s="721"/>
      <c r="T37" s="731"/>
      <c r="U37" s="634" t="s">
        <v>1692</v>
      </c>
      <c r="V37" s="635"/>
      <c r="W37" s="635"/>
      <c r="X37" s="635"/>
      <c r="Y37" s="635"/>
      <c r="Z37" s="635"/>
      <c r="AA37" s="636"/>
      <c r="AB37" s="673" t="s">
        <v>1803</v>
      </c>
      <c r="AC37" s="673"/>
      <c r="AD37" s="673"/>
      <c r="AE37" s="673"/>
      <c r="AF37" s="673"/>
      <c r="AG37" s="673"/>
      <c r="AH37" s="673"/>
      <c r="AI37" s="673"/>
      <c r="AJ37" s="673"/>
      <c r="AK37" s="673"/>
      <c r="AL37" s="673"/>
      <c r="AM37" s="673"/>
      <c r="AN37" s="673"/>
      <c r="AO37" s="673"/>
      <c r="AP37" s="673"/>
      <c r="AQ37" s="673"/>
      <c r="AR37" s="673"/>
      <c r="AS37" s="673"/>
      <c r="AT37" s="673"/>
      <c r="AU37" s="673"/>
      <c r="AV37" s="673"/>
      <c r="AW37" s="673"/>
      <c r="AY37" s="573">
        <v>15</v>
      </c>
      <c r="AZ37" s="573"/>
      <c r="BA37" s="958"/>
      <c r="BB37" s="959"/>
      <c r="BC37" s="959"/>
      <c r="BD37" s="959"/>
      <c r="BE37" s="960"/>
    </row>
    <row r="38" spans="1:59" ht="11.25" customHeight="1">
      <c r="A38" s="75"/>
      <c r="B38" s="672"/>
      <c r="C38" s="672"/>
      <c r="D38" s="672"/>
      <c r="E38" s="672"/>
      <c r="F38" s="681"/>
      <c r="G38" s="682"/>
      <c r="H38" s="682"/>
      <c r="I38" s="682"/>
      <c r="J38" s="682"/>
      <c r="K38" s="682"/>
      <c r="L38" s="682"/>
      <c r="M38" s="682"/>
      <c r="N38" s="682"/>
      <c r="O38" s="682"/>
      <c r="P38" s="682"/>
      <c r="Q38" s="682"/>
      <c r="R38" s="682"/>
      <c r="S38" s="682"/>
      <c r="T38" s="683"/>
      <c r="U38" s="637"/>
      <c r="V38" s="638"/>
      <c r="W38" s="638"/>
      <c r="X38" s="638"/>
      <c r="Y38" s="638"/>
      <c r="Z38" s="638"/>
      <c r="AA38" s="639"/>
      <c r="AB38" s="673"/>
      <c r="AC38" s="673"/>
      <c r="AD38" s="673"/>
      <c r="AE38" s="673"/>
      <c r="AF38" s="673"/>
      <c r="AG38" s="673"/>
      <c r="AH38" s="673"/>
      <c r="AI38" s="673"/>
      <c r="AJ38" s="673"/>
      <c r="AK38" s="673"/>
      <c r="AL38" s="673"/>
      <c r="AM38" s="673"/>
      <c r="AN38" s="673"/>
      <c r="AO38" s="673"/>
      <c r="AP38" s="673"/>
      <c r="AQ38" s="673"/>
      <c r="AR38" s="673"/>
      <c r="AS38" s="673"/>
      <c r="AT38" s="673"/>
      <c r="AU38" s="673"/>
      <c r="AV38" s="673"/>
      <c r="AW38" s="673"/>
      <c r="AY38" s="573">
        <v>16</v>
      </c>
      <c r="AZ38" s="573"/>
      <c r="BA38" s="961"/>
      <c r="BB38" s="961"/>
      <c r="BC38" s="961"/>
      <c r="BD38" s="961"/>
      <c r="BE38" s="961"/>
    </row>
    <row r="39" spans="1:59" ht="11.25" customHeight="1">
      <c r="A39" s="75"/>
      <c r="B39" s="424"/>
      <c r="C39" s="424"/>
      <c r="D39" s="424"/>
      <c r="E39" s="424"/>
      <c r="F39" s="424"/>
      <c r="G39" s="424"/>
      <c r="H39" s="424"/>
      <c r="I39" s="424"/>
      <c r="J39" s="424"/>
      <c r="K39" s="424"/>
      <c r="L39" s="525"/>
      <c r="M39" s="424"/>
      <c r="N39" s="424"/>
      <c r="O39" s="424"/>
      <c r="P39" s="424"/>
      <c r="Q39" s="424"/>
      <c r="R39" s="424"/>
      <c r="S39" s="424"/>
      <c r="T39" s="424"/>
      <c r="U39" s="424"/>
      <c r="V39" s="424"/>
      <c r="W39" s="424"/>
      <c r="X39" s="424"/>
      <c r="Y39" s="424"/>
      <c r="Z39" s="424"/>
      <c r="AA39" s="424"/>
      <c r="AB39" s="424"/>
      <c r="AC39" s="424"/>
      <c r="AD39" s="424"/>
      <c r="AE39" s="424"/>
      <c r="AF39" s="424"/>
      <c r="AG39" s="424"/>
      <c r="AH39" s="424"/>
      <c r="AI39" s="424"/>
      <c r="AJ39" s="424"/>
      <c r="AK39" s="424"/>
      <c r="AL39" s="424"/>
      <c r="AM39" s="424"/>
      <c r="AN39" s="424"/>
      <c r="AO39" s="424"/>
      <c r="AP39" s="424"/>
      <c r="AQ39" s="424"/>
      <c r="AR39" s="424"/>
      <c r="AS39" s="424"/>
      <c r="AT39" s="424"/>
      <c r="AU39" s="424"/>
      <c r="AV39" s="424"/>
      <c r="AW39" s="424"/>
      <c r="AY39" s="573">
        <v>17</v>
      </c>
      <c r="AZ39" s="573"/>
      <c r="BA39" s="961"/>
      <c r="BB39" s="961"/>
      <c r="BC39" s="961"/>
      <c r="BD39" s="961"/>
      <c r="BE39" s="961"/>
    </row>
    <row r="40" spans="1:59" ht="11.25" customHeight="1">
      <c r="A40" s="75"/>
      <c r="B40" s="573" t="s">
        <v>935</v>
      </c>
      <c r="C40" s="573"/>
      <c r="D40" s="573" t="s">
        <v>936</v>
      </c>
      <c r="E40" s="573"/>
      <c r="F40" s="616" t="s">
        <v>914</v>
      </c>
      <c r="G40" s="931"/>
      <c r="H40" s="931"/>
      <c r="I40" s="931"/>
      <c r="J40" s="931"/>
      <c r="K40" s="931"/>
      <c r="L40" s="931"/>
      <c r="M40" s="931"/>
      <c r="N40" s="931"/>
      <c r="O40" s="931"/>
      <c r="P40" s="931"/>
      <c r="Q40" s="931"/>
      <c r="R40" s="931"/>
      <c r="S40" s="931"/>
      <c r="T40" s="671"/>
      <c r="U40" s="573" t="s">
        <v>929</v>
      </c>
      <c r="V40" s="573"/>
      <c r="W40" s="573"/>
      <c r="X40" s="573"/>
      <c r="Y40" s="573" t="s">
        <v>930</v>
      </c>
      <c r="Z40" s="573"/>
      <c r="AA40" s="573"/>
      <c r="AB40" s="616" t="s">
        <v>931</v>
      </c>
      <c r="AC40" s="869"/>
      <c r="AD40" s="869"/>
      <c r="AE40" s="869"/>
      <c r="AF40" s="617"/>
      <c r="AG40" s="573" t="s">
        <v>932</v>
      </c>
      <c r="AH40" s="573"/>
      <c r="AI40" s="573"/>
      <c r="AJ40" s="573"/>
      <c r="AK40" s="573"/>
      <c r="AL40" s="640" t="s">
        <v>933</v>
      </c>
      <c r="AM40" s="640"/>
      <c r="AN40" s="640"/>
      <c r="AO40" s="640"/>
      <c r="AP40" s="640"/>
      <c r="AQ40" s="640"/>
      <c r="AR40" s="640"/>
      <c r="AS40" s="640"/>
      <c r="AT40" s="640"/>
      <c r="AU40" s="640"/>
      <c r="AV40" s="640"/>
      <c r="AW40" s="640"/>
      <c r="AX40" s="75"/>
      <c r="AY40" s="573"/>
      <c r="AZ40" s="573"/>
      <c r="BA40" s="961"/>
      <c r="BB40" s="961"/>
      <c r="BC40" s="961"/>
      <c r="BD40" s="961"/>
      <c r="BE40" s="961"/>
    </row>
    <row r="41" spans="1:59" ht="11.25" customHeight="1">
      <c r="A41" s="75"/>
      <c r="B41" s="573"/>
      <c r="C41" s="573"/>
      <c r="D41" s="573"/>
      <c r="E41" s="573"/>
      <c r="F41" s="870"/>
      <c r="G41" s="583"/>
      <c r="H41" s="583"/>
      <c r="I41" s="583"/>
      <c r="J41" s="583"/>
      <c r="K41" s="583"/>
      <c r="L41" s="583"/>
      <c r="M41" s="583"/>
      <c r="N41" s="583"/>
      <c r="O41" s="583"/>
      <c r="P41" s="583"/>
      <c r="Q41" s="583"/>
      <c r="R41" s="583"/>
      <c r="S41" s="583"/>
      <c r="T41" s="655"/>
      <c r="U41" s="573"/>
      <c r="V41" s="573"/>
      <c r="W41" s="573"/>
      <c r="X41" s="573"/>
      <c r="Y41" s="573"/>
      <c r="Z41" s="573"/>
      <c r="AA41" s="573"/>
      <c r="AB41" s="1026"/>
      <c r="AC41" s="809"/>
      <c r="AD41" s="809"/>
      <c r="AE41" s="809"/>
      <c r="AF41" s="810"/>
      <c r="AG41" s="573"/>
      <c r="AH41" s="573"/>
      <c r="AI41" s="573"/>
      <c r="AJ41" s="573"/>
      <c r="AK41" s="573"/>
      <c r="AL41" s="670"/>
      <c r="AM41" s="670"/>
      <c r="AN41" s="670"/>
      <c r="AO41" s="670"/>
      <c r="AP41" s="670"/>
      <c r="AQ41" s="670"/>
      <c r="AR41" s="670"/>
      <c r="AS41" s="670"/>
      <c r="AT41" s="670"/>
      <c r="AU41" s="670"/>
      <c r="AV41" s="670"/>
      <c r="AW41" s="670"/>
      <c r="AX41" s="75"/>
      <c r="AY41" s="573"/>
      <c r="AZ41" s="573"/>
      <c r="BA41" s="961"/>
      <c r="BB41" s="961"/>
      <c r="BC41" s="961"/>
      <c r="BD41" s="961"/>
      <c r="BE41" s="961"/>
    </row>
    <row r="42" spans="1:59" ht="11.25" customHeight="1">
      <c r="A42" s="75"/>
      <c r="B42" s="573"/>
      <c r="C42" s="573"/>
      <c r="D42" s="674">
        <v>1</v>
      </c>
      <c r="E42" s="573"/>
      <c r="F42" s="734" t="str">
        <f>$J$15&amp;$N$15</f>
        <v>練馬区高松3丁目　</v>
      </c>
      <c r="G42" s="735"/>
      <c r="H42" s="735"/>
      <c r="I42" s="735"/>
      <c r="J42" s="735"/>
      <c r="K42" s="735"/>
      <c r="L42" s="735"/>
      <c r="M42" s="735"/>
      <c r="N42" s="735"/>
      <c r="O42" s="735"/>
      <c r="P42" s="735"/>
      <c r="Q42" s="735"/>
      <c r="R42" s="735"/>
      <c r="S42" s="735"/>
      <c r="T42" s="736"/>
      <c r="U42" s="656" t="str">
        <f>AB24&amp;"番"&amp;AG24</f>
        <v>●番●</v>
      </c>
      <c r="V42" s="656"/>
      <c r="W42" s="656"/>
      <c r="X42" s="656"/>
      <c r="Y42" s="657" t="s">
        <v>934</v>
      </c>
      <c r="Z42" s="657"/>
      <c r="AA42" s="985"/>
      <c r="AB42" s="658" t="s">
        <v>1674</v>
      </c>
      <c r="AC42" s="659"/>
      <c r="AD42" s="659"/>
      <c r="AE42" s="659"/>
      <c r="AF42" s="617" t="s">
        <v>917</v>
      </c>
      <c r="AG42" s="667"/>
      <c r="AH42" s="668"/>
      <c r="AI42" s="668"/>
      <c r="AJ42" s="668"/>
      <c r="AK42" s="669"/>
      <c r="AL42" s="628"/>
      <c r="AM42" s="629"/>
      <c r="AN42" s="629"/>
      <c r="AO42" s="629"/>
      <c r="AP42" s="629"/>
      <c r="AQ42" s="629"/>
      <c r="AR42" s="581" t="s">
        <v>1081</v>
      </c>
      <c r="AS42" s="581"/>
      <c r="AT42" s="629"/>
      <c r="AU42" s="629"/>
      <c r="AV42" s="629"/>
      <c r="AW42" s="630"/>
      <c r="AX42" s="75"/>
      <c r="AY42" s="573"/>
      <c r="AZ42" s="573"/>
      <c r="BA42" s="961"/>
      <c r="BB42" s="961"/>
      <c r="BC42" s="961"/>
      <c r="BD42" s="961"/>
      <c r="BE42" s="961"/>
    </row>
    <row r="43" spans="1:59" ht="11.25" customHeight="1">
      <c r="A43" s="75"/>
      <c r="B43" s="573"/>
      <c r="C43" s="573"/>
      <c r="D43" s="674"/>
      <c r="E43" s="573"/>
      <c r="F43" s="737"/>
      <c r="G43" s="705"/>
      <c r="H43" s="705"/>
      <c r="I43" s="705"/>
      <c r="J43" s="705"/>
      <c r="K43" s="705"/>
      <c r="L43" s="705"/>
      <c r="M43" s="705"/>
      <c r="N43" s="705"/>
      <c r="O43" s="705"/>
      <c r="P43" s="705"/>
      <c r="Q43" s="705"/>
      <c r="R43" s="705"/>
      <c r="S43" s="705"/>
      <c r="T43" s="738"/>
      <c r="U43" s="656"/>
      <c r="V43" s="656"/>
      <c r="W43" s="656"/>
      <c r="X43" s="656"/>
      <c r="Y43" s="657"/>
      <c r="Z43" s="657"/>
      <c r="AA43" s="985"/>
      <c r="AB43" s="660"/>
      <c r="AC43" s="661"/>
      <c r="AD43" s="661"/>
      <c r="AE43" s="661"/>
      <c r="AF43" s="655"/>
      <c r="AG43" s="667"/>
      <c r="AH43" s="668"/>
      <c r="AI43" s="668"/>
      <c r="AJ43" s="668"/>
      <c r="AK43" s="669"/>
      <c r="AL43" s="631"/>
      <c r="AM43" s="632"/>
      <c r="AN43" s="632"/>
      <c r="AO43" s="632"/>
      <c r="AP43" s="632"/>
      <c r="AQ43" s="632"/>
      <c r="AR43" s="583"/>
      <c r="AS43" s="583"/>
      <c r="AT43" s="632"/>
      <c r="AU43" s="632"/>
      <c r="AV43" s="632"/>
      <c r="AW43" s="633"/>
      <c r="AX43" s="75"/>
      <c r="AY43" s="573"/>
      <c r="AZ43" s="573"/>
      <c r="BA43" s="961"/>
      <c r="BB43" s="961"/>
      <c r="BC43" s="961"/>
      <c r="BD43" s="961"/>
      <c r="BE43" s="961"/>
    </row>
    <row r="44" spans="1:59" ht="11.25" customHeight="1">
      <c r="A44" s="75"/>
      <c r="B44" s="573"/>
      <c r="C44" s="573"/>
      <c r="D44" s="674">
        <v>2</v>
      </c>
      <c r="E44" s="573"/>
      <c r="F44" s="628"/>
      <c r="G44" s="675"/>
      <c r="H44" s="675"/>
      <c r="I44" s="675"/>
      <c r="J44" s="675"/>
      <c r="K44" s="675"/>
      <c r="L44" s="675"/>
      <c r="M44" s="675"/>
      <c r="N44" s="675"/>
      <c r="O44" s="675"/>
      <c r="P44" s="675"/>
      <c r="Q44" s="675"/>
      <c r="R44" s="675"/>
      <c r="S44" s="675"/>
      <c r="T44" s="630"/>
      <c r="U44" s="657"/>
      <c r="V44" s="657"/>
      <c r="W44" s="657"/>
      <c r="X44" s="657"/>
      <c r="Y44" s="657"/>
      <c r="Z44" s="657"/>
      <c r="AA44" s="985"/>
      <c r="AB44" s="658"/>
      <c r="AC44" s="659"/>
      <c r="AD44" s="659"/>
      <c r="AE44" s="659"/>
      <c r="AF44" s="617" t="s">
        <v>917</v>
      </c>
      <c r="AG44" s="667"/>
      <c r="AH44" s="668"/>
      <c r="AI44" s="668"/>
      <c r="AJ44" s="668"/>
      <c r="AK44" s="668"/>
      <c r="AL44" s="628"/>
      <c r="AM44" s="629"/>
      <c r="AN44" s="629"/>
      <c r="AO44" s="629"/>
      <c r="AP44" s="629"/>
      <c r="AQ44" s="629"/>
      <c r="AR44" s="581" t="s">
        <v>1081</v>
      </c>
      <c r="AS44" s="581"/>
      <c r="AT44" s="629"/>
      <c r="AU44" s="629"/>
      <c r="AV44" s="629"/>
      <c r="AW44" s="630"/>
      <c r="AX44" s="75"/>
      <c r="AY44" s="573"/>
      <c r="AZ44" s="573"/>
      <c r="BA44" s="961"/>
      <c r="BB44" s="961"/>
      <c r="BC44" s="961"/>
      <c r="BD44" s="961"/>
      <c r="BE44" s="961"/>
    </row>
    <row r="45" spans="1:59" ht="11.25" customHeight="1">
      <c r="A45" s="75"/>
      <c r="B45" s="573"/>
      <c r="C45" s="573"/>
      <c r="D45" s="674"/>
      <c r="E45" s="573"/>
      <c r="F45" s="676"/>
      <c r="G45" s="632"/>
      <c r="H45" s="632"/>
      <c r="I45" s="632"/>
      <c r="J45" s="632"/>
      <c r="K45" s="632"/>
      <c r="L45" s="632"/>
      <c r="M45" s="632"/>
      <c r="N45" s="632"/>
      <c r="O45" s="632"/>
      <c r="P45" s="632"/>
      <c r="Q45" s="632"/>
      <c r="R45" s="632"/>
      <c r="S45" s="632"/>
      <c r="T45" s="677"/>
      <c r="U45" s="657"/>
      <c r="V45" s="657"/>
      <c r="W45" s="657"/>
      <c r="X45" s="657"/>
      <c r="Y45" s="657"/>
      <c r="Z45" s="657"/>
      <c r="AA45" s="985"/>
      <c r="AB45" s="660"/>
      <c r="AC45" s="661"/>
      <c r="AD45" s="661"/>
      <c r="AE45" s="661"/>
      <c r="AF45" s="655"/>
      <c r="AG45" s="667"/>
      <c r="AH45" s="668"/>
      <c r="AI45" s="668"/>
      <c r="AJ45" s="668"/>
      <c r="AK45" s="668"/>
      <c r="AL45" s="631"/>
      <c r="AM45" s="632"/>
      <c r="AN45" s="632"/>
      <c r="AO45" s="632"/>
      <c r="AP45" s="632"/>
      <c r="AQ45" s="632"/>
      <c r="AR45" s="583"/>
      <c r="AS45" s="583"/>
      <c r="AT45" s="632"/>
      <c r="AU45" s="632"/>
      <c r="AV45" s="632"/>
      <c r="AW45" s="633"/>
      <c r="AX45" s="75"/>
      <c r="AY45" s="573"/>
      <c r="AZ45" s="573"/>
      <c r="BA45" s="961"/>
      <c r="BB45" s="961"/>
      <c r="BC45" s="961"/>
      <c r="BD45" s="961"/>
      <c r="BE45" s="961"/>
    </row>
    <row r="46" spans="1:59" ht="11.25" customHeight="1">
      <c r="A46" s="75"/>
      <c r="B46" s="573"/>
      <c r="C46" s="573"/>
      <c r="D46" s="674">
        <v>3</v>
      </c>
      <c r="E46" s="573"/>
      <c r="F46" s="628"/>
      <c r="G46" s="675"/>
      <c r="H46" s="675"/>
      <c r="I46" s="675"/>
      <c r="J46" s="675"/>
      <c r="K46" s="675"/>
      <c r="L46" s="675"/>
      <c r="M46" s="675"/>
      <c r="N46" s="675"/>
      <c r="O46" s="675"/>
      <c r="P46" s="675"/>
      <c r="Q46" s="675"/>
      <c r="R46" s="675"/>
      <c r="S46" s="675"/>
      <c r="T46" s="630"/>
      <c r="U46" s="657"/>
      <c r="V46" s="657"/>
      <c r="W46" s="657"/>
      <c r="X46" s="657"/>
      <c r="Y46" s="657"/>
      <c r="Z46" s="657"/>
      <c r="AA46" s="985"/>
      <c r="AB46" s="658"/>
      <c r="AC46" s="659"/>
      <c r="AD46" s="659"/>
      <c r="AE46" s="659"/>
      <c r="AF46" s="617" t="s">
        <v>917</v>
      </c>
      <c r="AG46" s="667"/>
      <c r="AH46" s="668"/>
      <c r="AI46" s="668"/>
      <c r="AJ46" s="668"/>
      <c r="AK46" s="668"/>
      <c r="AL46" s="628"/>
      <c r="AM46" s="629"/>
      <c r="AN46" s="629"/>
      <c r="AO46" s="629"/>
      <c r="AP46" s="629"/>
      <c r="AQ46" s="629"/>
      <c r="AR46" s="581" t="s">
        <v>1081</v>
      </c>
      <c r="AS46" s="581"/>
      <c r="AT46" s="629"/>
      <c r="AU46" s="629"/>
      <c r="AV46" s="629"/>
      <c r="AW46" s="630"/>
      <c r="AX46" s="75"/>
      <c r="AY46" s="573"/>
      <c r="AZ46" s="573"/>
      <c r="BA46" s="961"/>
      <c r="BB46" s="961"/>
      <c r="BC46" s="961"/>
      <c r="BD46" s="961"/>
      <c r="BE46" s="961"/>
    </row>
    <row r="47" spans="1:59" ht="11.25" customHeight="1">
      <c r="A47" s="75"/>
      <c r="B47" s="573"/>
      <c r="C47" s="573"/>
      <c r="D47" s="674"/>
      <c r="E47" s="573"/>
      <c r="F47" s="676"/>
      <c r="G47" s="632"/>
      <c r="H47" s="632"/>
      <c r="I47" s="632"/>
      <c r="J47" s="632"/>
      <c r="K47" s="632"/>
      <c r="L47" s="632"/>
      <c r="M47" s="632"/>
      <c r="N47" s="632"/>
      <c r="O47" s="632"/>
      <c r="P47" s="632"/>
      <c r="Q47" s="632"/>
      <c r="R47" s="632"/>
      <c r="S47" s="632"/>
      <c r="T47" s="677"/>
      <c r="U47" s="657"/>
      <c r="V47" s="657"/>
      <c r="W47" s="657"/>
      <c r="X47" s="657"/>
      <c r="Y47" s="657"/>
      <c r="Z47" s="657"/>
      <c r="AA47" s="985"/>
      <c r="AB47" s="660"/>
      <c r="AC47" s="661"/>
      <c r="AD47" s="661"/>
      <c r="AE47" s="661"/>
      <c r="AF47" s="655"/>
      <c r="AG47" s="667"/>
      <c r="AH47" s="668"/>
      <c r="AI47" s="668"/>
      <c r="AJ47" s="668"/>
      <c r="AK47" s="668"/>
      <c r="AL47" s="631"/>
      <c r="AM47" s="632"/>
      <c r="AN47" s="632"/>
      <c r="AO47" s="632"/>
      <c r="AP47" s="632"/>
      <c r="AQ47" s="632"/>
      <c r="AR47" s="583"/>
      <c r="AS47" s="583"/>
      <c r="AT47" s="632"/>
      <c r="AU47" s="632"/>
      <c r="AV47" s="632"/>
      <c r="AW47" s="633"/>
      <c r="AX47" s="75"/>
      <c r="AY47" s="573"/>
      <c r="AZ47" s="573"/>
      <c r="BA47" s="961"/>
      <c r="BB47" s="961"/>
      <c r="BC47" s="961"/>
      <c r="BD47" s="961"/>
      <c r="BE47" s="961"/>
    </row>
    <row r="48" spans="1:59" ht="11.25" customHeight="1">
      <c r="A48" s="75"/>
      <c r="B48" s="573"/>
      <c r="C48" s="573"/>
      <c r="D48" s="674">
        <v>4</v>
      </c>
      <c r="E48" s="573"/>
      <c r="F48" s="628"/>
      <c r="G48" s="675"/>
      <c r="H48" s="675"/>
      <c r="I48" s="675"/>
      <c r="J48" s="675"/>
      <c r="K48" s="675"/>
      <c r="L48" s="675"/>
      <c r="M48" s="675"/>
      <c r="N48" s="675"/>
      <c r="O48" s="675"/>
      <c r="P48" s="675"/>
      <c r="Q48" s="675"/>
      <c r="R48" s="675"/>
      <c r="S48" s="675"/>
      <c r="T48" s="630"/>
      <c r="U48" s="657"/>
      <c r="V48" s="657"/>
      <c r="W48" s="657"/>
      <c r="X48" s="657"/>
      <c r="Y48" s="657"/>
      <c r="Z48" s="657"/>
      <c r="AA48" s="985"/>
      <c r="AB48" s="658"/>
      <c r="AC48" s="659"/>
      <c r="AD48" s="659"/>
      <c r="AE48" s="659"/>
      <c r="AF48" s="617" t="s">
        <v>917</v>
      </c>
      <c r="AG48" s="667"/>
      <c r="AH48" s="668"/>
      <c r="AI48" s="668"/>
      <c r="AJ48" s="668"/>
      <c r="AK48" s="668"/>
      <c r="AL48" s="628"/>
      <c r="AM48" s="629"/>
      <c r="AN48" s="629"/>
      <c r="AO48" s="629"/>
      <c r="AP48" s="629"/>
      <c r="AQ48" s="629"/>
      <c r="AR48" s="581" t="s">
        <v>1081</v>
      </c>
      <c r="AS48" s="581"/>
      <c r="AT48" s="629"/>
      <c r="AU48" s="629"/>
      <c r="AV48" s="629"/>
      <c r="AW48" s="630"/>
      <c r="AX48" s="75"/>
      <c r="AY48" s="573"/>
      <c r="AZ48" s="573"/>
      <c r="BA48" s="961"/>
      <c r="BB48" s="961"/>
      <c r="BC48" s="961"/>
      <c r="BD48" s="961"/>
      <c r="BE48" s="961"/>
      <c r="BF48" s="60"/>
      <c r="BG48" s="60"/>
    </row>
    <row r="49" spans="1:98" ht="11.25" customHeight="1">
      <c r="A49" s="75"/>
      <c r="B49" s="573"/>
      <c r="C49" s="573"/>
      <c r="D49" s="674"/>
      <c r="E49" s="573"/>
      <c r="F49" s="676"/>
      <c r="G49" s="632"/>
      <c r="H49" s="632"/>
      <c r="I49" s="632"/>
      <c r="J49" s="632"/>
      <c r="K49" s="632"/>
      <c r="L49" s="632"/>
      <c r="M49" s="632"/>
      <c r="N49" s="632"/>
      <c r="O49" s="632"/>
      <c r="P49" s="632"/>
      <c r="Q49" s="632"/>
      <c r="R49" s="632"/>
      <c r="S49" s="632"/>
      <c r="T49" s="677"/>
      <c r="U49" s="657"/>
      <c r="V49" s="657"/>
      <c r="W49" s="657"/>
      <c r="X49" s="657"/>
      <c r="Y49" s="657"/>
      <c r="Z49" s="657"/>
      <c r="AA49" s="985"/>
      <c r="AB49" s="660"/>
      <c r="AC49" s="661"/>
      <c r="AD49" s="661"/>
      <c r="AE49" s="661"/>
      <c r="AF49" s="655"/>
      <c r="AG49" s="667"/>
      <c r="AH49" s="668"/>
      <c r="AI49" s="668"/>
      <c r="AJ49" s="668"/>
      <c r="AK49" s="668"/>
      <c r="AL49" s="631"/>
      <c r="AM49" s="632"/>
      <c r="AN49" s="632"/>
      <c r="AO49" s="632"/>
      <c r="AP49" s="632"/>
      <c r="AQ49" s="632"/>
      <c r="AR49" s="583"/>
      <c r="AS49" s="583"/>
      <c r="AT49" s="632"/>
      <c r="AU49" s="632"/>
      <c r="AV49" s="632"/>
      <c r="AW49" s="633"/>
      <c r="AX49" s="75"/>
      <c r="AY49" s="573"/>
      <c r="AZ49" s="573"/>
      <c r="BA49" s="961"/>
      <c r="BB49" s="961"/>
      <c r="BC49" s="961"/>
      <c r="BD49" s="961"/>
      <c r="BE49" s="961"/>
      <c r="BF49" s="60"/>
      <c r="BG49" s="60"/>
    </row>
    <row r="50" spans="1:98" ht="11.25" customHeight="1">
      <c r="A50" s="75"/>
      <c r="B50" s="573"/>
      <c r="C50" s="573"/>
      <c r="D50" s="674">
        <v>5</v>
      </c>
      <c r="E50" s="573"/>
      <c r="F50" s="628"/>
      <c r="G50" s="629"/>
      <c r="H50" s="629"/>
      <c r="I50" s="629"/>
      <c r="J50" s="629"/>
      <c r="K50" s="629"/>
      <c r="L50" s="629"/>
      <c r="M50" s="629"/>
      <c r="N50" s="629"/>
      <c r="O50" s="629"/>
      <c r="P50" s="629"/>
      <c r="Q50" s="629"/>
      <c r="R50" s="629"/>
      <c r="S50" s="629"/>
      <c r="T50" s="630"/>
      <c r="U50" s="657"/>
      <c r="V50" s="657"/>
      <c r="W50" s="657"/>
      <c r="X50" s="657"/>
      <c r="Y50" s="657"/>
      <c r="Z50" s="657"/>
      <c r="AA50" s="985"/>
      <c r="AB50" s="658"/>
      <c r="AC50" s="1036"/>
      <c r="AD50" s="1036"/>
      <c r="AE50" s="1036"/>
      <c r="AF50" s="671" t="s">
        <v>917</v>
      </c>
      <c r="AG50" s="667"/>
      <c r="AH50" s="668"/>
      <c r="AI50" s="668"/>
      <c r="AJ50" s="668"/>
      <c r="AK50" s="668"/>
      <c r="AL50" s="628"/>
      <c r="AM50" s="629"/>
      <c r="AN50" s="629"/>
      <c r="AO50" s="629"/>
      <c r="AP50" s="629"/>
      <c r="AQ50" s="629"/>
      <c r="AR50" s="581" t="s">
        <v>1081</v>
      </c>
      <c r="AS50" s="581"/>
      <c r="AT50" s="629"/>
      <c r="AU50" s="629"/>
      <c r="AV50" s="629"/>
      <c r="AW50" s="630"/>
      <c r="AX50" s="75"/>
      <c r="AY50" s="573"/>
      <c r="AZ50" s="573"/>
      <c r="BA50" s="961"/>
      <c r="BB50" s="961"/>
      <c r="BC50" s="961"/>
      <c r="BD50" s="961"/>
      <c r="BE50" s="961"/>
    </row>
    <row r="51" spans="1:98" ht="11.25" customHeight="1">
      <c r="A51" s="75"/>
      <c r="B51" s="573"/>
      <c r="C51" s="573"/>
      <c r="D51" s="674"/>
      <c r="E51" s="573"/>
      <c r="F51" s="631"/>
      <c r="G51" s="632"/>
      <c r="H51" s="632"/>
      <c r="I51" s="632"/>
      <c r="J51" s="632"/>
      <c r="K51" s="632"/>
      <c r="L51" s="632"/>
      <c r="M51" s="632"/>
      <c r="N51" s="632"/>
      <c r="O51" s="632"/>
      <c r="P51" s="632"/>
      <c r="Q51" s="632"/>
      <c r="R51" s="632"/>
      <c r="S51" s="632"/>
      <c r="T51" s="633"/>
      <c r="U51" s="657"/>
      <c r="V51" s="657"/>
      <c r="W51" s="657"/>
      <c r="X51" s="657"/>
      <c r="Y51" s="657"/>
      <c r="Z51" s="657"/>
      <c r="AA51" s="985"/>
      <c r="AB51" s="1037"/>
      <c r="AC51" s="807"/>
      <c r="AD51" s="807"/>
      <c r="AE51" s="807"/>
      <c r="AF51" s="584"/>
      <c r="AG51" s="667"/>
      <c r="AH51" s="668"/>
      <c r="AI51" s="668"/>
      <c r="AJ51" s="668"/>
      <c r="AK51" s="668"/>
      <c r="AL51" s="631"/>
      <c r="AM51" s="632"/>
      <c r="AN51" s="632"/>
      <c r="AO51" s="632"/>
      <c r="AP51" s="632"/>
      <c r="AQ51" s="632"/>
      <c r="AR51" s="583"/>
      <c r="AS51" s="583"/>
      <c r="AT51" s="632"/>
      <c r="AU51" s="632"/>
      <c r="AV51" s="632"/>
      <c r="AW51" s="633"/>
      <c r="AX51" s="75"/>
    </row>
    <row r="52" spans="1:98" ht="11.25" customHeight="1">
      <c r="A52" s="75"/>
      <c r="B52" s="573"/>
      <c r="C52" s="573"/>
      <c r="D52" s="674">
        <v>6</v>
      </c>
      <c r="E52" s="573"/>
      <c r="F52" s="628"/>
      <c r="G52" s="629"/>
      <c r="H52" s="629"/>
      <c r="I52" s="629"/>
      <c r="J52" s="629"/>
      <c r="K52" s="629"/>
      <c r="L52" s="629"/>
      <c r="M52" s="629"/>
      <c r="N52" s="629"/>
      <c r="O52" s="629"/>
      <c r="P52" s="629"/>
      <c r="Q52" s="629"/>
      <c r="R52" s="629"/>
      <c r="S52" s="629"/>
      <c r="T52" s="630"/>
      <c r="U52" s="657"/>
      <c r="V52" s="657"/>
      <c r="W52" s="657"/>
      <c r="X52" s="657"/>
      <c r="Y52" s="657"/>
      <c r="Z52" s="657"/>
      <c r="AA52" s="985"/>
      <c r="AB52" s="658"/>
      <c r="AC52" s="1036"/>
      <c r="AD52" s="1036"/>
      <c r="AE52" s="1036"/>
      <c r="AF52" s="671" t="s">
        <v>22</v>
      </c>
      <c r="AG52" s="667"/>
      <c r="AH52" s="668"/>
      <c r="AI52" s="668"/>
      <c r="AJ52" s="668"/>
      <c r="AK52" s="668"/>
      <c r="AL52" s="628"/>
      <c r="AM52" s="629"/>
      <c r="AN52" s="629"/>
      <c r="AO52" s="629"/>
      <c r="AP52" s="629"/>
      <c r="AQ52" s="629"/>
      <c r="AR52" s="581" t="s">
        <v>1081</v>
      </c>
      <c r="AS52" s="581"/>
      <c r="AT52" s="629"/>
      <c r="AU52" s="629"/>
      <c r="AV52" s="629"/>
      <c r="AW52" s="630"/>
      <c r="AX52" s="75"/>
    </row>
    <row r="53" spans="1:98" ht="11.25" customHeight="1">
      <c r="A53" s="75"/>
      <c r="B53" s="573"/>
      <c r="C53" s="573"/>
      <c r="D53" s="674"/>
      <c r="E53" s="573"/>
      <c r="F53" s="631"/>
      <c r="G53" s="632"/>
      <c r="H53" s="632"/>
      <c r="I53" s="632"/>
      <c r="J53" s="632"/>
      <c r="K53" s="632"/>
      <c r="L53" s="632"/>
      <c r="M53" s="632"/>
      <c r="N53" s="632"/>
      <c r="O53" s="632"/>
      <c r="P53" s="632"/>
      <c r="Q53" s="632"/>
      <c r="R53" s="632"/>
      <c r="S53" s="632"/>
      <c r="T53" s="633"/>
      <c r="U53" s="657"/>
      <c r="V53" s="657"/>
      <c r="W53" s="657"/>
      <c r="X53" s="657"/>
      <c r="Y53" s="657"/>
      <c r="Z53" s="657"/>
      <c r="AA53" s="985"/>
      <c r="AB53" s="1037"/>
      <c r="AC53" s="807"/>
      <c r="AD53" s="807"/>
      <c r="AE53" s="807"/>
      <c r="AF53" s="584"/>
      <c r="AG53" s="667"/>
      <c r="AH53" s="668"/>
      <c r="AI53" s="668"/>
      <c r="AJ53" s="668"/>
      <c r="AK53" s="668"/>
      <c r="AL53" s="631"/>
      <c r="AM53" s="632"/>
      <c r="AN53" s="632"/>
      <c r="AO53" s="632"/>
      <c r="AP53" s="632"/>
      <c r="AQ53" s="632"/>
      <c r="AR53" s="583"/>
      <c r="AS53" s="583"/>
      <c r="AT53" s="632"/>
      <c r="AU53" s="632"/>
      <c r="AV53" s="632"/>
      <c r="AW53" s="633"/>
      <c r="AX53" s="75"/>
    </row>
    <row r="54" spans="1:98" ht="11.25" customHeight="1">
      <c r="A54" s="75"/>
      <c r="B54" s="573"/>
      <c r="C54" s="573"/>
      <c r="D54" s="1007" t="s">
        <v>1676</v>
      </c>
      <c r="E54" s="1008"/>
      <c r="F54" s="1008"/>
      <c r="G54" s="1008"/>
      <c r="H54" s="1008"/>
      <c r="I54" s="1008"/>
      <c r="J54" s="1008"/>
      <c r="K54" s="1008"/>
      <c r="L54" s="1008"/>
      <c r="M54" s="1008"/>
      <c r="N54" s="1008"/>
      <c r="O54" s="1008"/>
      <c r="P54" s="1008"/>
      <c r="Q54" s="1009"/>
      <c r="R54" s="996" t="s">
        <v>23</v>
      </c>
      <c r="S54" s="957" t="s">
        <v>20</v>
      </c>
      <c r="T54" s="957"/>
      <c r="U54" s="957" t="s">
        <v>29</v>
      </c>
      <c r="V54" s="955" t="s">
        <v>24</v>
      </c>
      <c r="W54" s="957" t="s">
        <v>21</v>
      </c>
      <c r="X54" s="957"/>
      <c r="Y54" s="1013" t="s">
        <v>9</v>
      </c>
      <c r="Z54" s="581"/>
      <c r="AA54" s="581"/>
      <c r="AB54" s="990">
        <f>COUNTA(AB42:AE53)</f>
        <v>1</v>
      </c>
      <c r="AC54" s="991"/>
      <c r="AD54" s="991"/>
      <c r="AE54" s="931" t="s">
        <v>10</v>
      </c>
      <c r="AF54" s="671"/>
      <c r="AG54" s="1023">
        <f>SUM(AB42:AE53)</f>
        <v>0</v>
      </c>
      <c r="AH54" s="1024"/>
      <c r="AI54" s="1024"/>
      <c r="AJ54" s="1024"/>
      <c r="AK54" s="671" t="s">
        <v>22</v>
      </c>
      <c r="AL54" s="616" t="s">
        <v>1084</v>
      </c>
      <c r="AM54" s="931"/>
      <c r="AN54" s="931"/>
      <c r="AO54" s="931"/>
      <c r="AP54" s="931"/>
      <c r="AQ54" s="671"/>
      <c r="AR54" s="658" t="s">
        <v>1085</v>
      </c>
      <c r="AS54" s="806"/>
      <c r="AT54" s="806"/>
      <c r="AU54" s="806"/>
      <c r="AV54" s="806"/>
      <c r="AW54" s="671" t="s">
        <v>22</v>
      </c>
      <c r="AX54" s="75"/>
      <c r="BQ54" s="312"/>
      <c r="BR54" s="312"/>
      <c r="BS54" s="312"/>
      <c r="BT54" s="312"/>
      <c r="BU54" s="312"/>
      <c r="BV54" s="312"/>
      <c r="BW54" s="312"/>
      <c r="BX54" s="312"/>
      <c r="BY54" s="312"/>
      <c r="BZ54" s="312"/>
      <c r="CA54" s="312"/>
      <c r="CB54" s="312"/>
    </row>
    <row r="55" spans="1:98" ht="11.25" customHeight="1">
      <c r="A55" s="75"/>
      <c r="B55" s="573"/>
      <c r="C55" s="573"/>
      <c r="D55" s="1010"/>
      <c r="E55" s="1011"/>
      <c r="F55" s="1011"/>
      <c r="G55" s="1011"/>
      <c r="H55" s="1011"/>
      <c r="I55" s="1011"/>
      <c r="J55" s="1011"/>
      <c r="K55" s="1011"/>
      <c r="L55" s="1011"/>
      <c r="M55" s="1011"/>
      <c r="N55" s="1011"/>
      <c r="O55" s="1011"/>
      <c r="P55" s="1011"/>
      <c r="Q55" s="1012"/>
      <c r="R55" s="563"/>
      <c r="S55" s="874"/>
      <c r="T55" s="874"/>
      <c r="U55" s="874"/>
      <c r="V55" s="956"/>
      <c r="W55" s="874"/>
      <c r="X55" s="874"/>
      <c r="Y55" s="618"/>
      <c r="Z55" s="583"/>
      <c r="AA55" s="583"/>
      <c r="AB55" s="992"/>
      <c r="AC55" s="993"/>
      <c r="AD55" s="993"/>
      <c r="AE55" s="583"/>
      <c r="AF55" s="584"/>
      <c r="AG55" s="1025"/>
      <c r="AH55" s="1025"/>
      <c r="AI55" s="1025"/>
      <c r="AJ55" s="1025"/>
      <c r="AK55" s="584"/>
      <c r="AL55" s="618"/>
      <c r="AM55" s="583"/>
      <c r="AN55" s="583"/>
      <c r="AO55" s="583"/>
      <c r="AP55" s="583"/>
      <c r="AQ55" s="584"/>
      <c r="AR55" s="660"/>
      <c r="AS55" s="807"/>
      <c r="AT55" s="807"/>
      <c r="AU55" s="807"/>
      <c r="AV55" s="807"/>
      <c r="AW55" s="584"/>
      <c r="AX55" s="75"/>
    </row>
    <row r="56" spans="1:98" ht="11.25" customHeight="1">
      <c r="A56" s="75"/>
      <c r="B56" s="477"/>
      <c r="C56" s="477"/>
      <c r="D56" s="477"/>
      <c r="E56" s="477"/>
      <c r="F56" s="477"/>
      <c r="G56" s="477"/>
      <c r="H56" s="477"/>
      <c r="I56" s="477"/>
      <c r="J56" s="477"/>
      <c r="K56" s="477"/>
      <c r="L56" s="549"/>
      <c r="M56" s="477"/>
      <c r="N56" s="477"/>
      <c r="O56" s="477"/>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row>
    <row r="57" spans="1:98" ht="11.25" customHeight="1">
      <c r="A57" s="75"/>
      <c r="B57" s="1034" t="s">
        <v>24</v>
      </c>
      <c r="C57" s="986" t="s">
        <v>1933</v>
      </c>
      <c r="D57" s="986"/>
      <c r="E57" s="986"/>
      <c r="F57" s="986"/>
      <c r="G57" s="986"/>
      <c r="H57" s="986"/>
      <c r="I57" s="986"/>
      <c r="J57" s="986"/>
      <c r="K57" s="986"/>
      <c r="L57" s="986"/>
      <c r="M57" s="986"/>
      <c r="N57" s="986"/>
      <c r="O57" s="986"/>
      <c r="P57" s="986"/>
      <c r="Q57" s="986"/>
      <c r="R57" s="986"/>
      <c r="S57" s="986"/>
      <c r="T57" s="986"/>
      <c r="U57" s="986"/>
      <c r="V57" s="986"/>
      <c r="W57" s="986"/>
      <c r="X57" s="986"/>
      <c r="Y57" s="986"/>
      <c r="Z57" s="986"/>
      <c r="AA57" s="986"/>
      <c r="AB57" s="986"/>
      <c r="AC57" s="986"/>
      <c r="AD57" s="986"/>
      <c r="AE57" s="986"/>
      <c r="AF57" s="986"/>
      <c r="AG57" s="986"/>
      <c r="AH57" s="986"/>
      <c r="AI57" s="986"/>
      <c r="AJ57" s="986"/>
      <c r="AK57" s="986"/>
      <c r="AL57" s="986"/>
      <c r="AM57" s="986"/>
      <c r="AN57" s="986"/>
      <c r="AO57" s="986"/>
      <c r="AP57" s="986"/>
      <c r="AQ57" s="986"/>
      <c r="AR57" s="986"/>
      <c r="AS57" s="986"/>
      <c r="AT57" s="986"/>
      <c r="AU57" s="986"/>
      <c r="AV57" s="986"/>
      <c r="AW57" s="987"/>
    </row>
    <row r="58" spans="1:98" ht="11.25" customHeight="1">
      <c r="A58" s="75"/>
      <c r="B58" s="1035"/>
      <c r="C58" s="988"/>
      <c r="D58" s="988"/>
      <c r="E58" s="988"/>
      <c r="F58" s="988"/>
      <c r="G58" s="988"/>
      <c r="H58" s="988"/>
      <c r="I58" s="988"/>
      <c r="J58" s="988"/>
      <c r="K58" s="988"/>
      <c r="L58" s="988"/>
      <c r="M58" s="988"/>
      <c r="N58" s="988"/>
      <c r="O58" s="988"/>
      <c r="P58" s="988"/>
      <c r="Q58" s="988"/>
      <c r="R58" s="988"/>
      <c r="S58" s="988"/>
      <c r="T58" s="988"/>
      <c r="U58" s="988"/>
      <c r="V58" s="988"/>
      <c r="W58" s="988"/>
      <c r="X58" s="988"/>
      <c r="Y58" s="988"/>
      <c r="Z58" s="988"/>
      <c r="AA58" s="988"/>
      <c r="AB58" s="988"/>
      <c r="AC58" s="988"/>
      <c r="AD58" s="988"/>
      <c r="AE58" s="988"/>
      <c r="AF58" s="988"/>
      <c r="AG58" s="988"/>
      <c r="AH58" s="988"/>
      <c r="AI58" s="988"/>
      <c r="AJ58" s="988"/>
      <c r="AK58" s="988"/>
      <c r="AL58" s="988"/>
      <c r="AM58" s="988"/>
      <c r="AN58" s="988"/>
      <c r="AO58" s="988"/>
      <c r="AP58" s="988"/>
      <c r="AQ58" s="988"/>
      <c r="AR58" s="988"/>
      <c r="AS58" s="988"/>
      <c r="AT58" s="988"/>
      <c r="AU58" s="988"/>
      <c r="AV58" s="988"/>
      <c r="AW58" s="989"/>
    </row>
    <row r="59" spans="1:98" ht="11.25" customHeight="1">
      <c r="A59" s="75"/>
      <c r="B59" s="762" t="s">
        <v>24</v>
      </c>
      <c r="C59" s="1016" t="s">
        <v>1752</v>
      </c>
      <c r="D59" s="1016"/>
      <c r="E59" s="1016"/>
      <c r="F59" s="1016"/>
      <c r="G59" s="1016"/>
      <c r="H59" s="1016"/>
      <c r="I59" s="1016"/>
      <c r="J59" s="1016"/>
      <c r="K59" s="1016"/>
      <c r="L59" s="1016"/>
      <c r="M59" s="1016"/>
      <c r="N59" s="1017"/>
      <c r="O59" s="1033" t="s">
        <v>24</v>
      </c>
      <c r="P59" s="1020" t="s">
        <v>1753</v>
      </c>
      <c r="Q59" s="1021"/>
      <c r="R59" s="1021"/>
      <c r="S59" s="1021"/>
      <c r="T59" s="1021"/>
      <c r="U59" s="1021"/>
      <c r="V59" s="1021"/>
      <c r="W59" s="1021"/>
      <c r="X59" s="1021"/>
      <c r="Y59" s="1021"/>
      <c r="Z59" s="1021"/>
      <c r="AA59" s="1022"/>
      <c r="AB59" s="1013" t="s">
        <v>1754</v>
      </c>
      <c r="AC59" s="581"/>
      <c r="AD59" s="581"/>
      <c r="AE59" s="581"/>
      <c r="AF59" s="581"/>
      <c r="AG59" s="581"/>
      <c r="AH59" s="581"/>
      <c r="AI59" s="581"/>
      <c r="AJ59" s="581"/>
      <c r="AK59" s="581"/>
      <c r="AL59" s="811" t="s">
        <v>24</v>
      </c>
      <c r="AM59" s="808" t="s">
        <v>1681</v>
      </c>
      <c r="AN59" s="808"/>
      <c r="AO59" s="808"/>
      <c r="AP59" s="808"/>
      <c r="AQ59" s="808"/>
      <c r="AR59" s="811" t="s">
        <v>24</v>
      </c>
      <c r="AS59" s="808" t="s">
        <v>1682</v>
      </c>
      <c r="AT59" s="808"/>
      <c r="AU59" s="808"/>
      <c r="AV59" s="808"/>
      <c r="AW59" s="973"/>
      <c r="BT59" s="424"/>
      <c r="BU59" s="424"/>
      <c r="BV59" s="424"/>
      <c r="BW59" s="424"/>
      <c r="BX59" s="424"/>
      <c r="BY59" s="424"/>
      <c r="BZ59" s="424"/>
      <c r="CA59" s="424"/>
      <c r="CB59" s="424"/>
      <c r="CC59" s="424"/>
      <c r="CD59" s="424"/>
      <c r="CE59" s="424"/>
      <c r="CF59" s="424"/>
      <c r="CG59" s="424"/>
      <c r="CH59" s="424"/>
      <c r="CI59" s="424"/>
      <c r="CJ59" s="424"/>
      <c r="CK59" s="424"/>
      <c r="CL59" s="424"/>
      <c r="CM59" s="424"/>
      <c r="CN59" s="424"/>
      <c r="CO59" s="424"/>
      <c r="CP59" s="424"/>
      <c r="CQ59" s="424"/>
      <c r="CR59" s="424"/>
      <c r="CS59" s="424"/>
      <c r="CT59" s="424"/>
    </row>
    <row r="60" spans="1:98" ht="11.25" customHeight="1">
      <c r="A60" s="75"/>
      <c r="B60" s="762"/>
      <c r="C60" s="1018"/>
      <c r="D60" s="1018"/>
      <c r="E60" s="1018"/>
      <c r="F60" s="1018"/>
      <c r="G60" s="1018"/>
      <c r="H60" s="1018"/>
      <c r="I60" s="1018"/>
      <c r="J60" s="1018"/>
      <c r="K60" s="1018"/>
      <c r="L60" s="1018"/>
      <c r="M60" s="1018"/>
      <c r="N60" s="1019"/>
      <c r="O60" s="1033"/>
      <c r="P60" s="1020"/>
      <c r="Q60" s="1021"/>
      <c r="R60" s="1021"/>
      <c r="S60" s="1021"/>
      <c r="T60" s="1021"/>
      <c r="U60" s="1021"/>
      <c r="V60" s="1021"/>
      <c r="W60" s="1021"/>
      <c r="X60" s="1021"/>
      <c r="Y60" s="1021"/>
      <c r="Z60" s="1021"/>
      <c r="AA60" s="1022"/>
      <c r="AB60" s="1026"/>
      <c r="AC60" s="809"/>
      <c r="AD60" s="809"/>
      <c r="AE60" s="809"/>
      <c r="AF60" s="809"/>
      <c r="AG60" s="809"/>
      <c r="AH60" s="809"/>
      <c r="AI60" s="809"/>
      <c r="AJ60" s="809"/>
      <c r="AK60" s="809"/>
      <c r="AL60" s="811"/>
      <c r="AM60" s="808"/>
      <c r="AN60" s="808"/>
      <c r="AO60" s="808"/>
      <c r="AP60" s="808"/>
      <c r="AQ60" s="808"/>
      <c r="AR60" s="811"/>
      <c r="AS60" s="808"/>
      <c r="AT60" s="808"/>
      <c r="AU60" s="808"/>
      <c r="AV60" s="808"/>
      <c r="AW60" s="973"/>
      <c r="BN60" s="525"/>
      <c r="BO60" s="525"/>
      <c r="BP60" s="525"/>
      <c r="BQ60" s="525"/>
      <c r="BR60" s="525"/>
      <c r="BS60" s="525"/>
      <c r="BT60" s="525"/>
      <c r="BU60" s="525"/>
      <c r="BV60" s="424"/>
      <c r="BW60" s="424"/>
      <c r="BX60" s="424"/>
      <c r="BY60" s="424"/>
      <c r="BZ60" s="424"/>
      <c r="CA60" s="424"/>
      <c r="CB60" s="424"/>
      <c r="CC60" s="424"/>
      <c r="CD60" s="424"/>
      <c r="CE60" s="424"/>
      <c r="CF60" s="424"/>
      <c r="CG60" s="424"/>
      <c r="CH60" s="424"/>
      <c r="CI60" s="424"/>
      <c r="CJ60" s="424"/>
      <c r="CK60" s="424"/>
      <c r="CL60" s="424"/>
      <c r="CM60" s="424"/>
      <c r="CN60" s="424"/>
      <c r="CO60" s="424"/>
      <c r="CP60" s="424"/>
      <c r="CQ60" s="424"/>
      <c r="CR60" s="424"/>
      <c r="CS60" s="424"/>
      <c r="CT60" s="424"/>
    </row>
    <row r="61" spans="1:98" ht="11.25" customHeight="1">
      <c r="A61" s="75"/>
      <c r="B61" s="1119" t="s">
        <v>1675</v>
      </c>
      <c r="C61" s="1120"/>
      <c r="D61" s="1120"/>
      <c r="E61" s="1120"/>
      <c r="F61" s="1120"/>
      <c r="G61" s="1120"/>
      <c r="H61" s="1121"/>
      <c r="I61" s="1127"/>
      <c r="J61" s="1127"/>
      <c r="K61" s="1127"/>
      <c r="L61" s="1127"/>
      <c r="M61" s="1029" t="s">
        <v>22</v>
      </c>
      <c r="N61" s="1030"/>
      <c r="O61" s="1034" t="s">
        <v>24</v>
      </c>
      <c r="P61" s="581" t="s">
        <v>1683</v>
      </c>
      <c r="Q61" s="581"/>
      <c r="R61" s="581"/>
      <c r="S61" s="1125" t="s">
        <v>24</v>
      </c>
      <c r="T61" s="581" t="s">
        <v>1684</v>
      </c>
      <c r="U61" s="581"/>
      <c r="V61" s="1027" t="s">
        <v>488</v>
      </c>
      <c r="W61" s="975"/>
      <c r="X61" s="753" t="s">
        <v>378</v>
      </c>
      <c r="Y61" s="739"/>
      <c r="Z61" s="1014"/>
      <c r="AA61" s="1014"/>
      <c r="AB61" s="1014"/>
      <c r="AC61" s="1014"/>
      <c r="AD61" s="739" t="s">
        <v>188</v>
      </c>
      <c r="AE61" s="739"/>
      <c r="AF61" s="774"/>
      <c r="AG61" s="775"/>
      <c r="AH61" s="775"/>
      <c r="AI61" s="775"/>
      <c r="AJ61" s="775"/>
      <c r="AK61" s="775"/>
      <c r="AL61" s="775"/>
      <c r="AM61" s="775"/>
      <c r="AN61" s="775"/>
      <c r="AO61" s="776"/>
      <c r="AP61" s="780" t="s">
        <v>1761</v>
      </c>
      <c r="AQ61" s="781"/>
      <c r="AR61" s="781"/>
      <c r="AS61" s="781"/>
      <c r="AT61" s="781"/>
      <c r="AU61" s="781"/>
      <c r="AV61" s="781"/>
      <c r="AW61" s="781"/>
      <c r="BN61" s="525"/>
      <c r="BO61" s="525"/>
      <c r="BP61" s="525"/>
      <c r="BQ61" s="525"/>
      <c r="BR61" s="525"/>
      <c r="BS61" s="525"/>
      <c r="BT61" s="525"/>
      <c r="BU61" s="525"/>
    </row>
    <row r="62" spans="1:98" ht="11.25" customHeight="1">
      <c r="A62" s="75"/>
      <c r="B62" s="1122"/>
      <c r="C62" s="1123"/>
      <c r="D62" s="1123"/>
      <c r="E62" s="1123"/>
      <c r="F62" s="1123"/>
      <c r="G62" s="1123"/>
      <c r="H62" s="1124"/>
      <c r="I62" s="1128"/>
      <c r="J62" s="1128"/>
      <c r="K62" s="1128"/>
      <c r="L62" s="1128"/>
      <c r="M62" s="1031"/>
      <c r="N62" s="766"/>
      <c r="O62" s="1035"/>
      <c r="P62" s="583"/>
      <c r="Q62" s="583"/>
      <c r="R62" s="583"/>
      <c r="S62" s="1126"/>
      <c r="T62" s="583"/>
      <c r="U62" s="583"/>
      <c r="V62" s="1028"/>
      <c r="W62" s="977"/>
      <c r="X62" s="754"/>
      <c r="Y62" s="740"/>
      <c r="Z62" s="1015"/>
      <c r="AA62" s="1015"/>
      <c r="AB62" s="1015"/>
      <c r="AC62" s="1015"/>
      <c r="AD62" s="740"/>
      <c r="AE62" s="740"/>
      <c r="AF62" s="777"/>
      <c r="AG62" s="778"/>
      <c r="AH62" s="778"/>
      <c r="AI62" s="778"/>
      <c r="AJ62" s="778"/>
      <c r="AK62" s="778"/>
      <c r="AL62" s="778"/>
      <c r="AM62" s="778"/>
      <c r="AN62" s="778"/>
      <c r="AO62" s="779"/>
      <c r="AP62" s="781"/>
      <c r="AQ62" s="781"/>
      <c r="AR62" s="781"/>
      <c r="AS62" s="781"/>
      <c r="AT62" s="781"/>
      <c r="AU62" s="781"/>
      <c r="AV62" s="781"/>
      <c r="AW62" s="781"/>
    </row>
    <row r="63" spans="1:98" ht="11.25" customHeight="1">
      <c r="A63" s="75"/>
      <c r="B63" s="1032" t="s">
        <v>1678</v>
      </c>
      <c r="C63" s="1029"/>
      <c r="D63" s="1029"/>
      <c r="E63" s="1029"/>
      <c r="F63" s="1029"/>
      <c r="G63" s="1029"/>
      <c r="H63" s="1030"/>
      <c r="I63" s="755"/>
      <c r="J63" s="756"/>
      <c r="K63" s="756"/>
      <c r="L63" s="756"/>
      <c r="M63" s="756"/>
      <c r="N63" s="756"/>
      <c r="O63" s="757"/>
      <c r="P63" s="757"/>
      <c r="Q63" s="757"/>
      <c r="R63" s="757"/>
      <c r="S63" s="757"/>
      <c r="T63" s="757"/>
      <c r="U63" s="757"/>
      <c r="V63" s="757"/>
      <c r="W63" s="757"/>
      <c r="X63" s="756"/>
      <c r="Y63" s="756"/>
      <c r="Z63" s="756"/>
      <c r="AA63" s="756"/>
      <c r="AB63" s="756"/>
      <c r="AC63" s="756"/>
      <c r="AD63" s="756"/>
      <c r="AE63" s="756"/>
      <c r="AF63" s="757"/>
      <c r="AG63" s="757"/>
      <c r="AH63" s="757"/>
      <c r="AI63" s="758"/>
      <c r="AJ63" s="763" t="s">
        <v>1679</v>
      </c>
      <c r="AK63" s="764"/>
      <c r="AL63" s="1001"/>
      <c r="AM63" s="1002"/>
      <c r="AN63" s="1002"/>
      <c r="AO63" s="1002"/>
      <c r="AP63" s="1002"/>
      <c r="AQ63" s="1002"/>
      <c r="AR63" s="1002"/>
      <c r="AS63" s="1002"/>
      <c r="AT63" s="1002"/>
      <c r="AU63" s="1002"/>
      <c r="AV63" s="1002"/>
      <c r="AW63" s="1003"/>
    </row>
    <row r="64" spans="1:98" ht="11.25" customHeight="1">
      <c r="A64" s="75"/>
      <c r="B64" s="765"/>
      <c r="C64" s="1031"/>
      <c r="D64" s="1031"/>
      <c r="E64" s="1031"/>
      <c r="F64" s="1031"/>
      <c r="G64" s="1031"/>
      <c r="H64" s="766"/>
      <c r="I64" s="759"/>
      <c r="J64" s="760"/>
      <c r="K64" s="760"/>
      <c r="L64" s="760"/>
      <c r="M64" s="760"/>
      <c r="N64" s="760"/>
      <c r="O64" s="760"/>
      <c r="P64" s="760"/>
      <c r="Q64" s="760"/>
      <c r="R64" s="760"/>
      <c r="S64" s="760"/>
      <c r="T64" s="760"/>
      <c r="U64" s="760"/>
      <c r="V64" s="760"/>
      <c r="W64" s="760"/>
      <c r="X64" s="760"/>
      <c r="Y64" s="760"/>
      <c r="Z64" s="760"/>
      <c r="AA64" s="760"/>
      <c r="AB64" s="760"/>
      <c r="AC64" s="760"/>
      <c r="AD64" s="760"/>
      <c r="AE64" s="760"/>
      <c r="AF64" s="760"/>
      <c r="AG64" s="760"/>
      <c r="AH64" s="760"/>
      <c r="AI64" s="761"/>
      <c r="AJ64" s="765"/>
      <c r="AK64" s="766"/>
      <c r="AL64" s="1004"/>
      <c r="AM64" s="1005"/>
      <c r="AN64" s="1005"/>
      <c r="AO64" s="1005"/>
      <c r="AP64" s="1005"/>
      <c r="AQ64" s="1005"/>
      <c r="AR64" s="1005"/>
      <c r="AS64" s="1005"/>
      <c r="AT64" s="1005"/>
      <c r="AU64" s="1005"/>
      <c r="AV64" s="1005"/>
      <c r="AW64" s="1006"/>
    </row>
    <row r="65" spans="1:77" ht="11.25" customHeight="1">
      <c r="A65" s="75"/>
      <c r="B65" s="1032" t="s">
        <v>1677</v>
      </c>
      <c r="C65" s="1029"/>
      <c r="D65" s="1029"/>
      <c r="E65" s="1029"/>
      <c r="F65" s="1029"/>
      <c r="G65" s="1029"/>
      <c r="H65" s="1030"/>
      <c r="I65" s="741"/>
      <c r="J65" s="742"/>
      <c r="K65" s="742"/>
      <c r="L65" s="745"/>
      <c r="M65" s="745"/>
      <c r="N65" s="745"/>
      <c r="O65" s="745"/>
      <c r="P65" s="739" t="s">
        <v>11</v>
      </c>
      <c r="Q65" s="739"/>
      <c r="R65" s="994"/>
      <c r="S65" s="994"/>
      <c r="T65" s="739" t="s">
        <v>12</v>
      </c>
      <c r="U65" s="739"/>
      <c r="V65" s="994"/>
      <c r="W65" s="994"/>
      <c r="X65" s="739" t="s">
        <v>43</v>
      </c>
      <c r="Y65" s="739"/>
      <c r="Z65" s="739" t="s">
        <v>452</v>
      </c>
      <c r="AA65" s="742"/>
      <c r="AB65" s="742"/>
      <c r="AC65" s="742"/>
      <c r="AD65" s="994"/>
      <c r="AE65" s="994"/>
      <c r="AF65" s="994"/>
      <c r="AG65" s="994"/>
      <c r="AH65" s="739" t="s">
        <v>11</v>
      </c>
      <c r="AI65" s="739"/>
      <c r="AJ65" s="994"/>
      <c r="AK65" s="994"/>
      <c r="AL65" s="739" t="s">
        <v>12</v>
      </c>
      <c r="AM65" s="739"/>
      <c r="AN65" s="994"/>
      <c r="AO65" s="994"/>
      <c r="AP65" s="739" t="s">
        <v>1228</v>
      </c>
      <c r="AQ65" s="739"/>
      <c r="AR65" s="739"/>
      <c r="AS65" s="945"/>
      <c r="AT65" s="945"/>
      <c r="AU65" s="974" t="s">
        <v>1652</v>
      </c>
      <c r="AV65" s="974"/>
      <c r="AW65" s="975"/>
    </row>
    <row r="66" spans="1:77" ht="11.25" customHeight="1">
      <c r="A66" s="75"/>
      <c r="B66" s="765"/>
      <c r="C66" s="1031"/>
      <c r="D66" s="1031"/>
      <c r="E66" s="1031"/>
      <c r="F66" s="1031"/>
      <c r="G66" s="1031"/>
      <c r="H66" s="766"/>
      <c r="I66" s="743"/>
      <c r="J66" s="744"/>
      <c r="K66" s="744"/>
      <c r="L66" s="746"/>
      <c r="M66" s="746"/>
      <c r="N66" s="746"/>
      <c r="O66" s="746"/>
      <c r="P66" s="740"/>
      <c r="Q66" s="740"/>
      <c r="R66" s="995"/>
      <c r="S66" s="995"/>
      <c r="T66" s="740"/>
      <c r="U66" s="740"/>
      <c r="V66" s="995"/>
      <c r="W66" s="995"/>
      <c r="X66" s="740"/>
      <c r="Y66" s="740"/>
      <c r="Z66" s="740"/>
      <c r="AA66" s="744"/>
      <c r="AB66" s="744"/>
      <c r="AC66" s="744"/>
      <c r="AD66" s="995"/>
      <c r="AE66" s="995"/>
      <c r="AF66" s="995"/>
      <c r="AG66" s="995"/>
      <c r="AH66" s="740"/>
      <c r="AI66" s="740"/>
      <c r="AJ66" s="995"/>
      <c r="AK66" s="995"/>
      <c r="AL66" s="740"/>
      <c r="AM66" s="740"/>
      <c r="AN66" s="995"/>
      <c r="AO66" s="995"/>
      <c r="AP66" s="740"/>
      <c r="AQ66" s="740"/>
      <c r="AR66" s="740"/>
      <c r="AS66" s="946"/>
      <c r="AT66" s="946"/>
      <c r="AU66" s="976"/>
      <c r="AV66" s="976"/>
      <c r="AW66" s="977"/>
    </row>
    <row r="67" spans="1:77" ht="11.25" customHeight="1">
      <c r="A67" s="75"/>
    </row>
    <row r="68" spans="1:77" ht="11.25" customHeight="1">
      <c r="A68" s="75"/>
      <c r="B68" s="733" t="s">
        <v>1671</v>
      </c>
      <c r="C68" s="733"/>
      <c r="D68" s="733"/>
      <c r="E68" s="733"/>
      <c r="F68" s="733"/>
      <c r="G68" s="733"/>
      <c r="H68" s="733"/>
      <c r="I68" s="733"/>
      <c r="J68" s="733"/>
      <c r="K68" s="733"/>
      <c r="L68" s="733"/>
      <c r="M68" s="733"/>
      <c r="N68" s="733"/>
      <c r="O68" s="733"/>
      <c r="P68" s="733"/>
      <c r="Q68" s="733"/>
      <c r="R68" s="733"/>
      <c r="S68" s="733"/>
      <c r="T68" s="733"/>
      <c r="U68" s="733"/>
      <c r="V68" s="733"/>
      <c r="W68" s="733"/>
      <c r="X68" s="733"/>
      <c r="Y68" s="733"/>
      <c r="Z68" s="733"/>
      <c r="AA68" s="733"/>
      <c r="AB68" s="733"/>
      <c r="AC68" s="733"/>
      <c r="AD68" s="733"/>
      <c r="AE68" s="733"/>
      <c r="AF68" s="733"/>
      <c r="AG68" s="733"/>
      <c r="AH68" s="733"/>
      <c r="AI68" s="733"/>
      <c r="AJ68" s="733"/>
      <c r="AK68" s="733"/>
      <c r="AL68" s="733"/>
      <c r="AM68" s="733"/>
      <c r="AN68" s="733"/>
      <c r="AO68" s="733"/>
      <c r="AP68" s="733"/>
      <c r="AQ68" s="733"/>
      <c r="AR68" s="733"/>
      <c r="AS68" s="733"/>
      <c r="AT68" s="733"/>
      <c r="AU68" s="733"/>
      <c r="AV68" s="733"/>
      <c r="AW68" s="733"/>
    </row>
    <row r="69" spans="1:77" ht="11.25" customHeight="1" thickBot="1">
      <c r="A69" s="75"/>
      <c r="B69" s="733"/>
      <c r="C69" s="733"/>
      <c r="D69" s="733"/>
      <c r="E69" s="733"/>
      <c r="F69" s="733"/>
      <c r="G69" s="733"/>
      <c r="H69" s="733"/>
      <c r="I69" s="733"/>
      <c r="J69" s="733"/>
      <c r="K69" s="733"/>
      <c r="L69" s="733"/>
      <c r="M69" s="733"/>
      <c r="N69" s="733"/>
      <c r="O69" s="733"/>
      <c r="P69" s="733"/>
      <c r="Q69" s="733"/>
      <c r="R69" s="733"/>
      <c r="S69" s="733"/>
      <c r="T69" s="733"/>
      <c r="U69" s="733"/>
      <c r="V69" s="733"/>
      <c r="W69" s="733"/>
      <c r="X69" s="733"/>
      <c r="Y69" s="733"/>
      <c r="Z69" s="733"/>
      <c r="AA69" s="733"/>
      <c r="AB69" s="733"/>
      <c r="AC69" s="733"/>
      <c r="AD69" s="733"/>
      <c r="AE69" s="733"/>
      <c r="AF69" s="733"/>
      <c r="AG69" s="733"/>
      <c r="AH69" s="733"/>
      <c r="AI69" s="733"/>
      <c r="AJ69" s="733"/>
      <c r="AK69" s="733"/>
      <c r="AL69" s="733"/>
      <c r="AM69" s="733"/>
      <c r="AN69" s="733"/>
      <c r="AO69" s="733"/>
      <c r="AP69" s="733"/>
      <c r="AQ69" s="733"/>
      <c r="AR69" s="733"/>
      <c r="AS69" s="733"/>
      <c r="AT69" s="733"/>
      <c r="AU69" s="733"/>
      <c r="AV69" s="733"/>
      <c r="AW69" s="733"/>
      <c r="AX69" s="75"/>
    </row>
    <row r="70" spans="1:77" ht="11.25" customHeight="1">
      <c r="A70" s="75"/>
      <c r="B70" s="1048" t="s">
        <v>898</v>
      </c>
      <c r="C70" s="1049"/>
      <c r="D70" s="1049"/>
      <c r="E70" s="1049"/>
      <c r="F70" s="1052" t="s">
        <v>1223</v>
      </c>
      <c r="G70" s="1053"/>
      <c r="H70" s="1053"/>
      <c r="I70" s="750">
        <v>8</v>
      </c>
      <c r="J70" s="751"/>
      <c r="K70" s="978" t="s">
        <v>11</v>
      </c>
      <c r="L70" s="978"/>
      <c r="M70" s="750"/>
      <c r="N70" s="751"/>
      <c r="O70" s="978" t="s">
        <v>12</v>
      </c>
      <c r="P70" s="978"/>
      <c r="Q70" s="750"/>
      <c r="R70" s="751"/>
      <c r="S70" s="978" t="s">
        <v>43</v>
      </c>
      <c r="T70" s="1044"/>
      <c r="V70" s="979" t="s">
        <v>1666</v>
      </c>
      <c r="W70" s="980"/>
      <c r="X70" s="980"/>
      <c r="Y70" s="980"/>
      <c r="Z70" s="981"/>
      <c r="AA70" s="997"/>
      <c r="AB70" s="998"/>
      <c r="AC70" s="998"/>
      <c r="AD70" s="998"/>
      <c r="AE70" s="998"/>
      <c r="AF70" s="998"/>
      <c r="AG70" s="998"/>
      <c r="AH70" s="816" t="s">
        <v>188</v>
      </c>
      <c r="AI70" s="817"/>
      <c r="AK70" s="573" t="s">
        <v>940</v>
      </c>
      <c r="AL70" s="573"/>
      <c r="AM70" s="573"/>
      <c r="AN70" s="573"/>
      <c r="AO70" s="812">
        <f>AA70-AA74</f>
        <v>0</v>
      </c>
      <c r="AP70" s="813"/>
      <c r="AQ70" s="813"/>
      <c r="AR70" s="813"/>
      <c r="AS70" s="813"/>
      <c r="AT70" s="813"/>
      <c r="AU70" s="813"/>
      <c r="AV70" s="581" t="s">
        <v>188</v>
      </c>
      <c r="AW70" s="671"/>
      <c r="AX70" s="75"/>
    </row>
    <row r="71" spans="1:77" ht="11.25" customHeight="1" thickBot="1">
      <c r="A71" s="75"/>
      <c r="B71" s="1050"/>
      <c r="C71" s="1051"/>
      <c r="D71" s="1051"/>
      <c r="E71" s="1051"/>
      <c r="F71" s="848"/>
      <c r="G71" s="849"/>
      <c r="H71" s="849"/>
      <c r="I71" s="752"/>
      <c r="J71" s="752"/>
      <c r="K71" s="847"/>
      <c r="L71" s="847"/>
      <c r="M71" s="752"/>
      <c r="N71" s="752"/>
      <c r="O71" s="847"/>
      <c r="P71" s="847"/>
      <c r="Q71" s="752"/>
      <c r="R71" s="752"/>
      <c r="S71" s="847"/>
      <c r="T71" s="905"/>
      <c r="V71" s="982"/>
      <c r="W71" s="983"/>
      <c r="X71" s="983"/>
      <c r="Y71" s="983"/>
      <c r="Z71" s="984"/>
      <c r="AA71" s="999"/>
      <c r="AB71" s="1000"/>
      <c r="AC71" s="1000"/>
      <c r="AD71" s="1000"/>
      <c r="AE71" s="1000"/>
      <c r="AF71" s="1000"/>
      <c r="AG71" s="1000"/>
      <c r="AH71" s="818"/>
      <c r="AI71" s="819"/>
      <c r="AK71" s="573"/>
      <c r="AL71" s="573"/>
      <c r="AM71" s="573"/>
      <c r="AN71" s="573"/>
      <c r="AO71" s="814"/>
      <c r="AP71" s="815"/>
      <c r="AQ71" s="815"/>
      <c r="AR71" s="815"/>
      <c r="AS71" s="815"/>
      <c r="AT71" s="815"/>
      <c r="AU71" s="815"/>
      <c r="AV71" s="583"/>
      <c r="AW71" s="584"/>
    </row>
    <row r="72" spans="1:77" ht="11.25" customHeight="1">
      <c r="A72" s="75"/>
      <c r="B72" s="1135" t="s">
        <v>997</v>
      </c>
      <c r="C72" s="1136"/>
      <c r="D72" s="1136"/>
      <c r="E72" s="1136"/>
      <c r="F72" s="685" t="s">
        <v>1223</v>
      </c>
      <c r="G72" s="686"/>
      <c r="H72" s="686"/>
      <c r="I72" s="747">
        <f>IF(AND(M70&gt;=1,M70&lt;=9),I70,I70+1)</f>
        <v>9</v>
      </c>
      <c r="J72" s="748"/>
      <c r="K72" s="662" t="s">
        <v>11</v>
      </c>
      <c r="L72" s="662"/>
      <c r="M72" s="747">
        <f>IF(AND(M70&gt;=1,M70&lt;=9),M70+3,M70-9)</f>
        <v>-9</v>
      </c>
      <c r="N72" s="767"/>
      <c r="O72" s="662" t="s">
        <v>12</v>
      </c>
      <c r="P72" s="662"/>
      <c r="Q72" s="1038" t="str">
        <f>IF(Q70="","",Q70-1)</f>
        <v/>
      </c>
      <c r="R72" s="1039"/>
      <c r="S72" s="662" t="s">
        <v>43</v>
      </c>
      <c r="T72" s="1064"/>
      <c r="V72" s="796" t="s">
        <v>942</v>
      </c>
      <c r="W72" s="797"/>
      <c r="X72" s="797"/>
      <c r="Y72" s="797"/>
      <c r="Z72" s="798"/>
      <c r="AA72" s="997"/>
      <c r="AB72" s="998"/>
      <c r="AC72" s="998"/>
      <c r="AD72" s="998"/>
      <c r="AE72" s="998"/>
      <c r="AF72" s="998"/>
      <c r="AG72" s="998"/>
      <c r="AH72" s="816" t="s">
        <v>188</v>
      </c>
      <c r="AI72" s="817"/>
      <c r="AK72" s="573" t="s">
        <v>1669</v>
      </c>
      <c r="AL72" s="573"/>
      <c r="AM72" s="573"/>
      <c r="AN72" s="573"/>
      <c r="AO72" s="769"/>
      <c r="AP72" s="770"/>
      <c r="AQ72" s="770"/>
      <c r="AR72" s="770"/>
      <c r="AS72" s="770"/>
      <c r="AT72" s="770"/>
      <c r="AU72" s="770"/>
      <c r="AV72" s="581" t="s">
        <v>188</v>
      </c>
      <c r="AW72" s="671"/>
    </row>
    <row r="73" spans="1:77" ht="11.25" customHeight="1" thickBot="1">
      <c r="A73" s="75"/>
      <c r="B73" s="1137"/>
      <c r="C73" s="1138"/>
      <c r="D73" s="1138"/>
      <c r="E73" s="1138"/>
      <c r="F73" s="687"/>
      <c r="G73" s="688"/>
      <c r="H73" s="688"/>
      <c r="I73" s="749"/>
      <c r="J73" s="749"/>
      <c r="K73" s="606"/>
      <c r="L73" s="606"/>
      <c r="M73" s="768"/>
      <c r="N73" s="768"/>
      <c r="O73" s="606"/>
      <c r="P73" s="606"/>
      <c r="Q73" s="1040"/>
      <c r="R73" s="1040"/>
      <c r="S73" s="606"/>
      <c r="T73" s="902"/>
      <c r="V73" s="799"/>
      <c r="W73" s="800"/>
      <c r="X73" s="800"/>
      <c r="Y73" s="800"/>
      <c r="Z73" s="801"/>
      <c r="AA73" s="999"/>
      <c r="AB73" s="1000"/>
      <c r="AC73" s="1000"/>
      <c r="AD73" s="1000"/>
      <c r="AE73" s="1000"/>
      <c r="AF73" s="1000"/>
      <c r="AG73" s="1000"/>
      <c r="AH73" s="818"/>
      <c r="AI73" s="819"/>
      <c r="AK73" s="573"/>
      <c r="AL73" s="573"/>
      <c r="AM73" s="573"/>
      <c r="AN73" s="573"/>
      <c r="AO73" s="771"/>
      <c r="AP73" s="772"/>
      <c r="AQ73" s="772"/>
      <c r="AR73" s="772"/>
      <c r="AS73" s="772"/>
      <c r="AT73" s="772"/>
      <c r="AU73" s="772"/>
      <c r="AV73" s="583"/>
      <c r="AW73" s="584"/>
    </row>
    <row r="74" spans="1:77" ht="11.25" customHeight="1">
      <c r="A74" s="75"/>
      <c r="B74" s="804" t="s">
        <v>1664</v>
      </c>
      <c r="C74" s="804"/>
      <c r="D74" s="804"/>
      <c r="E74" s="804"/>
      <c r="F74" s="804"/>
      <c r="G74" s="804"/>
      <c r="H74" s="804"/>
      <c r="I74" s="804"/>
      <c r="J74" s="804"/>
      <c r="K74" s="804"/>
      <c r="L74" s="804"/>
      <c r="M74" s="804"/>
      <c r="N74" s="804"/>
      <c r="O74" s="804"/>
      <c r="P74" s="804"/>
      <c r="Q74" s="804"/>
      <c r="R74" s="804"/>
      <c r="S74" s="804"/>
      <c r="T74" s="804"/>
      <c r="V74" s="794" t="s">
        <v>941</v>
      </c>
      <c r="W74" s="794"/>
      <c r="X74" s="794"/>
      <c r="Y74" s="794"/>
      <c r="Z74" s="794"/>
      <c r="AA74" s="1054"/>
      <c r="AB74" s="1055"/>
      <c r="AC74" s="1055"/>
      <c r="AD74" s="1055"/>
      <c r="AE74" s="1055"/>
      <c r="AF74" s="1055"/>
      <c r="AG74" s="1055"/>
      <c r="AH74" s="809" t="s">
        <v>188</v>
      </c>
      <c r="AI74" s="810"/>
      <c r="AK74" s="573" t="s">
        <v>1665</v>
      </c>
      <c r="AL74" s="573"/>
      <c r="AM74" s="573"/>
      <c r="AN74" s="573"/>
      <c r="AO74" s="769"/>
      <c r="AP74" s="770"/>
      <c r="AQ74" s="770"/>
      <c r="AR74" s="770"/>
      <c r="AS74" s="770"/>
      <c r="AT74" s="770"/>
      <c r="AU74" s="770"/>
      <c r="AV74" s="581" t="s">
        <v>188</v>
      </c>
      <c r="AW74" s="671"/>
    </row>
    <row r="75" spans="1:77" ht="11.25" customHeight="1">
      <c r="A75" s="75"/>
      <c r="B75" s="805"/>
      <c r="C75" s="805"/>
      <c r="D75" s="805"/>
      <c r="E75" s="805"/>
      <c r="F75" s="805"/>
      <c r="G75" s="805"/>
      <c r="H75" s="805"/>
      <c r="I75" s="805"/>
      <c r="J75" s="805"/>
      <c r="K75" s="805"/>
      <c r="L75" s="805"/>
      <c r="M75" s="805"/>
      <c r="N75" s="805"/>
      <c r="O75" s="805"/>
      <c r="P75" s="805"/>
      <c r="Q75" s="805"/>
      <c r="R75" s="805"/>
      <c r="S75" s="805"/>
      <c r="T75" s="805"/>
      <c r="V75" s="795"/>
      <c r="W75" s="795"/>
      <c r="X75" s="795"/>
      <c r="Y75" s="795"/>
      <c r="Z75" s="795"/>
      <c r="AA75" s="1056"/>
      <c r="AB75" s="1057"/>
      <c r="AC75" s="1057"/>
      <c r="AD75" s="1057"/>
      <c r="AE75" s="1057"/>
      <c r="AF75" s="1057"/>
      <c r="AG75" s="1057"/>
      <c r="AH75" s="583"/>
      <c r="AI75" s="584"/>
      <c r="AK75" s="573"/>
      <c r="AL75" s="573"/>
      <c r="AM75" s="573"/>
      <c r="AN75" s="573"/>
      <c r="AO75" s="771"/>
      <c r="AP75" s="772"/>
      <c r="AQ75" s="772"/>
      <c r="AR75" s="772"/>
      <c r="AS75" s="772"/>
      <c r="AT75" s="772"/>
      <c r="AU75" s="772"/>
      <c r="AV75" s="583"/>
      <c r="AW75" s="584"/>
      <c r="AY75" s="128" t="s">
        <v>46</v>
      </c>
      <c r="AZ75" s="129"/>
      <c r="BA75" s="129"/>
      <c r="BB75" s="129"/>
      <c r="BC75" s="129"/>
    </row>
    <row r="76" spans="1:77" s="165" customFormat="1" ht="11.25" customHeight="1">
      <c r="B76" s="805"/>
      <c r="C76" s="805"/>
      <c r="D76" s="805"/>
      <c r="E76" s="805"/>
      <c r="F76" s="805"/>
      <c r="G76" s="805"/>
      <c r="H76" s="805"/>
      <c r="I76" s="805"/>
      <c r="J76" s="805"/>
      <c r="K76" s="805"/>
      <c r="L76" s="805"/>
      <c r="M76" s="805"/>
      <c r="N76" s="805"/>
      <c r="O76" s="805"/>
      <c r="P76" s="805"/>
      <c r="Q76" s="805"/>
      <c r="R76" s="805"/>
      <c r="S76" s="805"/>
      <c r="T76" s="805"/>
      <c r="AG76"/>
      <c r="AY76" s="53" t="s">
        <v>52</v>
      </c>
      <c r="AZ76"/>
      <c r="BA76"/>
      <c r="BB76"/>
      <c r="BC76"/>
      <c r="BD76"/>
      <c r="BE76"/>
      <c r="BF76"/>
      <c r="BG76"/>
      <c r="BH76"/>
      <c r="BI76"/>
      <c r="BR76"/>
      <c r="BS76"/>
      <c r="BT76"/>
      <c r="BU76"/>
      <c r="BV76"/>
      <c r="BW76"/>
      <c r="BX76"/>
      <c r="BY76"/>
    </row>
    <row r="77" spans="1:77" ht="11.25" customHeight="1">
      <c r="A77" s="75"/>
      <c r="V77" s="1059" t="s">
        <v>1237</v>
      </c>
      <c r="W77" s="1059"/>
      <c r="X77" s="1059"/>
      <c r="Y77" s="1059"/>
      <c r="Z77" s="1059"/>
      <c r="AA77" s="1059"/>
      <c r="AB77" s="1059"/>
      <c r="AC77" s="1059"/>
      <c r="AD77" s="1059"/>
      <c r="AE77" s="1059"/>
      <c r="AF77" s="1059"/>
      <c r="AG77" s="1059"/>
      <c r="AH77" s="1059"/>
      <c r="AI77" s="1059"/>
      <c r="AJ77" s="1059"/>
      <c r="AK77" s="1059"/>
      <c r="AL77" s="1059"/>
      <c r="AM77" s="1059"/>
      <c r="AN77" s="1059"/>
      <c r="AO77" s="1059"/>
      <c r="AP77" s="1059"/>
      <c r="AQ77" s="1059"/>
      <c r="AR77" s="1059"/>
      <c r="AS77" s="1059"/>
      <c r="AT77" s="1059"/>
      <c r="AU77" s="1059"/>
      <c r="AV77" s="1059"/>
      <c r="AW77" s="1059"/>
      <c r="AX77" s="75"/>
      <c r="AY77" s="53" t="s">
        <v>53</v>
      </c>
    </row>
    <row r="78" spans="1:77" ht="11.25" customHeight="1">
      <c r="A78" s="75"/>
      <c r="B78" s="1129"/>
      <c r="C78" s="1129"/>
      <c r="D78" s="1129"/>
      <c r="E78" s="649" t="s">
        <v>946</v>
      </c>
      <c r="F78" s="649"/>
      <c r="G78" s="649"/>
      <c r="H78" s="649"/>
      <c r="I78" s="649"/>
      <c r="J78" s="649"/>
      <c r="K78" s="649"/>
      <c r="L78" s="649"/>
      <c r="M78" s="715" t="s">
        <v>947</v>
      </c>
      <c r="N78" s="716"/>
      <c r="O78" s="716"/>
      <c r="P78" s="716"/>
      <c r="Q78" s="716"/>
      <c r="R78" s="716"/>
      <c r="S78" s="716"/>
      <c r="T78" s="717"/>
      <c r="V78" s="1059"/>
      <c r="W78" s="1059"/>
      <c r="X78" s="1059"/>
      <c r="Y78" s="1059"/>
      <c r="Z78" s="1059"/>
      <c r="AA78" s="1059"/>
      <c r="AB78" s="1059"/>
      <c r="AC78" s="1059"/>
      <c r="AD78" s="1059"/>
      <c r="AE78" s="1059"/>
      <c r="AF78" s="1059"/>
      <c r="AG78" s="1059"/>
      <c r="AH78" s="1059"/>
      <c r="AI78" s="1059"/>
      <c r="AJ78" s="1059"/>
      <c r="AK78" s="1059"/>
      <c r="AL78" s="1059"/>
      <c r="AM78" s="1059"/>
      <c r="AN78" s="1059"/>
      <c r="AO78" s="1059"/>
      <c r="AP78" s="1059"/>
      <c r="AQ78" s="1059"/>
      <c r="AR78" s="1059"/>
      <c r="AS78" s="1059"/>
      <c r="AT78" s="1059"/>
      <c r="AU78" s="1059"/>
      <c r="AV78" s="1059"/>
      <c r="AW78" s="1059"/>
      <c r="AX78" s="75"/>
      <c r="AY78" s="53" t="s">
        <v>47</v>
      </c>
    </row>
    <row r="79" spans="1:77" ht="11.25" customHeight="1" thickBot="1">
      <c r="A79" s="75"/>
      <c r="B79" s="1130"/>
      <c r="C79" s="1130"/>
      <c r="D79" s="1130"/>
      <c r="E79" s="1094"/>
      <c r="F79" s="1094"/>
      <c r="G79" s="1094"/>
      <c r="H79" s="1094"/>
      <c r="I79" s="1094"/>
      <c r="J79" s="1094"/>
      <c r="K79" s="1094"/>
      <c r="L79" s="1094"/>
      <c r="M79" s="1061"/>
      <c r="N79" s="1062"/>
      <c r="O79" s="1062"/>
      <c r="P79" s="1062"/>
      <c r="Q79" s="1062"/>
      <c r="R79" s="1062"/>
      <c r="S79" s="1062"/>
      <c r="T79" s="1063"/>
      <c r="V79" s="649" t="s">
        <v>1667</v>
      </c>
      <c r="W79" s="649"/>
      <c r="X79" s="649"/>
      <c r="Y79" s="649"/>
      <c r="Z79" s="649"/>
      <c r="AA79" s="649"/>
      <c r="AB79" s="1058" t="s">
        <v>1712</v>
      </c>
      <c r="AC79" s="1058"/>
      <c r="AD79" s="1058"/>
      <c r="AE79" s="1058"/>
      <c r="AF79" s="1058"/>
      <c r="AG79" s="1058"/>
      <c r="AH79" s="1058"/>
      <c r="AI79" s="1058"/>
      <c r="AJ79" s="1058"/>
      <c r="AK79" s="932" t="s">
        <v>1711</v>
      </c>
      <c r="AL79" s="932"/>
      <c r="AM79" s="932"/>
      <c r="AN79" s="932"/>
      <c r="AO79" s="932"/>
      <c r="AP79" s="773" t="s">
        <v>963</v>
      </c>
      <c r="AQ79" s="620"/>
      <c r="AR79" s="621"/>
      <c r="AS79" s="773" t="s">
        <v>962</v>
      </c>
      <c r="AT79" s="620"/>
      <c r="AU79" s="621"/>
      <c r="AV79" s="773" t="s">
        <v>961</v>
      </c>
      <c r="AW79" s="621"/>
      <c r="AX79" s="75"/>
      <c r="AY79" s="53" t="s">
        <v>48</v>
      </c>
    </row>
    <row r="80" spans="1:77" ht="11.25" customHeight="1">
      <c r="A80" s="75"/>
      <c r="B80" s="1090" t="s">
        <v>958</v>
      </c>
      <c r="C80" s="1091"/>
      <c r="D80" s="1091"/>
      <c r="E80" s="579"/>
      <c r="F80" s="579"/>
      <c r="G80" s="579"/>
      <c r="H80" s="579"/>
      <c r="I80" s="579"/>
      <c r="J80" s="579"/>
      <c r="K80" s="579"/>
      <c r="L80" s="579"/>
      <c r="M80" s="579" t="s">
        <v>1996</v>
      </c>
      <c r="N80" s="579"/>
      <c r="O80" s="579"/>
      <c r="P80" s="579"/>
      <c r="Q80" s="579"/>
      <c r="R80" s="579"/>
      <c r="S80" s="579"/>
      <c r="T80" s="1117"/>
      <c r="V80" s="649"/>
      <c r="W80" s="649"/>
      <c r="X80" s="649"/>
      <c r="Y80" s="649"/>
      <c r="Z80" s="649"/>
      <c r="AA80" s="649"/>
      <c r="AB80" s="1058"/>
      <c r="AC80" s="1058"/>
      <c r="AD80" s="1058"/>
      <c r="AE80" s="1058"/>
      <c r="AF80" s="1058"/>
      <c r="AG80" s="1058"/>
      <c r="AH80" s="1058"/>
      <c r="AI80" s="1058"/>
      <c r="AJ80" s="1058"/>
      <c r="AK80" s="932"/>
      <c r="AL80" s="932"/>
      <c r="AM80" s="932"/>
      <c r="AN80" s="932"/>
      <c r="AO80" s="932"/>
      <c r="AP80" s="625"/>
      <c r="AQ80" s="626"/>
      <c r="AR80" s="627"/>
      <c r="AS80" s="625"/>
      <c r="AT80" s="626"/>
      <c r="AU80" s="627"/>
      <c r="AV80" s="625"/>
      <c r="AW80" s="627"/>
      <c r="AX80" s="75"/>
      <c r="AY80" s="53" t="s">
        <v>49</v>
      </c>
    </row>
    <row r="81" spans="1:66" ht="11.25" customHeight="1" thickBot="1">
      <c r="A81" s="75"/>
      <c r="B81" s="1092"/>
      <c r="C81" s="1093"/>
      <c r="D81" s="1093"/>
      <c r="E81" s="580"/>
      <c r="F81" s="580"/>
      <c r="G81" s="580"/>
      <c r="H81" s="580"/>
      <c r="I81" s="580"/>
      <c r="J81" s="580"/>
      <c r="K81" s="580"/>
      <c r="L81" s="580"/>
      <c r="M81" s="580"/>
      <c r="N81" s="580"/>
      <c r="O81" s="580"/>
      <c r="P81" s="580"/>
      <c r="Q81" s="580"/>
      <c r="R81" s="580"/>
      <c r="S81" s="580"/>
      <c r="T81" s="1118"/>
      <c r="V81" s="1131" t="s">
        <v>948</v>
      </c>
      <c r="W81" s="1132"/>
      <c r="X81" s="925" t="s">
        <v>1584</v>
      </c>
      <c r="Y81" s="926"/>
      <c r="Z81" s="926"/>
      <c r="AA81" s="927"/>
      <c r="AB81" s="595" t="s">
        <v>956</v>
      </c>
      <c r="AC81" s="595"/>
      <c r="AD81" s="595"/>
      <c r="AE81" s="595"/>
      <c r="AF81" s="595"/>
      <c r="AG81" s="595"/>
      <c r="AH81" s="595"/>
      <c r="AI81" s="595"/>
      <c r="AJ81" s="595"/>
      <c r="AK81" s="939">
        <f>ROUNDDOWN((AO70*AP81)+AS81,0)</f>
        <v>60000</v>
      </c>
      <c r="AL81" s="940"/>
      <c r="AM81" s="940"/>
      <c r="AN81" s="940"/>
      <c r="AO81" s="941"/>
      <c r="AP81" s="573">
        <v>0.03</v>
      </c>
      <c r="AQ81" s="573"/>
      <c r="AR81" s="573"/>
      <c r="AS81" s="616">
        <v>60000</v>
      </c>
      <c r="AT81" s="869"/>
      <c r="AU81" s="617"/>
      <c r="AV81" s="616"/>
      <c r="AW81" s="617"/>
      <c r="AX81" s="75"/>
      <c r="AY81" s="53" t="s">
        <v>50</v>
      </c>
      <c r="BM81" s="165"/>
      <c r="BN81" s="165"/>
    </row>
    <row r="82" spans="1:66" ht="11.25" customHeight="1">
      <c r="A82" s="75"/>
      <c r="B82" s="1060" t="s">
        <v>964</v>
      </c>
      <c r="C82" s="1060"/>
      <c r="D82" s="1060"/>
      <c r="E82" s="1045" t="str">
        <f>IF(E80="","",VLOOKUP(E80,V81:AJ94,7))</f>
        <v/>
      </c>
      <c r="F82" s="1046"/>
      <c r="G82" s="1046"/>
      <c r="H82" s="1046"/>
      <c r="I82" s="1046"/>
      <c r="J82" s="1046"/>
      <c r="K82" s="1046"/>
      <c r="L82" s="1046"/>
      <c r="M82" s="1045" t="str">
        <f>IF(M80="","",VLOOKUP(M80,V81:AJ94,7))</f>
        <v>（本体価格×3％＋6万円）×消費税</v>
      </c>
      <c r="N82" s="1046"/>
      <c r="O82" s="1046"/>
      <c r="P82" s="1046"/>
      <c r="Q82" s="1046"/>
      <c r="R82" s="1046"/>
      <c r="S82" s="1046"/>
      <c r="T82" s="1046"/>
      <c r="V82" s="1133"/>
      <c r="W82" s="1134"/>
      <c r="X82" s="928"/>
      <c r="Y82" s="929"/>
      <c r="Z82" s="929"/>
      <c r="AA82" s="930"/>
      <c r="AB82" s="595"/>
      <c r="AC82" s="595"/>
      <c r="AD82" s="595"/>
      <c r="AE82" s="595"/>
      <c r="AF82" s="595"/>
      <c r="AG82" s="595"/>
      <c r="AH82" s="595"/>
      <c r="AI82" s="595"/>
      <c r="AJ82" s="595"/>
      <c r="AK82" s="942"/>
      <c r="AL82" s="943"/>
      <c r="AM82" s="943"/>
      <c r="AN82" s="943"/>
      <c r="AO82" s="944"/>
      <c r="AP82" s="573"/>
      <c r="AQ82" s="573"/>
      <c r="AR82" s="573"/>
      <c r="AS82" s="618"/>
      <c r="AT82" s="583"/>
      <c r="AU82" s="584"/>
      <c r="AV82" s="618"/>
      <c r="AW82" s="584"/>
      <c r="AX82" s="75"/>
      <c r="AY82" s="137" t="s">
        <v>51</v>
      </c>
      <c r="AZ82" s="130"/>
      <c r="BA82" s="130"/>
      <c r="BB82" s="130"/>
      <c r="BC82" s="130"/>
    </row>
    <row r="83" spans="1:66" ht="11.25" customHeight="1">
      <c r="A83" s="75"/>
      <c r="B83" s="672"/>
      <c r="C83" s="672"/>
      <c r="D83" s="672"/>
      <c r="E83" s="1047"/>
      <c r="F83" s="1047"/>
      <c r="G83" s="1047"/>
      <c r="H83" s="1047"/>
      <c r="I83" s="1047"/>
      <c r="J83" s="1047"/>
      <c r="K83" s="1047"/>
      <c r="L83" s="1047"/>
      <c r="M83" s="1047"/>
      <c r="N83" s="1047"/>
      <c r="O83" s="1047"/>
      <c r="P83" s="1047"/>
      <c r="Q83" s="1047"/>
      <c r="R83" s="1047"/>
      <c r="S83" s="1047"/>
      <c r="T83" s="1047"/>
      <c r="V83" s="601" t="s">
        <v>949</v>
      </c>
      <c r="W83" s="601"/>
      <c r="X83" s="572" t="s">
        <v>994</v>
      </c>
      <c r="Y83" s="572"/>
      <c r="Z83" s="572"/>
      <c r="AA83" s="572"/>
      <c r="AB83" s="595" t="s">
        <v>1510</v>
      </c>
      <c r="AC83" s="595"/>
      <c r="AD83" s="595"/>
      <c r="AE83" s="595"/>
      <c r="AF83" s="595"/>
      <c r="AG83" s="595"/>
      <c r="AH83" s="595"/>
      <c r="AI83" s="595"/>
      <c r="AJ83" s="595"/>
      <c r="AK83" s="939">
        <f>ROUNDDOWN(((AO70*AP83)+AS83)*AV83,0)</f>
        <v>66000</v>
      </c>
      <c r="AL83" s="940"/>
      <c r="AM83" s="940"/>
      <c r="AN83" s="940"/>
      <c r="AO83" s="941"/>
      <c r="AP83" s="573">
        <v>0.03</v>
      </c>
      <c r="AQ83" s="573"/>
      <c r="AR83" s="573"/>
      <c r="AS83" s="573">
        <v>60000</v>
      </c>
      <c r="AT83" s="573"/>
      <c r="AU83" s="573"/>
      <c r="AV83" s="616">
        <v>1.1000000000000001</v>
      </c>
      <c r="AW83" s="617"/>
      <c r="AX83" s="75"/>
      <c r="AY83" s="53"/>
      <c r="BJ83" s="127"/>
      <c r="BK83" s="127"/>
    </row>
    <row r="84" spans="1:66" ht="11.25" customHeight="1">
      <c r="A84" s="75"/>
      <c r="B84" s="649" t="s">
        <v>959</v>
      </c>
      <c r="C84" s="649"/>
      <c r="D84" s="649"/>
      <c r="E84" s="585" t="str">
        <f>IFERROR(IF(E80="","",VLOOKUP(E80,V81:AO94,16))-E86,"")</f>
        <v/>
      </c>
      <c r="F84" s="586"/>
      <c r="G84" s="586"/>
      <c r="H84" s="586"/>
      <c r="I84" s="586"/>
      <c r="J84" s="586"/>
      <c r="K84" s="581" t="s">
        <v>188</v>
      </c>
      <c r="L84" s="582"/>
      <c r="M84" s="585">
        <f>IFERROR(IF(M80="","",VLOOKUP(M80,V81:AO94,16))-M86,"")</f>
        <v>66000</v>
      </c>
      <c r="N84" s="586"/>
      <c r="O84" s="586"/>
      <c r="P84" s="586"/>
      <c r="Q84" s="586"/>
      <c r="R84" s="586"/>
      <c r="S84" s="581" t="s">
        <v>188</v>
      </c>
      <c r="T84" s="582"/>
      <c r="V84" s="601"/>
      <c r="W84" s="601"/>
      <c r="X84" s="572"/>
      <c r="Y84" s="572"/>
      <c r="Z84" s="572"/>
      <c r="AA84" s="572"/>
      <c r="AB84" s="595"/>
      <c r="AC84" s="595"/>
      <c r="AD84" s="595"/>
      <c r="AE84" s="595"/>
      <c r="AF84" s="595"/>
      <c r="AG84" s="595"/>
      <c r="AH84" s="595"/>
      <c r="AI84" s="595"/>
      <c r="AJ84" s="595"/>
      <c r="AK84" s="942"/>
      <c r="AL84" s="943"/>
      <c r="AM84" s="943"/>
      <c r="AN84" s="943"/>
      <c r="AO84" s="944"/>
      <c r="AP84" s="573"/>
      <c r="AQ84" s="573"/>
      <c r="AR84" s="573"/>
      <c r="AS84" s="573"/>
      <c r="AT84" s="573"/>
      <c r="AU84" s="573"/>
      <c r="AV84" s="618"/>
      <c r="AW84" s="584"/>
      <c r="AX84" s="75"/>
      <c r="BJ84" s="127"/>
      <c r="BK84" s="127"/>
    </row>
    <row r="85" spans="1:66" ht="11.25" customHeight="1">
      <c r="A85" s="75"/>
      <c r="B85" s="649"/>
      <c r="C85" s="649"/>
      <c r="D85" s="649"/>
      <c r="E85" s="587"/>
      <c r="F85" s="588"/>
      <c r="G85" s="588"/>
      <c r="H85" s="588"/>
      <c r="I85" s="588"/>
      <c r="J85" s="588"/>
      <c r="K85" s="583"/>
      <c r="L85" s="584"/>
      <c r="M85" s="587"/>
      <c r="N85" s="588"/>
      <c r="O85" s="588"/>
      <c r="P85" s="588"/>
      <c r="Q85" s="588"/>
      <c r="R85" s="588"/>
      <c r="S85" s="583"/>
      <c r="T85" s="584"/>
      <c r="V85" s="601" t="s">
        <v>950</v>
      </c>
      <c r="W85" s="601"/>
      <c r="X85" s="572" t="s">
        <v>954</v>
      </c>
      <c r="Y85" s="572"/>
      <c r="Z85" s="572"/>
      <c r="AA85" s="572"/>
      <c r="AB85" s="573" t="s">
        <v>1466</v>
      </c>
      <c r="AC85" s="573"/>
      <c r="AD85" s="573"/>
      <c r="AE85" s="573"/>
      <c r="AF85" s="573"/>
      <c r="AG85" s="573"/>
      <c r="AH85" s="573"/>
      <c r="AI85" s="573"/>
      <c r="AJ85" s="573"/>
      <c r="AK85" s="802">
        <f>ROUNDDOWN(AO70*AP85,0)</f>
        <v>0</v>
      </c>
      <c r="AL85" s="803"/>
      <c r="AM85" s="803"/>
      <c r="AN85" s="803"/>
      <c r="AO85" s="803"/>
      <c r="AP85" s="573">
        <v>0.03</v>
      </c>
      <c r="AQ85" s="573"/>
      <c r="AR85" s="573"/>
      <c r="AS85" s="573"/>
      <c r="AT85" s="573"/>
      <c r="AU85" s="573"/>
      <c r="AV85" s="616"/>
      <c r="AW85" s="617"/>
      <c r="AX85" s="75"/>
      <c r="BJ85" s="127"/>
      <c r="BK85" s="127"/>
    </row>
    <row r="86" spans="1:66" ht="11.25" customHeight="1">
      <c r="A86" s="75"/>
      <c r="B86" s="649" t="s">
        <v>960</v>
      </c>
      <c r="C86" s="649"/>
      <c r="D86" s="649"/>
      <c r="E86" s="575">
        <v>0</v>
      </c>
      <c r="F86" s="576"/>
      <c r="G86" s="576"/>
      <c r="H86" s="576"/>
      <c r="I86" s="576"/>
      <c r="J86" s="576"/>
      <c r="K86" s="581" t="s">
        <v>188</v>
      </c>
      <c r="L86" s="582"/>
      <c r="M86" s="575"/>
      <c r="N86" s="576"/>
      <c r="O86" s="576"/>
      <c r="P86" s="576"/>
      <c r="Q86" s="576"/>
      <c r="R86" s="576"/>
      <c r="S86" s="581" t="s">
        <v>188</v>
      </c>
      <c r="T86" s="582"/>
      <c r="V86" s="601"/>
      <c r="W86" s="601"/>
      <c r="X86" s="572"/>
      <c r="Y86" s="572"/>
      <c r="Z86" s="572"/>
      <c r="AA86" s="572"/>
      <c r="AB86" s="573"/>
      <c r="AC86" s="573"/>
      <c r="AD86" s="573"/>
      <c r="AE86" s="573"/>
      <c r="AF86" s="573"/>
      <c r="AG86" s="573"/>
      <c r="AH86" s="573"/>
      <c r="AI86" s="573"/>
      <c r="AJ86" s="573"/>
      <c r="AK86" s="803"/>
      <c r="AL86" s="803"/>
      <c r="AM86" s="803"/>
      <c r="AN86" s="803"/>
      <c r="AO86" s="803"/>
      <c r="AP86" s="573"/>
      <c r="AQ86" s="573"/>
      <c r="AR86" s="573"/>
      <c r="AS86" s="573"/>
      <c r="AT86" s="573"/>
      <c r="AU86" s="573"/>
      <c r="AV86" s="618"/>
      <c r="AW86" s="584"/>
      <c r="AX86" s="75"/>
      <c r="AY86" t="s">
        <v>939</v>
      </c>
      <c r="BJ86" s="127"/>
      <c r="BK86" s="127"/>
    </row>
    <row r="87" spans="1:66" ht="11.25" customHeight="1">
      <c r="A87" s="75"/>
      <c r="B87" s="649"/>
      <c r="C87" s="649"/>
      <c r="D87" s="649"/>
      <c r="E87" s="577"/>
      <c r="F87" s="578"/>
      <c r="G87" s="578"/>
      <c r="H87" s="578"/>
      <c r="I87" s="578"/>
      <c r="J87" s="578"/>
      <c r="K87" s="583"/>
      <c r="L87" s="584"/>
      <c r="M87" s="577"/>
      <c r="N87" s="578"/>
      <c r="O87" s="578"/>
      <c r="P87" s="578"/>
      <c r="Q87" s="578"/>
      <c r="R87" s="578"/>
      <c r="S87" s="583"/>
      <c r="T87" s="584"/>
      <c r="V87" s="601" t="s">
        <v>951</v>
      </c>
      <c r="W87" s="601"/>
      <c r="X87" s="572" t="s">
        <v>955</v>
      </c>
      <c r="Y87" s="572"/>
      <c r="Z87" s="572"/>
      <c r="AA87" s="572"/>
      <c r="AB87" s="573" t="s">
        <v>953</v>
      </c>
      <c r="AC87" s="573"/>
      <c r="AD87" s="573"/>
      <c r="AE87" s="573"/>
      <c r="AF87" s="573"/>
      <c r="AG87" s="573"/>
      <c r="AH87" s="573"/>
      <c r="AI87" s="573"/>
      <c r="AJ87" s="573"/>
      <c r="AK87" s="802">
        <f>ROUNDDOWN(AO70*AP87*AV87,0)</f>
        <v>0</v>
      </c>
      <c r="AL87" s="803"/>
      <c r="AM87" s="803"/>
      <c r="AN87" s="803"/>
      <c r="AO87" s="803"/>
      <c r="AP87" s="573">
        <v>0.03</v>
      </c>
      <c r="AQ87" s="573"/>
      <c r="AR87" s="573"/>
      <c r="AS87" s="573"/>
      <c r="AT87" s="573"/>
      <c r="AU87" s="573"/>
      <c r="AV87" s="616">
        <v>1.1000000000000001</v>
      </c>
      <c r="AW87" s="617"/>
      <c r="AX87" s="75"/>
      <c r="AY87" s="128" t="s">
        <v>59</v>
      </c>
      <c r="AZ87" s="129"/>
      <c r="BA87" s="129"/>
      <c r="BB87" s="129"/>
      <c r="BC87" s="129"/>
      <c r="BD87" s="129"/>
      <c r="BE87" s="129"/>
      <c r="BF87" s="129"/>
      <c r="BG87" s="129"/>
      <c r="BH87" s="129"/>
      <c r="BI87" s="129"/>
    </row>
    <row r="88" spans="1:66" ht="11.25" customHeight="1">
      <c r="A88" s="75"/>
      <c r="B88" s="1116" t="s">
        <v>941</v>
      </c>
      <c r="C88" s="1116"/>
      <c r="D88" s="1116"/>
      <c r="E88" s="585" t="str">
        <f>IFERROR(E84-ROUNDUP(E84/1.1,0),"")</f>
        <v/>
      </c>
      <c r="F88" s="586"/>
      <c r="G88" s="586"/>
      <c r="H88" s="586"/>
      <c r="I88" s="586"/>
      <c r="J88" s="586"/>
      <c r="K88" s="581" t="s">
        <v>188</v>
      </c>
      <c r="L88" s="582"/>
      <c r="M88" s="585">
        <f>IFERROR(M84-ROUNDUP(M84/1.1,0),"")</f>
        <v>6000</v>
      </c>
      <c r="N88" s="586"/>
      <c r="O88" s="586"/>
      <c r="P88" s="586"/>
      <c r="Q88" s="586"/>
      <c r="R88" s="586"/>
      <c r="S88" s="581" t="s">
        <v>188</v>
      </c>
      <c r="T88" s="582"/>
      <c r="V88" s="601"/>
      <c r="W88" s="601"/>
      <c r="X88" s="572"/>
      <c r="Y88" s="572"/>
      <c r="Z88" s="572"/>
      <c r="AA88" s="572"/>
      <c r="AB88" s="574"/>
      <c r="AC88" s="574"/>
      <c r="AD88" s="574"/>
      <c r="AE88" s="574"/>
      <c r="AF88" s="574"/>
      <c r="AG88" s="574"/>
      <c r="AH88" s="574"/>
      <c r="AI88" s="574"/>
      <c r="AJ88" s="574"/>
      <c r="AK88" s="803"/>
      <c r="AL88" s="803"/>
      <c r="AM88" s="803"/>
      <c r="AN88" s="803"/>
      <c r="AO88" s="803"/>
      <c r="AP88" s="573"/>
      <c r="AQ88" s="573"/>
      <c r="AR88" s="573"/>
      <c r="AS88" s="573"/>
      <c r="AT88" s="573"/>
      <c r="AU88" s="573"/>
      <c r="AV88" s="618"/>
      <c r="AW88" s="584"/>
      <c r="AX88" s="75"/>
      <c r="AY88" s="53" t="s">
        <v>60</v>
      </c>
    </row>
    <row r="89" spans="1:66" ht="11.25" customHeight="1">
      <c r="A89" s="75"/>
      <c r="B89" s="1116"/>
      <c r="C89" s="1116"/>
      <c r="D89" s="1116"/>
      <c r="E89" s="587"/>
      <c r="F89" s="588"/>
      <c r="G89" s="588"/>
      <c r="H89" s="588"/>
      <c r="I89" s="588"/>
      <c r="J89" s="588"/>
      <c r="K89" s="583"/>
      <c r="L89" s="584"/>
      <c r="M89" s="587"/>
      <c r="N89" s="588"/>
      <c r="O89" s="588"/>
      <c r="P89" s="588"/>
      <c r="Q89" s="588"/>
      <c r="R89" s="588"/>
      <c r="S89" s="583"/>
      <c r="T89" s="584"/>
      <c r="V89" s="601" t="s">
        <v>952</v>
      </c>
      <c r="W89" s="601"/>
      <c r="X89" s="572" t="s">
        <v>1585</v>
      </c>
      <c r="Y89" s="572"/>
      <c r="Z89" s="572"/>
      <c r="AA89" s="572"/>
      <c r="AB89" s="573" t="s">
        <v>1586</v>
      </c>
      <c r="AC89" s="573"/>
      <c r="AD89" s="573"/>
      <c r="AE89" s="573"/>
      <c r="AF89" s="573"/>
      <c r="AG89" s="573"/>
      <c r="AH89" s="573"/>
      <c r="AI89" s="573"/>
      <c r="AJ89" s="573"/>
      <c r="AK89" s="802">
        <v>0</v>
      </c>
      <c r="AL89" s="803"/>
      <c r="AM89" s="803"/>
      <c r="AN89" s="803"/>
      <c r="AO89" s="803"/>
      <c r="AP89" s="573"/>
      <c r="AQ89" s="573"/>
      <c r="AR89" s="573"/>
      <c r="AS89" s="573"/>
      <c r="AT89" s="573"/>
      <c r="AU89" s="573"/>
      <c r="AV89" s="616"/>
      <c r="AW89" s="617"/>
      <c r="AX89" s="75"/>
      <c r="AY89" s="53" t="s">
        <v>54</v>
      </c>
    </row>
    <row r="90" spans="1:66" ht="11.25" customHeight="1">
      <c r="A90" s="75"/>
      <c r="V90" s="601"/>
      <c r="W90" s="601"/>
      <c r="X90" s="572"/>
      <c r="Y90" s="572"/>
      <c r="Z90" s="572"/>
      <c r="AA90" s="572"/>
      <c r="AB90" s="574"/>
      <c r="AC90" s="574"/>
      <c r="AD90" s="574"/>
      <c r="AE90" s="574"/>
      <c r="AF90" s="574"/>
      <c r="AG90" s="574"/>
      <c r="AH90" s="574"/>
      <c r="AI90" s="574"/>
      <c r="AJ90" s="574"/>
      <c r="AK90" s="803"/>
      <c r="AL90" s="803"/>
      <c r="AM90" s="803"/>
      <c r="AN90" s="803"/>
      <c r="AO90" s="803"/>
      <c r="AP90" s="573"/>
      <c r="AQ90" s="573"/>
      <c r="AR90" s="573"/>
      <c r="AS90" s="573"/>
      <c r="AT90" s="573"/>
      <c r="AU90" s="573"/>
      <c r="AV90" s="618"/>
      <c r="AW90" s="584"/>
      <c r="AX90" s="75"/>
      <c r="AY90" s="53" t="s">
        <v>55</v>
      </c>
    </row>
    <row r="91" spans="1:66" ht="11.25" customHeight="1">
      <c r="A91" s="75"/>
      <c r="B91" s="619" t="s">
        <v>1668</v>
      </c>
      <c r="C91" s="620"/>
      <c r="D91" s="621"/>
      <c r="E91" s="589" t="s">
        <v>1249</v>
      </c>
      <c r="F91" s="590"/>
      <c r="G91" s="590"/>
      <c r="H91" s="590"/>
      <c r="I91" s="590"/>
      <c r="J91" s="590"/>
      <c r="K91" s="590"/>
      <c r="L91" s="591"/>
      <c r="M91" s="1043" t="s">
        <v>1250</v>
      </c>
      <c r="N91" s="1043"/>
      <c r="O91" s="1043"/>
      <c r="P91" s="1043"/>
      <c r="Q91" s="1043"/>
      <c r="R91" s="1043"/>
      <c r="S91" s="1043"/>
      <c r="T91" s="1043"/>
      <c r="U91" s="165"/>
      <c r="V91" s="601" t="s">
        <v>134</v>
      </c>
      <c r="W91" s="601"/>
      <c r="X91" s="1041" t="s">
        <v>957</v>
      </c>
      <c r="Y91" s="1041"/>
      <c r="Z91" s="1041"/>
      <c r="AA91" s="1042"/>
      <c r="AB91" s="933" t="s">
        <v>1582</v>
      </c>
      <c r="AC91" s="934"/>
      <c r="AD91" s="934"/>
      <c r="AE91" s="934"/>
      <c r="AF91" s="934"/>
      <c r="AG91" s="934"/>
      <c r="AH91" s="934"/>
      <c r="AI91" s="934"/>
      <c r="AJ91" s="935"/>
      <c r="AK91" s="947">
        <f>ROUNDDOWN(AO70*AP91*AV91,0)</f>
        <v>0</v>
      </c>
      <c r="AL91" s="803"/>
      <c r="AM91" s="803"/>
      <c r="AN91" s="803"/>
      <c r="AO91" s="803"/>
      <c r="AP91" s="573">
        <v>4.4999999999999998E-2</v>
      </c>
      <c r="AQ91" s="573"/>
      <c r="AR91" s="573"/>
      <c r="AS91" s="573"/>
      <c r="AT91" s="573"/>
      <c r="AU91" s="573"/>
      <c r="AV91" s="616">
        <v>1.1000000000000001</v>
      </c>
      <c r="AW91" s="617"/>
      <c r="AY91" s="53" t="s">
        <v>56</v>
      </c>
    </row>
    <row r="92" spans="1:66" ht="11.25" customHeight="1">
      <c r="A92" s="75"/>
      <c r="B92" s="622"/>
      <c r="C92" s="623"/>
      <c r="D92" s="624"/>
      <c r="E92" s="592"/>
      <c r="F92" s="593"/>
      <c r="G92" s="593"/>
      <c r="H92" s="593"/>
      <c r="I92" s="593"/>
      <c r="J92" s="593"/>
      <c r="K92" s="593"/>
      <c r="L92" s="594"/>
      <c r="M92" s="1043"/>
      <c r="N92" s="1043"/>
      <c r="O92" s="1043"/>
      <c r="P92" s="1043"/>
      <c r="Q92" s="1043"/>
      <c r="R92" s="1043"/>
      <c r="S92" s="1043"/>
      <c r="T92" s="1043"/>
      <c r="U92" s="165"/>
      <c r="V92" s="601"/>
      <c r="W92" s="601"/>
      <c r="X92" s="1041"/>
      <c r="Y92" s="1041"/>
      <c r="Z92" s="1041"/>
      <c r="AA92" s="1042"/>
      <c r="AB92" s="936"/>
      <c r="AC92" s="937"/>
      <c r="AD92" s="937"/>
      <c r="AE92" s="937"/>
      <c r="AF92" s="937"/>
      <c r="AG92" s="937"/>
      <c r="AH92" s="937"/>
      <c r="AI92" s="937"/>
      <c r="AJ92" s="938"/>
      <c r="AK92" s="948"/>
      <c r="AL92" s="803"/>
      <c r="AM92" s="803"/>
      <c r="AN92" s="803"/>
      <c r="AO92" s="803"/>
      <c r="AP92" s="573"/>
      <c r="AQ92" s="573"/>
      <c r="AR92" s="573"/>
      <c r="AS92" s="573"/>
      <c r="AT92" s="573"/>
      <c r="AU92" s="573"/>
      <c r="AV92" s="618"/>
      <c r="AW92" s="584"/>
      <c r="AY92" s="53" t="s">
        <v>57</v>
      </c>
    </row>
    <row r="93" spans="1:66" ht="11.25" customHeight="1">
      <c r="A93" s="75"/>
      <c r="B93" s="622"/>
      <c r="C93" s="623"/>
      <c r="D93" s="624"/>
      <c r="E93" s="1102" t="s">
        <v>1028</v>
      </c>
      <c r="F93" s="1103"/>
      <c r="G93" s="1103"/>
      <c r="H93" s="1103"/>
      <c r="I93" s="1103"/>
      <c r="J93" s="1103"/>
      <c r="K93" s="1103"/>
      <c r="L93" s="1104"/>
      <c r="M93" s="600" t="s">
        <v>1028</v>
      </c>
      <c r="N93" s="600"/>
      <c r="O93" s="600"/>
      <c r="P93" s="600"/>
      <c r="Q93" s="600"/>
      <c r="R93" s="600"/>
      <c r="S93" s="600"/>
      <c r="T93" s="600"/>
      <c r="U93" s="424"/>
      <c r="V93" s="601" t="s">
        <v>136</v>
      </c>
      <c r="W93" s="601"/>
      <c r="X93" s="1041" t="s">
        <v>1544</v>
      </c>
      <c r="Y93" s="1041"/>
      <c r="Z93" s="1041"/>
      <c r="AA93" s="1042"/>
      <c r="AB93" s="933" t="s">
        <v>1583</v>
      </c>
      <c r="AC93" s="934"/>
      <c r="AD93" s="934"/>
      <c r="AE93" s="934"/>
      <c r="AF93" s="934"/>
      <c r="AG93" s="934"/>
      <c r="AH93" s="934"/>
      <c r="AI93" s="934"/>
      <c r="AJ93" s="935"/>
      <c r="AK93" s="947">
        <v>100000</v>
      </c>
      <c r="AL93" s="803"/>
      <c r="AM93" s="803"/>
      <c r="AN93" s="803"/>
      <c r="AO93" s="803"/>
      <c r="AP93" s="573"/>
      <c r="AQ93" s="573"/>
      <c r="AR93" s="573"/>
      <c r="AS93" s="573"/>
      <c r="AT93" s="573"/>
      <c r="AU93" s="573"/>
      <c r="AV93" s="616">
        <v>1.1000000000000001</v>
      </c>
      <c r="AW93" s="617"/>
      <c r="AY93" s="53" t="s">
        <v>58</v>
      </c>
    </row>
    <row r="94" spans="1:66" ht="11.25" customHeight="1">
      <c r="A94" s="75"/>
      <c r="B94" s="625"/>
      <c r="C94" s="626"/>
      <c r="D94" s="627"/>
      <c r="E94" s="1105"/>
      <c r="F94" s="1106"/>
      <c r="G94" s="1106"/>
      <c r="H94" s="1106"/>
      <c r="I94" s="1106"/>
      <c r="J94" s="1106"/>
      <c r="K94" s="1106"/>
      <c r="L94" s="1107"/>
      <c r="M94" s="600"/>
      <c r="N94" s="600"/>
      <c r="O94" s="600"/>
      <c r="P94" s="600"/>
      <c r="Q94" s="600"/>
      <c r="R94" s="600"/>
      <c r="S94" s="600"/>
      <c r="T94" s="600"/>
      <c r="U94" s="424"/>
      <c r="V94" s="601"/>
      <c r="W94" s="601"/>
      <c r="X94" s="1041"/>
      <c r="Y94" s="1041"/>
      <c r="Z94" s="1041"/>
      <c r="AA94" s="1042"/>
      <c r="AB94" s="936"/>
      <c r="AC94" s="937"/>
      <c r="AD94" s="937"/>
      <c r="AE94" s="937"/>
      <c r="AF94" s="937"/>
      <c r="AG94" s="937"/>
      <c r="AH94" s="937"/>
      <c r="AI94" s="937"/>
      <c r="AJ94" s="938"/>
      <c r="AK94" s="948"/>
      <c r="AL94" s="803"/>
      <c r="AM94" s="803"/>
      <c r="AN94" s="803"/>
      <c r="AO94" s="803"/>
      <c r="AP94" s="573"/>
      <c r="AQ94" s="573"/>
      <c r="AR94" s="573"/>
      <c r="AS94" s="573"/>
      <c r="AT94" s="573"/>
      <c r="AU94" s="573"/>
      <c r="AV94" s="618"/>
      <c r="AW94" s="584"/>
      <c r="AY94" s="130"/>
      <c r="AZ94" s="130"/>
      <c r="BA94" s="130"/>
      <c r="BB94" s="130"/>
      <c r="BC94" s="130"/>
      <c r="BD94" s="130"/>
      <c r="BE94" s="130"/>
      <c r="BF94" s="130"/>
      <c r="BG94" s="130"/>
      <c r="BH94" s="130"/>
      <c r="BI94" s="130"/>
    </row>
    <row r="95" spans="1:66" ht="11.25" customHeight="1">
      <c r="A95" s="75"/>
      <c r="B95" s="733" t="s">
        <v>1709</v>
      </c>
      <c r="C95" s="733"/>
      <c r="D95" s="733"/>
      <c r="E95" s="733"/>
      <c r="F95" s="733"/>
      <c r="G95" s="733"/>
      <c r="H95" s="733"/>
      <c r="I95" s="733"/>
      <c r="J95" s="733"/>
      <c r="K95" s="733"/>
      <c r="L95" s="733"/>
      <c r="M95" s="733"/>
      <c r="N95" s="733"/>
      <c r="O95" s="733"/>
      <c r="P95" s="733"/>
      <c r="Q95" s="733"/>
      <c r="R95" s="733"/>
      <c r="S95" s="733"/>
      <c r="T95" s="733"/>
      <c r="U95" s="733"/>
      <c r="V95" s="733"/>
      <c r="W95" s="733"/>
      <c r="X95" s="733"/>
      <c r="Y95" s="733"/>
      <c r="Z95" s="733"/>
      <c r="AA95" s="733"/>
      <c r="AB95" s="733"/>
      <c r="AC95" s="733"/>
      <c r="AD95" s="733"/>
      <c r="AE95" s="733"/>
      <c r="AF95" s="733"/>
      <c r="AG95" s="733"/>
      <c r="AH95" s="733"/>
      <c r="AI95" s="733"/>
      <c r="AJ95" s="733"/>
      <c r="AK95" s="733"/>
      <c r="AL95" s="733"/>
      <c r="AM95" s="733"/>
      <c r="AN95" s="733"/>
      <c r="AO95" s="733"/>
      <c r="AP95" s="733"/>
      <c r="AQ95" s="733"/>
      <c r="AR95" s="733"/>
      <c r="AS95" s="733"/>
      <c r="AT95" s="733"/>
      <c r="AU95" s="733"/>
      <c r="AV95" s="733"/>
      <c r="AW95" s="733"/>
    </row>
    <row r="96" spans="1:66" ht="11.25" customHeight="1">
      <c r="A96" s="75"/>
      <c r="B96" s="733"/>
      <c r="C96" s="733"/>
      <c r="D96" s="733"/>
      <c r="E96" s="733"/>
      <c r="F96" s="733"/>
      <c r="G96" s="733"/>
      <c r="H96" s="733"/>
      <c r="I96" s="733"/>
      <c r="J96" s="733"/>
      <c r="K96" s="733"/>
      <c r="L96" s="733"/>
      <c r="M96" s="733"/>
      <c r="N96" s="733"/>
      <c r="O96" s="733"/>
      <c r="P96" s="733"/>
      <c r="Q96" s="733"/>
      <c r="R96" s="733"/>
      <c r="S96" s="733"/>
      <c r="T96" s="733"/>
      <c r="U96" s="733"/>
      <c r="V96" s="733"/>
      <c r="W96" s="733"/>
      <c r="X96" s="733"/>
      <c r="Y96" s="733"/>
      <c r="Z96" s="733"/>
      <c r="AA96" s="733"/>
      <c r="AB96" s="733"/>
      <c r="AC96" s="733"/>
      <c r="AD96" s="733"/>
      <c r="AE96" s="733"/>
      <c r="AF96" s="733"/>
      <c r="AG96" s="733"/>
      <c r="AH96" s="733"/>
      <c r="AI96" s="733"/>
      <c r="AJ96" s="733"/>
      <c r="AK96" s="733"/>
      <c r="AL96" s="733"/>
      <c r="AM96" s="733"/>
      <c r="AN96" s="733"/>
      <c r="AO96" s="733"/>
      <c r="AP96" s="733"/>
      <c r="AQ96" s="733"/>
      <c r="AR96" s="733"/>
      <c r="AS96" s="733"/>
      <c r="AT96" s="733"/>
      <c r="AU96" s="733"/>
      <c r="AV96" s="733"/>
      <c r="AW96" s="733"/>
      <c r="AY96" s="130" t="s">
        <v>1855</v>
      </c>
      <c r="AZ96" s="130"/>
      <c r="BA96" s="130"/>
      <c r="BB96" s="130"/>
      <c r="BC96" s="130"/>
      <c r="BD96" s="130"/>
      <c r="BE96" s="130"/>
      <c r="BF96" s="130"/>
      <c r="BG96" s="130"/>
      <c r="BH96" s="130"/>
      <c r="BI96" s="130"/>
      <c r="BJ96" s="130"/>
    </row>
    <row r="97" spans="1:63" ht="11.25" customHeight="1">
      <c r="A97" s="75"/>
      <c r="B97" s="733"/>
      <c r="C97" s="733"/>
      <c r="D97" s="733"/>
      <c r="E97" s="733"/>
      <c r="F97" s="733"/>
      <c r="G97" s="733"/>
      <c r="H97" s="733"/>
      <c r="I97" s="733"/>
      <c r="J97" s="733"/>
      <c r="K97" s="733"/>
      <c r="L97" s="733"/>
      <c r="M97" s="733"/>
      <c r="N97" s="733"/>
      <c r="O97" s="733"/>
      <c r="P97" s="733"/>
      <c r="Q97" s="733"/>
      <c r="R97" s="733"/>
      <c r="S97" s="733"/>
      <c r="T97" s="733"/>
      <c r="U97" s="733"/>
      <c r="V97" s="733"/>
      <c r="W97" s="733"/>
      <c r="X97" s="733"/>
      <c r="Y97" s="733"/>
      <c r="Z97" s="733"/>
      <c r="AA97" s="733"/>
      <c r="AB97" s="733"/>
      <c r="AC97" s="733"/>
      <c r="AD97" s="733"/>
      <c r="AE97" s="733"/>
      <c r="AF97" s="733"/>
      <c r="AG97" s="733"/>
      <c r="AH97" s="733"/>
      <c r="AI97" s="733"/>
      <c r="AJ97" s="733"/>
      <c r="AK97" s="733"/>
      <c r="AL97" s="733"/>
      <c r="AM97" s="733"/>
      <c r="AN97" s="733"/>
      <c r="AO97" s="733"/>
      <c r="AP97" s="733"/>
      <c r="AQ97" s="733"/>
      <c r="AR97" s="733"/>
      <c r="AS97" s="733"/>
      <c r="AT97" s="733"/>
      <c r="AU97" s="733"/>
      <c r="AV97" s="733"/>
      <c r="AW97" s="733"/>
      <c r="AY97" t="s">
        <v>1856</v>
      </c>
    </row>
    <row r="98" spans="1:63" ht="11.25" customHeight="1" thickBot="1">
      <c r="A98" s="75"/>
      <c r="AY98" t="s">
        <v>1857</v>
      </c>
    </row>
    <row r="99" spans="1:63" ht="11.25" customHeight="1">
      <c r="A99" s="75"/>
      <c r="B99" s="1081" t="s">
        <v>1670</v>
      </c>
      <c r="C99" s="1082"/>
      <c r="D99" s="1082"/>
      <c r="E99" s="1082"/>
      <c r="F99" s="1082"/>
      <c r="G99" s="1082"/>
      <c r="H99" s="1082"/>
      <c r="I99" s="1082"/>
      <c r="J99" s="1082"/>
      <c r="K99" s="1083"/>
      <c r="L99" s="1073" t="s">
        <v>1239</v>
      </c>
      <c r="M99" s="602" t="s">
        <v>1086</v>
      </c>
      <c r="N99" s="602"/>
      <c r="O99" s="602"/>
      <c r="P99" s="602"/>
      <c r="Q99" s="602"/>
      <c r="R99" s="602"/>
      <c r="S99" s="602"/>
      <c r="T99" s="602"/>
      <c r="U99" s="602" t="s">
        <v>1088</v>
      </c>
      <c r="V99" s="602"/>
      <c r="W99" s="602"/>
      <c r="X99" s="602"/>
      <c r="Y99" s="602"/>
      <c r="Z99" s="602" t="s">
        <v>1087</v>
      </c>
      <c r="AA99" s="602"/>
      <c r="AB99" s="602"/>
      <c r="AC99" s="612"/>
      <c r="AE99" s="963" t="s">
        <v>24</v>
      </c>
      <c r="AF99" s="855" t="s">
        <v>1612</v>
      </c>
      <c r="AG99" s="855"/>
      <c r="AH99" s="855"/>
      <c r="AI99" s="855"/>
      <c r="AJ99" s="855"/>
      <c r="AK99" s="855"/>
      <c r="AL99" s="855"/>
      <c r="AM99" s="855"/>
      <c r="AN99" s="855"/>
      <c r="AO99" s="855"/>
      <c r="AP99" s="855"/>
      <c r="AQ99" s="855"/>
      <c r="AR99" s="855"/>
      <c r="AS99" s="855"/>
      <c r="AT99" s="855"/>
      <c r="AU99" s="855"/>
      <c r="AV99" s="855"/>
      <c r="AW99" s="856"/>
      <c r="AY99" s="130"/>
      <c r="AZ99" s="130"/>
      <c r="BA99" s="130"/>
      <c r="BB99" s="130"/>
      <c r="BC99" s="130"/>
      <c r="BD99" s="130"/>
      <c r="BE99" s="130"/>
      <c r="BF99" s="130"/>
      <c r="BG99" s="130"/>
      <c r="BH99" s="130"/>
      <c r="BI99" s="130"/>
      <c r="BJ99" s="130"/>
      <c r="BK99" s="130"/>
    </row>
    <row r="100" spans="1:63" ht="11.25" customHeight="1">
      <c r="A100" s="75"/>
      <c r="B100" s="1084"/>
      <c r="C100" s="1085"/>
      <c r="D100" s="1085"/>
      <c r="E100" s="1085"/>
      <c r="F100" s="1085"/>
      <c r="G100" s="1085"/>
      <c r="H100" s="1085"/>
      <c r="I100" s="1085"/>
      <c r="J100" s="1085"/>
      <c r="K100" s="1086"/>
      <c r="L100" s="573"/>
      <c r="M100" s="603"/>
      <c r="N100" s="603"/>
      <c r="O100" s="603"/>
      <c r="P100" s="603"/>
      <c r="Q100" s="603"/>
      <c r="R100" s="603"/>
      <c r="S100" s="603"/>
      <c r="T100" s="603"/>
      <c r="U100" s="603"/>
      <c r="V100" s="603"/>
      <c r="W100" s="603"/>
      <c r="X100" s="603"/>
      <c r="Y100" s="603"/>
      <c r="Z100" s="603"/>
      <c r="AA100" s="603"/>
      <c r="AB100" s="603"/>
      <c r="AC100" s="613"/>
      <c r="AE100" s="964"/>
      <c r="AF100" s="857"/>
      <c r="AG100" s="857"/>
      <c r="AH100" s="857"/>
      <c r="AI100" s="857"/>
      <c r="AJ100" s="857"/>
      <c r="AK100" s="857"/>
      <c r="AL100" s="857"/>
      <c r="AM100" s="857"/>
      <c r="AN100" s="857"/>
      <c r="AO100" s="857"/>
      <c r="AP100" s="857"/>
      <c r="AQ100" s="857"/>
      <c r="AR100" s="857"/>
      <c r="AS100" s="857"/>
      <c r="AT100" s="857"/>
      <c r="AU100" s="857"/>
      <c r="AV100" s="857"/>
      <c r="AW100" s="858"/>
    </row>
    <row r="101" spans="1:63" ht="11.25" customHeight="1">
      <c r="A101" s="75"/>
      <c r="B101" s="1087"/>
      <c r="C101" s="1088"/>
      <c r="D101" s="1088"/>
      <c r="E101" s="1088"/>
      <c r="F101" s="1088"/>
      <c r="G101" s="1088"/>
      <c r="H101" s="1088"/>
      <c r="I101" s="1088"/>
      <c r="J101" s="1088"/>
      <c r="K101" s="1089"/>
      <c r="L101" s="573"/>
      <c r="M101" s="603"/>
      <c r="N101" s="603"/>
      <c r="O101" s="603"/>
      <c r="P101" s="603"/>
      <c r="Q101" s="603"/>
      <c r="R101" s="603"/>
      <c r="S101" s="603"/>
      <c r="T101" s="603"/>
      <c r="U101" s="603"/>
      <c r="V101" s="603"/>
      <c r="W101" s="603"/>
      <c r="X101" s="603"/>
      <c r="Y101" s="603"/>
      <c r="Z101" s="603"/>
      <c r="AA101" s="603"/>
      <c r="AB101" s="603"/>
      <c r="AC101" s="613"/>
      <c r="AE101" s="616" t="s">
        <v>1837</v>
      </c>
      <c r="AF101" s="581"/>
      <c r="AG101" s="581"/>
      <c r="AH101" s="581"/>
      <c r="AI101" s="581"/>
      <c r="AJ101" s="581"/>
      <c r="AK101" s="581"/>
      <c r="AL101" s="581"/>
      <c r="AM101" s="582"/>
      <c r="AN101" s="963" t="s">
        <v>23</v>
      </c>
      <c r="AO101" s="581" t="s">
        <v>1838</v>
      </c>
      <c r="AP101" s="581"/>
      <c r="AQ101" s="581"/>
      <c r="AR101" s="965" t="s">
        <v>24</v>
      </c>
      <c r="AS101" s="596" t="s">
        <v>1724</v>
      </c>
      <c r="AT101" s="596"/>
      <c r="AU101" s="596"/>
      <c r="AV101" s="596"/>
      <c r="AW101" s="597"/>
    </row>
    <row r="102" spans="1:63" ht="11.25" customHeight="1">
      <c r="A102" s="75"/>
      <c r="B102" s="1065" t="s">
        <v>1858</v>
      </c>
      <c r="C102" s="1066"/>
      <c r="D102" s="1066"/>
      <c r="E102" s="1066"/>
      <c r="F102" s="1066"/>
      <c r="G102" s="1066"/>
      <c r="H102" s="1066"/>
      <c r="I102" s="1066"/>
      <c r="J102" s="1066"/>
      <c r="K102" s="1066"/>
      <c r="L102" s="963" t="str">
        <f>IFERROR(IF(MATCH($B102,$AY$97:$AY$98,0),"■"),"□")</f>
        <v>□</v>
      </c>
      <c r="M102" s="1076" t="s">
        <v>636</v>
      </c>
      <c r="N102" s="1076"/>
      <c r="O102" s="1076"/>
      <c r="P102" s="1076"/>
      <c r="Q102" s="1076"/>
      <c r="R102" s="1076"/>
      <c r="S102" s="1069" t="s">
        <v>188</v>
      </c>
      <c r="T102" s="1070"/>
      <c r="U102" s="1110" t="s">
        <v>1658</v>
      </c>
      <c r="V102" s="1111"/>
      <c r="W102" s="1111"/>
      <c r="X102" s="1111"/>
      <c r="Y102" s="1112"/>
      <c r="Z102" s="608">
        <v>35</v>
      </c>
      <c r="AA102" s="609"/>
      <c r="AB102" s="604" t="s">
        <v>11</v>
      </c>
      <c r="AC102" s="605"/>
      <c r="AE102" s="618"/>
      <c r="AF102" s="583"/>
      <c r="AG102" s="583"/>
      <c r="AH102" s="583"/>
      <c r="AI102" s="583"/>
      <c r="AJ102" s="583"/>
      <c r="AK102" s="583"/>
      <c r="AL102" s="583"/>
      <c r="AM102" s="584"/>
      <c r="AN102" s="964"/>
      <c r="AO102" s="583"/>
      <c r="AP102" s="583"/>
      <c r="AQ102" s="583"/>
      <c r="AR102" s="966"/>
      <c r="AS102" s="598"/>
      <c r="AT102" s="598"/>
      <c r="AU102" s="598"/>
      <c r="AV102" s="598"/>
      <c r="AW102" s="599"/>
      <c r="AX102" s="75"/>
      <c r="AY102" t="s">
        <v>902</v>
      </c>
    </row>
    <row r="103" spans="1:63" ht="11.25" customHeight="1">
      <c r="A103" s="75"/>
      <c r="B103" s="1074"/>
      <c r="C103" s="1075"/>
      <c r="D103" s="1075"/>
      <c r="E103" s="1075"/>
      <c r="F103" s="1075"/>
      <c r="G103" s="1075"/>
      <c r="H103" s="1075"/>
      <c r="I103" s="1075"/>
      <c r="J103" s="1075"/>
      <c r="K103" s="1075"/>
      <c r="L103" s="964"/>
      <c r="M103" s="1076"/>
      <c r="N103" s="1076"/>
      <c r="O103" s="1076"/>
      <c r="P103" s="1076"/>
      <c r="Q103" s="1076"/>
      <c r="R103" s="1076"/>
      <c r="S103" s="1071"/>
      <c r="T103" s="1072"/>
      <c r="U103" s="1113"/>
      <c r="V103" s="1114"/>
      <c r="W103" s="1114"/>
      <c r="X103" s="1114"/>
      <c r="Y103" s="1115"/>
      <c r="Z103" s="610"/>
      <c r="AA103" s="611"/>
      <c r="AB103" s="606"/>
      <c r="AC103" s="607"/>
      <c r="AE103" s="641" t="s">
        <v>14</v>
      </c>
      <c r="AF103" s="635"/>
      <c r="AG103" s="642"/>
      <c r="AH103" s="1108" t="str">
        <f>F37</f>
        <v>●登記名義人</v>
      </c>
      <c r="AI103" s="786"/>
      <c r="AJ103" s="786"/>
      <c r="AK103" s="786"/>
      <c r="AL103" s="786"/>
      <c r="AM103" s="786"/>
      <c r="AN103" s="786"/>
      <c r="AO103" s="786"/>
      <c r="AP103" s="786"/>
      <c r="AQ103" s="786"/>
      <c r="AR103" s="786"/>
      <c r="AS103" s="786"/>
      <c r="AT103" s="786"/>
      <c r="AU103" s="786"/>
      <c r="AV103" s="786"/>
      <c r="AW103" s="1109"/>
      <c r="AX103" s="75"/>
      <c r="AY103" s="526" t="s">
        <v>1859</v>
      </c>
      <c r="AZ103" s="526"/>
      <c r="BA103" s="526"/>
      <c r="BB103" s="526"/>
      <c r="BC103" s="526"/>
      <c r="BD103" s="526"/>
      <c r="BE103" s="526"/>
      <c r="BF103" s="526"/>
      <c r="BG103" s="526"/>
      <c r="BH103" s="526"/>
      <c r="BI103" s="526"/>
    </row>
    <row r="104" spans="1:63" ht="11.25" customHeight="1">
      <c r="A104" s="75"/>
      <c r="B104" s="1065" t="s">
        <v>1858</v>
      </c>
      <c r="C104" s="1066"/>
      <c r="D104" s="1066"/>
      <c r="E104" s="1066"/>
      <c r="F104" s="1066"/>
      <c r="G104" s="1066"/>
      <c r="H104" s="1066"/>
      <c r="I104" s="1066"/>
      <c r="J104" s="1066"/>
      <c r="K104" s="1066"/>
      <c r="L104" s="963" t="str">
        <f t="shared" ref="L104" si="0">IFERROR(IF(MATCH($B104,$AY$97:$AY$98,0),"■"),"□")</f>
        <v>□</v>
      </c>
      <c r="M104" s="1076" t="s">
        <v>1599</v>
      </c>
      <c r="N104" s="1076"/>
      <c r="O104" s="1076"/>
      <c r="P104" s="1076"/>
      <c r="Q104" s="1076"/>
      <c r="R104" s="1076"/>
      <c r="S104" s="1069" t="s">
        <v>188</v>
      </c>
      <c r="T104" s="1070"/>
      <c r="U104" s="949" t="s">
        <v>1599</v>
      </c>
      <c r="V104" s="950"/>
      <c r="W104" s="950"/>
      <c r="X104" s="950"/>
      <c r="Y104" s="951"/>
      <c r="Z104" s="608" t="s">
        <v>1599</v>
      </c>
      <c r="AA104" s="609"/>
      <c r="AB104" s="604" t="s">
        <v>11</v>
      </c>
      <c r="AC104" s="605"/>
      <c r="AE104" s="637"/>
      <c r="AF104" s="638"/>
      <c r="AG104" s="639"/>
      <c r="AH104" s="909"/>
      <c r="AI104" s="910"/>
      <c r="AJ104" s="910"/>
      <c r="AK104" s="910"/>
      <c r="AL104" s="910"/>
      <c r="AM104" s="910"/>
      <c r="AN104" s="910"/>
      <c r="AO104" s="910"/>
      <c r="AP104" s="910"/>
      <c r="AQ104" s="910"/>
      <c r="AR104" s="910"/>
      <c r="AS104" s="910"/>
      <c r="AT104" s="910"/>
      <c r="AU104" s="910"/>
      <c r="AV104" s="910"/>
      <c r="AW104" s="911"/>
      <c r="AY104" t="s">
        <v>904</v>
      </c>
    </row>
    <row r="105" spans="1:63" ht="11.25" customHeight="1">
      <c r="A105" s="75"/>
      <c r="B105" s="1074"/>
      <c r="C105" s="1075"/>
      <c r="D105" s="1075"/>
      <c r="E105" s="1075"/>
      <c r="F105" s="1075"/>
      <c r="G105" s="1075"/>
      <c r="H105" s="1075"/>
      <c r="I105" s="1075"/>
      <c r="J105" s="1075"/>
      <c r="K105" s="1075"/>
      <c r="L105" s="964"/>
      <c r="M105" s="1076"/>
      <c r="N105" s="1076"/>
      <c r="O105" s="1076"/>
      <c r="P105" s="1076"/>
      <c r="Q105" s="1076"/>
      <c r="R105" s="1076"/>
      <c r="S105" s="1071"/>
      <c r="T105" s="1072"/>
      <c r="U105" s="1095"/>
      <c r="V105" s="1096"/>
      <c r="W105" s="1096"/>
      <c r="X105" s="1096"/>
      <c r="Y105" s="1097"/>
      <c r="Z105" s="610"/>
      <c r="AA105" s="611"/>
      <c r="AB105" s="606"/>
      <c r="AC105" s="607"/>
      <c r="AE105" s="1098" t="s">
        <v>74</v>
      </c>
      <c r="AF105" s="1099"/>
      <c r="AG105" s="1099"/>
      <c r="AH105" s="701" t="str">
        <f>AB37</f>
        <v>●登記名義人住所</v>
      </c>
      <c r="AI105" s="701"/>
      <c r="AJ105" s="701"/>
      <c r="AK105" s="701"/>
      <c r="AL105" s="701"/>
      <c r="AM105" s="701"/>
      <c r="AN105" s="701"/>
      <c r="AO105" s="701"/>
      <c r="AP105" s="701"/>
      <c r="AQ105" s="701"/>
      <c r="AR105" s="701"/>
      <c r="AS105" s="701"/>
      <c r="AT105" s="701"/>
      <c r="AU105" s="701"/>
      <c r="AV105" s="701"/>
      <c r="AW105" s="701"/>
      <c r="AY105" t="s">
        <v>905</v>
      </c>
    </row>
    <row r="106" spans="1:63" ht="11.25" customHeight="1">
      <c r="A106" s="75"/>
      <c r="B106" s="1065" t="s">
        <v>1858</v>
      </c>
      <c r="C106" s="1066"/>
      <c r="D106" s="1066"/>
      <c r="E106" s="1066"/>
      <c r="F106" s="1066"/>
      <c r="G106" s="1066"/>
      <c r="H106" s="1066"/>
      <c r="I106" s="1066"/>
      <c r="J106" s="1066"/>
      <c r="K106" s="1066"/>
      <c r="L106" s="963" t="str">
        <f t="shared" ref="L106" si="1">IFERROR(IF(MATCH($B106,$AY$97:$AY$98,0),"■"),"□")</f>
        <v>□</v>
      </c>
      <c r="M106" s="1076" t="s">
        <v>1599</v>
      </c>
      <c r="N106" s="1076"/>
      <c r="O106" s="1076"/>
      <c r="P106" s="1076"/>
      <c r="Q106" s="1076"/>
      <c r="R106" s="1076"/>
      <c r="S106" s="1069" t="s">
        <v>188</v>
      </c>
      <c r="T106" s="1070"/>
      <c r="U106" s="949" t="s">
        <v>1599</v>
      </c>
      <c r="V106" s="950"/>
      <c r="W106" s="950"/>
      <c r="X106" s="950"/>
      <c r="Y106" s="951"/>
      <c r="Z106" s="608" t="s">
        <v>1599</v>
      </c>
      <c r="AA106" s="609"/>
      <c r="AB106" s="604" t="s">
        <v>11</v>
      </c>
      <c r="AC106" s="605"/>
      <c r="AE106" s="1100"/>
      <c r="AF106" s="1101"/>
      <c r="AG106" s="1101"/>
      <c r="AH106" s="701"/>
      <c r="AI106" s="701"/>
      <c r="AJ106" s="701"/>
      <c r="AK106" s="701"/>
      <c r="AL106" s="701"/>
      <c r="AM106" s="701"/>
      <c r="AN106" s="701"/>
      <c r="AO106" s="701"/>
      <c r="AP106" s="701"/>
      <c r="AQ106" s="701"/>
      <c r="AR106" s="701"/>
      <c r="AS106" s="701"/>
      <c r="AT106" s="701"/>
      <c r="AU106" s="701"/>
      <c r="AV106" s="701"/>
      <c r="AW106" s="701"/>
      <c r="AX106" s="75"/>
      <c r="AY106" t="s">
        <v>906</v>
      </c>
    </row>
    <row r="107" spans="1:63" ht="11.25" customHeight="1">
      <c r="A107" s="75"/>
      <c r="B107" s="1074"/>
      <c r="C107" s="1075"/>
      <c r="D107" s="1075"/>
      <c r="E107" s="1075"/>
      <c r="F107" s="1075"/>
      <c r="G107" s="1075"/>
      <c r="H107" s="1075"/>
      <c r="I107" s="1075"/>
      <c r="J107" s="1075"/>
      <c r="K107" s="1075"/>
      <c r="L107" s="964"/>
      <c r="M107" s="1076"/>
      <c r="N107" s="1076"/>
      <c r="O107" s="1076"/>
      <c r="P107" s="1076"/>
      <c r="Q107" s="1076"/>
      <c r="R107" s="1076"/>
      <c r="S107" s="1071"/>
      <c r="T107" s="1072"/>
      <c r="U107" s="1095"/>
      <c r="V107" s="1096"/>
      <c r="W107" s="1096"/>
      <c r="X107" s="1096"/>
      <c r="Y107" s="1097"/>
      <c r="Z107" s="610"/>
      <c r="AA107" s="611"/>
      <c r="AB107" s="606"/>
      <c r="AC107" s="607"/>
      <c r="AE107" s="962" t="s">
        <v>1790</v>
      </c>
      <c r="AF107" s="962"/>
      <c r="AG107" s="962"/>
      <c r="AH107" s="962"/>
      <c r="AI107" s="962"/>
      <c r="AJ107" s="962"/>
      <c r="AK107" s="962"/>
      <c r="AL107" s="962"/>
      <c r="AM107" s="962"/>
      <c r="AN107" s="962"/>
      <c r="AO107" s="962"/>
      <c r="AP107" s="962"/>
      <c r="AQ107" s="962"/>
      <c r="AR107" s="962"/>
      <c r="AS107" s="962"/>
      <c r="AT107" s="962"/>
      <c r="AU107" s="962"/>
      <c r="AV107" s="962"/>
      <c r="AW107" s="962"/>
      <c r="AX107" s="75"/>
      <c r="AY107" t="s">
        <v>907</v>
      </c>
    </row>
    <row r="108" spans="1:63" ht="11.25" customHeight="1">
      <c r="A108" s="75"/>
      <c r="B108" s="1065" t="s">
        <v>1858</v>
      </c>
      <c r="C108" s="1066"/>
      <c r="D108" s="1066"/>
      <c r="E108" s="1066"/>
      <c r="F108" s="1066"/>
      <c r="G108" s="1066"/>
      <c r="H108" s="1066"/>
      <c r="I108" s="1066"/>
      <c r="J108" s="1066"/>
      <c r="K108" s="1066"/>
      <c r="L108" s="963" t="str">
        <f t="shared" ref="L108" si="2">IFERROR(IF(MATCH($B108,$AY$97:$AY$98,0),"■"),"□")</f>
        <v>□</v>
      </c>
      <c r="M108" s="1076" t="s">
        <v>1599</v>
      </c>
      <c r="N108" s="1076"/>
      <c r="O108" s="1076"/>
      <c r="P108" s="1076"/>
      <c r="Q108" s="1076"/>
      <c r="R108" s="1076"/>
      <c r="S108" s="1069" t="s">
        <v>188</v>
      </c>
      <c r="T108" s="1070"/>
      <c r="U108" s="949" t="s">
        <v>1599</v>
      </c>
      <c r="V108" s="950"/>
      <c r="W108" s="950"/>
      <c r="X108" s="950"/>
      <c r="Y108" s="951"/>
      <c r="Z108" s="608" t="s">
        <v>1599</v>
      </c>
      <c r="AA108" s="609"/>
      <c r="AB108" s="662" t="s">
        <v>11</v>
      </c>
      <c r="AC108" s="861"/>
      <c r="AE108" s="962"/>
      <c r="AF108" s="962"/>
      <c r="AG108" s="962"/>
      <c r="AH108" s="962"/>
      <c r="AI108" s="962"/>
      <c r="AJ108" s="962"/>
      <c r="AK108" s="962"/>
      <c r="AL108" s="962"/>
      <c r="AM108" s="962"/>
      <c r="AN108" s="962"/>
      <c r="AO108" s="962"/>
      <c r="AP108" s="962"/>
      <c r="AQ108" s="962"/>
      <c r="AR108" s="962"/>
      <c r="AS108" s="962"/>
      <c r="AT108" s="962"/>
      <c r="AU108" s="962"/>
      <c r="AV108" s="962"/>
      <c r="AW108" s="962"/>
      <c r="AX108" s="75"/>
      <c r="AY108" t="s">
        <v>903</v>
      </c>
    </row>
    <row r="109" spans="1:63" ht="11.25" customHeight="1">
      <c r="A109" s="75"/>
      <c r="B109" s="1074"/>
      <c r="C109" s="1075"/>
      <c r="D109" s="1075"/>
      <c r="E109" s="1075"/>
      <c r="F109" s="1075"/>
      <c r="G109" s="1075"/>
      <c r="H109" s="1075"/>
      <c r="I109" s="1075"/>
      <c r="J109" s="1075"/>
      <c r="K109" s="1075"/>
      <c r="L109" s="964"/>
      <c r="M109" s="1076"/>
      <c r="N109" s="1076"/>
      <c r="O109" s="1076"/>
      <c r="P109" s="1076"/>
      <c r="Q109" s="1076"/>
      <c r="R109" s="1076"/>
      <c r="S109" s="1071"/>
      <c r="T109" s="1072"/>
      <c r="U109" s="1095"/>
      <c r="V109" s="1096"/>
      <c r="W109" s="1096"/>
      <c r="X109" s="1096"/>
      <c r="Y109" s="1097"/>
      <c r="Z109" s="610"/>
      <c r="AA109" s="611"/>
      <c r="AB109" s="606"/>
      <c r="AC109" s="607"/>
      <c r="AE109" s="914" t="s">
        <v>1025</v>
      </c>
      <c r="AF109" s="915"/>
      <c r="AG109" s="916"/>
      <c r="AH109" s="906" t="str">
        <f>AH103</f>
        <v>●登記名義人</v>
      </c>
      <c r="AI109" s="907"/>
      <c r="AJ109" s="907"/>
      <c r="AK109" s="907"/>
      <c r="AL109" s="907"/>
      <c r="AM109" s="907"/>
      <c r="AN109" s="907"/>
      <c r="AO109" s="907"/>
      <c r="AP109" s="907"/>
      <c r="AQ109" s="907"/>
      <c r="AR109" s="907"/>
      <c r="AS109" s="907"/>
      <c r="AT109" s="907"/>
      <c r="AU109" s="907"/>
      <c r="AV109" s="907"/>
      <c r="AW109" s="908"/>
      <c r="AX109" s="75"/>
      <c r="AY109" t="s">
        <v>909</v>
      </c>
    </row>
    <row r="110" spans="1:63" ht="11.25" customHeight="1">
      <c r="A110" s="75"/>
      <c r="B110" s="1065" t="s">
        <v>1858</v>
      </c>
      <c r="C110" s="1066"/>
      <c r="D110" s="1066"/>
      <c r="E110" s="1066"/>
      <c r="F110" s="1066"/>
      <c r="G110" s="1066"/>
      <c r="H110" s="1066"/>
      <c r="I110" s="1066"/>
      <c r="J110" s="1066"/>
      <c r="K110" s="1066"/>
      <c r="L110" s="963" t="str">
        <f t="shared" ref="L110" si="3">IFERROR(IF(MATCH($B110,$AY$97:$AY$98,0),"■"),"□")</f>
        <v>□</v>
      </c>
      <c r="M110" s="1076" t="s">
        <v>1599</v>
      </c>
      <c r="N110" s="1076"/>
      <c r="O110" s="1076"/>
      <c r="P110" s="1076"/>
      <c r="Q110" s="1076"/>
      <c r="R110" s="1076"/>
      <c r="S110" s="1069" t="s">
        <v>188</v>
      </c>
      <c r="T110" s="1070"/>
      <c r="U110" s="949" t="s">
        <v>1599</v>
      </c>
      <c r="V110" s="950"/>
      <c r="W110" s="950"/>
      <c r="X110" s="950"/>
      <c r="Y110" s="951"/>
      <c r="Z110" s="608" t="s">
        <v>1599</v>
      </c>
      <c r="AA110" s="609"/>
      <c r="AB110" s="662" t="s">
        <v>11</v>
      </c>
      <c r="AC110" s="861"/>
      <c r="AE110" s="917"/>
      <c r="AF110" s="918"/>
      <c r="AG110" s="919"/>
      <c r="AH110" s="909"/>
      <c r="AI110" s="910"/>
      <c r="AJ110" s="910"/>
      <c r="AK110" s="910"/>
      <c r="AL110" s="910"/>
      <c r="AM110" s="910"/>
      <c r="AN110" s="910"/>
      <c r="AO110" s="910"/>
      <c r="AP110" s="910"/>
      <c r="AQ110" s="910"/>
      <c r="AR110" s="910"/>
      <c r="AS110" s="910"/>
      <c r="AT110" s="910"/>
      <c r="AU110" s="910"/>
      <c r="AV110" s="910"/>
      <c r="AW110" s="911"/>
      <c r="AX110" s="75"/>
      <c r="AY110" t="s">
        <v>1024</v>
      </c>
    </row>
    <row r="111" spans="1:63" ht="11.25" customHeight="1" thickBot="1">
      <c r="A111" s="75"/>
      <c r="B111" s="1067"/>
      <c r="C111" s="1068"/>
      <c r="D111" s="1068"/>
      <c r="E111" s="1068"/>
      <c r="F111" s="1068"/>
      <c r="G111" s="1068"/>
      <c r="H111" s="1068"/>
      <c r="I111" s="1068"/>
      <c r="J111" s="1068"/>
      <c r="K111" s="1068"/>
      <c r="L111" s="1077"/>
      <c r="M111" s="1078"/>
      <c r="N111" s="1078"/>
      <c r="O111" s="1078"/>
      <c r="P111" s="1078"/>
      <c r="Q111" s="1078"/>
      <c r="R111" s="1078"/>
      <c r="S111" s="1079"/>
      <c r="T111" s="1080"/>
      <c r="U111" s="952"/>
      <c r="V111" s="953"/>
      <c r="W111" s="953"/>
      <c r="X111" s="953"/>
      <c r="Y111" s="954"/>
      <c r="Z111" s="614"/>
      <c r="AA111" s="615"/>
      <c r="AB111" s="904"/>
      <c r="AC111" s="905"/>
      <c r="AE111" s="573" t="s">
        <v>1026</v>
      </c>
      <c r="AF111" s="573"/>
      <c r="AG111" s="573"/>
      <c r="AH111" s="920" t="str">
        <f>AH105</f>
        <v>●登記名義人住所</v>
      </c>
      <c r="AI111" s="701"/>
      <c r="AJ111" s="701"/>
      <c r="AK111" s="701"/>
      <c r="AL111" s="701"/>
      <c r="AM111" s="701"/>
      <c r="AN111" s="701"/>
      <c r="AO111" s="701"/>
      <c r="AP111" s="701"/>
      <c r="AQ111" s="701"/>
      <c r="AR111" s="701"/>
      <c r="AS111" s="701"/>
      <c r="AT111" s="701"/>
      <c r="AU111" s="701"/>
      <c r="AV111" s="701"/>
      <c r="AW111" s="701"/>
      <c r="AX111" s="75"/>
      <c r="AY111" t="s">
        <v>1064</v>
      </c>
    </row>
    <row r="112" spans="1:63" ht="11.25" customHeight="1" thickBot="1">
      <c r="A112" s="75"/>
      <c r="AE112" s="573"/>
      <c r="AF112" s="573"/>
      <c r="AG112" s="573"/>
      <c r="AH112" s="701"/>
      <c r="AI112" s="701"/>
      <c r="AJ112" s="701"/>
      <c r="AK112" s="701"/>
      <c r="AL112" s="701"/>
      <c r="AM112" s="701"/>
      <c r="AN112" s="701"/>
      <c r="AO112" s="701"/>
      <c r="AP112" s="701"/>
      <c r="AQ112" s="701"/>
      <c r="AR112" s="701"/>
      <c r="AS112" s="701"/>
      <c r="AT112" s="701"/>
      <c r="AU112" s="701"/>
      <c r="AV112" s="701"/>
      <c r="AW112" s="701"/>
      <c r="AX112" s="75"/>
      <c r="AY112" t="s">
        <v>1429</v>
      </c>
    </row>
    <row r="113" spans="1:113" ht="11.25" customHeight="1">
      <c r="A113" s="75"/>
      <c r="B113" s="830" t="s">
        <v>1001</v>
      </c>
      <c r="C113" s="831"/>
      <c r="D113" s="831"/>
      <c r="E113" s="831"/>
      <c r="F113" s="831"/>
      <c r="G113" s="831"/>
      <c r="H113" s="831"/>
      <c r="I113" s="831"/>
      <c r="J113" s="831"/>
      <c r="K113" s="831"/>
      <c r="L113" s="831"/>
      <c r="M113" s="831"/>
      <c r="N113" s="831"/>
      <c r="O113" s="834" t="s">
        <v>23</v>
      </c>
      <c r="P113" s="850" t="s">
        <v>78</v>
      </c>
      <c r="Q113" s="843" t="s">
        <v>20</v>
      </c>
      <c r="R113" s="852"/>
      <c r="S113" s="834" t="s">
        <v>24</v>
      </c>
      <c r="T113" s="850" t="s">
        <v>76</v>
      </c>
      <c r="U113" s="843" t="s">
        <v>21</v>
      </c>
      <c r="V113" s="843"/>
      <c r="W113" s="836" t="s">
        <v>1615</v>
      </c>
      <c r="X113" s="837"/>
      <c r="Y113" s="837"/>
      <c r="Z113" s="837"/>
      <c r="AA113" s="837"/>
      <c r="AB113" s="837"/>
      <c r="AC113" s="838"/>
      <c r="AE113" s="573"/>
      <c r="AF113" s="573"/>
      <c r="AG113" s="573"/>
      <c r="AH113" s="701"/>
      <c r="AI113" s="701"/>
      <c r="AJ113" s="701"/>
      <c r="AK113" s="701"/>
      <c r="AL113" s="701"/>
      <c r="AM113" s="701"/>
      <c r="AN113" s="701"/>
      <c r="AO113" s="701"/>
      <c r="AP113" s="701"/>
      <c r="AQ113" s="701"/>
      <c r="AR113" s="701"/>
      <c r="AS113" s="701"/>
      <c r="AT113" s="701"/>
      <c r="AU113" s="701"/>
      <c r="AV113" s="701"/>
      <c r="AW113" s="701"/>
      <c r="AY113" t="s">
        <v>1759</v>
      </c>
    </row>
    <row r="114" spans="1:113" ht="11.25" customHeight="1">
      <c r="A114" s="75"/>
      <c r="B114" s="832"/>
      <c r="C114" s="833"/>
      <c r="D114" s="833"/>
      <c r="E114" s="833"/>
      <c r="F114" s="833"/>
      <c r="G114" s="833"/>
      <c r="H114" s="833"/>
      <c r="I114" s="833"/>
      <c r="J114" s="833"/>
      <c r="K114" s="833"/>
      <c r="L114" s="833"/>
      <c r="M114" s="833"/>
      <c r="N114" s="833"/>
      <c r="O114" s="835"/>
      <c r="P114" s="851"/>
      <c r="Q114" s="853"/>
      <c r="R114" s="854"/>
      <c r="S114" s="835"/>
      <c r="T114" s="851"/>
      <c r="U114" s="844"/>
      <c r="V114" s="844"/>
      <c r="W114" s="839"/>
      <c r="X114" s="839"/>
      <c r="Y114" s="839"/>
      <c r="Z114" s="839"/>
      <c r="AA114" s="839"/>
      <c r="AB114" s="839"/>
      <c r="AC114" s="840"/>
      <c r="AE114" s="616" t="s">
        <v>899</v>
      </c>
      <c r="AF114" s="869"/>
      <c r="AG114" s="617"/>
      <c r="AH114" s="859"/>
      <c r="AI114" s="859"/>
      <c r="AJ114" s="859"/>
      <c r="AK114" s="859"/>
      <c r="AL114" s="859" t="s">
        <v>44</v>
      </c>
      <c r="AM114" s="859"/>
      <c r="AN114" s="859"/>
      <c r="AO114" s="859"/>
      <c r="AP114" s="859"/>
      <c r="AQ114" s="859"/>
      <c r="AR114" s="859" t="s">
        <v>45</v>
      </c>
      <c r="AS114" s="859"/>
      <c r="AT114" s="859"/>
      <c r="AU114" s="859"/>
      <c r="AV114" s="859"/>
      <c r="AW114" s="878"/>
      <c r="AY114" t="s">
        <v>1760</v>
      </c>
      <c r="BK114" s="165"/>
    </row>
    <row r="115" spans="1:113" ht="11.25" customHeight="1">
      <c r="A115" s="75"/>
      <c r="B115" s="828" t="s">
        <v>273</v>
      </c>
      <c r="C115" s="829"/>
      <c r="D115" s="829"/>
      <c r="E115" s="829"/>
      <c r="F115" s="829"/>
      <c r="G115" s="829"/>
      <c r="H115" s="829"/>
      <c r="I115" s="829"/>
      <c r="J115" s="829"/>
      <c r="K115" s="829"/>
      <c r="L115" s="829"/>
      <c r="M115" s="829"/>
      <c r="N115" s="829"/>
      <c r="O115" s="841" t="s">
        <v>1223</v>
      </c>
      <c r="P115" s="842"/>
      <c r="Q115" s="842"/>
      <c r="R115" s="845">
        <v>8</v>
      </c>
      <c r="S115" s="846"/>
      <c r="T115" s="604" t="s">
        <v>11</v>
      </c>
      <c r="U115" s="662"/>
      <c r="V115" s="689"/>
      <c r="W115" s="846"/>
      <c r="X115" s="604" t="s">
        <v>12</v>
      </c>
      <c r="Y115" s="604"/>
      <c r="Z115" s="845"/>
      <c r="AA115" s="846"/>
      <c r="AB115" s="604" t="s">
        <v>43</v>
      </c>
      <c r="AC115" s="605"/>
      <c r="AE115" s="870"/>
      <c r="AF115" s="871"/>
      <c r="AG115" s="655"/>
      <c r="AH115" s="860"/>
      <c r="AI115" s="860"/>
      <c r="AJ115" s="860"/>
      <c r="AK115" s="860"/>
      <c r="AL115" s="860"/>
      <c r="AM115" s="860"/>
      <c r="AN115" s="860"/>
      <c r="AO115" s="860"/>
      <c r="AP115" s="860"/>
      <c r="AQ115" s="860"/>
      <c r="AR115" s="860"/>
      <c r="AS115" s="860"/>
      <c r="AT115" s="860"/>
      <c r="AU115" s="860"/>
      <c r="AV115" s="860"/>
      <c r="AW115" s="879"/>
      <c r="AX115" s="75"/>
      <c r="AY115" t="s">
        <v>908</v>
      </c>
    </row>
    <row r="116" spans="1:113" ht="11.25" customHeight="1">
      <c r="A116" s="75"/>
      <c r="B116" s="828"/>
      <c r="C116" s="829"/>
      <c r="D116" s="829"/>
      <c r="E116" s="829"/>
      <c r="F116" s="829"/>
      <c r="G116" s="829"/>
      <c r="H116" s="829"/>
      <c r="I116" s="829"/>
      <c r="J116" s="829"/>
      <c r="K116" s="829"/>
      <c r="L116" s="829"/>
      <c r="M116" s="829"/>
      <c r="N116" s="829"/>
      <c r="O116" s="687"/>
      <c r="P116" s="688"/>
      <c r="Q116" s="688"/>
      <c r="R116" s="691"/>
      <c r="S116" s="691"/>
      <c r="T116" s="606"/>
      <c r="U116" s="606"/>
      <c r="V116" s="691"/>
      <c r="W116" s="691"/>
      <c r="X116" s="606"/>
      <c r="Y116" s="606"/>
      <c r="Z116" s="691"/>
      <c r="AA116" s="691"/>
      <c r="AB116" s="606"/>
      <c r="AC116" s="607"/>
      <c r="AE116" s="616" t="s">
        <v>894</v>
      </c>
      <c r="AF116" s="869"/>
      <c r="AG116" s="617"/>
      <c r="AH116" s="897" t="s">
        <v>52</v>
      </c>
      <c r="AI116" s="898"/>
      <c r="AJ116" s="898"/>
      <c r="AK116" s="898"/>
      <c r="AL116" s="898"/>
      <c r="AM116" s="876"/>
      <c r="AN116" s="876"/>
      <c r="AO116" s="872" t="s">
        <v>41</v>
      </c>
      <c r="AP116" s="872"/>
      <c r="AQ116" s="862"/>
      <c r="AR116" s="862"/>
      <c r="AS116" s="862"/>
      <c r="AT116" s="862"/>
      <c r="AU116" s="862"/>
      <c r="AV116" s="872" t="s">
        <v>42</v>
      </c>
      <c r="AW116" s="873"/>
      <c r="AX116" s="75"/>
    </row>
    <row r="117" spans="1:113" ht="11.25" customHeight="1">
      <c r="A117" s="75"/>
      <c r="B117" s="820" t="s">
        <v>1065</v>
      </c>
      <c r="C117" s="821"/>
      <c r="D117" s="821"/>
      <c r="E117" s="821"/>
      <c r="F117" s="821"/>
      <c r="G117" s="821"/>
      <c r="H117" s="821"/>
      <c r="I117" s="821"/>
      <c r="J117" s="821"/>
      <c r="K117" s="821"/>
      <c r="L117" s="821"/>
      <c r="M117" s="821"/>
      <c r="N117" s="821"/>
      <c r="O117" s="841" t="s">
        <v>1223</v>
      </c>
      <c r="P117" s="842"/>
      <c r="Q117" s="842"/>
      <c r="R117" s="689">
        <v>8</v>
      </c>
      <c r="S117" s="690"/>
      <c r="T117" s="662" t="s">
        <v>11</v>
      </c>
      <c r="U117" s="662"/>
      <c r="V117" s="689"/>
      <c r="W117" s="690"/>
      <c r="X117" s="662" t="s">
        <v>12</v>
      </c>
      <c r="Y117" s="662"/>
      <c r="Z117" s="689"/>
      <c r="AA117" s="690"/>
      <c r="AB117" s="662" t="s">
        <v>43</v>
      </c>
      <c r="AC117" s="861"/>
      <c r="AE117" s="870"/>
      <c r="AF117" s="583"/>
      <c r="AG117" s="584"/>
      <c r="AH117" s="899"/>
      <c r="AI117" s="900"/>
      <c r="AJ117" s="900"/>
      <c r="AK117" s="900"/>
      <c r="AL117" s="900"/>
      <c r="AM117" s="877"/>
      <c r="AN117" s="877"/>
      <c r="AO117" s="874"/>
      <c r="AP117" s="874"/>
      <c r="AQ117" s="863"/>
      <c r="AR117" s="863"/>
      <c r="AS117" s="863"/>
      <c r="AT117" s="863"/>
      <c r="AU117" s="863"/>
      <c r="AV117" s="874"/>
      <c r="AW117" s="875"/>
      <c r="AX117" s="75"/>
    </row>
    <row r="118" spans="1:113" ht="11.25" customHeight="1">
      <c r="A118" s="75"/>
      <c r="B118" s="822"/>
      <c r="C118" s="823"/>
      <c r="D118" s="823"/>
      <c r="E118" s="823"/>
      <c r="F118" s="823"/>
      <c r="G118" s="823"/>
      <c r="H118" s="823"/>
      <c r="I118" s="823"/>
      <c r="J118" s="823"/>
      <c r="K118" s="823"/>
      <c r="L118" s="823"/>
      <c r="M118" s="823"/>
      <c r="N118" s="823"/>
      <c r="O118" s="687"/>
      <c r="P118" s="688"/>
      <c r="Q118" s="688"/>
      <c r="R118" s="690"/>
      <c r="S118" s="690"/>
      <c r="T118" s="662"/>
      <c r="U118" s="662"/>
      <c r="V118" s="690"/>
      <c r="W118" s="690"/>
      <c r="X118" s="662"/>
      <c r="Y118" s="662"/>
      <c r="Z118" s="690"/>
      <c r="AA118" s="690"/>
      <c r="AB118" s="662"/>
      <c r="AC118" s="861"/>
      <c r="AE118" s="880" t="s">
        <v>945</v>
      </c>
      <c r="AF118" s="881"/>
      <c r="AG118" s="882"/>
      <c r="AH118" s="921" t="s">
        <v>1223</v>
      </c>
      <c r="AI118" s="922"/>
      <c r="AJ118" s="922"/>
      <c r="AK118" s="922"/>
      <c r="AL118" s="912"/>
      <c r="AM118" s="912"/>
      <c r="AN118" s="604" t="s">
        <v>11</v>
      </c>
      <c r="AO118" s="604"/>
      <c r="AP118" s="912"/>
      <c r="AQ118" s="912"/>
      <c r="AR118" s="604" t="s">
        <v>12</v>
      </c>
      <c r="AS118" s="604"/>
      <c r="AT118" s="912"/>
      <c r="AU118" s="912"/>
      <c r="AV118" s="604" t="s">
        <v>43</v>
      </c>
      <c r="AW118" s="901"/>
      <c r="AX118" s="75"/>
      <c r="BJ118" s="165"/>
      <c r="BN118" s="423"/>
      <c r="BO118" s="423"/>
      <c r="BP118" s="423"/>
      <c r="CS118" s="423"/>
      <c r="CT118" s="423"/>
      <c r="CU118" s="423"/>
      <c r="CV118" s="423"/>
      <c r="CW118" s="423"/>
      <c r="CX118" s="423"/>
      <c r="CY118" s="423"/>
      <c r="CZ118" s="423"/>
      <c r="DA118" s="423"/>
      <c r="DB118" s="423"/>
      <c r="DC118" s="423"/>
      <c r="DD118" s="423"/>
      <c r="DE118" s="423"/>
      <c r="DF118" s="423"/>
      <c r="DG118" s="423"/>
      <c r="DH118" s="423"/>
      <c r="DI118" s="423"/>
    </row>
    <row r="119" spans="1:113" ht="11.25" customHeight="1">
      <c r="A119" s="75"/>
      <c r="B119" s="824" t="s">
        <v>1066</v>
      </c>
      <c r="C119" s="825"/>
      <c r="D119" s="825"/>
      <c r="E119" s="825"/>
      <c r="F119" s="825"/>
      <c r="G119" s="825"/>
      <c r="H119" s="825"/>
      <c r="I119" s="825"/>
      <c r="J119" s="825"/>
      <c r="K119" s="825"/>
      <c r="L119" s="825"/>
      <c r="M119" s="825"/>
      <c r="N119" s="825"/>
      <c r="O119" s="841" t="s">
        <v>1223</v>
      </c>
      <c r="P119" s="842"/>
      <c r="Q119" s="842"/>
      <c r="R119" s="845">
        <v>8</v>
      </c>
      <c r="S119" s="846"/>
      <c r="T119" s="604" t="s">
        <v>11</v>
      </c>
      <c r="U119" s="604"/>
      <c r="V119" s="845"/>
      <c r="W119" s="846"/>
      <c r="X119" s="604" t="s">
        <v>12</v>
      </c>
      <c r="Y119" s="604"/>
      <c r="Z119" s="845"/>
      <c r="AA119" s="846"/>
      <c r="AB119" s="604" t="s">
        <v>43</v>
      </c>
      <c r="AC119" s="605"/>
      <c r="AE119" s="883"/>
      <c r="AF119" s="884"/>
      <c r="AG119" s="885"/>
      <c r="AH119" s="923"/>
      <c r="AI119" s="924"/>
      <c r="AJ119" s="924"/>
      <c r="AK119" s="924"/>
      <c r="AL119" s="913"/>
      <c r="AM119" s="913"/>
      <c r="AN119" s="606"/>
      <c r="AO119" s="606"/>
      <c r="AP119" s="913"/>
      <c r="AQ119" s="913"/>
      <c r="AR119" s="606"/>
      <c r="AS119" s="606"/>
      <c r="AT119" s="913"/>
      <c r="AU119" s="913"/>
      <c r="AV119" s="606"/>
      <c r="AW119" s="902"/>
      <c r="AX119" s="75"/>
      <c r="AY119" s="130"/>
      <c r="AZ119" s="130"/>
      <c r="BA119" s="130"/>
      <c r="BB119" s="130"/>
      <c r="BC119" s="130"/>
      <c r="BD119" s="130"/>
      <c r="BE119" s="130"/>
      <c r="BF119" s="527"/>
      <c r="BG119" s="527"/>
      <c r="BH119" s="527"/>
      <c r="BI119" s="527"/>
      <c r="BJ119" s="476"/>
      <c r="BN119" s="423"/>
      <c r="BO119" s="423"/>
      <c r="BP119" s="423"/>
      <c r="CS119" s="423"/>
      <c r="CT119" s="423"/>
      <c r="CU119" s="423"/>
      <c r="CV119" s="423"/>
      <c r="CW119" s="423"/>
      <c r="CX119" s="423"/>
      <c r="CY119" s="423"/>
      <c r="CZ119" s="423"/>
      <c r="DA119" s="423"/>
      <c r="DB119" s="423"/>
      <c r="DC119" s="423"/>
      <c r="DD119" s="423"/>
      <c r="DE119" s="423"/>
      <c r="DF119" s="423"/>
      <c r="DG119" s="423"/>
      <c r="DH119" s="423"/>
      <c r="DI119" s="423"/>
    </row>
    <row r="120" spans="1:113" ht="11.25" customHeight="1" thickBot="1">
      <c r="A120" s="75"/>
      <c r="B120" s="826"/>
      <c r="C120" s="827"/>
      <c r="D120" s="827"/>
      <c r="E120" s="827"/>
      <c r="F120" s="827"/>
      <c r="G120" s="827"/>
      <c r="H120" s="827"/>
      <c r="I120" s="827"/>
      <c r="J120" s="827"/>
      <c r="K120" s="827"/>
      <c r="L120" s="827"/>
      <c r="M120" s="827"/>
      <c r="N120" s="827"/>
      <c r="O120" s="848"/>
      <c r="P120" s="849"/>
      <c r="Q120" s="849"/>
      <c r="R120" s="752"/>
      <c r="S120" s="752"/>
      <c r="T120" s="847"/>
      <c r="U120" s="847"/>
      <c r="V120" s="752"/>
      <c r="W120" s="752"/>
      <c r="X120" s="847"/>
      <c r="Y120" s="847"/>
      <c r="Z120" s="752"/>
      <c r="AA120" s="752"/>
      <c r="AB120" s="847"/>
      <c r="AC120" s="905"/>
      <c r="AE120" s="616" t="s">
        <v>900</v>
      </c>
      <c r="AF120" s="869"/>
      <c r="AG120" s="617"/>
      <c r="AH120" s="643"/>
      <c r="AI120" s="864"/>
      <c r="AJ120" s="864"/>
      <c r="AK120" s="864"/>
      <c r="AL120" s="864"/>
      <c r="AM120" s="864"/>
      <c r="AN120" s="864"/>
      <c r="AO120" s="864"/>
      <c r="AP120" s="864"/>
      <c r="AQ120" s="864"/>
      <c r="AR120" s="864"/>
      <c r="AS120" s="864"/>
      <c r="AT120" s="864"/>
      <c r="AU120" s="864"/>
      <c r="AV120" s="864"/>
      <c r="AW120" s="865"/>
      <c r="AX120" s="75"/>
      <c r="BN120" s="423"/>
      <c r="BO120" s="423"/>
      <c r="BP120" s="423"/>
      <c r="CS120" s="423"/>
      <c r="CT120" s="423"/>
      <c r="CU120" s="423"/>
      <c r="CV120" s="423"/>
      <c r="CW120" s="423"/>
      <c r="CX120" s="423"/>
      <c r="CY120" s="423"/>
      <c r="CZ120" s="423"/>
      <c r="DA120" s="423"/>
      <c r="DB120" s="423"/>
      <c r="DC120" s="423"/>
      <c r="DD120" s="423"/>
      <c r="DE120" s="423"/>
      <c r="DF120" s="423"/>
      <c r="DG120" s="423"/>
      <c r="DH120" s="423"/>
      <c r="DI120" s="423"/>
    </row>
    <row r="121" spans="1:113" ht="11.25" customHeight="1">
      <c r="A121" s="75"/>
      <c r="B121" s="894" t="s">
        <v>1077</v>
      </c>
      <c r="C121" s="894"/>
      <c r="D121" s="894"/>
      <c r="E121" s="894"/>
      <c r="F121" s="894"/>
      <c r="G121" s="894"/>
      <c r="H121" s="894"/>
      <c r="I121" s="894"/>
      <c r="J121" s="894"/>
      <c r="K121" s="894"/>
      <c r="L121" s="894"/>
      <c r="M121" s="894"/>
      <c r="N121" s="894"/>
      <c r="O121" s="894"/>
      <c r="P121" s="894"/>
      <c r="Q121" s="894"/>
      <c r="R121" s="894"/>
      <c r="S121" s="894"/>
      <c r="T121" s="894"/>
      <c r="U121" s="894"/>
      <c r="V121" s="894"/>
      <c r="W121" s="894"/>
      <c r="X121" s="894"/>
      <c r="Y121" s="894"/>
      <c r="Z121" s="894"/>
      <c r="AA121" s="894"/>
      <c r="AB121" s="894"/>
      <c r="AC121" s="894"/>
      <c r="AE121" s="870"/>
      <c r="AF121" s="871"/>
      <c r="AG121" s="655"/>
      <c r="AH121" s="866"/>
      <c r="AI121" s="867"/>
      <c r="AJ121" s="867"/>
      <c r="AK121" s="867"/>
      <c r="AL121" s="867"/>
      <c r="AM121" s="867"/>
      <c r="AN121" s="867"/>
      <c r="AO121" s="867"/>
      <c r="AP121" s="867"/>
      <c r="AQ121" s="867"/>
      <c r="AR121" s="867"/>
      <c r="AS121" s="867"/>
      <c r="AT121" s="867"/>
      <c r="AU121" s="867"/>
      <c r="AV121" s="867"/>
      <c r="AW121" s="868"/>
      <c r="AX121" s="75"/>
      <c r="BN121" s="423"/>
      <c r="BO121" s="423"/>
      <c r="BP121" s="423"/>
      <c r="CS121" s="423"/>
      <c r="CT121" s="423"/>
      <c r="CU121" s="423"/>
      <c r="CV121" s="423"/>
      <c r="CW121" s="423"/>
      <c r="CX121" s="423"/>
      <c r="CY121" s="423"/>
      <c r="CZ121" s="423"/>
      <c r="DA121" s="423"/>
      <c r="DB121" s="423"/>
      <c r="DC121" s="423"/>
      <c r="DD121" s="423"/>
      <c r="DE121" s="423"/>
      <c r="DF121" s="423"/>
      <c r="DG121" s="423"/>
      <c r="DH121" s="423"/>
      <c r="DI121" s="423"/>
    </row>
    <row r="122" spans="1:113" ht="11.25" customHeight="1">
      <c r="A122" s="75"/>
      <c r="B122" s="894"/>
      <c r="C122" s="894"/>
      <c r="D122" s="894"/>
      <c r="E122" s="894"/>
      <c r="F122" s="894"/>
      <c r="G122" s="894"/>
      <c r="H122" s="894"/>
      <c r="I122" s="894"/>
      <c r="J122" s="894"/>
      <c r="K122" s="894"/>
      <c r="L122" s="894"/>
      <c r="M122" s="894"/>
      <c r="N122" s="894"/>
      <c r="O122" s="894"/>
      <c r="P122" s="894"/>
      <c r="Q122" s="894"/>
      <c r="R122" s="894"/>
      <c r="S122" s="894"/>
      <c r="T122" s="894"/>
      <c r="U122" s="894"/>
      <c r="V122" s="894"/>
      <c r="W122" s="894"/>
      <c r="X122" s="894"/>
      <c r="Y122" s="894"/>
      <c r="Z122" s="894"/>
      <c r="AA122" s="894"/>
      <c r="AB122" s="894"/>
      <c r="AC122" s="894"/>
      <c r="AE122" s="616" t="s">
        <v>938</v>
      </c>
      <c r="AF122" s="869"/>
      <c r="AG122" s="617"/>
      <c r="AH122" s="643"/>
      <c r="AI122" s="864"/>
      <c r="AJ122" s="864"/>
      <c r="AK122" s="864"/>
      <c r="AL122" s="864"/>
      <c r="AM122" s="864"/>
      <c r="AN122" s="864"/>
      <c r="AO122" s="864"/>
      <c r="AP122" s="864"/>
      <c r="AQ122" s="864"/>
      <c r="AR122" s="864"/>
      <c r="AS122" s="864"/>
      <c r="AT122" s="864"/>
      <c r="AU122" s="864"/>
      <c r="AV122" s="864"/>
      <c r="AW122" s="865"/>
      <c r="AX122" s="75"/>
      <c r="BN122" s="423"/>
      <c r="BO122" s="423"/>
      <c r="BP122" s="423"/>
      <c r="CS122" s="423"/>
      <c r="CT122" s="423"/>
      <c r="CU122" s="423"/>
      <c r="CV122" s="423"/>
      <c r="CW122" s="423"/>
      <c r="CX122" s="423"/>
      <c r="CY122" s="423"/>
      <c r="CZ122" s="423"/>
      <c r="DA122" s="423"/>
      <c r="DB122" s="423"/>
      <c r="DC122" s="423"/>
      <c r="DD122" s="423"/>
      <c r="DE122" s="423"/>
      <c r="DF122" s="423"/>
      <c r="DG122" s="423"/>
      <c r="DH122" s="423"/>
      <c r="DI122" s="423"/>
    </row>
    <row r="123" spans="1:113" ht="11.25" customHeight="1">
      <c r="A123" s="75"/>
      <c r="B123" s="753" t="s">
        <v>1076</v>
      </c>
      <c r="C123" s="739"/>
      <c r="D123" s="739"/>
      <c r="E123" s="739"/>
      <c r="F123" s="739"/>
      <c r="G123" s="739"/>
      <c r="H123" s="739"/>
      <c r="I123" s="739"/>
      <c r="J123" s="739"/>
      <c r="K123" s="739"/>
      <c r="L123" s="739"/>
      <c r="M123" s="739"/>
      <c r="N123" s="895"/>
      <c r="O123" s="886"/>
      <c r="P123" s="842"/>
      <c r="Q123" s="842"/>
      <c r="R123" s="845" t="s">
        <v>1427</v>
      </c>
      <c r="S123" s="846"/>
      <c r="T123" s="604" t="s">
        <v>11</v>
      </c>
      <c r="U123" s="604"/>
      <c r="V123" s="845" t="s">
        <v>1427</v>
      </c>
      <c r="W123" s="846"/>
      <c r="X123" s="604" t="s">
        <v>1224</v>
      </c>
      <c r="Y123" s="604"/>
      <c r="Z123" s="845" t="s">
        <v>1427</v>
      </c>
      <c r="AA123" s="846"/>
      <c r="AB123" s="604" t="s">
        <v>43</v>
      </c>
      <c r="AC123" s="901"/>
      <c r="AE123" s="870"/>
      <c r="AF123" s="871"/>
      <c r="AG123" s="655"/>
      <c r="AH123" s="866"/>
      <c r="AI123" s="867"/>
      <c r="AJ123" s="867"/>
      <c r="AK123" s="867"/>
      <c r="AL123" s="867"/>
      <c r="AM123" s="867"/>
      <c r="AN123" s="867"/>
      <c r="AO123" s="867"/>
      <c r="AP123" s="867"/>
      <c r="AQ123" s="867"/>
      <c r="AR123" s="867"/>
      <c r="AS123" s="867"/>
      <c r="AT123" s="867"/>
      <c r="AU123" s="867"/>
      <c r="AV123" s="867"/>
      <c r="AW123" s="868"/>
      <c r="AX123" s="75"/>
      <c r="BN123" s="423"/>
      <c r="BO123" s="423"/>
      <c r="BP123" s="423"/>
      <c r="CS123" s="423"/>
      <c r="CT123" s="423"/>
      <c r="CU123" s="423"/>
      <c r="CV123" s="423"/>
      <c r="CW123" s="423"/>
      <c r="CX123" s="423"/>
      <c r="CY123" s="423"/>
      <c r="CZ123" s="423"/>
      <c r="DA123" s="423"/>
      <c r="DB123" s="423"/>
      <c r="DC123" s="423"/>
      <c r="DD123" s="423"/>
      <c r="DE123" s="423"/>
      <c r="DF123" s="423"/>
      <c r="DG123" s="423"/>
      <c r="DH123" s="423"/>
      <c r="DI123" s="423"/>
    </row>
    <row r="124" spans="1:113" ht="11.25" customHeight="1">
      <c r="A124" s="75"/>
      <c r="B124" s="754"/>
      <c r="C124" s="740"/>
      <c r="D124" s="740"/>
      <c r="E124" s="740"/>
      <c r="F124" s="740"/>
      <c r="G124" s="740"/>
      <c r="H124" s="740"/>
      <c r="I124" s="740"/>
      <c r="J124" s="740"/>
      <c r="K124" s="740"/>
      <c r="L124" s="740"/>
      <c r="M124" s="740"/>
      <c r="N124" s="896"/>
      <c r="O124" s="688"/>
      <c r="P124" s="688"/>
      <c r="Q124" s="688"/>
      <c r="R124" s="691"/>
      <c r="S124" s="691"/>
      <c r="T124" s="606"/>
      <c r="U124" s="606"/>
      <c r="V124" s="691"/>
      <c r="W124" s="691"/>
      <c r="X124" s="606"/>
      <c r="Y124" s="606"/>
      <c r="Z124" s="691"/>
      <c r="AA124" s="691"/>
      <c r="AB124" s="606"/>
      <c r="AC124" s="902"/>
      <c r="AE124" s="616" t="s">
        <v>937</v>
      </c>
      <c r="AF124" s="869"/>
      <c r="AG124" s="617"/>
      <c r="AH124" s="890"/>
      <c r="AI124" s="891"/>
      <c r="AJ124" s="891"/>
      <c r="AK124" s="891"/>
      <c r="AL124" s="891"/>
      <c r="AM124" s="891"/>
      <c r="AN124" s="872" t="s">
        <v>41</v>
      </c>
      <c r="AO124" s="872"/>
      <c r="AP124" s="888"/>
      <c r="AQ124" s="888"/>
      <c r="AR124" s="888"/>
      <c r="AS124" s="888"/>
      <c r="AT124" s="888"/>
      <c r="AU124" s="888"/>
      <c r="AV124" s="872" t="s">
        <v>42</v>
      </c>
      <c r="AW124" s="873"/>
      <c r="AX124" s="75"/>
      <c r="BN124" s="423"/>
      <c r="BO124" s="423"/>
      <c r="BP124" s="423"/>
      <c r="CS124" s="423"/>
      <c r="CT124" s="423"/>
      <c r="CU124" s="423"/>
      <c r="CV124" s="423"/>
      <c r="CW124" s="423"/>
      <c r="CX124" s="423"/>
      <c r="CY124" s="423"/>
      <c r="CZ124" s="423"/>
      <c r="DA124" s="423"/>
      <c r="DB124" s="423"/>
      <c r="DC124" s="423"/>
      <c r="DD124" s="423"/>
      <c r="DE124" s="423"/>
      <c r="DF124" s="423"/>
      <c r="DG124" s="423"/>
      <c r="DH124" s="423"/>
      <c r="DI124" s="423"/>
    </row>
    <row r="125" spans="1:113" ht="11.25" customHeight="1">
      <c r="A125" s="75"/>
      <c r="AE125" s="870"/>
      <c r="AF125" s="871"/>
      <c r="AG125" s="655"/>
      <c r="AH125" s="892"/>
      <c r="AI125" s="893"/>
      <c r="AJ125" s="893"/>
      <c r="AK125" s="893"/>
      <c r="AL125" s="893"/>
      <c r="AM125" s="893"/>
      <c r="AN125" s="887"/>
      <c r="AO125" s="887"/>
      <c r="AP125" s="889"/>
      <c r="AQ125" s="889"/>
      <c r="AR125" s="889"/>
      <c r="AS125" s="889"/>
      <c r="AT125" s="889"/>
      <c r="AU125" s="889"/>
      <c r="AV125" s="887"/>
      <c r="AW125" s="903"/>
      <c r="AX125" s="75"/>
      <c r="BN125" s="423"/>
      <c r="BO125" s="423"/>
      <c r="BP125" s="423"/>
      <c r="CS125" s="423"/>
      <c r="CT125" s="423"/>
      <c r="CU125" s="423"/>
      <c r="CV125" s="423"/>
      <c r="CW125" s="423"/>
      <c r="CX125" s="423"/>
      <c r="CY125" s="423"/>
      <c r="CZ125" s="423"/>
      <c r="DA125" s="423"/>
      <c r="DB125" s="423"/>
      <c r="DC125" s="423"/>
      <c r="DD125" s="423"/>
      <c r="DE125" s="423"/>
      <c r="DF125" s="423"/>
      <c r="DG125" s="423"/>
      <c r="DH125" s="423"/>
      <c r="DI125" s="423"/>
    </row>
    <row r="126" spans="1:113" ht="11.25" customHeight="1">
      <c r="A126" s="75"/>
      <c r="AE126" s="573" t="s">
        <v>1243</v>
      </c>
      <c r="AF126" s="573"/>
      <c r="AG126" s="573"/>
      <c r="AH126" s="709"/>
      <c r="AI126" s="709"/>
      <c r="AJ126" s="709"/>
      <c r="AK126" s="709"/>
      <c r="AL126" s="709"/>
      <c r="AM126" s="709"/>
      <c r="AN126" s="709"/>
      <c r="AO126" s="709"/>
      <c r="AP126" s="709"/>
      <c r="AQ126" s="709"/>
      <c r="AR126" s="709"/>
      <c r="AS126" s="709"/>
      <c r="AT126" s="709"/>
      <c r="AU126" s="709"/>
      <c r="AV126" s="709"/>
      <c r="AW126" s="709"/>
      <c r="AX126" s="75"/>
      <c r="BN126" s="423"/>
      <c r="BO126" s="423"/>
      <c r="BP126" s="423"/>
      <c r="CS126" s="423"/>
      <c r="CT126" s="423"/>
      <c r="CU126" s="423"/>
      <c r="CV126" s="423"/>
      <c r="CW126" s="423"/>
      <c r="CX126" s="423"/>
      <c r="CY126" s="423"/>
      <c r="CZ126" s="423"/>
      <c r="DA126" s="423"/>
      <c r="DB126" s="423"/>
      <c r="DC126" s="423"/>
      <c r="DD126" s="423"/>
      <c r="DE126" s="423"/>
      <c r="DF126" s="423"/>
      <c r="DG126" s="423"/>
      <c r="DH126" s="423"/>
      <c r="DI126" s="423"/>
    </row>
    <row r="127" spans="1:113" ht="11.25" customHeight="1">
      <c r="A127" s="75"/>
      <c r="AE127" s="573"/>
      <c r="AF127" s="573"/>
      <c r="AG127" s="573"/>
      <c r="AH127" s="709"/>
      <c r="AI127" s="709"/>
      <c r="AJ127" s="709"/>
      <c r="AK127" s="709"/>
      <c r="AL127" s="709"/>
      <c r="AM127" s="709"/>
      <c r="AN127" s="709"/>
      <c r="AO127" s="709"/>
      <c r="AP127" s="709"/>
      <c r="AQ127" s="709"/>
      <c r="AR127" s="709"/>
      <c r="AS127" s="709"/>
      <c r="AT127" s="709"/>
      <c r="AU127" s="709"/>
      <c r="AV127" s="709"/>
      <c r="AW127" s="709"/>
      <c r="AX127" s="75"/>
      <c r="BN127" s="423"/>
      <c r="BO127" s="423"/>
      <c r="BP127" s="423"/>
      <c r="CS127" s="423"/>
      <c r="CT127" s="423"/>
      <c r="CU127" s="423"/>
      <c r="CV127" s="423"/>
      <c r="CW127" s="423"/>
      <c r="CX127" s="423"/>
      <c r="CY127" s="423"/>
      <c r="CZ127" s="423"/>
      <c r="DA127" s="423"/>
      <c r="DB127" s="423"/>
      <c r="DC127" s="423"/>
      <c r="DD127" s="423"/>
      <c r="DE127" s="423"/>
      <c r="DF127" s="423"/>
      <c r="DG127" s="423"/>
      <c r="DH127" s="423"/>
      <c r="DI127" s="423"/>
    </row>
    <row r="128" spans="1:113" ht="11.25" customHeight="1">
      <c r="A128" s="75"/>
      <c r="AX128" s="75"/>
    </row>
    <row r="129" spans="1:71" ht="11.25" customHeight="1">
      <c r="A129" s="75"/>
      <c r="U129" s="474"/>
      <c r="V129" s="474"/>
      <c r="W129" s="474"/>
      <c r="X129" s="474"/>
      <c r="Y129" s="474"/>
      <c r="Z129" s="474"/>
      <c r="AA129" s="474"/>
      <c r="AB129" s="474"/>
      <c r="AC129" s="474"/>
      <c r="AD129" s="474"/>
      <c r="AX129" s="75"/>
    </row>
    <row r="130" spans="1:71" ht="11.25" customHeight="1">
      <c r="A130" s="75"/>
      <c r="B130" s="570" t="s">
        <v>1707</v>
      </c>
      <c r="C130" s="571"/>
      <c r="D130" s="571"/>
      <c r="E130" s="571"/>
      <c r="F130" s="571"/>
      <c r="G130" s="571"/>
      <c r="H130" s="571"/>
      <c r="I130" s="571"/>
      <c r="J130" s="571"/>
      <c r="K130" s="571"/>
      <c r="L130" s="571"/>
      <c r="M130" s="571"/>
      <c r="N130" s="571"/>
      <c r="O130" s="571"/>
      <c r="P130" s="571"/>
      <c r="Q130" s="571"/>
      <c r="R130" s="571"/>
      <c r="S130" s="571"/>
      <c r="T130" s="571"/>
      <c r="U130" s="571"/>
      <c r="V130" s="571"/>
      <c r="W130" s="571"/>
      <c r="X130" s="571"/>
      <c r="Y130" s="571"/>
      <c r="Z130" s="571"/>
      <c r="AA130" s="571"/>
      <c r="AB130" s="571"/>
      <c r="AC130" s="571"/>
      <c r="AD130" s="571"/>
      <c r="AE130" s="571"/>
      <c r="AF130" s="571"/>
      <c r="AG130" s="571"/>
      <c r="AH130" s="571"/>
      <c r="AI130" s="571"/>
      <c r="AJ130" s="571"/>
      <c r="AK130" s="571"/>
      <c r="AL130" s="571"/>
      <c r="AM130" s="571"/>
      <c r="AN130" s="571"/>
      <c r="AO130" s="571"/>
      <c r="AP130" s="571"/>
      <c r="AQ130" s="571"/>
      <c r="AR130" s="571"/>
      <c r="AS130" s="571"/>
      <c r="AT130" s="571"/>
      <c r="AU130" s="571"/>
      <c r="AV130" s="571"/>
      <c r="AW130" s="571"/>
      <c r="AX130" s="75"/>
    </row>
    <row r="131" spans="1:71" ht="11.25" customHeight="1">
      <c r="A131" s="75"/>
      <c r="B131" s="571"/>
      <c r="C131" s="571"/>
      <c r="D131" s="571"/>
      <c r="E131" s="571"/>
      <c r="F131" s="571"/>
      <c r="G131" s="571"/>
      <c r="H131" s="571"/>
      <c r="I131" s="571"/>
      <c r="J131" s="571"/>
      <c r="K131" s="571"/>
      <c r="L131" s="571"/>
      <c r="M131" s="571"/>
      <c r="N131" s="571"/>
      <c r="O131" s="571"/>
      <c r="P131" s="571"/>
      <c r="Q131" s="571"/>
      <c r="R131" s="571"/>
      <c r="S131" s="571"/>
      <c r="T131" s="571"/>
      <c r="U131" s="571"/>
      <c r="V131" s="571"/>
      <c r="W131" s="571"/>
      <c r="X131" s="571"/>
      <c r="Y131" s="571"/>
      <c r="Z131" s="571"/>
      <c r="AA131" s="571"/>
      <c r="AB131" s="571"/>
      <c r="AC131" s="571"/>
      <c r="AD131" s="571"/>
      <c r="AE131" s="571"/>
      <c r="AF131" s="571"/>
      <c r="AG131" s="571"/>
      <c r="AH131" s="571"/>
      <c r="AI131" s="571"/>
      <c r="AJ131" s="571"/>
      <c r="AK131" s="571"/>
      <c r="AL131" s="571"/>
      <c r="AM131" s="571"/>
      <c r="AN131" s="571"/>
      <c r="AO131" s="571"/>
      <c r="AP131" s="571"/>
      <c r="AQ131" s="571"/>
      <c r="AR131" s="571"/>
      <c r="AS131" s="571"/>
      <c r="AT131" s="571"/>
      <c r="AU131" s="571"/>
      <c r="AV131" s="571"/>
      <c r="AW131" s="571"/>
      <c r="AX131" s="75"/>
      <c r="BM131" s="476"/>
      <c r="BN131" s="476"/>
      <c r="BO131" s="476"/>
      <c r="BP131" s="476"/>
      <c r="BQ131" s="476"/>
      <c r="BR131" s="476"/>
      <c r="BS131" s="476"/>
    </row>
    <row r="132" spans="1:71" ht="11.25" customHeight="1">
      <c r="A132" s="75"/>
      <c r="B132" s="571"/>
      <c r="C132" s="571"/>
      <c r="D132" s="571"/>
      <c r="E132" s="571"/>
      <c r="F132" s="571"/>
      <c r="G132" s="571"/>
      <c r="H132" s="571"/>
      <c r="I132" s="571"/>
      <c r="J132" s="571"/>
      <c r="K132" s="571"/>
      <c r="L132" s="571"/>
      <c r="M132" s="571"/>
      <c r="N132" s="571"/>
      <c r="O132" s="571"/>
      <c r="P132" s="571"/>
      <c r="Q132" s="571"/>
      <c r="R132" s="571"/>
      <c r="S132" s="571"/>
      <c r="T132" s="571"/>
      <c r="U132" s="571"/>
      <c r="V132" s="571"/>
      <c r="W132" s="571"/>
      <c r="X132" s="571"/>
      <c r="Y132" s="571"/>
      <c r="Z132" s="571"/>
      <c r="AA132" s="571"/>
      <c r="AB132" s="571"/>
      <c r="AC132" s="571"/>
      <c r="AD132" s="571"/>
      <c r="AE132" s="571"/>
      <c r="AF132" s="571"/>
      <c r="AG132" s="571"/>
      <c r="AH132" s="571"/>
      <c r="AI132" s="571"/>
      <c r="AJ132" s="571"/>
      <c r="AK132" s="571"/>
      <c r="AL132" s="571"/>
      <c r="AM132" s="571"/>
      <c r="AN132" s="571"/>
      <c r="AO132" s="571"/>
      <c r="AP132" s="571"/>
      <c r="AQ132" s="571"/>
      <c r="AR132" s="571"/>
      <c r="AS132" s="571"/>
      <c r="AT132" s="571"/>
      <c r="AU132" s="571"/>
      <c r="AV132" s="571"/>
      <c r="AW132" s="571"/>
      <c r="AX132" s="75"/>
      <c r="BM132" s="476"/>
      <c r="BN132" s="476"/>
      <c r="BO132" s="476"/>
      <c r="BP132" s="476"/>
      <c r="BQ132" s="476"/>
      <c r="BR132" s="476"/>
      <c r="BS132" s="476"/>
    </row>
    <row r="133" spans="1:71" ht="11.25" customHeight="1">
      <c r="A133" s="75"/>
      <c r="B133" s="571"/>
      <c r="C133" s="571"/>
      <c r="D133" s="571"/>
      <c r="E133" s="571"/>
      <c r="F133" s="571"/>
      <c r="G133" s="571"/>
      <c r="H133" s="571"/>
      <c r="I133" s="571"/>
      <c r="J133" s="571"/>
      <c r="K133" s="571"/>
      <c r="L133" s="571"/>
      <c r="M133" s="571"/>
      <c r="N133" s="571"/>
      <c r="O133" s="571"/>
      <c r="P133" s="571"/>
      <c r="Q133" s="571"/>
      <c r="R133" s="571"/>
      <c r="S133" s="571"/>
      <c r="T133" s="571"/>
      <c r="U133" s="571"/>
      <c r="V133" s="571"/>
      <c r="W133" s="571"/>
      <c r="X133" s="571"/>
      <c r="Y133" s="571"/>
      <c r="Z133" s="571"/>
      <c r="AA133" s="571"/>
      <c r="AB133" s="571"/>
      <c r="AC133" s="571"/>
      <c r="AD133" s="571"/>
      <c r="AE133" s="571"/>
      <c r="AF133" s="571"/>
      <c r="AG133" s="571"/>
      <c r="AH133" s="571"/>
      <c r="AI133" s="571"/>
      <c r="AJ133" s="571"/>
      <c r="AK133" s="571"/>
      <c r="AL133" s="571"/>
      <c r="AM133" s="571"/>
      <c r="AN133" s="571"/>
      <c r="AO133" s="571"/>
      <c r="AP133" s="571"/>
      <c r="AQ133" s="571"/>
      <c r="AR133" s="571"/>
      <c r="AS133" s="571"/>
      <c r="AT133" s="571"/>
      <c r="AU133" s="571"/>
      <c r="AV133" s="571"/>
      <c r="AW133" s="571"/>
      <c r="AX133" s="75"/>
      <c r="BM133" s="476"/>
      <c r="BN133" s="476"/>
      <c r="BO133" s="476"/>
      <c r="BP133" s="476"/>
      <c r="BQ133" s="476"/>
      <c r="BR133" s="476"/>
      <c r="BS133" s="476"/>
    </row>
    <row r="134" spans="1:71" ht="11.25" customHeight="1">
      <c r="A134" s="75"/>
      <c r="B134" s="571"/>
      <c r="C134" s="571"/>
      <c r="D134" s="571"/>
      <c r="E134" s="571"/>
      <c r="F134" s="571"/>
      <c r="G134" s="571"/>
      <c r="H134" s="571"/>
      <c r="I134" s="571"/>
      <c r="J134" s="571"/>
      <c r="K134" s="571"/>
      <c r="L134" s="571"/>
      <c r="M134" s="571"/>
      <c r="N134" s="571"/>
      <c r="O134" s="571"/>
      <c r="P134" s="571"/>
      <c r="Q134" s="571"/>
      <c r="R134" s="571"/>
      <c r="S134" s="571"/>
      <c r="T134" s="571"/>
      <c r="U134" s="571"/>
      <c r="V134" s="571"/>
      <c r="W134" s="571"/>
      <c r="X134" s="571"/>
      <c r="Y134" s="571"/>
      <c r="Z134" s="571"/>
      <c r="AA134" s="571"/>
      <c r="AB134" s="571"/>
      <c r="AC134" s="571"/>
      <c r="AD134" s="571"/>
      <c r="AE134" s="571"/>
      <c r="AF134" s="571"/>
      <c r="AG134" s="571"/>
      <c r="AH134" s="571"/>
      <c r="AI134" s="571"/>
      <c r="AJ134" s="571"/>
      <c r="AK134" s="571"/>
      <c r="AL134" s="571"/>
      <c r="AM134" s="571"/>
      <c r="AN134" s="571"/>
      <c r="AO134" s="571"/>
      <c r="AP134" s="571"/>
      <c r="AQ134" s="571"/>
      <c r="AR134" s="571"/>
      <c r="AS134" s="571"/>
      <c r="AT134" s="571"/>
      <c r="AU134" s="571"/>
      <c r="AV134" s="571"/>
      <c r="AW134" s="571"/>
      <c r="AX134" s="75"/>
      <c r="BM134" s="476"/>
      <c r="BN134" s="476"/>
      <c r="BO134" s="476"/>
      <c r="BP134" s="476"/>
      <c r="BQ134" s="476"/>
      <c r="BR134" s="476"/>
      <c r="BS134" s="476"/>
    </row>
    <row r="135" spans="1:71" ht="11.25" customHeight="1">
      <c r="A135" s="75"/>
      <c r="B135" s="571"/>
      <c r="C135" s="571"/>
      <c r="D135" s="571"/>
      <c r="E135" s="571"/>
      <c r="F135" s="571"/>
      <c r="G135" s="571"/>
      <c r="H135" s="571"/>
      <c r="I135" s="571"/>
      <c r="J135" s="571"/>
      <c r="K135" s="571"/>
      <c r="L135" s="571"/>
      <c r="M135" s="571"/>
      <c r="N135" s="571"/>
      <c r="O135" s="571"/>
      <c r="P135" s="571"/>
      <c r="Q135" s="571"/>
      <c r="R135" s="571"/>
      <c r="S135" s="571"/>
      <c r="T135" s="571"/>
      <c r="U135" s="571"/>
      <c r="V135" s="571"/>
      <c r="W135" s="571"/>
      <c r="X135" s="571"/>
      <c r="Y135" s="571"/>
      <c r="Z135" s="571"/>
      <c r="AA135" s="571"/>
      <c r="AB135" s="571"/>
      <c r="AC135" s="571"/>
      <c r="AD135" s="571"/>
      <c r="AE135" s="571"/>
      <c r="AF135" s="571"/>
      <c r="AG135" s="571"/>
      <c r="AH135" s="571"/>
      <c r="AI135" s="571"/>
      <c r="AJ135" s="571"/>
      <c r="AK135" s="571"/>
      <c r="AL135" s="571"/>
      <c r="AM135" s="571"/>
      <c r="AN135" s="571"/>
      <c r="AO135" s="571"/>
      <c r="AP135" s="571"/>
      <c r="AQ135" s="571"/>
      <c r="AR135" s="571"/>
      <c r="AS135" s="571"/>
      <c r="AT135" s="571"/>
      <c r="AU135" s="571"/>
      <c r="AV135" s="571"/>
      <c r="AW135" s="571"/>
      <c r="AX135" s="75"/>
      <c r="BM135" s="476"/>
      <c r="BN135" s="476"/>
      <c r="BO135" s="476"/>
      <c r="BP135" s="476"/>
      <c r="BQ135" s="476"/>
      <c r="BR135" s="476"/>
      <c r="BS135" s="476"/>
    </row>
    <row r="136" spans="1:71" ht="11.25" customHeight="1">
      <c r="A136" s="75"/>
      <c r="B136" s="571"/>
      <c r="C136" s="571"/>
      <c r="D136" s="571"/>
      <c r="E136" s="571"/>
      <c r="F136" s="571"/>
      <c r="G136" s="571"/>
      <c r="H136" s="571"/>
      <c r="I136" s="571"/>
      <c r="J136" s="571"/>
      <c r="K136" s="571"/>
      <c r="L136" s="571"/>
      <c r="M136" s="571"/>
      <c r="N136" s="571"/>
      <c r="O136" s="571"/>
      <c r="P136" s="571"/>
      <c r="Q136" s="571"/>
      <c r="R136" s="571"/>
      <c r="S136" s="571"/>
      <c r="T136" s="571"/>
      <c r="U136" s="571"/>
      <c r="V136" s="571"/>
      <c r="W136" s="571"/>
      <c r="X136" s="571"/>
      <c r="Y136" s="571"/>
      <c r="Z136" s="571"/>
      <c r="AA136" s="571"/>
      <c r="AB136" s="571"/>
      <c r="AC136" s="571"/>
      <c r="AD136" s="571"/>
      <c r="AE136" s="571"/>
      <c r="AF136" s="571"/>
      <c r="AG136" s="571"/>
      <c r="AH136" s="571"/>
      <c r="AI136" s="571"/>
      <c r="AJ136" s="571"/>
      <c r="AK136" s="571"/>
      <c r="AL136" s="571"/>
      <c r="AM136" s="571"/>
      <c r="AN136" s="571"/>
      <c r="AO136" s="571"/>
      <c r="AP136" s="571"/>
      <c r="AQ136" s="571"/>
      <c r="AR136" s="571"/>
      <c r="AS136" s="571"/>
      <c r="AT136" s="571"/>
      <c r="AU136" s="571"/>
      <c r="AV136" s="571"/>
      <c r="AW136" s="571"/>
      <c r="AX136" s="75"/>
      <c r="BM136" s="476"/>
      <c r="BN136" s="476"/>
      <c r="BO136" s="476"/>
      <c r="BP136" s="476"/>
      <c r="BQ136" s="476"/>
      <c r="BR136" s="476"/>
      <c r="BS136" s="476"/>
    </row>
    <row r="137" spans="1:71" ht="11.25" customHeight="1">
      <c r="A137" s="75"/>
      <c r="B137" s="571"/>
      <c r="C137" s="571"/>
      <c r="D137" s="571"/>
      <c r="E137" s="571"/>
      <c r="F137" s="571"/>
      <c r="G137" s="571"/>
      <c r="H137" s="571"/>
      <c r="I137" s="571"/>
      <c r="J137" s="571"/>
      <c r="K137" s="571"/>
      <c r="L137" s="571"/>
      <c r="M137" s="571"/>
      <c r="N137" s="571"/>
      <c r="O137" s="571"/>
      <c r="P137" s="571"/>
      <c r="Q137" s="571"/>
      <c r="R137" s="571"/>
      <c r="S137" s="571"/>
      <c r="T137" s="571"/>
      <c r="U137" s="571"/>
      <c r="V137" s="571"/>
      <c r="W137" s="571"/>
      <c r="X137" s="571"/>
      <c r="Y137" s="571"/>
      <c r="Z137" s="571"/>
      <c r="AA137" s="571"/>
      <c r="AB137" s="571"/>
      <c r="AC137" s="571"/>
      <c r="AD137" s="571"/>
      <c r="AE137" s="571"/>
      <c r="AF137" s="571"/>
      <c r="AG137" s="571"/>
      <c r="AH137" s="571"/>
      <c r="AI137" s="571"/>
      <c r="AJ137" s="571"/>
      <c r="AK137" s="571"/>
      <c r="AL137" s="571"/>
      <c r="AM137" s="571"/>
      <c r="AN137" s="571"/>
      <c r="AO137" s="571"/>
      <c r="AP137" s="571"/>
      <c r="AQ137" s="571"/>
      <c r="AR137" s="571"/>
      <c r="AS137" s="571"/>
      <c r="AT137" s="571"/>
      <c r="AU137" s="571"/>
      <c r="AV137" s="571"/>
      <c r="AW137" s="571"/>
      <c r="AX137" s="75"/>
      <c r="BM137" s="476"/>
      <c r="BN137" s="476"/>
      <c r="BO137" s="476"/>
      <c r="BP137" s="476"/>
      <c r="BQ137" s="476"/>
      <c r="BR137" s="476"/>
      <c r="BS137" s="476"/>
    </row>
    <row r="138" spans="1:71" ht="11.25" customHeight="1">
      <c r="A138" s="75"/>
      <c r="B138" s="571"/>
      <c r="C138" s="571"/>
      <c r="D138" s="571"/>
      <c r="E138" s="571"/>
      <c r="F138" s="571"/>
      <c r="G138" s="571"/>
      <c r="H138" s="571"/>
      <c r="I138" s="571"/>
      <c r="J138" s="571"/>
      <c r="K138" s="571"/>
      <c r="L138" s="571"/>
      <c r="M138" s="571"/>
      <c r="N138" s="571"/>
      <c r="O138" s="571"/>
      <c r="P138" s="571"/>
      <c r="Q138" s="571"/>
      <c r="R138" s="571"/>
      <c r="S138" s="571"/>
      <c r="T138" s="571"/>
      <c r="U138" s="571"/>
      <c r="V138" s="571"/>
      <c r="W138" s="571"/>
      <c r="X138" s="571"/>
      <c r="Y138" s="571"/>
      <c r="Z138" s="571"/>
      <c r="AA138" s="571"/>
      <c r="AB138" s="571"/>
      <c r="AC138" s="571"/>
      <c r="AD138" s="571"/>
      <c r="AE138" s="571"/>
      <c r="AF138" s="571"/>
      <c r="AG138" s="571"/>
      <c r="AH138" s="571"/>
      <c r="AI138" s="571"/>
      <c r="AJ138" s="571"/>
      <c r="AK138" s="571"/>
      <c r="AL138" s="571"/>
      <c r="AM138" s="571"/>
      <c r="AN138" s="571"/>
      <c r="AO138" s="571"/>
      <c r="AP138" s="571"/>
      <c r="AQ138" s="571"/>
      <c r="AR138" s="571"/>
      <c r="AS138" s="571"/>
      <c r="AT138" s="571"/>
      <c r="AU138" s="571"/>
      <c r="AV138" s="571"/>
      <c r="AW138" s="571"/>
      <c r="AX138" s="75"/>
      <c r="BM138" s="476"/>
      <c r="BN138" s="476"/>
      <c r="BO138" s="476"/>
      <c r="BP138" s="476"/>
      <c r="BQ138" s="476"/>
      <c r="BR138" s="476"/>
      <c r="BS138" s="476"/>
    </row>
    <row r="139" spans="1:71" ht="11.25" customHeight="1">
      <c r="A139" s="75"/>
      <c r="B139" s="571"/>
      <c r="C139" s="571"/>
      <c r="D139" s="571"/>
      <c r="E139" s="571"/>
      <c r="F139" s="571"/>
      <c r="G139" s="571"/>
      <c r="H139" s="571"/>
      <c r="I139" s="571"/>
      <c r="J139" s="571"/>
      <c r="K139" s="571"/>
      <c r="L139" s="571"/>
      <c r="M139" s="571"/>
      <c r="N139" s="571"/>
      <c r="O139" s="571"/>
      <c r="P139" s="571"/>
      <c r="Q139" s="571"/>
      <c r="R139" s="571"/>
      <c r="S139" s="571"/>
      <c r="T139" s="571"/>
      <c r="U139" s="571"/>
      <c r="V139" s="571"/>
      <c r="W139" s="571"/>
      <c r="X139" s="571"/>
      <c r="Y139" s="571"/>
      <c r="Z139" s="571"/>
      <c r="AA139" s="571"/>
      <c r="AB139" s="571"/>
      <c r="AC139" s="571"/>
      <c r="AD139" s="571"/>
      <c r="AE139" s="571"/>
      <c r="AF139" s="571"/>
      <c r="AG139" s="571"/>
      <c r="AH139" s="571"/>
      <c r="AI139" s="571"/>
      <c r="AJ139" s="571"/>
      <c r="AK139" s="571"/>
      <c r="AL139" s="571"/>
      <c r="AM139" s="571"/>
      <c r="AN139" s="571"/>
      <c r="AO139" s="571"/>
      <c r="AP139" s="571"/>
      <c r="AQ139" s="571"/>
      <c r="AR139" s="571"/>
      <c r="AS139" s="571"/>
      <c r="AT139" s="571"/>
      <c r="AU139" s="571"/>
      <c r="AV139" s="571"/>
      <c r="AW139" s="571"/>
      <c r="AX139" s="75"/>
      <c r="BF139" s="476"/>
      <c r="BG139" s="476"/>
      <c r="BH139" s="476"/>
      <c r="BI139" s="476"/>
      <c r="BJ139" s="476"/>
      <c r="BK139" s="476"/>
      <c r="BL139" s="476"/>
      <c r="BM139" s="476"/>
      <c r="BN139" s="476"/>
      <c r="BO139" s="476"/>
      <c r="BP139" s="476"/>
      <c r="BQ139" s="476"/>
      <c r="BR139" s="476"/>
      <c r="BS139" s="476"/>
    </row>
    <row r="140" spans="1:71" ht="11.25" customHeight="1">
      <c r="A140" s="75"/>
      <c r="B140" s="571"/>
      <c r="C140" s="571"/>
      <c r="D140" s="571"/>
      <c r="E140" s="571"/>
      <c r="F140" s="571"/>
      <c r="G140" s="571"/>
      <c r="H140" s="571"/>
      <c r="I140" s="571"/>
      <c r="J140" s="571"/>
      <c r="K140" s="571"/>
      <c r="L140" s="571"/>
      <c r="M140" s="571"/>
      <c r="N140" s="571"/>
      <c r="O140" s="571"/>
      <c r="P140" s="571"/>
      <c r="Q140" s="571"/>
      <c r="R140" s="571"/>
      <c r="S140" s="571"/>
      <c r="T140" s="571"/>
      <c r="U140" s="571"/>
      <c r="V140" s="571"/>
      <c r="W140" s="571"/>
      <c r="X140" s="571"/>
      <c r="Y140" s="571"/>
      <c r="Z140" s="571"/>
      <c r="AA140" s="571"/>
      <c r="AB140" s="571"/>
      <c r="AC140" s="571"/>
      <c r="AD140" s="571"/>
      <c r="AE140" s="571"/>
      <c r="AF140" s="571"/>
      <c r="AG140" s="571"/>
      <c r="AH140" s="571"/>
      <c r="AI140" s="571"/>
      <c r="AJ140" s="571"/>
      <c r="AK140" s="571"/>
      <c r="AL140" s="571"/>
      <c r="AM140" s="571"/>
      <c r="AN140" s="571"/>
      <c r="AO140" s="571"/>
      <c r="AP140" s="571"/>
      <c r="AQ140" s="571"/>
      <c r="AR140" s="571"/>
      <c r="AS140" s="571"/>
      <c r="AT140" s="571"/>
      <c r="AU140" s="571"/>
      <c r="AV140" s="571"/>
      <c r="AW140" s="571"/>
      <c r="AX140" s="75"/>
      <c r="BF140" s="476"/>
      <c r="BG140" s="476"/>
      <c r="BH140" s="476"/>
      <c r="BI140" s="476"/>
      <c r="BJ140" s="476"/>
      <c r="BK140" s="476"/>
      <c r="BL140" s="476"/>
      <c r="BM140" s="476"/>
      <c r="BN140" s="476"/>
      <c r="BO140" s="476"/>
      <c r="BP140" s="476"/>
      <c r="BQ140" s="476"/>
      <c r="BR140" s="476"/>
      <c r="BS140" s="476"/>
    </row>
    <row r="141" spans="1:71" ht="11.25" customHeight="1">
      <c r="A141" s="75"/>
      <c r="B141" s="571"/>
      <c r="C141" s="571"/>
      <c r="D141" s="571"/>
      <c r="E141" s="571"/>
      <c r="F141" s="571"/>
      <c r="G141" s="571"/>
      <c r="H141" s="571"/>
      <c r="I141" s="571"/>
      <c r="J141" s="571"/>
      <c r="K141" s="571"/>
      <c r="L141" s="571"/>
      <c r="M141" s="571"/>
      <c r="N141" s="571"/>
      <c r="O141" s="571"/>
      <c r="P141" s="571"/>
      <c r="Q141" s="571"/>
      <c r="R141" s="571"/>
      <c r="S141" s="571"/>
      <c r="T141" s="571"/>
      <c r="U141" s="571"/>
      <c r="V141" s="571"/>
      <c r="W141" s="571"/>
      <c r="X141" s="571"/>
      <c r="Y141" s="571"/>
      <c r="Z141" s="571"/>
      <c r="AA141" s="571"/>
      <c r="AB141" s="571"/>
      <c r="AC141" s="571"/>
      <c r="AD141" s="571"/>
      <c r="AE141" s="571"/>
      <c r="AF141" s="571"/>
      <c r="AG141" s="571"/>
      <c r="AH141" s="571"/>
      <c r="AI141" s="571"/>
      <c r="AJ141" s="571"/>
      <c r="AK141" s="571"/>
      <c r="AL141" s="571"/>
      <c r="AM141" s="571"/>
      <c r="AN141" s="571"/>
      <c r="AO141" s="571"/>
      <c r="AP141" s="571"/>
      <c r="AQ141" s="571"/>
      <c r="AR141" s="571"/>
      <c r="AS141" s="571"/>
      <c r="AT141" s="571"/>
      <c r="AU141" s="571"/>
      <c r="AV141" s="571"/>
      <c r="AW141" s="571"/>
      <c r="AX141" s="75"/>
      <c r="BF141" s="476"/>
      <c r="BG141" s="476"/>
      <c r="BH141" s="476"/>
      <c r="BI141" s="476"/>
      <c r="BJ141" s="476"/>
      <c r="BK141" s="476"/>
      <c r="BL141" s="476"/>
      <c r="BM141" s="476"/>
      <c r="BN141" s="476"/>
      <c r="BO141" s="476"/>
      <c r="BP141" s="476"/>
      <c r="BQ141" s="476"/>
      <c r="BR141" s="476"/>
      <c r="BS141" s="476"/>
    </row>
    <row r="142" spans="1:71" ht="11.25" customHeight="1">
      <c r="A142" s="75"/>
      <c r="B142" s="571"/>
      <c r="C142" s="571"/>
      <c r="D142" s="571"/>
      <c r="E142" s="571"/>
      <c r="F142" s="571"/>
      <c r="G142" s="571"/>
      <c r="H142" s="571"/>
      <c r="I142" s="571"/>
      <c r="J142" s="571"/>
      <c r="K142" s="571"/>
      <c r="L142" s="571"/>
      <c r="M142" s="571"/>
      <c r="N142" s="571"/>
      <c r="O142" s="571"/>
      <c r="P142" s="571"/>
      <c r="Q142" s="571"/>
      <c r="R142" s="571"/>
      <c r="S142" s="571"/>
      <c r="T142" s="571"/>
      <c r="U142" s="571"/>
      <c r="V142" s="571"/>
      <c r="W142" s="571"/>
      <c r="X142" s="571"/>
      <c r="Y142" s="571"/>
      <c r="Z142" s="571"/>
      <c r="AA142" s="571"/>
      <c r="AB142" s="571"/>
      <c r="AC142" s="571"/>
      <c r="AD142" s="571"/>
      <c r="AE142" s="571"/>
      <c r="AF142" s="571"/>
      <c r="AG142" s="571"/>
      <c r="AH142" s="571"/>
      <c r="AI142" s="571"/>
      <c r="AJ142" s="571"/>
      <c r="AK142" s="571"/>
      <c r="AL142" s="571"/>
      <c r="AM142" s="571"/>
      <c r="AN142" s="571"/>
      <c r="AO142" s="571"/>
      <c r="AP142" s="571"/>
      <c r="AQ142" s="571"/>
      <c r="AR142" s="571"/>
      <c r="AS142" s="571"/>
      <c r="AT142" s="571"/>
      <c r="AU142" s="571"/>
      <c r="AV142" s="571"/>
      <c r="AW142" s="571"/>
      <c r="AX142" s="75"/>
      <c r="BK142" s="476"/>
      <c r="BL142" s="476"/>
      <c r="BM142" s="476"/>
      <c r="BN142" s="476"/>
      <c r="BO142" s="476"/>
      <c r="BP142" s="476"/>
      <c r="BQ142" s="476"/>
      <c r="BR142" s="476"/>
      <c r="BS142" s="476"/>
    </row>
    <row r="143" spans="1:71" ht="11.25" customHeight="1">
      <c r="A143" s="75"/>
      <c r="B143" s="475"/>
      <c r="C143" s="475"/>
      <c r="D143" s="475"/>
      <c r="E143" s="475"/>
      <c r="F143" s="475"/>
      <c r="G143" s="475"/>
      <c r="H143" s="475"/>
      <c r="I143" s="475"/>
      <c r="J143" s="475"/>
      <c r="K143" s="475"/>
      <c r="L143" s="548"/>
      <c r="M143" s="475"/>
      <c r="N143" s="475"/>
      <c r="O143" s="475"/>
      <c r="P143" s="475"/>
      <c r="Q143" s="475"/>
      <c r="R143" s="475"/>
      <c r="S143" s="475"/>
      <c r="T143" s="475"/>
      <c r="U143" s="475"/>
      <c r="V143" s="475"/>
      <c r="W143" s="475"/>
      <c r="X143" s="475"/>
      <c r="Y143" s="475"/>
      <c r="Z143" s="475"/>
      <c r="AA143" s="475"/>
      <c r="AB143" s="475"/>
      <c r="AC143" s="475"/>
      <c r="AD143" s="475"/>
      <c r="AX143" s="75"/>
      <c r="BF143" s="476"/>
      <c r="BG143" s="476"/>
      <c r="BH143" s="476"/>
      <c r="BI143" s="476"/>
      <c r="BJ143" s="476"/>
      <c r="BK143" s="476"/>
      <c r="BL143" s="476"/>
      <c r="BM143" s="476"/>
      <c r="BN143" s="476"/>
      <c r="BO143" s="476"/>
      <c r="BP143" s="476"/>
      <c r="BQ143" s="476"/>
      <c r="BR143" s="476"/>
      <c r="BS143" s="476"/>
    </row>
    <row r="144" spans="1:71" ht="11.25" customHeight="1">
      <c r="A144" s="75"/>
      <c r="B144" t="s">
        <v>1335</v>
      </c>
      <c r="AX144" s="75"/>
      <c r="BF144" s="476"/>
      <c r="BG144" s="476"/>
      <c r="BH144" s="476"/>
      <c r="BI144" s="476"/>
      <c r="BJ144" s="476"/>
      <c r="BK144" s="476"/>
      <c r="BL144" s="476"/>
      <c r="BM144" s="476"/>
      <c r="BN144" s="476"/>
      <c r="BO144" s="476"/>
      <c r="BP144" s="476"/>
      <c r="BQ144" s="476"/>
      <c r="BR144" s="476"/>
      <c r="BS144" s="476"/>
    </row>
    <row r="145" spans="1:50" ht="11.25" customHeight="1">
      <c r="A145" s="75"/>
      <c r="AX145" s="75"/>
    </row>
    <row r="146" spans="1:50" ht="11.25" customHeight="1">
      <c r="A146" s="75"/>
      <c r="B146" t="s">
        <v>1531</v>
      </c>
      <c r="AE146" s="476"/>
      <c r="AF146" s="476"/>
      <c r="AG146" s="476"/>
      <c r="AH146" s="476"/>
      <c r="AI146" s="476"/>
      <c r="AJ146" s="476"/>
      <c r="AK146" s="476"/>
      <c r="AL146" s="476"/>
      <c r="AM146" s="476"/>
      <c r="AN146" s="476"/>
      <c r="AO146" s="476"/>
      <c r="AP146" s="476"/>
      <c r="AQ146" s="476"/>
      <c r="AR146" s="476"/>
      <c r="AS146" s="476"/>
      <c r="AT146" s="476"/>
      <c r="AU146" s="476"/>
      <c r="AV146" s="476"/>
      <c r="AW146" s="476"/>
      <c r="AX146" s="75"/>
    </row>
    <row r="147" spans="1:50" ht="11.25" customHeight="1">
      <c r="A147" s="75"/>
      <c r="AE147" s="476"/>
      <c r="AF147" s="476"/>
      <c r="AG147" s="476"/>
      <c r="AH147" s="476"/>
      <c r="AI147" s="476"/>
      <c r="AJ147" s="476"/>
      <c r="AK147" s="476"/>
      <c r="AL147" s="476"/>
      <c r="AM147" s="476"/>
      <c r="AN147" s="476"/>
      <c r="AO147" s="476"/>
      <c r="AP147" s="476"/>
      <c r="AQ147" s="476"/>
      <c r="AR147" s="476"/>
      <c r="AS147" s="476"/>
      <c r="AT147" s="476"/>
      <c r="AU147" s="476"/>
      <c r="AV147" s="476"/>
      <c r="AW147" s="476"/>
      <c r="AX147" s="75"/>
    </row>
    <row r="148" spans="1:50" ht="11.25" customHeight="1">
      <c r="A148" s="75"/>
      <c r="B148" t="s">
        <v>1550</v>
      </c>
      <c r="F148" s="75"/>
      <c r="G148" s="75"/>
      <c r="H148" s="75"/>
      <c r="I148" s="75"/>
      <c r="J148" s="75"/>
      <c r="K148" s="75"/>
      <c r="L148" s="548"/>
      <c r="M148" s="75"/>
      <c r="N148" s="75"/>
      <c r="O148" s="75"/>
      <c r="P148" s="75"/>
      <c r="Q148" s="75"/>
      <c r="R148" s="75"/>
      <c r="S148" s="75"/>
      <c r="T148" s="75"/>
      <c r="U148" s="75"/>
      <c r="V148" s="75"/>
      <c r="W148" s="75"/>
      <c r="X148" s="75"/>
      <c r="Y148" s="75"/>
      <c r="AN148" s="75"/>
      <c r="AO148" s="75"/>
      <c r="AP148" s="75"/>
      <c r="AQ148" s="75"/>
      <c r="AR148" s="75"/>
      <c r="AS148" s="75"/>
      <c r="AT148" s="75"/>
      <c r="AU148" s="75"/>
      <c r="AV148" s="75"/>
      <c r="AW148" s="75"/>
      <c r="AX148" s="75"/>
    </row>
    <row r="149" spans="1:50" ht="11.25" customHeight="1">
      <c r="A149" s="75"/>
      <c r="B149" t="s">
        <v>1548</v>
      </c>
      <c r="F149" s="75"/>
      <c r="G149" s="75"/>
      <c r="H149" s="75"/>
      <c r="I149" s="75"/>
      <c r="J149" s="75"/>
      <c r="K149" s="75"/>
      <c r="L149" s="548"/>
      <c r="M149" s="75"/>
      <c r="N149" s="75"/>
      <c r="O149" s="75"/>
      <c r="P149" s="75"/>
      <c r="Q149" s="75"/>
      <c r="R149" s="75"/>
      <c r="S149" s="75"/>
      <c r="T149" s="75"/>
      <c r="U149" s="75"/>
      <c r="V149" s="75"/>
      <c r="W149" s="75"/>
      <c r="X149" s="75"/>
      <c r="Y149" s="75"/>
      <c r="AN149" s="75"/>
      <c r="AO149" s="75"/>
      <c r="AP149" s="75"/>
      <c r="AQ149" s="75"/>
      <c r="AR149" s="75"/>
      <c r="AS149" s="75"/>
      <c r="AT149" s="75"/>
      <c r="AU149" s="75"/>
      <c r="AV149" s="75"/>
      <c r="AW149" s="75"/>
      <c r="AX149" s="75"/>
    </row>
    <row r="150" spans="1:50" ht="11.25" customHeight="1">
      <c r="A150" s="75"/>
      <c r="F150" s="75"/>
      <c r="G150" s="75"/>
      <c r="H150" s="75"/>
      <c r="I150" s="75"/>
      <c r="J150" s="75"/>
      <c r="K150" s="75"/>
      <c r="L150" s="548"/>
      <c r="M150" s="75"/>
      <c r="N150" s="75"/>
      <c r="O150" s="75"/>
      <c r="P150" s="75"/>
      <c r="Q150" s="75"/>
      <c r="R150" s="75"/>
      <c r="S150" s="75"/>
      <c r="T150" s="75"/>
      <c r="U150" s="75"/>
      <c r="V150" s="75"/>
      <c r="W150" s="75"/>
      <c r="X150" s="75"/>
      <c r="Y150" s="75"/>
      <c r="AN150" s="75"/>
      <c r="AO150" s="75"/>
      <c r="AP150" s="75"/>
      <c r="AQ150" s="75"/>
      <c r="AR150" s="75"/>
      <c r="AS150" s="75"/>
      <c r="AT150" s="75"/>
      <c r="AU150" s="75"/>
      <c r="AV150" s="75"/>
      <c r="AW150" s="75"/>
      <c r="AX150" s="75"/>
    </row>
    <row r="151" spans="1:50" ht="11.25" customHeight="1">
      <c r="A151" s="75"/>
      <c r="B151" t="s">
        <v>1549</v>
      </c>
      <c r="F151" s="75"/>
      <c r="G151" s="75"/>
      <c r="H151" s="75"/>
      <c r="I151" s="75"/>
      <c r="J151" s="75"/>
      <c r="K151" s="75"/>
      <c r="L151" s="548"/>
      <c r="M151" s="75"/>
      <c r="N151" s="75"/>
      <c r="O151" s="75"/>
      <c r="P151" s="75"/>
      <c r="Q151" s="75"/>
      <c r="R151" s="75"/>
      <c r="S151" s="75"/>
      <c r="T151" s="75"/>
      <c r="U151" s="75"/>
      <c r="V151" s="75"/>
      <c r="W151" s="75"/>
      <c r="X151" s="75"/>
      <c r="Y151" s="75"/>
      <c r="AN151" s="75"/>
      <c r="AO151" s="75"/>
      <c r="AP151" s="75"/>
      <c r="AQ151" s="75"/>
      <c r="AR151" s="75"/>
      <c r="AS151" s="75"/>
      <c r="AT151" s="75"/>
      <c r="AU151" s="75"/>
      <c r="AV151" s="75"/>
      <c r="AW151" s="75"/>
      <c r="AX151" s="75"/>
    </row>
    <row r="152" spans="1:50" ht="11.25" customHeight="1">
      <c r="B152" s="311" t="s">
        <v>1334</v>
      </c>
    </row>
    <row r="154" spans="1:50" ht="11.25" customHeight="1">
      <c r="B154" s="314" t="s">
        <v>2002</v>
      </c>
    </row>
    <row r="155" spans="1:50" ht="11.25" customHeight="1">
      <c r="B155" s="311" t="s">
        <v>2001</v>
      </c>
    </row>
    <row r="156" spans="1:50" ht="11.25" customHeight="1">
      <c r="B156" s="311"/>
    </row>
    <row r="157" spans="1:50" ht="11.25" customHeight="1">
      <c r="B157" t="s">
        <v>1336</v>
      </c>
    </row>
    <row r="158" spans="1:50" ht="11.25" customHeight="1">
      <c r="B158" s="311" t="s">
        <v>1338</v>
      </c>
    </row>
    <row r="160" spans="1:50" ht="11.25" customHeight="1">
      <c r="B160" t="s">
        <v>1337</v>
      </c>
    </row>
    <row r="161" spans="1:44" ht="11.25" customHeight="1">
      <c r="B161" s="311" t="s">
        <v>1339</v>
      </c>
    </row>
    <row r="163" spans="1:44" ht="11.25" customHeight="1">
      <c r="B163" s="313" t="s">
        <v>1340</v>
      </c>
    </row>
    <row r="164" spans="1:44" ht="11.25" customHeight="1">
      <c r="B164" s="311" t="s">
        <v>1342</v>
      </c>
    </row>
    <row r="166" spans="1:44" ht="11.25" customHeight="1">
      <c r="B166" s="313" t="s">
        <v>1341</v>
      </c>
    </row>
    <row r="167" spans="1:44" ht="11.25" customHeight="1">
      <c r="B167" s="311" t="s">
        <v>1343</v>
      </c>
    </row>
    <row r="168" spans="1:44" ht="11.25" customHeight="1">
      <c r="B168" s="311"/>
    </row>
    <row r="169" spans="1:44" ht="11.25" customHeight="1">
      <c r="B169" s="313" t="s">
        <v>1409</v>
      </c>
    </row>
    <row r="170" spans="1:44" ht="11.25" customHeight="1">
      <c r="B170" s="311" t="s">
        <v>1430</v>
      </c>
    </row>
    <row r="171" spans="1:44" ht="11.25" customHeight="1">
      <c r="B171" s="311"/>
    </row>
    <row r="172" spans="1:44" ht="11.25" customHeight="1">
      <c r="A172" s="75"/>
      <c r="B172" s="441" t="s">
        <v>1546</v>
      </c>
      <c r="C172" s="75"/>
      <c r="D172" s="75"/>
      <c r="E172" s="75"/>
      <c r="F172" s="75"/>
      <c r="G172" s="75"/>
      <c r="H172" s="75"/>
      <c r="I172" s="75"/>
      <c r="J172" s="75"/>
      <c r="K172" s="75"/>
      <c r="L172" s="548"/>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row>
    <row r="173" spans="1:44" ht="11.25" customHeight="1">
      <c r="A173" s="75"/>
      <c r="B173" s="442" t="s">
        <v>1547</v>
      </c>
      <c r="C173" s="75"/>
      <c r="D173" s="75"/>
      <c r="E173" s="75"/>
      <c r="F173" s="75"/>
      <c r="G173" s="75"/>
      <c r="H173" s="75"/>
      <c r="I173" s="75"/>
      <c r="J173" s="75"/>
      <c r="K173" s="75"/>
      <c r="L173" s="548"/>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row>
    <row r="174" spans="1:44" ht="11.25" customHeight="1">
      <c r="A174" s="75"/>
      <c r="B174" s="442"/>
      <c r="C174" s="75"/>
      <c r="D174" s="75"/>
      <c r="E174" s="75"/>
      <c r="F174" s="75"/>
      <c r="G174" s="75"/>
      <c r="H174" s="75"/>
      <c r="I174" s="75"/>
      <c r="J174" s="75"/>
      <c r="K174" s="75"/>
      <c r="L174" s="548"/>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row>
    <row r="175" spans="1:44" ht="11.25" customHeight="1">
      <c r="A175" s="75"/>
      <c r="B175" s="441" t="s">
        <v>1781</v>
      </c>
      <c r="C175" s="75"/>
      <c r="D175" s="75"/>
      <c r="E175" s="75"/>
      <c r="F175" s="75"/>
      <c r="G175" s="75"/>
      <c r="H175" s="75"/>
      <c r="I175" s="75"/>
      <c r="J175" s="75"/>
      <c r="K175" s="75"/>
      <c r="L175" s="548"/>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row>
    <row r="176" spans="1:44" ht="11.25" customHeight="1">
      <c r="A176" s="75"/>
      <c r="B176" s="311" t="s">
        <v>1780</v>
      </c>
      <c r="C176" s="75"/>
      <c r="D176" s="75"/>
      <c r="E176" s="75"/>
      <c r="F176" s="75"/>
      <c r="G176" s="75"/>
      <c r="H176" s="75"/>
      <c r="I176" s="75"/>
      <c r="J176" s="75"/>
      <c r="K176" s="75"/>
      <c r="L176" s="548"/>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row>
    <row r="177" spans="1:44" ht="11.25" customHeight="1">
      <c r="A177" s="75"/>
      <c r="B177" s="75"/>
      <c r="C177" s="75"/>
      <c r="D177" s="75"/>
      <c r="E177" s="75"/>
      <c r="F177" s="75"/>
      <c r="G177" s="75"/>
      <c r="H177" s="75"/>
      <c r="I177" s="75"/>
      <c r="J177" s="75"/>
      <c r="K177" s="75"/>
      <c r="L177" s="548"/>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row>
    <row r="178" spans="1:44" ht="11.25" customHeight="1">
      <c r="A178" s="75"/>
      <c r="B178" s="75" t="s">
        <v>1344</v>
      </c>
      <c r="C178" s="75"/>
      <c r="D178" s="75"/>
      <c r="E178" s="75"/>
      <c r="F178" s="75"/>
      <c r="G178" s="75"/>
      <c r="H178" s="75"/>
      <c r="I178" s="75"/>
      <c r="J178" s="75"/>
      <c r="K178" s="75"/>
      <c r="L178" s="548"/>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row>
    <row r="179" spans="1:44" ht="11.25" customHeight="1">
      <c r="A179" s="75"/>
      <c r="B179" s="442" t="s">
        <v>1345</v>
      </c>
      <c r="C179" s="75"/>
      <c r="D179" s="75"/>
      <c r="E179" s="75"/>
      <c r="F179" s="75"/>
      <c r="G179" s="75"/>
      <c r="H179" s="75"/>
      <c r="I179" s="75"/>
      <c r="J179" s="75"/>
      <c r="K179" s="75"/>
      <c r="L179" s="548"/>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row>
    <row r="180" spans="1:44" ht="11.25" customHeight="1">
      <c r="A180" s="75"/>
      <c r="B180" s="75"/>
      <c r="C180" s="75"/>
      <c r="D180" s="75"/>
      <c r="E180" s="75"/>
      <c r="F180" s="75"/>
      <c r="G180" s="75"/>
      <c r="H180" s="75"/>
      <c r="I180" s="75"/>
      <c r="J180" s="75"/>
      <c r="K180" s="75"/>
      <c r="L180" s="548"/>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row>
    <row r="181" spans="1:44" ht="11.25" customHeight="1">
      <c r="A181" s="75"/>
      <c r="B181" s="75" t="s">
        <v>1346</v>
      </c>
      <c r="C181" s="75"/>
      <c r="D181" s="75"/>
      <c r="E181" s="75"/>
      <c r="F181" s="75"/>
      <c r="G181" s="75"/>
      <c r="H181" s="75"/>
      <c r="I181" s="75"/>
      <c r="J181" s="75"/>
      <c r="K181" s="75"/>
      <c r="L181" s="548"/>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row>
    <row r="182" spans="1:44" ht="11.25" customHeight="1">
      <c r="A182" s="75"/>
      <c r="B182" s="442" t="s">
        <v>1347</v>
      </c>
      <c r="C182" s="75"/>
      <c r="D182" s="75"/>
      <c r="E182" s="75"/>
      <c r="F182" s="75"/>
      <c r="G182" s="75"/>
      <c r="H182" s="75"/>
      <c r="I182" s="75"/>
      <c r="J182" s="75"/>
      <c r="K182" s="75"/>
      <c r="L182" s="548"/>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row>
    <row r="183" spans="1:44" ht="11.25" customHeight="1">
      <c r="A183" s="75"/>
      <c r="B183" s="442"/>
      <c r="C183" s="75"/>
      <c r="D183" s="75"/>
      <c r="E183" s="75"/>
      <c r="F183" s="75"/>
      <c r="G183" s="75"/>
      <c r="H183" s="75"/>
      <c r="I183" s="75"/>
      <c r="J183" s="75"/>
      <c r="K183" s="75"/>
      <c r="L183" s="548"/>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row>
    <row r="184" spans="1:44" ht="11.25" customHeight="1">
      <c r="A184" s="75"/>
      <c r="B184" s="75" t="s">
        <v>1529</v>
      </c>
      <c r="C184" s="75"/>
      <c r="D184" s="75"/>
      <c r="E184" s="75"/>
      <c r="F184" s="75"/>
      <c r="G184" s="75"/>
      <c r="H184" s="75"/>
      <c r="I184" s="75"/>
      <c r="J184" s="75"/>
      <c r="K184" s="75"/>
      <c r="L184" s="548"/>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row>
    <row r="185" spans="1:44" ht="11.25" customHeight="1">
      <c r="A185" s="75"/>
      <c r="B185" s="75"/>
      <c r="C185" s="75"/>
      <c r="D185" s="75"/>
      <c r="E185" s="75"/>
      <c r="F185" s="75"/>
      <c r="G185" s="75"/>
      <c r="H185" s="75"/>
      <c r="I185" s="75"/>
      <c r="J185" s="75"/>
      <c r="K185" s="75"/>
      <c r="L185" s="548"/>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row>
    <row r="186" spans="1:44" ht="11.25" customHeight="1">
      <c r="A186" s="75"/>
      <c r="B186" s="75" t="s">
        <v>1716</v>
      </c>
      <c r="C186" s="75"/>
      <c r="D186" s="75"/>
      <c r="E186" s="75"/>
      <c r="F186" s="75"/>
      <c r="G186" s="75"/>
      <c r="H186" s="75"/>
      <c r="I186" s="75"/>
      <c r="J186" s="75"/>
      <c r="K186" s="75"/>
      <c r="L186" s="548"/>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row>
    <row r="187" spans="1:44" ht="11.25" customHeight="1">
      <c r="A187" s="75"/>
      <c r="B187" s="75"/>
      <c r="C187" s="75"/>
      <c r="D187" s="75"/>
      <c r="E187" s="75"/>
      <c r="F187" s="75"/>
      <c r="G187" s="75"/>
      <c r="H187" s="75"/>
      <c r="I187" s="75"/>
      <c r="J187" s="75"/>
      <c r="K187" s="75"/>
      <c r="L187" s="548"/>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row>
    <row r="188" spans="1:44" ht="11.25" customHeight="1">
      <c r="A188" s="75"/>
      <c r="B188" s="75" t="s">
        <v>1826</v>
      </c>
      <c r="C188" s="75"/>
      <c r="D188" s="75"/>
      <c r="E188" s="75"/>
      <c r="F188" s="75"/>
      <c r="G188" s="75"/>
      <c r="H188" s="75"/>
      <c r="I188" s="75"/>
      <c r="J188" s="75"/>
      <c r="K188" s="75"/>
      <c r="L188" s="548"/>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row>
    <row r="189" spans="1:44" ht="11.25" customHeight="1">
      <c r="A189" s="75"/>
      <c r="B189" s="442" t="s">
        <v>1348</v>
      </c>
      <c r="C189" s="75"/>
      <c r="D189" s="75"/>
      <c r="E189" s="75"/>
      <c r="F189" s="75"/>
      <c r="G189" s="75"/>
      <c r="H189" s="75"/>
      <c r="I189" s="75"/>
      <c r="J189" s="75"/>
      <c r="K189" s="75"/>
      <c r="L189" s="548"/>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row>
    <row r="190" spans="1:44" ht="11.25" customHeight="1">
      <c r="A190" s="75"/>
      <c r="B190" s="75"/>
      <c r="C190" s="75"/>
      <c r="D190" s="75"/>
      <c r="E190" s="75"/>
      <c r="F190" s="75"/>
      <c r="G190" s="75"/>
      <c r="H190" s="75"/>
      <c r="I190" s="75"/>
      <c r="J190" s="75"/>
      <c r="K190" s="75"/>
      <c r="L190" s="548"/>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row>
    <row r="191" spans="1:44" ht="11.25" customHeight="1">
      <c r="A191" s="75"/>
      <c r="B191" s="75" t="s">
        <v>1349</v>
      </c>
      <c r="C191" s="75"/>
      <c r="D191" s="75"/>
      <c r="E191" s="75"/>
      <c r="F191" s="75"/>
      <c r="G191" s="75"/>
      <c r="H191" s="75"/>
      <c r="I191" s="75"/>
      <c r="J191" s="75"/>
      <c r="K191" s="75"/>
      <c r="L191" s="548"/>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row>
    <row r="192" spans="1:44" ht="11.25" customHeight="1">
      <c r="A192" s="75"/>
      <c r="B192" s="442" t="s">
        <v>1350</v>
      </c>
      <c r="C192" s="75"/>
      <c r="D192" s="75"/>
      <c r="E192" s="75"/>
      <c r="F192" s="75"/>
      <c r="G192" s="75"/>
      <c r="H192" s="75"/>
      <c r="I192" s="75"/>
      <c r="J192" s="75"/>
      <c r="K192" s="75"/>
      <c r="L192" s="548"/>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row>
    <row r="193" spans="1:111" ht="11.25" customHeight="1">
      <c r="A193" s="75"/>
      <c r="B193" s="442"/>
      <c r="C193" s="75"/>
      <c r="D193" s="75"/>
      <c r="E193" s="75"/>
      <c r="F193" s="75"/>
      <c r="G193" s="75"/>
      <c r="H193" s="75"/>
      <c r="I193" s="75"/>
      <c r="J193" s="75"/>
      <c r="K193" s="75"/>
      <c r="L193" s="548"/>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row>
    <row r="194" spans="1:111" s="418" customFormat="1" ht="11.25" customHeight="1">
      <c r="A194" s="165"/>
      <c r="B194" s="441" t="s">
        <v>1530</v>
      </c>
      <c r="C194" s="165"/>
      <c r="D194" s="165"/>
      <c r="E194" s="165"/>
      <c r="F194" s="165"/>
      <c r="G194" s="165"/>
      <c r="H194" s="165"/>
      <c r="I194" s="165"/>
      <c r="J194" s="165"/>
      <c r="K194" s="165"/>
      <c r="L194" s="550"/>
      <c r="M194" s="165"/>
      <c r="N194" s="165"/>
      <c r="O194" s="16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65"/>
      <c r="AM194" s="165"/>
      <c r="AN194" s="165"/>
      <c r="AO194" s="165"/>
      <c r="AP194" s="165"/>
      <c r="AQ194" s="165"/>
      <c r="AR194" s="165"/>
      <c r="AY194" s="165"/>
      <c r="AZ194" s="165"/>
      <c r="BA194" s="165"/>
      <c r="BB194" s="165"/>
      <c r="BC194" s="165"/>
      <c r="BD194" s="165"/>
      <c r="BE194" s="165"/>
      <c r="BF194" s="165"/>
      <c r="BG194" s="165"/>
      <c r="BH194" s="165"/>
      <c r="BI194" s="165"/>
      <c r="BJ194" s="165"/>
      <c r="BK194" s="165"/>
      <c r="BL194" s="165"/>
      <c r="BM194" s="165"/>
      <c r="BN194" s="165"/>
      <c r="BO194" s="165"/>
      <c r="BP194" s="165"/>
      <c r="BQ194" s="165"/>
      <c r="BR194" s="165"/>
      <c r="BS194" s="165"/>
      <c r="BT194" s="165"/>
      <c r="BU194" s="165"/>
      <c r="BV194" s="165"/>
      <c r="BW194" s="165"/>
      <c r="BX194" s="165"/>
      <c r="BY194" s="165"/>
      <c r="BZ194" s="165"/>
      <c r="CA194" s="165"/>
      <c r="CB194" s="165"/>
      <c r="CC194" s="165"/>
      <c r="CD194" s="165"/>
      <c r="CE194" s="165"/>
      <c r="CF194" s="165"/>
      <c r="CG194" s="165"/>
      <c r="CH194" s="165"/>
      <c r="CI194" s="165"/>
      <c r="CJ194" s="165"/>
      <c r="CK194" s="165"/>
      <c r="CL194" s="165"/>
      <c r="CM194" s="165"/>
      <c r="CN194" s="165"/>
      <c r="CO194" s="165"/>
      <c r="CP194" s="165"/>
      <c r="CQ194" s="165"/>
      <c r="CR194" s="165"/>
      <c r="CS194" s="165"/>
      <c r="CT194" s="165"/>
      <c r="CU194" s="165"/>
      <c r="CV194" s="165"/>
      <c r="CW194" s="165"/>
      <c r="CX194" s="165"/>
      <c r="CY194" s="165"/>
      <c r="CZ194" s="165"/>
      <c r="DA194" s="165"/>
      <c r="DB194" s="165"/>
      <c r="DC194" s="165"/>
      <c r="DD194" s="165"/>
      <c r="DE194" s="165"/>
      <c r="DF194" s="165"/>
      <c r="DG194" s="165"/>
    </row>
    <row r="195" spans="1:111" ht="11.25" customHeight="1">
      <c r="A195" s="75"/>
      <c r="B195" s="442"/>
      <c r="C195" s="75"/>
      <c r="D195" s="75"/>
      <c r="E195" s="75"/>
      <c r="F195" s="75"/>
      <c r="G195" s="75"/>
      <c r="H195" s="75"/>
      <c r="I195" s="75"/>
      <c r="J195" s="75"/>
      <c r="K195" s="75"/>
      <c r="L195" s="548"/>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row>
    <row r="196" spans="1:111" ht="11.25" customHeight="1">
      <c r="B196" t="s">
        <v>1359</v>
      </c>
    </row>
    <row r="197" spans="1:111" ht="11.25" customHeight="1">
      <c r="B197" s="311" t="s">
        <v>1805</v>
      </c>
      <c r="BF197" s="371"/>
    </row>
    <row r="198" spans="1:111" ht="11.25" customHeight="1">
      <c r="B198" s="311"/>
    </row>
    <row r="199" spans="1:111" ht="11.25" customHeight="1">
      <c r="B199" s="315" t="s">
        <v>1618</v>
      </c>
    </row>
    <row r="200" spans="1:111" ht="11.25" customHeight="1">
      <c r="B200" s="311" t="s">
        <v>1617</v>
      </c>
    </row>
    <row r="201" spans="1:111" ht="11.25" customHeight="1">
      <c r="B201" s="311"/>
    </row>
    <row r="202" spans="1:111" ht="11.25" customHeight="1">
      <c r="B202" s="370" t="s">
        <v>1717</v>
      </c>
      <c r="C202" s="370"/>
      <c r="D202" s="370"/>
      <c r="E202" s="370"/>
      <c r="F202" s="370"/>
      <c r="G202" s="370"/>
      <c r="H202" s="370"/>
      <c r="I202" s="370"/>
      <c r="J202" s="370"/>
      <c r="K202" s="370"/>
      <c r="L202" s="551"/>
      <c r="M202" s="370"/>
    </row>
    <row r="203" spans="1:111" ht="11.25" customHeight="1">
      <c r="B203" s="311" t="s">
        <v>1407</v>
      </c>
    </row>
    <row r="205" spans="1:111" ht="11.25" customHeight="1">
      <c r="B205" t="s">
        <v>1782</v>
      </c>
    </row>
    <row r="207" spans="1:111" ht="11.25" customHeight="1">
      <c r="B207" t="s">
        <v>1785</v>
      </c>
    </row>
    <row r="208" spans="1:111" ht="11.25" customHeight="1">
      <c r="B208" s="311" t="s">
        <v>1784</v>
      </c>
    </row>
    <row r="210" spans="2:2" ht="11.25" customHeight="1">
      <c r="B210" t="s">
        <v>1783</v>
      </c>
    </row>
    <row r="211" spans="2:2" ht="11.25" customHeight="1">
      <c r="B211" s="311" t="s">
        <v>1469</v>
      </c>
    </row>
    <row r="213" spans="2:2" ht="11.25" customHeight="1">
      <c r="B213" s="311"/>
    </row>
    <row r="214" spans="2:2" ht="11.25" customHeight="1">
      <c r="B214" s="314"/>
    </row>
    <row r="215" spans="2:2" ht="11.25" customHeight="1">
      <c r="B215" s="315"/>
    </row>
    <row r="216" spans="2:2" ht="11.25" customHeight="1">
      <c r="B216" s="539" t="s">
        <v>1841</v>
      </c>
    </row>
    <row r="217" spans="2:2" ht="11.25" customHeight="1">
      <c r="B217" s="539" t="s">
        <v>1842</v>
      </c>
    </row>
    <row r="218" spans="2:2" ht="11.25" customHeight="1">
      <c r="B218" s="315"/>
    </row>
    <row r="219" spans="2:2" ht="11.25" customHeight="1">
      <c r="B219" s="314"/>
    </row>
    <row r="220" spans="2:2" ht="11.25" customHeight="1">
      <c r="B220" s="314"/>
    </row>
    <row r="221" spans="2:2" ht="11.25" customHeight="1">
      <c r="B221" s="315"/>
    </row>
    <row r="222" spans="2:2" ht="11.25" customHeight="1">
      <c r="B222" s="315"/>
    </row>
    <row r="223" spans="2:2" ht="11.25" customHeight="1">
      <c r="B223" s="314"/>
    </row>
    <row r="224" spans="2:2" ht="11.25" customHeight="1">
      <c r="B224" s="314"/>
    </row>
    <row r="225" spans="2:2" ht="11.25" customHeight="1">
      <c r="B225" s="314"/>
    </row>
    <row r="226" spans="2:2" ht="11.25" customHeight="1">
      <c r="B226" s="315"/>
    </row>
    <row r="227" spans="2:2" ht="11.25" customHeight="1">
      <c r="B227" s="314"/>
    </row>
    <row r="228" spans="2:2" ht="11.25" customHeight="1">
      <c r="B228" s="314"/>
    </row>
    <row r="229" spans="2:2" ht="11.25" customHeight="1">
      <c r="B229" s="315"/>
    </row>
    <row r="230" spans="2:2" ht="11.25" customHeight="1">
      <c r="B230" s="314"/>
    </row>
    <row r="231" spans="2:2" ht="11.25" customHeight="1">
      <c r="B231" s="314"/>
    </row>
    <row r="232" spans="2:2" ht="11.25" customHeight="1">
      <c r="B232" s="315"/>
    </row>
    <row r="233" spans="2:2" ht="11.25" customHeight="1">
      <c r="B233" s="314"/>
    </row>
    <row r="234" spans="2:2" ht="11.25" customHeight="1">
      <c r="B234" s="314"/>
    </row>
    <row r="235" spans="2:2" ht="11.25" customHeight="1">
      <c r="B235" s="315"/>
    </row>
    <row r="236" spans="2:2" ht="11.25" customHeight="1">
      <c r="B236" s="314"/>
    </row>
    <row r="237" spans="2:2" ht="11.25" customHeight="1">
      <c r="B237" s="314"/>
    </row>
  </sheetData>
  <sheetProtection selectLockedCells="1" selectUnlockedCells="1"/>
  <dataConsolidate/>
  <mergeCells count="508">
    <mergeCell ref="AY49:AZ49"/>
    <mergeCell ref="BA49:BE49"/>
    <mergeCell ref="AY50:AZ50"/>
    <mergeCell ref="BA50:BE50"/>
    <mergeCell ref="AY44:AZ44"/>
    <mergeCell ref="BA44:BE44"/>
    <mergeCell ref="AY45:AZ45"/>
    <mergeCell ref="BA45:BE45"/>
    <mergeCell ref="AY46:AZ46"/>
    <mergeCell ref="BA46:BE46"/>
    <mergeCell ref="AY47:AZ47"/>
    <mergeCell ref="BA47:BE47"/>
    <mergeCell ref="AY48:AZ48"/>
    <mergeCell ref="BA48:BE48"/>
    <mergeCell ref="AY39:AZ39"/>
    <mergeCell ref="BA39:BE39"/>
    <mergeCell ref="AY40:AZ40"/>
    <mergeCell ref="BA40:BE40"/>
    <mergeCell ref="AY41:AZ41"/>
    <mergeCell ref="BA41:BE41"/>
    <mergeCell ref="AY42:AZ42"/>
    <mergeCell ref="BA42:BE42"/>
    <mergeCell ref="AY43:AZ43"/>
    <mergeCell ref="BA43:BE43"/>
    <mergeCell ref="AG18:AS19"/>
    <mergeCell ref="M18:AA19"/>
    <mergeCell ref="F50:T51"/>
    <mergeCell ref="Y52:AA53"/>
    <mergeCell ref="AL44:AQ45"/>
    <mergeCell ref="F37:T38"/>
    <mergeCell ref="J34:N35"/>
    <mergeCell ref="O34:P35"/>
    <mergeCell ref="Q34:T35"/>
    <mergeCell ref="F34:I35"/>
    <mergeCell ref="AF44:AF45"/>
    <mergeCell ref="AR44:AS45"/>
    <mergeCell ref="C18:K19"/>
    <mergeCell ref="AR46:AS47"/>
    <mergeCell ref="AB42:AE43"/>
    <mergeCell ref="AB44:AE45"/>
    <mergeCell ref="AB40:AF41"/>
    <mergeCell ref="AR50:AS51"/>
    <mergeCell ref="D52:E53"/>
    <mergeCell ref="F46:T47"/>
    <mergeCell ref="F40:T41"/>
    <mergeCell ref="Y42:AA43"/>
    <mergeCell ref="Y44:AA45"/>
    <mergeCell ref="U46:X47"/>
    <mergeCell ref="AR52:AS53"/>
    <mergeCell ref="AL52:AQ53"/>
    <mergeCell ref="U52:X53"/>
    <mergeCell ref="AL50:AQ51"/>
    <mergeCell ref="B88:D89"/>
    <mergeCell ref="AK81:AO82"/>
    <mergeCell ref="AV85:AW86"/>
    <mergeCell ref="M80:T81"/>
    <mergeCell ref="AS79:AU80"/>
    <mergeCell ref="AV83:AW84"/>
    <mergeCell ref="M86:R87"/>
    <mergeCell ref="B61:H62"/>
    <mergeCell ref="B84:D85"/>
    <mergeCell ref="S61:S62"/>
    <mergeCell ref="I61:L62"/>
    <mergeCell ref="B63:H64"/>
    <mergeCell ref="O61:O62"/>
    <mergeCell ref="B78:D79"/>
    <mergeCell ref="S84:T85"/>
    <mergeCell ref="AK74:AN75"/>
    <mergeCell ref="V83:W84"/>
    <mergeCell ref="V81:W82"/>
    <mergeCell ref="B72:E73"/>
    <mergeCell ref="AD65:AG66"/>
    <mergeCell ref="B80:D81"/>
    <mergeCell ref="E78:L79"/>
    <mergeCell ref="Z108:AA109"/>
    <mergeCell ref="U106:Y107"/>
    <mergeCell ref="Z106:AA107"/>
    <mergeCell ref="AB106:AC107"/>
    <mergeCell ref="AE105:AG106"/>
    <mergeCell ref="U104:Y105"/>
    <mergeCell ref="E93:L94"/>
    <mergeCell ref="B95:AW97"/>
    <mergeCell ref="X93:AA94"/>
    <mergeCell ref="U108:Y109"/>
    <mergeCell ref="AP93:AR94"/>
    <mergeCell ref="AB93:AJ94"/>
    <mergeCell ref="AH103:AW104"/>
    <mergeCell ref="Z102:AA103"/>
    <mergeCell ref="U102:Y103"/>
    <mergeCell ref="AK93:AO94"/>
    <mergeCell ref="AS93:AU94"/>
    <mergeCell ref="AV93:AW94"/>
    <mergeCell ref="AE103:AG104"/>
    <mergeCell ref="AE99:AE100"/>
    <mergeCell ref="M84:R85"/>
    <mergeCell ref="K86:L87"/>
    <mergeCell ref="S72:T73"/>
    <mergeCell ref="B110:K111"/>
    <mergeCell ref="L108:L109"/>
    <mergeCell ref="S108:T109"/>
    <mergeCell ref="L104:L105"/>
    <mergeCell ref="S106:T107"/>
    <mergeCell ref="L102:L103"/>
    <mergeCell ref="L99:L101"/>
    <mergeCell ref="B104:K105"/>
    <mergeCell ref="S102:T103"/>
    <mergeCell ref="S104:T105"/>
    <mergeCell ref="B108:K109"/>
    <mergeCell ref="M108:R109"/>
    <mergeCell ref="B106:K107"/>
    <mergeCell ref="L106:L107"/>
    <mergeCell ref="M104:R105"/>
    <mergeCell ref="M99:T101"/>
    <mergeCell ref="M102:R103"/>
    <mergeCell ref="L110:L111"/>
    <mergeCell ref="M110:R111"/>
    <mergeCell ref="S110:T111"/>
    <mergeCell ref="M106:R107"/>
    <mergeCell ref="B99:K101"/>
    <mergeCell ref="B102:K103"/>
    <mergeCell ref="Q72:R73"/>
    <mergeCell ref="V89:W90"/>
    <mergeCell ref="K88:L89"/>
    <mergeCell ref="X91:AA92"/>
    <mergeCell ref="X85:AA86"/>
    <mergeCell ref="M91:T92"/>
    <mergeCell ref="S70:T71"/>
    <mergeCell ref="K84:L85"/>
    <mergeCell ref="E82:L83"/>
    <mergeCell ref="M82:T83"/>
    <mergeCell ref="B70:E71"/>
    <mergeCell ref="F70:H71"/>
    <mergeCell ref="Q70:R71"/>
    <mergeCell ref="X83:AA84"/>
    <mergeCell ref="S86:T87"/>
    <mergeCell ref="AA74:AG75"/>
    <mergeCell ref="AB79:AJ80"/>
    <mergeCell ref="V79:AA80"/>
    <mergeCell ref="V77:AW78"/>
    <mergeCell ref="AV81:AW82"/>
    <mergeCell ref="K70:L71"/>
    <mergeCell ref="B86:D87"/>
    <mergeCell ref="B82:D83"/>
    <mergeCell ref="M78:T79"/>
    <mergeCell ref="B65:H66"/>
    <mergeCell ref="X65:Y66"/>
    <mergeCell ref="P61:R62"/>
    <mergeCell ref="D50:E51"/>
    <mergeCell ref="O59:O60"/>
    <mergeCell ref="B57:B58"/>
    <mergeCell ref="AB50:AE51"/>
    <mergeCell ref="AB52:AE53"/>
    <mergeCell ref="B40:C55"/>
    <mergeCell ref="AK72:AN73"/>
    <mergeCell ref="C57:AW58"/>
    <mergeCell ref="AB54:AD55"/>
    <mergeCell ref="V65:W66"/>
    <mergeCell ref="R54:R55"/>
    <mergeCell ref="S54:T55"/>
    <mergeCell ref="U54:U55"/>
    <mergeCell ref="AA70:AG71"/>
    <mergeCell ref="AL63:AW64"/>
    <mergeCell ref="F72:H73"/>
    <mergeCell ref="D54:Q55"/>
    <mergeCell ref="Y54:AA55"/>
    <mergeCell ref="AJ65:AK66"/>
    <mergeCell ref="Z61:AC62"/>
    <mergeCell ref="R65:S66"/>
    <mergeCell ref="AN65:AO66"/>
    <mergeCell ref="AA72:AG73"/>
    <mergeCell ref="C59:N60"/>
    <mergeCell ref="P59:AA60"/>
    <mergeCell ref="AG54:AJ55"/>
    <mergeCell ref="AB59:AK60"/>
    <mergeCell ref="V61:W62"/>
    <mergeCell ref="T61:U62"/>
    <mergeCell ref="M61:N62"/>
    <mergeCell ref="AY32:AZ32"/>
    <mergeCell ref="AY34:AZ34"/>
    <mergeCell ref="AY36:AZ36"/>
    <mergeCell ref="AY35:AZ35"/>
    <mergeCell ref="Z65:Z66"/>
    <mergeCell ref="AS59:AW60"/>
    <mergeCell ref="AU65:AW66"/>
    <mergeCell ref="M70:N71"/>
    <mergeCell ref="O70:P71"/>
    <mergeCell ref="AE54:AF55"/>
    <mergeCell ref="V70:Z71"/>
    <mergeCell ref="AW54:AW55"/>
    <mergeCell ref="U50:X51"/>
    <mergeCell ref="Y50:AA51"/>
    <mergeCell ref="F44:T45"/>
    <mergeCell ref="Y46:AA47"/>
    <mergeCell ref="U40:X41"/>
    <mergeCell ref="F52:T53"/>
    <mergeCell ref="AT52:AW53"/>
    <mergeCell ref="AT46:AW47"/>
    <mergeCell ref="U48:X49"/>
    <mergeCell ref="Y48:AA49"/>
    <mergeCell ref="AG48:AK49"/>
    <mergeCell ref="AF46:AF47"/>
    <mergeCell ref="AY21:BE22"/>
    <mergeCell ref="BA24:BE24"/>
    <mergeCell ref="BA25:BE25"/>
    <mergeCell ref="BA28:BE28"/>
    <mergeCell ref="BA29:BE29"/>
    <mergeCell ref="BA30:BE30"/>
    <mergeCell ref="BA31:BE31"/>
    <mergeCell ref="AY23:AZ23"/>
    <mergeCell ref="AY24:AZ24"/>
    <mergeCell ref="AY25:AZ25"/>
    <mergeCell ref="BA23:BE23"/>
    <mergeCell ref="AY28:AZ28"/>
    <mergeCell ref="AY29:AZ29"/>
    <mergeCell ref="AY26:AZ26"/>
    <mergeCell ref="AY27:AZ27"/>
    <mergeCell ref="AY30:AZ30"/>
    <mergeCell ref="AY31:AZ31"/>
    <mergeCell ref="U110:Y111"/>
    <mergeCell ref="V54:V55"/>
    <mergeCell ref="W54:X55"/>
    <mergeCell ref="BA26:BE26"/>
    <mergeCell ref="BA27:BE27"/>
    <mergeCell ref="AT44:AW45"/>
    <mergeCell ref="AY37:AZ37"/>
    <mergeCell ref="AY38:AZ38"/>
    <mergeCell ref="BA36:BE36"/>
    <mergeCell ref="BA37:BE37"/>
    <mergeCell ref="BA38:BE38"/>
    <mergeCell ref="BA35:BE35"/>
    <mergeCell ref="BA32:BE32"/>
    <mergeCell ref="BA34:BE34"/>
    <mergeCell ref="BA33:BE33"/>
    <mergeCell ref="AR42:AS43"/>
    <mergeCell ref="AL42:AQ43"/>
    <mergeCell ref="AT42:AW43"/>
    <mergeCell ref="AV89:AW90"/>
    <mergeCell ref="AV91:AW92"/>
    <mergeCell ref="V87:W88"/>
    <mergeCell ref="AE107:AW108"/>
    <mergeCell ref="AN101:AN102"/>
    <mergeCell ref="AR101:AR102"/>
    <mergeCell ref="X81:AA82"/>
    <mergeCell ref="AL54:AQ55"/>
    <mergeCell ref="AK54:AK55"/>
    <mergeCell ref="AP79:AR80"/>
    <mergeCell ref="AK79:AO80"/>
    <mergeCell ref="AL65:AM66"/>
    <mergeCell ref="AB87:AJ88"/>
    <mergeCell ref="AK87:AO88"/>
    <mergeCell ref="AS91:AU92"/>
    <mergeCell ref="AB91:AJ92"/>
    <mergeCell ref="AS89:AU90"/>
    <mergeCell ref="AP85:AR86"/>
    <mergeCell ref="AP87:AR88"/>
    <mergeCell ref="AK83:AO84"/>
    <mergeCell ref="AB85:AJ86"/>
    <mergeCell ref="AS83:AU84"/>
    <mergeCell ref="AS65:AT66"/>
    <mergeCell ref="AK85:AO86"/>
    <mergeCell ref="AK91:AO92"/>
    <mergeCell ref="AP91:AR92"/>
    <mergeCell ref="AH72:AI73"/>
    <mergeCell ref="AS81:AU82"/>
    <mergeCell ref="AD61:AE62"/>
    <mergeCell ref="AL59:AL60"/>
    <mergeCell ref="AE114:AG115"/>
    <mergeCell ref="AM114:AQ115"/>
    <mergeCell ref="T113:T114"/>
    <mergeCell ref="AH116:AL117"/>
    <mergeCell ref="AY33:AZ33"/>
    <mergeCell ref="AH126:AW127"/>
    <mergeCell ref="Z123:AA124"/>
    <mergeCell ref="AB123:AC124"/>
    <mergeCell ref="AE126:AG127"/>
    <mergeCell ref="AV124:AW125"/>
    <mergeCell ref="AB110:AC111"/>
    <mergeCell ref="AH109:AW110"/>
    <mergeCell ref="AT118:AU119"/>
    <mergeCell ref="AH114:AK115"/>
    <mergeCell ref="Z119:AA120"/>
    <mergeCell ref="AB119:AC120"/>
    <mergeCell ref="AV118:AW119"/>
    <mergeCell ref="AE109:AG110"/>
    <mergeCell ref="AR118:AS119"/>
    <mergeCell ref="AB108:AC109"/>
    <mergeCell ref="AH111:AW113"/>
    <mergeCell ref="AP118:AQ119"/>
    <mergeCell ref="AH118:AK119"/>
    <mergeCell ref="AL118:AM119"/>
    <mergeCell ref="O123:Q124"/>
    <mergeCell ref="R123:S124"/>
    <mergeCell ref="T123:U124"/>
    <mergeCell ref="V123:W124"/>
    <mergeCell ref="X123:Y124"/>
    <mergeCell ref="AN124:AO125"/>
    <mergeCell ref="AP124:AU125"/>
    <mergeCell ref="AE122:AG123"/>
    <mergeCell ref="AH122:AW123"/>
    <mergeCell ref="AE124:AG125"/>
    <mergeCell ref="AH124:AM125"/>
    <mergeCell ref="B121:AC122"/>
    <mergeCell ref="B123:N124"/>
    <mergeCell ref="AE111:AG113"/>
    <mergeCell ref="AF99:AW100"/>
    <mergeCell ref="T117:U118"/>
    <mergeCell ref="AL114:AL115"/>
    <mergeCell ref="V117:W118"/>
    <mergeCell ref="AB117:AC118"/>
    <mergeCell ref="T119:U120"/>
    <mergeCell ref="AQ116:AU117"/>
    <mergeCell ref="AR114:AR115"/>
    <mergeCell ref="AB115:AC116"/>
    <mergeCell ref="AH120:AW121"/>
    <mergeCell ref="AE120:AG121"/>
    <mergeCell ref="AV116:AW117"/>
    <mergeCell ref="AM116:AN117"/>
    <mergeCell ref="T115:U116"/>
    <mergeCell ref="V115:W116"/>
    <mergeCell ref="X115:Y116"/>
    <mergeCell ref="AH105:AW106"/>
    <mergeCell ref="AE101:AM102"/>
    <mergeCell ref="AS114:AW115"/>
    <mergeCell ref="AO116:AP117"/>
    <mergeCell ref="AN118:AO119"/>
    <mergeCell ref="AE116:AG117"/>
    <mergeCell ref="AE118:AG119"/>
    <mergeCell ref="B117:N118"/>
    <mergeCell ref="B119:N120"/>
    <mergeCell ref="B115:N116"/>
    <mergeCell ref="B113:N114"/>
    <mergeCell ref="O113:O114"/>
    <mergeCell ref="W113:AC114"/>
    <mergeCell ref="O117:Q118"/>
    <mergeCell ref="R117:S118"/>
    <mergeCell ref="U113:V114"/>
    <mergeCell ref="V119:W120"/>
    <mergeCell ref="X119:Y120"/>
    <mergeCell ref="S113:S114"/>
    <mergeCell ref="Z117:AA118"/>
    <mergeCell ref="O119:Q120"/>
    <mergeCell ref="P113:P114"/>
    <mergeCell ref="X117:Y118"/>
    <mergeCell ref="Q113:R114"/>
    <mergeCell ref="R119:S120"/>
    <mergeCell ref="Z115:AA116"/>
    <mergeCell ref="R115:S116"/>
    <mergeCell ref="O115:Q116"/>
    <mergeCell ref="M88:R89"/>
    <mergeCell ref="V74:Z75"/>
    <mergeCell ref="V85:W86"/>
    <mergeCell ref="X87:AA88"/>
    <mergeCell ref="V72:Z73"/>
    <mergeCell ref="B68:AW69"/>
    <mergeCell ref="AK89:AO90"/>
    <mergeCell ref="B74:T76"/>
    <mergeCell ref="AR54:AV55"/>
    <mergeCell ref="AO72:AU73"/>
    <mergeCell ref="AM59:AQ60"/>
    <mergeCell ref="AS85:AU86"/>
    <mergeCell ref="AP81:AR82"/>
    <mergeCell ref="AA65:AC66"/>
    <mergeCell ref="AH74:AI75"/>
    <mergeCell ref="AP65:AR66"/>
    <mergeCell ref="AR59:AR60"/>
    <mergeCell ref="AS87:AU88"/>
    <mergeCell ref="AP83:AR84"/>
    <mergeCell ref="AV72:AW73"/>
    <mergeCell ref="AO70:AU71"/>
    <mergeCell ref="AV70:AW71"/>
    <mergeCell ref="AV74:AW75"/>
    <mergeCell ref="AH70:AI71"/>
    <mergeCell ref="AB81:AJ82"/>
    <mergeCell ref="AO74:AU75"/>
    <mergeCell ref="AV79:AW80"/>
    <mergeCell ref="AF61:AO62"/>
    <mergeCell ref="AP61:AW62"/>
    <mergeCell ref="B1:N2"/>
    <mergeCell ref="X13:AA14"/>
    <mergeCell ref="F13:W14"/>
    <mergeCell ref="J24:AA25"/>
    <mergeCell ref="B24:E29"/>
    <mergeCell ref="AM28:AW35"/>
    <mergeCell ref="AV13:AW14"/>
    <mergeCell ref="N15:W16"/>
    <mergeCell ref="AB15:AF16"/>
    <mergeCell ref="B15:E16"/>
    <mergeCell ref="AV15:AW16"/>
    <mergeCell ref="AF28:AJ29"/>
    <mergeCell ref="AB28:AE29"/>
    <mergeCell ref="X15:AA16"/>
    <mergeCell ref="AL15:AO16"/>
    <mergeCell ref="AG15:AI16"/>
    <mergeCell ref="AJ15:AK16"/>
    <mergeCell ref="J15:M16"/>
    <mergeCell ref="AB30:AE31"/>
    <mergeCell ref="AJ24:AW25"/>
    <mergeCell ref="B3:AW10"/>
    <mergeCell ref="B11:AW12"/>
    <mergeCell ref="O72:P73"/>
    <mergeCell ref="F42:T43"/>
    <mergeCell ref="AK70:AN71"/>
    <mergeCell ref="P65:Q66"/>
    <mergeCell ref="T65:U66"/>
    <mergeCell ref="I65:K66"/>
    <mergeCell ref="L65:O66"/>
    <mergeCell ref="AH65:AI66"/>
    <mergeCell ref="I72:J73"/>
    <mergeCell ref="K72:L73"/>
    <mergeCell ref="I70:J71"/>
    <mergeCell ref="AF52:AF53"/>
    <mergeCell ref="AG52:AK53"/>
    <mergeCell ref="AG44:AK45"/>
    <mergeCell ref="AG46:AK47"/>
    <mergeCell ref="X61:Y62"/>
    <mergeCell ref="I63:AI64"/>
    <mergeCell ref="B59:B60"/>
    <mergeCell ref="AT48:AW49"/>
    <mergeCell ref="AJ63:AK64"/>
    <mergeCell ref="M72:N73"/>
    <mergeCell ref="B13:E14"/>
    <mergeCell ref="J28:AA29"/>
    <mergeCell ref="F24:I25"/>
    <mergeCell ref="U34:W35"/>
    <mergeCell ref="X34:Y35"/>
    <mergeCell ref="AD34:AE35"/>
    <mergeCell ref="AF34:AG35"/>
    <mergeCell ref="AB13:AR14"/>
    <mergeCell ref="AB24:AC25"/>
    <mergeCell ref="J26:AA27"/>
    <mergeCell ref="J30:Q31"/>
    <mergeCell ref="AD24:AF25"/>
    <mergeCell ref="AB34:AC35"/>
    <mergeCell ref="AJ32:AL33"/>
    <mergeCell ref="AB26:AW27"/>
    <mergeCell ref="B21:AW23"/>
    <mergeCell ref="AS13:AU14"/>
    <mergeCell ref="AS15:AU16"/>
    <mergeCell ref="AP15:AR16"/>
    <mergeCell ref="Q32:AG33"/>
    <mergeCell ref="B30:E35"/>
    <mergeCell ref="AH32:AI33"/>
    <mergeCell ref="F15:I16"/>
    <mergeCell ref="AG24:AI25"/>
    <mergeCell ref="AT50:AW51"/>
    <mergeCell ref="AF48:AF49"/>
    <mergeCell ref="AF50:AF51"/>
    <mergeCell ref="B37:E38"/>
    <mergeCell ref="F30:I31"/>
    <mergeCell ref="U37:AA38"/>
    <mergeCell ref="AB37:AW38"/>
    <mergeCell ref="D40:E41"/>
    <mergeCell ref="D42:E43"/>
    <mergeCell ref="D46:E47"/>
    <mergeCell ref="D44:E45"/>
    <mergeCell ref="D48:E49"/>
    <mergeCell ref="AL46:AQ47"/>
    <mergeCell ref="F48:T49"/>
    <mergeCell ref="AB48:AE49"/>
    <mergeCell ref="AG50:AK51"/>
    <mergeCell ref="AV87:AW88"/>
    <mergeCell ref="B91:D94"/>
    <mergeCell ref="V91:W92"/>
    <mergeCell ref="J32:M33"/>
    <mergeCell ref="N32:P33"/>
    <mergeCell ref="F26:I27"/>
    <mergeCell ref="F32:I33"/>
    <mergeCell ref="AF30:AL31"/>
    <mergeCell ref="AK28:AL29"/>
    <mergeCell ref="F28:I29"/>
    <mergeCell ref="R30:W31"/>
    <mergeCell ref="X30:AA31"/>
    <mergeCell ref="AF42:AF43"/>
    <mergeCell ref="U42:X43"/>
    <mergeCell ref="U44:X45"/>
    <mergeCell ref="Y40:AA41"/>
    <mergeCell ref="AB46:AE47"/>
    <mergeCell ref="AG40:AK41"/>
    <mergeCell ref="Z34:AA35"/>
    <mergeCell ref="AH34:AL35"/>
    <mergeCell ref="AG42:AK43"/>
    <mergeCell ref="AL40:AW41"/>
    <mergeCell ref="AL48:AQ49"/>
    <mergeCell ref="AR48:AS49"/>
    <mergeCell ref="B18:B19"/>
    <mergeCell ref="AB18:AE19"/>
    <mergeCell ref="AT18:AW19"/>
    <mergeCell ref="B130:AW142"/>
    <mergeCell ref="X89:AA90"/>
    <mergeCell ref="AB89:AJ90"/>
    <mergeCell ref="E86:J87"/>
    <mergeCell ref="E80:L81"/>
    <mergeCell ref="S88:T89"/>
    <mergeCell ref="E88:J89"/>
    <mergeCell ref="E84:J85"/>
    <mergeCell ref="E91:L92"/>
    <mergeCell ref="AB83:AJ84"/>
    <mergeCell ref="AO101:AQ102"/>
    <mergeCell ref="AS101:AW102"/>
    <mergeCell ref="M93:T94"/>
    <mergeCell ref="V93:W94"/>
    <mergeCell ref="U99:Y101"/>
    <mergeCell ref="AB102:AC103"/>
    <mergeCell ref="AB104:AC105"/>
    <mergeCell ref="Z104:AA105"/>
    <mergeCell ref="Z99:AC101"/>
    <mergeCell ref="Z110:AA111"/>
    <mergeCell ref="AP89:AR90"/>
  </mergeCells>
  <phoneticPr fontId="2"/>
  <dataValidations count="22">
    <dataValidation type="list" allowBlank="1" showInputMessage="1" showErrorMessage="1" sqref="AR101:AR102 O113:O114 S113:S114 R54:R55 V54:V55 AE99:AE100 AN101:AN102 B57:B60 AR59:AR60 S61:S62 O59:O62 AL59:AL60 B18:B19" xr:uid="{257257B2-327F-41D1-A351-4DC1226B79FE}">
      <formula1>"□,■"</formula1>
    </dataValidation>
    <dataValidation type="list" allowBlank="1" sqref="AL15" xr:uid="{4DA59791-56CE-4FA3-96B5-6D2F9A78F42B}">
      <formula1>"　,ＬＤＫ,ＬＤ,ＤＫ,Ｋ,Ｒ,ＬＫ"</formula1>
    </dataValidation>
    <dataValidation type="list" allowBlank="1" sqref="AM116:AN117" xr:uid="{81E0A9B1-B3AD-4BBA-B2ED-14BA82F9505D}">
      <formula1>"(1),(2),(3),(4),(5),(6),(7),(8),(9),(10),(11),(12),(13),(14),(15),(16),(17),(18),(19),(20)"</formula1>
    </dataValidation>
    <dataValidation type="list" allowBlank="1" sqref="M93 E93" xr:uid="{BB2EEE7E-F1FA-49F6-A2E5-1EC73CAB1B2F}">
      <formula1>"銀行振込,現金払い"</formula1>
    </dataValidation>
    <dataValidation type="list" allowBlank="1" sqref="AG44:AK53" xr:uid="{FB1ADB54-DD87-4AA7-931C-B836B8EF1B79}">
      <formula1>"　,所有権,地上権,賃借権"</formula1>
    </dataValidation>
    <dataValidation type="list" errorStyle="warning" allowBlank="1" sqref="F70:H73 O123:Q124 O115:Q120" xr:uid="{BB017E17-3EEE-4A36-9421-F2243FD8B301}">
      <formula1>"平成,令和"</formula1>
    </dataValidation>
    <dataValidation type="list" errorStyle="warning" allowBlank="1" showInputMessage="1" showErrorMessage="1" sqref="AH118:AK119" xr:uid="{C6D63EDF-DFA8-49DD-84DB-FEB54B2FDDEA}">
      <formula1>"平成,令和"</formula1>
    </dataValidation>
    <dataValidation type="list" errorStyle="warning" allowBlank="1" sqref="U34:W35" xr:uid="{8F583019-772E-4B16-85F4-50B87BEC16CE}">
      <formula1>"昭和,平成,令和"</formula1>
    </dataValidation>
    <dataValidation type="list" allowBlank="1" showInputMessage="1" showErrorMessage="1" prompt="東京本部じゃない時は、重説で所属本部を入れてね！" sqref="AH126:AW127" xr:uid="{6D625426-F709-4C0A-8ED6-4735583B28BA}">
      <formula1>"　,公益社団法人 全国宅地建物取引業保証協会,公益社団法人 不動産保証協会,公益社団法人 全日本不動産協会"</formula1>
    </dataValidation>
    <dataValidation type="list" allowBlank="1" showInputMessage="1" showErrorMessage="1" sqref="AT18" xr:uid="{7A068B40-22A0-4C9E-9E9A-3AE48A482C5E}">
      <formula1>"買主負担,買売それぞれ,折半,売主負担"</formula1>
    </dataValidation>
    <dataValidation type="list" allowBlank="1" showInputMessage="1" showErrorMessage="1" sqref="E80:T81" xr:uid="{F9F61AF6-B005-49F6-B052-CA203B675CAB}">
      <formula1>"①,②,③,④,⑤,⑥,⑦"</formula1>
    </dataValidation>
    <dataValidation type="list" allowBlank="1" showInputMessage="1" prompt="①②登記簿に物件名がない場合_x000a_③物件名が登記簿と違う場合" sqref="AB26" xr:uid="{3E812F4F-C8C6-4A37-B7F9-A991790D0254}">
      <formula1>"　,（登記記録上記載なし）,（登記記録上記載なし、管理規約に基づく）,（登記簿：●●マンション）"</formula1>
    </dataValidation>
    <dataValidation type="list" errorStyle="warning" allowBlank="1" sqref="AH116" xr:uid="{15BB33FF-999E-4BEC-9B6E-FBE45EBF36C8}">
      <formula1>$AY$75:$AY$82</formula1>
    </dataValidation>
    <dataValidation type="list" allowBlank="1" sqref="AH124:AM125" xr:uid="{40E33006-D847-4C93-9657-80EC831BA068}">
      <formula1>$AY$87:$AY$94</formula1>
    </dataValidation>
    <dataValidation type="list" allowBlank="1" showInputMessage="1" showErrorMessage="1" sqref="AA65:AC66 I65:K66" xr:uid="{30466E06-BB0A-4A6F-92F6-832D99E48660}">
      <formula1>"昭和,平成,令和,西暦"</formula1>
    </dataValidation>
    <dataValidation type="list" allowBlank="1" sqref="J15:M16" xr:uid="{251362D2-0EED-4C20-872A-C5AE23E2CD18}">
      <formula1>"新宿区,渋谷区,港区,品川区,中央区,目黒区,世田谷区,中野区,杉並区,文京区,豊島区,練馬区,板橋区,大田区,台東区,千代田区,荒川区,江東区,墨田区,足立区,葛飾区,江戸川区,北区"</formula1>
    </dataValidation>
    <dataValidation type="list" allowBlank="1" sqref="AF61:AO62" xr:uid="{8D5EDE49-DA93-4E2D-9898-8A34C15FF5AF}">
      <formula1>"　,堅固建物所有を目的,非堅固建物（木造等）所有を目的"</formula1>
    </dataValidation>
    <dataValidation allowBlank="1" showInputMessage="1" sqref="BJ10:BJ11 J11:J12" xr:uid="{4AD18C5A-88A0-4639-A08A-EF3CDB315F03}"/>
    <dataValidation type="list" allowBlank="1" sqref="L102:L111" xr:uid="{FA4E45F3-62E6-4664-8AAE-33EE1625066A}">
      <formula1>"□,■"</formula1>
    </dataValidation>
    <dataValidation type="list" allowBlank="1" sqref="B102:K111" xr:uid="{A673DCFB-8DBF-49A1-893D-E9953C984BB3}">
      <formula1>$AY$102:$AY$119</formula1>
    </dataValidation>
    <dataValidation type="list" allowBlank="1" showInputMessage="1" prompt="借地の時は所有権じゃないので要注意" sqref="AG42:AK43" xr:uid="{0DCFC1AE-8DED-4201-9EFB-39168735D68C}">
      <formula1>"　,所有権,地上権,賃借権"</formula1>
    </dataValidation>
    <dataValidation type="list" allowBlank="1" showInputMessage="1" showErrorMessage="1" sqref="AB18:AE19" xr:uid="{4936428D-9356-4EAB-A90E-E5FFBBC36882}">
      <formula1>"一通作成,二通作成,電子契約"</formula1>
    </dataValidation>
  </dataValidations>
  <hyperlinks>
    <hyperlink ref="B152" r:id="rId1" xr:uid="{895C6A01-D0F1-4DE0-85FB-7580630C7FEC}"/>
    <hyperlink ref="B161" r:id="rId2" xr:uid="{7C2F4DDC-2110-42FC-B007-29ACAF23624C}"/>
    <hyperlink ref="B164" r:id="rId3" xr:uid="{FB161C9B-9381-4540-943A-2210665F33C5}"/>
    <hyperlink ref="B167" r:id="rId4" xr:uid="{EBC038DA-45EC-4259-936C-9915CBB68C2D}"/>
    <hyperlink ref="B179" r:id="rId5" xr:uid="{E77309D3-AE98-415E-8B5E-91FC89233283}"/>
    <hyperlink ref="B197" r:id="rId6" xr:uid="{93B00101-54B5-4F3C-97DE-F693FAD9059B}"/>
    <hyperlink ref="B182" r:id="rId7" xr:uid="{668EDB15-2310-4871-89A7-5ED94FF824F3}"/>
    <hyperlink ref="B189" r:id="rId8" xr:uid="{C7F110FD-86BC-4958-9E44-5844BF27B38D}"/>
    <hyperlink ref="B192" r:id="rId9" xr:uid="{6EB3EB5E-399B-4E44-A857-8B8F319CB512}"/>
    <hyperlink ref="B203" r:id="rId10" xr:uid="{69094794-128F-4661-AA27-E8C2FBDA8DB6}"/>
    <hyperlink ref="B170" r:id="rId11" xr:uid="{E4E6542A-28B7-4516-9D19-5DFD4F2BA6DC}"/>
    <hyperlink ref="B173" r:id="rId12" xr:uid="{DE4794B5-AC6A-41A1-947D-953BDC821F3A}"/>
    <hyperlink ref="B211" r:id="rId13" xr:uid="{EC7B7CD2-10E8-4179-84AC-905CD695968C}"/>
    <hyperlink ref="B200" r:id="rId14" xr:uid="{28E127F3-C216-49E0-975A-ED2A706F44D0}"/>
    <hyperlink ref="B176" r:id="rId15" xr:uid="{E5E27276-2DCE-4BE0-9992-A68A2D413BBA}"/>
    <hyperlink ref="B208" r:id="rId16" xr:uid="{5837EFAD-9053-42CD-AC92-E8B66FCD42E8}"/>
    <hyperlink ref="B155" r:id="rId17" location="18/35.681041/139.687214/&amp;base=pale&amp;ls=pale&amp;disp=1&amp;vs=c1g1j0h0k0l0u0t0z0r0s0m0f1&amp;d=m" xr:uid="{B64EA9B5-EBC4-4B47-AF67-6DBED5A6CE83}"/>
  </hyperlinks>
  <pageMargins left="0.7" right="0.7" top="0.75" bottom="0.75" header="0.3" footer="0.3"/>
  <pageSetup paperSize="9" scale="49" orientation="portrait" r:id="rId18"/>
  <ignoredErrors>
    <ignoredError sqref="L102:L111" unlockedFormula="1"/>
  </ignoredErrors>
  <drawing r:id="rId19"/>
  <legacyDrawing r:id="rId2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F0"/>
  </sheetPr>
  <dimension ref="A1:LR797"/>
  <sheetViews>
    <sheetView showZeros="0" view="pageBreakPreview" topLeftCell="A13" zoomScale="70" zoomScaleNormal="70" zoomScaleSheetLayoutView="70" workbookViewId="0">
      <selection activeCell="EH33" sqref="EH33"/>
    </sheetView>
  </sheetViews>
  <sheetFormatPr defaultColWidth="2.5" defaultRowHeight="13.5" customHeight="1"/>
  <cols>
    <col min="1" max="1" width="2.5" style="9"/>
    <col min="2" max="2" width="2.5" style="9" customWidth="1"/>
    <col min="3" max="3" width="2.5" style="9"/>
    <col min="4" max="4" width="2.5" style="9" customWidth="1"/>
    <col min="5" max="12" width="2.5" style="9"/>
    <col min="13" max="13" width="2.625" style="9" customWidth="1"/>
    <col min="14" max="49" width="2.5" style="9"/>
    <col min="50" max="58" width="2.5" style="9" customWidth="1"/>
    <col min="59" max="59" width="2.5" style="9"/>
    <col min="60" max="60" width="2.5" style="9" customWidth="1"/>
    <col min="61" max="61" width="2.5" style="9"/>
    <col min="62" max="62" width="2.5" style="9" customWidth="1"/>
    <col min="63" max="70" width="2.5" style="9"/>
    <col min="71" max="71" width="2.625" style="9" customWidth="1"/>
    <col min="72" max="75" width="2.5" style="9"/>
    <col min="76" max="76" width="2.5" style="9" customWidth="1"/>
    <col min="77" max="107" width="2.5" style="9"/>
    <col min="108" max="108" width="2.5" style="9" customWidth="1"/>
    <col min="109" max="109" width="2.5" style="53" customWidth="1"/>
    <col min="110" max="112" width="2.5" style="59"/>
    <col min="113" max="114" width="2.5" style="59" customWidth="1"/>
    <col min="115" max="116" width="3" style="59" customWidth="1"/>
    <col min="117" max="117" width="2.5" style="59" customWidth="1"/>
    <col min="118" max="121" width="2.5" style="59"/>
    <col min="122" max="124" width="2.5" style="59" customWidth="1"/>
    <col min="125" max="178" width="2.5" style="59"/>
    <col min="179" max="16384" width="2.5" style="9"/>
  </cols>
  <sheetData>
    <row r="1" spans="1:122" ht="13.5" customHeight="1">
      <c r="A1" s="468"/>
      <c r="B1" s="468"/>
      <c r="C1" s="468"/>
      <c r="D1" s="468"/>
      <c r="E1" s="468"/>
      <c r="F1" s="468"/>
      <c r="G1" s="468"/>
      <c r="H1" s="468"/>
      <c r="I1" s="468"/>
      <c r="J1" s="468"/>
      <c r="K1" s="468"/>
      <c r="L1" s="468"/>
      <c r="M1" s="468"/>
      <c r="N1" s="468"/>
      <c r="O1" s="468"/>
      <c r="P1" s="468"/>
      <c r="Q1" s="468"/>
      <c r="R1" s="468"/>
      <c r="S1" s="468"/>
      <c r="T1" s="468"/>
      <c r="U1" s="468"/>
      <c r="V1" s="468"/>
      <c r="W1" s="468"/>
      <c r="X1" s="468"/>
      <c r="Y1" s="468"/>
      <c r="Z1" s="468"/>
      <c r="AA1" s="468"/>
      <c r="AB1" s="468"/>
      <c r="AC1" s="468"/>
      <c r="AD1" s="468"/>
      <c r="AE1" s="468"/>
      <c r="AF1" s="468"/>
      <c r="AG1" s="468"/>
      <c r="AH1" s="468"/>
      <c r="AI1" s="468"/>
      <c r="AJ1" s="468"/>
      <c r="AK1" s="468"/>
      <c r="AL1" s="468"/>
      <c r="AM1" s="468"/>
      <c r="AN1" s="468"/>
      <c r="AO1" s="468"/>
      <c r="AP1" s="468"/>
      <c r="AQ1" s="468"/>
      <c r="AR1" s="468"/>
      <c r="AS1" s="468"/>
      <c r="AT1" s="468"/>
      <c r="AU1" s="468"/>
      <c r="AV1" s="468"/>
      <c r="AW1" s="468"/>
      <c r="AX1" s="468"/>
      <c r="AY1" s="124"/>
      <c r="AZ1" s="124"/>
      <c r="BA1" s="124"/>
      <c r="BB1" s="124"/>
      <c r="BC1" s="124"/>
      <c r="BD1" s="124"/>
      <c r="BE1" s="124"/>
      <c r="BF1" s="124"/>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E1" s="53" t="s">
        <v>46</v>
      </c>
    </row>
    <row r="2" spans="1:122" ht="12" customHeight="1">
      <c r="A2" s="2498" t="s">
        <v>341</v>
      </c>
      <c r="B2" s="2498"/>
      <c r="C2" s="2498"/>
      <c r="D2" s="2498"/>
      <c r="E2" s="2498"/>
      <c r="F2" s="2498"/>
      <c r="G2" s="2498"/>
      <c r="H2" s="2498"/>
      <c r="I2" s="2498"/>
      <c r="J2" s="2498"/>
      <c r="K2" s="2498"/>
      <c r="L2" s="2498"/>
      <c r="M2" s="2498"/>
      <c r="N2" s="2498"/>
      <c r="O2" s="2498"/>
      <c r="P2" s="2498"/>
      <c r="Q2" s="2498"/>
      <c r="R2" s="2498"/>
      <c r="S2" s="2498"/>
      <c r="T2" s="2498"/>
      <c r="U2" s="2498"/>
      <c r="V2" s="2498"/>
      <c r="W2" s="2498"/>
      <c r="X2" s="2498"/>
      <c r="Y2" s="2498"/>
      <c r="Z2" s="2498"/>
      <c r="AA2" s="2498"/>
      <c r="AB2" s="2498"/>
      <c r="AC2" s="2498"/>
      <c r="AD2" s="2498"/>
      <c r="AE2" s="2498"/>
      <c r="AF2" s="2498"/>
      <c r="AG2" s="2498"/>
      <c r="AH2" s="2498"/>
      <c r="AI2" s="2498"/>
      <c r="AJ2" s="2498"/>
      <c r="AK2" s="2498"/>
      <c r="AL2" s="2498"/>
      <c r="AM2" s="2498"/>
      <c r="AN2" s="2498"/>
      <c r="AO2" s="2498"/>
      <c r="AP2" s="2498"/>
      <c r="AQ2" s="2498"/>
      <c r="AR2" s="2498"/>
      <c r="AS2" s="2498"/>
      <c r="AT2" s="2498"/>
      <c r="AU2" s="2498"/>
      <c r="AV2" s="2498"/>
      <c r="AW2" s="2498"/>
      <c r="AX2" s="2498"/>
      <c r="AY2" s="51"/>
      <c r="AZ2" s="51"/>
      <c r="BA2" s="51"/>
      <c r="BB2" s="51"/>
      <c r="BC2" s="51"/>
      <c r="BD2" s="51"/>
      <c r="BE2" s="51"/>
      <c r="BF2" s="51"/>
      <c r="BH2" s="2501" t="s">
        <v>0</v>
      </c>
      <c r="BI2" s="2501"/>
      <c r="BJ2" s="1374" t="s">
        <v>6</v>
      </c>
      <c r="BK2" s="1374"/>
      <c r="BL2" s="1374"/>
      <c r="BM2" s="1374"/>
      <c r="BN2" s="1374"/>
      <c r="BO2" s="1374"/>
      <c r="BP2" s="1374"/>
      <c r="BQ2" s="1374"/>
      <c r="DE2" s="53" t="s">
        <v>52</v>
      </c>
    </row>
    <row r="3" spans="1:122" ht="12" customHeight="1" thickBot="1">
      <c r="A3" s="2498"/>
      <c r="B3" s="2498"/>
      <c r="C3" s="2498"/>
      <c r="D3" s="2498"/>
      <c r="E3" s="2498"/>
      <c r="F3" s="2498"/>
      <c r="G3" s="2498"/>
      <c r="H3" s="2498"/>
      <c r="I3" s="2498"/>
      <c r="J3" s="2498"/>
      <c r="K3" s="2498"/>
      <c r="L3" s="2498"/>
      <c r="M3" s="2498"/>
      <c r="N3" s="2498"/>
      <c r="O3" s="2498"/>
      <c r="P3" s="2498"/>
      <c r="Q3" s="2498"/>
      <c r="R3" s="2498"/>
      <c r="S3" s="2498"/>
      <c r="T3" s="2498"/>
      <c r="U3" s="2498"/>
      <c r="V3" s="2498"/>
      <c r="W3" s="2498"/>
      <c r="X3" s="2498"/>
      <c r="Y3" s="2498"/>
      <c r="Z3" s="2498"/>
      <c r="AA3" s="2498"/>
      <c r="AB3" s="2498"/>
      <c r="AC3" s="2498"/>
      <c r="AD3" s="2498"/>
      <c r="AE3" s="2498"/>
      <c r="AF3" s="2498"/>
      <c r="AG3" s="2498"/>
      <c r="AH3" s="2498"/>
      <c r="AI3" s="2498"/>
      <c r="AJ3" s="2498"/>
      <c r="AK3" s="2498"/>
      <c r="AL3" s="2498"/>
      <c r="AM3" s="2498"/>
      <c r="AN3" s="2498"/>
      <c r="AO3" s="2498"/>
      <c r="AP3" s="2498"/>
      <c r="AQ3" s="2498"/>
      <c r="AR3" s="2498"/>
      <c r="AS3" s="2498"/>
      <c r="AT3" s="2498"/>
      <c r="AU3" s="2498"/>
      <c r="AV3" s="2498"/>
      <c r="AW3" s="2498"/>
      <c r="AX3" s="2498"/>
      <c r="AY3" s="51"/>
      <c r="AZ3" s="51"/>
      <c r="BA3" s="51"/>
      <c r="BB3" s="51"/>
      <c r="BC3" s="51"/>
      <c r="BD3" s="51"/>
      <c r="BE3" s="51"/>
      <c r="BF3" s="51"/>
      <c r="BH3" s="2501"/>
      <c r="BI3" s="2501"/>
      <c r="BJ3" s="1374"/>
      <c r="BK3" s="1374"/>
      <c r="BL3" s="1374"/>
      <c r="BM3" s="1374"/>
      <c r="BN3" s="1374"/>
      <c r="BO3" s="1374"/>
      <c r="BP3" s="1374"/>
      <c r="BQ3" s="1374"/>
      <c r="DE3" s="53" t="s">
        <v>53</v>
      </c>
    </row>
    <row r="4" spans="1:122" ht="12" customHeight="1">
      <c r="A4" s="2498"/>
      <c r="B4" s="2498"/>
      <c r="C4" s="2498"/>
      <c r="D4" s="2498"/>
      <c r="E4" s="2498"/>
      <c r="F4" s="2498"/>
      <c r="G4" s="2498"/>
      <c r="H4" s="2498"/>
      <c r="I4" s="2498"/>
      <c r="J4" s="2498"/>
      <c r="K4" s="2498"/>
      <c r="L4" s="2498"/>
      <c r="M4" s="2498"/>
      <c r="N4" s="2498"/>
      <c r="O4" s="2498"/>
      <c r="P4" s="2498"/>
      <c r="Q4" s="2498"/>
      <c r="R4" s="2498"/>
      <c r="S4" s="2498"/>
      <c r="T4" s="2498"/>
      <c r="U4" s="2498"/>
      <c r="V4" s="2498"/>
      <c r="W4" s="2498"/>
      <c r="X4" s="2498"/>
      <c r="Y4" s="2498"/>
      <c r="Z4" s="2498"/>
      <c r="AA4" s="2498"/>
      <c r="AB4" s="2498"/>
      <c r="AC4" s="2498"/>
      <c r="AD4" s="2498"/>
      <c r="AE4" s="2498"/>
      <c r="AF4" s="2498"/>
      <c r="AG4" s="2498"/>
      <c r="AH4" s="2498"/>
      <c r="AI4" s="2498"/>
      <c r="AJ4" s="2498"/>
      <c r="AK4" s="2498"/>
      <c r="AL4" s="2498"/>
      <c r="AM4" s="2498"/>
      <c r="AN4" s="2498"/>
      <c r="AO4" s="2498"/>
      <c r="AP4" s="2498"/>
      <c r="AQ4" s="2498"/>
      <c r="AR4" s="2498"/>
      <c r="AS4" s="2498"/>
      <c r="AT4" s="2498"/>
      <c r="AU4" s="2498"/>
      <c r="AV4" s="2498"/>
      <c r="AW4" s="2498"/>
      <c r="AX4" s="2498"/>
      <c r="AY4" s="51"/>
      <c r="AZ4" s="51"/>
      <c r="BA4" s="51"/>
      <c r="BB4" s="51"/>
      <c r="BC4" s="51"/>
      <c r="BD4" s="51"/>
      <c r="BE4" s="51"/>
      <c r="BF4" s="51"/>
      <c r="BH4" s="1632" t="s">
        <v>349</v>
      </c>
      <c r="BI4" s="1176"/>
      <c r="BJ4" s="1176"/>
      <c r="BK4" s="1176"/>
      <c r="BL4" s="1176"/>
      <c r="BM4" s="1176"/>
      <c r="BN4" s="1459"/>
      <c r="BO4" s="2253" t="str">
        <f>基本入力!AB13&amp;基本入力!AB26</f>
        <v>　</v>
      </c>
      <c r="BP4" s="2494"/>
      <c r="BQ4" s="2494"/>
      <c r="BR4" s="2494"/>
      <c r="BS4" s="2494"/>
      <c r="BT4" s="2494"/>
      <c r="BU4" s="2494"/>
      <c r="BV4" s="2494"/>
      <c r="BW4" s="2494"/>
      <c r="BX4" s="2494"/>
      <c r="BY4" s="2494"/>
      <c r="BZ4" s="2494"/>
      <c r="CA4" s="2494"/>
      <c r="CB4" s="2494"/>
      <c r="CC4" s="2494"/>
      <c r="CD4" s="2494"/>
      <c r="CE4" s="2494"/>
      <c r="CF4" s="2494"/>
      <c r="CG4" s="2494"/>
      <c r="CH4" s="2494"/>
      <c r="CI4" s="2494"/>
      <c r="CJ4" s="2494"/>
      <c r="CK4" s="2494"/>
      <c r="CL4" s="2494"/>
      <c r="CM4" s="2494"/>
      <c r="CN4" s="2494"/>
      <c r="CO4" s="2494"/>
      <c r="CP4" s="2494"/>
      <c r="CQ4" s="2494"/>
      <c r="CR4" s="2494"/>
      <c r="CS4" s="2494"/>
      <c r="CT4" s="2488" t="str">
        <f>基本入力!AH32</f>
        <v>●</v>
      </c>
      <c r="CU4" s="2489"/>
      <c r="CV4" s="1176" t="s">
        <v>351</v>
      </c>
      <c r="CW4" s="1176"/>
      <c r="CX4" s="2488" t="str">
        <f>基本入力!AS13</f>
        <v>●</v>
      </c>
      <c r="CY4" s="2489"/>
      <c r="CZ4" s="2489"/>
      <c r="DA4" s="1176" t="s">
        <v>352</v>
      </c>
      <c r="DB4" s="1176"/>
      <c r="DC4" s="1733"/>
      <c r="DE4" s="53" t="s">
        <v>47</v>
      </c>
    </row>
    <row r="5" spans="1:122" ht="12" customHeight="1">
      <c r="A5" s="2498"/>
      <c r="B5" s="2498"/>
      <c r="C5" s="2498"/>
      <c r="D5" s="2498"/>
      <c r="E5" s="2498"/>
      <c r="F5" s="2498"/>
      <c r="G5" s="2498"/>
      <c r="H5" s="2498"/>
      <c r="I5" s="2498"/>
      <c r="J5" s="2498"/>
      <c r="K5" s="2498"/>
      <c r="L5" s="2498"/>
      <c r="M5" s="2498"/>
      <c r="N5" s="2498"/>
      <c r="O5" s="2498"/>
      <c r="P5" s="2498"/>
      <c r="Q5" s="2498"/>
      <c r="R5" s="2498"/>
      <c r="S5" s="2498"/>
      <c r="T5" s="2498"/>
      <c r="U5" s="2498"/>
      <c r="V5" s="2498"/>
      <c r="W5" s="2498"/>
      <c r="X5" s="2498"/>
      <c r="Y5" s="2498"/>
      <c r="Z5" s="2498"/>
      <c r="AA5" s="2498"/>
      <c r="AB5" s="2498"/>
      <c r="AC5" s="2498"/>
      <c r="AD5" s="2498"/>
      <c r="AE5" s="2498"/>
      <c r="AF5" s="2498"/>
      <c r="AG5" s="2498"/>
      <c r="AH5" s="2498"/>
      <c r="AI5" s="2498"/>
      <c r="AJ5" s="2498"/>
      <c r="AK5" s="2498"/>
      <c r="AL5" s="2498"/>
      <c r="AM5" s="2498"/>
      <c r="AN5" s="2498"/>
      <c r="AO5" s="2498"/>
      <c r="AP5" s="2498"/>
      <c r="AQ5" s="2498"/>
      <c r="AR5" s="2498"/>
      <c r="AS5" s="2498"/>
      <c r="AT5" s="2498"/>
      <c r="AU5" s="2498"/>
      <c r="AV5" s="2498"/>
      <c r="AW5" s="2498"/>
      <c r="AX5" s="2498"/>
      <c r="AY5" s="51"/>
      <c r="AZ5" s="51"/>
      <c r="BA5" s="51"/>
      <c r="BB5" s="51"/>
      <c r="BC5" s="51"/>
      <c r="BD5" s="51"/>
      <c r="BE5" s="51"/>
      <c r="BF5" s="51"/>
      <c r="BH5" s="2502"/>
      <c r="BI5" s="887"/>
      <c r="BJ5" s="887"/>
      <c r="BK5" s="887"/>
      <c r="BL5" s="887"/>
      <c r="BM5" s="887"/>
      <c r="BN5" s="903"/>
      <c r="BO5" s="2495"/>
      <c r="BP5" s="2496"/>
      <c r="BQ5" s="2496"/>
      <c r="BR5" s="2496"/>
      <c r="BS5" s="2496"/>
      <c r="BT5" s="2496"/>
      <c r="BU5" s="2496"/>
      <c r="BV5" s="2496"/>
      <c r="BW5" s="2496"/>
      <c r="BX5" s="2496"/>
      <c r="BY5" s="2496"/>
      <c r="BZ5" s="2496"/>
      <c r="CA5" s="2496"/>
      <c r="CB5" s="2496"/>
      <c r="CC5" s="2496"/>
      <c r="CD5" s="2496"/>
      <c r="CE5" s="2496"/>
      <c r="CF5" s="2496"/>
      <c r="CG5" s="2496"/>
      <c r="CH5" s="2496"/>
      <c r="CI5" s="2496"/>
      <c r="CJ5" s="2496"/>
      <c r="CK5" s="2496"/>
      <c r="CL5" s="2496"/>
      <c r="CM5" s="2496"/>
      <c r="CN5" s="2496"/>
      <c r="CO5" s="2496"/>
      <c r="CP5" s="2496"/>
      <c r="CQ5" s="2496"/>
      <c r="CR5" s="2496"/>
      <c r="CS5" s="2496"/>
      <c r="CT5" s="2490"/>
      <c r="CU5" s="2490"/>
      <c r="CV5" s="887"/>
      <c r="CW5" s="887"/>
      <c r="CX5" s="2490"/>
      <c r="CY5" s="2490"/>
      <c r="CZ5" s="2490"/>
      <c r="DA5" s="887"/>
      <c r="DB5" s="887"/>
      <c r="DC5" s="1734"/>
      <c r="DE5" s="53" t="s">
        <v>48</v>
      </c>
    </row>
    <row r="6" spans="1:122" ht="12" customHeight="1">
      <c r="BH6" s="2486" t="s">
        <v>350</v>
      </c>
      <c r="BI6" s="1639"/>
      <c r="BJ6" s="1639"/>
      <c r="BK6" s="1639"/>
      <c r="BL6" s="1639"/>
      <c r="BM6" s="1639"/>
      <c r="BN6" s="2487"/>
      <c r="BO6" s="2505" t="str">
        <f>基本入力!F15&amp;基本入力!J15&amp;基本入力!N15&amp;基本入力!X15&amp;基本入力!AB15</f>
        <v>東京都練馬区高松3丁目　●番●-●号</v>
      </c>
      <c r="BP6" s="2506"/>
      <c r="BQ6" s="2506"/>
      <c r="BR6" s="2506"/>
      <c r="BS6" s="2506"/>
      <c r="BT6" s="2506"/>
      <c r="BU6" s="2506"/>
      <c r="BV6" s="2506"/>
      <c r="BW6" s="2506"/>
      <c r="BX6" s="2506"/>
      <c r="BY6" s="2506"/>
      <c r="BZ6" s="2506"/>
      <c r="CA6" s="2506"/>
      <c r="CB6" s="2506"/>
      <c r="CC6" s="2506"/>
      <c r="CD6" s="2506"/>
      <c r="CE6" s="2506"/>
      <c r="CF6" s="2506"/>
      <c r="CG6" s="2506"/>
      <c r="CH6" s="2506"/>
      <c r="CI6" s="2506"/>
      <c r="CJ6" s="2506"/>
      <c r="CK6" s="2506"/>
      <c r="CL6" s="2506"/>
      <c r="CM6" s="2506"/>
      <c r="CN6" s="2506"/>
      <c r="CO6" s="2506"/>
      <c r="CP6" s="2506"/>
      <c r="CQ6" s="2506"/>
      <c r="CR6" s="2506"/>
      <c r="CS6" s="2506"/>
      <c r="CT6" s="2506"/>
      <c r="CU6" s="2506"/>
      <c r="CV6" s="2506"/>
      <c r="CW6" s="2506"/>
      <c r="CX6" s="2506"/>
      <c r="CY6" s="2506"/>
      <c r="CZ6" s="2506"/>
      <c r="DA6" s="2506"/>
      <c r="DB6" s="2506"/>
      <c r="DC6" s="2507"/>
      <c r="DE6" s="53" t="s">
        <v>49</v>
      </c>
    </row>
    <row r="7" spans="1:122" ht="12" customHeight="1" thickBot="1">
      <c r="B7" s="2467" t="s">
        <v>25</v>
      </c>
      <c r="C7" s="2467"/>
      <c r="D7" s="2467"/>
      <c r="E7" s="2467"/>
      <c r="F7" s="2464" t="str">
        <f>基本入力!F13</f>
        <v>●買主太郎</v>
      </c>
      <c r="G7" s="2465"/>
      <c r="H7" s="2465"/>
      <c r="I7" s="2465"/>
      <c r="J7" s="2465"/>
      <c r="K7" s="2465"/>
      <c r="L7" s="2465"/>
      <c r="M7" s="2465"/>
      <c r="N7" s="2465"/>
      <c r="O7" s="2465"/>
      <c r="P7" s="2465"/>
      <c r="Q7" s="2465"/>
      <c r="R7" s="2465"/>
      <c r="S7" s="2465"/>
      <c r="T7" s="2465"/>
      <c r="U7" s="2465"/>
      <c r="V7" s="2465"/>
      <c r="W7" s="2462" t="s">
        <v>26</v>
      </c>
      <c r="X7" s="2462"/>
      <c r="AA7" s="2467" t="s">
        <v>943</v>
      </c>
      <c r="AB7" s="2467"/>
      <c r="AC7" s="2467"/>
      <c r="AD7" s="2467"/>
      <c r="AE7" s="2464" t="str">
        <f>VLOOKUP(基本入力!AE99,DE42:DK43,2,)</f>
        <v>●登記名義人</v>
      </c>
      <c r="AF7" s="2465"/>
      <c r="AG7" s="2465"/>
      <c r="AH7" s="2465"/>
      <c r="AI7" s="2465"/>
      <c r="AJ7" s="2465"/>
      <c r="AK7" s="2465"/>
      <c r="AL7" s="2465"/>
      <c r="AM7" s="2465"/>
      <c r="AN7" s="2465"/>
      <c r="AO7" s="2465"/>
      <c r="AP7" s="2465"/>
      <c r="AQ7" s="2465"/>
      <c r="AR7" s="2465"/>
      <c r="AS7" s="2465"/>
      <c r="AT7" s="2465"/>
      <c r="AU7" s="2465"/>
      <c r="AV7" s="2462" t="s">
        <v>26</v>
      </c>
      <c r="AW7" s="2462"/>
      <c r="BH7" s="1606"/>
      <c r="BI7" s="1181"/>
      <c r="BJ7" s="1181"/>
      <c r="BK7" s="1181"/>
      <c r="BL7" s="1181"/>
      <c r="BM7" s="1181"/>
      <c r="BN7" s="1607"/>
      <c r="BO7" s="2508"/>
      <c r="BP7" s="2509"/>
      <c r="BQ7" s="2509"/>
      <c r="BR7" s="2509"/>
      <c r="BS7" s="2509"/>
      <c r="BT7" s="2509"/>
      <c r="BU7" s="2509"/>
      <c r="BV7" s="2509"/>
      <c r="BW7" s="2509"/>
      <c r="BX7" s="2509"/>
      <c r="BY7" s="2509"/>
      <c r="BZ7" s="2509"/>
      <c r="CA7" s="2509"/>
      <c r="CB7" s="2509"/>
      <c r="CC7" s="2509"/>
      <c r="CD7" s="2509"/>
      <c r="CE7" s="2509"/>
      <c r="CF7" s="2509"/>
      <c r="CG7" s="2509"/>
      <c r="CH7" s="2509"/>
      <c r="CI7" s="2509"/>
      <c r="CJ7" s="2509"/>
      <c r="CK7" s="2509"/>
      <c r="CL7" s="2509"/>
      <c r="CM7" s="2509"/>
      <c r="CN7" s="2509"/>
      <c r="CO7" s="2509"/>
      <c r="CP7" s="2509"/>
      <c r="CQ7" s="2509"/>
      <c r="CR7" s="2509"/>
      <c r="CS7" s="2509"/>
      <c r="CT7" s="2509"/>
      <c r="CU7" s="2509"/>
      <c r="CV7" s="2509"/>
      <c r="CW7" s="2509"/>
      <c r="CX7" s="2509"/>
      <c r="CY7" s="2509"/>
      <c r="CZ7" s="2509"/>
      <c r="DA7" s="2509"/>
      <c r="DB7" s="2509"/>
      <c r="DC7" s="2510"/>
      <c r="DE7" s="53" t="s">
        <v>50</v>
      </c>
    </row>
    <row r="8" spans="1:122" ht="12" customHeight="1">
      <c r="B8" s="2467"/>
      <c r="C8" s="2467"/>
      <c r="D8" s="2467"/>
      <c r="E8" s="2467"/>
      <c r="F8" s="2465"/>
      <c r="G8" s="2465"/>
      <c r="H8" s="2465"/>
      <c r="I8" s="2465"/>
      <c r="J8" s="2465"/>
      <c r="K8" s="2465"/>
      <c r="L8" s="2465"/>
      <c r="M8" s="2465"/>
      <c r="N8" s="2465"/>
      <c r="O8" s="2465"/>
      <c r="P8" s="2465"/>
      <c r="Q8" s="2465"/>
      <c r="R8" s="2465"/>
      <c r="S8" s="2465"/>
      <c r="T8" s="2465"/>
      <c r="U8" s="2465"/>
      <c r="V8" s="2465"/>
      <c r="W8" s="2462"/>
      <c r="X8" s="2462"/>
      <c r="AA8" s="2467"/>
      <c r="AB8" s="2467"/>
      <c r="AC8" s="2467"/>
      <c r="AD8" s="2467"/>
      <c r="AE8" s="2465"/>
      <c r="AF8" s="2465"/>
      <c r="AG8" s="2465"/>
      <c r="AH8" s="2465"/>
      <c r="AI8" s="2465"/>
      <c r="AJ8" s="2465"/>
      <c r="AK8" s="2465"/>
      <c r="AL8" s="2465"/>
      <c r="AM8" s="2465"/>
      <c r="AN8" s="2465"/>
      <c r="AO8" s="2465"/>
      <c r="AP8" s="2465"/>
      <c r="AQ8" s="2465"/>
      <c r="AR8" s="2465"/>
      <c r="AS8" s="2465"/>
      <c r="AT8" s="2465"/>
      <c r="AU8" s="2465"/>
      <c r="AV8" s="2462"/>
      <c r="AW8" s="2462"/>
      <c r="DE8" s="53" t="s">
        <v>51</v>
      </c>
    </row>
    <row r="9" spans="1:122" ht="12" customHeight="1">
      <c r="B9" s="2468"/>
      <c r="C9" s="2468"/>
      <c r="D9" s="2468"/>
      <c r="E9" s="2468"/>
      <c r="F9" s="2466"/>
      <c r="G9" s="2466"/>
      <c r="H9" s="2466"/>
      <c r="I9" s="2466"/>
      <c r="J9" s="2466"/>
      <c r="K9" s="2466"/>
      <c r="L9" s="2466"/>
      <c r="M9" s="2466"/>
      <c r="N9" s="2466"/>
      <c r="O9" s="2466"/>
      <c r="P9" s="2466"/>
      <c r="Q9" s="2466"/>
      <c r="R9" s="2466"/>
      <c r="S9" s="2466"/>
      <c r="T9" s="2466"/>
      <c r="U9" s="2466"/>
      <c r="V9" s="2466"/>
      <c r="W9" s="2463"/>
      <c r="X9" s="2463"/>
      <c r="AA9" s="2468"/>
      <c r="AB9" s="2468"/>
      <c r="AC9" s="2468"/>
      <c r="AD9" s="2468"/>
      <c r="AE9" s="2466"/>
      <c r="AF9" s="2466"/>
      <c r="AG9" s="2466"/>
      <c r="AH9" s="2466"/>
      <c r="AI9" s="2466"/>
      <c r="AJ9" s="2466"/>
      <c r="AK9" s="2466"/>
      <c r="AL9" s="2466"/>
      <c r="AM9" s="2466"/>
      <c r="AN9" s="2466"/>
      <c r="AO9" s="2466"/>
      <c r="AP9" s="2466"/>
      <c r="AQ9" s="2466"/>
      <c r="AR9" s="2466"/>
      <c r="AS9" s="2466"/>
      <c r="AT9" s="2466"/>
      <c r="AU9" s="2466"/>
      <c r="AV9" s="2463"/>
      <c r="AW9" s="2463"/>
      <c r="BH9" s="1221" t="s">
        <v>1</v>
      </c>
      <c r="BI9" s="1221"/>
      <c r="BJ9" s="1374" t="s">
        <v>353</v>
      </c>
      <c r="BK9" s="1374"/>
      <c r="BL9" s="1374"/>
      <c r="BM9" s="1374"/>
      <c r="BN9" s="1374"/>
      <c r="BO9" s="1374"/>
      <c r="BP9" s="1374"/>
      <c r="BQ9" s="1374"/>
    </row>
    <row r="10" spans="1:122" ht="12" customHeight="1" thickBot="1">
      <c r="BH10" s="1221"/>
      <c r="BI10" s="1221"/>
      <c r="BJ10" s="1374"/>
      <c r="BK10" s="1374"/>
      <c r="BL10" s="1374"/>
      <c r="BM10" s="1374"/>
      <c r="BN10" s="1374"/>
      <c r="BO10" s="1374"/>
      <c r="BP10" s="1374"/>
      <c r="BQ10" s="1374"/>
    </row>
    <row r="11" spans="1:122" ht="12" customHeight="1">
      <c r="B11" s="1634" t="s">
        <v>1643</v>
      </c>
      <c r="C11" s="1634"/>
      <c r="D11" s="1634"/>
      <c r="E11" s="1634"/>
      <c r="F11" s="1634"/>
      <c r="G11" s="1634"/>
      <c r="H11" s="1634"/>
      <c r="I11" s="1634"/>
      <c r="J11" s="1634"/>
      <c r="K11" s="1634"/>
      <c r="L11" s="1634"/>
      <c r="M11" s="1634"/>
      <c r="N11" s="1634"/>
      <c r="O11" s="1634"/>
      <c r="P11" s="1634"/>
      <c r="Q11" s="1634"/>
      <c r="R11" s="1634"/>
      <c r="S11" s="1634"/>
      <c r="T11" s="1634"/>
      <c r="U11" s="1634"/>
      <c r="V11" s="1634"/>
      <c r="W11" s="1634"/>
      <c r="X11" s="1634"/>
      <c r="Y11" s="1634"/>
      <c r="Z11" s="1634"/>
      <c r="AA11" s="1634"/>
      <c r="AB11" s="1634"/>
      <c r="AC11" s="1634"/>
      <c r="AD11" s="1634"/>
      <c r="AE11" s="1634"/>
      <c r="AF11" s="1634"/>
      <c r="AG11" s="1634"/>
      <c r="AH11" s="1634"/>
      <c r="AI11" s="1634"/>
      <c r="AJ11" s="1634"/>
      <c r="AK11" s="1634"/>
      <c r="AL11" s="1634"/>
      <c r="AM11" s="1634"/>
      <c r="AN11" s="1634"/>
      <c r="AO11" s="1634"/>
      <c r="AP11" s="1634"/>
      <c r="AQ11" s="1634"/>
      <c r="AR11" s="1634"/>
      <c r="AS11" s="1634"/>
      <c r="AT11" s="1634"/>
      <c r="AU11" s="1634"/>
      <c r="AV11" s="1634"/>
      <c r="AW11" s="1634"/>
      <c r="BH11" s="1412" t="s">
        <v>354</v>
      </c>
      <c r="BI11" s="1176"/>
      <c r="BJ11" s="1176"/>
      <c r="BK11" s="1176"/>
      <c r="BL11" s="1459"/>
      <c r="BM11" s="1458" t="s">
        <v>355</v>
      </c>
      <c r="BN11" s="1176"/>
      <c r="BO11" s="1176"/>
      <c r="BP11" s="1176"/>
      <c r="BQ11" s="1459"/>
      <c r="BR11" s="2253" t="str">
        <f>基本入力!J24&amp;基本入力!AB24&amp;基本入力!AD24&amp;基本入力!AG24&amp;基本入力!AJ24</f>
        <v>練馬区高松3丁目　●番地●</v>
      </c>
      <c r="BS11" s="2254"/>
      <c r="BT11" s="2254"/>
      <c r="BU11" s="2254"/>
      <c r="BV11" s="2254"/>
      <c r="BW11" s="2254"/>
      <c r="BX11" s="2254"/>
      <c r="BY11" s="2254"/>
      <c r="BZ11" s="2254"/>
      <c r="CA11" s="2254"/>
      <c r="CB11" s="2254"/>
      <c r="CC11" s="2254"/>
      <c r="CD11" s="2254"/>
      <c r="CE11" s="2254"/>
      <c r="CF11" s="2254"/>
      <c r="CG11" s="2254"/>
      <c r="CH11" s="2254"/>
      <c r="CI11" s="2254"/>
      <c r="CJ11" s="2254"/>
      <c r="CK11" s="2254"/>
      <c r="CL11" s="2254"/>
      <c r="CM11" s="2254"/>
      <c r="CN11" s="2254"/>
      <c r="CO11" s="2254"/>
      <c r="CP11" s="2254"/>
      <c r="CQ11" s="2254"/>
      <c r="CR11" s="2254"/>
      <c r="CS11" s="2254"/>
      <c r="CT11" s="2254"/>
      <c r="CU11" s="2254"/>
      <c r="CV11" s="2254"/>
      <c r="CW11" s="2254"/>
      <c r="CX11" s="2254"/>
      <c r="CY11" s="2254"/>
      <c r="CZ11" s="2254"/>
      <c r="DA11" s="2254"/>
      <c r="DB11" s="2254"/>
      <c r="DC11" s="2255"/>
    </row>
    <row r="12" spans="1:122" ht="12" customHeight="1">
      <c r="B12" s="1634"/>
      <c r="C12" s="1634"/>
      <c r="D12" s="1634"/>
      <c r="E12" s="1634"/>
      <c r="F12" s="1634"/>
      <c r="G12" s="1634"/>
      <c r="H12" s="1634"/>
      <c r="I12" s="1634"/>
      <c r="J12" s="1634"/>
      <c r="K12" s="1634"/>
      <c r="L12" s="1634"/>
      <c r="M12" s="1634"/>
      <c r="N12" s="1634"/>
      <c r="O12" s="1634"/>
      <c r="P12" s="1634"/>
      <c r="Q12" s="1634"/>
      <c r="R12" s="1634"/>
      <c r="S12" s="1634"/>
      <c r="T12" s="1634"/>
      <c r="U12" s="1634"/>
      <c r="V12" s="1634"/>
      <c r="W12" s="1634"/>
      <c r="X12" s="1634"/>
      <c r="Y12" s="1634"/>
      <c r="Z12" s="1634"/>
      <c r="AA12" s="1634"/>
      <c r="AB12" s="1634"/>
      <c r="AC12" s="1634"/>
      <c r="AD12" s="1634"/>
      <c r="AE12" s="1634"/>
      <c r="AF12" s="1634"/>
      <c r="AG12" s="1634"/>
      <c r="AH12" s="1634"/>
      <c r="AI12" s="1634"/>
      <c r="AJ12" s="1634"/>
      <c r="AK12" s="1634"/>
      <c r="AL12" s="1634"/>
      <c r="AM12" s="1634"/>
      <c r="AN12" s="1634"/>
      <c r="AO12" s="1634"/>
      <c r="AP12" s="1634"/>
      <c r="AQ12" s="1634"/>
      <c r="AR12" s="1634"/>
      <c r="AS12" s="1634"/>
      <c r="AT12" s="1634"/>
      <c r="AU12" s="1634"/>
      <c r="AV12" s="1634"/>
      <c r="AW12" s="1634"/>
      <c r="BH12" s="1573"/>
      <c r="BI12" s="1271"/>
      <c r="BJ12" s="1271"/>
      <c r="BK12" s="1271"/>
      <c r="BL12" s="1312"/>
      <c r="BM12" s="1212"/>
      <c r="BN12" s="874"/>
      <c r="BO12" s="874"/>
      <c r="BP12" s="874"/>
      <c r="BQ12" s="875"/>
      <c r="BR12" s="2186"/>
      <c r="BS12" s="2187"/>
      <c r="BT12" s="2187"/>
      <c r="BU12" s="2187"/>
      <c r="BV12" s="2187"/>
      <c r="BW12" s="2187"/>
      <c r="BX12" s="2187"/>
      <c r="BY12" s="2187"/>
      <c r="BZ12" s="2187"/>
      <c r="CA12" s="2187"/>
      <c r="CB12" s="2187"/>
      <c r="CC12" s="2187"/>
      <c r="CD12" s="2187"/>
      <c r="CE12" s="2187"/>
      <c r="CF12" s="2187"/>
      <c r="CG12" s="2187"/>
      <c r="CH12" s="2187"/>
      <c r="CI12" s="2187"/>
      <c r="CJ12" s="2187"/>
      <c r="CK12" s="2187"/>
      <c r="CL12" s="2187"/>
      <c r="CM12" s="2187"/>
      <c r="CN12" s="2187"/>
      <c r="CO12" s="2187"/>
      <c r="CP12" s="2187"/>
      <c r="CQ12" s="2187"/>
      <c r="CR12" s="2187"/>
      <c r="CS12" s="2187"/>
      <c r="CT12" s="2187"/>
      <c r="CU12" s="2187"/>
      <c r="CV12" s="2187"/>
      <c r="CW12" s="2187"/>
      <c r="CX12" s="2187"/>
      <c r="CY12" s="2187"/>
      <c r="CZ12" s="2187"/>
      <c r="DA12" s="2187"/>
      <c r="DB12" s="2187"/>
      <c r="DC12" s="2188"/>
    </row>
    <row r="13" spans="1:122" ht="12" customHeight="1">
      <c r="B13" s="1634"/>
      <c r="C13" s="1634"/>
      <c r="D13" s="1634"/>
      <c r="E13" s="1634"/>
      <c r="F13" s="1634"/>
      <c r="G13" s="1634"/>
      <c r="H13" s="1634"/>
      <c r="I13" s="1634"/>
      <c r="J13" s="1634"/>
      <c r="K13" s="1634"/>
      <c r="L13" s="1634"/>
      <c r="M13" s="1634"/>
      <c r="N13" s="1634"/>
      <c r="O13" s="1634"/>
      <c r="P13" s="1634"/>
      <c r="Q13" s="1634"/>
      <c r="R13" s="1634"/>
      <c r="S13" s="1634"/>
      <c r="T13" s="1634"/>
      <c r="U13" s="1634"/>
      <c r="V13" s="1634"/>
      <c r="W13" s="1634"/>
      <c r="X13" s="1634"/>
      <c r="Y13" s="1634"/>
      <c r="Z13" s="1634"/>
      <c r="AA13" s="1634"/>
      <c r="AB13" s="1634"/>
      <c r="AC13" s="1634"/>
      <c r="AD13" s="1634"/>
      <c r="AE13" s="1634"/>
      <c r="AF13" s="1634"/>
      <c r="AG13" s="1634"/>
      <c r="AH13" s="1634"/>
      <c r="AI13" s="1634"/>
      <c r="AJ13" s="1634"/>
      <c r="AK13" s="1634"/>
      <c r="AL13" s="1634"/>
      <c r="AM13" s="1634"/>
      <c r="AN13" s="1634"/>
      <c r="AO13" s="1634"/>
      <c r="AP13" s="1634"/>
      <c r="AQ13" s="1634"/>
      <c r="AR13" s="1634"/>
      <c r="AS13" s="1634"/>
      <c r="AT13" s="1634"/>
      <c r="AU13" s="1634"/>
      <c r="AV13" s="1634"/>
      <c r="AW13" s="1634"/>
      <c r="BH13" s="1573"/>
      <c r="BI13" s="1271"/>
      <c r="BJ13" s="1271"/>
      <c r="BK13" s="1271"/>
      <c r="BL13" s="1312"/>
      <c r="BM13" s="1211" t="s">
        <v>356</v>
      </c>
      <c r="BN13" s="1201"/>
      <c r="BO13" s="1201"/>
      <c r="BP13" s="1201"/>
      <c r="BQ13" s="1311"/>
      <c r="BR13" s="2183" t="str">
        <f>基本入力!J28</f>
        <v>鉄筋コンクリート造陸屋根●階建</v>
      </c>
      <c r="BS13" s="2184"/>
      <c r="BT13" s="2184"/>
      <c r="BU13" s="2184"/>
      <c r="BV13" s="2184"/>
      <c r="BW13" s="2184"/>
      <c r="BX13" s="2184"/>
      <c r="BY13" s="2184"/>
      <c r="BZ13" s="2184"/>
      <c r="CA13" s="2184"/>
      <c r="CB13" s="2184"/>
      <c r="CC13" s="2184"/>
      <c r="CD13" s="2184"/>
      <c r="CE13" s="2184"/>
      <c r="CF13" s="2184"/>
      <c r="CG13" s="2184"/>
      <c r="CH13" s="2184"/>
      <c r="CI13" s="2184"/>
      <c r="CJ13" s="2184"/>
      <c r="CK13" s="2184"/>
      <c r="CL13" s="2184"/>
      <c r="CM13" s="2184"/>
      <c r="CN13" s="2184"/>
      <c r="CO13" s="2184"/>
      <c r="CP13" s="2184"/>
      <c r="CQ13" s="2184"/>
      <c r="CR13" s="2184"/>
      <c r="CS13" s="2184"/>
      <c r="CT13" s="2184"/>
      <c r="CU13" s="2184"/>
      <c r="CV13" s="2184"/>
      <c r="CW13" s="2184"/>
      <c r="CX13" s="2184"/>
      <c r="CY13" s="2184"/>
      <c r="CZ13" s="2184"/>
      <c r="DA13" s="2184"/>
      <c r="DB13" s="2184"/>
      <c r="DC13" s="2185"/>
    </row>
    <row r="14" spans="1:122" ht="12" customHeight="1">
      <c r="B14" s="1634"/>
      <c r="C14" s="1634"/>
      <c r="D14" s="1634"/>
      <c r="E14" s="1634"/>
      <c r="F14" s="1634"/>
      <c r="G14" s="1634"/>
      <c r="H14" s="1634"/>
      <c r="I14" s="1634"/>
      <c r="J14" s="1634"/>
      <c r="K14" s="1634"/>
      <c r="L14" s="1634"/>
      <c r="M14" s="1634"/>
      <c r="N14" s="1634"/>
      <c r="O14" s="1634"/>
      <c r="P14" s="1634"/>
      <c r="Q14" s="1634"/>
      <c r="R14" s="1634"/>
      <c r="S14" s="1634"/>
      <c r="T14" s="1634"/>
      <c r="U14" s="1634"/>
      <c r="V14" s="1634"/>
      <c r="W14" s="1634"/>
      <c r="X14" s="1634"/>
      <c r="Y14" s="1634"/>
      <c r="Z14" s="1634"/>
      <c r="AA14" s="1634"/>
      <c r="AB14" s="1634"/>
      <c r="AC14" s="1634"/>
      <c r="AD14" s="1634"/>
      <c r="AE14" s="1634"/>
      <c r="AF14" s="1634"/>
      <c r="AG14" s="1634"/>
      <c r="AH14" s="1634"/>
      <c r="AI14" s="1634"/>
      <c r="AJ14" s="1634"/>
      <c r="AK14" s="1634"/>
      <c r="AL14" s="1634"/>
      <c r="AM14" s="1634"/>
      <c r="AN14" s="1634"/>
      <c r="AO14" s="1634"/>
      <c r="AP14" s="1634"/>
      <c r="AQ14" s="1634"/>
      <c r="AR14" s="1634"/>
      <c r="AS14" s="1634"/>
      <c r="AT14" s="1634"/>
      <c r="AU14" s="1634"/>
      <c r="AV14" s="1634"/>
      <c r="AW14" s="1634"/>
      <c r="BH14" s="1573"/>
      <c r="BI14" s="1271"/>
      <c r="BJ14" s="1271"/>
      <c r="BK14" s="1271"/>
      <c r="BL14" s="1312"/>
      <c r="BM14" s="1212"/>
      <c r="BN14" s="874"/>
      <c r="BO14" s="874"/>
      <c r="BP14" s="874"/>
      <c r="BQ14" s="875"/>
      <c r="BR14" s="2186"/>
      <c r="BS14" s="2187"/>
      <c r="BT14" s="2187"/>
      <c r="BU14" s="2187"/>
      <c r="BV14" s="2187"/>
      <c r="BW14" s="2187"/>
      <c r="BX14" s="2187"/>
      <c r="BY14" s="2187"/>
      <c r="BZ14" s="2187"/>
      <c r="CA14" s="2187"/>
      <c r="CB14" s="2187"/>
      <c r="CC14" s="2187"/>
      <c r="CD14" s="2187"/>
      <c r="CE14" s="2187"/>
      <c r="CF14" s="2187"/>
      <c r="CG14" s="2187"/>
      <c r="CH14" s="2187"/>
      <c r="CI14" s="2187"/>
      <c r="CJ14" s="2187"/>
      <c r="CK14" s="2187"/>
      <c r="CL14" s="2187"/>
      <c r="CM14" s="2187"/>
      <c r="CN14" s="2187"/>
      <c r="CO14" s="2187"/>
      <c r="CP14" s="2187"/>
      <c r="CQ14" s="2187"/>
      <c r="CR14" s="2187"/>
      <c r="CS14" s="2187"/>
      <c r="CT14" s="2187"/>
      <c r="CU14" s="2187"/>
      <c r="CV14" s="2187"/>
      <c r="CW14" s="2187"/>
      <c r="CX14" s="2187"/>
      <c r="CY14" s="2187"/>
      <c r="CZ14" s="2187"/>
      <c r="DA14" s="2187"/>
      <c r="DB14" s="2187"/>
      <c r="DC14" s="2188"/>
      <c r="DE14" s="53" t="s">
        <v>59</v>
      </c>
      <c r="DI14" s="53"/>
    </row>
    <row r="15" spans="1:122" ht="12" customHeight="1" thickBot="1">
      <c r="B15" s="2484"/>
      <c r="C15" s="2484"/>
      <c r="D15" s="2484"/>
      <c r="E15" s="2484"/>
      <c r="F15" s="2484"/>
      <c r="G15" s="2484"/>
      <c r="H15" s="2484"/>
      <c r="I15" s="2484"/>
      <c r="J15" s="2484"/>
      <c r="K15" s="2484"/>
      <c r="L15" s="2484"/>
      <c r="M15" s="2484"/>
      <c r="N15" s="2484"/>
      <c r="O15" s="2484"/>
      <c r="P15" s="2484"/>
      <c r="Q15" s="2484"/>
      <c r="R15" s="2484"/>
      <c r="S15" s="2484"/>
      <c r="T15" s="2484"/>
      <c r="U15" s="2484"/>
      <c r="V15" s="2484"/>
      <c r="W15" s="2484"/>
      <c r="X15" s="2484"/>
      <c r="Y15" s="2484"/>
      <c r="Z15" s="2484"/>
      <c r="AA15" s="2484"/>
      <c r="AB15" s="2484"/>
      <c r="AC15" s="2484"/>
      <c r="AD15" s="2484"/>
      <c r="AE15" s="2484"/>
      <c r="AF15" s="2484"/>
      <c r="AG15" s="2484"/>
      <c r="AH15" s="2484"/>
      <c r="AI15" s="2484"/>
      <c r="AJ15" s="2484"/>
      <c r="AK15" s="2484"/>
      <c r="AL15" s="2484"/>
      <c r="AM15" s="2484"/>
      <c r="AN15" s="2484"/>
      <c r="AO15" s="2484"/>
      <c r="AP15" s="2484"/>
      <c r="AQ15" s="2484"/>
      <c r="AR15" s="2484"/>
      <c r="AS15" s="2484"/>
      <c r="AT15" s="2484"/>
      <c r="AU15" s="2484"/>
      <c r="AV15" s="2484"/>
      <c r="AW15" s="2484"/>
      <c r="BH15" s="1573"/>
      <c r="BI15" s="1271"/>
      <c r="BJ15" s="1271"/>
      <c r="BK15" s="1271"/>
      <c r="BL15" s="1312"/>
      <c r="BM15" s="1211" t="s">
        <v>357</v>
      </c>
      <c r="BN15" s="1201"/>
      <c r="BO15" s="1201"/>
      <c r="BP15" s="1201"/>
      <c r="BQ15" s="1311"/>
      <c r="BR15" s="2477" t="str">
        <f>基本入力!AF28</f>
        <v>●</v>
      </c>
      <c r="BS15" s="2478"/>
      <c r="BT15" s="2478"/>
      <c r="BU15" s="2478"/>
      <c r="BV15" s="2478"/>
      <c r="BW15" s="2478"/>
      <c r="BX15" s="2478"/>
      <c r="BY15" s="379"/>
      <c r="BZ15" s="379"/>
      <c r="CA15" s="379"/>
      <c r="CB15" s="379"/>
      <c r="CC15" s="379"/>
      <c r="CD15" s="379"/>
      <c r="CE15" s="379"/>
      <c r="CF15" s="379"/>
      <c r="CG15" s="379"/>
      <c r="CH15" s="379"/>
      <c r="CI15" s="379"/>
      <c r="CJ15" s="379"/>
      <c r="CK15" s="379"/>
      <c r="CL15" s="379"/>
      <c r="CM15" s="379"/>
      <c r="CN15" s="379"/>
      <c r="CO15" s="379"/>
      <c r="CP15" s="379"/>
      <c r="CQ15" s="379"/>
      <c r="CR15" s="379"/>
      <c r="CS15" s="379"/>
      <c r="CT15" s="379"/>
      <c r="CU15" s="379"/>
      <c r="CV15" s="379"/>
      <c r="CW15" s="379"/>
      <c r="CX15" s="379"/>
      <c r="CY15" s="379"/>
      <c r="CZ15" s="379"/>
      <c r="DA15" s="379"/>
      <c r="DB15" s="379"/>
      <c r="DC15" s="381"/>
      <c r="DE15" s="53" t="s">
        <v>60</v>
      </c>
      <c r="DI15" s="53"/>
    </row>
    <row r="16" spans="1:122" ht="12" customHeight="1">
      <c r="B16" s="1410" t="s">
        <v>27</v>
      </c>
      <c r="C16" s="978"/>
      <c r="D16" s="978"/>
      <c r="E16" s="978"/>
      <c r="F16" s="978"/>
      <c r="G16" s="1281"/>
      <c r="H16" s="26"/>
      <c r="I16" s="27"/>
      <c r="J16" s="27"/>
      <c r="K16" s="27"/>
      <c r="L16" s="1172" t="s">
        <v>23</v>
      </c>
      <c r="M16" s="1176" t="s">
        <v>28</v>
      </c>
      <c r="N16" s="1176"/>
      <c r="O16" s="1176"/>
      <c r="P16" s="1176" t="s">
        <v>29</v>
      </c>
      <c r="Q16" s="1172" t="s">
        <v>30</v>
      </c>
      <c r="R16" s="1413" t="s">
        <v>31</v>
      </c>
      <c r="S16" s="1413"/>
      <c r="T16" s="1413"/>
      <c r="U16" s="27"/>
      <c r="V16" s="27"/>
      <c r="W16" s="27"/>
      <c r="X16" s="27"/>
      <c r="Y16" s="28"/>
      <c r="Z16" s="1410" t="s">
        <v>27</v>
      </c>
      <c r="AA16" s="978"/>
      <c r="AB16" s="978"/>
      <c r="AC16" s="978"/>
      <c r="AD16" s="978"/>
      <c r="AE16" s="1281"/>
      <c r="AF16" s="26"/>
      <c r="AG16" s="27"/>
      <c r="AH16" s="27"/>
      <c r="AI16" s="27"/>
      <c r="AJ16" s="1172" t="s">
        <v>23</v>
      </c>
      <c r="AK16" s="1176" t="s">
        <v>28</v>
      </c>
      <c r="AL16" s="1176"/>
      <c r="AM16" s="1176"/>
      <c r="AN16" s="1176" t="s">
        <v>29</v>
      </c>
      <c r="AO16" s="1172" t="s">
        <v>30</v>
      </c>
      <c r="AP16" s="1413" t="s">
        <v>31</v>
      </c>
      <c r="AQ16" s="1413"/>
      <c r="AR16" s="1413"/>
      <c r="AS16" s="27"/>
      <c r="AT16" s="27"/>
      <c r="AU16" s="27"/>
      <c r="AV16" s="27"/>
      <c r="AW16" s="28"/>
      <c r="BH16" s="1574"/>
      <c r="BI16" s="874"/>
      <c r="BJ16" s="874"/>
      <c r="BK16" s="874"/>
      <c r="BL16" s="875"/>
      <c r="BM16" s="1212"/>
      <c r="BN16" s="874"/>
      <c r="BO16" s="874"/>
      <c r="BP16" s="874"/>
      <c r="BQ16" s="875"/>
      <c r="BR16" s="2479"/>
      <c r="BS16" s="2480"/>
      <c r="BT16" s="2480"/>
      <c r="BU16" s="2480"/>
      <c r="BV16" s="2480"/>
      <c r="BW16" s="2480"/>
      <c r="BX16" s="2480"/>
      <c r="BY16" s="378"/>
      <c r="BZ16" s="378"/>
      <c r="CA16" s="378"/>
      <c r="CB16" s="378"/>
      <c r="CC16" s="378"/>
      <c r="CD16" s="378"/>
      <c r="CE16" s="378"/>
      <c r="CF16" s="378"/>
      <c r="CG16" s="378"/>
      <c r="CH16" s="378"/>
      <c r="CI16" s="378"/>
      <c r="CJ16" s="378"/>
      <c r="CK16" s="378"/>
      <c r="CL16" s="378"/>
      <c r="CM16" s="378"/>
      <c r="CN16" s="378"/>
      <c r="CO16" s="378"/>
      <c r="CP16" s="378"/>
      <c r="CQ16" s="378"/>
      <c r="CR16" s="378"/>
      <c r="CS16" s="378"/>
      <c r="CT16" s="378"/>
      <c r="CU16" s="378"/>
      <c r="CV16" s="378"/>
      <c r="CW16" s="378"/>
      <c r="CX16" s="378"/>
      <c r="CY16" s="378"/>
      <c r="CZ16" s="378"/>
      <c r="DA16" s="378"/>
      <c r="DB16" s="378"/>
      <c r="DC16" s="380"/>
      <c r="DE16" s="53" t="s">
        <v>54</v>
      </c>
      <c r="DK16" s="9"/>
      <c r="DL16" s="13"/>
      <c r="DM16" s="13"/>
      <c r="DN16" s="13"/>
      <c r="DO16" s="13"/>
      <c r="DP16" s="13"/>
      <c r="DQ16" s="13"/>
      <c r="DR16" s="13"/>
    </row>
    <row r="17" spans="2:122" ht="12" customHeight="1">
      <c r="B17" s="1433"/>
      <c r="C17" s="662"/>
      <c r="D17" s="662"/>
      <c r="E17" s="662"/>
      <c r="F17" s="662"/>
      <c r="G17" s="1064"/>
      <c r="H17" s="170"/>
      <c r="I17" s="118"/>
      <c r="J17" s="118"/>
      <c r="K17" s="118"/>
      <c r="L17" s="956"/>
      <c r="M17" s="874"/>
      <c r="N17" s="874"/>
      <c r="O17" s="874"/>
      <c r="P17" s="874"/>
      <c r="Q17" s="956"/>
      <c r="R17" s="1419"/>
      <c r="S17" s="1419"/>
      <c r="T17" s="1419"/>
      <c r="U17" s="118"/>
      <c r="V17" s="118"/>
      <c r="W17" s="118"/>
      <c r="X17" s="118"/>
      <c r="Y17" s="119"/>
      <c r="Z17" s="1433"/>
      <c r="AA17" s="662"/>
      <c r="AB17" s="662"/>
      <c r="AC17" s="662"/>
      <c r="AD17" s="662"/>
      <c r="AE17" s="1064"/>
      <c r="AF17" s="170"/>
      <c r="AG17" s="118"/>
      <c r="AH17" s="118"/>
      <c r="AI17" s="118"/>
      <c r="AJ17" s="956"/>
      <c r="AK17" s="874"/>
      <c r="AL17" s="874"/>
      <c r="AM17" s="874"/>
      <c r="AN17" s="874"/>
      <c r="AO17" s="956"/>
      <c r="AP17" s="1419"/>
      <c r="AQ17" s="1419"/>
      <c r="AR17" s="1419"/>
      <c r="AS17" s="118"/>
      <c r="AT17" s="118"/>
      <c r="AU17" s="118"/>
      <c r="AV17" s="118"/>
      <c r="AW17" s="119"/>
      <c r="BH17" s="1863" t="s">
        <v>359</v>
      </c>
      <c r="BI17" s="1201"/>
      <c r="BJ17" s="1201"/>
      <c r="BK17" s="1201"/>
      <c r="BL17" s="1311"/>
      <c r="BM17" s="1211" t="s">
        <v>360</v>
      </c>
      <c r="BN17" s="1201"/>
      <c r="BO17" s="1201"/>
      <c r="BP17" s="1201"/>
      <c r="BQ17" s="1311"/>
      <c r="BR17" s="2183" t="str">
        <f>基本入力!J30&amp;基本入力!R30&amp;基本入力!X30</f>
        <v>高松3丁目　●番●の●</v>
      </c>
      <c r="BS17" s="2140"/>
      <c r="BT17" s="2140"/>
      <c r="BU17" s="2140"/>
      <c r="BV17" s="2140"/>
      <c r="BW17" s="2140"/>
      <c r="BX17" s="2140"/>
      <c r="BY17" s="2140"/>
      <c r="BZ17" s="2140"/>
      <c r="CA17" s="2140"/>
      <c r="CB17" s="2140"/>
      <c r="CC17" s="2140"/>
      <c r="CD17" s="2140"/>
      <c r="CE17" s="2140"/>
      <c r="CF17" s="2140"/>
      <c r="CG17" s="2500"/>
      <c r="CH17" s="2499" t="s">
        <v>349</v>
      </c>
      <c r="CI17" s="1656"/>
      <c r="CJ17" s="1656"/>
      <c r="CK17" s="1656"/>
      <c r="CL17" s="1656"/>
      <c r="CM17" s="1657"/>
      <c r="CN17" s="2183" t="str">
        <f>基本入力!AF30</f>
        <v>●</v>
      </c>
      <c r="CO17" s="2140"/>
      <c r="CP17" s="2140"/>
      <c r="CQ17" s="2140"/>
      <c r="CR17" s="2140"/>
      <c r="CS17" s="2140"/>
      <c r="CT17" s="2140"/>
      <c r="CU17" s="2140"/>
      <c r="CV17" s="2140"/>
      <c r="CW17" s="2140"/>
      <c r="CX17" s="2140"/>
      <c r="CY17" s="2140"/>
      <c r="CZ17" s="2140"/>
      <c r="DA17" s="2140"/>
      <c r="DB17" s="2140"/>
      <c r="DC17" s="2407"/>
      <c r="DE17" s="53" t="s">
        <v>55</v>
      </c>
      <c r="DK17" s="13"/>
      <c r="DL17" s="13"/>
      <c r="DM17" s="13"/>
      <c r="DN17" s="13"/>
      <c r="DO17" s="13"/>
      <c r="DP17" s="13"/>
      <c r="DQ17" s="13"/>
      <c r="DR17" s="13"/>
    </row>
    <row r="18" spans="2:122" ht="12" customHeight="1">
      <c r="B18" s="1433"/>
      <c r="C18" s="662"/>
      <c r="D18" s="662"/>
      <c r="E18" s="662"/>
      <c r="F18" s="662"/>
      <c r="G18" s="1064"/>
      <c r="H18" s="281"/>
      <c r="I18" s="246"/>
      <c r="J18" s="1208" t="s">
        <v>23</v>
      </c>
      <c r="K18" s="604" t="s">
        <v>32</v>
      </c>
      <c r="L18" s="1201"/>
      <c r="M18" s="1201"/>
      <c r="N18" s="604" t="s">
        <v>33</v>
      </c>
      <c r="O18" s="1208" t="s">
        <v>24</v>
      </c>
      <c r="P18" s="604" t="s">
        <v>34</v>
      </c>
      <c r="Q18" s="1201"/>
      <c r="R18" s="1201"/>
      <c r="S18" s="604" t="s">
        <v>33</v>
      </c>
      <c r="T18" s="1208" t="s">
        <v>24</v>
      </c>
      <c r="U18" s="604" t="s">
        <v>14</v>
      </c>
      <c r="V18" s="1201"/>
      <c r="W18" s="1201"/>
      <c r="X18" s="604"/>
      <c r="Y18" s="247"/>
      <c r="Z18" s="1433"/>
      <c r="AA18" s="662"/>
      <c r="AB18" s="662"/>
      <c r="AC18" s="662"/>
      <c r="AD18" s="662"/>
      <c r="AE18" s="1064"/>
      <c r="AF18" s="281"/>
      <c r="AG18" s="246"/>
      <c r="AH18" s="1208" t="s">
        <v>24</v>
      </c>
      <c r="AI18" s="604" t="s">
        <v>32</v>
      </c>
      <c r="AJ18" s="1201"/>
      <c r="AK18" s="1201"/>
      <c r="AL18" s="604" t="s">
        <v>33</v>
      </c>
      <c r="AM18" s="1208" t="s">
        <v>24</v>
      </c>
      <c r="AN18" s="604" t="s">
        <v>34</v>
      </c>
      <c r="AO18" s="1201"/>
      <c r="AP18" s="1201"/>
      <c r="AQ18" s="604" t="s">
        <v>33</v>
      </c>
      <c r="AR18" s="1208" t="s">
        <v>23</v>
      </c>
      <c r="AS18" s="604" t="s">
        <v>14</v>
      </c>
      <c r="AT18" s="1201"/>
      <c r="AU18" s="1201"/>
      <c r="AV18" s="604"/>
      <c r="AW18" s="247"/>
      <c r="BH18" s="1573"/>
      <c r="BI18" s="1271"/>
      <c r="BJ18" s="1271"/>
      <c r="BK18" s="1271"/>
      <c r="BL18" s="1312"/>
      <c r="BM18" s="1212"/>
      <c r="BN18" s="874"/>
      <c r="BO18" s="874"/>
      <c r="BP18" s="874"/>
      <c r="BQ18" s="875"/>
      <c r="BR18" s="2142"/>
      <c r="BS18" s="2143"/>
      <c r="BT18" s="2143"/>
      <c r="BU18" s="2143"/>
      <c r="BV18" s="2143"/>
      <c r="BW18" s="2143"/>
      <c r="BX18" s="2143"/>
      <c r="BY18" s="2143"/>
      <c r="BZ18" s="2143"/>
      <c r="CA18" s="2143"/>
      <c r="CB18" s="2143"/>
      <c r="CC18" s="2143"/>
      <c r="CD18" s="2143"/>
      <c r="CE18" s="2143"/>
      <c r="CF18" s="2143"/>
      <c r="CG18" s="2144"/>
      <c r="CH18" s="1521"/>
      <c r="CI18" s="1303"/>
      <c r="CJ18" s="1303"/>
      <c r="CK18" s="1303"/>
      <c r="CL18" s="1303"/>
      <c r="CM18" s="1522"/>
      <c r="CN18" s="2142"/>
      <c r="CO18" s="2143"/>
      <c r="CP18" s="2143"/>
      <c r="CQ18" s="2143"/>
      <c r="CR18" s="2143"/>
      <c r="CS18" s="2143"/>
      <c r="CT18" s="2143"/>
      <c r="CU18" s="2143"/>
      <c r="CV18" s="2143"/>
      <c r="CW18" s="2143"/>
      <c r="CX18" s="2143"/>
      <c r="CY18" s="2143"/>
      <c r="CZ18" s="2143"/>
      <c r="DA18" s="2143"/>
      <c r="DB18" s="2143"/>
      <c r="DC18" s="2455"/>
      <c r="DE18" s="53" t="s">
        <v>56</v>
      </c>
    </row>
    <row r="19" spans="2:122" ht="12" customHeight="1">
      <c r="B19" s="1411"/>
      <c r="C19" s="606"/>
      <c r="D19" s="606"/>
      <c r="E19" s="606"/>
      <c r="F19" s="606"/>
      <c r="G19" s="902"/>
      <c r="H19" s="170"/>
      <c r="I19" s="118"/>
      <c r="J19" s="956"/>
      <c r="K19" s="874"/>
      <c r="L19" s="874"/>
      <c r="M19" s="874"/>
      <c r="N19" s="606"/>
      <c r="O19" s="956"/>
      <c r="P19" s="874"/>
      <c r="Q19" s="874"/>
      <c r="R19" s="874"/>
      <c r="S19" s="606"/>
      <c r="T19" s="956"/>
      <c r="U19" s="874"/>
      <c r="V19" s="874"/>
      <c r="W19" s="874"/>
      <c r="X19" s="606"/>
      <c r="Y19" s="119"/>
      <c r="Z19" s="1411"/>
      <c r="AA19" s="606"/>
      <c r="AB19" s="606"/>
      <c r="AC19" s="606"/>
      <c r="AD19" s="606"/>
      <c r="AE19" s="902"/>
      <c r="AF19" s="170"/>
      <c r="AG19" s="118"/>
      <c r="AH19" s="956"/>
      <c r="AI19" s="874"/>
      <c r="AJ19" s="874"/>
      <c r="AK19" s="874"/>
      <c r="AL19" s="606"/>
      <c r="AM19" s="956"/>
      <c r="AN19" s="874"/>
      <c r="AO19" s="874"/>
      <c r="AP19" s="874"/>
      <c r="AQ19" s="606"/>
      <c r="AR19" s="956"/>
      <c r="AS19" s="874"/>
      <c r="AT19" s="874"/>
      <c r="AU19" s="874"/>
      <c r="AV19" s="606"/>
      <c r="AW19" s="119"/>
      <c r="BH19" s="1573"/>
      <c r="BI19" s="1271"/>
      <c r="BJ19" s="1271"/>
      <c r="BK19" s="1271"/>
      <c r="BL19" s="1312"/>
      <c r="BM19" s="1211" t="s">
        <v>361</v>
      </c>
      <c r="BN19" s="1201"/>
      <c r="BO19" s="1201"/>
      <c r="BP19" s="1201"/>
      <c r="BQ19" s="1311"/>
      <c r="BR19" s="2349" t="str">
        <f>基本入力!J32</f>
        <v>居宅</v>
      </c>
      <c r="BS19" s="2350"/>
      <c r="BT19" s="2350"/>
      <c r="BU19" s="2350"/>
      <c r="BV19" s="2350"/>
      <c r="BW19" s="2350"/>
      <c r="BX19" s="2350"/>
      <c r="BY19" s="2350"/>
      <c r="BZ19" s="2350"/>
      <c r="CA19" s="2350"/>
      <c r="CB19" s="2350"/>
      <c r="CC19" s="2350"/>
      <c r="CD19" s="2350"/>
      <c r="CE19" s="2350"/>
      <c r="CF19" s="2350"/>
      <c r="CG19" s="2497"/>
      <c r="CH19" s="1211" t="s">
        <v>356</v>
      </c>
      <c r="CI19" s="1201"/>
      <c r="CJ19" s="1201"/>
      <c r="CK19" s="1201"/>
      <c r="CL19" s="1201"/>
      <c r="CM19" s="1201"/>
      <c r="CN19" s="2183" t="str">
        <f>基本入力!Q32</f>
        <v>●鉄筋コンクリート造1階建</v>
      </c>
      <c r="CO19" s="2140"/>
      <c r="CP19" s="2140"/>
      <c r="CQ19" s="2140"/>
      <c r="CR19" s="2140"/>
      <c r="CS19" s="2140"/>
      <c r="CT19" s="2140"/>
      <c r="CU19" s="2140"/>
      <c r="CV19" s="2140"/>
      <c r="CW19" s="2140"/>
      <c r="CX19" s="2140"/>
      <c r="CY19" s="2140"/>
      <c r="CZ19" s="2140"/>
      <c r="DA19" s="2140"/>
      <c r="DB19" s="2140"/>
      <c r="DC19" s="2407"/>
      <c r="DE19" s="53" t="s">
        <v>57</v>
      </c>
    </row>
    <row r="20" spans="2:122" ht="12" customHeight="1">
      <c r="B20" s="2189" t="s">
        <v>35</v>
      </c>
      <c r="C20" s="2081" t="s">
        <v>36</v>
      </c>
      <c r="D20" s="2082"/>
      <c r="E20" s="2082"/>
      <c r="F20" s="2082"/>
      <c r="G20" s="2083"/>
      <c r="H20" s="2416" t="s">
        <v>46</v>
      </c>
      <c r="I20" s="1980"/>
      <c r="J20" s="1980"/>
      <c r="K20" s="1980"/>
      <c r="L20" s="1980"/>
      <c r="M20" s="1980"/>
      <c r="N20" s="1980"/>
      <c r="O20" s="2481" t="s">
        <v>1986</v>
      </c>
      <c r="P20" s="2481"/>
      <c r="Q20" s="1569" t="s">
        <v>41</v>
      </c>
      <c r="R20" s="1569"/>
      <c r="S20" s="2419" t="s">
        <v>621</v>
      </c>
      <c r="T20" s="2419"/>
      <c r="U20" s="2419"/>
      <c r="V20" s="2419"/>
      <c r="W20" s="2419"/>
      <c r="X20" s="1569" t="s">
        <v>42</v>
      </c>
      <c r="Y20" s="1727"/>
      <c r="Z20" s="2189" t="s">
        <v>35</v>
      </c>
      <c r="AA20" s="753" t="s">
        <v>36</v>
      </c>
      <c r="AB20" s="739"/>
      <c r="AC20" s="739"/>
      <c r="AD20" s="739"/>
      <c r="AE20" s="895"/>
      <c r="AF20" s="2483" t="str">
        <f>基本入力!AH116</f>
        <v>東京都知事</v>
      </c>
      <c r="AG20" s="2325"/>
      <c r="AH20" s="2325"/>
      <c r="AI20" s="2325"/>
      <c r="AJ20" s="2325"/>
      <c r="AK20" s="2325"/>
      <c r="AL20" s="2325"/>
      <c r="AM20" s="2469">
        <f>基本入力!AM116</f>
        <v>0</v>
      </c>
      <c r="AN20" s="2470"/>
      <c r="AO20" s="1201" t="s">
        <v>41</v>
      </c>
      <c r="AP20" s="1201"/>
      <c r="AQ20" s="2418">
        <f>基本入力!AQ116</f>
        <v>0</v>
      </c>
      <c r="AR20" s="1879"/>
      <c r="AS20" s="1879"/>
      <c r="AT20" s="1879"/>
      <c r="AU20" s="1879"/>
      <c r="AV20" s="1201" t="s">
        <v>42</v>
      </c>
      <c r="AW20" s="1877"/>
      <c r="BH20" s="1573"/>
      <c r="BI20" s="1271"/>
      <c r="BJ20" s="1271"/>
      <c r="BK20" s="1271"/>
      <c r="BL20" s="1312"/>
      <c r="BM20" s="1212"/>
      <c r="BN20" s="874"/>
      <c r="BO20" s="874"/>
      <c r="BP20" s="874"/>
      <c r="BQ20" s="875"/>
      <c r="BR20" s="2142"/>
      <c r="BS20" s="2143"/>
      <c r="BT20" s="2143"/>
      <c r="BU20" s="2143"/>
      <c r="BV20" s="2143"/>
      <c r="BW20" s="2143"/>
      <c r="BX20" s="2143"/>
      <c r="BY20" s="2143"/>
      <c r="BZ20" s="2143"/>
      <c r="CA20" s="2143"/>
      <c r="CB20" s="2143"/>
      <c r="CC20" s="2143"/>
      <c r="CD20" s="2143"/>
      <c r="CE20" s="2143"/>
      <c r="CF20" s="2143"/>
      <c r="CG20" s="2144"/>
      <c r="CH20" s="1212"/>
      <c r="CI20" s="874"/>
      <c r="CJ20" s="874"/>
      <c r="CK20" s="874"/>
      <c r="CL20" s="874"/>
      <c r="CM20" s="874"/>
      <c r="CN20" s="2142"/>
      <c r="CO20" s="2143"/>
      <c r="CP20" s="2143"/>
      <c r="CQ20" s="2143"/>
      <c r="CR20" s="2143"/>
      <c r="CS20" s="2143"/>
      <c r="CT20" s="2143"/>
      <c r="CU20" s="2143"/>
      <c r="CV20" s="2143"/>
      <c r="CW20" s="2143"/>
      <c r="CX20" s="2143"/>
      <c r="CY20" s="2143"/>
      <c r="CZ20" s="2143"/>
      <c r="DA20" s="2143"/>
      <c r="DB20" s="2143"/>
      <c r="DC20" s="2455"/>
      <c r="DE20" s="53" t="s">
        <v>58</v>
      </c>
    </row>
    <row r="21" spans="2:122" ht="12" customHeight="1">
      <c r="B21" s="2190"/>
      <c r="C21" s="2084"/>
      <c r="D21" s="2085"/>
      <c r="E21" s="2085"/>
      <c r="F21" s="2085"/>
      <c r="G21" s="2086"/>
      <c r="H21" s="2417"/>
      <c r="I21" s="1981"/>
      <c r="J21" s="1981"/>
      <c r="K21" s="1981"/>
      <c r="L21" s="1981"/>
      <c r="M21" s="1981"/>
      <c r="N21" s="1981"/>
      <c r="O21" s="2482"/>
      <c r="P21" s="2482"/>
      <c r="Q21" s="844"/>
      <c r="R21" s="844"/>
      <c r="S21" s="2420"/>
      <c r="T21" s="2420"/>
      <c r="U21" s="2420"/>
      <c r="V21" s="2420"/>
      <c r="W21" s="2420"/>
      <c r="X21" s="844"/>
      <c r="Y21" s="1728"/>
      <c r="Z21" s="2190"/>
      <c r="AA21" s="754"/>
      <c r="AB21" s="740"/>
      <c r="AC21" s="740"/>
      <c r="AD21" s="740"/>
      <c r="AE21" s="896"/>
      <c r="AF21" s="2446"/>
      <c r="AG21" s="2327"/>
      <c r="AH21" s="2327"/>
      <c r="AI21" s="2327"/>
      <c r="AJ21" s="2327"/>
      <c r="AK21" s="2327"/>
      <c r="AL21" s="2327"/>
      <c r="AM21" s="2471"/>
      <c r="AN21" s="2471"/>
      <c r="AO21" s="874"/>
      <c r="AP21" s="874"/>
      <c r="AQ21" s="1829"/>
      <c r="AR21" s="1829"/>
      <c r="AS21" s="1829"/>
      <c r="AT21" s="1829"/>
      <c r="AU21" s="1829"/>
      <c r="AV21" s="874"/>
      <c r="AW21" s="1449"/>
      <c r="BH21" s="1573"/>
      <c r="BI21" s="1271"/>
      <c r="BJ21" s="1271"/>
      <c r="BK21" s="1271"/>
      <c r="BL21" s="1312"/>
      <c r="BM21" s="1211" t="s">
        <v>362</v>
      </c>
      <c r="BN21" s="1201"/>
      <c r="BO21" s="1201"/>
      <c r="BP21" s="1201"/>
      <c r="BQ21" s="1311"/>
      <c r="BR21" s="2491" t="str">
        <f>基本入力!AH32</f>
        <v>●</v>
      </c>
      <c r="BS21" s="2492"/>
      <c r="BT21" s="2492"/>
      <c r="BU21" s="2492"/>
      <c r="BV21" s="1201" t="s">
        <v>365</v>
      </c>
      <c r="BW21" s="1201"/>
      <c r="BX21" s="1201"/>
      <c r="BY21" s="1201"/>
      <c r="BZ21" s="1201" t="s">
        <v>364</v>
      </c>
      <c r="CA21" s="1201"/>
      <c r="CB21" s="1201"/>
      <c r="CC21" s="1201"/>
      <c r="CD21" s="1201"/>
      <c r="CE21" s="2485">
        <f>基本入力!J34</f>
        <v>0</v>
      </c>
      <c r="CF21" s="2248"/>
      <c r="CG21" s="2248"/>
      <c r="CH21" s="2248"/>
      <c r="CI21" s="2248"/>
      <c r="CJ21" s="2248"/>
      <c r="CK21" s="1201" t="s">
        <v>358</v>
      </c>
      <c r="CL21" s="1201"/>
      <c r="CM21" s="1201" t="s">
        <v>366</v>
      </c>
      <c r="CN21" s="1201"/>
      <c r="CO21" s="1201"/>
      <c r="CP21" s="1201"/>
      <c r="CQ21" s="2485" t="str">
        <f>基本入力!AS15</f>
        <v>-</v>
      </c>
      <c r="CR21" s="2248"/>
      <c r="CS21" s="2248"/>
      <c r="CT21" s="2248"/>
      <c r="CU21" s="2248"/>
      <c r="CV21" s="2248"/>
      <c r="CW21" s="1201" t="s">
        <v>358</v>
      </c>
      <c r="CX21" s="1201"/>
      <c r="CY21" s="246"/>
      <c r="CZ21" s="246"/>
      <c r="DA21" s="246"/>
      <c r="DB21" s="246"/>
      <c r="DC21" s="247"/>
    </row>
    <row r="22" spans="2:122" ht="12" customHeight="1">
      <c r="B22" s="2190"/>
      <c r="C22" s="2081" t="s">
        <v>37</v>
      </c>
      <c r="D22" s="2082"/>
      <c r="E22" s="2082"/>
      <c r="F22" s="2082"/>
      <c r="G22" s="2083"/>
      <c r="H22" s="921" t="s">
        <v>1223</v>
      </c>
      <c r="I22" s="922"/>
      <c r="J22" s="922"/>
      <c r="K22" s="922"/>
      <c r="L22" s="2368">
        <v>6</v>
      </c>
      <c r="M22" s="2368"/>
      <c r="N22" s="1490" t="s">
        <v>11</v>
      </c>
      <c r="O22" s="1490"/>
      <c r="P22" s="2368">
        <v>10</v>
      </c>
      <c r="Q22" s="2368"/>
      <c r="R22" s="1490" t="s">
        <v>12</v>
      </c>
      <c r="S22" s="1490"/>
      <c r="T22" s="2368">
        <v>2</v>
      </c>
      <c r="U22" s="2368"/>
      <c r="V22" s="1490" t="s">
        <v>43</v>
      </c>
      <c r="W22" s="1490"/>
      <c r="X22" s="390"/>
      <c r="Y22" s="391"/>
      <c r="Z22" s="2190"/>
      <c r="AA22" s="753" t="s">
        <v>37</v>
      </c>
      <c r="AB22" s="739"/>
      <c r="AC22" s="739"/>
      <c r="AD22" s="739"/>
      <c r="AE22" s="895"/>
      <c r="AF22" s="2472" t="str">
        <f>基本入力!AH118</f>
        <v>令和</v>
      </c>
      <c r="AG22" s="2473"/>
      <c r="AH22" s="2473"/>
      <c r="AI22" s="2473"/>
      <c r="AJ22" s="2424">
        <f>基本入力!AL118</f>
        <v>0</v>
      </c>
      <c r="AK22" s="2405"/>
      <c r="AL22" s="604" t="s">
        <v>11</v>
      </c>
      <c r="AM22" s="604"/>
      <c r="AN22" s="2424">
        <f>基本入力!AP118</f>
        <v>0</v>
      </c>
      <c r="AO22" s="2405"/>
      <c r="AP22" s="604" t="s">
        <v>12</v>
      </c>
      <c r="AQ22" s="604"/>
      <c r="AR22" s="2424">
        <f>基本入力!AT118</f>
        <v>0</v>
      </c>
      <c r="AS22" s="2405"/>
      <c r="AT22" s="604" t="s">
        <v>43</v>
      </c>
      <c r="AU22" s="604"/>
      <c r="AV22" s="246"/>
      <c r="AW22" s="247"/>
      <c r="BH22" s="1573"/>
      <c r="BI22" s="1271"/>
      <c r="BJ22" s="1271"/>
      <c r="BK22" s="1271"/>
      <c r="BL22" s="1312"/>
      <c r="BM22" s="1212"/>
      <c r="BN22" s="874"/>
      <c r="BO22" s="874"/>
      <c r="BP22" s="874"/>
      <c r="BQ22" s="875"/>
      <c r="BR22" s="2493"/>
      <c r="BS22" s="2493"/>
      <c r="BT22" s="2493"/>
      <c r="BU22" s="2493"/>
      <c r="BV22" s="874"/>
      <c r="BW22" s="874"/>
      <c r="BX22" s="874"/>
      <c r="BY22" s="874"/>
      <c r="BZ22" s="874"/>
      <c r="CA22" s="874"/>
      <c r="CB22" s="874"/>
      <c r="CC22" s="874"/>
      <c r="CD22" s="874"/>
      <c r="CE22" s="2250"/>
      <c r="CF22" s="2250"/>
      <c r="CG22" s="2250"/>
      <c r="CH22" s="2250"/>
      <c r="CI22" s="2250"/>
      <c r="CJ22" s="2250"/>
      <c r="CK22" s="874"/>
      <c r="CL22" s="874"/>
      <c r="CM22" s="874"/>
      <c r="CN22" s="874"/>
      <c r="CO22" s="874"/>
      <c r="CP22" s="874"/>
      <c r="CQ22" s="2250"/>
      <c r="CR22" s="2250"/>
      <c r="CS22" s="2250"/>
      <c r="CT22" s="2250"/>
      <c r="CU22" s="2250"/>
      <c r="CV22" s="2250"/>
      <c r="CW22" s="874"/>
      <c r="CX22" s="874"/>
      <c r="CY22" s="118"/>
      <c r="CZ22" s="118"/>
      <c r="DA22" s="118"/>
      <c r="DB22" s="118"/>
      <c r="DC22" s="119"/>
    </row>
    <row r="23" spans="2:122" ht="12" customHeight="1">
      <c r="B23" s="2190"/>
      <c r="C23" s="2084"/>
      <c r="D23" s="2085"/>
      <c r="E23" s="2085"/>
      <c r="F23" s="2085"/>
      <c r="G23" s="2086"/>
      <c r="H23" s="923"/>
      <c r="I23" s="924"/>
      <c r="J23" s="924"/>
      <c r="K23" s="924"/>
      <c r="L23" s="2369"/>
      <c r="M23" s="2369"/>
      <c r="N23" s="1185"/>
      <c r="O23" s="1185"/>
      <c r="P23" s="2369"/>
      <c r="Q23" s="2369"/>
      <c r="R23" s="1185"/>
      <c r="S23" s="1185"/>
      <c r="T23" s="2369"/>
      <c r="U23" s="2369"/>
      <c r="V23" s="1185"/>
      <c r="W23" s="1185"/>
      <c r="X23" s="120"/>
      <c r="Y23" s="330"/>
      <c r="Z23" s="2190"/>
      <c r="AA23" s="754"/>
      <c r="AB23" s="740"/>
      <c r="AC23" s="740"/>
      <c r="AD23" s="740"/>
      <c r="AE23" s="896"/>
      <c r="AF23" s="2474"/>
      <c r="AG23" s="2475"/>
      <c r="AH23" s="2475"/>
      <c r="AI23" s="2475"/>
      <c r="AJ23" s="2406"/>
      <c r="AK23" s="2406"/>
      <c r="AL23" s="606"/>
      <c r="AM23" s="606"/>
      <c r="AN23" s="2406"/>
      <c r="AO23" s="2406"/>
      <c r="AP23" s="606"/>
      <c r="AQ23" s="606"/>
      <c r="AR23" s="2406"/>
      <c r="AS23" s="2406"/>
      <c r="AT23" s="606"/>
      <c r="AU23" s="606"/>
      <c r="AV23" s="118"/>
      <c r="AW23" s="119"/>
      <c r="BH23" s="1573"/>
      <c r="BI23" s="1271"/>
      <c r="BJ23" s="1271"/>
      <c r="BK23" s="1271"/>
      <c r="BL23" s="1312"/>
      <c r="BM23" s="1211" t="s">
        <v>363</v>
      </c>
      <c r="BN23" s="1201"/>
      <c r="BO23" s="1201"/>
      <c r="BP23" s="1201"/>
      <c r="BQ23" s="1311"/>
      <c r="BR23" s="2472">
        <f>基本入力!U34</f>
        <v>0</v>
      </c>
      <c r="BS23" s="2473"/>
      <c r="BT23" s="2473"/>
      <c r="BU23" s="2473"/>
      <c r="BV23" s="2424">
        <f>基本入力!X34</f>
        <v>0</v>
      </c>
      <c r="BW23" s="2405"/>
      <c r="BX23" s="604" t="s">
        <v>1258</v>
      </c>
      <c r="BY23" s="604"/>
      <c r="BZ23" s="2424">
        <f>基本入力!AB34</f>
        <v>0</v>
      </c>
      <c r="CA23" s="2405"/>
      <c r="CB23" s="604" t="s">
        <v>1259</v>
      </c>
      <c r="CC23" s="604"/>
      <c r="CD23" s="2424">
        <f>基本入力!AF34</f>
        <v>0</v>
      </c>
      <c r="CE23" s="2405"/>
      <c r="CF23" s="604" t="s">
        <v>43</v>
      </c>
      <c r="CG23" s="604"/>
      <c r="CH23" s="1175" t="s">
        <v>1103</v>
      </c>
      <c r="CI23" s="1175"/>
      <c r="CJ23" s="1175"/>
      <c r="CK23" s="1175"/>
      <c r="CL23" s="1175"/>
      <c r="CM23" s="246"/>
      <c r="CN23" s="246"/>
      <c r="CO23" s="246"/>
      <c r="CP23" s="246"/>
      <c r="CQ23" s="246"/>
      <c r="CR23" s="246"/>
      <c r="CS23" s="246"/>
      <c r="CT23" s="246"/>
      <c r="CU23" s="246"/>
      <c r="CV23" s="246"/>
      <c r="CW23" s="246"/>
      <c r="CX23" s="246"/>
      <c r="CY23" s="246"/>
      <c r="CZ23" s="246"/>
      <c r="DA23" s="246"/>
      <c r="DB23" s="246"/>
      <c r="DC23" s="247"/>
    </row>
    <row r="24" spans="2:122" ht="12" customHeight="1">
      <c r="B24" s="2190"/>
      <c r="C24" s="2090" t="s">
        <v>524</v>
      </c>
      <c r="D24" s="2082"/>
      <c r="E24" s="2082"/>
      <c r="F24" s="2082"/>
      <c r="G24" s="2083"/>
      <c r="H24" s="2370" t="s">
        <v>1057</v>
      </c>
      <c r="I24" s="1761"/>
      <c r="J24" s="1761"/>
      <c r="K24" s="1761"/>
      <c r="L24" s="1761"/>
      <c r="M24" s="1761"/>
      <c r="N24" s="1761"/>
      <c r="O24" s="1761"/>
      <c r="P24" s="1761"/>
      <c r="Q24" s="1761"/>
      <c r="R24" s="1761"/>
      <c r="S24" s="1761"/>
      <c r="T24" s="1761"/>
      <c r="U24" s="1761"/>
      <c r="V24" s="1761"/>
      <c r="W24" s="1761"/>
      <c r="X24" s="1761"/>
      <c r="Y24" s="2371"/>
      <c r="Z24" s="2190"/>
      <c r="AA24" s="2476" t="s">
        <v>339</v>
      </c>
      <c r="AB24" s="739"/>
      <c r="AC24" s="739"/>
      <c r="AD24" s="739"/>
      <c r="AE24" s="895"/>
      <c r="AF24" s="2390" t="str">
        <f>VLOOKUP(基本入力!AN101,DE93:DQ94,2,)</f>
        <v>●登記名義人住所</v>
      </c>
      <c r="AG24" s="2391"/>
      <c r="AH24" s="2391"/>
      <c r="AI24" s="2391"/>
      <c r="AJ24" s="2391"/>
      <c r="AK24" s="2391"/>
      <c r="AL24" s="2391"/>
      <c r="AM24" s="2391"/>
      <c r="AN24" s="2391"/>
      <c r="AO24" s="2391"/>
      <c r="AP24" s="2391"/>
      <c r="AQ24" s="2391"/>
      <c r="AR24" s="2391"/>
      <c r="AS24" s="2391"/>
      <c r="AT24" s="2391"/>
      <c r="AU24" s="2391"/>
      <c r="AV24" s="2391"/>
      <c r="AW24" s="2392"/>
      <c r="BH24" s="1574"/>
      <c r="BI24" s="874"/>
      <c r="BJ24" s="874"/>
      <c r="BK24" s="874"/>
      <c r="BL24" s="875"/>
      <c r="BM24" s="1212"/>
      <c r="BN24" s="874"/>
      <c r="BO24" s="874"/>
      <c r="BP24" s="874"/>
      <c r="BQ24" s="875"/>
      <c r="BR24" s="2474"/>
      <c r="BS24" s="2475"/>
      <c r="BT24" s="2475"/>
      <c r="BU24" s="2475"/>
      <c r="BV24" s="2406"/>
      <c r="BW24" s="2406"/>
      <c r="BX24" s="606"/>
      <c r="BY24" s="606"/>
      <c r="BZ24" s="2406"/>
      <c r="CA24" s="2406"/>
      <c r="CB24" s="606"/>
      <c r="CC24" s="606"/>
      <c r="CD24" s="2406"/>
      <c r="CE24" s="2406"/>
      <c r="CF24" s="606"/>
      <c r="CG24" s="606"/>
      <c r="CH24" s="665"/>
      <c r="CI24" s="665"/>
      <c r="CJ24" s="665"/>
      <c r="CK24" s="665"/>
      <c r="CL24" s="665"/>
      <c r="CM24" s="118"/>
      <c r="CN24" s="118"/>
      <c r="CO24" s="118"/>
      <c r="CP24" s="118"/>
      <c r="CQ24" s="118"/>
      <c r="CR24" s="118"/>
      <c r="CS24" s="118"/>
      <c r="CT24" s="118"/>
      <c r="CU24" s="118"/>
      <c r="CV24" s="118"/>
      <c r="CW24" s="118"/>
      <c r="CX24" s="118"/>
      <c r="CY24" s="118"/>
      <c r="CZ24" s="118"/>
      <c r="DA24" s="118"/>
      <c r="DB24" s="118"/>
      <c r="DC24" s="119"/>
    </row>
    <row r="25" spans="2:122" ht="12" customHeight="1">
      <c r="B25" s="2190"/>
      <c r="C25" s="2129"/>
      <c r="D25" s="2130"/>
      <c r="E25" s="2130"/>
      <c r="F25" s="2130"/>
      <c r="G25" s="2131"/>
      <c r="H25" s="2425"/>
      <c r="I25" s="2087"/>
      <c r="J25" s="2087"/>
      <c r="K25" s="2087"/>
      <c r="L25" s="2087"/>
      <c r="M25" s="2087"/>
      <c r="N25" s="2087"/>
      <c r="O25" s="2087"/>
      <c r="P25" s="2087"/>
      <c r="Q25" s="2087"/>
      <c r="R25" s="2087"/>
      <c r="S25" s="2087"/>
      <c r="T25" s="2087"/>
      <c r="U25" s="2087"/>
      <c r="V25" s="2087"/>
      <c r="W25" s="2087"/>
      <c r="X25" s="2087"/>
      <c r="Y25" s="2454"/>
      <c r="Z25" s="2190"/>
      <c r="AA25" s="2351"/>
      <c r="AB25" s="1623"/>
      <c r="AC25" s="1623"/>
      <c r="AD25" s="1623"/>
      <c r="AE25" s="2352"/>
      <c r="AF25" s="2393"/>
      <c r="AG25" s="2394"/>
      <c r="AH25" s="2394"/>
      <c r="AI25" s="2394"/>
      <c r="AJ25" s="2394"/>
      <c r="AK25" s="2394"/>
      <c r="AL25" s="2394"/>
      <c r="AM25" s="2394"/>
      <c r="AN25" s="2394"/>
      <c r="AO25" s="2394"/>
      <c r="AP25" s="2394"/>
      <c r="AQ25" s="2394"/>
      <c r="AR25" s="2394"/>
      <c r="AS25" s="2394"/>
      <c r="AT25" s="2394"/>
      <c r="AU25" s="2394"/>
      <c r="AV25" s="2394"/>
      <c r="AW25" s="2395"/>
      <c r="BH25" s="1605" t="s">
        <v>518</v>
      </c>
      <c r="BI25" s="1201"/>
      <c r="BJ25" s="1201"/>
      <c r="BK25" s="1201"/>
      <c r="BL25" s="1311"/>
      <c r="BM25" s="2503" t="s">
        <v>367</v>
      </c>
      <c r="BN25" s="1208" t="s">
        <v>24</v>
      </c>
      <c r="BO25" s="1201" t="s">
        <v>157</v>
      </c>
      <c r="BP25" s="1201"/>
      <c r="BQ25" s="1201" t="s">
        <v>368</v>
      </c>
      <c r="BR25" s="1208" t="s">
        <v>23</v>
      </c>
      <c r="BS25" s="1201" t="s">
        <v>21</v>
      </c>
      <c r="BT25" s="1201"/>
      <c r="BU25" s="604" t="s">
        <v>369</v>
      </c>
      <c r="BV25" s="1258"/>
      <c r="BW25" s="1259"/>
      <c r="BX25" s="1259"/>
      <c r="BY25" s="1259"/>
      <c r="BZ25" s="1259"/>
      <c r="CA25" s="1259"/>
      <c r="CB25" s="1259"/>
      <c r="CC25" s="1259"/>
      <c r="CD25" s="1259"/>
      <c r="CE25" s="1259"/>
      <c r="CF25" s="1259"/>
      <c r="CG25" s="1259"/>
      <c r="CH25" s="1259"/>
      <c r="CI25" s="1259"/>
      <c r="CJ25" s="1259"/>
      <c r="CK25" s="1259"/>
      <c r="CL25" s="1259"/>
      <c r="CM25" s="1259"/>
      <c r="CN25" s="1259"/>
      <c r="CO25" s="1259"/>
      <c r="CP25" s="1259"/>
      <c r="CQ25" s="1259"/>
      <c r="CR25" s="1259"/>
      <c r="CS25" s="1259"/>
      <c r="CT25" s="1259"/>
      <c r="CU25" s="1259"/>
      <c r="CV25" s="1259"/>
      <c r="CW25" s="1259"/>
      <c r="CX25" s="1259"/>
      <c r="CY25" s="1259"/>
      <c r="CZ25" s="1259"/>
      <c r="DA25" s="1259"/>
      <c r="DB25" s="1259"/>
      <c r="DC25" s="1260"/>
      <c r="DE25" s="73" t="s">
        <v>627</v>
      </c>
      <c r="DF25" s="73"/>
      <c r="DG25" s="73"/>
      <c r="DH25" s="73"/>
      <c r="DI25" s="73"/>
      <c r="DJ25" s="193" t="s">
        <v>631</v>
      </c>
      <c r="DK25" s="76"/>
      <c r="DL25" s="76"/>
      <c r="DM25" s="194" t="s">
        <v>632</v>
      </c>
      <c r="DN25" s="76"/>
      <c r="DO25" s="76"/>
      <c r="DP25" s="76"/>
      <c r="DQ25" s="2429" t="s">
        <v>634</v>
      </c>
    </row>
    <row r="26" spans="2:122" ht="12" customHeight="1">
      <c r="B26" s="2190"/>
      <c r="C26" s="2129"/>
      <c r="D26" s="2130"/>
      <c r="E26" s="2130"/>
      <c r="F26" s="2130"/>
      <c r="G26" s="2131"/>
      <c r="H26" s="2425" t="s">
        <v>635</v>
      </c>
      <c r="I26" s="2087"/>
      <c r="J26" s="2087"/>
      <c r="K26" s="2087"/>
      <c r="L26" s="2087"/>
      <c r="M26" s="2087"/>
      <c r="N26" s="2087"/>
      <c r="O26" s="2087"/>
      <c r="P26" s="2087"/>
      <c r="Q26" s="2087"/>
      <c r="R26" s="2087"/>
      <c r="S26" s="2087"/>
      <c r="T26" s="2087"/>
      <c r="U26" s="2087"/>
      <c r="V26" s="2087"/>
      <c r="W26" s="2087"/>
      <c r="X26" s="2087"/>
      <c r="Y26" s="2454"/>
      <c r="Z26" s="2190"/>
      <c r="AA26" s="2351"/>
      <c r="AB26" s="1623"/>
      <c r="AC26" s="1623"/>
      <c r="AD26" s="1623"/>
      <c r="AE26" s="2352"/>
      <c r="AF26" s="2393"/>
      <c r="AG26" s="2394"/>
      <c r="AH26" s="2394"/>
      <c r="AI26" s="2394"/>
      <c r="AJ26" s="2394"/>
      <c r="AK26" s="2394"/>
      <c r="AL26" s="2394"/>
      <c r="AM26" s="2394"/>
      <c r="AN26" s="2394"/>
      <c r="AO26" s="2394"/>
      <c r="AP26" s="2394"/>
      <c r="AQ26" s="2394"/>
      <c r="AR26" s="2394"/>
      <c r="AS26" s="2394"/>
      <c r="AT26" s="2394"/>
      <c r="AU26" s="2394"/>
      <c r="AV26" s="2394"/>
      <c r="AW26" s="2395"/>
      <c r="BH26" s="1574"/>
      <c r="BI26" s="874"/>
      <c r="BJ26" s="874"/>
      <c r="BK26" s="874"/>
      <c r="BL26" s="875"/>
      <c r="BM26" s="1282"/>
      <c r="BN26" s="956"/>
      <c r="BO26" s="874"/>
      <c r="BP26" s="874"/>
      <c r="BQ26" s="874"/>
      <c r="BR26" s="956"/>
      <c r="BS26" s="874"/>
      <c r="BT26" s="874"/>
      <c r="BU26" s="606"/>
      <c r="BV26" s="1245"/>
      <c r="BW26" s="1245"/>
      <c r="BX26" s="1245"/>
      <c r="BY26" s="1245"/>
      <c r="BZ26" s="1245"/>
      <c r="CA26" s="1245"/>
      <c r="CB26" s="1245"/>
      <c r="CC26" s="1245"/>
      <c r="CD26" s="1245"/>
      <c r="CE26" s="1245"/>
      <c r="CF26" s="1245"/>
      <c r="CG26" s="1245"/>
      <c r="CH26" s="1245"/>
      <c r="CI26" s="1245"/>
      <c r="CJ26" s="1245"/>
      <c r="CK26" s="1245"/>
      <c r="CL26" s="1245"/>
      <c r="CM26" s="1245"/>
      <c r="CN26" s="1245"/>
      <c r="CO26" s="1245"/>
      <c r="CP26" s="1245"/>
      <c r="CQ26" s="1245"/>
      <c r="CR26" s="1245"/>
      <c r="CS26" s="1245"/>
      <c r="CT26" s="1245"/>
      <c r="CU26" s="1245"/>
      <c r="CV26" s="1245"/>
      <c r="CW26" s="1245"/>
      <c r="CX26" s="1245"/>
      <c r="CY26" s="1245"/>
      <c r="CZ26" s="1245"/>
      <c r="DA26" s="1245"/>
      <c r="DB26" s="1245"/>
      <c r="DC26" s="1246"/>
      <c r="DE26" s="74" t="s">
        <v>628</v>
      </c>
      <c r="DF26" s="74"/>
      <c r="DG26" s="74"/>
      <c r="DH26" s="74"/>
      <c r="DI26" s="74"/>
      <c r="DJ26" s="53" t="s">
        <v>58</v>
      </c>
      <c r="DM26" s="195" t="s">
        <v>630</v>
      </c>
      <c r="DQ26" s="2429"/>
    </row>
    <row r="27" spans="2:122" ht="12" customHeight="1">
      <c r="B27" s="2190"/>
      <c r="C27" s="2084"/>
      <c r="D27" s="2085"/>
      <c r="E27" s="2085"/>
      <c r="F27" s="2085"/>
      <c r="G27" s="2086"/>
      <c r="H27" s="2372"/>
      <c r="I27" s="1762"/>
      <c r="J27" s="1762"/>
      <c r="K27" s="1762"/>
      <c r="L27" s="1762"/>
      <c r="M27" s="1762"/>
      <c r="N27" s="1762"/>
      <c r="O27" s="1762"/>
      <c r="P27" s="1762"/>
      <c r="Q27" s="1762"/>
      <c r="R27" s="1762"/>
      <c r="S27" s="1762"/>
      <c r="T27" s="1762"/>
      <c r="U27" s="1762"/>
      <c r="V27" s="1762"/>
      <c r="W27" s="1762"/>
      <c r="X27" s="1762"/>
      <c r="Y27" s="2373"/>
      <c r="Z27" s="2190"/>
      <c r="AA27" s="754"/>
      <c r="AB27" s="740"/>
      <c r="AC27" s="740"/>
      <c r="AD27" s="740"/>
      <c r="AE27" s="896"/>
      <c r="AF27" s="2396"/>
      <c r="AG27" s="2397"/>
      <c r="AH27" s="2397"/>
      <c r="AI27" s="2397"/>
      <c r="AJ27" s="2397"/>
      <c r="AK27" s="2397"/>
      <c r="AL27" s="2397"/>
      <c r="AM27" s="2397"/>
      <c r="AN27" s="2397"/>
      <c r="AO27" s="2397"/>
      <c r="AP27" s="2397"/>
      <c r="AQ27" s="2397"/>
      <c r="AR27" s="2397"/>
      <c r="AS27" s="2397"/>
      <c r="AT27" s="2397"/>
      <c r="AU27" s="2397"/>
      <c r="AV27" s="2397"/>
      <c r="AW27" s="2398"/>
      <c r="BH27" s="1541" t="s">
        <v>1630</v>
      </c>
      <c r="BI27" s="1542"/>
      <c r="BJ27" s="1542"/>
      <c r="BK27" s="1542"/>
      <c r="BL27" s="1542"/>
      <c r="BM27" s="1542"/>
      <c r="BN27" s="1542"/>
      <c r="BO27" s="1542"/>
      <c r="BP27" s="1542"/>
      <c r="BQ27" s="1542"/>
      <c r="BR27" s="1542"/>
      <c r="BS27" s="1542"/>
      <c r="BT27" s="1542"/>
      <c r="BU27" s="1542"/>
      <c r="BV27" s="1542"/>
      <c r="BW27" s="1542"/>
      <c r="BX27" s="1542"/>
      <c r="BY27" s="1542"/>
      <c r="BZ27" s="1542"/>
      <c r="CA27" s="1542"/>
      <c r="CB27" s="1542"/>
      <c r="CC27" s="1542"/>
      <c r="CD27" s="1542"/>
      <c r="CE27" s="1542"/>
      <c r="CF27" s="1542"/>
      <c r="CG27" s="1542"/>
      <c r="CH27" s="1542"/>
      <c r="CI27" s="1542"/>
      <c r="CJ27" s="1542"/>
      <c r="CK27" s="1542"/>
      <c r="CL27" s="1542"/>
      <c r="CM27" s="1542"/>
      <c r="CN27" s="1542"/>
      <c r="CO27" s="1542"/>
      <c r="CP27" s="1542"/>
      <c r="CQ27" s="1542"/>
      <c r="CR27" s="1542"/>
      <c r="CS27" s="1542"/>
      <c r="CT27" s="1542"/>
      <c r="CU27" s="1542"/>
      <c r="CV27" s="1542"/>
      <c r="CW27" s="1542"/>
      <c r="CX27" s="1542"/>
      <c r="CY27" s="1542"/>
      <c r="CZ27" s="1542"/>
      <c r="DA27" s="1542"/>
      <c r="DB27" s="1542"/>
      <c r="DC27" s="2453"/>
      <c r="DE27" s="74" t="s">
        <v>629</v>
      </c>
      <c r="DF27" s="74"/>
      <c r="DG27" s="74"/>
      <c r="DH27" s="74"/>
      <c r="DI27" s="74"/>
      <c r="DJ27" s="53" t="s">
        <v>59</v>
      </c>
      <c r="DM27" s="195" t="s">
        <v>633</v>
      </c>
      <c r="DQ27" s="2429"/>
    </row>
    <row r="28" spans="2:122" ht="12" customHeight="1">
      <c r="B28" s="2190"/>
      <c r="C28" s="2081" t="s">
        <v>38</v>
      </c>
      <c r="D28" s="2082"/>
      <c r="E28" s="2082"/>
      <c r="F28" s="2082"/>
      <c r="G28" s="2083"/>
      <c r="H28" s="2376" t="s">
        <v>525</v>
      </c>
      <c r="I28" s="2377"/>
      <c r="J28" s="2377"/>
      <c r="K28" s="2377"/>
      <c r="L28" s="2377"/>
      <c r="M28" s="2422" t="s">
        <v>526</v>
      </c>
      <c r="N28" s="2377" t="s">
        <v>622</v>
      </c>
      <c r="O28" s="2377"/>
      <c r="P28" s="2377"/>
      <c r="Q28" s="2377"/>
      <c r="R28" s="2377"/>
      <c r="S28" s="2422" t="s">
        <v>527</v>
      </c>
      <c r="T28" s="2377" t="s">
        <v>623</v>
      </c>
      <c r="U28" s="2377"/>
      <c r="V28" s="2377"/>
      <c r="W28" s="2377"/>
      <c r="X28" s="2377"/>
      <c r="Y28" s="2460"/>
      <c r="Z28" s="2190"/>
      <c r="AA28" s="753" t="s">
        <v>38</v>
      </c>
      <c r="AB28" s="739"/>
      <c r="AC28" s="739"/>
      <c r="AD28" s="739"/>
      <c r="AE28" s="895"/>
      <c r="AF28" s="2441">
        <f>基本入力!AH114</f>
        <v>0</v>
      </c>
      <c r="AG28" s="2442"/>
      <c r="AH28" s="2442"/>
      <c r="AI28" s="2442"/>
      <c r="AJ28" s="2442"/>
      <c r="AK28" s="2347" t="s">
        <v>406</v>
      </c>
      <c r="AL28" s="2380">
        <f>基本入力!AM114</f>
        <v>0</v>
      </c>
      <c r="AM28" s="2381"/>
      <c r="AN28" s="2381"/>
      <c r="AO28" s="2381"/>
      <c r="AP28" s="2381"/>
      <c r="AQ28" s="2347" t="s">
        <v>407</v>
      </c>
      <c r="AR28" s="2380">
        <f>基本入力!AS114</f>
        <v>0</v>
      </c>
      <c r="AS28" s="2381"/>
      <c r="AT28" s="2381"/>
      <c r="AU28" s="2381"/>
      <c r="AV28" s="2381"/>
      <c r="AW28" s="2374"/>
      <c r="BH28" s="1544"/>
      <c r="BI28" s="1545"/>
      <c r="BJ28" s="1545"/>
      <c r="BK28" s="1545"/>
      <c r="BL28" s="1545"/>
      <c r="BM28" s="1545"/>
      <c r="BN28" s="1545"/>
      <c r="BO28" s="1545"/>
      <c r="BP28" s="1545"/>
      <c r="BQ28" s="1545"/>
      <c r="BR28" s="1545"/>
      <c r="BS28" s="1545"/>
      <c r="BT28" s="1545"/>
      <c r="BU28" s="1545"/>
      <c r="BV28" s="1545"/>
      <c r="BW28" s="1545"/>
      <c r="BX28" s="1545"/>
      <c r="BY28" s="1545"/>
      <c r="BZ28" s="1545"/>
      <c r="CA28" s="1545"/>
      <c r="CB28" s="1545"/>
      <c r="CC28" s="1545"/>
      <c r="CD28" s="1545"/>
      <c r="CE28" s="1545"/>
      <c r="CF28" s="1545"/>
      <c r="CG28" s="1545"/>
      <c r="CH28" s="1545"/>
      <c r="CI28" s="1545"/>
      <c r="CJ28" s="1545"/>
      <c r="CK28" s="1545"/>
      <c r="CL28" s="1545"/>
      <c r="CM28" s="1545"/>
      <c r="CN28" s="1545"/>
      <c r="CO28" s="1545"/>
      <c r="CP28" s="1545"/>
      <c r="CQ28" s="1545"/>
      <c r="CR28" s="1545"/>
      <c r="CS28" s="1545"/>
      <c r="CT28" s="1545"/>
      <c r="CU28" s="1545"/>
      <c r="CV28" s="1545"/>
      <c r="CW28" s="1545"/>
      <c r="CX28" s="1545"/>
      <c r="CY28" s="1545"/>
      <c r="CZ28" s="1545"/>
      <c r="DA28" s="1545"/>
      <c r="DB28" s="1545"/>
      <c r="DC28" s="1546"/>
      <c r="DE28" s="53" t="s">
        <v>1808</v>
      </c>
      <c r="DF28" s="53"/>
      <c r="DG28" s="53"/>
      <c r="DH28" s="53"/>
      <c r="DI28" s="53"/>
      <c r="DJ28" s="53" t="s">
        <v>59</v>
      </c>
      <c r="DM28" s="195" t="s">
        <v>1809</v>
      </c>
      <c r="DQ28" s="2429"/>
    </row>
    <row r="29" spans="2:122" ht="12" customHeight="1">
      <c r="B29" s="2190"/>
      <c r="C29" s="2084"/>
      <c r="D29" s="2085"/>
      <c r="E29" s="2085"/>
      <c r="F29" s="2085"/>
      <c r="G29" s="2086"/>
      <c r="H29" s="2378"/>
      <c r="I29" s="2379"/>
      <c r="J29" s="2379"/>
      <c r="K29" s="2379"/>
      <c r="L29" s="2379"/>
      <c r="M29" s="2423"/>
      <c r="N29" s="2379"/>
      <c r="O29" s="2379"/>
      <c r="P29" s="2379"/>
      <c r="Q29" s="2379"/>
      <c r="R29" s="2379"/>
      <c r="S29" s="2423"/>
      <c r="T29" s="2379"/>
      <c r="U29" s="2379"/>
      <c r="V29" s="2379"/>
      <c r="W29" s="2379"/>
      <c r="X29" s="2379"/>
      <c r="Y29" s="2461"/>
      <c r="Z29" s="2190"/>
      <c r="AA29" s="754"/>
      <c r="AB29" s="740"/>
      <c r="AC29" s="740"/>
      <c r="AD29" s="740"/>
      <c r="AE29" s="896"/>
      <c r="AF29" s="2443"/>
      <c r="AG29" s="2444"/>
      <c r="AH29" s="2444"/>
      <c r="AI29" s="2444"/>
      <c r="AJ29" s="2444"/>
      <c r="AK29" s="2348"/>
      <c r="AL29" s="2382"/>
      <c r="AM29" s="2382"/>
      <c r="AN29" s="2382"/>
      <c r="AO29" s="2382"/>
      <c r="AP29" s="2382"/>
      <c r="AQ29" s="2348"/>
      <c r="AR29" s="2382"/>
      <c r="AS29" s="2382"/>
      <c r="AT29" s="2382"/>
      <c r="AU29" s="2382"/>
      <c r="AV29" s="2382"/>
      <c r="AW29" s="2375"/>
      <c r="BH29" s="1544"/>
      <c r="BI29" s="1545"/>
      <c r="BJ29" s="1545"/>
      <c r="BK29" s="1545"/>
      <c r="BL29" s="1545"/>
      <c r="BM29" s="1545"/>
      <c r="BN29" s="1545"/>
      <c r="BO29" s="1545"/>
      <c r="BP29" s="1545"/>
      <c r="BQ29" s="1545"/>
      <c r="BR29" s="1545"/>
      <c r="BS29" s="1545"/>
      <c r="BT29" s="1545"/>
      <c r="BU29" s="1545"/>
      <c r="BV29" s="1545"/>
      <c r="BW29" s="1545"/>
      <c r="BX29" s="1545"/>
      <c r="BY29" s="1545"/>
      <c r="BZ29" s="1545"/>
      <c r="CA29" s="1545"/>
      <c r="CB29" s="1545"/>
      <c r="CC29" s="1545"/>
      <c r="CD29" s="1545"/>
      <c r="CE29" s="1545"/>
      <c r="CF29" s="1545"/>
      <c r="CG29" s="1545"/>
      <c r="CH29" s="1545"/>
      <c r="CI29" s="1545"/>
      <c r="CJ29" s="1545"/>
      <c r="CK29" s="1545"/>
      <c r="CL29" s="1545"/>
      <c r="CM29" s="1545"/>
      <c r="CN29" s="1545"/>
      <c r="CO29" s="1545"/>
      <c r="CP29" s="1545"/>
      <c r="CQ29" s="1545"/>
      <c r="CR29" s="1545"/>
      <c r="CS29" s="1545"/>
      <c r="CT29" s="1545"/>
      <c r="CU29" s="1545"/>
      <c r="CV29" s="1545"/>
      <c r="CW29" s="1545"/>
      <c r="CX29" s="1545"/>
      <c r="CY29" s="1545"/>
      <c r="CZ29" s="1545"/>
      <c r="DA29" s="1545"/>
      <c r="DB29" s="1545"/>
      <c r="DC29" s="1546"/>
      <c r="DF29" s="53"/>
      <c r="DG29" s="53"/>
      <c r="DH29" s="53"/>
      <c r="DI29" s="53"/>
      <c r="DM29" s="195"/>
      <c r="DQ29" s="2429"/>
    </row>
    <row r="30" spans="2:122" ht="12" customHeight="1">
      <c r="B30" s="2190"/>
      <c r="C30" s="2410" t="s">
        <v>39</v>
      </c>
      <c r="D30" s="2411"/>
      <c r="E30" s="2411"/>
      <c r="F30" s="2411"/>
      <c r="G30" s="2412"/>
      <c r="H30" s="2370" t="s">
        <v>624</v>
      </c>
      <c r="I30" s="1761"/>
      <c r="J30" s="1761"/>
      <c r="K30" s="1761"/>
      <c r="L30" s="1761"/>
      <c r="M30" s="1761"/>
      <c r="N30" s="1761"/>
      <c r="O30" s="1761"/>
      <c r="P30" s="1761"/>
      <c r="Q30" s="1761"/>
      <c r="R30" s="1761"/>
      <c r="S30" s="1761"/>
      <c r="T30" s="1761"/>
      <c r="U30" s="1761"/>
      <c r="V30" s="1761"/>
      <c r="W30" s="1761"/>
      <c r="X30" s="1761"/>
      <c r="Y30" s="2371"/>
      <c r="Z30" s="2190"/>
      <c r="AA30" s="1027" t="s">
        <v>39</v>
      </c>
      <c r="AB30" s="974"/>
      <c r="AC30" s="974"/>
      <c r="AD30" s="974"/>
      <c r="AE30" s="975"/>
      <c r="AF30" s="2183" t="str">
        <f>VLOOKUP(基本入力!AN101,DE93:DQ94,7,)</f>
        <v>●登記名義人</v>
      </c>
      <c r="AG30" s="2140"/>
      <c r="AH30" s="2140"/>
      <c r="AI30" s="2140"/>
      <c r="AJ30" s="2140"/>
      <c r="AK30" s="2140"/>
      <c r="AL30" s="2140"/>
      <c r="AM30" s="2140"/>
      <c r="AN30" s="2140"/>
      <c r="AO30" s="2140"/>
      <c r="AP30" s="2140"/>
      <c r="AQ30" s="2140"/>
      <c r="AR30" s="2140"/>
      <c r="AS30" s="2140"/>
      <c r="AT30" s="2140"/>
      <c r="AU30" s="2140"/>
      <c r="AV30" s="2140"/>
      <c r="AW30" s="2407"/>
      <c r="BH30" s="1650" t="s">
        <v>1631</v>
      </c>
      <c r="BI30" s="1651"/>
      <c r="BJ30" s="1651"/>
      <c r="BK30" s="1651"/>
      <c r="BL30" s="1651"/>
      <c r="BM30" s="1651"/>
      <c r="BN30" s="1651"/>
      <c r="BO30" s="1651"/>
      <c r="BP30" s="1651"/>
      <c r="BQ30" s="1651"/>
      <c r="BR30" s="1651"/>
      <c r="BS30" s="1651"/>
      <c r="BT30" s="1651"/>
      <c r="BU30" s="1651"/>
      <c r="BV30" s="1651"/>
      <c r="BW30" s="1651"/>
      <c r="BX30" s="1651"/>
      <c r="BY30" s="1651"/>
      <c r="BZ30" s="1651"/>
      <c r="CA30" s="1651"/>
      <c r="CB30" s="1651"/>
      <c r="CC30" s="1651"/>
      <c r="CD30" s="1651"/>
      <c r="CE30" s="1651"/>
      <c r="CF30" s="1651"/>
      <c r="CG30" s="1651"/>
      <c r="CH30" s="1651"/>
      <c r="CI30" s="1651"/>
      <c r="CJ30" s="1651"/>
      <c r="CK30" s="1651"/>
      <c r="CL30" s="1651"/>
      <c r="CM30" s="1651"/>
      <c r="CN30" s="1651"/>
      <c r="CO30" s="1651"/>
      <c r="CP30" s="1651"/>
      <c r="CQ30" s="1651"/>
      <c r="CR30" s="1651"/>
      <c r="CS30" s="1651"/>
      <c r="CT30" s="1651"/>
      <c r="CU30" s="1651"/>
      <c r="CV30" s="1651"/>
      <c r="CW30" s="1651"/>
      <c r="CX30" s="1651"/>
      <c r="CY30" s="1651"/>
      <c r="CZ30" s="1651"/>
      <c r="DA30" s="1651"/>
      <c r="DB30" s="1651"/>
      <c r="DC30" s="1652"/>
      <c r="DF30" s="53"/>
      <c r="DG30" s="53"/>
      <c r="DH30" s="53"/>
      <c r="DI30" s="53"/>
      <c r="DM30" s="195"/>
      <c r="DQ30" s="2429"/>
    </row>
    <row r="31" spans="2:122" ht="12" customHeight="1">
      <c r="B31" s="2190"/>
      <c r="C31" s="2413"/>
      <c r="D31" s="2414"/>
      <c r="E31" s="2414"/>
      <c r="F31" s="2414"/>
      <c r="G31" s="2415"/>
      <c r="H31" s="2372"/>
      <c r="I31" s="1762"/>
      <c r="J31" s="1762"/>
      <c r="K31" s="1762"/>
      <c r="L31" s="1762"/>
      <c r="M31" s="1762"/>
      <c r="N31" s="1762"/>
      <c r="O31" s="1762"/>
      <c r="P31" s="1762"/>
      <c r="Q31" s="1762"/>
      <c r="R31" s="1762"/>
      <c r="S31" s="1762"/>
      <c r="T31" s="1762"/>
      <c r="U31" s="1762"/>
      <c r="V31" s="1762"/>
      <c r="W31" s="1762"/>
      <c r="X31" s="1762"/>
      <c r="Y31" s="2373"/>
      <c r="Z31" s="2190"/>
      <c r="AA31" s="1028"/>
      <c r="AB31" s="976"/>
      <c r="AC31" s="976"/>
      <c r="AD31" s="976"/>
      <c r="AE31" s="977"/>
      <c r="AF31" s="2142"/>
      <c r="AG31" s="2143"/>
      <c r="AH31" s="2143"/>
      <c r="AI31" s="2143"/>
      <c r="AJ31" s="2143"/>
      <c r="AK31" s="2143"/>
      <c r="AL31" s="2143"/>
      <c r="AM31" s="2143"/>
      <c r="AN31" s="2143"/>
      <c r="AO31" s="2143"/>
      <c r="AP31" s="2143"/>
      <c r="AQ31" s="2143"/>
      <c r="AR31" s="2143"/>
      <c r="AS31" s="2143"/>
      <c r="AT31" s="2143"/>
      <c r="AU31" s="2143"/>
      <c r="AV31" s="2143"/>
      <c r="AW31" s="2455"/>
      <c r="BH31" s="1650"/>
      <c r="BI31" s="1651"/>
      <c r="BJ31" s="1651"/>
      <c r="BK31" s="1651"/>
      <c r="BL31" s="1651"/>
      <c r="BM31" s="1651"/>
      <c r="BN31" s="1651"/>
      <c r="BO31" s="1651"/>
      <c r="BP31" s="1651"/>
      <c r="BQ31" s="1651"/>
      <c r="BR31" s="1651"/>
      <c r="BS31" s="1651"/>
      <c r="BT31" s="1651"/>
      <c r="BU31" s="1651"/>
      <c r="BV31" s="1651"/>
      <c r="BW31" s="1651"/>
      <c r="BX31" s="1651"/>
      <c r="BY31" s="1651"/>
      <c r="BZ31" s="1651"/>
      <c r="CA31" s="1651"/>
      <c r="CB31" s="1651"/>
      <c r="CC31" s="1651"/>
      <c r="CD31" s="1651"/>
      <c r="CE31" s="1651"/>
      <c r="CF31" s="1651"/>
      <c r="CG31" s="1651"/>
      <c r="CH31" s="1651"/>
      <c r="CI31" s="1651"/>
      <c r="CJ31" s="1651"/>
      <c r="CK31" s="1651"/>
      <c r="CL31" s="1651"/>
      <c r="CM31" s="1651"/>
      <c r="CN31" s="1651"/>
      <c r="CO31" s="1651"/>
      <c r="CP31" s="1651"/>
      <c r="CQ31" s="1651"/>
      <c r="CR31" s="1651"/>
      <c r="CS31" s="1651"/>
      <c r="CT31" s="1651"/>
      <c r="CU31" s="1651"/>
      <c r="CV31" s="1651"/>
      <c r="CW31" s="1651"/>
      <c r="CX31" s="1651"/>
      <c r="CY31" s="1651"/>
      <c r="CZ31" s="1651"/>
      <c r="DA31" s="1651"/>
      <c r="DB31" s="1651"/>
      <c r="DC31" s="1652"/>
      <c r="DF31" s="53"/>
      <c r="DG31" s="53"/>
      <c r="DH31" s="53"/>
      <c r="DI31" s="53"/>
      <c r="DM31" s="195"/>
      <c r="DQ31" s="2429"/>
    </row>
    <row r="32" spans="2:122" ht="12" customHeight="1">
      <c r="B32" s="2190"/>
      <c r="C32" s="2129" t="s">
        <v>40</v>
      </c>
      <c r="D32" s="2130"/>
      <c r="E32" s="2130"/>
      <c r="F32" s="2130"/>
      <c r="G32" s="2131"/>
      <c r="H32" s="2425" t="s">
        <v>2008</v>
      </c>
      <c r="I32" s="2087"/>
      <c r="J32" s="2087"/>
      <c r="K32" s="2087"/>
      <c r="L32" s="2087"/>
      <c r="M32" s="2087"/>
      <c r="N32" s="2087"/>
      <c r="O32" s="2087"/>
      <c r="P32" s="2087"/>
      <c r="Q32" s="2087"/>
      <c r="R32" s="2087"/>
      <c r="S32" s="2087"/>
      <c r="T32" s="2087"/>
      <c r="U32" s="2087"/>
      <c r="V32" s="2087"/>
      <c r="W32" s="2436" t="s">
        <v>528</v>
      </c>
      <c r="X32" s="2436"/>
      <c r="Y32" s="2437"/>
      <c r="Z32" s="2190"/>
      <c r="AA32" s="2351" t="s">
        <v>40</v>
      </c>
      <c r="AB32" s="1623"/>
      <c r="AC32" s="1623"/>
      <c r="AD32" s="1623"/>
      <c r="AE32" s="2352"/>
      <c r="AF32" s="2349">
        <f>基本入力!AH120:AH120</f>
        <v>0</v>
      </c>
      <c r="AG32" s="2350"/>
      <c r="AH32" s="2350"/>
      <c r="AI32" s="2350"/>
      <c r="AJ32" s="2350"/>
      <c r="AK32" s="2350"/>
      <c r="AL32" s="2350"/>
      <c r="AM32" s="2350"/>
      <c r="AN32" s="2350"/>
      <c r="AO32" s="2350"/>
      <c r="AP32" s="2350"/>
      <c r="AQ32" s="2350"/>
      <c r="AR32" s="2350"/>
      <c r="AS32" s="2350"/>
      <c r="AT32" s="2350"/>
      <c r="AU32" s="2456" t="s">
        <v>523</v>
      </c>
      <c r="AV32" s="2456"/>
      <c r="AW32" s="2457"/>
      <c r="BH32" s="1650"/>
      <c r="BI32" s="1651"/>
      <c r="BJ32" s="1651"/>
      <c r="BK32" s="1651"/>
      <c r="BL32" s="1651"/>
      <c r="BM32" s="1651"/>
      <c r="BN32" s="1651"/>
      <c r="BO32" s="1651"/>
      <c r="BP32" s="1651"/>
      <c r="BQ32" s="1651"/>
      <c r="BR32" s="1651"/>
      <c r="BS32" s="1651"/>
      <c r="BT32" s="1651"/>
      <c r="BU32" s="1651"/>
      <c r="BV32" s="1651"/>
      <c r="BW32" s="1651"/>
      <c r="BX32" s="1651"/>
      <c r="BY32" s="1651"/>
      <c r="BZ32" s="1651"/>
      <c r="CA32" s="1651"/>
      <c r="CB32" s="1651"/>
      <c r="CC32" s="1651"/>
      <c r="CD32" s="1651"/>
      <c r="CE32" s="1651"/>
      <c r="CF32" s="1651"/>
      <c r="CG32" s="1651"/>
      <c r="CH32" s="1651"/>
      <c r="CI32" s="1651"/>
      <c r="CJ32" s="1651"/>
      <c r="CK32" s="1651"/>
      <c r="CL32" s="1651"/>
      <c r="CM32" s="1651"/>
      <c r="CN32" s="1651"/>
      <c r="CO32" s="1651"/>
      <c r="CP32" s="1651"/>
      <c r="CQ32" s="1651"/>
      <c r="CR32" s="1651"/>
      <c r="CS32" s="1651"/>
      <c r="CT32" s="1651"/>
      <c r="CU32" s="1651"/>
      <c r="CV32" s="1651"/>
      <c r="CW32" s="1651"/>
      <c r="CX32" s="1651"/>
      <c r="CY32" s="1651"/>
      <c r="CZ32" s="1651"/>
      <c r="DA32" s="1651"/>
      <c r="DB32" s="1651"/>
      <c r="DC32" s="1652"/>
      <c r="DF32" s="53"/>
      <c r="DG32" s="53"/>
      <c r="DH32" s="53"/>
      <c r="DI32" s="53"/>
      <c r="DM32" s="195"/>
      <c r="DQ32" s="2429"/>
    </row>
    <row r="33" spans="2:128" ht="12" customHeight="1" thickBot="1">
      <c r="B33" s="2403"/>
      <c r="C33" s="2084"/>
      <c r="D33" s="2085"/>
      <c r="E33" s="2085"/>
      <c r="F33" s="2085"/>
      <c r="G33" s="2086"/>
      <c r="H33" s="2372"/>
      <c r="I33" s="1762"/>
      <c r="J33" s="1762"/>
      <c r="K33" s="1762"/>
      <c r="L33" s="1762"/>
      <c r="M33" s="1762"/>
      <c r="N33" s="1762"/>
      <c r="O33" s="1762"/>
      <c r="P33" s="1762"/>
      <c r="Q33" s="1762"/>
      <c r="R33" s="1762"/>
      <c r="S33" s="1762"/>
      <c r="T33" s="1762"/>
      <c r="U33" s="1762"/>
      <c r="V33" s="1762"/>
      <c r="W33" s="2438"/>
      <c r="X33" s="2438"/>
      <c r="Y33" s="2439"/>
      <c r="Z33" s="2403"/>
      <c r="AA33" s="754"/>
      <c r="AB33" s="740"/>
      <c r="AC33" s="740"/>
      <c r="AD33" s="740"/>
      <c r="AE33" s="896"/>
      <c r="AF33" s="2142"/>
      <c r="AG33" s="2143"/>
      <c r="AH33" s="2143"/>
      <c r="AI33" s="2143"/>
      <c r="AJ33" s="2143"/>
      <c r="AK33" s="2143"/>
      <c r="AL33" s="2143"/>
      <c r="AM33" s="2143"/>
      <c r="AN33" s="2143"/>
      <c r="AO33" s="2143"/>
      <c r="AP33" s="2143"/>
      <c r="AQ33" s="2143"/>
      <c r="AR33" s="2143"/>
      <c r="AS33" s="2143"/>
      <c r="AT33" s="2143"/>
      <c r="AU33" s="2458"/>
      <c r="AV33" s="2458"/>
      <c r="AW33" s="2459"/>
      <c r="BH33" s="2387"/>
      <c r="BI33" s="2388"/>
      <c r="BJ33" s="2388"/>
      <c r="BK33" s="2388"/>
      <c r="BL33" s="2388"/>
      <c r="BM33" s="2388"/>
      <c r="BN33" s="2388"/>
      <c r="BO33" s="2388"/>
      <c r="BP33" s="2388"/>
      <c r="BQ33" s="2388"/>
      <c r="BR33" s="2388"/>
      <c r="BS33" s="2388"/>
      <c r="BT33" s="2388"/>
      <c r="BU33" s="2388"/>
      <c r="BV33" s="2388"/>
      <c r="BW33" s="2388"/>
      <c r="BX33" s="2388"/>
      <c r="BY33" s="2388"/>
      <c r="BZ33" s="2388"/>
      <c r="CA33" s="2388"/>
      <c r="CB33" s="2388"/>
      <c r="CC33" s="2388"/>
      <c r="CD33" s="2388"/>
      <c r="CE33" s="2388"/>
      <c r="CF33" s="2388"/>
      <c r="CG33" s="2388"/>
      <c r="CH33" s="2388"/>
      <c r="CI33" s="2388"/>
      <c r="CJ33" s="2388"/>
      <c r="CK33" s="2388"/>
      <c r="CL33" s="2388"/>
      <c r="CM33" s="2388"/>
      <c r="CN33" s="2388"/>
      <c r="CO33" s="2388"/>
      <c r="CP33" s="2388"/>
      <c r="CQ33" s="2388"/>
      <c r="CR33" s="2388"/>
      <c r="CS33" s="2388"/>
      <c r="CT33" s="2388"/>
      <c r="CU33" s="2388"/>
      <c r="CV33" s="2388"/>
      <c r="CW33" s="2388"/>
      <c r="CX33" s="2388"/>
      <c r="CY33" s="2388"/>
      <c r="CZ33" s="2388"/>
      <c r="DA33" s="2388"/>
      <c r="DB33" s="2388"/>
      <c r="DC33" s="2389"/>
      <c r="DF33" s="53"/>
      <c r="DG33" s="53"/>
      <c r="DH33" s="53"/>
      <c r="DI33" s="53"/>
      <c r="DM33" s="195"/>
      <c r="DQ33" s="2429"/>
    </row>
    <row r="34" spans="2:128" ht="12" customHeight="1">
      <c r="B34" s="2078" t="s">
        <v>503</v>
      </c>
      <c r="C34" s="2081" t="s">
        <v>61</v>
      </c>
      <c r="D34" s="2082"/>
      <c r="E34" s="2082"/>
      <c r="F34" s="2082"/>
      <c r="G34" s="2083"/>
      <c r="H34" s="2399" t="str">
        <f>IF($H$36="","",VLOOKUP($H$36,$DE$25:$DM$38,6,))</f>
        <v>( 東京 )</v>
      </c>
      <c r="I34" s="2400"/>
      <c r="J34" s="2400"/>
      <c r="K34" s="2400"/>
      <c r="L34" s="2400"/>
      <c r="M34" s="2400"/>
      <c r="N34" s="2400"/>
      <c r="O34" s="2400"/>
      <c r="P34" s="2359" t="s">
        <v>41</v>
      </c>
      <c r="Q34" s="2359"/>
      <c r="R34" s="2404" t="str">
        <f>IF($H$36="","",VLOOKUP($H$36,$DE$25:$DM$38,9,))</f>
        <v>283685</v>
      </c>
      <c r="S34" s="2400"/>
      <c r="T34" s="2400"/>
      <c r="U34" s="2400"/>
      <c r="V34" s="2400"/>
      <c r="W34" s="1569" t="s">
        <v>42</v>
      </c>
      <c r="X34" s="1569"/>
      <c r="Y34" s="391"/>
      <c r="Z34" s="2078" t="s">
        <v>503</v>
      </c>
      <c r="AA34" s="753" t="s">
        <v>61</v>
      </c>
      <c r="AB34" s="739"/>
      <c r="AC34" s="739"/>
      <c r="AD34" s="739"/>
      <c r="AE34" s="895"/>
      <c r="AF34" s="2421">
        <f>基本入力!AH124</f>
        <v>0</v>
      </c>
      <c r="AG34" s="1879"/>
      <c r="AH34" s="1879"/>
      <c r="AI34" s="1879"/>
      <c r="AJ34" s="1879"/>
      <c r="AK34" s="1879"/>
      <c r="AL34" s="1879"/>
      <c r="AM34" s="1879"/>
      <c r="AN34" s="2235" t="s">
        <v>65</v>
      </c>
      <c r="AO34" s="2235"/>
      <c r="AP34" s="1828">
        <f>基本入力!AP124</f>
        <v>0</v>
      </c>
      <c r="AQ34" s="1879"/>
      <c r="AR34" s="1879"/>
      <c r="AS34" s="1879"/>
      <c r="AT34" s="1879"/>
      <c r="AU34" s="1201" t="s">
        <v>66</v>
      </c>
      <c r="AV34" s="1201"/>
      <c r="AW34" s="247"/>
      <c r="DF34" s="53"/>
      <c r="DG34" s="53"/>
      <c r="DH34" s="53"/>
      <c r="DI34" s="53"/>
      <c r="DM34" s="195"/>
      <c r="DQ34" s="2429"/>
    </row>
    <row r="35" spans="2:128" ht="12" customHeight="1">
      <c r="B35" s="2079"/>
      <c r="C35" s="2084"/>
      <c r="D35" s="2085"/>
      <c r="E35" s="2085"/>
      <c r="F35" s="2085"/>
      <c r="G35" s="2086"/>
      <c r="H35" s="2401"/>
      <c r="I35" s="2402"/>
      <c r="J35" s="2402"/>
      <c r="K35" s="2402"/>
      <c r="L35" s="2402"/>
      <c r="M35" s="2402"/>
      <c r="N35" s="2402"/>
      <c r="O35" s="2402"/>
      <c r="P35" s="2360"/>
      <c r="Q35" s="2360"/>
      <c r="R35" s="2402"/>
      <c r="S35" s="2402"/>
      <c r="T35" s="2402"/>
      <c r="U35" s="2402"/>
      <c r="V35" s="2402"/>
      <c r="W35" s="844"/>
      <c r="X35" s="844"/>
      <c r="Y35" s="330"/>
      <c r="Z35" s="2079"/>
      <c r="AA35" s="754"/>
      <c r="AB35" s="740"/>
      <c r="AC35" s="740"/>
      <c r="AD35" s="740"/>
      <c r="AE35" s="896"/>
      <c r="AF35" s="2300"/>
      <c r="AG35" s="1829"/>
      <c r="AH35" s="1829"/>
      <c r="AI35" s="1829"/>
      <c r="AJ35" s="1829"/>
      <c r="AK35" s="1829"/>
      <c r="AL35" s="1829"/>
      <c r="AM35" s="1829"/>
      <c r="AN35" s="2236"/>
      <c r="AO35" s="2236"/>
      <c r="AP35" s="1829"/>
      <c r="AQ35" s="1829"/>
      <c r="AR35" s="1829"/>
      <c r="AS35" s="1829"/>
      <c r="AT35" s="1829"/>
      <c r="AU35" s="874"/>
      <c r="AV35" s="874"/>
      <c r="AW35" s="119"/>
      <c r="BH35" s="1221" t="s">
        <v>370</v>
      </c>
      <c r="BI35" s="1221"/>
      <c r="BJ35" s="1374" t="str">
        <f>VLOOKUP(基本入力!R54,重説!DE47:DW48,2)</f>
        <v>敷地権の目的である土地</v>
      </c>
      <c r="BK35" s="1374"/>
      <c r="BL35" s="1374"/>
      <c r="BM35" s="1374"/>
      <c r="BN35" s="1374"/>
      <c r="BO35" s="1374"/>
      <c r="BP35" s="1374"/>
      <c r="BQ35" s="1374"/>
      <c r="BR35" s="1374"/>
      <c r="BS35" s="1374"/>
      <c r="BT35" s="1374"/>
      <c r="BU35" s="1374"/>
      <c r="BV35" s="1374"/>
      <c r="BW35" s="1374"/>
      <c r="DF35" s="53"/>
      <c r="DG35" s="53"/>
      <c r="DH35" s="53"/>
      <c r="DI35" s="53"/>
      <c r="DM35" s="195"/>
      <c r="DQ35" s="2429"/>
    </row>
    <row r="36" spans="2:128" ht="12" customHeight="1" thickBot="1">
      <c r="B36" s="2079"/>
      <c r="C36" s="2081" t="s">
        <v>62</v>
      </c>
      <c r="D36" s="2082"/>
      <c r="E36" s="2082"/>
      <c r="F36" s="2082"/>
      <c r="G36" s="2083"/>
      <c r="H36" s="2126" t="s">
        <v>1808</v>
      </c>
      <c r="I36" s="1815"/>
      <c r="J36" s="1815"/>
      <c r="K36" s="1815"/>
      <c r="L36" s="1815"/>
      <c r="M36" s="1815"/>
      <c r="N36" s="1815"/>
      <c r="O36" s="1815"/>
      <c r="P36" s="1815"/>
      <c r="Q36" s="1815"/>
      <c r="R36" s="1815"/>
      <c r="S36" s="1815"/>
      <c r="T36" s="1815"/>
      <c r="U36" s="1815"/>
      <c r="V36" s="1815"/>
      <c r="W36" s="1490"/>
      <c r="X36" s="1490"/>
      <c r="Y36" s="2385"/>
      <c r="Z36" s="2079"/>
      <c r="AA36" s="753" t="s">
        <v>62</v>
      </c>
      <c r="AB36" s="739"/>
      <c r="AC36" s="739"/>
      <c r="AD36" s="739"/>
      <c r="AE36" s="895"/>
      <c r="AF36" s="2183">
        <f>基本入力!AH122</f>
        <v>0</v>
      </c>
      <c r="AG36" s="2140"/>
      <c r="AH36" s="2140"/>
      <c r="AI36" s="2140"/>
      <c r="AJ36" s="2140"/>
      <c r="AK36" s="2140"/>
      <c r="AL36" s="2140"/>
      <c r="AM36" s="2140"/>
      <c r="AN36" s="2140"/>
      <c r="AO36" s="2140"/>
      <c r="AP36" s="2140"/>
      <c r="AQ36" s="2140"/>
      <c r="AR36" s="2140"/>
      <c r="AS36" s="2140"/>
      <c r="AT36" s="2140"/>
      <c r="AU36" s="604"/>
      <c r="AV36" s="604"/>
      <c r="AW36" s="1950"/>
      <c r="BH36" s="1221"/>
      <c r="BI36" s="1221"/>
      <c r="BJ36" s="1374"/>
      <c r="BK36" s="1374"/>
      <c r="BL36" s="1374"/>
      <c r="BM36" s="1374"/>
      <c r="BN36" s="1374"/>
      <c r="BO36" s="1374"/>
      <c r="BP36" s="1374"/>
      <c r="BQ36" s="1374"/>
      <c r="BR36" s="1374"/>
      <c r="BS36" s="1374"/>
      <c r="BT36" s="1374"/>
      <c r="BU36" s="1374"/>
      <c r="BV36" s="1374"/>
      <c r="BW36" s="1374"/>
      <c r="DF36" s="53"/>
      <c r="DG36" s="53"/>
      <c r="DH36" s="53"/>
      <c r="DI36" s="53"/>
      <c r="DM36" s="195"/>
      <c r="DQ36" s="2429"/>
    </row>
    <row r="37" spans="2:128" ht="12" customHeight="1">
      <c r="B37" s="2079"/>
      <c r="C37" s="2084"/>
      <c r="D37" s="2085"/>
      <c r="E37" s="2085"/>
      <c r="F37" s="2085"/>
      <c r="G37" s="2086"/>
      <c r="H37" s="2323"/>
      <c r="I37" s="1817"/>
      <c r="J37" s="1817"/>
      <c r="K37" s="1817"/>
      <c r="L37" s="1817"/>
      <c r="M37" s="1817"/>
      <c r="N37" s="1817"/>
      <c r="O37" s="1817"/>
      <c r="P37" s="1817"/>
      <c r="Q37" s="1817"/>
      <c r="R37" s="1817"/>
      <c r="S37" s="1817"/>
      <c r="T37" s="1817"/>
      <c r="U37" s="1817"/>
      <c r="V37" s="1817"/>
      <c r="W37" s="1185"/>
      <c r="X37" s="1185"/>
      <c r="Y37" s="2386"/>
      <c r="Z37" s="2079"/>
      <c r="AA37" s="754"/>
      <c r="AB37" s="740"/>
      <c r="AC37" s="740"/>
      <c r="AD37" s="740"/>
      <c r="AE37" s="896"/>
      <c r="AF37" s="2142"/>
      <c r="AG37" s="2143"/>
      <c r="AH37" s="2143"/>
      <c r="AI37" s="2143"/>
      <c r="AJ37" s="2143"/>
      <c r="AK37" s="2143"/>
      <c r="AL37" s="2143"/>
      <c r="AM37" s="2143"/>
      <c r="AN37" s="2143"/>
      <c r="AO37" s="2143"/>
      <c r="AP37" s="2143"/>
      <c r="AQ37" s="2143"/>
      <c r="AR37" s="2143"/>
      <c r="AS37" s="2143"/>
      <c r="AT37" s="2143"/>
      <c r="AU37" s="606"/>
      <c r="AV37" s="606"/>
      <c r="AW37" s="607"/>
      <c r="BH37" s="2430" t="s">
        <v>372</v>
      </c>
      <c r="BI37" s="2353"/>
      <c r="BJ37" s="2355" t="s">
        <v>373</v>
      </c>
      <c r="BK37" s="2356"/>
      <c r="BL37" s="2356"/>
      <c r="BM37" s="2356"/>
      <c r="BN37" s="2356"/>
      <c r="BO37" s="2356"/>
      <c r="BP37" s="2356"/>
      <c r="BQ37" s="2356"/>
      <c r="BR37" s="2356"/>
      <c r="BS37" s="2356"/>
      <c r="BT37" s="2356"/>
      <c r="BU37" s="2357"/>
      <c r="BV37" s="2432" t="s">
        <v>1021</v>
      </c>
      <c r="BW37" s="2432"/>
      <c r="BX37" s="2432"/>
      <c r="BY37" s="2432"/>
      <c r="BZ37" s="2432"/>
      <c r="CA37" s="2353" t="s">
        <v>7</v>
      </c>
      <c r="CB37" s="2353"/>
      <c r="CC37" s="2353"/>
      <c r="CD37" s="2353"/>
      <c r="CE37" s="2353"/>
      <c r="CF37" s="2353"/>
      <c r="CG37" s="2353" t="s">
        <v>8</v>
      </c>
      <c r="CH37" s="2353"/>
      <c r="CI37" s="2353"/>
      <c r="CJ37" s="2353"/>
      <c r="CK37" s="2353"/>
      <c r="CL37" s="2353"/>
      <c r="CM37" s="2353" t="str">
        <f>VLOOKUP(基本入力!R54,重説!DE47:DW48,10)</f>
        <v>敷地権の種類</v>
      </c>
      <c r="CN37" s="2353"/>
      <c r="CO37" s="2353"/>
      <c r="CP37" s="2353"/>
      <c r="CQ37" s="2353"/>
      <c r="CR37" s="2353"/>
      <c r="CS37" s="2447" t="str">
        <f>VLOOKUP(基本入力!R54,重説!DE47:DW48,15)</f>
        <v>敷地権の割合((準)共有持分)</v>
      </c>
      <c r="CT37" s="2448"/>
      <c r="CU37" s="2448"/>
      <c r="CV37" s="2448"/>
      <c r="CW37" s="2448"/>
      <c r="CX37" s="2448"/>
      <c r="CY37" s="2448"/>
      <c r="CZ37" s="2448"/>
      <c r="DA37" s="2448"/>
      <c r="DB37" s="2448"/>
      <c r="DC37" s="2449"/>
      <c r="DF37" s="53"/>
      <c r="DG37" s="53"/>
      <c r="DH37" s="53"/>
      <c r="DI37" s="53"/>
      <c r="DM37" s="195"/>
      <c r="DQ37" s="2429"/>
    </row>
    <row r="38" spans="2:128" ht="12" customHeight="1">
      <c r="B38" s="2079"/>
      <c r="C38" s="2103" t="s">
        <v>529</v>
      </c>
      <c r="D38" s="2104"/>
      <c r="E38" s="2104"/>
      <c r="F38" s="2104"/>
      <c r="G38" s="2105"/>
      <c r="H38" s="2338" t="str">
        <f>H30</f>
        <v>東京マンション株式会社</v>
      </c>
      <c r="I38" s="2339"/>
      <c r="J38" s="2339"/>
      <c r="K38" s="2339"/>
      <c r="L38" s="2339"/>
      <c r="M38" s="2339"/>
      <c r="N38" s="2339"/>
      <c r="O38" s="2339"/>
      <c r="P38" s="2339"/>
      <c r="Q38" s="2339"/>
      <c r="R38" s="2339"/>
      <c r="S38" s="2339"/>
      <c r="T38" s="2339"/>
      <c r="U38" s="2339"/>
      <c r="V38" s="2339"/>
      <c r="W38" s="2339"/>
      <c r="X38" s="2339"/>
      <c r="Y38" s="2340"/>
      <c r="Z38" s="2079"/>
      <c r="AA38" s="2361" t="s">
        <v>63</v>
      </c>
      <c r="AB38" s="2362"/>
      <c r="AC38" s="2362"/>
      <c r="AD38" s="2362"/>
      <c r="AE38" s="2363"/>
      <c r="AF38" s="2183" t="str">
        <f>VLOOKUP(基本入力!AN101,DE93:DQ94,7,)</f>
        <v>●登記名義人</v>
      </c>
      <c r="AG38" s="2140"/>
      <c r="AH38" s="2140"/>
      <c r="AI38" s="2140"/>
      <c r="AJ38" s="2140"/>
      <c r="AK38" s="2140"/>
      <c r="AL38" s="2140"/>
      <c r="AM38" s="2140"/>
      <c r="AN38" s="2140"/>
      <c r="AO38" s="2140"/>
      <c r="AP38" s="2140"/>
      <c r="AQ38" s="2140"/>
      <c r="AR38" s="2140"/>
      <c r="AS38" s="2140"/>
      <c r="AT38" s="2140"/>
      <c r="AU38" s="2140"/>
      <c r="AV38" s="2140"/>
      <c r="AW38" s="2407"/>
      <c r="BH38" s="2431"/>
      <c r="BI38" s="2354"/>
      <c r="BJ38" s="2358"/>
      <c r="BK38" s="1813"/>
      <c r="BL38" s="1813"/>
      <c r="BM38" s="1813"/>
      <c r="BN38" s="1813"/>
      <c r="BO38" s="1813"/>
      <c r="BP38" s="1813"/>
      <c r="BQ38" s="1813"/>
      <c r="BR38" s="1813"/>
      <c r="BS38" s="1813"/>
      <c r="BT38" s="1813"/>
      <c r="BU38" s="1814"/>
      <c r="BV38" s="2433"/>
      <c r="BW38" s="2433"/>
      <c r="BX38" s="2433"/>
      <c r="BY38" s="2433"/>
      <c r="BZ38" s="2433"/>
      <c r="CA38" s="2354"/>
      <c r="CB38" s="2354"/>
      <c r="CC38" s="2354"/>
      <c r="CD38" s="2354"/>
      <c r="CE38" s="2354"/>
      <c r="CF38" s="2354"/>
      <c r="CG38" s="2440"/>
      <c r="CH38" s="2440"/>
      <c r="CI38" s="2440"/>
      <c r="CJ38" s="2440"/>
      <c r="CK38" s="2440"/>
      <c r="CL38" s="2440"/>
      <c r="CM38" s="2354"/>
      <c r="CN38" s="2354"/>
      <c r="CO38" s="2354"/>
      <c r="CP38" s="2354"/>
      <c r="CQ38" s="2354"/>
      <c r="CR38" s="2354"/>
      <c r="CS38" s="2450"/>
      <c r="CT38" s="2451"/>
      <c r="CU38" s="2451"/>
      <c r="CV38" s="2451"/>
      <c r="CW38" s="2451"/>
      <c r="CX38" s="2451"/>
      <c r="CY38" s="2451"/>
      <c r="CZ38" s="2451"/>
      <c r="DA38" s="2451"/>
      <c r="DB38" s="2451"/>
      <c r="DC38" s="2452"/>
      <c r="DE38" s="196"/>
      <c r="DF38" s="197"/>
      <c r="DG38" s="197"/>
      <c r="DH38" s="197"/>
      <c r="DI38" s="197"/>
      <c r="DJ38" s="197"/>
      <c r="DK38" s="197"/>
      <c r="DL38" s="197"/>
      <c r="DM38" s="198"/>
      <c r="DN38" s="197"/>
      <c r="DO38" s="197"/>
      <c r="DP38" s="197"/>
      <c r="DQ38" s="2429"/>
    </row>
    <row r="39" spans="2:128" ht="12" customHeight="1">
      <c r="B39" s="2079"/>
      <c r="C39" s="2109"/>
      <c r="D39" s="2110"/>
      <c r="E39" s="2110"/>
      <c r="F39" s="2110"/>
      <c r="G39" s="2111"/>
      <c r="H39" s="2147"/>
      <c r="I39" s="2148"/>
      <c r="J39" s="2148"/>
      <c r="K39" s="2148"/>
      <c r="L39" s="2148"/>
      <c r="M39" s="2148"/>
      <c r="N39" s="2148"/>
      <c r="O39" s="2148"/>
      <c r="P39" s="2148"/>
      <c r="Q39" s="2148"/>
      <c r="R39" s="2148"/>
      <c r="S39" s="2148"/>
      <c r="T39" s="2148"/>
      <c r="U39" s="2148"/>
      <c r="V39" s="2148"/>
      <c r="W39" s="2148"/>
      <c r="X39" s="2148"/>
      <c r="Y39" s="2157"/>
      <c r="Z39" s="2079"/>
      <c r="AA39" s="2364"/>
      <c r="AB39" s="2365"/>
      <c r="AC39" s="2365"/>
      <c r="AD39" s="2365"/>
      <c r="AE39" s="2366"/>
      <c r="AF39" s="2408"/>
      <c r="AG39" s="2350"/>
      <c r="AH39" s="2350"/>
      <c r="AI39" s="2350"/>
      <c r="AJ39" s="2350"/>
      <c r="AK39" s="2350"/>
      <c r="AL39" s="2350"/>
      <c r="AM39" s="2350"/>
      <c r="AN39" s="2350"/>
      <c r="AO39" s="2350"/>
      <c r="AP39" s="2350"/>
      <c r="AQ39" s="2350"/>
      <c r="AR39" s="2350"/>
      <c r="AS39" s="2350"/>
      <c r="AT39" s="2350"/>
      <c r="AU39" s="2350"/>
      <c r="AV39" s="2350"/>
      <c r="AW39" s="2409"/>
      <c r="BH39" s="2242" t="s">
        <v>1</v>
      </c>
      <c r="BI39" s="2243"/>
      <c r="BJ39" s="2139" t="str">
        <f>基本入力!F42</f>
        <v>練馬区高松3丁目　</v>
      </c>
      <c r="BK39" s="2140"/>
      <c r="BL39" s="2140"/>
      <c r="BM39" s="2140"/>
      <c r="BN39" s="2140"/>
      <c r="BO39" s="2140"/>
      <c r="BP39" s="2140"/>
      <c r="BQ39" s="2140"/>
      <c r="BR39" s="2140"/>
      <c r="BS39" s="2140"/>
      <c r="BT39" s="2140"/>
      <c r="BU39" s="2141"/>
      <c r="BV39" s="2342" t="str">
        <f>基本入力!U42</f>
        <v>●番●</v>
      </c>
      <c r="BW39" s="2343"/>
      <c r="BX39" s="2343"/>
      <c r="BY39" s="2343"/>
      <c r="BZ39" s="2343"/>
      <c r="CA39" s="2244" t="str">
        <f>基本入力!Y42</f>
        <v>宅地</v>
      </c>
      <c r="CB39" s="2245"/>
      <c r="CC39" s="2245"/>
      <c r="CD39" s="2245"/>
      <c r="CE39" s="2245"/>
      <c r="CF39" s="2246"/>
      <c r="CG39" s="2247" t="str">
        <f>基本入力!AB42</f>
        <v>●</v>
      </c>
      <c r="CH39" s="2248"/>
      <c r="CI39" s="2248"/>
      <c r="CJ39" s="2248"/>
      <c r="CK39" s="2248"/>
      <c r="CL39" s="2329" t="s">
        <v>371</v>
      </c>
      <c r="CM39" s="2344">
        <f>基本入力!AG42</f>
        <v>0</v>
      </c>
      <c r="CN39" s="2345"/>
      <c r="CO39" s="2345"/>
      <c r="CP39" s="2345"/>
      <c r="CQ39" s="2345"/>
      <c r="CR39" s="2345"/>
      <c r="CS39" s="2445">
        <f>基本入力!AL42</f>
        <v>0</v>
      </c>
      <c r="CT39" s="2325"/>
      <c r="CU39" s="2325"/>
      <c r="CV39" s="2325"/>
      <c r="CW39" s="2325"/>
      <c r="CX39" s="974" t="s">
        <v>1082</v>
      </c>
      <c r="CY39" s="974"/>
      <c r="CZ39" s="2324">
        <f>基本入力!AT42</f>
        <v>0</v>
      </c>
      <c r="DA39" s="2325"/>
      <c r="DB39" s="2325"/>
      <c r="DC39" s="2326"/>
    </row>
    <row r="40" spans="2:128" ht="12" customHeight="1">
      <c r="B40" s="2079"/>
      <c r="C40" s="2103" t="s">
        <v>530</v>
      </c>
      <c r="D40" s="2104"/>
      <c r="E40" s="2104"/>
      <c r="F40" s="2104"/>
      <c r="G40" s="2105"/>
      <c r="H40" s="2338" t="str">
        <f>H24</f>
        <v>東京都新宿区西新宿二丁目6番1号</v>
      </c>
      <c r="I40" s="2339"/>
      <c r="J40" s="2339"/>
      <c r="K40" s="2339"/>
      <c r="L40" s="2339"/>
      <c r="M40" s="2339"/>
      <c r="N40" s="2339"/>
      <c r="O40" s="2339"/>
      <c r="P40" s="2339"/>
      <c r="Q40" s="2339"/>
      <c r="R40" s="2339"/>
      <c r="S40" s="2339"/>
      <c r="T40" s="2339"/>
      <c r="U40" s="2339"/>
      <c r="V40" s="2339"/>
      <c r="W40" s="2339"/>
      <c r="X40" s="2339"/>
      <c r="Y40" s="2340"/>
      <c r="Z40" s="2079"/>
      <c r="AA40" s="2361" t="s">
        <v>64</v>
      </c>
      <c r="AB40" s="2362"/>
      <c r="AC40" s="2362"/>
      <c r="AD40" s="2362"/>
      <c r="AE40" s="2363"/>
      <c r="AF40" s="2390" t="str">
        <f>VLOOKUP(基本入力!AN101,DE93:DQ94,2,)</f>
        <v>●登記名義人住所</v>
      </c>
      <c r="AG40" s="2391"/>
      <c r="AH40" s="2391"/>
      <c r="AI40" s="2391"/>
      <c r="AJ40" s="2391"/>
      <c r="AK40" s="2391"/>
      <c r="AL40" s="2391"/>
      <c r="AM40" s="2391"/>
      <c r="AN40" s="2391"/>
      <c r="AO40" s="2391"/>
      <c r="AP40" s="2391"/>
      <c r="AQ40" s="2391"/>
      <c r="AR40" s="2391"/>
      <c r="AS40" s="2391"/>
      <c r="AT40" s="2391"/>
      <c r="AU40" s="2391"/>
      <c r="AV40" s="2391"/>
      <c r="AW40" s="2392"/>
      <c r="BH40" s="2242"/>
      <c r="BI40" s="2243"/>
      <c r="BJ40" s="2142"/>
      <c r="BK40" s="2143"/>
      <c r="BL40" s="2143"/>
      <c r="BM40" s="2143"/>
      <c r="BN40" s="2143"/>
      <c r="BO40" s="2143"/>
      <c r="BP40" s="2143"/>
      <c r="BQ40" s="2143"/>
      <c r="BR40" s="2143"/>
      <c r="BS40" s="2143"/>
      <c r="BT40" s="2143"/>
      <c r="BU40" s="2144"/>
      <c r="BV40" s="2343"/>
      <c r="BW40" s="2343"/>
      <c r="BX40" s="2343"/>
      <c r="BY40" s="2343"/>
      <c r="BZ40" s="2343"/>
      <c r="CA40" s="2245"/>
      <c r="CB40" s="2245"/>
      <c r="CC40" s="2245"/>
      <c r="CD40" s="2245"/>
      <c r="CE40" s="2245"/>
      <c r="CF40" s="2246"/>
      <c r="CG40" s="2434"/>
      <c r="CH40" s="2435"/>
      <c r="CI40" s="2435"/>
      <c r="CJ40" s="2435"/>
      <c r="CK40" s="2435"/>
      <c r="CL40" s="2504"/>
      <c r="CM40" s="2346"/>
      <c r="CN40" s="2345"/>
      <c r="CO40" s="2345"/>
      <c r="CP40" s="2345"/>
      <c r="CQ40" s="2345"/>
      <c r="CR40" s="2345"/>
      <c r="CS40" s="2446"/>
      <c r="CT40" s="2327"/>
      <c r="CU40" s="2327"/>
      <c r="CV40" s="2327"/>
      <c r="CW40" s="2327"/>
      <c r="CX40" s="976"/>
      <c r="CY40" s="976"/>
      <c r="CZ40" s="2327"/>
      <c r="DA40" s="2327"/>
      <c r="DB40" s="2327"/>
      <c r="DC40" s="2328"/>
    </row>
    <row r="41" spans="2:128" ht="12" customHeight="1">
      <c r="B41" s="2079"/>
      <c r="C41" s="2106"/>
      <c r="D41" s="2107"/>
      <c r="E41" s="2107"/>
      <c r="F41" s="2107"/>
      <c r="G41" s="2108"/>
      <c r="H41" s="2341"/>
      <c r="I41" s="2146"/>
      <c r="J41" s="2146"/>
      <c r="K41" s="2146"/>
      <c r="L41" s="2146"/>
      <c r="M41" s="2146"/>
      <c r="N41" s="2146"/>
      <c r="O41" s="2146"/>
      <c r="P41" s="2146"/>
      <c r="Q41" s="2146"/>
      <c r="R41" s="2146"/>
      <c r="S41" s="2146"/>
      <c r="T41" s="2146"/>
      <c r="U41" s="2146"/>
      <c r="V41" s="2146"/>
      <c r="W41" s="2146"/>
      <c r="X41" s="2146"/>
      <c r="Y41" s="2156"/>
      <c r="Z41" s="2079"/>
      <c r="AA41" s="2426"/>
      <c r="AB41" s="2427"/>
      <c r="AC41" s="2427"/>
      <c r="AD41" s="2427"/>
      <c r="AE41" s="2428"/>
      <c r="AF41" s="2393"/>
      <c r="AG41" s="2394"/>
      <c r="AH41" s="2394"/>
      <c r="AI41" s="2394"/>
      <c r="AJ41" s="2394"/>
      <c r="AK41" s="2394"/>
      <c r="AL41" s="2394"/>
      <c r="AM41" s="2394"/>
      <c r="AN41" s="2394"/>
      <c r="AO41" s="2394"/>
      <c r="AP41" s="2394"/>
      <c r="AQ41" s="2394"/>
      <c r="AR41" s="2394"/>
      <c r="AS41" s="2394"/>
      <c r="AT41" s="2394"/>
      <c r="AU41" s="2394"/>
      <c r="AV41" s="2394"/>
      <c r="AW41" s="2395"/>
      <c r="BH41" s="2242" t="s">
        <v>2</v>
      </c>
      <c r="BI41" s="2243"/>
      <c r="BJ41" s="2139">
        <f>基本入力!F44</f>
        <v>0</v>
      </c>
      <c r="BK41" s="2140"/>
      <c r="BL41" s="2140"/>
      <c r="BM41" s="2140"/>
      <c r="BN41" s="2140"/>
      <c r="BO41" s="2140"/>
      <c r="BP41" s="2140"/>
      <c r="BQ41" s="2140"/>
      <c r="BR41" s="2140"/>
      <c r="BS41" s="2140"/>
      <c r="BT41" s="2140"/>
      <c r="BU41" s="2141"/>
      <c r="BV41" s="2342">
        <f>基本入力!U44</f>
        <v>0</v>
      </c>
      <c r="BW41" s="2343"/>
      <c r="BX41" s="2343"/>
      <c r="BY41" s="2343"/>
      <c r="BZ41" s="2343"/>
      <c r="CA41" s="2244">
        <f>基本入力!Y44</f>
        <v>0</v>
      </c>
      <c r="CB41" s="2245"/>
      <c r="CC41" s="2245"/>
      <c r="CD41" s="2245"/>
      <c r="CE41" s="2245"/>
      <c r="CF41" s="2246"/>
      <c r="CG41" s="2247">
        <f>基本入力!AB44</f>
        <v>0</v>
      </c>
      <c r="CH41" s="2248"/>
      <c r="CI41" s="2248"/>
      <c r="CJ41" s="2248"/>
      <c r="CK41" s="2248"/>
      <c r="CL41" s="2329" t="s">
        <v>371</v>
      </c>
      <c r="CM41" s="2344">
        <f>基本入力!AG44</f>
        <v>0</v>
      </c>
      <c r="CN41" s="2345"/>
      <c r="CO41" s="2345"/>
      <c r="CP41" s="2345"/>
      <c r="CQ41" s="2345"/>
      <c r="CR41" s="2345"/>
      <c r="CS41" s="2445">
        <f>基本入力!AL44</f>
        <v>0</v>
      </c>
      <c r="CT41" s="2325"/>
      <c r="CU41" s="2325"/>
      <c r="CV41" s="2325"/>
      <c r="CW41" s="2325"/>
      <c r="CX41" s="974" t="s">
        <v>1082</v>
      </c>
      <c r="CY41" s="974"/>
      <c r="CZ41" s="2324">
        <f>基本入力!AT44</f>
        <v>0</v>
      </c>
      <c r="DA41" s="2325"/>
      <c r="DB41" s="2325"/>
      <c r="DC41" s="2326"/>
      <c r="DE41" s="245" t="s">
        <v>1611</v>
      </c>
      <c r="DF41" s="199"/>
      <c r="DG41" s="199"/>
    </row>
    <row r="42" spans="2:128" ht="12" customHeight="1">
      <c r="B42" s="2079"/>
      <c r="C42" s="2106"/>
      <c r="D42" s="2107"/>
      <c r="E42" s="2107"/>
      <c r="F42" s="2107"/>
      <c r="G42" s="2108"/>
      <c r="H42" s="2145" t="str">
        <f>H26</f>
        <v>新宿住友ビル19階</v>
      </c>
      <c r="I42" s="2146"/>
      <c r="J42" s="2146"/>
      <c r="K42" s="2146"/>
      <c r="L42" s="2146"/>
      <c r="M42" s="2146"/>
      <c r="N42" s="2146"/>
      <c r="O42" s="2146"/>
      <c r="P42" s="2146"/>
      <c r="Q42" s="2146"/>
      <c r="R42" s="2146"/>
      <c r="S42" s="2146"/>
      <c r="T42" s="2146"/>
      <c r="U42" s="2146"/>
      <c r="V42" s="2146"/>
      <c r="W42" s="2146"/>
      <c r="X42" s="2146"/>
      <c r="Y42" s="2156"/>
      <c r="Z42" s="2079"/>
      <c r="AA42" s="2426"/>
      <c r="AB42" s="2427"/>
      <c r="AC42" s="2427"/>
      <c r="AD42" s="2427"/>
      <c r="AE42" s="2428"/>
      <c r="AF42" s="2393"/>
      <c r="AG42" s="2394"/>
      <c r="AH42" s="2394"/>
      <c r="AI42" s="2394"/>
      <c r="AJ42" s="2394"/>
      <c r="AK42" s="2394"/>
      <c r="AL42" s="2394"/>
      <c r="AM42" s="2394"/>
      <c r="AN42" s="2394"/>
      <c r="AO42" s="2394"/>
      <c r="AP42" s="2394"/>
      <c r="AQ42" s="2394"/>
      <c r="AR42" s="2394"/>
      <c r="AS42" s="2394"/>
      <c r="AT42" s="2394"/>
      <c r="AU42" s="2394"/>
      <c r="AV42" s="2394"/>
      <c r="AW42" s="2395"/>
      <c r="BH42" s="2242"/>
      <c r="BI42" s="2243"/>
      <c r="BJ42" s="2142"/>
      <c r="BK42" s="2143"/>
      <c r="BL42" s="2143"/>
      <c r="BM42" s="2143"/>
      <c r="BN42" s="2143"/>
      <c r="BO42" s="2143"/>
      <c r="BP42" s="2143"/>
      <c r="BQ42" s="2143"/>
      <c r="BR42" s="2143"/>
      <c r="BS42" s="2143"/>
      <c r="BT42" s="2143"/>
      <c r="BU42" s="2144"/>
      <c r="BV42" s="2343"/>
      <c r="BW42" s="2343"/>
      <c r="BX42" s="2343"/>
      <c r="BY42" s="2343"/>
      <c r="BZ42" s="2343"/>
      <c r="CA42" s="2245"/>
      <c r="CB42" s="2245"/>
      <c r="CC42" s="2245"/>
      <c r="CD42" s="2245"/>
      <c r="CE42" s="2245"/>
      <c r="CF42" s="2246"/>
      <c r="CG42" s="2249"/>
      <c r="CH42" s="2250"/>
      <c r="CI42" s="2250"/>
      <c r="CJ42" s="2250"/>
      <c r="CK42" s="2250"/>
      <c r="CL42" s="2330"/>
      <c r="CM42" s="2346"/>
      <c r="CN42" s="2345"/>
      <c r="CO42" s="2345"/>
      <c r="CP42" s="2345"/>
      <c r="CQ42" s="2345"/>
      <c r="CR42" s="2345"/>
      <c r="CS42" s="2446"/>
      <c r="CT42" s="2327"/>
      <c r="CU42" s="2327"/>
      <c r="CV42" s="2327"/>
      <c r="CW42" s="2327"/>
      <c r="CX42" s="976"/>
      <c r="CY42" s="976"/>
      <c r="CZ42" s="2327"/>
      <c r="DA42" s="2327"/>
      <c r="DB42" s="2327"/>
      <c r="DC42" s="2328"/>
      <c r="DE42" s="278" t="s">
        <v>720</v>
      </c>
      <c r="DF42" s="447" t="str">
        <f>基本入力!AH109</f>
        <v>●登記名義人</v>
      </c>
      <c r="DG42" s="448"/>
      <c r="DH42" s="278"/>
      <c r="DI42" s="278"/>
      <c r="DJ42" s="278"/>
      <c r="DK42" s="278"/>
      <c r="DL42" s="278"/>
      <c r="DM42" s="278"/>
      <c r="DN42" s="278"/>
      <c r="DO42" s="278"/>
      <c r="DP42" s="278"/>
      <c r="DQ42" s="278"/>
      <c r="DR42" s="278"/>
      <c r="DS42" s="278"/>
      <c r="DT42" s="278"/>
    </row>
    <row r="43" spans="2:128" ht="12" customHeight="1">
      <c r="B43" s="2079"/>
      <c r="C43" s="2109"/>
      <c r="D43" s="2110"/>
      <c r="E43" s="2110"/>
      <c r="F43" s="2110"/>
      <c r="G43" s="2111"/>
      <c r="H43" s="2147"/>
      <c r="I43" s="2148"/>
      <c r="J43" s="2148"/>
      <c r="K43" s="2148"/>
      <c r="L43" s="2148"/>
      <c r="M43" s="2148"/>
      <c r="N43" s="2148"/>
      <c r="O43" s="2148"/>
      <c r="P43" s="2148"/>
      <c r="Q43" s="2148"/>
      <c r="R43" s="2148"/>
      <c r="S43" s="2148"/>
      <c r="T43" s="2148"/>
      <c r="U43" s="2148"/>
      <c r="V43" s="2148"/>
      <c r="W43" s="2148"/>
      <c r="X43" s="2148"/>
      <c r="Y43" s="2157"/>
      <c r="Z43" s="2079"/>
      <c r="AA43" s="2364"/>
      <c r="AB43" s="2365"/>
      <c r="AC43" s="2365"/>
      <c r="AD43" s="2365"/>
      <c r="AE43" s="2366"/>
      <c r="AF43" s="2393"/>
      <c r="AG43" s="2394"/>
      <c r="AH43" s="2394"/>
      <c r="AI43" s="2394"/>
      <c r="AJ43" s="2394"/>
      <c r="AK43" s="2394"/>
      <c r="AL43" s="2394"/>
      <c r="AM43" s="2394"/>
      <c r="AN43" s="2394"/>
      <c r="AO43" s="2394"/>
      <c r="AP43" s="2394"/>
      <c r="AQ43" s="2394"/>
      <c r="AR43" s="2394"/>
      <c r="AS43" s="2394"/>
      <c r="AT43" s="2394"/>
      <c r="AU43" s="2394"/>
      <c r="AV43" s="2394"/>
      <c r="AW43" s="2395"/>
      <c r="BH43" s="2242" t="s">
        <v>3</v>
      </c>
      <c r="BI43" s="2243"/>
      <c r="BJ43" s="2139">
        <f>基本入力!F46</f>
        <v>0</v>
      </c>
      <c r="BK43" s="2140"/>
      <c r="BL43" s="2140"/>
      <c r="BM43" s="2140"/>
      <c r="BN43" s="2140"/>
      <c r="BO43" s="2140"/>
      <c r="BP43" s="2140"/>
      <c r="BQ43" s="2140"/>
      <c r="BR43" s="2140"/>
      <c r="BS43" s="2140"/>
      <c r="BT43" s="2140"/>
      <c r="BU43" s="2141"/>
      <c r="BV43" s="2342">
        <f>基本入力!U46</f>
        <v>0</v>
      </c>
      <c r="BW43" s="2343"/>
      <c r="BX43" s="2343"/>
      <c r="BY43" s="2343"/>
      <c r="BZ43" s="2343"/>
      <c r="CA43" s="2244">
        <f>基本入力!Y46</f>
        <v>0</v>
      </c>
      <c r="CB43" s="2245"/>
      <c r="CC43" s="2245"/>
      <c r="CD43" s="2245"/>
      <c r="CE43" s="2245"/>
      <c r="CF43" s="2246"/>
      <c r="CG43" s="2247">
        <f>基本入力!AB46</f>
        <v>0</v>
      </c>
      <c r="CH43" s="2248"/>
      <c r="CI43" s="2248"/>
      <c r="CJ43" s="2248"/>
      <c r="CK43" s="2248"/>
      <c r="CL43" s="2329" t="s">
        <v>371</v>
      </c>
      <c r="CM43" s="2344">
        <f>基本入力!AG46</f>
        <v>0</v>
      </c>
      <c r="CN43" s="2345"/>
      <c r="CO43" s="2345"/>
      <c r="CP43" s="2345"/>
      <c r="CQ43" s="2345"/>
      <c r="CR43" s="2345"/>
      <c r="CS43" s="2445">
        <f>基本入力!AL46</f>
        <v>0</v>
      </c>
      <c r="CT43" s="2325"/>
      <c r="CU43" s="2325"/>
      <c r="CV43" s="2325"/>
      <c r="CW43" s="2325"/>
      <c r="CX43" s="974" t="s">
        <v>1082</v>
      </c>
      <c r="CY43" s="974"/>
      <c r="CZ43" s="2324">
        <f>基本入力!AT46</f>
        <v>0</v>
      </c>
      <c r="DA43" s="2325"/>
      <c r="DB43" s="2325"/>
      <c r="DC43" s="2326"/>
      <c r="DE43" s="137" t="s">
        <v>30</v>
      </c>
      <c r="DF43" s="200" t="str">
        <f>基本入力!AH103</f>
        <v>●登記名義人</v>
      </c>
      <c r="DG43" s="200"/>
      <c r="DH43" s="200"/>
      <c r="DI43" s="200"/>
      <c r="DJ43" s="200"/>
      <c r="DK43" s="200"/>
      <c r="DL43" s="200"/>
      <c r="DM43" s="200"/>
      <c r="DN43" s="200"/>
      <c r="DO43" s="200"/>
      <c r="DP43" s="200"/>
      <c r="DQ43" s="200"/>
      <c r="DR43" s="200"/>
      <c r="DS43" s="200"/>
      <c r="DT43" s="200"/>
    </row>
    <row r="44" spans="2:128" ht="12" customHeight="1">
      <c r="B44" s="2079"/>
      <c r="C44" s="2129" t="s">
        <v>38</v>
      </c>
      <c r="D44" s="2130"/>
      <c r="E44" s="2130"/>
      <c r="F44" s="2130"/>
      <c r="G44" s="2131"/>
      <c r="H44" s="2075" t="str">
        <f>H28</f>
        <v>03</v>
      </c>
      <c r="I44" s="2076"/>
      <c r="J44" s="2076"/>
      <c r="K44" s="2076"/>
      <c r="L44" s="2076"/>
      <c r="M44" s="2114" t="s">
        <v>531</v>
      </c>
      <c r="N44" s="2114" t="str">
        <f>N28</f>
        <v>3789</v>
      </c>
      <c r="O44" s="2076"/>
      <c r="P44" s="2076"/>
      <c r="Q44" s="2076"/>
      <c r="R44" s="2076"/>
      <c r="S44" s="2114" t="s">
        <v>532</v>
      </c>
      <c r="T44" s="2114" t="str">
        <f>T28</f>
        <v>1111</v>
      </c>
      <c r="U44" s="2076"/>
      <c r="V44" s="2076"/>
      <c r="W44" s="2076"/>
      <c r="X44" s="2076"/>
      <c r="Y44" s="2112"/>
      <c r="Z44" s="2079"/>
      <c r="AA44" s="2351" t="s">
        <v>38</v>
      </c>
      <c r="AB44" s="1623"/>
      <c r="AC44" s="1623"/>
      <c r="AD44" s="1623"/>
      <c r="AE44" s="2352"/>
      <c r="AF44" s="2383">
        <f>基本入力!AH114</f>
        <v>0</v>
      </c>
      <c r="AG44" s="2381"/>
      <c r="AH44" s="2381"/>
      <c r="AI44" s="2381"/>
      <c r="AJ44" s="2381"/>
      <c r="AK44" s="2347" t="s">
        <v>44</v>
      </c>
      <c r="AL44" s="2380">
        <f>基本入力!AM114</f>
        <v>0</v>
      </c>
      <c r="AM44" s="2381"/>
      <c r="AN44" s="2381"/>
      <c r="AO44" s="2381"/>
      <c r="AP44" s="2381"/>
      <c r="AQ44" s="2347" t="s">
        <v>45</v>
      </c>
      <c r="AR44" s="2380">
        <f>基本入力!AS114</f>
        <v>0</v>
      </c>
      <c r="AS44" s="2405"/>
      <c r="AT44" s="2405"/>
      <c r="AU44" s="2405"/>
      <c r="AV44" s="2405"/>
      <c r="AW44" s="2374"/>
      <c r="BH44" s="2242"/>
      <c r="BI44" s="2243"/>
      <c r="BJ44" s="2142"/>
      <c r="BK44" s="2143"/>
      <c r="BL44" s="2143"/>
      <c r="BM44" s="2143"/>
      <c r="BN44" s="2143"/>
      <c r="BO44" s="2143"/>
      <c r="BP44" s="2143"/>
      <c r="BQ44" s="2143"/>
      <c r="BR44" s="2143"/>
      <c r="BS44" s="2143"/>
      <c r="BT44" s="2143"/>
      <c r="BU44" s="2144"/>
      <c r="BV44" s="2343"/>
      <c r="BW44" s="2343"/>
      <c r="BX44" s="2343"/>
      <c r="BY44" s="2343"/>
      <c r="BZ44" s="2343"/>
      <c r="CA44" s="2245"/>
      <c r="CB44" s="2245"/>
      <c r="CC44" s="2245"/>
      <c r="CD44" s="2245"/>
      <c r="CE44" s="2245"/>
      <c r="CF44" s="2246"/>
      <c r="CG44" s="2249"/>
      <c r="CH44" s="2250"/>
      <c r="CI44" s="2250"/>
      <c r="CJ44" s="2250"/>
      <c r="CK44" s="2250"/>
      <c r="CL44" s="2330"/>
      <c r="CM44" s="2346"/>
      <c r="CN44" s="2345"/>
      <c r="CO44" s="2345"/>
      <c r="CP44" s="2345"/>
      <c r="CQ44" s="2345"/>
      <c r="CR44" s="2345"/>
      <c r="CS44" s="2446"/>
      <c r="CT44" s="2327"/>
      <c r="CU44" s="2327"/>
      <c r="CV44" s="2327"/>
      <c r="CW44" s="2327"/>
      <c r="CX44" s="976"/>
      <c r="CY44" s="976"/>
      <c r="CZ44" s="2327"/>
      <c r="DA44" s="2327"/>
      <c r="DB44" s="2327"/>
      <c r="DC44" s="2328"/>
    </row>
    <row r="45" spans="2:128" ht="12" customHeight="1">
      <c r="B45" s="2080"/>
      <c r="C45" s="2084"/>
      <c r="D45" s="2085"/>
      <c r="E45" s="2085"/>
      <c r="F45" s="2085"/>
      <c r="G45" s="2086"/>
      <c r="H45" s="2077"/>
      <c r="I45" s="2076"/>
      <c r="J45" s="2076"/>
      <c r="K45" s="2076"/>
      <c r="L45" s="2076"/>
      <c r="M45" s="2367"/>
      <c r="N45" s="2076"/>
      <c r="O45" s="2076"/>
      <c r="P45" s="2076"/>
      <c r="Q45" s="2076"/>
      <c r="R45" s="2076"/>
      <c r="S45" s="2367"/>
      <c r="T45" s="2076"/>
      <c r="U45" s="2076"/>
      <c r="V45" s="2076"/>
      <c r="W45" s="2076"/>
      <c r="X45" s="2076"/>
      <c r="Y45" s="2113"/>
      <c r="Z45" s="2079"/>
      <c r="AA45" s="754"/>
      <c r="AB45" s="740"/>
      <c r="AC45" s="740"/>
      <c r="AD45" s="740"/>
      <c r="AE45" s="896"/>
      <c r="AF45" s="2384"/>
      <c r="AG45" s="2382"/>
      <c r="AH45" s="2382"/>
      <c r="AI45" s="2382"/>
      <c r="AJ45" s="2382"/>
      <c r="AK45" s="2348"/>
      <c r="AL45" s="2382"/>
      <c r="AM45" s="2382"/>
      <c r="AN45" s="2382"/>
      <c r="AO45" s="2382"/>
      <c r="AP45" s="2382"/>
      <c r="AQ45" s="2348"/>
      <c r="AR45" s="2406"/>
      <c r="AS45" s="2406"/>
      <c r="AT45" s="2406"/>
      <c r="AU45" s="2406"/>
      <c r="AV45" s="2406"/>
      <c r="AW45" s="2375"/>
      <c r="BH45" s="2242" t="s">
        <v>4</v>
      </c>
      <c r="BI45" s="2243"/>
      <c r="BJ45" s="2139">
        <f>基本入力!F48</f>
        <v>0</v>
      </c>
      <c r="BK45" s="2140"/>
      <c r="BL45" s="2140"/>
      <c r="BM45" s="2140"/>
      <c r="BN45" s="2140"/>
      <c r="BO45" s="2140"/>
      <c r="BP45" s="2140"/>
      <c r="BQ45" s="2140"/>
      <c r="BR45" s="2140"/>
      <c r="BS45" s="2140"/>
      <c r="BT45" s="2140"/>
      <c r="BU45" s="2141"/>
      <c r="BV45" s="2342">
        <f>基本入力!U48</f>
        <v>0</v>
      </c>
      <c r="BW45" s="2343"/>
      <c r="BX45" s="2343"/>
      <c r="BY45" s="2343"/>
      <c r="BZ45" s="2343"/>
      <c r="CA45" s="2244">
        <f>基本入力!Y48</f>
        <v>0</v>
      </c>
      <c r="CB45" s="2245"/>
      <c r="CC45" s="2245"/>
      <c r="CD45" s="2245"/>
      <c r="CE45" s="2245"/>
      <c r="CF45" s="2246"/>
      <c r="CG45" s="2247">
        <f>基本入力!AB48</f>
        <v>0</v>
      </c>
      <c r="CH45" s="2248"/>
      <c r="CI45" s="2248"/>
      <c r="CJ45" s="2248"/>
      <c r="CK45" s="2248"/>
      <c r="CL45" s="2329" t="s">
        <v>371</v>
      </c>
      <c r="CM45" s="2344">
        <f>基本入力!AG48</f>
        <v>0</v>
      </c>
      <c r="CN45" s="2345"/>
      <c r="CO45" s="2345"/>
      <c r="CP45" s="2345"/>
      <c r="CQ45" s="2345"/>
      <c r="CR45" s="2345"/>
      <c r="CS45" s="2445">
        <f>基本入力!AL48</f>
        <v>0</v>
      </c>
      <c r="CT45" s="2325"/>
      <c r="CU45" s="2325"/>
      <c r="CV45" s="2325"/>
      <c r="CW45" s="2325"/>
      <c r="CX45" s="974" t="s">
        <v>1082</v>
      </c>
      <c r="CY45" s="974"/>
      <c r="CZ45" s="2324">
        <f>基本入力!AT48</f>
        <v>0</v>
      </c>
      <c r="DA45" s="2325"/>
      <c r="DB45" s="2325"/>
      <c r="DC45" s="2326"/>
    </row>
    <row r="46" spans="2:128" ht="12" customHeight="1">
      <c r="B46" s="2189" t="s">
        <v>68</v>
      </c>
      <c r="C46" s="1153" t="s">
        <v>23</v>
      </c>
      <c r="D46" s="1764" t="s">
        <v>533</v>
      </c>
      <c r="E46" s="1764"/>
      <c r="F46" s="1764"/>
      <c r="G46" s="1764"/>
      <c r="H46" s="1764"/>
      <c r="I46" s="1764"/>
      <c r="J46" s="1764"/>
      <c r="K46" s="1764"/>
      <c r="L46" s="1764"/>
      <c r="M46" s="1764"/>
      <c r="N46" s="1764"/>
      <c r="O46" s="1764"/>
      <c r="P46" s="1764"/>
      <c r="Q46" s="1764"/>
      <c r="R46" s="1764"/>
      <c r="S46" s="1764"/>
      <c r="T46" s="1764"/>
      <c r="U46" s="1764"/>
      <c r="V46" s="1764"/>
      <c r="W46" s="1764"/>
      <c r="X46" s="1764"/>
      <c r="Y46" s="1764"/>
      <c r="Z46" s="2239" t="s">
        <v>1690</v>
      </c>
      <c r="AA46" s="1208" t="str">
        <f>VLOOKUP(基本入力!AN101,DE93:DQ94,12,)</f>
        <v>■</v>
      </c>
      <c r="AB46" s="1773" t="s">
        <v>69</v>
      </c>
      <c r="AC46" s="1773"/>
      <c r="AD46" s="1773"/>
      <c r="AE46" s="1773"/>
      <c r="AF46" s="1539"/>
      <c r="AG46" s="1539"/>
      <c r="AH46" s="1539"/>
      <c r="AI46" s="1539"/>
      <c r="AJ46" s="1539"/>
      <c r="AK46" s="1539"/>
      <c r="AL46" s="1539"/>
      <c r="AM46" s="1539"/>
      <c r="AN46" s="1539"/>
      <c r="AO46" s="1539"/>
      <c r="AP46" s="1539"/>
      <c r="AQ46" s="1539"/>
      <c r="AR46" s="1539"/>
      <c r="AS46" s="1539"/>
      <c r="AT46" s="1539"/>
      <c r="AU46" s="1539"/>
      <c r="AV46" s="1539"/>
      <c r="AW46" s="1540"/>
      <c r="BH46" s="2242"/>
      <c r="BI46" s="2243"/>
      <c r="BJ46" s="2142"/>
      <c r="BK46" s="2143"/>
      <c r="BL46" s="2143"/>
      <c r="BM46" s="2143"/>
      <c r="BN46" s="2143"/>
      <c r="BO46" s="2143"/>
      <c r="BP46" s="2143"/>
      <c r="BQ46" s="2143"/>
      <c r="BR46" s="2143"/>
      <c r="BS46" s="2143"/>
      <c r="BT46" s="2143"/>
      <c r="BU46" s="2144"/>
      <c r="BV46" s="2343"/>
      <c r="BW46" s="2343"/>
      <c r="BX46" s="2343"/>
      <c r="BY46" s="2343"/>
      <c r="BZ46" s="2343"/>
      <c r="CA46" s="2245"/>
      <c r="CB46" s="2245"/>
      <c r="CC46" s="2245"/>
      <c r="CD46" s="2245"/>
      <c r="CE46" s="2245"/>
      <c r="CF46" s="2246"/>
      <c r="CG46" s="2249"/>
      <c r="CH46" s="2250"/>
      <c r="CI46" s="2250"/>
      <c r="CJ46" s="2250"/>
      <c r="CK46" s="2250"/>
      <c r="CL46" s="2330"/>
      <c r="CM46" s="2346"/>
      <c r="CN46" s="2345"/>
      <c r="CO46" s="2345"/>
      <c r="CP46" s="2345"/>
      <c r="CQ46" s="2345"/>
      <c r="CR46" s="2345"/>
      <c r="CS46" s="2446"/>
      <c r="CT46" s="2327"/>
      <c r="CU46" s="2327"/>
      <c r="CV46" s="2327"/>
      <c r="CW46" s="2327"/>
      <c r="CX46" s="976"/>
      <c r="CY46" s="976"/>
      <c r="CZ46" s="2327"/>
      <c r="DA46" s="2327"/>
      <c r="DB46" s="2327"/>
      <c r="DC46" s="2328"/>
      <c r="DE46" s="53" t="s">
        <v>1697</v>
      </c>
    </row>
    <row r="47" spans="2:128" ht="12" customHeight="1">
      <c r="B47" s="2190"/>
      <c r="C47" s="964"/>
      <c r="D47" s="1710"/>
      <c r="E47" s="1710"/>
      <c r="F47" s="1710"/>
      <c r="G47" s="1710"/>
      <c r="H47" s="1710"/>
      <c r="I47" s="1710"/>
      <c r="J47" s="1710"/>
      <c r="K47" s="1710"/>
      <c r="L47" s="1710"/>
      <c r="M47" s="1710"/>
      <c r="N47" s="1710"/>
      <c r="O47" s="1710"/>
      <c r="P47" s="1710"/>
      <c r="Q47" s="1710"/>
      <c r="R47" s="1710"/>
      <c r="S47" s="1710"/>
      <c r="T47" s="1710"/>
      <c r="U47" s="1710"/>
      <c r="V47" s="1710"/>
      <c r="W47" s="1710"/>
      <c r="X47" s="1710"/>
      <c r="Y47" s="1710"/>
      <c r="Z47" s="2240"/>
      <c r="AA47" s="956"/>
      <c r="AB47" s="1775"/>
      <c r="AC47" s="1775"/>
      <c r="AD47" s="1775"/>
      <c r="AE47" s="1775"/>
      <c r="AF47" s="1775"/>
      <c r="AG47" s="1775"/>
      <c r="AH47" s="1775"/>
      <c r="AI47" s="1775"/>
      <c r="AJ47" s="1775"/>
      <c r="AK47" s="1775"/>
      <c r="AL47" s="1775"/>
      <c r="AM47" s="1775"/>
      <c r="AN47" s="1775"/>
      <c r="AO47" s="1775"/>
      <c r="AP47" s="1775"/>
      <c r="AQ47" s="1775"/>
      <c r="AR47" s="1775"/>
      <c r="AS47" s="1775"/>
      <c r="AT47" s="1775"/>
      <c r="AU47" s="1775"/>
      <c r="AV47" s="1775"/>
      <c r="AW47" s="1776"/>
      <c r="BH47" s="2242" t="s">
        <v>374</v>
      </c>
      <c r="BI47" s="2243"/>
      <c r="BJ47" s="2139">
        <f>基本入力!F50</f>
        <v>0</v>
      </c>
      <c r="BK47" s="2140"/>
      <c r="BL47" s="2140"/>
      <c r="BM47" s="2140"/>
      <c r="BN47" s="2140"/>
      <c r="BO47" s="2140"/>
      <c r="BP47" s="2140"/>
      <c r="BQ47" s="2140"/>
      <c r="BR47" s="2140"/>
      <c r="BS47" s="2140"/>
      <c r="BT47" s="2140"/>
      <c r="BU47" s="2141"/>
      <c r="BV47" s="2342">
        <f>基本入力!U50</f>
        <v>0</v>
      </c>
      <c r="BW47" s="2343"/>
      <c r="BX47" s="2343"/>
      <c r="BY47" s="2343"/>
      <c r="BZ47" s="2343"/>
      <c r="CA47" s="2244">
        <f>基本入力!Y50</f>
        <v>0</v>
      </c>
      <c r="CB47" s="2245"/>
      <c r="CC47" s="2245"/>
      <c r="CD47" s="2245"/>
      <c r="CE47" s="2245"/>
      <c r="CF47" s="2246"/>
      <c r="CG47" s="2247">
        <f>基本入力!AB50</f>
        <v>0</v>
      </c>
      <c r="CH47" s="2248"/>
      <c r="CI47" s="2248"/>
      <c r="CJ47" s="2248"/>
      <c r="CK47" s="2248"/>
      <c r="CL47" s="2329" t="s">
        <v>371</v>
      </c>
      <c r="CM47" s="2344">
        <f>基本入力!AG50</f>
        <v>0</v>
      </c>
      <c r="CN47" s="2345"/>
      <c r="CO47" s="2345"/>
      <c r="CP47" s="2345"/>
      <c r="CQ47" s="2345"/>
      <c r="CR47" s="2345"/>
      <c r="CS47" s="2445">
        <f>基本入力!AL50</f>
        <v>0</v>
      </c>
      <c r="CT47" s="2325"/>
      <c r="CU47" s="2325"/>
      <c r="CV47" s="2325"/>
      <c r="CW47" s="2325"/>
      <c r="CX47" s="974" t="s">
        <v>1082</v>
      </c>
      <c r="CY47" s="974"/>
      <c r="CZ47" s="2324">
        <f>基本入力!AT50</f>
        <v>0</v>
      </c>
      <c r="DA47" s="2325"/>
      <c r="DB47" s="2325"/>
      <c r="DC47" s="2326"/>
      <c r="DE47" s="277" t="s">
        <v>1693</v>
      </c>
      <c r="DF47" s="278" t="s">
        <v>1696</v>
      </c>
      <c r="DG47" s="278"/>
      <c r="DH47" s="278"/>
      <c r="DI47" s="278"/>
      <c r="DJ47" s="278"/>
      <c r="DK47" s="278"/>
      <c r="DL47" s="278"/>
      <c r="DM47" s="278"/>
      <c r="DN47" s="278" t="s">
        <v>1698</v>
      </c>
      <c r="DO47" s="278"/>
      <c r="DP47" s="278"/>
      <c r="DQ47" s="278"/>
      <c r="DR47" s="278"/>
      <c r="DS47" s="480" t="s">
        <v>1727</v>
      </c>
      <c r="DT47" s="278"/>
      <c r="DU47" s="278"/>
      <c r="DV47" s="278"/>
      <c r="DW47" s="278"/>
      <c r="DX47" s="278"/>
    </row>
    <row r="48" spans="2:128" ht="12" customHeight="1">
      <c r="B48" s="2190"/>
      <c r="C48" s="2158" t="s">
        <v>500</v>
      </c>
      <c r="D48" s="2159"/>
      <c r="E48" s="2159"/>
      <c r="F48" s="2159"/>
      <c r="G48" s="2159"/>
      <c r="H48" s="2159"/>
      <c r="I48" s="2160"/>
      <c r="J48" s="2126" t="s">
        <v>641</v>
      </c>
      <c r="K48" s="1815"/>
      <c r="L48" s="1815"/>
      <c r="M48" s="1815"/>
      <c r="N48" s="1815"/>
      <c r="O48" s="1815"/>
      <c r="P48" s="1815"/>
      <c r="Q48" s="1815"/>
      <c r="R48" s="1815"/>
      <c r="S48" s="1815"/>
      <c r="T48" s="1815"/>
      <c r="U48" s="1815"/>
      <c r="V48" s="1815"/>
      <c r="W48" s="1815"/>
      <c r="X48" s="1815"/>
      <c r="Y48" s="1815"/>
      <c r="Z48" s="2240"/>
      <c r="AA48" s="2117" t="s">
        <v>500</v>
      </c>
      <c r="AB48" s="2331"/>
      <c r="AC48" s="2331"/>
      <c r="AD48" s="2331"/>
      <c r="AE48" s="2331"/>
      <c r="AF48" s="2331"/>
      <c r="AG48" s="2332"/>
      <c r="AH48" s="2338">
        <f>基本入力!AH126</f>
        <v>0</v>
      </c>
      <c r="AI48" s="2339"/>
      <c r="AJ48" s="2339"/>
      <c r="AK48" s="2339"/>
      <c r="AL48" s="2339"/>
      <c r="AM48" s="2339"/>
      <c r="AN48" s="2339"/>
      <c r="AO48" s="2339"/>
      <c r="AP48" s="2339"/>
      <c r="AQ48" s="2339"/>
      <c r="AR48" s="2339"/>
      <c r="AS48" s="2339"/>
      <c r="AT48" s="2339"/>
      <c r="AU48" s="2339"/>
      <c r="AV48" s="2339"/>
      <c r="AW48" s="2340"/>
      <c r="BH48" s="2242"/>
      <c r="BI48" s="2243"/>
      <c r="BJ48" s="2142"/>
      <c r="BK48" s="2143"/>
      <c r="BL48" s="2143"/>
      <c r="BM48" s="2143"/>
      <c r="BN48" s="2143"/>
      <c r="BO48" s="2143"/>
      <c r="BP48" s="2143"/>
      <c r="BQ48" s="2143"/>
      <c r="BR48" s="2143"/>
      <c r="BS48" s="2143"/>
      <c r="BT48" s="2143"/>
      <c r="BU48" s="2144"/>
      <c r="BV48" s="2343"/>
      <c r="BW48" s="2343"/>
      <c r="BX48" s="2343"/>
      <c r="BY48" s="2343"/>
      <c r="BZ48" s="2343"/>
      <c r="CA48" s="2245"/>
      <c r="CB48" s="2245"/>
      <c r="CC48" s="2245"/>
      <c r="CD48" s="2245"/>
      <c r="CE48" s="2245"/>
      <c r="CF48" s="2246"/>
      <c r="CG48" s="2249"/>
      <c r="CH48" s="2250"/>
      <c r="CI48" s="2250"/>
      <c r="CJ48" s="2250"/>
      <c r="CK48" s="2250"/>
      <c r="CL48" s="2330"/>
      <c r="CM48" s="2346"/>
      <c r="CN48" s="2345"/>
      <c r="CO48" s="2345"/>
      <c r="CP48" s="2345"/>
      <c r="CQ48" s="2345"/>
      <c r="CR48" s="2345"/>
      <c r="CS48" s="2446"/>
      <c r="CT48" s="2327"/>
      <c r="CU48" s="2327"/>
      <c r="CV48" s="2327"/>
      <c r="CW48" s="2327"/>
      <c r="CX48" s="976"/>
      <c r="CY48" s="976"/>
      <c r="CZ48" s="2327"/>
      <c r="DA48" s="2327"/>
      <c r="DB48" s="2327"/>
      <c r="DC48" s="2328"/>
      <c r="DE48" s="53" t="s">
        <v>1695</v>
      </c>
      <c r="DF48" s="59" t="s">
        <v>1694</v>
      </c>
      <c r="DN48" s="59" t="s">
        <v>1699</v>
      </c>
      <c r="DS48" s="59" t="s">
        <v>1700</v>
      </c>
    </row>
    <row r="49" spans="2:180" ht="12" customHeight="1">
      <c r="B49" s="2190"/>
      <c r="C49" s="2161"/>
      <c r="D49" s="2159"/>
      <c r="E49" s="2159"/>
      <c r="F49" s="2159"/>
      <c r="G49" s="2159"/>
      <c r="H49" s="2159"/>
      <c r="I49" s="2160"/>
      <c r="J49" s="2127"/>
      <c r="K49" s="2128"/>
      <c r="L49" s="2128"/>
      <c r="M49" s="2128"/>
      <c r="N49" s="2128"/>
      <c r="O49" s="2128"/>
      <c r="P49" s="2128"/>
      <c r="Q49" s="2128"/>
      <c r="R49" s="2128"/>
      <c r="S49" s="2128"/>
      <c r="T49" s="2128"/>
      <c r="U49" s="2128"/>
      <c r="V49" s="2128"/>
      <c r="W49" s="2128"/>
      <c r="X49" s="2128"/>
      <c r="Y49" s="2128"/>
      <c r="Z49" s="2240"/>
      <c r="AA49" s="2331"/>
      <c r="AB49" s="2331"/>
      <c r="AC49" s="2331"/>
      <c r="AD49" s="2331"/>
      <c r="AE49" s="2331"/>
      <c r="AF49" s="2331"/>
      <c r="AG49" s="2332"/>
      <c r="AH49" s="2341"/>
      <c r="AI49" s="2146"/>
      <c r="AJ49" s="2146"/>
      <c r="AK49" s="2146"/>
      <c r="AL49" s="2146"/>
      <c r="AM49" s="2146"/>
      <c r="AN49" s="2146"/>
      <c r="AO49" s="2146"/>
      <c r="AP49" s="2146"/>
      <c r="AQ49" s="2146"/>
      <c r="AR49" s="2146"/>
      <c r="AS49" s="2146"/>
      <c r="AT49" s="2146"/>
      <c r="AU49" s="2146"/>
      <c r="AV49" s="2146"/>
      <c r="AW49" s="2156"/>
      <c r="BH49" s="2242" t="s">
        <v>1653</v>
      </c>
      <c r="BI49" s="2243"/>
      <c r="BJ49" s="2139">
        <f>基本入力!F52</f>
        <v>0</v>
      </c>
      <c r="BK49" s="2140"/>
      <c r="BL49" s="2140"/>
      <c r="BM49" s="2140"/>
      <c r="BN49" s="2140"/>
      <c r="BO49" s="2140"/>
      <c r="BP49" s="2140"/>
      <c r="BQ49" s="2140"/>
      <c r="BR49" s="2140"/>
      <c r="BS49" s="2140"/>
      <c r="BT49" s="2140"/>
      <c r="BU49" s="2141"/>
      <c r="BV49" s="2342">
        <f>基本入力!U52</f>
        <v>0</v>
      </c>
      <c r="BW49" s="2343"/>
      <c r="BX49" s="2343"/>
      <c r="BY49" s="2343"/>
      <c r="BZ49" s="2343"/>
      <c r="CA49" s="2244">
        <f>基本入力!Y52</f>
        <v>0</v>
      </c>
      <c r="CB49" s="2245"/>
      <c r="CC49" s="2245"/>
      <c r="CD49" s="2245"/>
      <c r="CE49" s="2245"/>
      <c r="CF49" s="2246"/>
      <c r="CG49" s="2247">
        <f>基本入力!AB52</f>
        <v>0</v>
      </c>
      <c r="CH49" s="2248"/>
      <c r="CI49" s="2248"/>
      <c r="CJ49" s="2248"/>
      <c r="CK49" s="2248"/>
      <c r="CL49" s="2329" t="s">
        <v>22</v>
      </c>
      <c r="CM49" s="2344">
        <f>基本入力!AG52</f>
        <v>0</v>
      </c>
      <c r="CN49" s="2345"/>
      <c r="CO49" s="2345"/>
      <c r="CP49" s="2345"/>
      <c r="CQ49" s="2345"/>
      <c r="CR49" s="2345"/>
      <c r="CS49" s="2445">
        <f>基本入力!AL52</f>
        <v>0</v>
      </c>
      <c r="CT49" s="2325"/>
      <c r="CU49" s="2325"/>
      <c r="CV49" s="2325"/>
      <c r="CW49" s="2325"/>
      <c r="CX49" s="974" t="s">
        <v>1081</v>
      </c>
      <c r="CY49" s="974"/>
      <c r="CZ49" s="2324">
        <f>基本入力!AT52</f>
        <v>0</v>
      </c>
      <c r="DA49" s="2325"/>
      <c r="DB49" s="2325"/>
      <c r="DC49" s="2326"/>
      <c r="DE49" s="137"/>
      <c r="DF49" s="200"/>
      <c r="DG49" s="200"/>
      <c r="DH49" s="200"/>
      <c r="DI49" s="200"/>
      <c r="DJ49" s="200"/>
      <c r="DK49" s="200"/>
      <c r="DL49" s="200"/>
      <c r="DM49" s="200"/>
      <c r="DN49" s="200"/>
      <c r="DO49" s="200"/>
      <c r="DP49" s="200"/>
      <c r="DQ49" s="200"/>
      <c r="DR49" s="200"/>
      <c r="DS49" s="200"/>
      <c r="DT49" s="200"/>
      <c r="DU49" s="200"/>
      <c r="DV49" s="200"/>
      <c r="DW49" s="200"/>
      <c r="DX49" s="200"/>
    </row>
    <row r="50" spans="2:180" ht="12" customHeight="1">
      <c r="B50" s="2190"/>
      <c r="C50" s="2161"/>
      <c r="D50" s="2159"/>
      <c r="E50" s="2159"/>
      <c r="F50" s="2159"/>
      <c r="G50" s="2159"/>
      <c r="H50" s="2159"/>
      <c r="I50" s="2160"/>
      <c r="J50" s="2145" t="str">
        <f>IF(J48="","",VLOOKUP(J48,DE56:EI57,16,))</f>
        <v>東京都千代田区岩本町2丁目6番3号</v>
      </c>
      <c r="K50" s="2146"/>
      <c r="L50" s="2146"/>
      <c r="M50" s="2146"/>
      <c r="N50" s="2146"/>
      <c r="O50" s="2146"/>
      <c r="P50" s="2146"/>
      <c r="Q50" s="2146"/>
      <c r="R50" s="2146"/>
      <c r="S50" s="2146"/>
      <c r="T50" s="2146"/>
      <c r="U50" s="2146"/>
      <c r="V50" s="2146"/>
      <c r="W50" s="2146"/>
      <c r="X50" s="2146"/>
      <c r="Y50" s="2146"/>
      <c r="Z50" s="2240"/>
      <c r="AA50" s="2331"/>
      <c r="AB50" s="2331"/>
      <c r="AC50" s="2331"/>
      <c r="AD50" s="2331"/>
      <c r="AE50" s="2331"/>
      <c r="AF50" s="2331"/>
      <c r="AG50" s="2332"/>
      <c r="AH50" s="2145" t="str">
        <f>IFERROR(IF(AH48="","",VLOOKUP(AH48,DE56:DU58,16,)),"")</f>
        <v/>
      </c>
      <c r="AI50" s="2146"/>
      <c r="AJ50" s="2146"/>
      <c r="AK50" s="2146"/>
      <c r="AL50" s="2146"/>
      <c r="AM50" s="2146"/>
      <c r="AN50" s="2146"/>
      <c r="AO50" s="2146"/>
      <c r="AP50" s="2146"/>
      <c r="AQ50" s="2146"/>
      <c r="AR50" s="2146"/>
      <c r="AS50" s="2146"/>
      <c r="AT50" s="2146"/>
      <c r="AU50" s="2146"/>
      <c r="AV50" s="2146"/>
      <c r="AW50" s="2156"/>
      <c r="BH50" s="2242"/>
      <c r="BI50" s="2243"/>
      <c r="BJ50" s="2142"/>
      <c r="BK50" s="2143"/>
      <c r="BL50" s="2143"/>
      <c r="BM50" s="2143"/>
      <c r="BN50" s="2143"/>
      <c r="BO50" s="2143"/>
      <c r="BP50" s="2143"/>
      <c r="BQ50" s="2143"/>
      <c r="BR50" s="2143"/>
      <c r="BS50" s="2143"/>
      <c r="BT50" s="2143"/>
      <c r="BU50" s="2144"/>
      <c r="BV50" s="2343"/>
      <c r="BW50" s="2343"/>
      <c r="BX50" s="2343"/>
      <c r="BY50" s="2343"/>
      <c r="BZ50" s="2343"/>
      <c r="CA50" s="2245"/>
      <c r="CB50" s="2245"/>
      <c r="CC50" s="2245"/>
      <c r="CD50" s="2245"/>
      <c r="CE50" s="2245"/>
      <c r="CF50" s="2246"/>
      <c r="CG50" s="2249"/>
      <c r="CH50" s="2250"/>
      <c r="CI50" s="2250"/>
      <c r="CJ50" s="2250"/>
      <c r="CK50" s="2250"/>
      <c r="CL50" s="2330"/>
      <c r="CM50" s="2346"/>
      <c r="CN50" s="2345"/>
      <c r="CO50" s="2345"/>
      <c r="CP50" s="2345"/>
      <c r="CQ50" s="2345"/>
      <c r="CR50" s="2345"/>
      <c r="CS50" s="2446"/>
      <c r="CT50" s="2327"/>
      <c r="CU50" s="2327"/>
      <c r="CV50" s="2327"/>
      <c r="CW50" s="2327"/>
      <c r="CX50" s="976"/>
      <c r="CY50" s="976"/>
      <c r="CZ50" s="2327"/>
      <c r="DA50" s="2327"/>
      <c r="DB50" s="2327"/>
      <c r="DC50" s="2328"/>
    </row>
    <row r="51" spans="2:180" ht="12" customHeight="1">
      <c r="B51" s="2190"/>
      <c r="C51" s="2162"/>
      <c r="D51" s="2163"/>
      <c r="E51" s="2163"/>
      <c r="F51" s="2163"/>
      <c r="G51" s="2163"/>
      <c r="H51" s="2163"/>
      <c r="I51" s="2164"/>
      <c r="J51" s="2147"/>
      <c r="K51" s="2148"/>
      <c r="L51" s="2148"/>
      <c r="M51" s="2148"/>
      <c r="N51" s="2148"/>
      <c r="O51" s="2148"/>
      <c r="P51" s="2148"/>
      <c r="Q51" s="2148"/>
      <c r="R51" s="2148"/>
      <c r="S51" s="2148"/>
      <c r="T51" s="2148"/>
      <c r="U51" s="2148"/>
      <c r="V51" s="2148"/>
      <c r="W51" s="2148"/>
      <c r="X51" s="2148"/>
      <c r="Y51" s="2148"/>
      <c r="Z51" s="2240"/>
      <c r="AA51" s="2333"/>
      <c r="AB51" s="2333"/>
      <c r="AC51" s="2333"/>
      <c r="AD51" s="2333"/>
      <c r="AE51" s="2333"/>
      <c r="AF51" s="2333"/>
      <c r="AG51" s="2334"/>
      <c r="AH51" s="2147"/>
      <c r="AI51" s="2148"/>
      <c r="AJ51" s="2148"/>
      <c r="AK51" s="2148"/>
      <c r="AL51" s="2148"/>
      <c r="AM51" s="2148"/>
      <c r="AN51" s="2148"/>
      <c r="AO51" s="2148"/>
      <c r="AP51" s="2148"/>
      <c r="AQ51" s="2148"/>
      <c r="AR51" s="2148"/>
      <c r="AS51" s="2148"/>
      <c r="AT51" s="2148"/>
      <c r="AU51" s="2148"/>
      <c r="AV51" s="2148"/>
      <c r="AW51" s="2157"/>
      <c r="BH51" s="1605" t="s">
        <v>619</v>
      </c>
      <c r="BI51" s="1201"/>
      <c r="BJ51" s="1201"/>
      <c r="BK51" s="1201"/>
      <c r="BL51" s="1201"/>
      <c r="BM51" s="1467"/>
      <c r="BN51" s="2299" t="str">
        <f>基本入力!R54</f>
        <v>■</v>
      </c>
      <c r="BO51" s="1201" t="s">
        <v>20</v>
      </c>
      <c r="BP51" s="1201"/>
      <c r="BQ51" s="1201" t="s">
        <v>29</v>
      </c>
      <c r="BR51" s="1828" t="str">
        <f>基本入力!V54</f>
        <v>□</v>
      </c>
      <c r="BS51" s="1201" t="s">
        <v>21</v>
      </c>
      <c r="BT51" s="1201"/>
      <c r="BU51" s="246"/>
      <c r="BV51" s="1335" t="s">
        <v>1084</v>
      </c>
      <c r="BW51" s="1201"/>
      <c r="BX51" s="1201"/>
      <c r="BY51" s="1201"/>
      <c r="BZ51" s="1201"/>
      <c r="CA51" s="2279" t="str">
        <f>基本入力!AR54</f>
        <v>-</v>
      </c>
      <c r="CB51" s="2280"/>
      <c r="CC51" s="2280"/>
      <c r="CD51" s="2280"/>
      <c r="CE51" s="2280"/>
      <c r="CF51" s="2280"/>
      <c r="CG51" s="2280"/>
      <c r="CH51" s="2280"/>
      <c r="CI51" s="1201" t="s">
        <v>22</v>
      </c>
      <c r="CJ51" s="1467"/>
      <c r="CK51" s="2235" t="s">
        <v>9</v>
      </c>
      <c r="CL51" s="2235"/>
      <c r="CM51" s="2235"/>
      <c r="CN51" s="2235"/>
      <c r="CO51" s="2235"/>
      <c r="CP51" s="1828">
        <f>基本入力!AB54</f>
        <v>1</v>
      </c>
      <c r="CQ51" s="1879"/>
      <c r="CR51" s="1201" t="s">
        <v>10</v>
      </c>
      <c r="CS51" s="1201"/>
      <c r="CT51" s="2267">
        <f>基本入力!AG54</f>
        <v>0</v>
      </c>
      <c r="CU51" s="2268"/>
      <c r="CV51" s="2268"/>
      <c r="CW51" s="2268"/>
      <c r="CX51" s="2268"/>
      <c r="CY51" s="2268"/>
      <c r="CZ51" s="2268"/>
      <c r="DA51" s="2268"/>
      <c r="DB51" s="1201" t="s">
        <v>22</v>
      </c>
      <c r="DC51" s="1596"/>
    </row>
    <row r="52" spans="2:180" ht="12" customHeight="1">
      <c r="B52" s="2190"/>
      <c r="C52" s="2196" t="s">
        <v>501</v>
      </c>
      <c r="D52" s="2197"/>
      <c r="E52" s="2197"/>
      <c r="F52" s="2197"/>
      <c r="G52" s="2197"/>
      <c r="H52" s="2197"/>
      <c r="I52" s="2198"/>
      <c r="J52" s="2149" t="str">
        <f>IF(J48="","",VLOOKUP(J48,DE56:EI57,31,))</f>
        <v>公益社団法人 全国宅地建物取引業保証協会　東京本部</v>
      </c>
      <c r="K52" s="2149"/>
      <c r="L52" s="2149"/>
      <c r="M52" s="2149"/>
      <c r="N52" s="2149"/>
      <c r="O52" s="2149"/>
      <c r="P52" s="2149"/>
      <c r="Q52" s="2149"/>
      <c r="R52" s="2149"/>
      <c r="S52" s="2149"/>
      <c r="T52" s="2149"/>
      <c r="U52" s="2149"/>
      <c r="V52" s="2149"/>
      <c r="W52" s="2149"/>
      <c r="X52" s="2149"/>
      <c r="Y52" s="2149"/>
      <c r="Z52" s="2240"/>
      <c r="AA52" s="2115" t="s">
        <v>501</v>
      </c>
      <c r="AB52" s="2115"/>
      <c r="AC52" s="2115"/>
      <c r="AD52" s="2115"/>
      <c r="AE52" s="2115"/>
      <c r="AF52" s="2115"/>
      <c r="AG52" s="2116"/>
      <c r="AH52" s="2149" t="str">
        <f>IFERROR(IF(AH48="","",VLOOKUP(AH48,DE56:EI58,31,)),"")</f>
        <v/>
      </c>
      <c r="AI52" s="2149"/>
      <c r="AJ52" s="2149"/>
      <c r="AK52" s="2149"/>
      <c r="AL52" s="2149"/>
      <c r="AM52" s="2149"/>
      <c r="AN52" s="2149"/>
      <c r="AO52" s="2149"/>
      <c r="AP52" s="2149"/>
      <c r="AQ52" s="2149"/>
      <c r="AR52" s="2149"/>
      <c r="AS52" s="2149"/>
      <c r="AT52" s="2149"/>
      <c r="AU52" s="2149"/>
      <c r="AV52" s="2149"/>
      <c r="AW52" s="2165"/>
      <c r="BD52" s="5"/>
      <c r="BH52" s="1574"/>
      <c r="BI52" s="874"/>
      <c r="BJ52" s="874"/>
      <c r="BK52" s="874"/>
      <c r="BL52" s="874"/>
      <c r="BM52" s="875"/>
      <c r="BN52" s="2300"/>
      <c r="BO52" s="874"/>
      <c r="BP52" s="874"/>
      <c r="BQ52" s="874"/>
      <c r="BR52" s="1829"/>
      <c r="BS52" s="874"/>
      <c r="BT52" s="874"/>
      <c r="BU52" s="118"/>
      <c r="BV52" s="1212"/>
      <c r="BW52" s="874"/>
      <c r="BX52" s="874"/>
      <c r="BY52" s="874"/>
      <c r="BZ52" s="874"/>
      <c r="CA52" s="2281"/>
      <c r="CB52" s="2281"/>
      <c r="CC52" s="2281"/>
      <c r="CD52" s="2281"/>
      <c r="CE52" s="2281"/>
      <c r="CF52" s="2281"/>
      <c r="CG52" s="2281"/>
      <c r="CH52" s="2281"/>
      <c r="CI52" s="874"/>
      <c r="CJ52" s="875"/>
      <c r="CK52" s="2236"/>
      <c r="CL52" s="2236"/>
      <c r="CM52" s="2236"/>
      <c r="CN52" s="2236"/>
      <c r="CO52" s="2236"/>
      <c r="CP52" s="1829"/>
      <c r="CQ52" s="1829"/>
      <c r="CR52" s="874"/>
      <c r="CS52" s="874"/>
      <c r="CT52" s="2269"/>
      <c r="CU52" s="2269"/>
      <c r="CV52" s="2269"/>
      <c r="CW52" s="2269"/>
      <c r="CX52" s="2269"/>
      <c r="CY52" s="2269"/>
      <c r="CZ52" s="2269"/>
      <c r="DA52" s="2269"/>
      <c r="DB52" s="874"/>
      <c r="DC52" s="1449"/>
      <c r="DE52" s="245" t="s">
        <v>1609</v>
      </c>
      <c r="DF52" s="199"/>
      <c r="DG52" s="199"/>
    </row>
    <row r="53" spans="2:180" ht="12" customHeight="1">
      <c r="B53" s="2190"/>
      <c r="C53" s="2158"/>
      <c r="D53" s="2199"/>
      <c r="E53" s="2199"/>
      <c r="F53" s="2199"/>
      <c r="G53" s="2199"/>
      <c r="H53" s="2199"/>
      <c r="I53" s="2200"/>
      <c r="J53" s="2150"/>
      <c r="K53" s="2150"/>
      <c r="L53" s="2150"/>
      <c r="M53" s="2150"/>
      <c r="N53" s="2150"/>
      <c r="O53" s="2150"/>
      <c r="P53" s="2150"/>
      <c r="Q53" s="2150"/>
      <c r="R53" s="2150"/>
      <c r="S53" s="2150"/>
      <c r="T53" s="2150"/>
      <c r="U53" s="2150"/>
      <c r="V53" s="2150"/>
      <c r="W53" s="2150"/>
      <c r="X53" s="2150"/>
      <c r="Y53" s="2150"/>
      <c r="Z53" s="2240"/>
      <c r="AA53" s="2117"/>
      <c r="AB53" s="2117"/>
      <c r="AC53" s="2117"/>
      <c r="AD53" s="2117"/>
      <c r="AE53" s="2117"/>
      <c r="AF53" s="2117"/>
      <c r="AG53" s="2118"/>
      <c r="AH53" s="2150"/>
      <c r="AI53" s="2150"/>
      <c r="AJ53" s="2150"/>
      <c r="AK53" s="2150"/>
      <c r="AL53" s="2150"/>
      <c r="AM53" s="2150"/>
      <c r="AN53" s="2150"/>
      <c r="AO53" s="2150"/>
      <c r="AP53" s="2150"/>
      <c r="AQ53" s="2150"/>
      <c r="AR53" s="2150"/>
      <c r="AS53" s="2150"/>
      <c r="AT53" s="2150"/>
      <c r="AU53" s="2150"/>
      <c r="AV53" s="2150"/>
      <c r="AW53" s="2166"/>
      <c r="BH53" s="2513" t="s">
        <v>1680</v>
      </c>
      <c r="BI53" s="1287"/>
      <c r="BJ53" s="1287"/>
      <c r="BK53" s="1287"/>
      <c r="BL53" s="1287"/>
      <c r="BM53" s="1287"/>
      <c r="BN53" s="1287"/>
      <c r="BO53" s="1287"/>
      <c r="BP53" s="1287"/>
      <c r="BQ53" s="1287"/>
      <c r="BR53" s="1287"/>
      <c r="BS53" s="1287"/>
      <c r="BT53" s="1287"/>
      <c r="BU53" s="2514"/>
      <c r="BV53" s="2511">
        <f>基本入力!I61</f>
        <v>0</v>
      </c>
      <c r="BW53" s="2511"/>
      <c r="BX53" s="2511"/>
      <c r="BY53" s="2511"/>
      <c r="BZ53" s="2511"/>
      <c r="CA53" s="2511"/>
      <c r="CB53" s="2511"/>
      <c r="CC53" s="2511"/>
      <c r="CD53" s="662" t="s">
        <v>22</v>
      </c>
      <c r="CE53" s="1064"/>
      <c r="CF53" s="2215" t="s">
        <v>620</v>
      </c>
      <c r="CG53" s="1555"/>
      <c r="CH53" s="1555"/>
      <c r="CI53" s="1555"/>
      <c r="CJ53" s="1555"/>
      <c r="CK53" s="1555"/>
      <c r="CL53" s="1555"/>
      <c r="CM53" s="1555"/>
      <c r="CN53" s="1555"/>
      <c r="CO53" s="1555"/>
      <c r="CP53" s="1555"/>
      <c r="CQ53" s="1555"/>
      <c r="CR53" s="1555"/>
      <c r="CS53" s="1555"/>
      <c r="CT53" s="1555"/>
      <c r="CU53" s="1555"/>
      <c r="CV53" s="1555"/>
      <c r="CW53" s="1555"/>
      <c r="CX53" s="1555"/>
      <c r="CY53" s="1555"/>
      <c r="CZ53" s="1555"/>
      <c r="DA53" s="1555"/>
      <c r="DB53" s="1555"/>
      <c r="DC53" s="2274"/>
      <c r="DE53" s="278" t="s">
        <v>1605</v>
      </c>
      <c r="DF53" s="447" t="s">
        <v>1607</v>
      </c>
      <c r="DG53" s="448"/>
      <c r="DH53" s="278"/>
      <c r="DI53" s="278"/>
      <c r="DJ53" s="278"/>
      <c r="DK53" s="278" t="s">
        <v>1608</v>
      </c>
      <c r="DL53" s="278"/>
      <c r="DM53" s="278"/>
      <c r="DN53" s="278"/>
      <c r="DO53" s="278"/>
      <c r="DP53" s="278"/>
      <c r="DQ53" s="278"/>
      <c r="DR53" s="278"/>
      <c r="DS53" s="278"/>
      <c r="DT53" s="278"/>
    </row>
    <row r="54" spans="2:180" ht="12" customHeight="1">
      <c r="B54" s="2190"/>
      <c r="C54" s="2158"/>
      <c r="D54" s="2199"/>
      <c r="E54" s="2199"/>
      <c r="F54" s="2199"/>
      <c r="G54" s="2199"/>
      <c r="H54" s="2199"/>
      <c r="I54" s="2200"/>
      <c r="J54" s="2150"/>
      <c r="K54" s="2150"/>
      <c r="L54" s="2150"/>
      <c r="M54" s="2150"/>
      <c r="N54" s="2150"/>
      <c r="O54" s="2150"/>
      <c r="P54" s="2150"/>
      <c r="Q54" s="2150"/>
      <c r="R54" s="2150"/>
      <c r="S54" s="2150"/>
      <c r="T54" s="2150"/>
      <c r="U54" s="2150"/>
      <c r="V54" s="2150"/>
      <c r="W54" s="2150"/>
      <c r="X54" s="2150"/>
      <c r="Y54" s="2150"/>
      <c r="Z54" s="2240"/>
      <c r="AA54" s="2117"/>
      <c r="AB54" s="2117"/>
      <c r="AC54" s="2117"/>
      <c r="AD54" s="2117"/>
      <c r="AE54" s="2117"/>
      <c r="AF54" s="2117"/>
      <c r="AG54" s="2118"/>
      <c r="AH54" s="2150"/>
      <c r="AI54" s="2150"/>
      <c r="AJ54" s="2150"/>
      <c r="AK54" s="2150"/>
      <c r="AL54" s="2150"/>
      <c r="AM54" s="2150"/>
      <c r="AN54" s="2150"/>
      <c r="AO54" s="2150"/>
      <c r="AP54" s="2150"/>
      <c r="AQ54" s="2150"/>
      <c r="AR54" s="2150"/>
      <c r="AS54" s="2150"/>
      <c r="AT54" s="2150"/>
      <c r="AU54" s="2150"/>
      <c r="AV54" s="2150"/>
      <c r="AW54" s="2166"/>
      <c r="BH54" s="2515"/>
      <c r="BI54" s="1288"/>
      <c r="BJ54" s="1288"/>
      <c r="BK54" s="1288"/>
      <c r="BL54" s="1288"/>
      <c r="BM54" s="1288"/>
      <c r="BN54" s="1288"/>
      <c r="BO54" s="1288"/>
      <c r="BP54" s="1288"/>
      <c r="BQ54" s="1288"/>
      <c r="BR54" s="1288"/>
      <c r="BS54" s="1288"/>
      <c r="BT54" s="1288"/>
      <c r="BU54" s="2516"/>
      <c r="BV54" s="2512"/>
      <c r="BW54" s="2512"/>
      <c r="BX54" s="2512"/>
      <c r="BY54" s="2512"/>
      <c r="BZ54" s="2512"/>
      <c r="CA54" s="2512"/>
      <c r="CB54" s="2512"/>
      <c r="CC54" s="2512"/>
      <c r="CD54" s="606"/>
      <c r="CE54" s="902"/>
      <c r="CF54" s="2275"/>
      <c r="CG54" s="2276"/>
      <c r="CH54" s="2276"/>
      <c r="CI54" s="2276"/>
      <c r="CJ54" s="2276"/>
      <c r="CK54" s="2276"/>
      <c r="CL54" s="2276"/>
      <c r="CM54" s="2276"/>
      <c r="CN54" s="2276"/>
      <c r="CO54" s="2276"/>
      <c r="CP54" s="2276"/>
      <c r="CQ54" s="2276"/>
      <c r="CR54" s="2276"/>
      <c r="CS54" s="2276"/>
      <c r="CT54" s="2276"/>
      <c r="CU54" s="2276"/>
      <c r="CV54" s="2276"/>
      <c r="CW54" s="2276"/>
      <c r="CX54" s="2276"/>
      <c r="CY54" s="2276"/>
      <c r="CZ54" s="2276"/>
      <c r="DA54" s="2276"/>
      <c r="DB54" s="2276"/>
      <c r="DC54" s="2277"/>
      <c r="DE54" s="137" t="s">
        <v>1606</v>
      </c>
      <c r="DF54" s="200"/>
      <c r="DG54" s="200"/>
      <c r="DH54" s="200"/>
      <c r="DI54" s="200"/>
      <c r="DJ54" s="200"/>
      <c r="DK54" s="200"/>
      <c r="DL54" s="200"/>
      <c r="DM54" s="200"/>
      <c r="DN54" s="200"/>
      <c r="DO54" s="200"/>
      <c r="DP54" s="200"/>
      <c r="DQ54" s="200"/>
      <c r="DR54" s="200"/>
      <c r="DS54" s="200"/>
      <c r="DT54" s="200"/>
    </row>
    <row r="55" spans="2:180" ht="12" customHeight="1">
      <c r="B55" s="2190"/>
      <c r="C55" s="2158"/>
      <c r="D55" s="2199"/>
      <c r="E55" s="2199"/>
      <c r="F55" s="2199"/>
      <c r="G55" s="2199"/>
      <c r="H55" s="2199"/>
      <c r="I55" s="2200"/>
      <c r="J55" s="2121" t="str">
        <f>IF(J52="","",VLOOKUP(J52,DE60:DY74,21,))</f>
        <v>東京都有楽町1丁目9-1 日比谷サンケイビル9階　東京都宅建会館</v>
      </c>
      <c r="K55" s="2122"/>
      <c r="L55" s="2122"/>
      <c r="M55" s="2122"/>
      <c r="N55" s="2122"/>
      <c r="O55" s="2122"/>
      <c r="P55" s="2122"/>
      <c r="Q55" s="2122"/>
      <c r="R55" s="2122"/>
      <c r="S55" s="2122"/>
      <c r="T55" s="2122"/>
      <c r="U55" s="2122"/>
      <c r="V55" s="2122"/>
      <c r="W55" s="2122"/>
      <c r="X55" s="2122"/>
      <c r="Y55" s="2122"/>
      <c r="Z55" s="2240"/>
      <c r="AA55" s="2117"/>
      <c r="AB55" s="2117"/>
      <c r="AC55" s="2117"/>
      <c r="AD55" s="2117"/>
      <c r="AE55" s="2117"/>
      <c r="AF55" s="2117"/>
      <c r="AG55" s="2118"/>
      <c r="AH55" s="2121" t="str">
        <f>IFERROR(IF($AH$52="","",VLOOKUP($AH$52,$DE$60:$DY$74,21,)),"")</f>
        <v/>
      </c>
      <c r="AI55" s="2122"/>
      <c r="AJ55" s="2122"/>
      <c r="AK55" s="2122"/>
      <c r="AL55" s="2122"/>
      <c r="AM55" s="2122"/>
      <c r="AN55" s="2122"/>
      <c r="AO55" s="2122"/>
      <c r="AP55" s="2122"/>
      <c r="AQ55" s="2122"/>
      <c r="AR55" s="2122"/>
      <c r="AS55" s="2122"/>
      <c r="AT55" s="2122"/>
      <c r="AU55" s="2122"/>
      <c r="AV55" s="2122"/>
      <c r="AW55" s="2123"/>
      <c r="BH55" s="2223" t="s">
        <v>1452</v>
      </c>
      <c r="BI55" s="2205"/>
      <c r="BJ55" s="2205"/>
      <c r="BK55" s="2205"/>
      <c r="BL55" s="2205"/>
      <c r="BM55" s="2205"/>
      <c r="BN55" s="2205"/>
      <c r="BO55" s="2205"/>
      <c r="BP55" s="2205"/>
      <c r="BQ55" s="2205"/>
      <c r="BR55" s="2205"/>
      <c r="BS55" s="2205"/>
      <c r="BT55" s="2205"/>
      <c r="BU55" s="2205"/>
      <c r="BV55" s="2205"/>
      <c r="BW55" s="2205"/>
      <c r="BX55" s="2205"/>
      <c r="BY55" s="2205"/>
      <c r="BZ55" s="2205"/>
      <c r="CA55" s="2205"/>
      <c r="CB55" s="2205"/>
      <c r="CC55" s="2205"/>
      <c r="CD55" s="2205"/>
      <c r="CE55" s="2205"/>
      <c r="CF55" s="2205"/>
      <c r="CG55" s="2205"/>
      <c r="CH55" s="2205"/>
      <c r="CI55" s="2205"/>
      <c r="CJ55" s="2205"/>
      <c r="CK55" s="2205"/>
      <c r="CL55" s="2205"/>
      <c r="CM55" s="2205"/>
      <c r="CN55" s="2205"/>
      <c r="CO55" s="2205"/>
      <c r="CP55" s="2205"/>
      <c r="CQ55" s="2205"/>
      <c r="CR55" s="2205"/>
      <c r="CS55" s="2205"/>
      <c r="CT55" s="2205"/>
      <c r="CU55" s="2205"/>
      <c r="CV55" s="2205"/>
      <c r="CW55" s="2205"/>
      <c r="CX55" s="2205"/>
      <c r="CY55" s="2205"/>
      <c r="CZ55" s="2205"/>
      <c r="DA55" s="2205"/>
      <c r="DB55" s="2205"/>
      <c r="DC55" s="2206"/>
      <c r="DE55" s="137"/>
      <c r="DF55" s="200"/>
      <c r="DG55" s="200"/>
      <c r="DH55" s="200"/>
      <c r="DI55" s="200"/>
      <c r="DJ55" s="200"/>
      <c r="DK55" s="200"/>
      <c r="DL55" s="200"/>
      <c r="DM55" s="200"/>
      <c r="DN55" s="200"/>
      <c r="DO55" s="200"/>
      <c r="DP55" s="200"/>
      <c r="DQ55" s="200"/>
      <c r="DR55" s="200"/>
      <c r="DS55" s="200"/>
      <c r="DT55" s="200"/>
    </row>
    <row r="56" spans="2:180" ht="12" customHeight="1">
      <c r="B56" s="2190"/>
      <c r="C56" s="2158"/>
      <c r="D56" s="2199"/>
      <c r="E56" s="2199"/>
      <c r="F56" s="2199"/>
      <c r="G56" s="2199"/>
      <c r="H56" s="2199"/>
      <c r="I56" s="2200"/>
      <c r="J56" s="2122"/>
      <c r="K56" s="2122"/>
      <c r="L56" s="2122"/>
      <c r="M56" s="2122"/>
      <c r="N56" s="2122"/>
      <c r="O56" s="2122"/>
      <c r="P56" s="2122"/>
      <c r="Q56" s="2122"/>
      <c r="R56" s="2122"/>
      <c r="S56" s="2122"/>
      <c r="T56" s="2122"/>
      <c r="U56" s="2122"/>
      <c r="V56" s="2122"/>
      <c r="W56" s="2122"/>
      <c r="X56" s="2122"/>
      <c r="Y56" s="2122"/>
      <c r="Z56" s="2240"/>
      <c r="AA56" s="2117"/>
      <c r="AB56" s="2117"/>
      <c r="AC56" s="2117"/>
      <c r="AD56" s="2117"/>
      <c r="AE56" s="2117"/>
      <c r="AF56" s="2117"/>
      <c r="AG56" s="2118"/>
      <c r="AH56" s="2122"/>
      <c r="AI56" s="2122"/>
      <c r="AJ56" s="2122"/>
      <c r="AK56" s="2122"/>
      <c r="AL56" s="2122"/>
      <c r="AM56" s="2122"/>
      <c r="AN56" s="2122"/>
      <c r="AO56" s="2122"/>
      <c r="AP56" s="2122"/>
      <c r="AQ56" s="2122"/>
      <c r="AR56" s="2122"/>
      <c r="AS56" s="2122"/>
      <c r="AT56" s="2122"/>
      <c r="AU56" s="2122"/>
      <c r="AV56" s="2122"/>
      <c r="AW56" s="2123"/>
      <c r="BH56" s="2224"/>
      <c r="BI56" s="2208"/>
      <c r="BJ56" s="2208"/>
      <c r="BK56" s="2208"/>
      <c r="BL56" s="2208"/>
      <c r="BM56" s="2208"/>
      <c r="BN56" s="2208"/>
      <c r="BO56" s="2208"/>
      <c r="BP56" s="2208"/>
      <c r="BQ56" s="2208"/>
      <c r="BR56" s="2208"/>
      <c r="BS56" s="2208"/>
      <c r="BT56" s="2208"/>
      <c r="BU56" s="2208"/>
      <c r="BV56" s="2208"/>
      <c r="BW56" s="2208"/>
      <c r="BX56" s="2208"/>
      <c r="BY56" s="2208"/>
      <c r="BZ56" s="2208"/>
      <c r="CA56" s="2208"/>
      <c r="CB56" s="2208"/>
      <c r="CC56" s="2208"/>
      <c r="CD56" s="2208"/>
      <c r="CE56" s="2208"/>
      <c r="CF56" s="2208"/>
      <c r="CG56" s="2208"/>
      <c r="CH56" s="2208"/>
      <c r="CI56" s="2208"/>
      <c r="CJ56" s="2208"/>
      <c r="CK56" s="2208"/>
      <c r="CL56" s="2208"/>
      <c r="CM56" s="2208"/>
      <c r="CN56" s="2208"/>
      <c r="CO56" s="2208"/>
      <c r="CP56" s="2208"/>
      <c r="CQ56" s="2208"/>
      <c r="CR56" s="2208"/>
      <c r="CS56" s="2208"/>
      <c r="CT56" s="2208"/>
      <c r="CU56" s="2208"/>
      <c r="CV56" s="2208"/>
      <c r="CW56" s="2208"/>
      <c r="CX56" s="2208"/>
      <c r="CY56" s="2208"/>
      <c r="CZ56" s="2208"/>
      <c r="DA56" s="2208"/>
      <c r="DB56" s="2208"/>
      <c r="DC56" s="2209"/>
      <c r="DE56" s="53" t="s">
        <v>642</v>
      </c>
      <c r="DT56" s="59" t="s">
        <v>626</v>
      </c>
      <c r="EI56" s="201" t="s">
        <v>1008</v>
      </c>
    </row>
    <row r="57" spans="2:180" ht="12" customHeight="1">
      <c r="B57" s="2190"/>
      <c r="C57" s="2201"/>
      <c r="D57" s="2202"/>
      <c r="E57" s="2202"/>
      <c r="F57" s="2202"/>
      <c r="G57" s="2202"/>
      <c r="H57" s="2202"/>
      <c r="I57" s="2203"/>
      <c r="J57" s="2122"/>
      <c r="K57" s="2122"/>
      <c r="L57" s="2122"/>
      <c r="M57" s="2122"/>
      <c r="N57" s="2122"/>
      <c r="O57" s="2122"/>
      <c r="P57" s="2122"/>
      <c r="Q57" s="2122"/>
      <c r="R57" s="2122"/>
      <c r="S57" s="2122"/>
      <c r="T57" s="2122"/>
      <c r="U57" s="2122"/>
      <c r="V57" s="2122"/>
      <c r="W57" s="2122"/>
      <c r="X57" s="2122"/>
      <c r="Y57" s="2122"/>
      <c r="Z57" s="2240"/>
      <c r="AA57" s="2119"/>
      <c r="AB57" s="2119"/>
      <c r="AC57" s="2119"/>
      <c r="AD57" s="2119"/>
      <c r="AE57" s="2119"/>
      <c r="AF57" s="2119"/>
      <c r="AG57" s="2120"/>
      <c r="AH57" s="2122"/>
      <c r="AI57" s="2122"/>
      <c r="AJ57" s="2122"/>
      <c r="AK57" s="2122"/>
      <c r="AL57" s="2122"/>
      <c r="AM57" s="2122"/>
      <c r="AN57" s="2122"/>
      <c r="AO57" s="2122"/>
      <c r="AP57" s="2122"/>
      <c r="AQ57" s="2122"/>
      <c r="AR57" s="2122"/>
      <c r="AS57" s="2122"/>
      <c r="AT57" s="2122"/>
      <c r="AU57" s="2122"/>
      <c r="AV57" s="2122"/>
      <c r="AW57" s="2123"/>
      <c r="BH57" s="2224"/>
      <c r="BI57" s="2208"/>
      <c r="BJ57" s="2208"/>
      <c r="BK57" s="2208"/>
      <c r="BL57" s="2208"/>
      <c r="BM57" s="2208"/>
      <c r="BN57" s="2208"/>
      <c r="BO57" s="2208"/>
      <c r="BP57" s="2208"/>
      <c r="BQ57" s="2208"/>
      <c r="BR57" s="2208"/>
      <c r="BS57" s="2208"/>
      <c r="BT57" s="2208"/>
      <c r="BU57" s="2208"/>
      <c r="BV57" s="2208"/>
      <c r="BW57" s="2208"/>
      <c r="BX57" s="2208"/>
      <c r="BY57" s="2208"/>
      <c r="BZ57" s="2208"/>
      <c r="CA57" s="2208"/>
      <c r="CB57" s="2208"/>
      <c r="CC57" s="2208"/>
      <c r="CD57" s="2208"/>
      <c r="CE57" s="2208"/>
      <c r="CF57" s="2208"/>
      <c r="CG57" s="2208"/>
      <c r="CH57" s="2208"/>
      <c r="CI57" s="2208"/>
      <c r="CJ57" s="2208"/>
      <c r="CK57" s="2208"/>
      <c r="CL57" s="2208"/>
      <c r="CM57" s="2208"/>
      <c r="CN57" s="2208"/>
      <c r="CO57" s="2208"/>
      <c r="CP57" s="2208"/>
      <c r="CQ57" s="2208"/>
      <c r="CR57" s="2208"/>
      <c r="CS57" s="2208"/>
      <c r="CT57" s="2208"/>
      <c r="CU57" s="2208"/>
      <c r="CV57" s="2208"/>
      <c r="CW57" s="2208"/>
      <c r="CX57" s="2208"/>
      <c r="CY57" s="2208"/>
      <c r="CZ57" s="2208"/>
      <c r="DA57" s="2208"/>
      <c r="DB57" s="2208"/>
      <c r="DC57" s="2209"/>
      <c r="DE57" s="53" t="s">
        <v>1810</v>
      </c>
      <c r="DT57" s="59" t="s">
        <v>534</v>
      </c>
      <c r="EI57" s="53" t="s">
        <v>1011</v>
      </c>
    </row>
    <row r="58" spans="2:180" ht="12" customHeight="1" thickBot="1">
      <c r="B58" s="2190"/>
      <c r="C58" s="2196" t="s">
        <v>535</v>
      </c>
      <c r="D58" s="2197"/>
      <c r="E58" s="2197"/>
      <c r="F58" s="2197"/>
      <c r="G58" s="2197"/>
      <c r="H58" s="2197"/>
      <c r="I58" s="2198"/>
      <c r="J58" s="1761" t="s">
        <v>536</v>
      </c>
      <c r="K58" s="1761"/>
      <c r="L58" s="1761"/>
      <c r="M58" s="1761"/>
      <c r="N58" s="1761"/>
      <c r="O58" s="1761"/>
      <c r="P58" s="1761"/>
      <c r="Q58" s="1761"/>
      <c r="R58" s="1761"/>
      <c r="S58" s="1761"/>
      <c r="T58" s="1761"/>
      <c r="U58" s="1761"/>
      <c r="V58" s="1761"/>
      <c r="W58" s="1761"/>
      <c r="X58" s="1761"/>
      <c r="Y58" s="1761"/>
      <c r="Z58" s="2240"/>
      <c r="AA58" s="2115" t="s">
        <v>70</v>
      </c>
      <c r="AB58" s="2115"/>
      <c r="AC58" s="2115"/>
      <c r="AD58" s="2115"/>
      <c r="AE58" s="2115"/>
      <c r="AF58" s="2115"/>
      <c r="AG58" s="2116"/>
      <c r="AH58" s="2151" t="str">
        <f>VLOOKUP(AA46,DE53:DL54,2,)</f>
        <v>東京法務局</v>
      </c>
      <c r="AI58" s="2151"/>
      <c r="AJ58" s="2151"/>
      <c r="AK58" s="2151"/>
      <c r="AL58" s="2151"/>
      <c r="AM58" s="2151"/>
      <c r="AN58" s="2151"/>
      <c r="AO58" s="2151"/>
      <c r="AP58" s="2151"/>
      <c r="AQ58" s="2151"/>
      <c r="AR58" s="2151"/>
      <c r="AS58" s="2151"/>
      <c r="AT58" s="2151"/>
      <c r="AU58" s="2151"/>
      <c r="AV58" s="2151"/>
      <c r="AW58" s="2152"/>
      <c r="BH58" s="2225"/>
      <c r="BI58" s="2211"/>
      <c r="BJ58" s="2211"/>
      <c r="BK58" s="2211"/>
      <c r="BL58" s="2211"/>
      <c r="BM58" s="2211"/>
      <c r="BN58" s="2211"/>
      <c r="BO58" s="2211"/>
      <c r="BP58" s="2211"/>
      <c r="BQ58" s="2211"/>
      <c r="BR58" s="2211"/>
      <c r="BS58" s="2211"/>
      <c r="BT58" s="2211"/>
      <c r="BU58" s="2211"/>
      <c r="BV58" s="2211"/>
      <c r="BW58" s="2211"/>
      <c r="BX58" s="2211"/>
      <c r="BY58" s="2211"/>
      <c r="BZ58" s="2211"/>
      <c r="CA58" s="2211"/>
      <c r="CB58" s="2211"/>
      <c r="CC58" s="2211"/>
      <c r="CD58" s="2211"/>
      <c r="CE58" s="2211"/>
      <c r="CF58" s="2211"/>
      <c r="CG58" s="2211"/>
      <c r="CH58" s="2211"/>
      <c r="CI58" s="2211"/>
      <c r="CJ58" s="2211"/>
      <c r="CK58" s="2211"/>
      <c r="CL58" s="2211"/>
      <c r="CM58" s="2211"/>
      <c r="CN58" s="2211"/>
      <c r="CO58" s="2211"/>
      <c r="CP58" s="2211"/>
      <c r="CQ58" s="2211"/>
      <c r="CR58" s="2211"/>
      <c r="CS58" s="2211"/>
      <c r="CT58" s="2211"/>
      <c r="CU58" s="2211"/>
      <c r="CV58" s="2211"/>
      <c r="CW58" s="2211"/>
      <c r="CX58" s="2211"/>
      <c r="CY58" s="2211"/>
      <c r="CZ58" s="2211"/>
      <c r="DA58" s="2211"/>
      <c r="DB58" s="2211"/>
      <c r="DC58" s="2212"/>
      <c r="DE58" s="53" t="s">
        <v>1811</v>
      </c>
      <c r="DT58" s="59" t="s">
        <v>534</v>
      </c>
      <c r="EI58" s="53" t="s">
        <v>1812</v>
      </c>
    </row>
    <row r="59" spans="2:180" ht="12" customHeight="1">
      <c r="B59" s="2190"/>
      <c r="C59" s="2158"/>
      <c r="D59" s="2199"/>
      <c r="E59" s="2199"/>
      <c r="F59" s="2199"/>
      <c r="G59" s="2199"/>
      <c r="H59" s="2199"/>
      <c r="I59" s="2200"/>
      <c r="J59" s="2087"/>
      <c r="K59" s="2087"/>
      <c r="L59" s="2087"/>
      <c r="M59" s="2087"/>
      <c r="N59" s="2087"/>
      <c r="O59" s="2087"/>
      <c r="P59" s="2087"/>
      <c r="Q59" s="2087"/>
      <c r="R59" s="2087"/>
      <c r="S59" s="2087"/>
      <c r="T59" s="2087"/>
      <c r="U59" s="2087"/>
      <c r="V59" s="2087"/>
      <c r="W59" s="2087"/>
      <c r="X59" s="2087"/>
      <c r="Y59" s="2087"/>
      <c r="Z59" s="2240"/>
      <c r="AA59" s="2117"/>
      <c r="AB59" s="2117"/>
      <c r="AC59" s="2117"/>
      <c r="AD59" s="2117"/>
      <c r="AE59" s="2117"/>
      <c r="AF59" s="2117"/>
      <c r="AG59" s="2118"/>
      <c r="AH59" s="2153"/>
      <c r="AI59" s="2153"/>
      <c r="AJ59" s="2153"/>
      <c r="AK59" s="2153"/>
      <c r="AL59" s="2153"/>
      <c r="AM59" s="2153"/>
      <c r="AN59" s="2153"/>
      <c r="AO59" s="2153"/>
      <c r="AP59" s="2153"/>
      <c r="AQ59" s="2153"/>
      <c r="AR59" s="2153"/>
      <c r="AS59" s="2153"/>
      <c r="AT59" s="2153"/>
      <c r="AU59" s="2153"/>
      <c r="AV59" s="2153"/>
      <c r="AW59" s="2154"/>
    </row>
    <row r="60" spans="2:180" ht="12" customHeight="1">
      <c r="B60" s="2190"/>
      <c r="C60" s="2158"/>
      <c r="D60" s="2199"/>
      <c r="E60" s="2199"/>
      <c r="F60" s="2199"/>
      <c r="G60" s="2199"/>
      <c r="H60" s="2199"/>
      <c r="I60" s="2200"/>
      <c r="J60" s="2155" t="s">
        <v>537</v>
      </c>
      <c r="K60" s="2155"/>
      <c r="L60" s="2155"/>
      <c r="M60" s="2155"/>
      <c r="N60" s="2155"/>
      <c r="O60" s="2155"/>
      <c r="P60" s="2155"/>
      <c r="Q60" s="2155"/>
      <c r="R60" s="2155"/>
      <c r="S60" s="2155"/>
      <c r="T60" s="2155"/>
      <c r="U60" s="2155"/>
      <c r="V60" s="2155"/>
      <c r="W60" s="2155"/>
      <c r="X60" s="2155"/>
      <c r="Y60" s="2155"/>
      <c r="Z60" s="2240"/>
      <c r="AA60" s="2117"/>
      <c r="AB60" s="2117"/>
      <c r="AC60" s="2117"/>
      <c r="AD60" s="2117"/>
      <c r="AE60" s="2117"/>
      <c r="AF60" s="2117"/>
      <c r="AG60" s="2118"/>
      <c r="AH60" s="2124" t="str">
        <f>VLOOKUP(AA46,DE53:DL54,7,)</f>
        <v>東京都千代田区九段南一丁目1番15号 九段第2合同庁舎</v>
      </c>
      <c r="AI60" s="2124"/>
      <c r="AJ60" s="2124"/>
      <c r="AK60" s="2124"/>
      <c r="AL60" s="2124"/>
      <c r="AM60" s="2124"/>
      <c r="AN60" s="2124"/>
      <c r="AO60" s="2124"/>
      <c r="AP60" s="2124"/>
      <c r="AQ60" s="2124"/>
      <c r="AR60" s="2124"/>
      <c r="AS60" s="2124"/>
      <c r="AT60" s="2124"/>
      <c r="AU60" s="2124"/>
      <c r="AV60" s="2124"/>
      <c r="AW60" s="2125"/>
      <c r="BH60" s="1221" t="s">
        <v>77</v>
      </c>
      <c r="BI60" s="1221"/>
      <c r="BJ60" s="1374" t="s">
        <v>1644</v>
      </c>
      <c r="BK60" s="1374"/>
      <c r="BL60" s="1374"/>
      <c r="BM60" s="1374"/>
      <c r="BN60" s="1374"/>
      <c r="BO60" s="1374"/>
      <c r="BP60" s="1374"/>
      <c r="BQ60" s="1374"/>
      <c r="BR60" s="1374"/>
      <c r="BS60" s="1374"/>
      <c r="BT60" s="1374"/>
      <c r="BU60" s="1374"/>
      <c r="BV60" s="1374"/>
      <c r="BW60" s="1374"/>
      <c r="BX60" s="1374"/>
      <c r="BY60" s="1374"/>
      <c r="BZ60" s="1374"/>
      <c r="CA60" s="1374"/>
      <c r="CB60" s="1374"/>
      <c r="CC60" s="1374"/>
      <c r="DE60" s="201" t="s">
        <v>1008</v>
      </c>
      <c r="DJ60" s="201"/>
      <c r="DK60" s="201"/>
      <c r="DL60" s="201"/>
      <c r="DM60" s="201"/>
      <c r="DN60" s="201"/>
      <c r="DO60" s="201"/>
      <c r="DP60" s="201"/>
      <c r="DQ60" s="201"/>
      <c r="DR60" s="201"/>
      <c r="DS60" s="201"/>
      <c r="DT60" s="201"/>
      <c r="DU60" s="201"/>
      <c r="DV60" s="201"/>
      <c r="DX60" s="201"/>
      <c r="DY60" s="201" t="s">
        <v>2014</v>
      </c>
      <c r="DZ60" s="201"/>
      <c r="EB60" s="201"/>
      <c r="EC60" s="201"/>
      <c r="ED60" s="201"/>
    </row>
    <row r="61" spans="2:180" ht="12" customHeight="1" thickBot="1">
      <c r="B61" s="2190"/>
      <c r="C61" s="2158"/>
      <c r="D61" s="2199"/>
      <c r="E61" s="2199"/>
      <c r="F61" s="2199"/>
      <c r="G61" s="2199"/>
      <c r="H61" s="2199"/>
      <c r="I61" s="2200"/>
      <c r="J61" s="2155"/>
      <c r="K61" s="2155"/>
      <c r="L61" s="2155"/>
      <c r="M61" s="2155"/>
      <c r="N61" s="2155"/>
      <c r="O61" s="2155"/>
      <c r="P61" s="2155"/>
      <c r="Q61" s="2155"/>
      <c r="R61" s="2155"/>
      <c r="S61" s="2155"/>
      <c r="T61" s="2155"/>
      <c r="U61" s="2155"/>
      <c r="V61" s="2155"/>
      <c r="W61" s="2155"/>
      <c r="X61" s="2155"/>
      <c r="Y61" s="2155"/>
      <c r="Z61" s="2240"/>
      <c r="AA61" s="2117"/>
      <c r="AB61" s="2117"/>
      <c r="AC61" s="2117"/>
      <c r="AD61" s="2117"/>
      <c r="AE61" s="2117"/>
      <c r="AF61" s="2117"/>
      <c r="AG61" s="2118"/>
      <c r="AH61" s="2124"/>
      <c r="AI61" s="2124"/>
      <c r="AJ61" s="2124"/>
      <c r="AK61" s="2124"/>
      <c r="AL61" s="2124"/>
      <c r="AM61" s="2124"/>
      <c r="AN61" s="2124"/>
      <c r="AO61" s="2124"/>
      <c r="AP61" s="2124"/>
      <c r="AQ61" s="2124"/>
      <c r="AR61" s="2124"/>
      <c r="AS61" s="2124"/>
      <c r="AT61" s="2124"/>
      <c r="AU61" s="2124"/>
      <c r="AV61" s="2124"/>
      <c r="AW61" s="2125"/>
      <c r="BH61" s="1221"/>
      <c r="BI61" s="1221"/>
      <c r="BJ61" s="1374"/>
      <c r="BK61" s="1374"/>
      <c r="BL61" s="1374"/>
      <c r="BM61" s="1374"/>
      <c r="BN61" s="1374"/>
      <c r="BO61" s="1374"/>
      <c r="BP61" s="1374"/>
      <c r="BQ61" s="1374"/>
      <c r="BR61" s="1374"/>
      <c r="BS61" s="1374"/>
      <c r="BT61" s="1374"/>
      <c r="BU61" s="1374"/>
      <c r="BV61" s="1374"/>
      <c r="BW61" s="1374"/>
      <c r="BX61" s="1374"/>
      <c r="BY61" s="1374"/>
      <c r="BZ61" s="1374"/>
      <c r="CA61" s="1374"/>
      <c r="CB61" s="1374"/>
      <c r="CC61" s="1374"/>
      <c r="DE61" s="201" t="s">
        <v>1009</v>
      </c>
      <c r="DJ61" s="201"/>
      <c r="DK61" s="201"/>
      <c r="DL61" s="201"/>
      <c r="DM61" s="201"/>
      <c r="DN61" s="201"/>
      <c r="DO61" s="201"/>
      <c r="DP61" s="201"/>
      <c r="DQ61" s="201"/>
      <c r="DR61" s="201"/>
      <c r="DS61" s="201"/>
      <c r="DT61" s="201"/>
      <c r="DU61" s="201"/>
      <c r="DV61" s="201"/>
      <c r="DX61" s="201"/>
      <c r="DY61" s="201" t="s">
        <v>1456</v>
      </c>
      <c r="DZ61" s="201"/>
      <c r="EB61" s="201"/>
      <c r="EC61" s="201"/>
      <c r="ED61" s="201"/>
    </row>
    <row r="62" spans="2:180" ht="12" customHeight="1">
      <c r="B62" s="2190"/>
      <c r="C62" s="2201"/>
      <c r="D62" s="2202"/>
      <c r="E62" s="2202"/>
      <c r="F62" s="2202"/>
      <c r="G62" s="2202"/>
      <c r="H62" s="2202"/>
      <c r="I62" s="2203"/>
      <c r="J62" s="2155"/>
      <c r="K62" s="2155"/>
      <c r="L62" s="2155"/>
      <c r="M62" s="2155"/>
      <c r="N62" s="2155"/>
      <c r="O62" s="2155"/>
      <c r="P62" s="2155"/>
      <c r="Q62" s="2155"/>
      <c r="R62" s="2155"/>
      <c r="S62" s="2155"/>
      <c r="T62" s="2155"/>
      <c r="U62" s="2155"/>
      <c r="V62" s="2155"/>
      <c r="W62" s="2155"/>
      <c r="X62" s="2155"/>
      <c r="Y62" s="2155"/>
      <c r="Z62" s="2240"/>
      <c r="AA62" s="2119"/>
      <c r="AB62" s="2119"/>
      <c r="AC62" s="2119"/>
      <c r="AD62" s="2119"/>
      <c r="AE62" s="2119"/>
      <c r="AF62" s="2119"/>
      <c r="AG62" s="2120"/>
      <c r="AH62" s="2124"/>
      <c r="AI62" s="2124"/>
      <c r="AJ62" s="2124"/>
      <c r="AK62" s="2124"/>
      <c r="AL62" s="2124"/>
      <c r="AM62" s="2124"/>
      <c r="AN62" s="2124"/>
      <c r="AO62" s="2124"/>
      <c r="AP62" s="2124"/>
      <c r="AQ62" s="2124"/>
      <c r="AR62" s="2124"/>
      <c r="AS62" s="2124"/>
      <c r="AT62" s="2124"/>
      <c r="AU62" s="2124"/>
      <c r="AV62" s="2124"/>
      <c r="AW62" s="2125"/>
      <c r="BH62" s="2287" t="s">
        <v>1645</v>
      </c>
      <c r="BI62" s="2288"/>
      <c r="BJ62" s="2288"/>
      <c r="BK62" s="2288"/>
      <c r="BL62" s="2288"/>
      <c r="BM62" s="2288"/>
      <c r="BN62" s="2288"/>
      <c r="BO62" s="2288"/>
      <c r="BP62" s="2288"/>
      <c r="BQ62" s="2289"/>
      <c r="BR62" s="2293" t="s">
        <v>1663</v>
      </c>
      <c r="BS62" s="2293"/>
      <c r="BT62" s="2293"/>
      <c r="BU62" s="2293"/>
      <c r="BV62" s="2293"/>
      <c r="BW62" s="2293"/>
      <c r="BX62" s="2293"/>
      <c r="BY62" s="2293"/>
      <c r="BZ62" s="2293"/>
      <c r="CA62" s="2293"/>
      <c r="CB62" s="2293"/>
      <c r="CC62" s="2293"/>
      <c r="CD62" s="2293"/>
      <c r="CE62" s="2293"/>
      <c r="CF62" s="2293"/>
      <c r="CG62" s="27"/>
      <c r="CH62" s="27"/>
      <c r="CI62" s="27"/>
      <c r="CJ62" s="27"/>
      <c r="CK62" s="27"/>
      <c r="CL62" s="27"/>
      <c r="CM62" s="27"/>
      <c r="CN62" s="27"/>
      <c r="CO62" s="27"/>
      <c r="CP62" s="27"/>
      <c r="CQ62" s="27"/>
      <c r="CR62" s="27"/>
      <c r="CS62" s="27"/>
      <c r="CT62" s="27"/>
      <c r="CU62" s="27"/>
      <c r="CV62" s="27"/>
      <c r="CW62" s="27"/>
      <c r="CX62" s="27"/>
      <c r="CY62" s="27"/>
      <c r="CZ62" s="469"/>
      <c r="DA62" s="469"/>
      <c r="DB62" s="469"/>
      <c r="DC62" s="470"/>
      <c r="DE62" s="201" t="s">
        <v>1010</v>
      </c>
      <c r="DJ62" s="201"/>
      <c r="DK62" s="201"/>
      <c r="DL62" s="201"/>
      <c r="DM62" s="201"/>
      <c r="DN62" s="201"/>
      <c r="DO62" s="201"/>
      <c r="DP62" s="201"/>
      <c r="DQ62" s="201"/>
      <c r="DR62" s="201"/>
      <c r="DS62" s="201"/>
      <c r="DT62" s="201"/>
      <c r="DU62" s="201"/>
      <c r="DV62" s="201"/>
      <c r="DX62" s="201"/>
      <c r="DY62" s="201" t="s">
        <v>1457</v>
      </c>
      <c r="DZ62" s="201"/>
      <c r="EB62" s="201"/>
      <c r="EC62" s="201"/>
      <c r="ED62" s="201"/>
    </row>
    <row r="63" spans="2:180" ht="12" customHeight="1">
      <c r="B63" s="2190"/>
      <c r="C63" s="1153" t="s">
        <v>24</v>
      </c>
      <c r="D63" s="1764" t="s">
        <v>538</v>
      </c>
      <c r="E63" s="1764"/>
      <c r="F63" s="1764"/>
      <c r="G63" s="1764"/>
      <c r="H63" s="1764"/>
      <c r="I63" s="1764"/>
      <c r="J63" s="1764"/>
      <c r="K63" s="1764"/>
      <c r="L63" s="1764"/>
      <c r="M63" s="1764"/>
      <c r="N63" s="1764"/>
      <c r="O63" s="1764"/>
      <c r="P63" s="1764"/>
      <c r="Q63" s="1764"/>
      <c r="R63" s="1764"/>
      <c r="S63" s="1764"/>
      <c r="T63" s="1764"/>
      <c r="U63" s="1764"/>
      <c r="V63" s="1764"/>
      <c r="W63" s="1764"/>
      <c r="X63" s="1764"/>
      <c r="Y63" s="1764"/>
      <c r="Z63" s="2240"/>
      <c r="AA63" s="1208" t="s">
        <v>24</v>
      </c>
      <c r="AB63" s="1773" t="s">
        <v>71</v>
      </c>
      <c r="AC63" s="1773"/>
      <c r="AD63" s="1773"/>
      <c r="AE63" s="1773"/>
      <c r="AF63" s="1773"/>
      <c r="AG63" s="1773"/>
      <c r="AH63" s="1773"/>
      <c r="AI63" s="1773"/>
      <c r="AJ63" s="1773"/>
      <c r="AK63" s="1773"/>
      <c r="AL63" s="1773"/>
      <c r="AM63" s="1773"/>
      <c r="AN63" s="1773"/>
      <c r="AO63" s="1773"/>
      <c r="AP63" s="1773"/>
      <c r="AQ63" s="1773"/>
      <c r="AR63" s="1773"/>
      <c r="AS63" s="1773"/>
      <c r="AT63" s="1773"/>
      <c r="AU63" s="1773"/>
      <c r="AV63" s="1773"/>
      <c r="AW63" s="1774"/>
      <c r="BH63" s="2290"/>
      <c r="BI63" s="2291"/>
      <c r="BJ63" s="2291"/>
      <c r="BK63" s="2291"/>
      <c r="BL63" s="2291"/>
      <c r="BM63" s="2291"/>
      <c r="BN63" s="2291"/>
      <c r="BO63" s="2291"/>
      <c r="BP63" s="2291"/>
      <c r="BQ63" s="2292"/>
      <c r="BR63" s="2294"/>
      <c r="BS63" s="2294"/>
      <c r="BT63" s="2294"/>
      <c r="BU63" s="2294"/>
      <c r="BV63" s="2294"/>
      <c r="BW63" s="2294"/>
      <c r="BX63" s="2294"/>
      <c r="BY63" s="2294"/>
      <c r="BZ63" s="2294"/>
      <c r="CA63" s="2294"/>
      <c r="CB63" s="2294"/>
      <c r="CC63" s="2294"/>
      <c r="CD63" s="2294"/>
      <c r="CE63" s="2294"/>
      <c r="CF63" s="2294"/>
      <c r="CZ63" s="471"/>
      <c r="DA63" s="471"/>
      <c r="DB63" s="471"/>
      <c r="DC63" s="472"/>
      <c r="DE63" s="201" t="s">
        <v>1014</v>
      </c>
      <c r="DJ63" s="201"/>
      <c r="DK63" s="201"/>
      <c r="DL63" s="201"/>
      <c r="DM63" s="201"/>
      <c r="DN63" s="201"/>
      <c r="DO63" s="201"/>
      <c r="DP63" s="201"/>
      <c r="DQ63" s="201"/>
      <c r="DR63" s="201"/>
      <c r="DS63" s="201"/>
      <c r="DT63" s="201"/>
      <c r="DU63" s="201"/>
      <c r="DV63" s="201"/>
      <c r="DX63" s="201"/>
      <c r="DY63" s="201" t="s">
        <v>1458</v>
      </c>
      <c r="DZ63" s="201"/>
      <c r="EB63" s="201"/>
      <c r="EC63" s="201"/>
      <c r="ED63" s="201"/>
      <c r="FW63" s="59"/>
      <c r="FX63" s="59"/>
    </row>
    <row r="64" spans="2:180" ht="12" customHeight="1">
      <c r="B64" s="2190"/>
      <c r="C64" s="964"/>
      <c r="D64" s="1710"/>
      <c r="E64" s="1710"/>
      <c r="F64" s="1710"/>
      <c r="G64" s="1710"/>
      <c r="H64" s="1710"/>
      <c r="I64" s="1710"/>
      <c r="J64" s="1710"/>
      <c r="K64" s="1710"/>
      <c r="L64" s="1710"/>
      <c r="M64" s="1710"/>
      <c r="N64" s="1710"/>
      <c r="O64" s="1710"/>
      <c r="P64" s="1710"/>
      <c r="Q64" s="1710"/>
      <c r="R64" s="1710"/>
      <c r="S64" s="1710"/>
      <c r="T64" s="1710"/>
      <c r="U64" s="1710"/>
      <c r="V64" s="1710"/>
      <c r="W64" s="1710"/>
      <c r="X64" s="1710"/>
      <c r="Y64" s="1710"/>
      <c r="Z64" s="2240"/>
      <c r="AA64" s="956"/>
      <c r="AB64" s="1775"/>
      <c r="AC64" s="1775"/>
      <c r="AD64" s="1775"/>
      <c r="AE64" s="1775"/>
      <c r="AF64" s="1775"/>
      <c r="AG64" s="1775"/>
      <c r="AH64" s="1775"/>
      <c r="AI64" s="1775"/>
      <c r="AJ64" s="1775"/>
      <c r="AK64" s="1775"/>
      <c r="AL64" s="1775"/>
      <c r="AM64" s="1775"/>
      <c r="AN64" s="1775"/>
      <c r="AO64" s="1775"/>
      <c r="AP64" s="1775"/>
      <c r="AQ64" s="1775"/>
      <c r="AR64" s="1775"/>
      <c r="AS64" s="1775"/>
      <c r="AT64" s="1775"/>
      <c r="AU64" s="1775"/>
      <c r="AV64" s="1775"/>
      <c r="AW64" s="1776"/>
      <c r="BH64" s="1605" t="s">
        <v>1646</v>
      </c>
      <c r="BI64" s="1201"/>
      <c r="BJ64" s="1201"/>
      <c r="BK64" s="1201"/>
      <c r="BL64" s="1201"/>
      <c r="BM64" s="1201"/>
      <c r="BN64" s="1201"/>
      <c r="BO64" s="1201"/>
      <c r="BP64" s="1201"/>
      <c r="BQ64" s="1201"/>
      <c r="BR64" s="2213" t="s">
        <v>1647</v>
      </c>
      <c r="BS64" s="2214"/>
      <c r="BT64" s="2214"/>
      <c r="BU64" s="2214"/>
      <c r="BV64" s="2214"/>
      <c r="BW64" s="2214"/>
      <c r="BX64" s="2216">
        <f>基本入力!I61</f>
        <v>0</v>
      </c>
      <c r="BY64" s="2217"/>
      <c r="BZ64" s="2217"/>
      <c r="CA64" s="2217"/>
      <c r="CB64" s="2217"/>
      <c r="CC64" s="1201" t="s">
        <v>801</v>
      </c>
      <c r="CD64" s="1201"/>
      <c r="CE64" s="1201" t="s">
        <v>1648</v>
      </c>
      <c r="CF64" s="1208" t="str">
        <f>基本入力!O61</f>
        <v>□</v>
      </c>
      <c r="CG64" s="1773" t="s">
        <v>1649</v>
      </c>
      <c r="CH64" s="1773"/>
      <c r="CI64" s="1773"/>
      <c r="CJ64" s="1773"/>
      <c r="CK64" s="1208" t="str">
        <f>基本入力!S61</f>
        <v>□</v>
      </c>
      <c r="CL64" s="1773" t="s">
        <v>377</v>
      </c>
      <c r="CM64" s="1773"/>
      <c r="CN64" s="1773"/>
      <c r="CO64" s="1201" t="s">
        <v>1604</v>
      </c>
      <c r="CP64" s="1773"/>
      <c r="CQ64" s="1773"/>
      <c r="CR64" s="1773"/>
      <c r="CS64" s="1773"/>
      <c r="CT64" s="1773"/>
      <c r="CU64" s="1773"/>
      <c r="CV64" s="1773"/>
      <c r="CW64" s="1773"/>
      <c r="CX64" s="1773"/>
      <c r="CY64" s="1773"/>
      <c r="CZ64" s="1773"/>
      <c r="DA64" s="1773"/>
      <c r="DB64" s="1773"/>
      <c r="DC64" s="1774"/>
      <c r="DE64" s="201"/>
      <c r="DJ64" s="201"/>
      <c r="DK64" s="201"/>
      <c r="DL64" s="201"/>
      <c r="DM64" s="201"/>
      <c r="DN64" s="201"/>
      <c r="DO64" s="201"/>
      <c r="DP64" s="201"/>
      <c r="DQ64" s="201"/>
      <c r="DR64" s="201"/>
      <c r="DS64" s="201"/>
      <c r="DT64" s="201"/>
      <c r="DU64" s="201"/>
      <c r="DV64" s="201"/>
      <c r="DX64" s="201"/>
      <c r="DY64" s="201"/>
      <c r="DZ64" s="201"/>
      <c r="EB64" s="201"/>
      <c r="EC64" s="201"/>
      <c r="ED64" s="201"/>
      <c r="FW64" s="59"/>
      <c r="FX64" s="59"/>
    </row>
    <row r="65" spans="2:180" ht="12" customHeight="1">
      <c r="B65" s="2190"/>
      <c r="C65" s="2090" t="s">
        <v>539</v>
      </c>
      <c r="D65" s="1617"/>
      <c r="E65" s="1617"/>
      <c r="F65" s="1617"/>
      <c r="G65" s="1617"/>
      <c r="H65" s="1617"/>
      <c r="I65" s="2091"/>
      <c r="J65" s="1761"/>
      <c r="K65" s="1761"/>
      <c r="L65" s="1761"/>
      <c r="M65" s="1761"/>
      <c r="N65" s="1761"/>
      <c r="O65" s="1761"/>
      <c r="P65" s="1761"/>
      <c r="Q65" s="1761"/>
      <c r="R65" s="1761"/>
      <c r="S65" s="1761"/>
      <c r="T65" s="1761"/>
      <c r="U65" s="1761"/>
      <c r="V65" s="1761"/>
      <c r="W65" s="1761"/>
      <c r="X65" s="1761"/>
      <c r="Y65" s="1761"/>
      <c r="Z65" s="2240"/>
      <c r="AA65" s="2272" t="s">
        <v>72</v>
      </c>
      <c r="AB65" s="2272"/>
      <c r="AC65" s="2272"/>
      <c r="AD65" s="2272"/>
      <c r="AE65" s="2272"/>
      <c r="AF65" s="2272"/>
      <c r="AG65" s="2272"/>
      <c r="AH65" s="2173">
        <f>VLOOKUP(AA63,DE53:DL54,2,)</f>
        <v>0</v>
      </c>
      <c r="AI65" s="2174"/>
      <c r="AJ65" s="2174"/>
      <c r="AK65" s="2174"/>
      <c r="AL65" s="2174"/>
      <c r="AM65" s="2174"/>
      <c r="AN65" s="2174"/>
      <c r="AO65" s="2174"/>
      <c r="AP65" s="2174"/>
      <c r="AQ65" s="2174"/>
      <c r="AR65" s="2174"/>
      <c r="AS65" s="2174"/>
      <c r="AT65" s="2174"/>
      <c r="AU65" s="2174"/>
      <c r="AV65" s="2174"/>
      <c r="AW65" s="2175"/>
      <c r="BH65" s="1574"/>
      <c r="BI65" s="874"/>
      <c r="BJ65" s="874"/>
      <c r="BK65" s="874"/>
      <c r="BL65" s="874"/>
      <c r="BM65" s="874"/>
      <c r="BN65" s="874"/>
      <c r="BO65" s="874"/>
      <c r="BP65" s="874"/>
      <c r="BQ65" s="874"/>
      <c r="BR65" s="2215"/>
      <c r="BS65" s="1555"/>
      <c r="BT65" s="1555"/>
      <c r="BU65" s="1555"/>
      <c r="BV65" s="1555"/>
      <c r="BW65" s="1555"/>
      <c r="BX65" s="2218"/>
      <c r="BY65" s="2218"/>
      <c r="BZ65" s="2218"/>
      <c r="CA65" s="2218"/>
      <c r="CB65" s="2218"/>
      <c r="CC65" s="1271"/>
      <c r="CD65" s="1271"/>
      <c r="CE65" s="1271"/>
      <c r="CF65" s="1247"/>
      <c r="CG65" s="1539"/>
      <c r="CH65" s="1539"/>
      <c r="CI65" s="1539"/>
      <c r="CJ65" s="1539"/>
      <c r="CK65" s="1247"/>
      <c r="CL65" s="1539"/>
      <c r="CM65" s="1539"/>
      <c r="CN65" s="1539"/>
      <c r="CO65" s="1271"/>
      <c r="CP65" s="1775"/>
      <c r="CQ65" s="1775"/>
      <c r="CR65" s="1775"/>
      <c r="CS65" s="1775"/>
      <c r="CT65" s="1775"/>
      <c r="CU65" s="1775"/>
      <c r="CV65" s="1775"/>
      <c r="CW65" s="1775"/>
      <c r="CX65" s="1775"/>
      <c r="CY65" s="1775"/>
      <c r="CZ65" s="1775"/>
      <c r="DA65" s="1775"/>
      <c r="DB65" s="1775"/>
      <c r="DC65" s="1776"/>
      <c r="DE65" s="53" t="s">
        <v>1011</v>
      </c>
      <c r="DY65" s="165" t="s">
        <v>1007</v>
      </c>
      <c r="EB65" s="201"/>
      <c r="EC65" s="201"/>
      <c r="ED65" s="201"/>
      <c r="FW65" s="59"/>
      <c r="FX65" s="59"/>
    </row>
    <row r="66" spans="2:180" ht="12" customHeight="1">
      <c r="B66" s="2190"/>
      <c r="C66" s="2092"/>
      <c r="D66" s="2093"/>
      <c r="E66" s="2093"/>
      <c r="F66" s="2093"/>
      <c r="G66" s="2093"/>
      <c r="H66" s="2093"/>
      <c r="I66" s="2094"/>
      <c r="J66" s="2087"/>
      <c r="K66" s="2087"/>
      <c r="L66" s="2087"/>
      <c r="M66" s="2087"/>
      <c r="N66" s="2087"/>
      <c r="O66" s="2087"/>
      <c r="P66" s="2087"/>
      <c r="Q66" s="2087"/>
      <c r="R66" s="2087"/>
      <c r="S66" s="2087"/>
      <c r="T66" s="2087"/>
      <c r="U66" s="2087"/>
      <c r="V66" s="2087"/>
      <c r="W66" s="2087"/>
      <c r="X66" s="2087"/>
      <c r="Y66" s="2087"/>
      <c r="Z66" s="2240"/>
      <c r="AA66" s="1085"/>
      <c r="AB66" s="1085"/>
      <c r="AC66" s="1085"/>
      <c r="AD66" s="1085"/>
      <c r="AE66" s="1085"/>
      <c r="AF66" s="1085"/>
      <c r="AG66" s="1085"/>
      <c r="AH66" s="2176"/>
      <c r="AI66" s="2177"/>
      <c r="AJ66" s="2177"/>
      <c r="AK66" s="2177"/>
      <c r="AL66" s="2177"/>
      <c r="AM66" s="2177"/>
      <c r="AN66" s="2177"/>
      <c r="AO66" s="2177"/>
      <c r="AP66" s="2177"/>
      <c r="AQ66" s="2177"/>
      <c r="AR66" s="2177"/>
      <c r="AS66" s="2177"/>
      <c r="AT66" s="2177"/>
      <c r="AU66" s="2177"/>
      <c r="AV66" s="2177"/>
      <c r="AW66" s="2178"/>
      <c r="BH66" s="2257" t="s">
        <v>1650</v>
      </c>
      <c r="BI66" s="1656"/>
      <c r="BJ66" s="1656"/>
      <c r="BK66" s="1656"/>
      <c r="BL66" s="1656"/>
      <c r="BM66" s="1656"/>
      <c r="BN66" s="1656"/>
      <c r="BO66" s="1656"/>
      <c r="BP66" s="1656"/>
      <c r="BQ66" s="1656"/>
      <c r="BR66" s="2295">
        <f>基本入力!I65</f>
        <v>0</v>
      </c>
      <c r="BS66" s="1571"/>
      <c r="BT66" s="1571"/>
      <c r="BU66" s="2297">
        <f>基本入力!L65</f>
        <v>0</v>
      </c>
      <c r="BV66" s="2297"/>
      <c r="BW66" s="2297"/>
      <c r="BX66" s="2297"/>
      <c r="BY66" s="1201" t="s">
        <v>11</v>
      </c>
      <c r="BZ66" s="1201"/>
      <c r="CA66" s="1571">
        <f>基本入力!R65</f>
        <v>0</v>
      </c>
      <c r="CB66" s="1571"/>
      <c r="CC66" s="1201" t="s">
        <v>12</v>
      </c>
      <c r="CD66" s="1201"/>
      <c r="CE66" s="1571">
        <f>基本入力!V65</f>
        <v>0</v>
      </c>
      <c r="CF66" s="1571"/>
      <c r="CG66" s="1201" t="s">
        <v>1651</v>
      </c>
      <c r="CH66" s="1201"/>
      <c r="CI66" s="1201"/>
      <c r="CJ66" s="1201"/>
      <c r="CK66" s="2297">
        <f>基本入力!AS65</f>
        <v>0</v>
      </c>
      <c r="CL66" s="2297"/>
      <c r="CM66" s="1656" t="s">
        <v>1652</v>
      </c>
      <c r="CN66" s="1656"/>
      <c r="CO66" s="1656"/>
      <c r="CP66" s="246"/>
      <c r="CQ66" s="473"/>
      <c r="CR66" s="1656" t="s">
        <v>488</v>
      </c>
      <c r="CS66" s="1656"/>
      <c r="CT66" s="1656"/>
      <c r="CU66" s="1335" t="s">
        <v>378</v>
      </c>
      <c r="CV66" s="1201"/>
      <c r="CW66" s="1201"/>
      <c r="CX66" s="2520">
        <f>基本入力!Z61</f>
        <v>0</v>
      </c>
      <c r="CY66" s="2520"/>
      <c r="CZ66" s="2520"/>
      <c r="DA66" s="2520"/>
      <c r="DB66" s="1201" t="s">
        <v>188</v>
      </c>
      <c r="DC66" s="1596"/>
      <c r="DE66" s="53" t="s">
        <v>1015</v>
      </c>
      <c r="DG66" s="53"/>
      <c r="DH66" s="53"/>
      <c r="DI66" s="53"/>
      <c r="DJ66" s="53"/>
      <c r="DK66" s="53"/>
      <c r="DL66" s="53"/>
      <c r="DM66" s="53"/>
      <c r="DN66" s="53"/>
      <c r="DO66" s="53"/>
      <c r="DP66" s="53"/>
      <c r="DQ66" s="53"/>
      <c r="DU66" s="53"/>
      <c r="DV66" s="53"/>
      <c r="DW66" s="53"/>
      <c r="DX66" s="53"/>
      <c r="DY66" s="165" t="s">
        <v>1005</v>
      </c>
      <c r="EB66" s="201"/>
      <c r="EC66" s="201"/>
      <c r="ED66" s="201"/>
      <c r="FW66" s="59"/>
      <c r="FX66" s="59"/>
    </row>
    <row r="67" spans="2:180" ht="12" customHeight="1" thickBot="1">
      <c r="B67" s="2190"/>
      <c r="C67" s="2092"/>
      <c r="D67" s="2093"/>
      <c r="E67" s="2093"/>
      <c r="F67" s="2093"/>
      <c r="G67" s="2093"/>
      <c r="H67" s="2093"/>
      <c r="I67" s="2094"/>
      <c r="J67" s="2087"/>
      <c r="K67" s="2087"/>
      <c r="L67" s="2087"/>
      <c r="M67" s="2087"/>
      <c r="N67" s="2087"/>
      <c r="O67" s="2087"/>
      <c r="P67" s="2087"/>
      <c r="Q67" s="2087"/>
      <c r="R67" s="2087"/>
      <c r="S67" s="2087"/>
      <c r="T67" s="2087"/>
      <c r="U67" s="2087"/>
      <c r="V67" s="2087"/>
      <c r="W67" s="2087"/>
      <c r="X67" s="2087"/>
      <c r="Y67" s="2087"/>
      <c r="Z67" s="2240"/>
      <c r="AA67" s="1085"/>
      <c r="AB67" s="1085"/>
      <c r="AC67" s="1085"/>
      <c r="AD67" s="1085"/>
      <c r="AE67" s="1085"/>
      <c r="AF67" s="1085"/>
      <c r="AG67" s="1085"/>
      <c r="AH67" s="2219">
        <f>VLOOKUP(AA63,DE53:DL54,7,)</f>
        <v>0</v>
      </c>
      <c r="AI67" s="2124"/>
      <c r="AJ67" s="2124"/>
      <c r="AK67" s="2124"/>
      <c r="AL67" s="2124"/>
      <c r="AM67" s="2124"/>
      <c r="AN67" s="2124"/>
      <c r="AO67" s="2124"/>
      <c r="AP67" s="2124"/>
      <c r="AQ67" s="2124"/>
      <c r="AR67" s="2124"/>
      <c r="AS67" s="2124"/>
      <c r="AT67" s="2124"/>
      <c r="AU67" s="2124"/>
      <c r="AV67" s="2124"/>
      <c r="AW67" s="2125"/>
      <c r="BH67" s="2258"/>
      <c r="BI67" s="1691"/>
      <c r="BJ67" s="1691"/>
      <c r="BK67" s="1691"/>
      <c r="BL67" s="1691"/>
      <c r="BM67" s="1691"/>
      <c r="BN67" s="1691"/>
      <c r="BO67" s="1691"/>
      <c r="BP67" s="1691"/>
      <c r="BQ67" s="1691"/>
      <c r="BR67" s="2296"/>
      <c r="BS67" s="2278"/>
      <c r="BT67" s="2278"/>
      <c r="BU67" s="2298"/>
      <c r="BV67" s="2298"/>
      <c r="BW67" s="2298"/>
      <c r="BX67" s="2298"/>
      <c r="BY67" s="1181"/>
      <c r="BZ67" s="1181"/>
      <c r="CA67" s="2278"/>
      <c r="CB67" s="2278"/>
      <c r="CC67" s="1181"/>
      <c r="CD67" s="1181"/>
      <c r="CE67" s="2278"/>
      <c r="CF67" s="2278"/>
      <c r="CG67" s="1181"/>
      <c r="CH67" s="1181"/>
      <c r="CI67" s="1181"/>
      <c r="CJ67" s="1181"/>
      <c r="CK67" s="2298"/>
      <c r="CL67" s="2298"/>
      <c r="CM67" s="1691"/>
      <c r="CN67" s="1691"/>
      <c r="CO67" s="1691"/>
      <c r="CP67" s="24"/>
      <c r="CQ67" s="283"/>
      <c r="CR67" s="1691"/>
      <c r="CS67" s="1691"/>
      <c r="CT67" s="1691"/>
      <c r="CU67" s="1680"/>
      <c r="CV67" s="1181"/>
      <c r="CW67" s="1181"/>
      <c r="CX67" s="2521"/>
      <c r="CY67" s="2521"/>
      <c r="CZ67" s="2521"/>
      <c r="DA67" s="2521"/>
      <c r="DB67" s="1181"/>
      <c r="DC67" s="1730"/>
      <c r="DE67" s="53" t="s">
        <v>1012</v>
      </c>
      <c r="DG67" s="53"/>
      <c r="DH67" s="53"/>
      <c r="DI67" s="53"/>
      <c r="DJ67" s="53"/>
      <c r="DK67" s="53"/>
      <c r="DL67" s="53"/>
      <c r="DM67" s="53"/>
      <c r="DN67" s="53"/>
      <c r="DO67" s="53"/>
      <c r="DP67" s="53"/>
      <c r="DQ67" s="53"/>
      <c r="DU67" s="53"/>
      <c r="DV67" s="53"/>
      <c r="DW67" s="53"/>
      <c r="DX67" s="53"/>
      <c r="DY67" s="165" t="s">
        <v>1004</v>
      </c>
    </row>
    <row r="68" spans="2:180" ht="12" customHeight="1">
      <c r="B68" s="2190"/>
      <c r="C68" s="2092"/>
      <c r="D68" s="2093"/>
      <c r="E68" s="2093"/>
      <c r="F68" s="2093"/>
      <c r="G68" s="2093"/>
      <c r="H68" s="2093"/>
      <c r="I68" s="2094"/>
      <c r="J68" s="2087"/>
      <c r="K68" s="2087"/>
      <c r="L68" s="2087"/>
      <c r="M68" s="2087"/>
      <c r="N68" s="2087"/>
      <c r="O68" s="2087"/>
      <c r="P68" s="2087"/>
      <c r="Q68" s="2087"/>
      <c r="R68" s="2087"/>
      <c r="S68" s="2087"/>
      <c r="T68" s="2087"/>
      <c r="U68" s="2087"/>
      <c r="V68" s="2087"/>
      <c r="W68" s="2087"/>
      <c r="X68" s="2087"/>
      <c r="Y68" s="2087"/>
      <c r="Z68" s="2240"/>
      <c r="AA68" s="1085"/>
      <c r="AB68" s="1085"/>
      <c r="AC68" s="1085"/>
      <c r="AD68" s="1085"/>
      <c r="AE68" s="1085"/>
      <c r="AF68" s="1085"/>
      <c r="AG68" s="1085"/>
      <c r="AH68" s="2219"/>
      <c r="AI68" s="2124"/>
      <c r="AJ68" s="2124"/>
      <c r="AK68" s="2124"/>
      <c r="AL68" s="2124"/>
      <c r="AM68" s="2124"/>
      <c r="AN68" s="2124"/>
      <c r="AO68" s="2124"/>
      <c r="AP68" s="2124"/>
      <c r="AQ68" s="2124"/>
      <c r="AR68" s="2124"/>
      <c r="AS68" s="2124"/>
      <c r="AT68" s="2124"/>
      <c r="AU68" s="2124"/>
      <c r="AV68" s="2124"/>
      <c r="AW68" s="2125"/>
      <c r="DE68" s="53" t="s">
        <v>1013</v>
      </c>
      <c r="DG68" s="53"/>
      <c r="DH68" s="53"/>
      <c r="DI68" s="53"/>
      <c r="DJ68" s="53"/>
      <c r="DK68" s="53"/>
      <c r="DL68" s="53"/>
      <c r="DM68" s="53"/>
      <c r="DN68" s="53"/>
      <c r="DO68" s="53"/>
      <c r="DP68" s="53"/>
      <c r="DQ68" s="53"/>
      <c r="DU68" s="53"/>
      <c r="DV68" s="53"/>
      <c r="DW68" s="53"/>
      <c r="DX68" s="53"/>
      <c r="DY68" s="165" t="s">
        <v>1006</v>
      </c>
    </row>
    <row r="69" spans="2:180" ht="12" customHeight="1" thickBot="1">
      <c r="B69" s="2191"/>
      <c r="C69" s="2095"/>
      <c r="D69" s="2096"/>
      <c r="E69" s="2096"/>
      <c r="F69" s="2096"/>
      <c r="G69" s="2096"/>
      <c r="H69" s="2096"/>
      <c r="I69" s="2097"/>
      <c r="J69" s="2088"/>
      <c r="K69" s="2088"/>
      <c r="L69" s="2088"/>
      <c r="M69" s="2088"/>
      <c r="N69" s="2088"/>
      <c r="O69" s="2088"/>
      <c r="P69" s="2088"/>
      <c r="Q69" s="2088"/>
      <c r="R69" s="2088"/>
      <c r="S69" s="2088"/>
      <c r="T69" s="2088"/>
      <c r="U69" s="2088"/>
      <c r="V69" s="2088"/>
      <c r="W69" s="2088"/>
      <c r="X69" s="2088"/>
      <c r="Y69" s="2088"/>
      <c r="Z69" s="2241"/>
      <c r="AA69" s="2273"/>
      <c r="AB69" s="2273"/>
      <c r="AC69" s="2273"/>
      <c r="AD69" s="2273"/>
      <c r="AE69" s="2273"/>
      <c r="AF69" s="2273"/>
      <c r="AG69" s="2273"/>
      <c r="AH69" s="2220"/>
      <c r="AI69" s="2221"/>
      <c r="AJ69" s="2221"/>
      <c r="AK69" s="2221"/>
      <c r="AL69" s="2221"/>
      <c r="AM69" s="2221"/>
      <c r="AN69" s="2221"/>
      <c r="AO69" s="2221"/>
      <c r="AP69" s="2221"/>
      <c r="AQ69" s="2221"/>
      <c r="AR69" s="2221"/>
      <c r="AS69" s="2221"/>
      <c r="AT69" s="2221"/>
      <c r="AU69" s="2221"/>
      <c r="AV69" s="2221"/>
      <c r="AW69" s="2222"/>
      <c r="BH69" s="1793" t="s">
        <v>81</v>
      </c>
      <c r="BI69" s="1793"/>
      <c r="BJ69" s="2179" t="s">
        <v>13</v>
      </c>
      <c r="BK69" s="2179"/>
      <c r="BL69" s="2179"/>
      <c r="BM69" s="2179"/>
      <c r="BN69" s="2179"/>
      <c r="BO69" s="2179"/>
      <c r="BP69" s="2179"/>
      <c r="BQ69" s="2179"/>
      <c r="BR69" s="2179"/>
      <c r="BS69" s="2179"/>
      <c r="BT69" s="2179"/>
      <c r="BU69" s="2179"/>
      <c r="BV69" s="2179"/>
      <c r="BW69" s="2179"/>
      <c r="BX69" s="2179"/>
      <c r="BY69" s="2179"/>
      <c r="BZ69" s="2179"/>
      <c r="CA69" s="2179"/>
      <c r="CB69" s="10"/>
      <c r="DC69" s="10"/>
    </row>
    <row r="70" spans="2:180" ht="12" customHeight="1">
      <c r="B70" s="2046" t="s">
        <v>504</v>
      </c>
      <c r="C70" s="2046"/>
      <c r="D70" s="2046"/>
      <c r="E70" s="2046"/>
      <c r="F70" s="2046"/>
      <c r="G70" s="2046"/>
      <c r="H70" s="2046"/>
      <c r="I70" s="2046"/>
      <c r="J70" s="2046"/>
      <c r="K70" s="2046"/>
      <c r="L70" s="2046"/>
      <c r="M70" s="2046"/>
      <c r="N70" s="2046"/>
      <c r="O70" s="2046"/>
      <c r="P70" s="2046"/>
      <c r="Q70" s="2046"/>
      <c r="R70" s="2046"/>
      <c r="S70" s="2046"/>
      <c r="T70" s="2046"/>
      <c r="U70" s="2046"/>
      <c r="V70" s="2046"/>
      <c r="W70" s="2046"/>
      <c r="X70" s="2046"/>
      <c r="Y70" s="2046"/>
      <c r="Z70" s="2046"/>
      <c r="AA70" s="2046"/>
      <c r="AB70" s="2046"/>
      <c r="AC70" s="2046"/>
      <c r="AD70" s="2046"/>
      <c r="AE70" s="2046"/>
      <c r="AF70" s="2046"/>
      <c r="AG70" s="2046"/>
      <c r="AH70" s="2046"/>
      <c r="AI70" s="2046"/>
      <c r="AJ70" s="2046"/>
      <c r="AK70" s="2046"/>
      <c r="AL70" s="2046"/>
      <c r="AM70" s="2046"/>
      <c r="AN70" s="2046"/>
      <c r="AO70" s="2046"/>
      <c r="AP70" s="2046"/>
      <c r="AQ70" s="2046"/>
      <c r="AR70" s="2046"/>
      <c r="AS70" s="2046"/>
      <c r="AT70" s="2046"/>
      <c r="AU70" s="2046"/>
      <c r="AV70" s="2046"/>
      <c r="AW70" s="2046"/>
      <c r="BH70" s="1793"/>
      <c r="BI70" s="1793"/>
      <c r="BJ70" s="2179"/>
      <c r="BK70" s="2179"/>
      <c r="BL70" s="2179"/>
      <c r="BM70" s="2179"/>
      <c r="BN70" s="2179"/>
      <c r="BO70" s="2179"/>
      <c r="BP70" s="2179"/>
      <c r="BQ70" s="2179"/>
      <c r="BR70" s="2179"/>
      <c r="BS70" s="2179"/>
      <c r="BT70" s="2179"/>
      <c r="BU70" s="2179"/>
      <c r="BV70" s="2179"/>
      <c r="BW70" s="2179"/>
      <c r="BX70" s="2179"/>
      <c r="BY70" s="2179"/>
      <c r="BZ70" s="2179"/>
      <c r="CA70" s="2179"/>
      <c r="CB70" s="10"/>
      <c r="DC70" s="10"/>
      <c r="DE70" s="53" t="s">
        <v>1812</v>
      </c>
      <c r="DY70" s="165" t="s">
        <v>1007</v>
      </c>
    </row>
    <row r="71" spans="2:180" ht="13.5" customHeight="1">
      <c r="B71" s="2046"/>
      <c r="C71" s="2046"/>
      <c r="D71" s="2046"/>
      <c r="E71" s="2046"/>
      <c r="F71" s="2046"/>
      <c r="G71" s="2046"/>
      <c r="H71" s="2046"/>
      <c r="I71" s="2046"/>
      <c r="J71" s="2046"/>
      <c r="K71" s="2046"/>
      <c r="L71" s="2046"/>
      <c r="M71" s="2046"/>
      <c r="N71" s="2046"/>
      <c r="O71" s="2046"/>
      <c r="P71" s="2046"/>
      <c r="Q71" s="2046"/>
      <c r="R71" s="2046"/>
      <c r="S71" s="2046"/>
      <c r="T71" s="2046"/>
      <c r="U71" s="2046"/>
      <c r="V71" s="2046"/>
      <c r="W71" s="2046"/>
      <c r="X71" s="2046"/>
      <c r="Y71" s="2046"/>
      <c r="Z71" s="2046"/>
      <c r="AA71" s="2046"/>
      <c r="AB71" s="2046"/>
      <c r="AC71" s="2046"/>
      <c r="AD71" s="2046"/>
      <c r="AE71" s="2046"/>
      <c r="AF71" s="2046"/>
      <c r="AG71" s="2046"/>
      <c r="AH71" s="2046"/>
      <c r="AI71" s="2046"/>
      <c r="AJ71" s="2046"/>
      <c r="AK71" s="2046"/>
      <c r="AL71" s="2046"/>
      <c r="AM71" s="2046"/>
      <c r="AN71" s="2046"/>
      <c r="AO71" s="2046"/>
      <c r="AP71" s="2046"/>
      <c r="AQ71" s="2046"/>
      <c r="AR71" s="2046"/>
      <c r="AS71" s="2046"/>
      <c r="AT71" s="2046"/>
      <c r="AU71" s="2046"/>
      <c r="AV71" s="2046"/>
      <c r="AW71" s="2046"/>
      <c r="BH71" s="1221" t="s">
        <v>82</v>
      </c>
      <c r="BI71" s="1221"/>
      <c r="BJ71" s="1374" t="s">
        <v>14</v>
      </c>
      <c r="BK71" s="1374"/>
      <c r="BL71" s="1374"/>
      <c r="BM71" s="662" t="s">
        <v>80</v>
      </c>
      <c r="BN71" s="1247" t="str">
        <f>VLOOKUP(基本入力!AE99,重説!DE83:DV84,3)</f>
        <v>■</v>
      </c>
      <c r="BO71" s="663" t="s">
        <v>643</v>
      </c>
      <c r="BP71" s="663"/>
      <c r="BQ71" s="663"/>
      <c r="BR71" s="663"/>
      <c r="BS71" s="663"/>
      <c r="BT71" s="663"/>
      <c r="BU71" s="663"/>
      <c r="BV71" s="663"/>
      <c r="BW71" s="663"/>
      <c r="BX71" s="663"/>
      <c r="BY71" s="663"/>
      <c r="BZ71" s="663"/>
      <c r="CA71" s="663"/>
      <c r="CB71" s="663"/>
      <c r="CC71" s="663"/>
      <c r="CD71" s="1247" t="str">
        <f>VLOOKUP(基本入力!AE99,重説!DE83:DV84,2)</f>
        <v>□</v>
      </c>
      <c r="CE71" s="663" t="s">
        <v>15</v>
      </c>
      <c r="CF71" s="663"/>
      <c r="CG71" s="663"/>
      <c r="CH71" s="663"/>
      <c r="CI71" s="663"/>
      <c r="CJ71" s="663"/>
      <c r="CK71" s="663"/>
      <c r="CL71" s="663"/>
      <c r="CM71" s="663"/>
      <c r="CN71" s="663"/>
      <c r="CO71" s="663"/>
      <c r="CP71" s="663"/>
      <c r="CQ71" s="663"/>
      <c r="CR71" s="663"/>
      <c r="CS71" s="663"/>
      <c r="CT71" s="662" t="s">
        <v>83</v>
      </c>
      <c r="CU71" s="10"/>
      <c r="CV71" s="10"/>
      <c r="CW71" s="10"/>
      <c r="CX71" s="10"/>
      <c r="CY71" s="10"/>
      <c r="CZ71" s="10"/>
      <c r="DA71" s="10"/>
      <c r="DB71" s="10"/>
      <c r="DC71" s="10"/>
      <c r="DE71" s="53" t="s">
        <v>1813</v>
      </c>
      <c r="DG71" s="53"/>
      <c r="DH71" s="53"/>
      <c r="DI71" s="53"/>
      <c r="DJ71" s="53"/>
      <c r="DK71" s="53"/>
      <c r="DL71" s="53"/>
      <c r="DM71" s="53"/>
      <c r="DN71" s="53"/>
      <c r="DO71" s="53"/>
      <c r="DP71" s="53"/>
      <c r="DQ71" s="53"/>
      <c r="DU71" s="53"/>
      <c r="DV71" s="53"/>
      <c r="DW71" s="53"/>
      <c r="DX71" s="53"/>
      <c r="DY71" s="165" t="s">
        <v>1005</v>
      </c>
    </row>
    <row r="72" spans="2:180" ht="13.5" customHeight="1" thickBot="1">
      <c r="AI72" s="2271" t="str">
        <f>基本入力!F70</f>
        <v>令和</v>
      </c>
      <c r="AJ72" s="1790"/>
      <c r="AK72" s="1790"/>
      <c r="AL72" s="2098">
        <f>基本入力!I70</f>
        <v>8</v>
      </c>
      <c r="AM72" s="2098"/>
      <c r="AN72" s="1171" t="s">
        <v>11</v>
      </c>
      <c r="AO72" s="1171"/>
      <c r="AP72" s="2098">
        <f>基本入力!M70:M70</f>
        <v>0</v>
      </c>
      <c r="AQ72" s="2098"/>
      <c r="AR72" s="1171" t="s">
        <v>12</v>
      </c>
      <c r="AS72" s="1171"/>
      <c r="AT72" s="2098">
        <f>基本入力!Q70:Q70</f>
        <v>0</v>
      </c>
      <c r="AU72" s="2098"/>
      <c r="AV72" s="1171" t="s">
        <v>43</v>
      </c>
      <c r="AW72" s="1171"/>
      <c r="BH72" s="1221"/>
      <c r="BI72" s="1221"/>
      <c r="BJ72" s="1374"/>
      <c r="BK72" s="1374"/>
      <c r="BL72" s="1374"/>
      <c r="BM72" s="662"/>
      <c r="BN72" s="1247"/>
      <c r="BO72" s="663"/>
      <c r="BP72" s="663"/>
      <c r="BQ72" s="663"/>
      <c r="BR72" s="663"/>
      <c r="BS72" s="663"/>
      <c r="BT72" s="663"/>
      <c r="BU72" s="663"/>
      <c r="BV72" s="663"/>
      <c r="BW72" s="663"/>
      <c r="BX72" s="663"/>
      <c r="BY72" s="663"/>
      <c r="BZ72" s="663"/>
      <c r="CA72" s="663"/>
      <c r="CB72" s="663"/>
      <c r="CC72" s="663"/>
      <c r="CD72" s="1247"/>
      <c r="CE72" s="663"/>
      <c r="CF72" s="663"/>
      <c r="CG72" s="663"/>
      <c r="CH72" s="663"/>
      <c r="CI72" s="663"/>
      <c r="CJ72" s="663"/>
      <c r="CK72" s="663"/>
      <c r="CL72" s="663"/>
      <c r="CM72" s="663"/>
      <c r="CN72" s="663"/>
      <c r="CO72" s="663"/>
      <c r="CP72" s="663"/>
      <c r="CQ72" s="663"/>
      <c r="CR72" s="663"/>
      <c r="CS72" s="663"/>
      <c r="CT72" s="662"/>
      <c r="DE72" s="53" t="s">
        <v>1814</v>
      </c>
      <c r="DG72" s="53"/>
      <c r="DH72" s="53"/>
      <c r="DI72" s="53"/>
      <c r="DJ72" s="53"/>
      <c r="DK72" s="53"/>
      <c r="DL72" s="53"/>
      <c r="DM72" s="53"/>
      <c r="DN72" s="53"/>
      <c r="DO72" s="53"/>
      <c r="DP72" s="53"/>
      <c r="DQ72" s="53"/>
      <c r="DU72" s="53"/>
      <c r="DV72" s="53"/>
      <c r="DW72" s="53"/>
      <c r="DX72" s="53"/>
      <c r="DY72" s="165" t="s">
        <v>1004</v>
      </c>
    </row>
    <row r="73" spans="2:180" ht="13.5" customHeight="1">
      <c r="Z73" s="4"/>
      <c r="AI73" s="1790"/>
      <c r="AJ73" s="1790"/>
      <c r="AK73" s="1790"/>
      <c r="AL73" s="2098"/>
      <c r="AM73" s="2098"/>
      <c r="AN73" s="1171"/>
      <c r="AO73" s="1171"/>
      <c r="AP73" s="2098"/>
      <c r="AQ73" s="2098"/>
      <c r="AR73" s="1171"/>
      <c r="AS73" s="1171"/>
      <c r="AT73" s="2098"/>
      <c r="AU73" s="2098"/>
      <c r="AV73" s="1171"/>
      <c r="AW73" s="1171"/>
      <c r="BH73" s="1410" t="s">
        <v>16</v>
      </c>
      <c r="BI73" s="978"/>
      <c r="BJ73" s="978"/>
      <c r="BK73" s="1281"/>
      <c r="BL73" s="2253" t="str">
        <f>VLOOKUP(基本入力!AE99,重説!DE83:DV84,10)</f>
        <v>●登記名義人住所</v>
      </c>
      <c r="BM73" s="2254"/>
      <c r="BN73" s="2254"/>
      <c r="BO73" s="2254"/>
      <c r="BP73" s="2254"/>
      <c r="BQ73" s="2254"/>
      <c r="BR73" s="2254"/>
      <c r="BS73" s="2254"/>
      <c r="BT73" s="2254"/>
      <c r="BU73" s="2254"/>
      <c r="BV73" s="2254"/>
      <c r="BW73" s="2254"/>
      <c r="BX73" s="2254"/>
      <c r="BY73" s="2254"/>
      <c r="BZ73" s="2254"/>
      <c r="CA73" s="2254"/>
      <c r="CB73" s="2254"/>
      <c r="CC73" s="2254"/>
      <c r="CD73" s="2254"/>
      <c r="CE73" s="2254"/>
      <c r="CF73" s="2254"/>
      <c r="CG73" s="2254"/>
      <c r="CH73" s="2254"/>
      <c r="CI73" s="2254"/>
      <c r="CJ73" s="2254"/>
      <c r="CK73" s="2254"/>
      <c r="CL73" s="2254"/>
      <c r="CM73" s="2254"/>
      <c r="CN73" s="2254"/>
      <c r="CO73" s="2254"/>
      <c r="CP73" s="2254"/>
      <c r="CQ73" s="2254"/>
      <c r="CR73" s="2254"/>
      <c r="CS73" s="2254"/>
      <c r="CT73" s="2254"/>
      <c r="CU73" s="2254"/>
      <c r="CV73" s="2254"/>
      <c r="CW73" s="2254"/>
      <c r="CX73" s="2254"/>
      <c r="CY73" s="2254"/>
      <c r="CZ73" s="2254"/>
      <c r="DA73" s="2254"/>
      <c r="DB73" s="2254"/>
      <c r="DC73" s="2255"/>
      <c r="DE73" s="53" t="s">
        <v>1815</v>
      </c>
      <c r="DG73" s="53"/>
      <c r="DH73" s="53"/>
      <c r="DI73" s="53"/>
      <c r="DJ73" s="53"/>
      <c r="DK73" s="53"/>
      <c r="DL73" s="53"/>
      <c r="DM73" s="53"/>
      <c r="DN73" s="53"/>
      <c r="DO73" s="53"/>
      <c r="DP73" s="53"/>
      <c r="DQ73" s="53"/>
      <c r="DU73" s="53"/>
      <c r="DV73" s="53"/>
      <c r="DW73" s="53"/>
      <c r="DX73" s="53"/>
      <c r="DY73" s="165" t="s">
        <v>1006</v>
      </c>
    </row>
    <row r="74" spans="2:180" ht="13.5" customHeight="1">
      <c r="B74" s="2072" t="s">
        <v>73</v>
      </c>
      <c r="C74" s="2072"/>
      <c r="D74" s="2072"/>
      <c r="Z74" s="2074">
        <f>VLOOKUP(基本入力!AN101,DE89:DO90,2,)</f>
        <v>0</v>
      </c>
      <c r="AA74" s="2074"/>
      <c r="AB74" s="2074"/>
      <c r="BH74" s="1411"/>
      <c r="BI74" s="606"/>
      <c r="BJ74" s="606"/>
      <c r="BK74" s="902"/>
      <c r="BL74" s="2186"/>
      <c r="BM74" s="2187"/>
      <c r="BN74" s="2187"/>
      <c r="BO74" s="2187"/>
      <c r="BP74" s="2187"/>
      <c r="BQ74" s="2187"/>
      <c r="BR74" s="2187"/>
      <c r="BS74" s="2187"/>
      <c r="BT74" s="2187"/>
      <c r="BU74" s="2187"/>
      <c r="BV74" s="2187"/>
      <c r="BW74" s="2187"/>
      <c r="BX74" s="2187"/>
      <c r="BY74" s="2187"/>
      <c r="BZ74" s="2187"/>
      <c r="CA74" s="2187"/>
      <c r="CB74" s="2187"/>
      <c r="CC74" s="2187"/>
      <c r="CD74" s="2187"/>
      <c r="CE74" s="2187"/>
      <c r="CF74" s="2187"/>
      <c r="CG74" s="2187"/>
      <c r="CH74" s="2187"/>
      <c r="CI74" s="2187"/>
      <c r="CJ74" s="2187"/>
      <c r="CK74" s="2187"/>
      <c r="CL74" s="2187"/>
      <c r="CM74" s="2187"/>
      <c r="CN74" s="2187"/>
      <c r="CO74" s="2187"/>
      <c r="CP74" s="2187"/>
      <c r="CQ74" s="2187"/>
      <c r="CR74" s="2187"/>
      <c r="CS74" s="2187"/>
      <c r="CT74" s="2187"/>
      <c r="CU74" s="2187"/>
      <c r="CV74" s="2187"/>
      <c r="CW74" s="2187"/>
      <c r="CX74" s="2187"/>
      <c r="CY74" s="2187"/>
      <c r="CZ74" s="2187"/>
      <c r="DA74" s="2187"/>
      <c r="DB74" s="2187"/>
      <c r="DC74" s="2188"/>
      <c r="DE74" s="137"/>
      <c r="DF74" s="200"/>
      <c r="DG74" s="137"/>
      <c r="DH74" s="137"/>
      <c r="DI74" s="137"/>
      <c r="DJ74" s="137"/>
      <c r="DK74" s="137"/>
      <c r="DL74" s="137"/>
      <c r="DM74" s="137"/>
      <c r="DN74" s="137"/>
      <c r="DO74" s="137"/>
      <c r="DP74" s="137"/>
      <c r="DQ74" s="137"/>
      <c r="DR74" s="200"/>
      <c r="DS74" s="200"/>
      <c r="DT74" s="200"/>
      <c r="DU74" s="53"/>
      <c r="DV74" s="53"/>
      <c r="DW74" s="53"/>
      <c r="DX74" s="53"/>
      <c r="DY74" s="165"/>
    </row>
    <row r="75" spans="2:180" ht="13.5" customHeight="1">
      <c r="B75" s="2072"/>
      <c r="C75" s="2072"/>
      <c r="D75" s="2072"/>
      <c r="Z75" s="2074"/>
      <c r="AA75" s="2074"/>
      <c r="AB75" s="2074"/>
      <c r="BH75" s="1432" t="s">
        <v>17</v>
      </c>
      <c r="BI75" s="604"/>
      <c r="BJ75" s="604"/>
      <c r="BK75" s="1289"/>
      <c r="BL75" s="2139" t="str">
        <f>VLOOKUP(基本入力!AE99,重説!DE83:DV84,15)</f>
        <v>●登記名義人</v>
      </c>
      <c r="BM75" s="2184"/>
      <c r="BN75" s="2184"/>
      <c r="BO75" s="2184"/>
      <c r="BP75" s="2184"/>
      <c r="BQ75" s="2184"/>
      <c r="BR75" s="2184"/>
      <c r="BS75" s="2184"/>
      <c r="BT75" s="2184"/>
      <c r="BU75" s="2184"/>
      <c r="BV75" s="2184"/>
      <c r="BW75" s="2184"/>
      <c r="BX75" s="2184"/>
      <c r="BY75" s="2184"/>
      <c r="BZ75" s="2184"/>
      <c r="CA75" s="2184"/>
      <c r="CB75" s="2184"/>
      <c r="CC75" s="2184"/>
      <c r="CD75" s="2184"/>
      <c r="CE75" s="2184"/>
      <c r="CF75" s="2184"/>
      <c r="CG75" s="2184"/>
      <c r="CH75" s="2184"/>
      <c r="CI75" s="2184"/>
      <c r="CJ75" s="2184"/>
      <c r="CK75" s="2184"/>
      <c r="CL75" s="2184"/>
      <c r="CM75" s="2184"/>
      <c r="CN75" s="2184"/>
      <c r="CO75" s="2184"/>
      <c r="CP75" s="2184"/>
      <c r="CQ75" s="2184"/>
      <c r="CR75" s="2184"/>
      <c r="CS75" s="2184"/>
      <c r="CT75" s="2184"/>
      <c r="CU75" s="2184"/>
      <c r="CV75" s="2184"/>
      <c r="CW75" s="2184"/>
      <c r="CX75" s="2184"/>
      <c r="CY75" s="2184"/>
      <c r="CZ75" s="2184"/>
      <c r="DA75" s="2184"/>
      <c r="DB75" s="2184"/>
      <c r="DC75" s="2256"/>
    </row>
    <row r="76" spans="2:180" ht="13.5" customHeight="1">
      <c r="BH76" s="1411"/>
      <c r="BI76" s="606"/>
      <c r="BJ76" s="606"/>
      <c r="BK76" s="902"/>
      <c r="BL76" s="2186"/>
      <c r="BM76" s="2187"/>
      <c r="BN76" s="2187"/>
      <c r="BO76" s="2187"/>
      <c r="BP76" s="2187"/>
      <c r="BQ76" s="2187"/>
      <c r="BR76" s="2187"/>
      <c r="BS76" s="2187"/>
      <c r="BT76" s="2187"/>
      <c r="BU76" s="2187"/>
      <c r="BV76" s="2187"/>
      <c r="BW76" s="2187"/>
      <c r="BX76" s="2187"/>
      <c r="BY76" s="2187"/>
      <c r="BZ76" s="2187"/>
      <c r="CA76" s="2187"/>
      <c r="CB76" s="2187"/>
      <c r="CC76" s="2187"/>
      <c r="CD76" s="2187"/>
      <c r="CE76" s="2187"/>
      <c r="CF76" s="2187"/>
      <c r="CG76" s="2187"/>
      <c r="CH76" s="2187"/>
      <c r="CI76" s="2187"/>
      <c r="CJ76" s="2187"/>
      <c r="CK76" s="2187"/>
      <c r="CL76" s="2187"/>
      <c r="CM76" s="2187"/>
      <c r="CN76" s="2187"/>
      <c r="CO76" s="2187"/>
      <c r="CP76" s="2187"/>
      <c r="CQ76" s="2187"/>
      <c r="CR76" s="2187"/>
      <c r="CS76" s="2187"/>
      <c r="CT76" s="2187"/>
      <c r="CU76" s="2187"/>
      <c r="CV76" s="2187"/>
      <c r="CW76" s="2187"/>
      <c r="CX76" s="2187"/>
      <c r="CY76" s="2187"/>
      <c r="CZ76" s="2187"/>
      <c r="DA76" s="2187"/>
      <c r="DB76" s="2187"/>
      <c r="DC76" s="2188"/>
    </row>
    <row r="77" spans="2:180" ht="13.5" customHeight="1">
      <c r="BH77" s="1432" t="s">
        <v>18</v>
      </c>
      <c r="BI77" s="604"/>
      <c r="BJ77" s="604"/>
      <c r="BK77" s="1289"/>
      <c r="BL77" s="2301" t="str">
        <f>VLOOKUP(基本入力!AE99,重説!DE83:DV84,4)</f>
        <v>余白</v>
      </c>
      <c r="BM77" s="1393"/>
      <c r="BN77" s="1393"/>
      <c r="BO77" s="1393"/>
      <c r="BP77" s="1393"/>
      <c r="BQ77" s="1393"/>
      <c r="BR77" s="1393"/>
      <c r="BS77" s="1393"/>
      <c r="BT77" s="1393"/>
      <c r="BU77" s="1393"/>
      <c r="BV77" s="1393"/>
      <c r="BW77" s="1393"/>
      <c r="BX77" s="1393"/>
      <c r="BY77" s="1393"/>
      <c r="BZ77" s="1393"/>
      <c r="CA77" s="1393"/>
      <c r="CB77" s="1393"/>
      <c r="CC77" s="1393"/>
      <c r="CD77" s="1393"/>
      <c r="CE77" s="1393"/>
      <c r="CF77" s="1393"/>
      <c r="CG77" s="1393"/>
      <c r="CH77" s="1393"/>
      <c r="CI77" s="1393"/>
      <c r="CJ77" s="1393"/>
      <c r="CK77" s="1393"/>
      <c r="CL77" s="1393"/>
      <c r="CM77" s="1393"/>
      <c r="CN77" s="1393"/>
      <c r="CO77" s="1393"/>
      <c r="CP77" s="1393"/>
      <c r="CQ77" s="1393"/>
      <c r="CR77" s="1393"/>
      <c r="CS77" s="1393"/>
      <c r="CT77" s="1393"/>
      <c r="CU77" s="1393"/>
      <c r="CV77" s="1393"/>
      <c r="CW77" s="1393"/>
      <c r="CX77" s="1393"/>
      <c r="CY77" s="1393"/>
      <c r="CZ77" s="1393"/>
      <c r="DA77" s="1393"/>
      <c r="DB77" s="1393"/>
      <c r="DC77" s="2302"/>
      <c r="DE77" s="53" t="s">
        <v>1451</v>
      </c>
    </row>
    <row r="78" spans="2:180" ht="13.5" customHeight="1">
      <c r="BH78" s="1433"/>
      <c r="BI78" s="662"/>
      <c r="BJ78" s="662"/>
      <c r="BK78" s="1064"/>
      <c r="BL78" s="2303"/>
      <c r="BM78" s="1191"/>
      <c r="BN78" s="1191"/>
      <c r="BO78" s="1191"/>
      <c r="BP78" s="1191"/>
      <c r="BQ78" s="1191"/>
      <c r="BR78" s="1191"/>
      <c r="BS78" s="1191"/>
      <c r="BT78" s="1191"/>
      <c r="BU78" s="1191"/>
      <c r="BV78" s="1191"/>
      <c r="BW78" s="1191"/>
      <c r="BX78" s="1191"/>
      <c r="BY78" s="1191"/>
      <c r="BZ78" s="1191"/>
      <c r="CA78" s="1191"/>
      <c r="CB78" s="1191"/>
      <c r="CC78" s="1191"/>
      <c r="CD78" s="1191"/>
      <c r="CE78" s="1191"/>
      <c r="CF78" s="1191"/>
      <c r="CG78" s="1191"/>
      <c r="CH78" s="1191"/>
      <c r="CI78" s="1191"/>
      <c r="CJ78" s="1191"/>
      <c r="CK78" s="1191"/>
      <c r="CL78" s="1191"/>
      <c r="CM78" s="1191"/>
      <c r="CN78" s="1191"/>
      <c r="CO78" s="1191"/>
      <c r="CP78" s="1191"/>
      <c r="CQ78" s="1191"/>
      <c r="CR78" s="1191"/>
      <c r="CS78" s="1191"/>
      <c r="CT78" s="1191"/>
      <c r="CU78" s="1191"/>
      <c r="CV78" s="1191"/>
      <c r="CW78" s="1191"/>
      <c r="CX78" s="1191"/>
      <c r="CY78" s="1191"/>
      <c r="CZ78" s="1191"/>
      <c r="DA78" s="1191"/>
      <c r="DB78" s="1191"/>
      <c r="DC78" s="1192"/>
      <c r="DE78" s="53" t="s">
        <v>1439</v>
      </c>
    </row>
    <row r="79" spans="2:180" ht="13.5" customHeight="1">
      <c r="BH79" s="1433"/>
      <c r="BI79" s="662"/>
      <c r="BJ79" s="662"/>
      <c r="BK79" s="1064"/>
      <c r="BL79" s="2303"/>
      <c r="BM79" s="1191"/>
      <c r="BN79" s="1191"/>
      <c r="BO79" s="1191"/>
      <c r="BP79" s="1191"/>
      <c r="BQ79" s="1191"/>
      <c r="BR79" s="1191"/>
      <c r="BS79" s="1191"/>
      <c r="BT79" s="1191"/>
      <c r="BU79" s="1191"/>
      <c r="BV79" s="1191"/>
      <c r="BW79" s="1191"/>
      <c r="BX79" s="1191"/>
      <c r="BY79" s="1191"/>
      <c r="BZ79" s="1191"/>
      <c r="CA79" s="1191"/>
      <c r="CB79" s="1191"/>
      <c r="CC79" s="1191"/>
      <c r="CD79" s="1191"/>
      <c r="CE79" s="1191"/>
      <c r="CF79" s="1191"/>
      <c r="CG79" s="1191"/>
      <c r="CH79" s="1191"/>
      <c r="CI79" s="1191"/>
      <c r="CJ79" s="1191"/>
      <c r="CK79" s="1191"/>
      <c r="CL79" s="1191"/>
      <c r="CM79" s="1191"/>
      <c r="CN79" s="1191"/>
      <c r="CO79" s="1191"/>
      <c r="CP79" s="1191"/>
      <c r="CQ79" s="1191"/>
      <c r="CR79" s="1191"/>
      <c r="CS79" s="1191"/>
      <c r="CT79" s="1191"/>
      <c r="CU79" s="1191"/>
      <c r="CV79" s="1191"/>
      <c r="CW79" s="1191"/>
      <c r="CX79" s="1191"/>
      <c r="CY79" s="1191"/>
      <c r="CZ79" s="1191"/>
      <c r="DA79" s="1191"/>
      <c r="DB79" s="1191"/>
      <c r="DC79" s="1192"/>
      <c r="DE79" s="53" t="s">
        <v>1610</v>
      </c>
    </row>
    <row r="80" spans="2:180" ht="13.5" customHeight="1" thickBot="1">
      <c r="BH80" s="1836"/>
      <c r="BI80" s="847"/>
      <c r="BJ80" s="847"/>
      <c r="BK80" s="1643"/>
      <c r="BL80" s="2304"/>
      <c r="BM80" s="1194"/>
      <c r="BN80" s="1194"/>
      <c r="BO80" s="1194"/>
      <c r="BP80" s="1194"/>
      <c r="BQ80" s="1194"/>
      <c r="BR80" s="1194"/>
      <c r="BS80" s="1194"/>
      <c r="BT80" s="1194"/>
      <c r="BU80" s="1194"/>
      <c r="BV80" s="1194"/>
      <c r="BW80" s="1194"/>
      <c r="BX80" s="1194"/>
      <c r="BY80" s="1194"/>
      <c r="BZ80" s="1194"/>
      <c r="CA80" s="1194"/>
      <c r="CB80" s="1194"/>
      <c r="CC80" s="1194"/>
      <c r="CD80" s="1194"/>
      <c r="CE80" s="1194"/>
      <c r="CF80" s="1194"/>
      <c r="CG80" s="1194"/>
      <c r="CH80" s="1194"/>
      <c r="CI80" s="1194"/>
      <c r="CJ80" s="1194"/>
      <c r="CK80" s="1194"/>
      <c r="CL80" s="1194"/>
      <c r="CM80" s="1194"/>
      <c r="CN80" s="1194"/>
      <c r="CO80" s="1194"/>
      <c r="CP80" s="1194"/>
      <c r="CQ80" s="1194"/>
      <c r="CR80" s="1194"/>
      <c r="CS80" s="1194"/>
      <c r="CT80" s="1194"/>
      <c r="CU80" s="1194"/>
      <c r="CV80" s="1194"/>
      <c r="CW80" s="1194"/>
      <c r="CX80" s="1194"/>
      <c r="CY80" s="1194"/>
      <c r="CZ80" s="1194"/>
      <c r="DA80" s="1194"/>
      <c r="DB80" s="1194"/>
      <c r="DC80" s="1195"/>
      <c r="DE80" s="53" t="s">
        <v>1489</v>
      </c>
    </row>
    <row r="82" spans="2:175" ht="13.5" customHeight="1">
      <c r="B82" s="2072" t="s">
        <v>74</v>
      </c>
      <c r="C82" s="2072"/>
      <c r="D82" s="2072"/>
      <c r="Z82" s="2074">
        <f>VLOOKUP(基本入力!AN101,DE89:DO90,5,)</f>
        <v>0</v>
      </c>
      <c r="AA82" s="2074"/>
      <c r="AB82" s="2074"/>
      <c r="BH82" s="1221" t="s">
        <v>79</v>
      </c>
      <c r="BI82" s="1221"/>
      <c r="BJ82" s="1374" t="s">
        <v>19</v>
      </c>
      <c r="BK82" s="1374"/>
      <c r="BL82" s="1374"/>
      <c r="BM82" s="1374"/>
      <c r="BN82" s="1374"/>
      <c r="BO82" s="1374"/>
      <c r="BP82" s="1374"/>
      <c r="BQ82" s="1374"/>
      <c r="BR82" s="1374"/>
      <c r="BS82" s="1374"/>
      <c r="BT82" s="1374"/>
      <c r="BU82" s="1374"/>
      <c r="BV82" s="1374"/>
      <c r="BW82" s="1374"/>
      <c r="BX82" s="1374"/>
      <c r="BY82" s="1374"/>
      <c r="BZ82" s="1374"/>
      <c r="CA82" s="1374"/>
      <c r="CB82" s="1374"/>
      <c r="CC82" s="1374"/>
      <c r="CD82" s="1374"/>
      <c r="CE82" s="1374"/>
      <c r="CF82" s="1374"/>
      <c r="CG82" s="1374"/>
      <c r="CH82" s="1374"/>
      <c r="CI82" s="1374"/>
      <c r="CJ82" s="1374"/>
      <c r="CK82" s="1374"/>
      <c r="CL82" s="662" t="s">
        <v>80</v>
      </c>
      <c r="CM82" s="1247" t="s">
        <v>24</v>
      </c>
      <c r="CN82" s="1271" t="s">
        <v>20</v>
      </c>
      <c r="CO82" s="1271"/>
      <c r="CP82" s="1271" t="s">
        <v>84</v>
      </c>
      <c r="CQ82" s="1247" t="s">
        <v>23</v>
      </c>
      <c r="CR82" s="1271" t="s">
        <v>21</v>
      </c>
      <c r="CS82" s="1271"/>
      <c r="CT82" s="662" t="s">
        <v>85</v>
      </c>
      <c r="DE82" s="53" t="s">
        <v>1789</v>
      </c>
      <c r="DF82" s="11"/>
      <c r="DG82" s="11"/>
    </row>
    <row r="83" spans="2:175" ht="13.5" customHeight="1" thickBot="1">
      <c r="B83" s="2100"/>
      <c r="C83" s="2100"/>
      <c r="D83" s="2100"/>
      <c r="E83" s="29"/>
      <c r="F83" s="29"/>
      <c r="G83" s="29"/>
      <c r="H83" s="29"/>
      <c r="I83" s="29"/>
      <c r="J83" s="29"/>
      <c r="K83" s="29"/>
      <c r="L83" s="29"/>
      <c r="M83" s="29"/>
      <c r="N83" s="29"/>
      <c r="O83" s="29"/>
      <c r="P83" s="29"/>
      <c r="Q83" s="29"/>
      <c r="R83" s="29"/>
      <c r="S83" s="29"/>
      <c r="T83" s="29"/>
      <c r="U83" s="29"/>
      <c r="V83" s="29"/>
      <c r="W83" s="29"/>
      <c r="X83" s="29"/>
      <c r="Y83" s="29"/>
      <c r="Z83" s="2099"/>
      <c r="AA83" s="2099"/>
      <c r="AB83" s="2099"/>
      <c r="AC83" s="6"/>
      <c r="AD83" s="6"/>
      <c r="AE83" s="6"/>
      <c r="AF83" s="6"/>
      <c r="AG83" s="6"/>
      <c r="AH83" s="6"/>
      <c r="AI83" s="6"/>
      <c r="AJ83" s="6"/>
      <c r="AK83" s="6"/>
      <c r="AL83" s="6"/>
      <c r="AM83" s="6"/>
      <c r="AN83" s="6"/>
      <c r="AO83" s="6"/>
      <c r="AP83" s="6"/>
      <c r="AQ83" s="6"/>
      <c r="AR83" s="6"/>
      <c r="AS83" s="6"/>
      <c r="AT83" s="6"/>
      <c r="AU83" s="6"/>
      <c r="AV83" s="6"/>
      <c r="AW83" s="29"/>
      <c r="BH83" s="1221"/>
      <c r="BI83" s="1221"/>
      <c r="BJ83" s="1374"/>
      <c r="BK83" s="1374"/>
      <c r="BL83" s="1374"/>
      <c r="BM83" s="1374"/>
      <c r="BN83" s="1374"/>
      <c r="BO83" s="1374"/>
      <c r="BP83" s="1374"/>
      <c r="BQ83" s="1374"/>
      <c r="BR83" s="1374"/>
      <c r="BS83" s="1374"/>
      <c r="BT83" s="1374"/>
      <c r="BU83" s="1374"/>
      <c r="BV83" s="1374"/>
      <c r="BW83" s="1374"/>
      <c r="BX83" s="1374"/>
      <c r="BY83" s="1374"/>
      <c r="BZ83" s="1374"/>
      <c r="CA83" s="1374"/>
      <c r="CB83" s="1374"/>
      <c r="CC83" s="1374"/>
      <c r="CD83" s="1374"/>
      <c r="CE83" s="1374"/>
      <c r="CF83" s="1374"/>
      <c r="CG83" s="1374"/>
      <c r="CH83" s="1374"/>
      <c r="CI83" s="1374"/>
      <c r="CJ83" s="1374"/>
      <c r="CK83" s="1374"/>
      <c r="CL83" s="662"/>
      <c r="CM83" s="1247"/>
      <c r="CN83" s="1271"/>
      <c r="CO83" s="1271"/>
      <c r="CP83" s="1271"/>
      <c r="CQ83" s="1247"/>
      <c r="CR83" s="1271"/>
      <c r="CS83" s="1271"/>
      <c r="CT83" s="662"/>
      <c r="DE83" s="53" t="s">
        <v>1786</v>
      </c>
      <c r="DF83" s="59" t="s">
        <v>1786</v>
      </c>
      <c r="DG83" s="59" t="s">
        <v>1787</v>
      </c>
      <c r="DH83" s="53" t="s">
        <v>1610</v>
      </c>
      <c r="DN83" s="59" t="str">
        <f>基本入力!AH111</f>
        <v>●登記名義人住所</v>
      </c>
      <c r="DS83" s="59" t="str">
        <f>基本入力!AH109</f>
        <v>●登記名義人</v>
      </c>
    </row>
    <row r="84" spans="2:175" ht="13.5" customHeight="1">
      <c r="BH84" s="2237" t="s">
        <v>16</v>
      </c>
      <c r="BI84" s="1927"/>
      <c r="BJ84" s="1927"/>
      <c r="BK84" s="1928"/>
      <c r="BL84" s="2335"/>
      <c r="BM84" s="2336"/>
      <c r="BN84" s="2336"/>
      <c r="BO84" s="2336"/>
      <c r="BP84" s="2336"/>
      <c r="BQ84" s="2336"/>
      <c r="BR84" s="2336"/>
      <c r="BS84" s="2336"/>
      <c r="BT84" s="2336"/>
      <c r="BU84" s="2336"/>
      <c r="BV84" s="2336"/>
      <c r="BW84" s="2336"/>
      <c r="BX84" s="2336"/>
      <c r="BY84" s="2336"/>
      <c r="BZ84" s="2336"/>
      <c r="CA84" s="2336"/>
      <c r="CB84" s="2336"/>
      <c r="CC84" s="2336"/>
      <c r="CD84" s="2336"/>
      <c r="CE84" s="2336"/>
      <c r="CF84" s="2336"/>
      <c r="CG84" s="2336"/>
      <c r="CH84" s="2336"/>
      <c r="CI84" s="2336"/>
      <c r="CJ84" s="2336"/>
      <c r="CK84" s="2336"/>
      <c r="CL84" s="2336"/>
      <c r="CM84" s="2336"/>
      <c r="CN84" s="2336"/>
      <c r="CO84" s="2336"/>
      <c r="CP84" s="2336"/>
      <c r="CQ84" s="2336"/>
      <c r="CR84" s="2336"/>
      <c r="CS84" s="2336"/>
      <c r="CT84" s="2336"/>
      <c r="CU84" s="2336"/>
      <c r="CV84" s="2336"/>
      <c r="CW84" s="2336"/>
      <c r="CX84" s="2336"/>
      <c r="CY84" s="2336"/>
      <c r="CZ84" s="2336"/>
      <c r="DA84" s="2336"/>
      <c r="DB84" s="2336"/>
      <c r="DC84" s="2337"/>
      <c r="DE84" s="53" t="s">
        <v>1787</v>
      </c>
      <c r="DF84" s="59" t="s">
        <v>1787</v>
      </c>
      <c r="DG84" s="59" t="s">
        <v>1786</v>
      </c>
      <c r="DH84" s="59" t="s">
        <v>1788</v>
      </c>
      <c r="DN84" s="59" t="str">
        <f>基本入力!AH105</f>
        <v>●登記名義人住所</v>
      </c>
      <c r="DS84" s="59" t="str">
        <f>基本入力!AH103</f>
        <v>●登記名義人</v>
      </c>
    </row>
    <row r="85" spans="2:175" ht="13.5" customHeight="1">
      <c r="BH85" s="2238"/>
      <c r="BI85" s="1933"/>
      <c r="BJ85" s="1933"/>
      <c r="BK85" s="1934"/>
      <c r="BL85" s="2228"/>
      <c r="BM85" s="1245"/>
      <c r="BN85" s="1245"/>
      <c r="BO85" s="1245"/>
      <c r="BP85" s="1245"/>
      <c r="BQ85" s="1245"/>
      <c r="BR85" s="1245"/>
      <c r="BS85" s="1245"/>
      <c r="BT85" s="1245"/>
      <c r="BU85" s="1245"/>
      <c r="BV85" s="1245"/>
      <c r="BW85" s="1245"/>
      <c r="BX85" s="1245"/>
      <c r="BY85" s="1245"/>
      <c r="BZ85" s="1245"/>
      <c r="CA85" s="1245"/>
      <c r="CB85" s="1245"/>
      <c r="CC85" s="1245"/>
      <c r="CD85" s="1245"/>
      <c r="CE85" s="1245"/>
      <c r="CF85" s="1245"/>
      <c r="CG85" s="1245"/>
      <c r="CH85" s="1245"/>
      <c r="CI85" s="1245"/>
      <c r="CJ85" s="1245"/>
      <c r="CK85" s="1245"/>
      <c r="CL85" s="1245"/>
      <c r="CM85" s="1245"/>
      <c r="CN85" s="1245"/>
      <c r="CO85" s="1245"/>
      <c r="CP85" s="1245"/>
      <c r="CQ85" s="1245"/>
      <c r="CR85" s="1245"/>
      <c r="CS85" s="1245"/>
      <c r="CT85" s="1245"/>
      <c r="CU85" s="1245"/>
      <c r="CV85" s="1245"/>
      <c r="CW85" s="1245"/>
      <c r="CX85" s="1245"/>
      <c r="CY85" s="1245"/>
      <c r="CZ85" s="1245"/>
      <c r="DA85" s="1245"/>
      <c r="DB85" s="1245"/>
      <c r="DC85" s="1246"/>
    </row>
    <row r="86" spans="2:175" ht="13.5" customHeight="1">
      <c r="BH86" s="2229" t="s">
        <v>17</v>
      </c>
      <c r="BI86" s="2230"/>
      <c r="BJ86" s="2230"/>
      <c r="BK86" s="2231"/>
      <c r="BL86" s="2226"/>
      <c r="BM86" s="1259"/>
      <c r="BN86" s="1259"/>
      <c r="BO86" s="1259"/>
      <c r="BP86" s="1259"/>
      <c r="BQ86" s="1259"/>
      <c r="BR86" s="1259"/>
      <c r="BS86" s="1259"/>
      <c r="BT86" s="1259"/>
      <c r="BU86" s="1259"/>
      <c r="BV86" s="1259"/>
      <c r="BW86" s="1259"/>
      <c r="BX86" s="1259"/>
      <c r="BY86" s="1259"/>
      <c r="BZ86" s="1259"/>
      <c r="CA86" s="1259"/>
      <c r="CB86" s="1259"/>
      <c r="CC86" s="1259"/>
      <c r="CD86" s="1259"/>
      <c r="CE86" s="1259"/>
      <c r="CF86" s="1259"/>
      <c r="CG86" s="1259"/>
      <c r="CH86" s="1259"/>
      <c r="CI86" s="1259"/>
      <c r="CJ86" s="1259"/>
      <c r="CK86" s="1259"/>
      <c r="CL86" s="1259"/>
      <c r="CM86" s="1259"/>
      <c r="CN86" s="1259"/>
      <c r="CO86" s="1259"/>
      <c r="CP86" s="1259"/>
      <c r="CQ86" s="1259"/>
      <c r="CR86" s="1259"/>
      <c r="CS86" s="1259"/>
      <c r="CT86" s="1259"/>
      <c r="CU86" s="1259"/>
      <c r="CV86" s="1259"/>
      <c r="CW86" s="1259"/>
      <c r="CX86" s="1259"/>
      <c r="CY86" s="1259"/>
      <c r="CZ86" s="1259"/>
      <c r="DA86" s="1259"/>
      <c r="DB86" s="1259"/>
      <c r="DC86" s="2227"/>
    </row>
    <row r="87" spans="2:175" ht="13.5" customHeight="1">
      <c r="BH87" s="2232"/>
      <c r="BI87" s="2233"/>
      <c r="BJ87" s="2233"/>
      <c r="BK87" s="2234"/>
      <c r="BL87" s="2228"/>
      <c r="BM87" s="1245"/>
      <c r="BN87" s="1245"/>
      <c r="BO87" s="1245"/>
      <c r="BP87" s="1245"/>
      <c r="BQ87" s="1245"/>
      <c r="BR87" s="1245"/>
      <c r="BS87" s="1245"/>
      <c r="BT87" s="1245"/>
      <c r="BU87" s="1245"/>
      <c r="BV87" s="1245"/>
      <c r="BW87" s="1245"/>
      <c r="BX87" s="1245"/>
      <c r="BY87" s="1245"/>
      <c r="BZ87" s="1245"/>
      <c r="CA87" s="1245"/>
      <c r="CB87" s="1245"/>
      <c r="CC87" s="1245"/>
      <c r="CD87" s="1245"/>
      <c r="CE87" s="1245"/>
      <c r="CF87" s="1245"/>
      <c r="CG87" s="1245"/>
      <c r="CH87" s="1245"/>
      <c r="CI87" s="1245"/>
      <c r="CJ87" s="1245"/>
      <c r="CK87" s="1245"/>
      <c r="CL87" s="1245"/>
      <c r="CM87" s="1245"/>
      <c r="CN87" s="1245"/>
      <c r="CO87" s="1245"/>
      <c r="CP87" s="1245"/>
      <c r="CQ87" s="1245"/>
      <c r="CR87" s="1245"/>
      <c r="CS87" s="1245"/>
      <c r="CT87" s="1245"/>
      <c r="CU87" s="1245"/>
      <c r="CV87" s="1245"/>
      <c r="CW87" s="1245"/>
      <c r="CX87" s="1245"/>
      <c r="CY87" s="1245"/>
      <c r="CZ87" s="1245"/>
      <c r="DA87" s="1245"/>
      <c r="DB87" s="1245"/>
      <c r="DC87" s="1246"/>
    </row>
    <row r="88" spans="2:175" ht="13.5" customHeight="1">
      <c r="BH88" s="2282" t="s">
        <v>105</v>
      </c>
      <c r="BI88" s="1983"/>
      <c r="BJ88" s="1983"/>
      <c r="BK88" s="1984"/>
      <c r="BL88" s="2204"/>
      <c r="BM88" s="2205"/>
      <c r="BN88" s="2205"/>
      <c r="BO88" s="2205"/>
      <c r="BP88" s="2205"/>
      <c r="BQ88" s="2205"/>
      <c r="BR88" s="2205"/>
      <c r="BS88" s="2205"/>
      <c r="BT88" s="2205"/>
      <c r="BU88" s="2205"/>
      <c r="BV88" s="2205"/>
      <c r="BW88" s="2205"/>
      <c r="BX88" s="2205"/>
      <c r="BY88" s="2205"/>
      <c r="BZ88" s="2205"/>
      <c r="CA88" s="2205"/>
      <c r="CB88" s="2205"/>
      <c r="CC88" s="2205"/>
      <c r="CD88" s="2205"/>
      <c r="CE88" s="2205"/>
      <c r="CF88" s="2205"/>
      <c r="CG88" s="2205"/>
      <c r="CH88" s="2205"/>
      <c r="CI88" s="2205"/>
      <c r="CJ88" s="2205"/>
      <c r="CK88" s="2205"/>
      <c r="CL88" s="2205"/>
      <c r="CM88" s="2205"/>
      <c r="CN88" s="2205"/>
      <c r="CO88" s="2205"/>
      <c r="CP88" s="2205"/>
      <c r="CQ88" s="2205"/>
      <c r="CR88" s="2205"/>
      <c r="CS88" s="2205"/>
      <c r="CT88" s="2205"/>
      <c r="CU88" s="2205"/>
      <c r="CV88" s="2205"/>
      <c r="CW88" s="2205"/>
      <c r="CX88" s="2205"/>
      <c r="CY88" s="2205"/>
      <c r="CZ88" s="2205"/>
      <c r="DA88" s="2205"/>
      <c r="DB88" s="2205"/>
      <c r="DC88" s="2206"/>
      <c r="DE88" s="53" t="s">
        <v>1278</v>
      </c>
      <c r="DF88" s="11"/>
      <c r="DG88" s="11"/>
    </row>
    <row r="89" spans="2:175" ht="13.5" customHeight="1">
      <c r="BH89" s="2283"/>
      <c r="BI89" s="1986"/>
      <c r="BJ89" s="1986"/>
      <c r="BK89" s="1987"/>
      <c r="BL89" s="2207"/>
      <c r="BM89" s="2208"/>
      <c r="BN89" s="2208"/>
      <c r="BO89" s="2208"/>
      <c r="BP89" s="2208"/>
      <c r="BQ89" s="2208"/>
      <c r="BR89" s="2208"/>
      <c r="BS89" s="2208"/>
      <c r="BT89" s="2208"/>
      <c r="BU89" s="2208"/>
      <c r="BV89" s="2208"/>
      <c r="BW89" s="2208"/>
      <c r="BX89" s="2208"/>
      <c r="BY89" s="2208"/>
      <c r="BZ89" s="2208"/>
      <c r="CA89" s="2208"/>
      <c r="CB89" s="2208"/>
      <c r="CC89" s="2208"/>
      <c r="CD89" s="2208"/>
      <c r="CE89" s="2208"/>
      <c r="CF89" s="2208"/>
      <c r="CG89" s="2208"/>
      <c r="CH89" s="2208"/>
      <c r="CI89" s="2208"/>
      <c r="CJ89" s="2208"/>
      <c r="CK89" s="2208"/>
      <c r="CL89" s="2208"/>
      <c r="CM89" s="2208"/>
      <c r="CN89" s="2208"/>
      <c r="CO89" s="2208"/>
      <c r="CP89" s="2208"/>
      <c r="CQ89" s="2208"/>
      <c r="CR89" s="2208"/>
      <c r="CS89" s="2208"/>
      <c r="CT89" s="2208"/>
      <c r="CU89" s="2208"/>
      <c r="CV89" s="2208"/>
      <c r="CW89" s="2208"/>
      <c r="CX89" s="2208"/>
      <c r="CY89" s="2208"/>
      <c r="CZ89" s="2208"/>
      <c r="DA89" s="2208"/>
      <c r="DB89" s="2208"/>
      <c r="DC89" s="2209"/>
      <c r="DE89" s="277" t="s">
        <v>1275</v>
      </c>
      <c r="DF89" s="278"/>
      <c r="DG89" s="278"/>
      <c r="DH89" s="278"/>
      <c r="DI89" s="278"/>
      <c r="DJ89" s="278"/>
      <c r="DK89" s="278"/>
      <c r="DL89" s="278"/>
      <c r="DM89" s="278"/>
      <c r="DN89" s="278"/>
      <c r="DO89" s="278"/>
      <c r="DP89" s="278"/>
      <c r="DQ89" s="278"/>
      <c r="DR89" s="278"/>
      <c r="DS89" s="278"/>
    </row>
    <row r="90" spans="2:175" ht="13.5" customHeight="1">
      <c r="B90" s="2072" t="s">
        <v>75</v>
      </c>
      <c r="C90" s="2072"/>
      <c r="D90" s="2072"/>
      <c r="Z90" s="2074">
        <f>VLOOKUP(基本入力!AN101,DE89:DO90,8,)</f>
        <v>0</v>
      </c>
      <c r="AA90" s="2074"/>
      <c r="AB90" s="2074"/>
      <c r="BH90" s="2283"/>
      <c r="BI90" s="1986"/>
      <c r="BJ90" s="1986"/>
      <c r="BK90" s="1987"/>
      <c r="BL90" s="2207"/>
      <c r="BM90" s="2208"/>
      <c r="BN90" s="2208"/>
      <c r="BO90" s="2208"/>
      <c r="BP90" s="2208"/>
      <c r="BQ90" s="2208"/>
      <c r="BR90" s="2208"/>
      <c r="BS90" s="2208"/>
      <c r="BT90" s="2208"/>
      <c r="BU90" s="2208"/>
      <c r="BV90" s="2208"/>
      <c r="BW90" s="2208"/>
      <c r="BX90" s="2208"/>
      <c r="BY90" s="2208"/>
      <c r="BZ90" s="2208"/>
      <c r="CA90" s="2208"/>
      <c r="CB90" s="2208"/>
      <c r="CC90" s="2208"/>
      <c r="CD90" s="2208"/>
      <c r="CE90" s="2208"/>
      <c r="CF90" s="2208"/>
      <c r="CG90" s="2208"/>
      <c r="CH90" s="2208"/>
      <c r="CI90" s="2208"/>
      <c r="CJ90" s="2208"/>
      <c r="CK90" s="2208"/>
      <c r="CL90" s="2208"/>
      <c r="CM90" s="2208"/>
      <c r="CN90" s="2208"/>
      <c r="CO90" s="2208"/>
      <c r="CP90" s="2208"/>
      <c r="CQ90" s="2208"/>
      <c r="CR90" s="2208"/>
      <c r="CS90" s="2208"/>
      <c r="CT90" s="2208"/>
      <c r="CU90" s="2208"/>
      <c r="CV90" s="2208"/>
      <c r="CW90" s="2208"/>
      <c r="CX90" s="2208"/>
      <c r="CY90" s="2208"/>
      <c r="CZ90" s="2208"/>
      <c r="DA90" s="2208"/>
      <c r="DB90" s="2208"/>
      <c r="DC90" s="2209"/>
      <c r="DE90" s="137" t="s">
        <v>1276</v>
      </c>
      <c r="DF90" s="200" t="s">
        <v>1277</v>
      </c>
      <c r="DG90" s="200"/>
      <c r="DH90" s="200"/>
      <c r="DI90" s="200" t="s">
        <v>1369</v>
      </c>
      <c r="DJ90" s="200"/>
      <c r="DK90" s="200"/>
      <c r="DL90" s="200" t="s">
        <v>1370</v>
      </c>
      <c r="DM90" s="200"/>
      <c r="DN90" s="200"/>
      <c r="DO90" s="200" t="s">
        <v>1371</v>
      </c>
      <c r="DP90" s="200"/>
      <c r="DQ90" s="200"/>
      <c r="DR90" s="200"/>
      <c r="DS90" s="200"/>
    </row>
    <row r="91" spans="2:175" ht="13.5" customHeight="1" thickBot="1">
      <c r="B91" s="2100"/>
      <c r="C91" s="2100"/>
      <c r="D91" s="2100"/>
      <c r="E91" s="29"/>
      <c r="F91" s="29"/>
      <c r="G91" s="29"/>
      <c r="H91" s="29"/>
      <c r="I91" s="29"/>
      <c r="J91" s="29"/>
      <c r="K91" s="29"/>
      <c r="L91" s="29"/>
      <c r="M91" s="29"/>
      <c r="N91" s="29"/>
      <c r="O91" s="29"/>
      <c r="P91" s="29"/>
      <c r="Q91" s="29"/>
      <c r="R91" s="29"/>
      <c r="S91" s="29"/>
      <c r="T91" s="29"/>
      <c r="U91" s="29"/>
      <c r="V91" s="29"/>
      <c r="W91" s="29"/>
      <c r="X91" s="331">
        <f>VLOOKUP(基本入力!AN101,DE89:DO90,11,)</f>
        <v>0</v>
      </c>
      <c r="Y91" s="6"/>
      <c r="Z91" s="2099"/>
      <c r="AA91" s="2099"/>
      <c r="AB91" s="2099"/>
      <c r="AC91" s="6"/>
      <c r="AD91" s="6"/>
      <c r="AE91" s="6"/>
      <c r="AF91" s="6"/>
      <c r="AG91" s="6"/>
      <c r="AH91" s="6"/>
      <c r="AI91" s="6"/>
      <c r="AJ91" s="6"/>
      <c r="AK91" s="6"/>
      <c r="AL91" s="6"/>
      <c r="AM91" s="6"/>
      <c r="AN91" s="6"/>
      <c r="AO91" s="6"/>
      <c r="AP91" s="6"/>
      <c r="AQ91" s="6"/>
      <c r="AR91" s="6"/>
      <c r="AS91" s="6"/>
      <c r="AT91" s="6"/>
      <c r="AU91" s="6"/>
      <c r="AV91" s="6"/>
      <c r="AW91" s="332" t="s">
        <v>1371</v>
      </c>
      <c r="BH91" s="2284"/>
      <c r="BI91" s="2285"/>
      <c r="BJ91" s="2285"/>
      <c r="BK91" s="2286"/>
      <c r="BL91" s="2210"/>
      <c r="BM91" s="2211"/>
      <c r="BN91" s="2211"/>
      <c r="BO91" s="2211"/>
      <c r="BP91" s="2211"/>
      <c r="BQ91" s="2211"/>
      <c r="BR91" s="2211"/>
      <c r="BS91" s="2211"/>
      <c r="BT91" s="2211"/>
      <c r="BU91" s="2211"/>
      <c r="BV91" s="2211"/>
      <c r="BW91" s="2211"/>
      <c r="BX91" s="2211"/>
      <c r="BY91" s="2211"/>
      <c r="BZ91" s="2211"/>
      <c r="CA91" s="2211"/>
      <c r="CB91" s="2211"/>
      <c r="CC91" s="2211"/>
      <c r="CD91" s="2211"/>
      <c r="CE91" s="2211"/>
      <c r="CF91" s="2211"/>
      <c r="CG91" s="2211"/>
      <c r="CH91" s="2211"/>
      <c r="CI91" s="2211"/>
      <c r="CJ91" s="2211"/>
      <c r="CK91" s="2211"/>
      <c r="CL91" s="2211"/>
      <c r="CM91" s="2211"/>
      <c r="CN91" s="2211"/>
      <c r="CO91" s="2211"/>
      <c r="CP91" s="2211"/>
      <c r="CQ91" s="2211"/>
      <c r="CR91" s="2211"/>
      <c r="CS91" s="2211"/>
      <c r="CT91" s="2211"/>
      <c r="CU91" s="2211"/>
      <c r="CV91" s="2211"/>
      <c r="CW91" s="2211"/>
      <c r="CX91" s="2211"/>
      <c r="CY91" s="2211"/>
      <c r="CZ91" s="2211"/>
      <c r="DA91" s="2211"/>
      <c r="DB91" s="2211"/>
      <c r="DC91" s="2212"/>
      <c r="DD91" s="389"/>
    </row>
    <row r="92" spans="2:175" ht="13.5" customHeight="1">
      <c r="B92" s="4"/>
      <c r="C92" s="1"/>
      <c r="D92" s="1"/>
      <c r="E92" s="1"/>
      <c r="F92" s="1"/>
      <c r="G92" s="1"/>
      <c r="H92" s="1"/>
      <c r="I92" s="1"/>
      <c r="J92" s="1"/>
      <c r="K92" s="1"/>
      <c r="L92" s="1"/>
      <c r="M92" s="1"/>
      <c r="N92" s="1"/>
      <c r="O92" s="1"/>
      <c r="P92" s="1"/>
      <c r="Q92" s="1"/>
      <c r="R92" s="1"/>
      <c r="S92" s="1"/>
      <c r="T92" s="1"/>
      <c r="U92" s="1"/>
      <c r="V92" s="1"/>
      <c r="W92" s="1"/>
      <c r="X92" s="5"/>
      <c r="Z92" s="4"/>
      <c r="AA92" s="1"/>
      <c r="AB92" s="1"/>
      <c r="AC92" s="1"/>
      <c r="AD92" s="1"/>
      <c r="AE92" s="1"/>
      <c r="AF92" s="1"/>
      <c r="AG92" s="1"/>
      <c r="AH92" s="1"/>
      <c r="AI92" s="1"/>
      <c r="AJ92" s="1"/>
      <c r="AK92" s="1"/>
      <c r="AL92" s="1"/>
      <c r="AM92" s="1"/>
      <c r="AN92" s="1"/>
      <c r="AO92" s="1"/>
      <c r="AP92" s="1"/>
      <c r="AQ92" s="1"/>
      <c r="AR92" s="1"/>
      <c r="AS92" s="1"/>
      <c r="AT92" s="1"/>
      <c r="AU92" s="1"/>
      <c r="AV92" s="1"/>
      <c r="AW92" s="4"/>
      <c r="BH92" s="4"/>
      <c r="BI92" s="1"/>
      <c r="BJ92" s="1"/>
      <c r="BK92" s="1"/>
      <c r="BL92" s="1"/>
      <c r="BM92" s="1"/>
      <c r="BN92" s="1"/>
      <c r="BO92" s="1"/>
      <c r="BP92" s="1"/>
      <c r="BQ92" s="1"/>
      <c r="BR92" s="1"/>
      <c r="BS92" s="1"/>
      <c r="BT92" s="1"/>
      <c r="BU92" s="1"/>
      <c r="BV92" s="1"/>
      <c r="BW92" s="1"/>
      <c r="BX92" s="1"/>
      <c r="BY92" s="1"/>
      <c r="BZ92" s="1"/>
      <c r="CA92" s="1"/>
      <c r="CB92" s="1"/>
      <c r="CC92" s="1"/>
      <c r="CD92" s="5"/>
      <c r="CF92" s="4"/>
      <c r="CG92" s="1"/>
      <c r="CH92" s="1"/>
      <c r="CI92" s="1"/>
      <c r="CJ92" s="1"/>
      <c r="CK92" s="1"/>
      <c r="CL92" s="1"/>
      <c r="CM92" s="1"/>
      <c r="CN92" s="1"/>
      <c r="CO92" s="1"/>
      <c r="CP92" s="1"/>
      <c r="CQ92" s="1"/>
      <c r="CR92" s="1"/>
      <c r="CS92" s="1"/>
      <c r="CT92" s="1"/>
      <c r="CU92" s="1"/>
      <c r="CV92" s="1"/>
      <c r="CW92" s="1"/>
      <c r="CX92" s="1"/>
      <c r="CY92" s="1"/>
      <c r="CZ92" s="1"/>
      <c r="DA92" s="1"/>
      <c r="DB92" s="1"/>
      <c r="DC92" s="4"/>
      <c r="DE92" s="53" t="s">
        <v>1654</v>
      </c>
      <c r="DF92" s="11"/>
      <c r="DG92" s="11"/>
    </row>
    <row r="93" spans="2:175" ht="13.5" customHeight="1">
      <c r="AX93" s="1"/>
      <c r="AY93" s="1"/>
      <c r="AZ93" s="1"/>
      <c r="BA93" s="1"/>
      <c r="BB93" s="1"/>
      <c r="BC93" s="1"/>
      <c r="BD93" s="1"/>
      <c r="BE93" s="1"/>
      <c r="BF93" s="1"/>
      <c r="BH93" s="133"/>
      <c r="BI93" s="133"/>
      <c r="BJ93" s="134"/>
      <c r="BK93" s="134"/>
      <c r="BL93" s="134"/>
      <c r="BM93" s="134"/>
      <c r="BN93" s="134"/>
      <c r="BO93" s="134"/>
      <c r="BP93" s="134"/>
      <c r="BQ93" s="134"/>
      <c r="BR93" s="134"/>
      <c r="BS93" s="134"/>
      <c r="BT93" s="134"/>
      <c r="BU93" s="134"/>
      <c r="BV93" s="134"/>
      <c r="BW93" s="134"/>
      <c r="BX93" s="134"/>
      <c r="BY93" s="134"/>
      <c r="BZ93" s="134"/>
      <c r="CA93" s="134"/>
      <c r="CB93" s="134"/>
      <c r="CC93" s="134"/>
      <c r="CD93" s="134"/>
      <c r="CE93" s="134"/>
      <c r="CF93" s="134"/>
      <c r="CG93" s="134"/>
      <c r="CH93" s="134"/>
      <c r="CI93" s="134"/>
      <c r="CJ93" s="134"/>
      <c r="CK93" s="1"/>
      <c r="CL93" s="1"/>
      <c r="CM93" s="1"/>
      <c r="CN93" s="1"/>
      <c r="CO93" s="1"/>
      <c r="CP93" s="1"/>
      <c r="CQ93" s="1"/>
      <c r="CR93" s="1"/>
      <c r="CS93" s="1"/>
      <c r="CT93" s="1"/>
      <c r="CU93" s="1"/>
      <c r="CV93" s="1"/>
      <c r="CW93" s="1"/>
      <c r="CX93" s="1"/>
      <c r="CY93" s="1"/>
      <c r="CZ93" s="1"/>
      <c r="DA93" s="1"/>
      <c r="DB93" s="1"/>
      <c r="DC93" s="1"/>
      <c r="DD93" s="1"/>
      <c r="DE93" s="277" t="s">
        <v>720</v>
      </c>
      <c r="DF93" s="278" t="str">
        <f>基本入力!AH111</f>
        <v>●登記名義人住所</v>
      </c>
      <c r="DG93" s="278"/>
      <c r="DH93" s="278"/>
      <c r="DI93" s="278"/>
      <c r="DJ93" s="278"/>
      <c r="DK93" s="278" t="str">
        <f>基本入力!AH109</f>
        <v>●登記名義人</v>
      </c>
      <c r="DL93" s="278"/>
      <c r="DM93" s="278"/>
      <c r="DN93" s="278"/>
      <c r="DO93" s="278"/>
      <c r="DP93" s="278" t="s">
        <v>1655</v>
      </c>
      <c r="DQ93" s="278"/>
      <c r="DR93" s="278"/>
      <c r="DS93" s="278"/>
    </row>
    <row r="94" spans="2:175" ht="13.5" customHeight="1">
      <c r="B94" s="1793" t="s">
        <v>86</v>
      </c>
      <c r="C94" s="1793"/>
      <c r="D94" s="2179" t="s">
        <v>87</v>
      </c>
      <c r="E94" s="2179"/>
      <c r="F94" s="2179"/>
      <c r="G94" s="2179"/>
      <c r="H94" s="2179"/>
      <c r="I94" s="2179"/>
      <c r="J94" s="2179"/>
      <c r="K94" s="2179"/>
      <c r="L94" s="2179"/>
      <c r="M94" s="2179"/>
      <c r="N94" s="2179"/>
      <c r="O94" s="2179"/>
      <c r="P94" s="2179"/>
      <c r="Q94" s="2179"/>
      <c r="R94" s="2179"/>
      <c r="S94" s="2179"/>
      <c r="T94" s="2179"/>
      <c r="U94" s="2179"/>
      <c r="V94" s="2179"/>
      <c r="W94" s="2179"/>
      <c r="X94" s="2179"/>
      <c r="Y94" s="2179"/>
      <c r="Z94" s="2179"/>
      <c r="AA94" s="2179"/>
      <c r="AB94" s="2179"/>
      <c r="AC94" s="2179"/>
      <c r="AD94" s="2179"/>
      <c r="AE94" s="1"/>
      <c r="BF94" s="1"/>
      <c r="BH94" s="1221" t="s">
        <v>98</v>
      </c>
      <c r="BI94" s="1221"/>
      <c r="BJ94" s="1374" t="s">
        <v>116</v>
      </c>
      <c r="BK94" s="1374"/>
      <c r="BL94" s="1374"/>
      <c r="BM94" s="1374"/>
      <c r="BN94" s="1374"/>
      <c r="BO94" s="1374"/>
      <c r="BP94" s="1374"/>
      <c r="BQ94" s="1374"/>
      <c r="BR94" s="1374"/>
      <c r="BS94" s="1374"/>
      <c r="BT94" s="1374"/>
      <c r="BU94" s="1374"/>
      <c r="BV94" s="1374"/>
      <c r="CT94" s="662" t="s">
        <v>117</v>
      </c>
      <c r="CU94" s="662"/>
      <c r="CV94" s="662"/>
      <c r="CW94" s="662"/>
      <c r="CX94" s="662"/>
      <c r="CY94" s="662"/>
      <c r="CZ94" s="662"/>
      <c r="DA94" s="662"/>
      <c r="DB94" s="662"/>
      <c r="DC94" s="662"/>
      <c r="DD94" s="1"/>
      <c r="DE94" s="137" t="s">
        <v>30</v>
      </c>
      <c r="DF94" s="200"/>
      <c r="DG94" s="200"/>
      <c r="DH94" s="200"/>
      <c r="DI94" s="200"/>
      <c r="DJ94" s="200"/>
      <c r="DK94" s="200"/>
      <c r="DL94" s="200"/>
      <c r="DM94" s="200"/>
      <c r="DN94" s="200"/>
      <c r="DO94" s="200"/>
      <c r="DP94" s="200" t="s">
        <v>1656</v>
      </c>
      <c r="DQ94" s="200"/>
      <c r="DR94" s="200"/>
      <c r="DS94" s="200"/>
    </row>
    <row r="95" spans="2:175" ht="13.5" customHeight="1" thickBot="1">
      <c r="B95" s="1793"/>
      <c r="C95" s="1793"/>
      <c r="D95" s="2179"/>
      <c r="E95" s="2179"/>
      <c r="F95" s="2179"/>
      <c r="G95" s="2179"/>
      <c r="H95" s="2179"/>
      <c r="I95" s="2179"/>
      <c r="J95" s="2179"/>
      <c r="K95" s="2179"/>
      <c r="L95" s="2179"/>
      <c r="M95" s="2179"/>
      <c r="N95" s="2179"/>
      <c r="O95" s="2179"/>
      <c r="P95" s="2179"/>
      <c r="Q95" s="2179"/>
      <c r="R95" s="2179"/>
      <c r="S95" s="2179"/>
      <c r="T95" s="2179"/>
      <c r="U95" s="2179"/>
      <c r="V95" s="2179"/>
      <c r="W95" s="2179"/>
      <c r="X95" s="2179"/>
      <c r="Y95" s="2179"/>
      <c r="Z95" s="2179"/>
      <c r="AA95" s="2179"/>
      <c r="AB95" s="2179"/>
      <c r="AC95" s="2179"/>
      <c r="AD95" s="2179"/>
      <c r="AE95" s="1"/>
      <c r="AY95" s="12"/>
      <c r="AZ95" s="12"/>
      <c r="BA95" s="12"/>
      <c r="BB95" s="12"/>
      <c r="BC95" s="12"/>
      <c r="BD95" s="12"/>
      <c r="BE95" s="12"/>
      <c r="BF95" s="12"/>
      <c r="BH95" s="1221"/>
      <c r="BI95" s="1221"/>
      <c r="BJ95" s="1374"/>
      <c r="BK95" s="1374"/>
      <c r="BL95" s="1374"/>
      <c r="BM95" s="1374"/>
      <c r="BN95" s="1374"/>
      <c r="BO95" s="1374"/>
      <c r="BP95" s="1374"/>
      <c r="BQ95" s="1374"/>
      <c r="BR95" s="1374"/>
      <c r="BS95" s="1374"/>
      <c r="BT95" s="1374"/>
      <c r="BU95" s="1374"/>
      <c r="BV95" s="1374"/>
      <c r="CT95" s="662"/>
      <c r="CU95" s="662"/>
      <c r="CV95" s="662"/>
      <c r="CW95" s="662"/>
      <c r="CX95" s="662"/>
      <c r="CY95" s="662"/>
      <c r="CZ95" s="662"/>
      <c r="DA95" s="662"/>
      <c r="DB95" s="662"/>
      <c r="DC95" s="662"/>
      <c r="DD95" s="12"/>
      <c r="DE95" s="9"/>
      <c r="DF95" s="202"/>
      <c r="DG95" s="202"/>
    </row>
    <row r="96" spans="2:175" ht="13.5" customHeight="1">
      <c r="B96" s="1221" t="s">
        <v>78</v>
      </c>
      <c r="C96" s="1221"/>
      <c r="D96" s="1374" t="s">
        <v>88</v>
      </c>
      <c r="E96" s="1374"/>
      <c r="F96" s="1374"/>
      <c r="G96" s="1374"/>
      <c r="H96" s="1374"/>
      <c r="I96" s="1374"/>
      <c r="J96" s="1374"/>
      <c r="K96" s="1374"/>
      <c r="L96" s="1374"/>
      <c r="M96" s="1374"/>
      <c r="N96" s="1374"/>
      <c r="O96" s="1374"/>
      <c r="P96" s="1374"/>
      <c r="Q96" s="1374"/>
      <c r="R96" s="2195" t="s">
        <v>89</v>
      </c>
      <c r="S96" s="2195"/>
      <c r="T96" s="2195"/>
      <c r="U96" s="2195"/>
      <c r="V96" s="2195"/>
      <c r="W96" s="2195"/>
      <c r="X96" s="2195"/>
      <c r="Y96" s="2195"/>
      <c r="Z96" s="2195"/>
      <c r="AA96" s="2195"/>
      <c r="AB96" s="2195"/>
      <c r="AC96" s="2195"/>
      <c r="AD96" s="2195"/>
      <c r="AE96" s="2195"/>
      <c r="AF96" s="2195"/>
      <c r="AG96" s="2195"/>
      <c r="AH96" s="2195"/>
      <c r="AI96" s="2195"/>
      <c r="AJ96" s="2195"/>
      <c r="AK96" s="2195"/>
      <c r="AL96" s="2195"/>
      <c r="AM96" s="2195"/>
      <c r="AN96" s="2195"/>
      <c r="AO96" s="2195"/>
      <c r="AP96" s="2195"/>
      <c r="AQ96" s="2195"/>
      <c r="AR96" s="2195"/>
      <c r="AS96" s="2195"/>
      <c r="AT96" s="2195"/>
      <c r="AU96" s="2195"/>
      <c r="AV96" s="2195"/>
      <c r="AW96" s="2195"/>
      <c r="AX96" s="12"/>
      <c r="BD96" s="12"/>
      <c r="BE96" s="12"/>
      <c r="BF96" s="12"/>
      <c r="BH96" s="2263" t="s">
        <v>118</v>
      </c>
      <c r="BI96" s="1613" t="s">
        <v>24</v>
      </c>
      <c r="BJ96" s="2270" t="s">
        <v>119</v>
      </c>
      <c r="BK96" s="2270"/>
      <c r="BL96" s="2270"/>
      <c r="BM96" s="2270"/>
      <c r="BN96" s="2270"/>
      <c r="BO96" s="2270"/>
      <c r="BP96" s="2270"/>
      <c r="BQ96" s="2270"/>
      <c r="BR96" s="2270"/>
      <c r="BS96" s="2270"/>
      <c r="BT96" s="2270"/>
      <c r="BU96" s="2270"/>
      <c r="BV96" s="2262"/>
      <c r="BW96" s="2262"/>
      <c r="BX96" s="2262"/>
      <c r="BY96" s="1172" t="s">
        <v>24</v>
      </c>
      <c r="BZ96" s="2270" t="s">
        <v>124</v>
      </c>
      <c r="CA96" s="2270"/>
      <c r="CB96" s="2270"/>
      <c r="CC96" s="2270"/>
      <c r="CD96" s="2270"/>
      <c r="CE96" s="2270"/>
      <c r="CF96" s="2270"/>
      <c r="CG96" s="2270"/>
      <c r="CH96" s="2270"/>
      <c r="CI96" s="2270"/>
      <c r="CJ96" s="2270"/>
      <c r="CK96" s="2262"/>
      <c r="CL96" s="2262"/>
      <c r="CM96" s="2262"/>
      <c r="CN96" s="1172" t="s">
        <v>24</v>
      </c>
      <c r="CO96" s="2526" t="s">
        <v>540</v>
      </c>
      <c r="CP96" s="2526"/>
      <c r="CQ96" s="2526"/>
      <c r="CR96" s="2526"/>
      <c r="CS96" s="2526"/>
      <c r="CT96" s="2526"/>
      <c r="CU96" s="2526"/>
      <c r="CV96" s="2526"/>
      <c r="CW96" s="2526"/>
      <c r="CX96" s="2526"/>
      <c r="CY96" s="2526"/>
      <c r="CZ96" s="2526"/>
      <c r="DA96" s="2262"/>
      <c r="DB96" s="2262"/>
      <c r="DC96" s="2518"/>
      <c r="DD96" s="12"/>
      <c r="DE96" s="53" t="s">
        <v>1365</v>
      </c>
      <c r="DP96" s="9"/>
      <c r="FC96" s="9"/>
      <c r="FD96" s="9"/>
      <c r="FE96" s="9"/>
      <c r="FF96" s="9"/>
      <c r="FG96" s="9"/>
      <c r="FH96" s="9"/>
      <c r="FI96" s="9"/>
      <c r="FJ96" s="9"/>
      <c r="FK96" s="9"/>
      <c r="FL96" s="9"/>
      <c r="FM96" s="9"/>
      <c r="FN96" s="9"/>
      <c r="FO96" s="9"/>
      <c r="FP96" s="9"/>
      <c r="FQ96" s="9"/>
      <c r="FR96" s="9"/>
      <c r="FS96" s="9"/>
    </row>
    <row r="97" spans="2:175" ht="13.5" customHeight="1">
      <c r="B97" s="1221"/>
      <c r="C97" s="1221"/>
      <c r="D97" s="1374"/>
      <c r="E97" s="1374"/>
      <c r="F97" s="1374"/>
      <c r="G97" s="1374"/>
      <c r="H97" s="1374"/>
      <c r="I97" s="1374"/>
      <c r="J97" s="1374"/>
      <c r="K97" s="1374"/>
      <c r="L97" s="1374"/>
      <c r="M97" s="1374"/>
      <c r="N97" s="1374"/>
      <c r="O97" s="1374"/>
      <c r="P97" s="1374"/>
      <c r="Q97" s="1374"/>
      <c r="R97" s="2195"/>
      <c r="S97" s="2195"/>
      <c r="T97" s="2195"/>
      <c r="U97" s="2195"/>
      <c r="V97" s="2195"/>
      <c r="W97" s="2195"/>
      <c r="X97" s="2195"/>
      <c r="Y97" s="2195"/>
      <c r="Z97" s="2195"/>
      <c r="AA97" s="2195"/>
      <c r="AB97" s="2195"/>
      <c r="AC97" s="2195"/>
      <c r="AD97" s="2195"/>
      <c r="AE97" s="2195"/>
      <c r="AF97" s="2195"/>
      <c r="AG97" s="2195"/>
      <c r="AH97" s="2195"/>
      <c r="AI97" s="2195"/>
      <c r="AJ97" s="2195"/>
      <c r="AK97" s="2195"/>
      <c r="AL97" s="2195"/>
      <c r="AM97" s="2195"/>
      <c r="AN97" s="2195"/>
      <c r="AO97" s="2195"/>
      <c r="AP97" s="2195"/>
      <c r="AQ97" s="2195"/>
      <c r="AR97" s="2195"/>
      <c r="AS97" s="2195"/>
      <c r="AT97" s="2195"/>
      <c r="AU97" s="2195"/>
      <c r="AV97" s="2195"/>
      <c r="AW97" s="2195"/>
      <c r="BH97" s="2264"/>
      <c r="BI97" s="1476"/>
      <c r="BJ97" s="2072"/>
      <c r="BK97" s="2072"/>
      <c r="BL97" s="2072"/>
      <c r="BM97" s="2072"/>
      <c r="BN97" s="2072"/>
      <c r="BO97" s="2072"/>
      <c r="BP97" s="2072"/>
      <c r="BQ97" s="2072"/>
      <c r="BR97" s="2072"/>
      <c r="BS97" s="2072"/>
      <c r="BT97" s="2072"/>
      <c r="BU97" s="2072"/>
      <c r="BV97" s="2032"/>
      <c r="BW97" s="2032"/>
      <c r="BX97" s="2032"/>
      <c r="BY97" s="1247"/>
      <c r="BZ97" s="2072"/>
      <c r="CA97" s="2072"/>
      <c r="CB97" s="2072"/>
      <c r="CC97" s="2072"/>
      <c r="CD97" s="2072"/>
      <c r="CE97" s="2072"/>
      <c r="CF97" s="2072"/>
      <c r="CG97" s="2072"/>
      <c r="CH97" s="2072"/>
      <c r="CI97" s="2072"/>
      <c r="CJ97" s="2072"/>
      <c r="CK97" s="2032"/>
      <c r="CL97" s="2032"/>
      <c r="CM97" s="2032"/>
      <c r="CN97" s="1247"/>
      <c r="CO97" s="2260"/>
      <c r="CP97" s="2260"/>
      <c r="CQ97" s="2260"/>
      <c r="CR97" s="2260"/>
      <c r="CS97" s="2260"/>
      <c r="CT97" s="2260"/>
      <c r="CU97" s="2260"/>
      <c r="CV97" s="2260"/>
      <c r="CW97" s="2260"/>
      <c r="CX97" s="2260"/>
      <c r="CY97" s="2260"/>
      <c r="CZ97" s="2260"/>
      <c r="DA97" s="2032"/>
      <c r="DB97" s="2032"/>
      <c r="DC97" s="2259"/>
      <c r="DE97" s="213" t="s">
        <v>1361</v>
      </c>
      <c r="DF97" s="213"/>
      <c r="DG97" s="213"/>
      <c r="DH97" s="213"/>
      <c r="DI97" s="213"/>
      <c r="DJ97" s="213" t="s">
        <v>1363</v>
      </c>
      <c r="DK97" s="213"/>
      <c r="DL97" s="213"/>
      <c r="DM97" s="213"/>
      <c r="DN97" s="213"/>
      <c r="DO97" s="213"/>
      <c r="DP97" s="213"/>
      <c r="DQ97" s="213"/>
      <c r="DR97" s="213"/>
      <c r="DS97" s="213"/>
      <c r="FC97" s="9"/>
      <c r="FD97" s="9"/>
      <c r="FE97" s="9"/>
      <c r="FF97" s="9"/>
      <c r="FG97" s="9"/>
      <c r="FH97" s="9"/>
      <c r="FI97" s="9"/>
      <c r="FJ97" s="9"/>
      <c r="FK97" s="9"/>
      <c r="FL97" s="9"/>
      <c r="FM97" s="9"/>
      <c r="FN97" s="9"/>
      <c r="FO97" s="9"/>
      <c r="FP97" s="9"/>
      <c r="FQ97" s="9"/>
      <c r="FR97" s="9"/>
      <c r="FS97" s="9"/>
    </row>
    <row r="98" spans="2:175" ht="13.5" customHeight="1">
      <c r="B98" s="1221" t="s">
        <v>90</v>
      </c>
      <c r="C98" s="1221"/>
      <c r="D98" s="1374" t="s">
        <v>353</v>
      </c>
      <c r="E98" s="1374"/>
      <c r="F98" s="1374"/>
      <c r="G98" s="1374"/>
      <c r="H98" s="1374"/>
      <c r="I98" s="1374"/>
      <c r="J98" s="1374"/>
      <c r="K98" s="1374"/>
      <c r="L98" s="1374"/>
      <c r="M98" s="1374"/>
      <c r="N98" s="8"/>
      <c r="O98" s="8"/>
      <c r="P98" s="8"/>
      <c r="Q98" s="8"/>
      <c r="R98" s="8"/>
      <c r="S98" s="8"/>
      <c r="T98" s="8"/>
      <c r="U98" s="8"/>
      <c r="V98" s="8"/>
      <c r="W98" s="8"/>
      <c r="X98" s="8"/>
      <c r="Y98" s="8"/>
      <c r="Z98" s="8"/>
      <c r="AA98" s="8"/>
      <c r="AB98" s="8"/>
      <c r="AC98" s="8"/>
      <c r="AF98" s="2073" t="s">
        <v>44</v>
      </c>
      <c r="AG98" s="1344" t="s">
        <v>1223</v>
      </c>
      <c r="AH98" s="1344"/>
      <c r="AI98" s="1344"/>
      <c r="AJ98" s="689"/>
      <c r="AK98" s="690"/>
      <c r="AL98" s="1271" t="s">
        <v>11</v>
      </c>
      <c r="AM98" s="1271"/>
      <c r="AN98" s="689"/>
      <c r="AO98" s="690"/>
      <c r="AP98" s="1271" t="s">
        <v>12</v>
      </c>
      <c r="AQ98" s="1271"/>
      <c r="AR98" s="689"/>
      <c r="AS98" s="690"/>
      <c r="AT98" s="2073" t="s">
        <v>1225</v>
      </c>
      <c r="AU98" s="2073"/>
      <c r="AV98" s="2073"/>
      <c r="AW98" s="2073" t="s">
        <v>45</v>
      </c>
      <c r="BH98" s="2264"/>
      <c r="BI98" s="1476" t="s">
        <v>24</v>
      </c>
      <c r="BJ98" s="2072" t="s">
        <v>120</v>
      </c>
      <c r="BK98" s="2072"/>
      <c r="BL98" s="2072"/>
      <c r="BM98" s="2072"/>
      <c r="BN98" s="2072"/>
      <c r="BO98" s="2072"/>
      <c r="BP98" s="2072"/>
      <c r="BQ98" s="2072"/>
      <c r="BR98" s="2072"/>
      <c r="BS98" s="2072"/>
      <c r="BT98" s="2072"/>
      <c r="BU98" s="2072"/>
      <c r="BV98" s="2032"/>
      <c r="BW98" s="2032"/>
      <c r="BX98" s="2032"/>
      <c r="BY98" s="1247" t="s">
        <v>24</v>
      </c>
      <c r="BZ98" s="2266" t="s">
        <v>541</v>
      </c>
      <c r="CA98" s="2266"/>
      <c r="CB98" s="2266"/>
      <c r="CC98" s="2266"/>
      <c r="CD98" s="2266"/>
      <c r="CE98" s="2266"/>
      <c r="CF98" s="2266"/>
      <c r="CG98" s="2266"/>
      <c r="CH98" s="2266"/>
      <c r="CI98" s="2266"/>
      <c r="CJ98" s="2266"/>
      <c r="CK98" s="2032"/>
      <c r="CL98" s="2032"/>
      <c r="CM98" s="2032"/>
      <c r="CN98" s="1247" t="s">
        <v>24</v>
      </c>
      <c r="CO98" s="2260" t="s">
        <v>542</v>
      </c>
      <c r="CP98" s="2260"/>
      <c r="CQ98" s="2260"/>
      <c r="CR98" s="2260"/>
      <c r="CS98" s="2260"/>
      <c r="CT98" s="2260"/>
      <c r="CU98" s="2260"/>
      <c r="CV98" s="2260"/>
      <c r="CW98" s="2260"/>
      <c r="CX98" s="2260"/>
      <c r="CY98" s="2260"/>
      <c r="CZ98" s="2260"/>
      <c r="DA98" s="2032"/>
      <c r="DB98" s="2032"/>
      <c r="DC98" s="2259"/>
      <c r="DE98" s="200" t="s">
        <v>1362</v>
      </c>
      <c r="DF98" s="200"/>
      <c r="DG98" s="200"/>
      <c r="DH98" s="200"/>
      <c r="DI98" s="200"/>
      <c r="DJ98" s="200" t="s">
        <v>1364</v>
      </c>
      <c r="DK98" s="200"/>
      <c r="DL98" s="200"/>
      <c r="DM98" s="200"/>
      <c r="DN98" s="200"/>
      <c r="DO98" s="200"/>
      <c r="DP98" s="200"/>
      <c r="DQ98" s="200"/>
      <c r="DR98" s="200"/>
      <c r="DS98" s="200"/>
      <c r="FL98" s="9"/>
      <c r="FM98" s="9"/>
      <c r="FN98" s="9"/>
      <c r="FO98" s="9"/>
      <c r="FP98" s="9"/>
      <c r="FQ98" s="9"/>
      <c r="FR98" s="9"/>
      <c r="FS98" s="9"/>
    </row>
    <row r="99" spans="2:175" ht="13.5" customHeight="1" thickBot="1">
      <c r="B99" s="1221"/>
      <c r="C99" s="1221"/>
      <c r="D99" s="2089"/>
      <c r="E99" s="2089"/>
      <c r="F99" s="2089"/>
      <c r="G99" s="2089"/>
      <c r="H99" s="2089"/>
      <c r="I99" s="2089"/>
      <c r="J99" s="2089"/>
      <c r="K99" s="2089"/>
      <c r="L99" s="2089"/>
      <c r="M99" s="2089"/>
      <c r="N99" s="41"/>
      <c r="O99" s="41"/>
      <c r="P99" s="41"/>
      <c r="Q99" s="41"/>
      <c r="R99" s="41"/>
      <c r="S99" s="41"/>
      <c r="T99" s="41"/>
      <c r="U99" s="41"/>
      <c r="V99" s="41"/>
      <c r="W99" s="41"/>
      <c r="X99" s="41"/>
      <c r="Y99" s="41"/>
      <c r="Z99" s="41"/>
      <c r="AA99" s="41"/>
      <c r="AB99" s="41"/>
      <c r="AC99" s="41"/>
      <c r="AF99" s="2073"/>
      <c r="AG99" s="2261"/>
      <c r="AH99" s="2261"/>
      <c r="AI99" s="2261"/>
      <c r="AJ99" s="690"/>
      <c r="AK99" s="690"/>
      <c r="AL99" s="1271"/>
      <c r="AM99" s="1271"/>
      <c r="AN99" s="690"/>
      <c r="AO99" s="690"/>
      <c r="AP99" s="1271"/>
      <c r="AQ99" s="1271"/>
      <c r="AR99" s="690"/>
      <c r="AS99" s="690"/>
      <c r="AT99" s="2073"/>
      <c r="AU99" s="2073"/>
      <c r="AV99" s="2073"/>
      <c r="AW99" s="2073"/>
      <c r="BH99" s="2264"/>
      <c r="BI99" s="1476"/>
      <c r="BJ99" s="2072"/>
      <c r="BK99" s="2072"/>
      <c r="BL99" s="2072"/>
      <c r="BM99" s="2072"/>
      <c r="BN99" s="2072"/>
      <c r="BO99" s="2072"/>
      <c r="BP99" s="2072"/>
      <c r="BQ99" s="2072"/>
      <c r="BR99" s="2072"/>
      <c r="BS99" s="2072"/>
      <c r="BT99" s="2072"/>
      <c r="BU99" s="2072"/>
      <c r="BV99" s="2032"/>
      <c r="BW99" s="2032"/>
      <c r="BX99" s="2032"/>
      <c r="BY99" s="1247"/>
      <c r="BZ99" s="2266"/>
      <c r="CA99" s="2266"/>
      <c r="CB99" s="2266"/>
      <c r="CC99" s="2266"/>
      <c r="CD99" s="2266"/>
      <c r="CE99" s="2266"/>
      <c r="CF99" s="2266"/>
      <c r="CG99" s="2266"/>
      <c r="CH99" s="2266"/>
      <c r="CI99" s="2266"/>
      <c r="CJ99" s="2266"/>
      <c r="CK99" s="2032"/>
      <c r="CL99" s="2032"/>
      <c r="CM99" s="2032"/>
      <c r="CN99" s="1247"/>
      <c r="CO99" s="2260"/>
      <c r="CP99" s="2260"/>
      <c r="CQ99" s="2260"/>
      <c r="CR99" s="2260"/>
      <c r="CS99" s="2260"/>
      <c r="CT99" s="2260"/>
      <c r="CU99" s="2260"/>
      <c r="CV99" s="2260"/>
      <c r="CW99" s="2260"/>
      <c r="CX99" s="2260"/>
      <c r="CY99" s="2260"/>
      <c r="CZ99" s="2260"/>
      <c r="DA99" s="2032"/>
      <c r="DB99" s="2032"/>
      <c r="DC99" s="2259"/>
      <c r="DE99" s="9"/>
      <c r="FL99" s="9"/>
      <c r="FM99" s="9"/>
      <c r="FN99" s="9"/>
      <c r="FO99" s="9"/>
      <c r="FP99" s="9"/>
      <c r="FQ99" s="9"/>
      <c r="FR99" s="9"/>
      <c r="FS99" s="9"/>
    </row>
    <row r="100" spans="2:175" ht="13.5" customHeight="1">
      <c r="B100" s="2192" t="s">
        <v>92</v>
      </c>
      <c r="C100" s="1280" t="s">
        <v>93</v>
      </c>
      <c r="D100" s="978"/>
      <c r="E100" s="978"/>
      <c r="F100" s="978"/>
      <c r="G100" s="1281"/>
      <c r="H100" s="1926" t="s">
        <v>16</v>
      </c>
      <c r="I100" s="1927"/>
      <c r="J100" s="1927"/>
      <c r="K100" s="1928"/>
      <c r="L100" s="2253" t="str">
        <f>基本入力!AH105</f>
        <v>●登記名義人住所</v>
      </c>
      <c r="M100" s="2254"/>
      <c r="N100" s="2254"/>
      <c r="O100" s="2254"/>
      <c r="P100" s="2254"/>
      <c r="Q100" s="2254"/>
      <c r="R100" s="2254"/>
      <c r="S100" s="2254"/>
      <c r="T100" s="2254"/>
      <c r="U100" s="2254"/>
      <c r="V100" s="2254"/>
      <c r="W100" s="2254"/>
      <c r="X100" s="2254"/>
      <c r="Y100" s="2254"/>
      <c r="Z100" s="2254"/>
      <c r="AA100" s="2254"/>
      <c r="AB100" s="2254"/>
      <c r="AC100" s="2254"/>
      <c r="AD100" s="2254"/>
      <c r="AE100" s="2254"/>
      <c r="AF100" s="2254"/>
      <c r="AG100" s="2254"/>
      <c r="AH100" s="2254"/>
      <c r="AI100" s="2254"/>
      <c r="AJ100" s="2254"/>
      <c r="AK100" s="2254"/>
      <c r="AL100" s="2254"/>
      <c r="AM100" s="2254"/>
      <c r="AN100" s="2254"/>
      <c r="AO100" s="2254"/>
      <c r="AP100" s="2254"/>
      <c r="AQ100" s="2254"/>
      <c r="AR100" s="2254"/>
      <c r="AS100" s="2254"/>
      <c r="AT100" s="2254"/>
      <c r="AU100" s="2254"/>
      <c r="AV100" s="2254"/>
      <c r="AW100" s="2255"/>
      <c r="BH100" s="2264"/>
      <c r="BI100" s="1476" t="s">
        <v>24</v>
      </c>
      <c r="BJ100" s="2072" t="s">
        <v>121</v>
      </c>
      <c r="BK100" s="2072"/>
      <c r="BL100" s="2072"/>
      <c r="BM100" s="2072"/>
      <c r="BN100" s="2072"/>
      <c r="BO100" s="2072"/>
      <c r="BP100" s="2072"/>
      <c r="BQ100" s="2072"/>
      <c r="BR100" s="2072"/>
      <c r="BS100" s="2072"/>
      <c r="BT100" s="2072"/>
      <c r="BU100" s="2072"/>
      <c r="BV100" s="2032"/>
      <c r="BW100" s="2032"/>
      <c r="BX100" s="2032"/>
      <c r="BY100" s="1247" t="s">
        <v>24</v>
      </c>
      <c r="BZ100" s="2266" t="s">
        <v>543</v>
      </c>
      <c r="CA100" s="2266"/>
      <c r="CB100" s="2266"/>
      <c r="CC100" s="2266"/>
      <c r="CD100" s="2266"/>
      <c r="CE100" s="2266"/>
      <c r="CF100" s="2266"/>
      <c r="CG100" s="2266"/>
      <c r="CH100" s="2266"/>
      <c r="CI100" s="2266"/>
      <c r="CJ100" s="2266"/>
      <c r="CK100" s="2032"/>
      <c r="CL100" s="2032"/>
      <c r="CM100" s="2032"/>
      <c r="CN100" s="1247" t="s">
        <v>24</v>
      </c>
      <c r="CO100" s="2260" t="s">
        <v>544</v>
      </c>
      <c r="CP100" s="2260"/>
      <c r="CQ100" s="2260"/>
      <c r="CR100" s="2260"/>
      <c r="CS100" s="2260"/>
      <c r="CT100" s="2260"/>
      <c r="CU100" s="2260"/>
      <c r="CV100" s="2260"/>
      <c r="CW100" s="2260"/>
      <c r="CX100" s="2260"/>
      <c r="CY100" s="2260"/>
      <c r="CZ100" s="2260"/>
      <c r="DA100" s="2032"/>
      <c r="DB100" s="2032"/>
      <c r="DC100" s="2259"/>
      <c r="DE100" s="9"/>
      <c r="FL100" s="9"/>
      <c r="FM100" s="9"/>
      <c r="FN100" s="9"/>
      <c r="FO100" s="9"/>
      <c r="FP100" s="9"/>
      <c r="FQ100" s="9"/>
      <c r="FR100" s="9"/>
      <c r="FS100" s="9"/>
    </row>
    <row r="101" spans="2:175" ht="13.5" customHeight="1">
      <c r="B101" s="2193"/>
      <c r="C101" s="1609"/>
      <c r="D101" s="662"/>
      <c r="E101" s="662"/>
      <c r="F101" s="662"/>
      <c r="G101" s="1064"/>
      <c r="H101" s="1932"/>
      <c r="I101" s="1933"/>
      <c r="J101" s="1933"/>
      <c r="K101" s="1934"/>
      <c r="L101" s="2186"/>
      <c r="M101" s="2187"/>
      <c r="N101" s="2187"/>
      <c r="O101" s="2187"/>
      <c r="P101" s="2187"/>
      <c r="Q101" s="2187"/>
      <c r="R101" s="2187"/>
      <c r="S101" s="2187"/>
      <c r="T101" s="2187"/>
      <c r="U101" s="2187"/>
      <c r="V101" s="2187"/>
      <c r="W101" s="2187"/>
      <c r="X101" s="2187"/>
      <c r="Y101" s="2187"/>
      <c r="Z101" s="2187"/>
      <c r="AA101" s="2187"/>
      <c r="AB101" s="2187"/>
      <c r="AC101" s="2187"/>
      <c r="AD101" s="2187"/>
      <c r="AE101" s="2187"/>
      <c r="AF101" s="2187"/>
      <c r="AG101" s="2187"/>
      <c r="AH101" s="2187"/>
      <c r="AI101" s="2187"/>
      <c r="AJ101" s="2187"/>
      <c r="AK101" s="2187"/>
      <c r="AL101" s="2187"/>
      <c r="AM101" s="2187"/>
      <c r="AN101" s="2187"/>
      <c r="AO101" s="2187"/>
      <c r="AP101" s="2187"/>
      <c r="AQ101" s="2187"/>
      <c r="AR101" s="2187"/>
      <c r="AS101" s="2187"/>
      <c r="AT101" s="2187"/>
      <c r="AU101" s="2187"/>
      <c r="AV101" s="2187"/>
      <c r="AW101" s="2188"/>
      <c r="BH101" s="2264"/>
      <c r="BI101" s="1476"/>
      <c r="BJ101" s="2072"/>
      <c r="BK101" s="2072"/>
      <c r="BL101" s="2072"/>
      <c r="BM101" s="2072"/>
      <c r="BN101" s="2072"/>
      <c r="BO101" s="2072"/>
      <c r="BP101" s="2072"/>
      <c r="BQ101" s="2072"/>
      <c r="BR101" s="2072"/>
      <c r="BS101" s="2072"/>
      <c r="BT101" s="2072"/>
      <c r="BU101" s="2072"/>
      <c r="BV101" s="2032"/>
      <c r="BW101" s="2032"/>
      <c r="BX101" s="2032"/>
      <c r="BY101" s="1247"/>
      <c r="BZ101" s="2266"/>
      <c r="CA101" s="2266"/>
      <c r="CB101" s="2266"/>
      <c r="CC101" s="2266"/>
      <c r="CD101" s="2266"/>
      <c r="CE101" s="2266"/>
      <c r="CF101" s="2266"/>
      <c r="CG101" s="2266"/>
      <c r="CH101" s="2266"/>
      <c r="CI101" s="2266"/>
      <c r="CJ101" s="2266"/>
      <c r="CK101" s="2032"/>
      <c r="CL101" s="2032"/>
      <c r="CM101" s="2032"/>
      <c r="CN101" s="1247"/>
      <c r="CO101" s="2260"/>
      <c r="CP101" s="2260"/>
      <c r="CQ101" s="2260"/>
      <c r="CR101" s="2260"/>
      <c r="CS101" s="2260"/>
      <c r="CT101" s="2260"/>
      <c r="CU101" s="2260"/>
      <c r="CV101" s="2260"/>
      <c r="CW101" s="2260"/>
      <c r="CX101" s="2260"/>
      <c r="CY101" s="2260"/>
      <c r="CZ101" s="2260"/>
      <c r="DA101" s="2032"/>
      <c r="DB101" s="2032"/>
      <c r="DC101" s="2259"/>
      <c r="DE101" s="53" t="s">
        <v>1378</v>
      </c>
      <c r="DF101" s="11"/>
      <c r="DG101" s="11"/>
      <c r="FL101" s="9"/>
      <c r="FM101" s="9"/>
      <c r="FN101" s="9"/>
      <c r="FO101" s="9"/>
      <c r="FP101" s="9"/>
      <c r="FQ101" s="9"/>
      <c r="FR101" s="9"/>
      <c r="FS101" s="9"/>
    </row>
    <row r="102" spans="2:175" ht="13.5" customHeight="1">
      <c r="B102" s="2193"/>
      <c r="C102" s="1609"/>
      <c r="D102" s="662"/>
      <c r="E102" s="662"/>
      <c r="F102" s="662"/>
      <c r="G102" s="1064"/>
      <c r="H102" s="2251" t="s">
        <v>17</v>
      </c>
      <c r="I102" s="2230"/>
      <c r="J102" s="2230"/>
      <c r="K102" s="2231"/>
      <c r="L102" s="2183" t="str">
        <f>基本入力!AH103</f>
        <v>●登記名義人</v>
      </c>
      <c r="M102" s="2184"/>
      <c r="N102" s="2184"/>
      <c r="O102" s="2184"/>
      <c r="P102" s="2184"/>
      <c r="Q102" s="2184"/>
      <c r="R102" s="2184"/>
      <c r="S102" s="2184"/>
      <c r="T102" s="2184"/>
      <c r="U102" s="2184"/>
      <c r="V102" s="2184"/>
      <c r="W102" s="2184"/>
      <c r="X102" s="2184"/>
      <c r="Y102" s="2184"/>
      <c r="Z102" s="2184"/>
      <c r="AA102" s="2184"/>
      <c r="AB102" s="2184"/>
      <c r="AC102" s="2184"/>
      <c r="AD102" s="2184"/>
      <c r="AE102" s="2184"/>
      <c r="AF102" s="2184"/>
      <c r="AG102" s="2184"/>
      <c r="AH102" s="2184"/>
      <c r="AI102" s="2184"/>
      <c r="AJ102" s="2184"/>
      <c r="AK102" s="2184"/>
      <c r="AL102" s="2184"/>
      <c r="AM102" s="2184"/>
      <c r="AN102" s="2184"/>
      <c r="AO102" s="2184"/>
      <c r="AP102" s="2184"/>
      <c r="AQ102" s="2184"/>
      <c r="AR102" s="2184"/>
      <c r="AS102" s="2184"/>
      <c r="AT102" s="2184"/>
      <c r="AU102" s="2184"/>
      <c r="AV102" s="2184"/>
      <c r="AW102" s="2185"/>
      <c r="BH102" s="2264"/>
      <c r="BI102" s="1476" t="s">
        <v>24</v>
      </c>
      <c r="BJ102" s="2072" t="s">
        <v>122</v>
      </c>
      <c r="BK102" s="2072"/>
      <c r="BL102" s="2072"/>
      <c r="BM102" s="2072"/>
      <c r="BN102" s="2072"/>
      <c r="BO102" s="2072"/>
      <c r="BP102" s="2072"/>
      <c r="BQ102" s="2072"/>
      <c r="BR102" s="2072"/>
      <c r="BS102" s="2072"/>
      <c r="BT102" s="2072"/>
      <c r="BU102" s="2072"/>
      <c r="BV102" s="2032"/>
      <c r="BW102" s="2032"/>
      <c r="BX102" s="2032"/>
      <c r="BY102" s="1247" t="s">
        <v>24</v>
      </c>
      <c r="BZ102" s="2266" t="s">
        <v>545</v>
      </c>
      <c r="CA102" s="2266"/>
      <c r="CB102" s="2266"/>
      <c r="CC102" s="2266"/>
      <c r="CD102" s="2266"/>
      <c r="CE102" s="2266"/>
      <c r="CF102" s="2266"/>
      <c r="CG102" s="2266"/>
      <c r="CH102" s="2266"/>
      <c r="CI102" s="2266"/>
      <c r="CJ102" s="2266"/>
      <c r="CK102" s="2032"/>
      <c r="CL102" s="2032"/>
      <c r="CM102" s="2032"/>
      <c r="CN102" s="1247" t="s">
        <v>24</v>
      </c>
      <c r="CO102" s="2260" t="s">
        <v>546</v>
      </c>
      <c r="CP102" s="2260"/>
      <c r="CQ102" s="2260"/>
      <c r="CR102" s="2260"/>
      <c r="CS102" s="2260"/>
      <c r="CT102" s="2260"/>
      <c r="CU102" s="2260"/>
      <c r="CV102" s="2260"/>
      <c r="CW102" s="2260"/>
      <c r="CX102" s="2260"/>
      <c r="CY102" s="2260"/>
      <c r="CZ102" s="2260"/>
      <c r="DA102" s="2032"/>
      <c r="DB102" s="2032"/>
      <c r="DC102" s="2259"/>
      <c r="DE102" s="212" t="s">
        <v>30</v>
      </c>
      <c r="DF102" s="213"/>
      <c r="DG102" s="213"/>
      <c r="DH102" s="213"/>
      <c r="DI102" s="213"/>
      <c r="DJ102" s="213"/>
      <c r="DK102" s="213"/>
      <c r="DL102" s="213"/>
      <c r="DM102" s="213"/>
      <c r="DN102" s="213"/>
      <c r="DO102" s="213"/>
      <c r="DP102" s="213"/>
      <c r="DQ102" s="213"/>
      <c r="DR102" s="213"/>
      <c r="DS102" s="213"/>
      <c r="FL102" s="9"/>
      <c r="FM102" s="9"/>
      <c r="FN102" s="9"/>
      <c r="FO102" s="9"/>
      <c r="FP102" s="9"/>
      <c r="FQ102" s="9"/>
      <c r="FR102" s="9"/>
      <c r="FS102" s="9"/>
    </row>
    <row r="103" spans="2:175" ht="13.5" customHeight="1">
      <c r="B103" s="2193"/>
      <c r="C103" s="1609"/>
      <c r="D103" s="662"/>
      <c r="E103" s="662"/>
      <c r="F103" s="662"/>
      <c r="G103" s="1064"/>
      <c r="H103" s="2252"/>
      <c r="I103" s="2233"/>
      <c r="J103" s="2233"/>
      <c r="K103" s="2234"/>
      <c r="L103" s="2186"/>
      <c r="M103" s="2187"/>
      <c r="N103" s="2187"/>
      <c r="O103" s="2187"/>
      <c r="P103" s="2187"/>
      <c r="Q103" s="2187"/>
      <c r="R103" s="2187"/>
      <c r="S103" s="2187"/>
      <c r="T103" s="2187"/>
      <c r="U103" s="2187"/>
      <c r="V103" s="2187"/>
      <c r="W103" s="2187"/>
      <c r="X103" s="2187"/>
      <c r="Y103" s="2187"/>
      <c r="Z103" s="2187"/>
      <c r="AA103" s="2187"/>
      <c r="AB103" s="2187"/>
      <c r="AC103" s="2187"/>
      <c r="AD103" s="2187"/>
      <c r="AE103" s="2187"/>
      <c r="AF103" s="2187"/>
      <c r="AG103" s="2187"/>
      <c r="AH103" s="2187"/>
      <c r="AI103" s="2187"/>
      <c r="AJ103" s="2187"/>
      <c r="AK103" s="2187"/>
      <c r="AL103" s="2187"/>
      <c r="AM103" s="2187"/>
      <c r="AN103" s="2187"/>
      <c r="AO103" s="2187"/>
      <c r="AP103" s="2187"/>
      <c r="AQ103" s="2187"/>
      <c r="AR103" s="2187"/>
      <c r="AS103" s="2187"/>
      <c r="AT103" s="2187"/>
      <c r="AU103" s="2187"/>
      <c r="AV103" s="2187"/>
      <c r="AW103" s="2188"/>
      <c r="BH103" s="2264"/>
      <c r="BI103" s="1476"/>
      <c r="BJ103" s="2072"/>
      <c r="BK103" s="2072"/>
      <c r="BL103" s="2072"/>
      <c r="BM103" s="2072"/>
      <c r="BN103" s="2072"/>
      <c r="BO103" s="2072"/>
      <c r="BP103" s="2072"/>
      <c r="BQ103" s="2072"/>
      <c r="BR103" s="2072"/>
      <c r="BS103" s="2072"/>
      <c r="BT103" s="2072"/>
      <c r="BU103" s="2072"/>
      <c r="BV103" s="2032"/>
      <c r="BW103" s="2032"/>
      <c r="BX103" s="2032"/>
      <c r="BY103" s="1247"/>
      <c r="BZ103" s="2266"/>
      <c r="CA103" s="2266"/>
      <c r="CB103" s="2266"/>
      <c r="CC103" s="2266"/>
      <c r="CD103" s="2266"/>
      <c r="CE103" s="2266"/>
      <c r="CF103" s="2266"/>
      <c r="CG103" s="2266"/>
      <c r="CH103" s="2266"/>
      <c r="CI103" s="2266"/>
      <c r="CJ103" s="2266"/>
      <c r="CK103" s="2032"/>
      <c r="CL103" s="2032"/>
      <c r="CM103" s="2032"/>
      <c r="CN103" s="1247"/>
      <c r="CO103" s="2260"/>
      <c r="CP103" s="2260"/>
      <c r="CQ103" s="2260"/>
      <c r="CR103" s="2260"/>
      <c r="CS103" s="2260"/>
      <c r="CT103" s="2260"/>
      <c r="CU103" s="2260"/>
      <c r="CV103" s="2260"/>
      <c r="CW103" s="2260"/>
      <c r="CX103" s="2260"/>
      <c r="CY103" s="2260"/>
      <c r="CZ103" s="2260"/>
      <c r="DA103" s="2032"/>
      <c r="DB103" s="2032"/>
      <c r="DC103" s="2259"/>
      <c r="DE103" s="137" t="s">
        <v>720</v>
      </c>
      <c r="DF103" s="200"/>
      <c r="DG103" s="200" t="str">
        <f>L100</f>
        <v>●登記名義人住所</v>
      </c>
      <c r="DH103" s="200"/>
      <c r="DI103" s="200"/>
      <c r="DJ103" s="200"/>
      <c r="DK103" s="200"/>
      <c r="DL103" s="200"/>
      <c r="DM103" s="200"/>
      <c r="DN103" s="200"/>
      <c r="DO103" s="200"/>
      <c r="DP103" s="200"/>
      <c r="DQ103" s="200"/>
      <c r="DR103" s="200" t="str">
        <f>L102</f>
        <v>●登記名義人</v>
      </c>
      <c r="DS103" s="200"/>
      <c r="DT103" s="200"/>
      <c r="DU103" s="200"/>
      <c r="DV103" s="200"/>
      <c r="DW103" s="200" t="str">
        <f>"(持分"&amp;基本入力!AL42&amp;基本入力!AR42&amp;基本入力!AT42&amp;")"</f>
        <v>(持分分の)</v>
      </c>
      <c r="EB103" s="9"/>
      <c r="FL103" s="9"/>
      <c r="FM103" s="9"/>
      <c r="FN103" s="9"/>
      <c r="FO103" s="9"/>
      <c r="FP103" s="9"/>
      <c r="FQ103" s="9"/>
      <c r="FR103" s="9"/>
      <c r="FS103" s="9"/>
    </row>
    <row r="104" spans="2:175" ht="13.5" customHeight="1">
      <c r="B104" s="2193"/>
      <c r="C104" s="2167" t="s">
        <v>94</v>
      </c>
      <c r="D104" s="2168"/>
      <c r="E104" s="2168"/>
      <c r="F104" s="2168"/>
      <c r="G104" s="2168"/>
      <c r="H104" s="2168"/>
      <c r="I104" s="2168"/>
      <c r="J104" s="2168"/>
      <c r="K104" s="2169"/>
      <c r="L104" s="2180"/>
      <c r="M104" s="2181"/>
      <c r="N104" s="2181"/>
      <c r="O104" s="2181"/>
      <c r="P104" s="2181"/>
      <c r="Q104" s="2181"/>
      <c r="R104" s="2181"/>
      <c r="S104" s="2181"/>
      <c r="T104" s="2181"/>
      <c r="U104" s="2181"/>
      <c r="V104" s="2181"/>
      <c r="W104" s="2181"/>
      <c r="X104" s="2181"/>
      <c r="Y104" s="2181"/>
      <c r="Z104" s="2181"/>
      <c r="AA104" s="2181"/>
      <c r="AB104" s="2181"/>
      <c r="AC104" s="2181"/>
      <c r="AD104" s="2181"/>
      <c r="AE104" s="2181"/>
      <c r="AF104" s="2181"/>
      <c r="AG104" s="2181"/>
      <c r="AH104" s="2181"/>
      <c r="AI104" s="2181"/>
      <c r="AJ104" s="2181"/>
      <c r="AK104" s="2181"/>
      <c r="AL104" s="2181"/>
      <c r="AM104" s="2181"/>
      <c r="AN104" s="2181"/>
      <c r="AO104" s="2181"/>
      <c r="AP104" s="2181"/>
      <c r="AQ104" s="2181"/>
      <c r="AR104" s="2181"/>
      <c r="AS104" s="2181"/>
      <c r="AT104" s="2181"/>
      <c r="AU104" s="2181"/>
      <c r="AV104" s="2181"/>
      <c r="AW104" s="2182"/>
      <c r="BH104" s="2264"/>
      <c r="BI104" s="1476" t="s">
        <v>24</v>
      </c>
      <c r="BJ104" s="2072" t="s">
        <v>123</v>
      </c>
      <c r="BK104" s="2072"/>
      <c r="BL104" s="2072"/>
      <c r="BM104" s="2072"/>
      <c r="BN104" s="2072"/>
      <c r="BO104" s="2072"/>
      <c r="BP104" s="2072"/>
      <c r="BQ104" s="2072"/>
      <c r="BR104" s="2072"/>
      <c r="BS104" s="2072"/>
      <c r="BT104" s="2072"/>
      <c r="BU104" s="2072"/>
      <c r="BV104" s="2032"/>
      <c r="BW104" s="2032"/>
      <c r="BX104" s="2032"/>
      <c r="BY104" s="1247" t="s">
        <v>24</v>
      </c>
      <c r="BZ104" s="2266" t="s">
        <v>547</v>
      </c>
      <c r="CA104" s="2266"/>
      <c r="CB104" s="2266"/>
      <c r="CC104" s="2266"/>
      <c r="CD104" s="2266"/>
      <c r="CE104" s="2266"/>
      <c r="CF104" s="2266"/>
      <c r="CG104" s="2266"/>
      <c r="CH104" s="2266"/>
      <c r="CI104" s="2266"/>
      <c r="CJ104" s="2266"/>
      <c r="CK104" s="2032"/>
      <c r="CL104" s="2032"/>
      <c r="CM104" s="2032"/>
      <c r="CN104" s="1247" t="s">
        <v>24</v>
      </c>
      <c r="CO104" s="1359"/>
      <c r="CP104" s="1359"/>
      <c r="CQ104" s="1359"/>
      <c r="CR104" s="1359"/>
      <c r="CS104" s="1359"/>
      <c r="CT104" s="1359"/>
      <c r="CU104" s="1359"/>
      <c r="CV104" s="1359"/>
      <c r="CW104" s="1359"/>
      <c r="CX104" s="1359"/>
      <c r="CY104" s="1359"/>
      <c r="CZ104" s="1359"/>
      <c r="DA104" s="2032"/>
      <c r="DB104" s="2032"/>
      <c r="DC104" s="2259"/>
      <c r="EB104" s="9"/>
      <c r="FL104" s="9"/>
      <c r="FM104" s="9"/>
      <c r="FN104" s="9"/>
      <c r="FO104" s="9"/>
      <c r="FP104" s="9"/>
      <c r="FQ104" s="9"/>
      <c r="FR104" s="9"/>
      <c r="FS104" s="9"/>
    </row>
    <row r="105" spans="2:175" ht="13.5" customHeight="1">
      <c r="B105" s="2193"/>
      <c r="C105" s="2170"/>
      <c r="D105" s="2171"/>
      <c r="E105" s="2171"/>
      <c r="F105" s="2171"/>
      <c r="G105" s="2171"/>
      <c r="H105" s="2171"/>
      <c r="I105" s="2171"/>
      <c r="J105" s="2171"/>
      <c r="K105" s="2172"/>
      <c r="L105" s="2061"/>
      <c r="M105" s="2062"/>
      <c r="N105" s="2062"/>
      <c r="O105" s="2062"/>
      <c r="P105" s="2062"/>
      <c r="Q105" s="2062"/>
      <c r="R105" s="2062"/>
      <c r="S105" s="2062"/>
      <c r="T105" s="2062"/>
      <c r="U105" s="2062"/>
      <c r="V105" s="2062"/>
      <c r="W105" s="2062"/>
      <c r="X105" s="2062"/>
      <c r="Y105" s="2062"/>
      <c r="Z105" s="2062"/>
      <c r="AA105" s="2062"/>
      <c r="AB105" s="2062"/>
      <c r="AC105" s="2062"/>
      <c r="AD105" s="2062"/>
      <c r="AE105" s="2062"/>
      <c r="AF105" s="2062"/>
      <c r="AG105" s="2062"/>
      <c r="AH105" s="2062"/>
      <c r="AI105" s="2062"/>
      <c r="AJ105" s="2062"/>
      <c r="AK105" s="2062"/>
      <c r="AL105" s="2062"/>
      <c r="AM105" s="2062"/>
      <c r="AN105" s="2062"/>
      <c r="AO105" s="2062"/>
      <c r="AP105" s="2062"/>
      <c r="AQ105" s="2062"/>
      <c r="AR105" s="2062"/>
      <c r="AS105" s="2062"/>
      <c r="AT105" s="2062"/>
      <c r="AU105" s="2062"/>
      <c r="AV105" s="2062"/>
      <c r="AW105" s="2063"/>
      <c r="BH105" s="2265"/>
      <c r="BI105" s="563"/>
      <c r="BJ105" s="2517"/>
      <c r="BK105" s="2517"/>
      <c r="BL105" s="2517"/>
      <c r="BM105" s="2517"/>
      <c r="BN105" s="2517"/>
      <c r="BO105" s="2517"/>
      <c r="BP105" s="2517"/>
      <c r="BQ105" s="2517"/>
      <c r="BR105" s="2517"/>
      <c r="BS105" s="2517"/>
      <c r="BT105" s="2517"/>
      <c r="BU105" s="2517"/>
      <c r="BV105" s="2032"/>
      <c r="BW105" s="2032"/>
      <c r="BX105" s="2032"/>
      <c r="BY105" s="956"/>
      <c r="BZ105" s="2519"/>
      <c r="CA105" s="2519"/>
      <c r="CB105" s="2519"/>
      <c r="CC105" s="2519"/>
      <c r="CD105" s="2519"/>
      <c r="CE105" s="2519"/>
      <c r="CF105" s="2519"/>
      <c r="CG105" s="2519"/>
      <c r="CH105" s="2519"/>
      <c r="CI105" s="2519"/>
      <c r="CJ105" s="2519"/>
      <c r="CK105" s="2032"/>
      <c r="CL105" s="2032"/>
      <c r="CM105" s="2032"/>
      <c r="CN105" s="956"/>
      <c r="CO105" s="1174"/>
      <c r="CP105" s="1174"/>
      <c r="CQ105" s="1174"/>
      <c r="CR105" s="1174"/>
      <c r="CS105" s="1174"/>
      <c r="CT105" s="1174"/>
      <c r="CU105" s="1174"/>
      <c r="CV105" s="1174"/>
      <c r="CW105" s="1174"/>
      <c r="CX105" s="1174"/>
      <c r="CY105" s="1174"/>
      <c r="CZ105" s="1174"/>
      <c r="DA105" s="2032"/>
      <c r="DB105" s="2032"/>
      <c r="DC105" s="2259"/>
      <c r="DE105" s="9"/>
      <c r="EB105" s="9"/>
    </row>
    <row r="106" spans="2:175" ht="13.5" customHeight="1">
      <c r="B106" s="2193"/>
      <c r="C106" s="1609" t="s">
        <v>347</v>
      </c>
      <c r="D106" s="1247" t="s">
        <v>24</v>
      </c>
      <c r="E106" s="1271" t="s">
        <v>20</v>
      </c>
      <c r="F106" s="1271"/>
      <c r="G106" s="1271" t="s">
        <v>29</v>
      </c>
      <c r="H106" s="1247" t="s">
        <v>23</v>
      </c>
      <c r="I106" s="1271" t="s">
        <v>21</v>
      </c>
      <c r="J106" s="1271"/>
      <c r="K106" s="1064" t="s">
        <v>45</v>
      </c>
      <c r="L106" s="2061"/>
      <c r="M106" s="2062"/>
      <c r="N106" s="2062"/>
      <c r="O106" s="2062"/>
      <c r="P106" s="2062"/>
      <c r="Q106" s="2062"/>
      <c r="R106" s="2062"/>
      <c r="S106" s="2062"/>
      <c r="T106" s="2062"/>
      <c r="U106" s="2062"/>
      <c r="V106" s="2062"/>
      <c r="W106" s="2062"/>
      <c r="X106" s="2062"/>
      <c r="Y106" s="2062"/>
      <c r="Z106" s="2062"/>
      <c r="AA106" s="2062"/>
      <c r="AB106" s="2062"/>
      <c r="AC106" s="2062"/>
      <c r="AD106" s="2062"/>
      <c r="AE106" s="2062"/>
      <c r="AF106" s="2062"/>
      <c r="AG106" s="2062"/>
      <c r="AH106" s="2062"/>
      <c r="AI106" s="2062"/>
      <c r="AJ106" s="2062"/>
      <c r="AK106" s="2062"/>
      <c r="AL106" s="2062"/>
      <c r="AM106" s="2062"/>
      <c r="AN106" s="2062"/>
      <c r="AO106" s="2062"/>
      <c r="AP106" s="2062"/>
      <c r="AQ106" s="2062"/>
      <c r="AR106" s="2062"/>
      <c r="AS106" s="2062"/>
      <c r="AT106" s="2062"/>
      <c r="AU106" s="2062"/>
      <c r="AV106" s="2062"/>
      <c r="AW106" s="2063"/>
      <c r="BH106" s="2306" t="s">
        <v>125</v>
      </c>
      <c r="BI106" s="996" t="s">
        <v>24</v>
      </c>
      <c r="BJ106" s="2311" t="s">
        <v>126</v>
      </c>
      <c r="BK106" s="2311"/>
      <c r="BL106" s="2311"/>
      <c r="BM106" s="2311"/>
      <c r="BN106" s="2311"/>
      <c r="BO106" s="2311"/>
      <c r="BP106" s="2311"/>
      <c r="BQ106" s="2311"/>
      <c r="BR106" s="2311"/>
      <c r="BS106" s="2311"/>
      <c r="BT106" s="2311"/>
      <c r="BU106" s="2311"/>
      <c r="BV106" s="1979"/>
      <c r="BW106" s="1979"/>
      <c r="BX106" s="1979"/>
      <c r="BY106" s="1208" t="s">
        <v>24</v>
      </c>
      <c r="BZ106" s="2311" t="s">
        <v>1476</v>
      </c>
      <c r="CA106" s="2311"/>
      <c r="CB106" s="2311"/>
      <c r="CC106" s="2311"/>
      <c r="CD106" s="2311"/>
      <c r="CE106" s="2311"/>
      <c r="CF106" s="2311"/>
      <c r="CG106" s="2311"/>
      <c r="CH106" s="2311"/>
      <c r="CI106" s="2311"/>
      <c r="CJ106" s="2311"/>
      <c r="CK106" s="1979"/>
      <c r="CL106" s="1979"/>
      <c r="CM106" s="1979"/>
      <c r="CN106" s="1208" t="s">
        <v>24</v>
      </c>
      <c r="CO106" s="2311" t="s">
        <v>1485</v>
      </c>
      <c r="CP106" s="2311"/>
      <c r="CQ106" s="2311"/>
      <c r="CR106" s="2311"/>
      <c r="CS106" s="2311"/>
      <c r="CT106" s="2311"/>
      <c r="CU106" s="2311"/>
      <c r="CV106" s="2311"/>
      <c r="CW106" s="2311"/>
      <c r="CX106" s="2311"/>
      <c r="CY106" s="2311"/>
      <c r="CZ106" s="2311"/>
      <c r="DA106" s="1979"/>
      <c r="DB106" s="1979"/>
      <c r="DC106" s="2522"/>
      <c r="DP106" s="9"/>
      <c r="DY106" s="9"/>
      <c r="DZ106" s="9"/>
    </row>
    <row r="107" spans="2:175" ht="13.5" customHeight="1">
      <c r="B107" s="2194"/>
      <c r="C107" s="1212"/>
      <c r="D107" s="956"/>
      <c r="E107" s="874"/>
      <c r="F107" s="874"/>
      <c r="G107" s="874"/>
      <c r="H107" s="956"/>
      <c r="I107" s="874"/>
      <c r="J107" s="874"/>
      <c r="K107" s="902"/>
      <c r="L107" s="2061"/>
      <c r="M107" s="2062"/>
      <c r="N107" s="2062"/>
      <c r="O107" s="2062"/>
      <c r="P107" s="2062"/>
      <c r="Q107" s="2062"/>
      <c r="R107" s="2062"/>
      <c r="S107" s="2062"/>
      <c r="T107" s="2062"/>
      <c r="U107" s="2062"/>
      <c r="V107" s="2062"/>
      <c r="W107" s="2062"/>
      <c r="X107" s="2062"/>
      <c r="Y107" s="2062"/>
      <c r="Z107" s="2062"/>
      <c r="AA107" s="2062"/>
      <c r="AB107" s="2062"/>
      <c r="AC107" s="2062"/>
      <c r="AD107" s="2062"/>
      <c r="AE107" s="2062"/>
      <c r="AF107" s="2062"/>
      <c r="AG107" s="2062"/>
      <c r="AH107" s="2062"/>
      <c r="AI107" s="2062"/>
      <c r="AJ107" s="2062"/>
      <c r="AK107" s="2062"/>
      <c r="AL107" s="2062"/>
      <c r="AM107" s="2062"/>
      <c r="AN107" s="2062"/>
      <c r="AO107" s="2062"/>
      <c r="AP107" s="2062"/>
      <c r="AQ107" s="2062"/>
      <c r="AR107" s="2062"/>
      <c r="AS107" s="2062"/>
      <c r="AT107" s="2062"/>
      <c r="AU107" s="2062"/>
      <c r="AV107" s="2062"/>
      <c r="AW107" s="2063"/>
      <c r="BH107" s="2306"/>
      <c r="BI107" s="1476"/>
      <c r="BJ107" s="2072"/>
      <c r="BK107" s="2072"/>
      <c r="BL107" s="2072"/>
      <c r="BM107" s="2072"/>
      <c r="BN107" s="2072"/>
      <c r="BO107" s="2072"/>
      <c r="BP107" s="2072"/>
      <c r="BQ107" s="2072"/>
      <c r="BR107" s="2072"/>
      <c r="BS107" s="2072"/>
      <c r="BT107" s="2072"/>
      <c r="BU107" s="2072"/>
      <c r="BV107" s="2032"/>
      <c r="BW107" s="2032"/>
      <c r="BX107" s="2032"/>
      <c r="BY107" s="1247"/>
      <c r="BZ107" s="2072"/>
      <c r="CA107" s="2072"/>
      <c r="CB107" s="2072"/>
      <c r="CC107" s="2072"/>
      <c r="CD107" s="2072"/>
      <c r="CE107" s="2072"/>
      <c r="CF107" s="2072"/>
      <c r="CG107" s="2072"/>
      <c r="CH107" s="2072"/>
      <c r="CI107" s="2072"/>
      <c r="CJ107" s="2072"/>
      <c r="CK107" s="2032"/>
      <c r="CL107" s="2032"/>
      <c r="CM107" s="2032"/>
      <c r="CN107" s="1247"/>
      <c r="CO107" s="2072"/>
      <c r="CP107" s="2072"/>
      <c r="CQ107" s="2072"/>
      <c r="CR107" s="2072"/>
      <c r="CS107" s="2072"/>
      <c r="CT107" s="2072"/>
      <c r="CU107" s="2072"/>
      <c r="CV107" s="2072"/>
      <c r="CW107" s="2072"/>
      <c r="CX107" s="2072"/>
      <c r="CY107" s="2072"/>
      <c r="CZ107" s="2072"/>
      <c r="DA107" s="2032"/>
      <c r="DB107" s="2032"/>
      <c r="DC107" s="2259"/>
      <c r="DY107" s="9"/>
      <c r="DZ107" s="9"/>
    </row>
    <row r="108" spans="2:175" ht="13.5" customHeight="1">
      <c r="B108" s="2189" t="s">
        <v>97</v>
      </c>
      <c r="C108" s="30"/>
      <c r="K108" s="13"/>
      <c r="L108" s="2316"/>
      <c r="M108" s="2317"/>
      <c r="N108" s="2317"/>
      <c r="O108" s="2317"/>
      <c r="P108" s="2317"/>
      <c r="Q108" s="2317"/>
      <c r="R108" s="2317"/>
      <c r="S108" s="2317"/>
      <c r="T108" s="2317"/>
      <c r="U108" s="2317"/>
      <c r="V108" s="2041" t="s">
        <v>1223</v>
      </c>
      <c r="W108" s="2041"/>
      <c r="X108" s="2030"/>
      <c r="Y108" s="2030"/>
      <c r="Z108" s="2028" t="s">
        <v>11</v>
      </c>
      <c r="AA108" s="2030"/>
      <c r="AB108" s="2030"/>
      <c r="AC108" s="2028" t="s">
        <v>1224</v>
      </c>
      <c r="AD108" s="2030"/>
      <c r="AE108" s="2030"/>
      <c r="AF108" s="2028" t="s">
        <v>43</v>
      </c>
      <c r="AG108" s="2041"/>
      <c r="AH108" s="2041"/>
      <c r="AI108" s="2028" t="s">
        <v>41</v>
      </c>
      <c r="AJ108" s="2030"/>
      <c r="AK108" s="2030"/>
      <c r="AL108" s="2030"/>
      <c r="AM108" s="2028" t="s">
        <v>42</v>
      </c>
      <c r="AN108" s="2101" t="s">
        <v>1626</v>
      </c>
      <c r="AO108" s="2101"/>
      <c r="AP108" s="2101"/>
      <c r="AQ108" s="2101"/>
      <c r="AR108" s="2037"/>
      <c r="AS108" s="2037"/>
      <c r="AT108" s="2037"/>
      <c r="AU108" s="2037"/>
      <c r="AV108" s="2030" t="s">
        <v>1067</v>
      </c>
      <c r="AW108" s="2039"/>
      <c r="BH108" s="2306"/>
      <c r="BI108" s="1476" t="s">
        <v>24</v>
      </c>
      <c r="BJ108" s="2072" t="s">
        <v>127</v>
      </c>
      <c r="BK108" s="2072"/>
      <c r="BL108" s="2072"/>
      <c r="BM108" s="2072"/>
      <c r="BN108" s="2072"/>
      <c r="BO108" s="2072"/>
      <c r="BP108" s="2072"/>
      <c r="BQ108" s="2072"/>
      <c r="BR108" s="2072"/>
      <c r="BS108" s="2072"/>
      <c r="BT108" s="2072"/>
      <c r="BU108" s="2072"/>
      <c r="BV108" s="2032"/>
      <c r="BW108" s="2032"/>
      <c r="BX108" s="2032"/>
      <c r="BY108" s="1247" t="s">
        <v>24</v>
      </c>
      <c r="BZ108" s="2072" t="s">
        <v>1477</v>
      </c>
      <c r="CA108" s="2072"/>
      <c r="CB108" s="2072"/>
      <c r="CC108" s="2072"/>
      <c r="CD108" s="2072"/>
      <c r="CE108" s="2072"/>
      <c r="CF108" s="2072"/>
      <c r="CG108" s="2072"/>
      <c r="CH108" s="2072"/>
      <c r="CI108" s="2072"/>
      <c r="CJ108" s="2072"/>
      <c r="CK108" s="2032"/>
      <c r="CL108" s="2032"/>
      <c r="CM108" s="2032"/>
      <c r="CN108" s="1247" t="s">
        <v>24</v>
      </c>
      <c r="CO108" s="2072" t="s">
        <v>1486</v>
      </c>
      <c r="CP108" s="2072"/>
      <c r="CQ108" s="2072"/>
      <c r="CR108" s="2072"/>
      <c r="CS108" s="2072"/>
      <c r="CT108" s="2072"/>
      <c r="CU108" s="2072"/>
      <c r="CV108" s="2072"/>
      <c r="CW108" s="2072"/>
      <c r="CX108" s="2072"/>
      <c r="CY108" s="2072"/>
      <c r="CZ108" s="2072"/>
      <c r="DA108" s="2032"/>
      <c r="DB108" s="2032"/>
      <c r="DC108" s="2259"/>
      <c r="DP108" s="9"/>
      <c r="DY108" s="9"/>
      <c r="DZ108" s="9"/>
    </row>
    <row r="109" spans="2:175" ht="13.5" customHeight="1">
      <c r="B109" s="2190"/>
      <c r="C109" s="30"/>
      <c r="K109" s="13"/>
      <c r="L109" s="2049"/>
      <c r="M109" s="2050"/>
      <c r="N109" s="2050"/>
      <c r="O109" s="2050"/>
      <c r="P109" s="2050"/>
      <c r="Q109" s="2050"/>
      <c r="R109" s="2050"/>
      <c r="S109" s="2050"/>
      <c r="T109" s="2050"/>
      <c r="U109" s="2050"/>
      <c r="V109" s="2042"/>
      <c r="W109" s="2042"/>
      <c r="X109" s="2031"/>
      <c r="Y109" s="2031"/>
      <c r="Z109" s="2029"/>
      <c r="AA109" s="2031"/>
      <c r="AB109" s="2031"/>
      <c r="AC109" s="2029"/>
      <c r="AD109" s="2031"/>
      <c r="AE109" s="2031"/>
      <c r="AF109" s="2029"/>
      <c r="AG109" s="2042"/>
      <c r="AH109" s="2042"/>
      <c r="AI109" s="2029"/>
      <c r="AJ109" s="2031"/>
      <c r="AK109" s="2031"/>
      <c r="AL109" s="2031"/>
      <c r="AM109" s="2029"/>
      <c r="AN109" s="2102"/>
      <c r="AO109" s="2102"/>
      <c r="AP109" s="2102"/>
      <c r="AQ109" s="2102"/>
      <c r="AR109" s="2038"/>
      <c r="AS109" s="2038"/>
      <c r="AT109" s="2038"/>
      <c r="AU109" s="2038"/>
      <c r="AV109" s="2031"/>
      <c r="AW109" s="2040"/>
      <c r="BH109" s="2306"/>
      <c r="BI109" s="1476"/>
      <c r="BJ109" s="2072"/>
      <c r="BK109" s="2072"/>
      <c r="BL109" s="2072"/>
      <c r="BM109" s="2072"/>
      <c r="BN109" s="2072"/>
      <c r="BO109" s="2072"/>
      <c r="BP109" s="2072"/>
      <c r="BQ109" s="2072"/>
      <c r="BR109" s="2072"/>
      <c r="BS109" s="2072"/>
      <c r="BT109" s="2072"/>
      <c r="BU109" s="2072"/>
      <c r="BV109" s="2032"/>
      <c r="BW109" s="2032"/>
      <c r="BX109" s="2032"/>
      <c r="BY109" s="1247"/>
      <c r="BZ109" s="2072"/>
      <c r="CA109" s="2072"/>
      <c r="CB109" s="2072"/>
      <c r="CC109" s="2072"/>
      <c r="CD109" s="2072"/>
      <c r="CE109" s="2072"/>
      <c r="CF109" s="2072"/>
      <c r="CG109" s="2072"/>
      <c r="CH109" s="2072"/>
      <c r="CI109" s="2072"/>
      <c r="CJ109" s="2072"/>
      <c r="CK109" s="2032"/>
      <c r="CL109" s="2032"/>
      <c r="CM109" s="2032"/>
      <c r="CN109" s="1247"/>
      <c r="CO109" s="2072"/>
      <c r="CP109" s="2072"/>
      <c r="CQ109" s="2072"/>
      <c r="CR109" s="2072"/>
      <c r="CS109" s="2072"/>
      <c r="CT109" s="2072"/>
      <c r="CU109" s="2072"/>
      <c r="CV109" s="2072"/>
      <c r="CW109" s="2072"/>
      <c r="CX109" s="2072"/>
      <c r="CY109" s="2072"/>
      <c r="CZ109" s="2072"/>
      <c r="DA109" s="2032"/>
      <c r="DB109" s="2032"/>
      <c r="DC109" s="2259"/>
      <c r="DY109" s="9"/>
      <c r="DZ109" s="9"/>
    </row>
    <row r="110" spans="2:175" ht="13.5" customHeight="1">
      <c r="B110" s="2190"/>
      <c r="C110" s="30"/>
      <c r="K110" s="13"/>
      <c r="L110" s="2049" t="s">
        <v>644</v>
      </c>
      <c r="M110" s="2050"/>
      <c r="N110" s="2050"/>
      <c r="O110" s="2050"/>
      <c r="P110" s="2050"/>
      <c r="Q110" s="2050"/>
      <c r="R110" s="2050"/>
      <c r="S110" s="2050"/>
      <c r="T110" s="2050"/>
      <c r="U110" s="2050"/>
      <c r="V110" s="2029" t="str">
        <f>IFERROR(VLOOKUP($L$110,$DE$110:$DH$111,4,FALSE),"")</f>
        <v/>
      </c>
      <c r="W110" s="2029"/>
      <c r="X110" s="2029"/>
      <c r="Y110" s="2029"/>
      <c r="Z110" s="2029"/>
      <c r="AA110" s="2029"/>
      <c r="AB110" s="2029"/>
      <c r="AC110" s="2029"/>
      <c r="AD110" s="2029"/>
      <c r="AE110" s="2029"/>
      <c r="AF110" s="2029"/>
      <c r="AG110" s="2029"/>
      <c r="AH110" s="2029"/>
      <c r="AI110" s="2029"/>
      <c r="AJ110" s="2029"/>
      <c r="AK110" s="2029"/>
      <c r="AL110" s="2029"/>
      <c r="AM110" s="2029"/>
      <c r="AN110" s="2029"/>
      <c r="AO110" s="2029"/>
      <c r="AP110" s="2029"/>
      <c r="AQ110" s="2029"/>
      <c r="AR110" s="2029"/>
      <c r="AS110" s="2029"/>
      <c r="AT110" s="2029"/>
      <c r="AU110" s="2029"/>
      <c r="AV110" s="2029"/>
      <c r="AW110" s="2310"/>
      <c r="BH110" s="2306"/>
      <c r="BI110" s="1476" t="s">
        <v>24</v>
      </c>
      <c r="BJ110" s="2072" t="s">
        <v>128</v>
      </c>
      <c r="BK110" s="2072"/>
      <c r="BL110" s="2072"/>
      <c r="BM110" s="2072"/>
      <c r="BN110" s="2072"/>
      <c r="BO110" s="2072"/>
      <c r="BP110" s="2072"/>
      <c r="BQ110" s="2072"/>
      <c r="BR110" s="2072"/>
      <c r="BS110" s="2072"/>
      <c r="BT110" s="2072"/>
      <c r="BU110" s="2072"/>
      <c r="BV110" s="2032"/>
      <c r="BW110" s="2032"/>
      <c r="BX110" s="2032"/>
      <c r="BY110" s="1247" t="s">
        <v>24</v>
      </c>
      <c r="BZ110" s="2072" t="s">
        <v>1478</v>
      </c>
      <c r="CA110" s="2072"/>
      <c r="CB110" s="2072"/>
      <c r="CC110" s="2072"/>
      <c r="CD110" s="2072"/>
      <c r="CE110" s="2072"/>
      <c r="CF110" s="2072"/>
      <c r="CG110" s="2072"/>
      <c r="CH110" s="2072"/>
      <c r="CI110" s="2072"/>
      <c r="CJ110" s="2072"/>
      <c r="CK110" s="2032"/>
      <c r="CL110" s="2032"/>
      <c r="CM110" s="2032"/>
      <c r="CN110" s="1247" t="s">
        <v>24</v>
      </c>
      <c r="CO110" s="2072" t="s">
        <v>1487</v>
      </c>
      <c r="CP110" s="2072"/>
      <c r="CQ110" s="2072"/>
      <c r="CR110" s="2072"/>
      <c r="CS110" s="2072"/>
      <c r="CT110" s="2072"/>
      <c r="CU110" s="2072"/>
      <c r="CV110" s="2072"/>
      <c r="CW110" s="2072"/>
      <c r="CX110" s="2072"/>
      <c r="CY110" s="2072"/>
      <c r="CZ110" s="2072"/>
      <c r="DA110" s="2032"/>
      <c r="DB110" s="2032"/>
      <c r="DC110" s="2259"/>
      <c r="DE110" s="53" t="s">
        <v>1600</v>
      </c>
      <c r="DH110" s="59" t="str">
        <f>基本入力!AH105&amp;"　"&amp;基本入力!AH103</f>
        <v>●登記名義人住所　●登記名義人</v>
      </c>
      <c r="DP110" s="9"/>
      <c r="DY110" s="9"/>
      <c r="DZ110" s="4"/>
    </row>
    <row r="111" spans="2:175" ht="13.5" customHeight="1">
      <c r="B111" s="2190"/>
      <c r="C111" s="2067" t="s">
        <v>96</v>
      </c>
      <c r="D111" s="2068"/>
      <c r="E111" s="2068"/>
      <c r="F111" s="2068"/>
      <c r="G111" s="2068"/>
      <c r="H111" s="2068"/>
      <c r="I111" s="2068"/>
      <c r="J111" s="2068"/>
      <c r="K111" s="2068"/>
      <c r="L111" s="2049"/>
      <c r="M111" s="2050"/>
      <c r="N111" s="2050"/>
      <c r="O111" s="2050"/>
      <c r="P111" s="2050"/>
      <c r="Q111" s="2050"/>
      <c r="R111" s="2050"/>
      <c r="S111" s="2050"/>
      <c r="T111" s="2050"/>
      <c r="U111" s="2050"/>
      <c r="V111" s="2029"/>
      <c r="W111" s="2029"/>
      <c r="X111" s="2029"/>
      <c r="Y111" s="2029"/>
      <c r="Z111" s="2029"/>
      <c r="AA111" s="2029"/>
      <c r="AB111" s="2029"/>
      <c r="AC111" s="2029"/>
      <c r="AD111" s="2029"/>
      <c r="AE111" s="2029"/>
      <c r="AF111" s="2029"/>
      <c r="AG111" s="2029"/>
      <c r="AH111" s="2029"/>
      <c r="AI111" s="2029"/>
      <c r="AJ111" s="2029"/>
      <c r="AK111" s="2029"/>
      <c r="AL111" s="2029"/>
      <c r="AM111" s="2029"/>
      <c r="AN111" s="2029"/>
      <c r="AO111" s="2029"/>
      <c r="AP111" s="2029"/>
      <c r="AQ111" s="2029"/>
      <c r="AR111" s="2029"/>
      <c r="AS111" s="2029"/>
      <c r="AT111" s="2029"/>
      <c r="AU111" s="2029"/>
      <c r="AV111" s="2029"/>
      <c r="AW111" s="2310"/>
      <c r="BH111" s="2306"/>
      <c r="BI111" s="1476"/>
      <c r="BJ111" s="2072"/>
      <c r="BK111" s="2072"/>
      <c r="BL111" s="2072"/>
      <c r="BM111" s="2072"/>
      <c r="BN111" s="2072"/>
      <c r="BO111" s="2072"/>
      <c r="BP111" s="2072"/>
      <c r="BQ111" s="2072"/>
      <c r="BR111" s="2072"/>
      <c r="BS111" s="2072"/>
      <c r="BT111" s="2072"/>
      <c r="BU111" s="2072"/>
      <c r="BV111" s="2032"/>
      <c r="BW111" s="2032"/>
      <c r="BX111" s="2032"/>
      <c r="BY111" s="1247"/>
      <c r="BZ111" s="2072"/>
      <c r="CA111" s="2072"/>
      <c r="CB111" s="2072"/>
      <c r="CC111" s="2072"/>
      <c r="CD111" s="2072"/>
      <c r="CE111" s="2072"/>
      <c r="CF111" s="2072"/>
      <c r="CG111" s="2072"/>
      <c r="CH111" s="2072"/>
      <c r="CI111" s="2072"/>
      <c r="CJ111" s="2072"/>
      <c r="CK111" s="2032"/>
      <c r="CL111" s="2032"/>
      <c r="CM111" s="2032"/>
      <c r="CN111" s="1247"/>
      <c r="CO111" s="2072"/>
      <c r="CP111" s="2072"/>
      <c r="CQ111" s="2072"/>
      <c r="CR111" s="2072"/>
      <c r="CS111" s="2072"/>
      <c r="CT111" s="2072"/>
      <c r="CU111" s="2072"/>
      <c r="CV111" s="2072"/>
      <c r="CW111" s="2072"/>
      <c r="CX111" s="2072"/>
      <c r="CY111" s="2072"/>
      <c r="CZ111" s="2072"/>
      <c r="DA111" s="2032"/>
      <c r="DB111" s="2032"/>
      <c r="DC111" s="2259"/>
      <c r="DY111" s="9"/>
      <c r="DZ111" s="4"/>
    </row>
    <row r="112" spans="2:175" ht="13.5" customHeight="1">
      <c r="B112" s="2190"/>
      <c r="C112" s="2067"/>
      <c r="D112" s="2068"/>
      <c r="E112" s="2068"/>
      <c r="F112" s="2068"/>
      <c r="G112" s="2068"/>
      <c r="H112" s="2068"/>
      <c r="I112" s="2068"/>
      <c r="J112" s="2068"/>
      <c r="K112" s="2068"/>
      <c r="L112" s="2318" t="str">
        <f>IFERROR(IF(L108="","",VLOOKUP(L108,DE97:DM98,6,)),"")</f>
        <v/>
      </c>
      <c r="M112" s="1318"/>
      <c r="N112" s="1318"/>
      <c r="O112" s="1318"/>
      <c r="P112" s="1318"/>
      <c r="Q112" s="1318"/>
      <c r="R112" s="1318"/>
      <c r="S112" s="1318"/>
      <c r="T112" s="1318"/>
      <c r="U112" s="1318"/>
      <c r="V112" s="1400"/>
      <c r="W112" s="1400"/>
      <c r="X112" s="1400"/>
      <c r="Y112" s="1400"/>
      <c r="Z112" s="1400"/>
      <c r="AA112" s="1400"/>
      <c r="AB112" s="1400"/>
      <c r="AC112" s="1400"/>
      <c r="AD112" s="1400"/>
      <c r="AE112" s="1400"/>
      <c r="AF112" s="1400"/>
      <c r="AG112" s="1400"/>
      <c r="AH112" s="1400"/>
      <c r="AI112" s="1400"/>
      <c r="AJ112" s="1400"/>
      <c r="AK112" s="1400"/>
      <c r="AL112" s="1400"/>
      <c r="AM112" s="1400"/>
      <c r="AN112" s="1400"/>
      <c r="AO112" s="1400"/>
      <c r="AP112" s="1400"/>
      <c r="AQ112" s="1400"/>
      <c r="AR112" s="1400"/>
      <c r="AS112" s="1400"/>
      <c r="AT112" s="1400"/>
      <c r="AU112" s="1400"/>
      <c r="AV112" s="1400"/>
      <c r="AW112" s="1401"/>
      <c r="BH112" s="2306"/>
      <c r="BI112" s="1476" t="s">
        <v>24</v>
      </c>
      <c r="BJ112" s="2072" t="s">
        <v>129</v>
      </c>
      <c r="BK112" s="2072"/>
      <c r="BL112" s="2072"/>
      <c r="BM112" s="2072"/>
      <c r="BN112" s="2072"/>
      <c r="BO112" s="2072"/>
      <c r="BP112" s="2072"/>
      <c r="BQ112" s="2072"/>
      <c r="BR112" s="2072"/>
      <c r="BS112" s="2072"/>
      <c r="BT112" s="2072"/>
      <c r="BU112" s="2072"/>
      <c r="BV112" s="2032"/>
      <c r="BW112" s="2032"/>
      <c r="BX112" s="2032"/>
      <c r="BY112" s="1247" t="s">
        <v>24</v>
      </c>
      <c r="BZ112" s="2072" t="s">
        <v>1479</v>
      </c>
      <c r="CA112" s="2072"/>
      <c r="CB112" s="2072"/>
      <c r="CC112" s="2072"/>
      <c r="CD112" s="2072"/>
      <c r="CE112" s="2072"/>
      <c r="CF112" s="2072"/>
      <c r="CG112" s="2072"/>
      <c r="CH112" s="2072"/>
      <c r="CI112" s="2072"/>
      <c r="CJ112" s="2072"/>
      <c r="CK112" s="2032"/>
      <c r="CL112" s="2032"/>
      <c r="CM112" s="2032"/>
      <c r="CN112" s="1247" t="s">
        <v>24</v>
      </c>
      <c r="CO112" s="2266" t="s">
        <v>1488</v>
      </c>
      <c r="CP112" s="2266"/>
      <c r="CQ112" s="2266"/>
      <c r="CR112" s="2266"/>
      <c r="CS112" s="2266"/>
      <c r="CT112" s="2266"/>
      <c r="CU112" s="2266"/>
      <c r="CV112" s="2266"/>
      <c r="CW112" s="2266"/>
      <c r="CX112" s="2266"/>
      <c r="CY112" s="2266"/>
      <c r="CZ112" s="2266"/>
      <c r="DA112" s="2032"/>
      <c r="DB112" s="2032"/>
      <c r="DC112" s="2259"/>
      <c r="DP112" s="9"/>
      <c r="DY112" s="9"/>
    </row>
    <row r="113" spans="2:201" ht="13.5" customHeight="1">
      <c r="B113" s="2190"/>
      <c r="C113" s="1609" t="s">
        <v>347</v>
      </c>
      <c r="D113" s="1247" t="s">
        <v>24</v>
      </c>
      <c r="E113" s="1271" t="s">
        <v>20</v>
      </c>
      <c r="F113" s="1271"/>
      <c r="G113" s="1271" t="s">
        <v>29</v>
      </c>
      <c r="H113" s="1247" t="s">
        <v>24</v>
      </c>
      <c r="I113" s="1271" t="s">
        <v>21</v>
      </c>
      <c r="J113" s="1271"/>
      <c r="K113" s="662" t="s">
        <v>45</v>
      </c>
      <c r="L113" s="2318"/>
      <c r="M113" s="1318"/>
      <c r="N113" s="1318"/>
      <c r="O113" s="1318"/>
      <c r="P113" s="1318"/>
      <c r="Q113" s="1318"/>
      <c r="R113" s="1318"/>
      <c r="S113" s="1318"/>
      <c r="T113" s="1318"/>
      <c r="U113" s="1318"/>
      <c r="V113" s="1400"/>
      <c r="W113" s="1400"/>
      <c r="X113" s="1400"/>
      <c r="Y113" s="1400"/>
      <c r="Z113" s="1400"/>
      <c r="AA113" s="1400"/>
      <c r="AB113" s="1400"/>
      <c r="AC113" s="1400"/>
      <c r="AD113" s="1400"/>
      <c r="AE113" s="1400"/>
      <c r="AF113" s="1400"/>
      <c r="AG113" s="1400"/>
      <c r="AH113" s="1400"/>
      <c r="AI113" s="1400"/>
      <c r="AJ113" s="1400"/>
      <c r="AK113" s="1400"/>
      <c r="AL113" s="1400"/>
      <c r="AM113" s="1400"/>
      <c r="AN113" s="1400"/>
      <c r="AO113" s="1400"/>
      <c r="AP113" s="1400"/>
      <c r="AQ113" s="1400"/>
      <c r="AR113" s="1400"/>
      <c r="AS113" s="1400"/>
      <c r="AT113" s="1400"/>
      <c r="AU113" s="1400"/>
      <c r="AV113" s="1400"/>
      <c r="AW113" s="1401"/>
      <c r="BH113" s="2306"/>
      <c r="BI113" s="1476"/>
      <c r="BJ113" s="2072"/>
      <c r="BK113" s="2072"/>
      <c r="BL113" s="2072"/>
      <c r="BM113" s="2072"/>
      <c r="BN113" s="2072"/>
      <c r="BO113" s="2072"/>
      <c r="BP113" s="2072"/>
      <c r="BQ113" s="2072"/>
      <c r="BR113" s="2072"/>
      <c r="BS113" s="2072"/>
      <c r="BT113" s="2072"/>
      <c r="BU113" s="2072"/>
      <c r="BV113" s="2032"/>
      <c r="BW113" s="2032"/>
      <c r="BX113" s="2032"/>
      <c r="BY113" s="1247"/>
      <c r="BZ113" s="2072"/>
      <c r="CA113" s="2072"/>
      <c r="CB113" s="2072"/>
      <c r="CC113" s="2072"/>
      <c r="CD113" s="2072"/>
      <c r="CE113" s="2072"/>
      <c r="CF113" s="2072"/>
      <c r="CG113" s="2072"/>
      <c r="CH113" s="2072"/>
      <c r="CI113" s="2072"/>
      <c r="CJ113" s="2072"/>
      <c r="CK113" s="2032"/>
      <c r="CL113" s="2032"/>
      <c r="CM113" s="2032"/>
      <c r="CN113" s="1247"/>
      <c r="CO113" s="2266"/>
      <c r="CP113" s="2266"/>
      <c r="CQ113" s="2266"/>
      <c r="CR113" s="2266"/>
      <c r="CS113" s="2266"/>
      <c r="CT113" s="2266"/>
      <c r="CU113" s="2266"/>
      <c r="CV113" s="2266"/>
      <c r="CW113" s="2266"/>
      <c r="CX113" s="2266"/>
      <c r="CY113" s="2266"/>
      <c r="CZ113" s="2266"/>
      <c r="DA113" s="2032"/>
      <c r="DB113" s="2032"/>
      <c r="DC113" s="2259"/>
      <c r="DY113" s="9"/>
    </row>
    <row r="114" spans="2:201" ht="13.5" customHeight="1">
      <c r="B114" s="2190"/>
      <c r="C114" s="1320"/>
      <c r="D114" s="1247"/>
      <c r="E114" s="1271"/>
      <c r="F114" s="1271"/>
      <c r="G114" s="1271"/>
      <c r="H114" s="1247"/>
      <c r="I114" s="1271"/>
      <c r="J114" s="1271"/>
      <c r="K114" s="662"/>
      <c r="L114" s="2049"/>
      <c r="M114" s="2050"/>
      <c r="N114" s="2050"/>
      <c r="O114" s="2050"/>
      <c r="P114" s="2050"/>
      <c r="Q114" s="2050"/>
      <c r="R114" s="2050"/>
      <c r="S114" s="2050"/>
      <c r="T114" s="2050"/>
      <c r="U114" s="2050"/>
      <c r="V114" s="2050"/>
      <c r="W114" s="2050"/>
      <c r="X114" s="2050"/>
      <c r="Y114" s="2050"/>
      <c r="Z114" s="2050"/>
      <c r="AA114" s="2050"/>
      <c r="AB114" s="2050"/>
      <c r="AC114" s="2050"/>
      <c r="AD114" s="2050"/>
      <c r="AE114" s="2050"/>
      <c r="AF114" s="2050"/>
      <c r="AG114" s="2050"/>
      <c r="AH114" s="2050"/>
      <c r="AI114" s="2050"/>
      <c r="AJ114" s="2050"/>
      <c r="AK114" s="2050"/>
      <c r="AL114" s="2050"/>
      <c r="AM114" s="2050"/>
      <c r="AN114" s="2050"/>
      <c r="AO114" s="2050"/>
      <c r="AP114" s="2050"/>
      <c r="AQ114" s="2050"/>
      <c r="AR114" s="2050"/>
      <c r="AS114" s="2050"/>
      <c r="AT114" s="2050"/>
      <c r="AU114" s="2050"/>
      <c r="AV114" s="2050"/>
      <c r="AW114" s="2051"/>
      <c r="BH114" s="2306"/>
      <c r="BI114" s="1476" t="s">
        <v>24</v>
      </c>
      <c r="BJ114" s="2072" t="s">
        <v>130</v>
      </c>
      <c r="BK114" s="2072"/>
      <c r="BL114" s="2072"/>
      <c r="BM114" s="2072"/>
      <c r="BN114" s="2072"/>
      <c r="BO114" s="2072" t="s">
        <v>44</v>
      </c>
      <c r="BP114" s="2307"/>
      <c r="BQ114" s="2307"/>
      <c r="BR114" s="2307"/>
      <c r="BS114" s="2307"/>
      <c r="BT114" s="2307"/>
      <c r="BU114" s="2072" t="s">
        <v>45</v>
      </c>
      <c r="BV114" s="2032"/>
      <c r="BW114" s="2032"/>
      <c r="BX114" s="2032"/>
      <c r="BY114" s="1247" t="s">
        <v>24</v>
      </c>
      <c r="BZ114" s="2072" t="s">
        <v>1480</v>
      </c>
      <c r="CA114" s="2072"/>
      <c r="CB114" s="2072"/>
      <c r="CC114" s="2072"/>
      <c r="CD114" s="2072"/>
      <c r="CE114" s="2072"/>
      <c r="CF114" s="2072"/>
      <c r="CG114" s="2072"/>
      <c r="CH114" s="2072"/>
      <c r="CI114" s="2072"/>
      <c r="CJ114" s="2072"/>
      <c r="CK114" s="2032"/>
      <c r="CL114" s="2032"/>
      <c r="CM114" s="2032"/>
      <c r="CN114" s="1247" t="s">
        <v>24</v>
      </c>
      <c r="CO114" s="2072" t="s">
        <v>1601</v>
      </c>
      <c r="CP114" s="2072"/>
      <c r="CQ114" s="2072"/>
      <c r="CR114" s="2072"/>
      <c r="CS114" s="2072"/>
      <c r="CT114" s="2072"/>
      <c r="CU114" s="2072"/>
      <c r="CV114" s="2072"/>
      <c r="CW114" s="2072"/>
      <c r="CX114" s="2072"/>
      <c r="CY114" s="2072"/>
      <c r="CZ114" s="2072"/>
      <c r="DA114" s="2032"/>
      <c r="DB114" s="2032"/>
      <c r="DC114" s="2259"/>
      <c r="DE114" s="137" t="s">
        <v>1616</v>
      </c>
      <c r="DF114" s="200"/>
      <c r="DG114" s="200"/>
      <c r="DH114" s="200"/>
      <c r="DI114" s="200"/>
      <c r="DJ114" s="200"/>
      <c r="DK114" s="200"/>
      <c r="DL114" s="200"/>
      <c r="DM114" s="200"/>
      <c r="DN114" s="200"/>
      <c r="DO114" s="200"/>
      <c r="DP114" s="200"/>
      <c r="DQ114" s="200"/>
      <c r="DR114" s="200"/>
      <c r="DS114" s="200"/>
      <c r="DT114" s="200"/>
      <c r="DU114" s="200"/>
      <c r="DV114" s="200"/>
      <c r="DY114" s="9"/>
    </row>
    <row r="115" spans="2:201" ht="13.5" customHeight="1">
      <c r="B115" s="2190"/>
      <c r="C115" s="30"/>
      <c r="K115" s="13"/>
      <c r="L115" s="2049"/>
      <c r="M115" s="2050"/>
      <c r="N115" s="2050"/>
      <c r="O115" s="2050"/>
      <c r="P115" s="2050"/>
      <c r="Q115" s="2050"/>
      <c r="R115" s="2050"/>
      <c r="S115" s="2050"/>
      <c r="T115" s="2050"/>
      <c r="U115" s="2050"/>
      <c r="V115" s="2050"/>
      <c r="W115" s="2050"/>
      <c r="X115" s="2050"/>
      <c r="Y115" s="2050"/>
      <c r="Z115" s="2050"/>
      <c r="AA115" s="2050"/>
      <c r="AB115" s="2050"/>
      <c r="AC115" s="2050"/>
      <c r="AD115" s="2050"/>
      <c r="AE115" s="2050"/>
      <c r="AF115" s="2050"/>
      <c r="AG115" s="2050"/>
      <c r="AH115" s="2050"/>
      <c r="AI115" s="2050"/>
      <c r="AJ115" s="2050"/>
      <c r="AK115" s="2050"/>
      <c r="AL115" s="2050"/>
      <c r="AM115" s="2050"/>
      <c r="AN115" s="2050"/>
      <c r="AO115" s="2050"/>
      <c r="AP115" s="2050"/>
      <c r="AQ115" s="2050"/>
      <c r="AR115" s="2050"/>
      <c r="AS115" s="2050"/>
      <c r="AT115" s="2050"/>
      <c r="AU115" s="2050"/>
      <c r="AV115" s="2050"/>
      <c r="AW115" s="2051"/>
      <c r="BH115" s="2306"/>
      <c r="BI115" s="1476"/>
      <c r="BJ115" s="2072"/>
      <c r="BK115" s="2072"/>
      <c r="BL115" s="2072"/>
      <c r="BM115" s="2072"/>
      <c r="BN115" s="2072"/>
      <c r="BO115" s="2072"/>
      <c r="BP115" s="2307"/>
      <c r="BQ115" s="2307"/>
      <c r="BR115" s="2307"/>
      <c r="BS115" s="2307"/>
      <c r="BT115" s="2307"/>
      <c r="BU115" s="2072"/>
      <c r="BV115" s="2032"/>
      <c r="BW115" s="2032"/>
      <c r="BX115" s="2032"/>
      <c r="BY115" s="1247"/>
      <c r="BZ115" s="2072"/>
      <c r="CA115" s="2072"/>
      <c r="CB115" s="2072"/>
      <c r="CC115" s="2072"/>
      <c r="CD115" s="2072"/>
      <c r="CE115" s="2072"/>
      <c r="CF115" s="2072"/>
      <c r="CG115" s="2072"/>
      <c r="CH115" s="2072"/>
      <c r="CI115" s="2072"/>
      <c r="CJ115" s="2072"/>
      <c r="CK115" s="2032"/>
      <c r="CL115" s="2032"/>
      <c r="CM115" s="2032"/>
      <c r="CN115" s="1247"/>
      <c r="CO115" s="2072"/>
      <c r="CP115" s="2072"/>
      <c r="CQ115" s="2072"/>
      <c r="CR115" s="2072"/>
      <c r="CS115" s="2072"/>
      <c r="CT115" s="2072"/>
      <c r="CU115" s="2072"/>
      <c r="CV115" s="2072"/>
      <c r="CW115" s="2072"/>
      <c r="CX115" s="2072"/>
      <c r="CY115" s="2072"/>
      <c r="CZ115" s="2072"/>
      <c r="DA115" s="2032"/>
      <c r="DB115" s="2032"/>
      <c r="DC115" s="2259"/>
      <c r="DE115" s="53" t="s">
        <v>1816</v>
      </c>
      <c r="DJ115" s="59" t="str">
        <f>基本入力!AH103&amp;"持分　"&amp;L108</f>
        <v>●登記名義人持分　</v>
      </c>
      <c r="DY115" s="9"/>
      <c r="FL115" s="9"/>
      <c r="FM115" s="9"/>
      <c r="FN115" s="9"/>
      <c r="FO115" s="9"/>
      <c r="FP115" s="9"/>
      <c r="FQ115" s="9"/>
      <c r="FR115" s="9"/>
      <c r="FS115" s="9"/>
    </row>
    <row r="116" spans="2:201" ht="13.5" customHeight="1">
      <c r="B116" s="2190"/>
      <c r="C116" s="30"/>
      <c r="K116" s="13"/>
      <c r="L116" s="1899"/>
      <c r="M116" s="1400"/>
      <c r="N116" s="1400"/>
      <c r="O116" s="1400"/>
      <c r="P116" s="1400"/>
      <c r="Q116" s="1400"/>
      <c r="R116" s="1400"/>
      <c r="S116" s="1400"/>
      <c r="T116" s="1400"/>
      <c r="U116" s="1400"/>
      <c r="V116" s="1400"/>
      <c r="W116" s="1400"/>
      <c r="X116" s="1400"/>
      <c r="Y116" s="1400"/>
      <c r="Z116" s="1400"/>
      <c r="AA116" s="1400"/>
      <c r="AB116" s="1400"/>
      <c r="AC116" s="1400"/>
      <c r="AD116" s="1400"/>
      <c r="AE116" s="1400"/>
      <c r="AF116" s="1400"/>
      <c r="AG116" s="1400"/>
      <c r="AH116" s="1400"/>
      <c r="AI116" s="1400"/>
      <c r="AJ116" s="1400"/>
      <c r="AK116" s="1400"/>
      <c r="AL116" s="1400"/>
      <c r="AM116" s="1400"/>
      <c r="AN116" s="1400"/>
      <c r="AO116" s="1400"/>
      <c r="AP116" s="1400"/>
      <c r="AQ116" s="1400"/>
      <c r="AR116" s="1400"/>
      <c r="AS116" s="1400"/>
      <c r="AT116" s="1400"/>
      <c r="AU116" s="1400"/>
      <c r="AV116" s="1400"/>
      <c r="AW116" s="1401"/>
      <c r="BH116" s="2306"/>
      <c r="BI116" s="1476" t="s">
        <v>24</v>
      </c>
      <c r="BJ116" s="2072" t="s">
        <v>1375</v>
      </c>
      <c r="BK116" s="2072"/>
      <c r="BL116" s="2072"/>
      <c r="BM116" s="2072"/>
      <c r="BN116" s="2072"/>
      <c r="BO116" s="2072" t="s">
        <v>44</v>
      </c>
      <c r="BP116" s="2307"/>
      <c r="BQ116" s="2307"/>
      <c r="BR116" s="2307"/>
      <c r="BS116" s="2307"/>
      <c r="BT116" s="2307"/>
      <c r="BU116" s="2072" t="s">
        <v>45</v>
      </c>
      <c r="BV116" s="2032"/>
      <c r="BW116" s="2032"/>
      <c r="BX116" s="2032"/>
      <c r="BY116" s="1247" t="s">
        <v>24</v>
      </c>
      <c r="BZ116" s="2072" t="s">
        <v>1481</v>
      </c>
      <c r="CA116" s="2072"/>
      <c r="CB116" s="2072"/>
      <c r="CC116" s="2072"/>
      <c r="CD116" s="2072"/>
      <c r="CE116" s="2072"/>
      <c r="CF116" s="2072"/>
      <c r="CG116" s="2072"/>
      <c r="CH116" s="2072"/>
      <c r="CI116" s="2072"/>
      <c r="CJ116" s="2072"/>
      <c r="CK116" s="2032"/>
      <c r="CL116" s="2032"/>
      <c r="CM116" s="2032"/>
      <c r="CN116" s="2073" t="s">
        <v>44</v>
      </c>
      <c r="CO116" s="1583"/>
      <c r="CP116" s="1583"/>
      <c r="CQ116" s="1583"/>
      <c r="CR116" s="1583"/>
      <c r="CS116" s="1583"/>
      <c r="CT116" s="1583"/>
      <c r="CU116" s="1583"/>
      <c r="CV116" s="1583"/>
      <c r="CW116" s="1583"/>
      <c r="CX116" s="1583"/>
      <c r="CY116" s="1583"/>
      <c r="CZ116" s="2073" t="s">
        <v>45</v>
      </c>
      <c r="DA116" s="2032"/>
      <c r="DB116" s="2032"/>
      <c r="DC116" s="2259"/>
      <c r="DE116" s="137" t="s">
        <v>1817</v>
      </c>
      <c r="DF116" s="200"/>
      <c r="DG116" s="200"/>
      <c r="DH116" s="200"/>
      <c r="DI116" s="200"/>
      <c r="DJ116" s="200" t="str">
        <f>基本入力!AH103&amp;"持分　"&amp;L108</f>
        <v>●登記名義人持分　</v>
      </c>
      <c r="DK116" s="200"/>
      <c r="DL116" s="200"/>
      <c r="DM116" s="200"/>
      <c r="DN116" s="200"/>
      <c r="DO116" s="200"/>
      <c r="DP116" s="200"/>
      <c r="DQ116" s="200"/>
      <c r="DR116" s="200"/>
      <c r="DS116" s="200"/>
      <c r="DT116" s="200"/>
      <c r="DU116" s="200"/>
      <c r="DV116" s="200"/>
      <c r="DY116" s="9"/>
    </row>
    <row r="117" spans="2:201" ht="13.5" customHeight="1" thickBot="1">
      <c r="B117" s="2191"/>
      <c r="C117" s="32"/>
      <c r="D117" s="24"/>
      <c r="E117" s="24"/>
      <c r="F117" s="24"/>
      <c r="G117" s="24"/>
      <c r="H117" s="24"/>
      <c r="I117" s="24"/>
      <c r="J117" s="24"/>
      <c r="K117" s="58"/>
      <c r="L117" s="2052"/>
      <c r="M117" s="2053"/>
      <c r="N117" s="2053"/>
      <c r="O117" s="2053"/>
      <c r="P117" s="2053"/>
      <c r="Q117" s="2053"/>
      <c r="R117" s="2053"/>
      <c r="S117" s="2053"/>
      <c r="T117" s="2053"/>
      <c r="U117" s="2053"/>
      <c r="V117" s="2053"/>
      <c r="W117" s="2053"/>
      <c r="X117" s="2053"/>
      <c r="Y117" s="2053"/>
      <c r="Z117" s="2053"/>
      <c r="AA117" s="2053"/>
      <c r="AB117" s="2053"/>
      <c r="AC117" s="2053"/>
      <c r="AD117" s="2053"/>
      <c r="AE117" s="2053"/>
      <c r="AF117" s="2053"/>
      <c r="AG117" s="2053"/>
      <c r="AH117" s="2053"/>
      <c r="AI117" s="2053"/>
      <c r="AJ117" s="2053"/>
      <c r="AK117" s="2053"/>
      <c r="AL117" s="2053"/>
      <c r="AM117" s="2053"/>
      <c r="AN117" s="2053"/>
      <c r="AO117" s="2053"/>
      <c r="AP117" s="2053"/>
      <c r="AQ117" s="2053"/>
      <c r="AR117" s="2053"/>
      <c r="AS117" s="2053"/>
      <c r="AT117" s="2053"/>
      <c r="AU117" s="2053"/>
      <c r="AV117" s="2053"/>
      <c r="AW117" s="2054"/>
      <c r="BH117" s="2306"/>
      <c r="BI117" s="1476"/>
      <c r="BJ117" s="2072"/>
      <c r="BK117" s="2072"/>
      <c r="BL117" s="2072"/>
      <c r="BM117" s="2072"/>
      <c r="BN117" s="2072"/>
      <c r="BO117" s="2072"/>
      <c r="BP117" s="2307"/>
      <c r="BQ117" s="2307"/>
      <c r="BR117" s="2307"/>
      <c r="BS117" s="2307"/>
      <c r="BT117" s="2307"/>
      <c r="BU117" s="2072"/>
      <c r="BV117" s="2032"/>
      <c r="BW117" s="2032"/>
      <c r="BX117" s="2032"/>
      <c r="BY117" s="1247"/>
      <c r="BZ117" s="2072"/>
      <c r="CA117" s="2072"/>
      <c r="CB117" s="2072"/>
      <c r="CC117" s="2072"/>
      <c r="CD117" s="2072"/>
      <c r="CE117" s="2072"/>
      <c r="CF117" s="2072"/>
      <c r="CG117" s="2072"/>
      <c r="CH117" s="2072"/>
      <c r="CI117" s="2072"/>
      <c r="CJ117" s="2072"/>
      <c r="CK117" s="2032"/>
      <c r="CL117" s="2032"/>
      <c r="CM117" s="2032"/>
      <c r="CN117" s="2073"/>
      <c r="CO117" s="1583"/>
      <c r="CP117" s="1583"/>
      <c r="CQ117" s="1583"/>
      <c r="CR117" s="1583"/>
      <c r="CS117" s="1583"/>
      <c r="CT117" s="1583"/>
      <c r="CU117" s="1583"/>
      <c r="CV117" s="1583"/>
      <c r="CW117" s="1583"/>
      <c r="CX117" s="1583"/>
      <c r="CY117" s="1583"/>
      <c r="CZ117" s="2073"/>
      <c r="DA117" s="2032"/>
      <c r="DB117" s="2032"/>
      <c r="DC117" s="2259"/>
      <c r="DY117" s="9"/>
    </row>
    <row r="118" spans="2:201" ht="13.5" customHeight="1">
      <c r="BH118" s="2306"/>
      <c r="BI118" s="1476" t="s">
        <v>24</v>
      </c>
      <c r="BJ118" s="2533" t="s">
        <v>1471</v>
      </c>
      <c r="BK118" s="2534"/>
      <c r="BL118" s="2534"/>
      <c r="BM118" s="2534"/>
      <c r="BN118" s="2534"/>
      <c r="BO118" s="2534"/>
      <c r="BP118" s="2534"/>
      <c r="BQ118" s="2072" t="s">
        <v>44</v>
      </c>
      <c r="BR118" s="689"/>
      <c r="BS118" s="689"/>
      <c r="BT118" s="689"/>
      <c r="BU118" s="2072" t="s">
        <v>45</v>
      </c>
      <c r="BV118" s="2032"/>
      <c r="BW118" s="2032"/>
      <c r="BX118" s="2032"/>
      <c r="BY118" s="1247" t="s">
        <v>24</v>
      </c>
      <c r="BZ118" s="2072" t="s">
        <v>1835</v>
      </c>
      <c r="CA118" s="2072"/>
      <c r="CB118" s="2072"/>
      <c r="CC118" s="2072"/>
      <c r="CD118" s="2072"/>
      <c r="CE118" s="2072"/>
      <c r="CF118" s="2072"/>
      <c r="CG118" s="2072"/>
      <c r="CH118" s="2072"/>
      <c r="CI118" s="2072"/>
      <c r="CJ118" s="2072"/>
      <c r="CK118" s="2032"/>
      <c r="CL118" s="2032"/>
      <c r="CM118" s="2032"/>
      <c r="CN118" s="2073" t="s">
        <v>44</v>
      </c>
      <c r="CO118" s="1583"/>
      <c r="CP118" s="1583"/>
      <c r="CQ118" s="1583"/>
      <c r="CR118" s="1583"/>
      <c r="CS118" s="1583"/>
      <c r="CT118" s="1583"/>
      <c r="CU118" s="1583"/>
      <c r="CV118" s="1583"/>
      <c r="CW118" s="1583"/>
      <c r="CX118" s="1583"/>
      <c r="CY118" s="1583"/>
      <c r="CZ118" s="2073" t="s">
        <v>45</v>
      </c>
      <c r="DA118" s="2032"/>
      <c r="DB118" s="2032"/>
      <c r="DC118" s="2259"/>
      <c r="FA118" s="369"/>
      <c r="FB118" s="369"/>
      <c r="FC118" s="369"/>
      <c r="FD118" s="369"/>
      <c r="FE118" s="369"/>
      <c r="FF118" s="369"/>
      <c r="FG118" s="369"/>
      <c r="FH118" s="369"/>
      <c r="FI118" s="369"/>
      <c r="FJ118" s="369"/>
      <c r="FK118" s="369"/>
      <c r="FL118" s="369"/>
      <c r="FM118" s="369"/>
      <c r="FN118" s="369"/>
      <c r="FO118" s="369"/>
      <c r="FP118" s="369"/>
      <c r="FQ118" s="369"/>
      <c r="FR118" s="369"/>
      <c r="FS118" s="369"/>
      <c r="FT118" s="369"/>
      <c r="FU118" s="369"/>
      <c r="FV118" s="369"/>
      <c r="FW118" s="369"/>
      <c r="FX118" s="369"/>
      <c r="FY118" s="369"/>
      <c r="FZ118" s="369"/>
      <c r="GA118" s="369"/>
      <c r="GB118" s="369"/>
      <c r="GC118" s="369"/>
      <c r="GD118" s="369"/>
      <c r="GE118" s="369"/>
      <c r="GF118" s="369"/>
      <c r="GG118" s="369"/>
      <c r="GH118" s="369"/>
      <c r="GI118" s="369"/>
      <c r="GJ118" s="369"/>
      <c r="GK118" s="369"/>
      <c r="GL118" s="369"/>
      <c r="GM118" s="369"/>
      <c r="GN118" s="369"/>
      <c r="GO118" s="369"/>
      <c r="GP118" s="369"/>
      <c r="GQ118" s="369"/>
      <c r="GS118" s="53"/>
    </row>
    <row r="119" spans="2:201" ht="13.5" customHeight="1">
      <c r="B119" s="1221" t="s">
        <v>98</v>
      </c>
      <c r="C119" s="1221"/>
      <c r="D119" s="1374" t="s">
        <v>91</v>
      </c>
      <c r="E119" s="1374"/>
      <c r="F119" s="1374"/>
      <c r="G119" s="1374"/>
      <c r="H119" s="1374"/>
      <c r="I119" s="1374"/>
      <c r="J119" s="1374"/>
      <c r="K119" s="1374"/>
      <c r="L119" s="1374"/>
      <c r="M119" s="1374"/>
      <c r="N119" s="1374"/>
      <c r="O119" s="1374"/>
      <c r="P119" s="1374"/>
      <c r="Q119" s="1374"/>
      <c r="R119" s="1374"/>
      <c r="S119" s="1374"/>
      <c r="T119" s="1374"/>
      <c r="U119" s="1374"/>
      <c r="V119" s="1374"/>
      <c r="W119" s="1374"/>
      <c r="X119" s="1374"/>
      <c r="Y119" s="1374"/>
      <c r="Z119" s="1374"/>
      <c r="AA119" s="1374"/>
      <c r="AB119" s="1374"/>
      <c r="AC119" s="1374"/>
      <c r="AF119" s="2073" t="s">
        <v>44</v>
      </c>
      <c r="AG119" s="1344" t="s">
        <v>1223</v>
      </c>
      <c r="AH119" s="1344"/>
      <c r="AI119" s="1344"/>
      <c r="AJ119" s="747">
        <f>AJ98</f>
        <v>0</v>
      </c>
      <c r="AK119" s="2305"/>
      <c r="AL119" s="1271" t="s">
        <v>11</v>
      </c>
      <c r="AM119" s="1271"/>
      <c r="AN119" s="747">
        <f>AN98</f>
        <v>0</v>
      </c>
      <c r="AO119" s="2305"/>
      <c r="AP119" s="1271" t="s">
        <v>12</v>
      </c>
      <c r="AQ119" s="1271"/>
      <c r="AR119" s="747">
        <f>AR98</f>
        <v>0</v>
      </c>
      <c r="AS119" s="2305"/>
      <c r="AT119" s="2073" t="s">
        <v>1225</v>
      </c>
      <c r="AU119" s="2073"/>
      <c r="AV119" s="2073"/>
      <c r="AW119" s="2073" t="s">
        <v>45</v>
      </c>
      <c r="BH119" s="2306"/>
      <c r="BI119" s="1476"/>
      <c r="BJ119" s="2534"/>
      <c r="BK119" s="2534"/>
      <c r="BL119" s="2534"/>
      <c r="BM119" s="2534"/>
      <c r="BN119" s="2534"/>
      <c r="BO119" s="2534"/>
      <c r="BP119" s="2534"/>
      <c r="BQ119" s="2072"/>
      <c r="BR119" s="689"/>
      <c r="BS119" s="689"/>
      <c r="BT119" s="689"/>
      <c r="BU119" s="2072"/>
      <c r="BV119" s="2032"/>
      <c r="BW119" s="2032"/>
      <c r="BX119" s="2032"/>
      <c r="BY119" s="1247"/>
      <c r="BZ119" s="2072"/>
      <c r="CA119" s="2072"/>
      <c r="CB119" s="2072"/>
      <c r="CC119" s="2072"/>
      <c r="CD119" s="2072"/>
      <c r="CE119" s="2072"/>
      <c r="CF119" s="2072"/>
      <c r="CG119" s="2072"/>
      <c r="CH119" s="2072"/>
      <c r="CI119" s="2072"/>
      <c r="CJ119" s="2072"/>
      <c r="CK119" s="2032"/>
      <c r="CL119" s="2032"/>
      <c r="CM119" s="2032"/>
      <c r="CN119" s="2073"/>
      <c r="CO119" s="1583"/>
      <c r="CP119" s="1583"/>
      <c r="CQ119" s="1583"/>
      <c r="CR119" s="1583"/>
      <c r="CS119" s="1583"/>
      <c r="CT119" s="1583"/>
      <c r="CU119" s="1583"/>
      <c r="CV119" s="1583"/>
      <c r="CW119" s="1583"/>
      <c r="CX119" s="1583"/>
      <c r="CY119" s="1583"/>
      <c r="CZ119" s="2073"/>
      <c r="DA119" s="2032"/>
      <c r="DB119" s="2032"/>
      <c r="DC119" s="2259"/>
      <c r="DZ119" s="392" t="s">
        <v>644</v>
      </c>
      <c r="FA119" s="369"/>
      <c r="FB119" s="369"/>
      <c r="FC119" s="369"/>
      <c r="FD119" s="369"/>
      <c r="FE119" s="369"/>
      <c r="FF119" s="369"/>
      <c r="FG119" s="369"/>
      <c r="FH119" s="369"/>
      <c r="FI119" s="369"/>
      <c r="FJ119" s="369"/>
      <c r="FK119" s="369"/>
      <c r="FL119" s="369"/>
      <c r="FM119" s="369"/>
      <c r="FN119" s="369"/>
      <c r="FO119" s="369"/>
      <c r="FP119" s="369"/>
      <c r="FQ119" s="369"/>
      <c r="FR119" s="369"/>
      <c r="FS119" s="369"/>
      <c r="FT119" s="369"/>
      <c r="FU119" s="369"/>
      <c r="FV119" s="369"/>
      <c r="FW119" s="369"/>
      <c r="FX119" s="369"/>
      <c r="FY119" s="369"/>
      <c r="FZ119" s="369"/>
      <c r="GA119" s="369"/>
      <c r="GB119" s="369"/>
      <c r="GC119" s="369"/>
      <c r="GD119" s="369"/>
      <c r="GE119" s="369"/>
      <c r="GF119" s="369"/>
      <c r="GG119" s="369"/>
      <c r="GH119" s="369"/>
      <c r="GI119" s="369"/>
      <c r="GJ119" s="369"/>
      <c r="GK119" s="369"/>
      <c r="GL119" s="369"/>
      <c r="GM119" s="369"/>
      <c r="GN119" s="369"/>
      <c r="GO119" s="369"/>
      <c r="GP119" s="369"/>
      <c r="GQ119" s="369"/>
      <c r="GS119" s="53"/>
    </row>
    <row r="120" spans="2:201" ht="13.5" customHeight="1" thickBot="1">
      <c r="B120" s="1221"/>
      <c r="C120" s="1221"/>
      <c r="D120" s="2089"/>
      <c r="E120" s="2089"/>
      <c r="F120" s="2089"/>
      <c r="G120" s="2089"/>
      <c r="H120" s="2089"/>
      <c r="I120" s="2089"/>
      <c r="J120" s="2089"/>
      <c r="K120" s="2089"/>
      <c r="L120" s="2089"/>
      <c r="M120" s="2089"/>
      <c r="N120" s="2089"/>
      <c r="O120" s="2089"/>
      <c r="P120" s="2089"/>
      <c r="Q120" s="2089"/>
      <c r="R120" s="2089"/>
      <c r="S120" s="2089"/>
      <c r="T120" s="2089"/>
      <c r="U120" s="2089"/>
      <c r="V120" s="2089"/>
      <c r="W120" s="2089"/>
      <c r="X120" s="2089"/>
      <c r="Y120" s="2089"/>
      <c r="Z120" s="2089"/>
      <c r="AA120" s="2089"/>
      <c r="AB120" s="2089"/>
      <c r="AC120" s="2089"/>
      <c r="AF120" s="2073"/>
      <c r="AG120" s="2261"/>
      <c r="AH120" s="2261"/>
      <c r="AI120" s="2261"/>
      <c r="AJ120" s="2305"/>
      <c r="AK120" s="2305"/>
      <c r="AL120" s="1271"/>
      <c r="AM120" s="1271"/>
      <c r="AN120" s="2305"/>
      <c r="AO120" s="2305"/>
      <c r="AP120" s="1271"/>
      <c r="AQ120" s="1271"/>
      <c r="AR120" s="2305"/>
      <c r="AS120" s="2305"/>
      <c r="AT120" s="2073"/>
      <c r="AU120" s="2073"/>
      <c r="AV120" s="2073"/>
      <c r="AW120" s="2073"/>
      <c r="BH120" s="2306"/>
      <c r="BI120" s="1476" t="s">
        <v>24</v>
      </c>
      <c r="BJ120" s="2072" t="s">
        <v>1472</v>
      </c>
      <c r="BK120" s="2072"/>
      <c r="BL120" s="2072"/>
      <c r="BM120" s="2072"/>
      <c r="BN120" s="2072"/>
      <c r="BO120" s="2072"/>
      <c r="BP120" s="2072"/>
      <c r="BQ120" s="2072"/>
      <c r="BR120" s="2072"/>
      <c r="BS120" s="2072"/>
      <c r="BT120" s="2072"/>
      <c r="BU120" s="2072"/>
      <c r="BV120" s="2032"/>
      <c r="BW120" s="2032"/>
      <c r="BX120" s="2032"/>
      <c r="BY120" s="1247" t="s">
        <v>24</v>
      </c>
      <c r="BZ120" s="2072" t="s">
        <v>1482</v>
      </c>
      <c r="CA120" s="2072"/>
      <c r="CB120" s="2072"/>
      <c r="CC120" s="2072"/>
      <c r="CD120" s="2072"/>
      <c r="CE120" s="2072"/>
      <c r="CF120" s="2072"/>
      <c r="CG120" s="2072"/>
      <c r="CH120" s="2072"/>
      <c r="CI120" s="2072"/>
      <c r="CJ120" s="2072"/>
      <c r="CK120" s="2032"/>
      <c r="CL120" s="2032"/>
      <c r="CM120" s="2032"/>
      <c r="CN120" s="2073" t="s">
        <v>44</v>
      </c>
      <c r="CO120" s="1583"/>
      <c r="CP120" s="1583"/>
      <c r="CQ120" s="1583"/>
      <c r="CR120" s="1583"/>
      <c r="CS120" s="1583"/>
      <c r="CT120" s="1583"/>
      <c r="CU120" s="1583"/>
      <c r="CV120" s="1583"/>
      <c r="CW120" s="1583"/>
      <c r="CX120" s="1583"/>
      <c r="CY120" s="1583"/>
      <c r="CZ120" s="2073" t="s">
        <v>45</v>
      </c>
      <c r="DA120" s="2032"/>
      <c r="DB120" s="2032"/>
      <c r="DC120" s="2259"/>
      <c r="DZ120" s="392"/>
      <c r="EV120" s="369"/>
      <c r="EW120" s="369"/>
      <c r="EX120" s="369"/>
      <c r="EY120" s="369"/>
      <c r="EZ120" s="369"/>
      <c r="FA120" s="369"/>
      <c r="FB120" s="369"/>
      <c r="FC120" s="369"/>
      <c r="FD120" s="369"/>
      <c r="FE120" s="369"/>
      <c r="FF120" s="369"/>
      <c r="FG120" s="369"/>
      <c r="FH120" s="369"/>
      <c r="FI120" s="369"/>
      <c r="FJ120" s="369"/>
      <c r="FK120" s="369"/>
      <c r="FL120" s="369"/>
      <c r="FM120" s="369"/>
      <c r="FN120" s="369"/>
      <c r="FO120" s="369"/>
      <c r="FP120" s="369"/>
      <c r="FQ120" s="369"/>
      <c r="FR120" s="369"/>
      <c r="FS120" s="369"/>
      <c r="FT120" s="369"/>
      <c r="FU120" s="369"/>
      <c r="FV120" s="369"/>
      <c r="FW120" s="369"/>
      <c r="FX120" s="369"/>
      <c r="FY120" s="369"/>
      <c r="FZ120" s="369"/>
      <c r="GA120" s="369"/>
      <c r="GB120" s="369"/>
      <c r="GC120" s="369"/>
      <c r="GD120" s="369"/>
      <c r="GE120" s="369"/>
      <c r="GF120" s="369"/>
      <c r="GG120" s="369"/>
      <c r="GH120" s="369"/>
      <c r="GI120" s="369"/>
      <c r="GJ120" s="369"/>
      <c r="GK120" s="369"/>
      <c r="GL120" s="369"/>
      <c r="GM120" s="369"/>
      <c r="GN120" s="369"/>
      <c r="GO120" s="369"/>
      <c r="GP120" s="369"/>
      <c r="GQ120" s="369"/>
      <c r="GS120" s="53"/>
    </row>
    <row r="121" spans="2:201" ht="13.5" customHeight="1">
      <c r="B121" s="2192" t="s">
        <v>92</v>
      </c>
      <c r="C121" s="1280" t="s">
        <v>93</v>
      </c>
      <c r="D121" s="978"/>
      <c r="E121" s="978"/>
      <c r="F121" s="978"/>
      <c r="G121" s="1281"/>
      <c r="H121" s="1926" t="s">
        <v>16</v>
      </c>
      <c r="I121" s="1927"/>
      <c r="J121" s="1927"/>
      <c r="K121" s="1928"/>
      <c r="L121" s="2253">
        <f>VLOOKUP(基本入力!V54,DE102:DR103,3,)</f>
        <v>0</v>
      </c>
      <c r="M121" s="2254"/>
      <c r="N121" s="2254"/>
      <c r="O121" s="2254"/>
      <c r="P121" s="2254"/>
      <c r="Q121" s="2254"/>
      <c r="R121" s="2254"/>
      <c r="S121" s="2254"/>
      <c r="T121" s="2254"/>
      <c r="U121" s="2254"/>
      <c r="V121" s="2254"/>
      <c r="W121" s="2254"/>
      <c r="X121" s="2254"/>
      <c r="Y121" s="2254"/>
      <c r="Z121" s="2254"/>
      <c r="AA121" s="2254"/>
      <c r="AB121" s="2254"/>
      <c r="AC121" s="2254"/>
      <c r="AD121" s="2254"/>
      <c r="AE121" s="2254"/>
      <c r="AF121" s="2254"/>
      <c r="AG121" s="2254"/>
      <c r="AH121" s="2254"/>
      <c r="AI121" s="2254"/>
      <c r="AJ121" s="2254"/>
      <c r="AK121" s="2254"/>
      <c r="AL121" s="2254"/>
      <c r="AM121" s="2254"/>
      <c r="AN121" s="2254"/>
      <c r="AO121" s="2254"/>
      <c r="AP121" s="2254"/>
      <c r="AQ121" s="2254"/>
      <c r="AR121" s="2254"/>
      <c r="AS121" s="2254"/>
      <c r="AT121" s="2254"/>
      <c r="AU121" s="2254"/>
      <c r="AV121" s="2254"/>
      <c r="AW121" s="2255"/>
      <c r="BH121" s="2306"/>
      <c r="BI121" s="1476"/>
      <c r="BJ121" s="2072"/>
      <c r="BK121" s="2072"/>
      <c r="BL121" s="2072"/>
      <c r="BM121" s="2072"/>
      <c r="BN121" s="2072"/>
      <c r="BO121" s="2072"/>
      <c r="BP121" s="2072"/>
      <c r="BQ121" s="2072"/>
      <c r="BR121" s="2072"/>
      <c r="BS121" s="2072"/>
      <c r="BT121" s="2072"/>
      <c r="BU121" s="2072"/>
      <c r="BV121" s="2032"/>
      <c r="BW121" s="2032"/>
      <c r="BX121" s="2032"/>
      <c r="BY121" s="1247"/>
      <c r="BZ121" s="2072"/>
      <c r="CA121" s="2072"/>
      <c r="CB121" s="2072"/>
      <c r="CC121" s="2072"/>
      <c r="CD121" s="2072"/>
      <c r="CE121" s="2072"/>
      <c r="CF121" s="2072"/>
      <c r="CG121" s="2072"/>
      <c r="CH121" s="2072"/>
      <c r="CI121" s="2072"/>
      <c r="CJ121" s="2072"/>
      <c r="CK121" s="2032"/>
      <c r="CL121" s="2032"/>
      <c r="CM121" s="2032"/>
      <c r="CN121" s="2073"/>
      <c r="CO121" s="1583"/>
      <c r="CP121" s="1583"/>
      <c r="CQ121" s="1583"/>
      <c r="CR121" s="1583"/>
      <c r="CS121" s="1583"/>
      <c r="CT121" s="1583"/>
      <c r="CU121" s="1583"/>
      <c r="CV121" s="1583"/>
      <c r="CW121" s="1583"/>
      <c r="CX121" s="1583"/>
      <c r="CY121" s="1583"/>
      <c r="CZ121" s="2073"/>
      <c r="DA121" s="2032"/>
      <c r="DB121" s="2032"/>
      <c r="DC121" s="2259"/>
      <c r="DE121" s="277" t="s">
        <v>1404</v>
      </c>
      <c r="DF121" s="278"/>
      <c r="DG121" s="278"/>
      <c r="DH121" s="278"/>
      <c r="DI121" s="278"/>
      <c r="DJ121" s="278"/>
      <c r="DK121" s="278"/>
      <c r="DL121" s="278"/>
      <c r="DM121" s="278"/>
      <c r="EM121" s="9"/>
      <c r="EV121" s="369"/>
      <c r="EW121" s="369"/>
      <c r="EX121" s="369"/>
      <c r="EY121" s="369"/>
      <c r="EZ121" s="369"/>
      <c r="FA121" s="369"/>
      <c r="FB121" s="369"/>
      <c r="FC121" s="369"/>
      <c r="FD121" s="369"/>
      <c r="FE121" s="369"/>
      <c r="FF121" s="369"/>
      <c r="FG121" s="369"/>
      <c r="FH121" s="369"/>
      <c r="FI121" s="369"/>
      <c r="FJ121" s="369"/>
      <c r="FK121" s="369"/>
      <c r="FL121" s="369"/>
      <c r="FM121" s="369"/>
      <c r="FN121" s="369"/>
      <c r="FO121" s="369"/>
      <c r="FP121" s="369"/>
      <c r="FQ121" s="369"/>
      <c r="FR121" s="369"/>
      <c r="FS121" s="369"/>
      <c r="FT121" s="369"/>
      <c r="FU121" s="369"/>
      <c r="FV121" s="369"/>
      <c r="FW121" s="369"/>
      <c r="FX121" s="369"/>
      <c r="FY121" s="369"/>
      <c r="FZ121" s="369"/>
      <c r="GA121" s="369"/>
      <c r="GB121" s="369"/>
      <c r="GC121" s="369"/>
      <c r="GD121" s="369"/>
      <c r="GE121" s="369"/>
      <c r="GF121" s="369"/>
      <c r="GG121" s="369"/>
      <c r="GH121" s="369"/>
      <c r="GI121" s="369"/>
      <c r="GJ121" s="369"/>
      <c r="GK121" s="369"/>
      <c r="GL121" s="369"/>
      <c r="GM121" s="369"/>
      <c r="GN121" s="369"/>
      <c r="GO121" s="369"/>
      <c r="GP121" s="369"/>
      <c r="GQ121" s="369"/>
      <c r="GS121" s="53"/>
    </row>
    <row r="122" spans="2:201" ht="13.5" customHeight="1">
      <c r="B122" s="2193"/>
      <c r="C122" s="1609"/>
      <c r="D122" s="662"/>
      <c r="E122" s="662"/>
      <c r="F122" s="662"/>
      <c r="G122" s="1064"/>
      <c r="H122" s="1932"/>
      <c r="I122" s="1933"/>
      <c r="J122" s="1933"/>
      <c r="K122" s="1934"/>
      <c r="L122" s="2523"/>
      <c r="M122" s="2524"/>
      <c r="N122" s="2524"/>
      <c r="O122" s="2524"/>
      <c r="P122" s="2524"/>
      <c r="Q122" s="2524"/>
      <c r="R122" s="2524"/>
      <c r="S122" s="2524"/>
      <c r="T122" s="2524"/>
      <c r="U122" s="2524"/>
      <c r="V122" s="2524"/>
      <c r="W122" s="2524"/>
      <c r="X122" s="2524"/>
      <c r="Y122" s="2524"/>
      <c r="Z122" s="2524"/>
      <c r="AA122" s="2524"/>
      <c r="AB122" s="2524"/>
      <c r="AC122" s="2524"/>
      <c r="AD122" s="2524"/>
      <c r="AE122" s="2524"/>
      <c r="AF122" s="2524"/>
      <c r="AG122" s="2524"/>
      <c r="AH122" s="2524"/>
      <c r="AI122" s="2524"/>
      <c r="AJ122" s="2524"/>
      <c r="AK122" s="2524"/>
      <c r="AL122" s="2524"/>
      <c r="AM122" s="2524"/>
      <c r="AN122" s="2524"/>
      <c r="AO122" s="2524"/>
      <c r="AP122" s="2524"/>
      <c r="AQ122" s="2524"/>
      <c r="AR122" s="2524"/>
      <c r="AS122" s="2524"/>
      <c r="AT122" s="2524"/>
      <c r="AU122" s="2524"/>
      <c r="AV122" s="2524"/>
      <c r="AW122" s="2525"/>
      <c r="BH122" s="2306"/>
      <c r="BI122" s="1476" t="s">
        <v>24</v>
      </c>
      <c r="BJ122" s="2072" t="s">
        <v>1473</v>
      </c>
      <c r="BK122" s="2072"/>
      <c r="BL122" s="2072"/>
      <c r="BM122" s="2072"/>
      <c r="BN122" s="2072"/>
      <c r="BO122" s="2072"/>
      <c r="BP122" s="2072"/>
      <c r="BQ122" s="2072"/>
      <c r="BR122" s="2072"/>
      <c r="BS122" s="2072"/>
      <c r="BT122" s="2072"/>
      <c r="BU122" s="2072"/>
      <c r="BV122" s="2032"/>
      <c r="BW122" s="2032"/>
      <c r="BX122" s="2032"/>
      <c r="BY122" s="1247" t="s">
        <v>24</v>
      </c>
      <c r="BZ122" s="2072" t="s">
        <v>1483</v>
      </c>
      <c r="CA122" s="2072"/>
      <c r="CB122" s="2072"/>
      <c r="CC122" s="2072"/>
      <c r="CD122" s="2072"/>
      <c r="CE122" s="2072"/>
      <c r="CF122" s="2072"/>
      <c r="CG122" s="2072"/>
      <c r="CH122" s="2072"/>
      <c r="CI122" s="2072"/>
      <c r="CJ122" s="2072"/>
      <c r="CK122" s="2032"/>
      <c r="CL122" s="2032"/>
      <c r="CM122" s="2032"/>
      <c r="CN122" s="1247" t="s">
        <v>24</v>
      </c>
      <c r="CO122" s="2535" t="s">
        <v>1602</v>
      </c>
      <c r="CP122" s="2535"/>
      <c r="CQ122" s="2307"/>
      <c r="CR122" s="2307"/>
      <c r="CS122" s="2307"/>
      <c r="CT122" s="2307"/>
      <c r="CU122" s="2307"/>
      <c r="CV122" s="2307"/>
      <c r="CW122" s="2307"/>
      <c r="CX122" s="2307"/>
      <c r="CY122" s="2307"/>
      <c r="CZ122" s="2307"/>
      <c r="DA122" s="2032"/>
      <c r="DB122" s="2032"/>
      <c r="DC122" s="2259"/>
      <c r="DE122" s="53" t="s">
        <v>1240</v>
      </c>
      <c r="DZ122" s="9"/>
      <c r="EM122" s="9"/>
      <c r="EV122" s="369"/>
      <c r="EW122" s="369"/>
      <c r="EX122" s="369"/>
      <c r="EY122" s="369"/>
      <c r="EZ122" s="369"/>
      <c r="FA122" s="369"/>
      <c r="FB122" s="369"/>
      <c r="FC122" s="369"/>
      <c r="FD122" s="369"/>
      <c r="FE122" s="369"/>
      <c r="FF122" s="369"/>
      <c r="FG122" s="369"/>
      <c r="FH122" s="369"/>
      <c r="FI122" s="369"/>
      <c r="FJ122" s="369"/>
      <c r="FK122" s="369"/>
      <c r="FL122" s="369"/>
      <c r="FM122" s="369"/>
      <c r="FN122" s="369"/>
      <c r="FO122" s="369"/>
      <c r="FP122" s="369"/>
      <c r="FQ122" s="369"/>
      <c r="FR122" s="369"/>
      <c r="FS122" s="369"/>
      <c r="FT122" s="369"/>
      <c r="FU122" s="369"/>
      <c r="FV122" s="369"/>
      <c r="FW122" s="369"/>
      <c r="FX122" s="369"/>
      <c r="FY122" s="369"/>
      <c r="FZ122" s="369"/>
      <c r="GA122" s="369"/>
      <c r="GB122" s="369"/>
      <c r="GC122" s="369"/>
      <c r="GD122" s="369"/>
      <c r="GE122" s="369"/>
      <c r="GF122" s="369"/>
      <c r="GG122" s="369"/>
      <c r="GH122" s="369"/>
      <c r="GI122" s="369"/>
      <c r="GJ122" s="369"/>
      <c r="GK122" s="369"/>
      <c r="GL122" s="369"/>
      <c r="GM122" s="369"/>
      <c r="GN122" s="369"/>
      <c r="GO122" s="369"/>
      <c r="GP122" s="369"/>
      <c r="GQ122" s="369"/>
      <c r="GS122" s="53"/>
    </row>
    <row r="123" spans="2:201" ht="13.5" customHeight="1">
      <c r="B123" s="2193"/>
      <c r="C123" s="1609"/>
      <c r="D123" s="662"/>
      <c r="E123" s="662"/>
      <c r="F123" s="662"/>
      <c r="G123" s="1064"/>
      <c r="H123" s="2251" t="s">
        <v>17</v>
      </c>
      <c r="I123" s="2230"/>
      <c r="J123" s="2230"/>
      <c r="K123" s="2231"/>
      <c r="L123" s="2173">
        <f>VLOOKUP(基本入力!V54,DE102:DR103,14,)</f>
        <v>0</v>
      </c>
      <c r="M123" s="2174"/>
      <c r="N123" s="2174"/>
      <c r="O123" s="2174"/>
      <c r="P123" s="2174"/>
      <c r="Q123" s="2174"/>
      <c r="R123" s="2174"/>
      <c r="S123" s="2174"/>
      <c r="T123" s="2174"/>
      <c r="U123" s="2174"/>
      <c r="V123" s="2174"/>
      <c r="W123" s="2174"/>
      <c r="X123" s="2174"/>
      <c r="Y123" s="2174"/>
      <c r="Z123" s="2174"/>
      <c r="AA123" s="2174"/>
      <c r="AB123" s="2174"/>
      <c r="AC123" s="2174"/>
      <c r="AD123" s="2174"/>
      <c r="AE123" s="2174"/>
      <c r="AF123" s="2174"/>
      <c r="AG123" s="2174"/>
      <c r="AH123" s="2174"/>
      <c r="AI123" s="2174"/>
      <c r="AJ123" s="2174">
        <f>VLOOKUP(基本入力!V54,DE102:DW103,19,)</f>
        <v>0</v>
      </c>
      <c r="AK123" s="2174"/>
      <c r="AL123" s="2174"/>
      <c r="AM123" s="2174"/>
      <c r="AN123" s="2174"/>
      <c r="AO123" s="2174"/>
      <c r="AP123" s="2174"/>
      <c r="AQ123" s="2174"/>
      <c r="AR123" s="2174"/>
      <c r="AS123" s="2174"/>
      <c r="AT123" s="2174"/>
      <c r="AU123" s="2174"/>
      <c r="AV123" s="2174"/>
      <c r="AW123" s="2175"/>
      <c r="BH123" s="2306"/>
      <c r="BI123" s="1476"/>
      <c r="BJ123" s="2072"/>
      <c r="BK123" s="2072"/>
      <c r="BL123" s="2072"/>
      <c r="BM123" s="2072"/>
      <c r="BN123" s="2072"/>
      <c r="BO123" s="2072"/>
      <c r="BP123" s="2072"/>
      <c r="BQ123" s="2072"/>
      <c r="BR123" s="2072"/>
      <c r="BS123" s="2072"/>
      <c r="BT123" s="2072"/>
      <c r="BU123" s="2072"/>
      <c r="BV123" s="2032"/>
      <c r="BW123" s="2032"/>
      <c r="BX123" s="2032"/>
      <c r="BY123" s="1247"/>
      <c r="BZ123" s="2072"/>
      <c r="CA123" s="2072"/>
      <c r="CB123" s="2072"/>
      <c r="CC123" s="2072"/>
      <c r="CD123" s="2072"/>
      <c r="CE123" s="2072"/>
      <c r="CF123" s="2072"/>
      <c r="CG123" s="2072"/>
      <c r="CH123" s="2072"/>
      <c r="CI123" s="2072"/>
      <c r="CJ123" s="2072"/>
      <c r="CK123" s="2032"/>
      <c r="CL123" s="2032"/>
      <c r="CM123" s="2032"/>
      <c r="CN123" s="1247"/>
      <c r="CO123" s="2535"/>
      <c r="CP123" s="2535"/>
      <c r="CQ123" s="2307"/>
      <c r="CR123" s="2307"/>
      <c r="CS123" s="2307"/>
      <c r="CT123" s="2307"/>
      <c r="CU123" s="2307"/>
      <c r="CV123" s="2307"/>
      <c r="CW123" s="2307"/>
      <c r="CX123" s="2307"/>
      <c r="CY123" s="2307"/>
      <c r="CZ123" s="2307"/>
      <c r="DA123" s="2032"/>
      <c r="DB123" s="2032"/>
      <c r="DC123" s="2259"/>
      <c r="DE123" s="53" t="s">
        <v>1638</v>
      </c>
      <c r="FY123" s="369"/>
      <c r="FZ123" s="369"/>
      <c r="GA123" s="369"/>
      <c r="GB123" s="369"/>
      <c r="GC123" s="369"/>
      <c r="GD123" s="369"/>
      <c r="GE123" s="369"/>
      <c r="GF123" s="369"/>
      <c r="GG123" s="369"/>
      <c r="GH123" s="369"/>
      <c r="GI123" s="369"/>
      <c r="GJ123" s="369"/>
      <c r="GK123" s="369"/>
      <c r="GL123" s="369"/>
      <c r="GM123" s="369"/>
      <c r="GN123" s="369"/>
      <c r="GO123" s="369"/>
      <c r="GP123" s="369"/>
      <c r="GQ123" s="369"/>
      <c r="GS123" s="53"/>
    </row>
    <row r="124" spans="2:201" ht="13.5" customHeight="1">
      <c r="B124" s="2193"/>
      <c r="C124" s="1609"/>
      <c r="D124" s="662"/>
      <c r="E124" s="662"/>
      <c r="F124" s="662"/>
      <c r="G124" s="1064"/>
      <c r="H124" s="2252"/>
      <c r="I124" s="2233"/>
      <c r="J124" s="2233"/>
      <c r="K124" s="2234"/>
      <c r="L124" s="2308"/>
      <c r="M124" s="2309"/>
      <c r="N124" s="2309"/>
      <c r="O124" s="2309"/>
      <c r="P124" s="2309"/>
      <c r="Q124" s="2309"/>
      <c r="R124" s="2309"/>
      <c r="S124" s="2309"/>
      <c r="T124" s="2309"/>
      <c r="U124" s="2309"/>
      <c r="V124" s="2309"/>
      <c r="W124" s="2309"/>
      <c r="X124" s="2309"/>
      <c r="Y124" s="2309"/>
      <c r="Z124" s="2309"/>
      <c r="AA124" s="2309"/>
      <c r="AB124" s="2309"/>
      <c r="AC124" s="2309"/>
      <c r="AD124" s="2309"/>
      <c r="AE124" s="2309"/>
      <c r="AF124" s="2309"/>
      <c r="AG124" s="2309"/>
      <c r="AH124" s="2309"/>
      <c r="AI124" s="2309"/>
      <c r="AJ124" s="2309"/>
      <c r="AK124" s="2309"/>
      <c r="AL124" s="2309"/>
      <c r="AM124" s="2309"/>
      <c r="AN124" s="2309"/>
      <c r="AO124" s="2309"/>
      <c r="AP124" s="2309"/>
      <c r="AQ124" s="2309"/>
      <c r="AR124" s="2309"/>
      <c r="AS124" s="2309"/>
      <c r="AT124" s="2309"/>
      <c r="AU124" s="2309"/>
      <c r="AV124" s="2309"/>
      <c r="AW124" s="2315"/>
      <c r="BH124" s="2306"/>
      <c r="BI124" s="1476" t="s">
        <v>24</v>
      </c>
      <c r="BJ124" s="2072" t="s">
        <v>1474</v>
      </c>
      <c r="BK124" s="2072"/>
      <c r="BL124" s="2072"/>
      <c r="BM124" s="2072"/>
      <c r="BN124" s="2072"/>
      <c r="BO124" s="2072"/>
      <c r="BP124" s="2072"/>
      <c r="BQ124" s="2072"/>
      <c r="BR124" s="2072"/>
      <c r="BS124" s="2072"/>
      <c r="BT124" s="2072"/>
      <c r="BU124" s="2072"/>
      <c r="BV124" s="2032"/>
      <c r="BW124" s="2032"/>
      <c r="BX124" s="2032"/>
      <c r="BY124" s="1247" t="s">
        <v>24</v>
      </c>
      <c r="BZ124" s="2072" t="s">
        <v>1484</v>
      </c>
      <c r="CA124" s="2072"/>
      <c r="CB124" s="2072"/>
      <c r="CC124" s="2072"/>
      <c r="CD124" s="2072"/>
      <c r="CE124" s="2072"/>
      <c r="CF124" s="2072"/>
      <c r="CG124" s="2072"/>
      <c r="CH124" s="2072"/>
      <c r="CI124" s="2072"/>
      <c r="CJ124" s="2072"/>
      <c r="CK124" s="2032"/>
      <c r="CL124" s="2032"/>
      <c r="CM124" s="2032"/>
      <c r="CN124" s="1247" t="s">
        <v>24</v>
      </c>
      <c r="CO124" s="2535" t="s">
        <v>1603</v>
      </c>
      <c r="CP124" s="2535"/>
      <c r="CQ124" s="2307"/>
      <c r="CR124" s="2307"/>
      <c r="CS124" s="2307"/>
      <c r="CT124" s="2307"/>
      <c r="CU124" s="2307"/>
      <c r="CV124" s="2307"/>
      <c r="CW124" s="2307"/>
      <c r="CX124" s="2307"/>
      <c r="CY124" s="2307"/>
      <c r="CZ124" s="2307"/>
      <c r="DA124" s="2032"/>
      <c r="DB124" s="2032"/>
      <c r="DC124" s="2259"/>
      <c r="DE124" s="53" t="s">
        <v>1241</v>
      </c>
      <c r="FY124" s="369"/>
      <c r="FZ124" s="369"/>
      <c r="GA124" s="369"/>
      <c r="GB124" s="369"/>
      <c r="GC124" s="369"/>
      <c r="GD124" s="369"/>
      <c r="GE124" s="369"/>
      <c r="GF124" s="369"/>
      <c r="GG124" s="369"/>
      <c r="GH124" s="369"/>
      <c r="GI124" s="369"/>
      <c r="GJ124" s="369"/>
      <c r="GK124" s="369"/>
      <c r="GL124" s="369"/>
      <c r="GM124" s="369"/>
      <c r="GN124" s="369"/>
      <c r="GO124" s="369"/>
      <c r="GP124" s="369"/>
      <c r="GQ124" s="369"/>
      <c r="GS124" s="53"/>
    </row>
    <row r="125" spans="2:201" ht="13.5" customHeight="1">
      <c r="B125" s="2193"/>
      <c r="C125" s="2312" t="s">
        <v>94</v>
      </c>
      <c r="D125" s="2313"/>
      <c r="E125" s="2313"/>
      <c r="F125" s="2313"/>
      <c r="G125" s="2313"/>
      <c r="H125" s="2313"/>
      <c r="I125" s="2313"/>
      <c r="J125" s="2313"/>
      <c r="K125" s="2314"/>
      <c r="L125" s="2058"/>
      <c r="M125" s="2059"/>
      <c r="N125" s="2059"/>
      <c r="O125" s="2059"/>
      <c r="P125" s="2059"/>
      <c r="Q125" s="2059"/>
      <c r="R125" s="2059"/>
      <c r="S125" s="2059"/>
      <c r="T125" s="2059"/>
      <c r="U125" s="2059"/>
      <c r="V125" s="2059"/>
      <c r="W125" s="2059"/>
      <c r="X125" s="2059"/>
      <c r="Y125" s="2059"/>
      <c r="Z125" s="2059"/>
      <c r="AA125" s="2059"/>
      <c r="AB125" s="2059"/>
      <c r="AC125" s="2059"/>
      <c r="AD125" s="2059"/>
      <c r="AE125" s="2059"/>
      <c r="AF125" s="2059"/>
      <c r="AG125" s="2059"/>
      <c r="AH125" s="2059"/>
      <c r="AI125" s="2059"/>
      <c r="AJ125" s="2059"/>
      <c r="AK125" s="2059"/>
      <c r="AL125" s="2059"/>
      <c r="AM125" s="2059"/>
      <c r="AN125" s="2059"/>
      <c r="AO125" s="2059"/>
      <c r="AP125" s="2059"/>
      <c r="AQ125" s="2059"/>
      <c r="AR125" s="2059"/>
      <c r="AS125" s="2059"/>
      <c r="AT125" s="2059"/>
      <c r="AU125" s="2059"/>
      <c r="AV125" s="2059"/>
      <c r="AW125" s="2060"/>
      <c r="BH125" s="2306"/>
      <c r="BI125" s="563"/>
      <c r="BJ125" s="2517"/>
      <c r="BK125" s="2517"/>
      <c r="BL125" s="2517"/>
      <c r="BM125" s="2517"/>
      <c r="BN125" s="2517"/>
      <c r="BO125" s="2517"/>
      <c r="BP125" s="2517"/>
      <c r="BQ125" s="2517"/>
      <c r="BR125" s="2517"/>
      <c r="BS125" s="2517"/>
      <c r="BT125" s="2517"/>
      <c r="BU125" s="2517"/>
      <c r="BV125" s="2001"/>
      <c r="BW125" s="2001"/>
      <c r="BX125" s="2001"/>
      <c r="BY125" s="956"/>
      <c r="BZ125" s="2517"/>
      <c r="CA125" s="2517"/>
      <c r="CB125" s="2517"/>
      <c r="CC125" s="2517"/>
      <c r="CD125" s="2517"/>
      <c r="CE125" s="2517"/>
      <c r="CF125" s="2517"/>
      <c r="CG125" s="2517"/>
      <c r="CH125" s="2517"/>
      <c r="CI125" s="2517"/>
      <c r="CJ125" s="2517"/>
      <c r="CK125" s="2001"/>
      <c r="CL125" s="2001"/>
      <c r="CM125" s="2001"/>
      <c r="CN125" s="956"/>
      <c r="CO125" s="2542"/>
      <c r="CP125" s="2542"/>
      <c r="CQ125" s="2138"/>
      <c r="CR125" s="2138"/>
      <c r="CS125" s="2138"/>
      <c r="CT125" s="2138"/>
      <c r="CU125" s="2138"/>
      <c r="CV125" s="2138"/>
      <c r="CW125" s="2138"/>
      <c r="CX125" s="2138"/>
      <c r="CY125" s="2138"/>
      <c r="CZ125" s="2138"/>
      <c r="DA125" s="2001"/>
      <c r="DB125" s="2001"/>
      <c r="DC125" s="2319"/>
      <c r="DE125" s="53" t="s">
        <v>1242</v>
      </c>
      <c r="FY125" s="369"/>
      <c r="FZ125" s="369"/>
      <c r="GA125" s="369"/>
      <c r="GB125" s="369"/>
      <c r="GC125" s="369"/>
      <c r="GD125" s="369"/>
      <c r="GE125" s="369"/>
      <c r="GF125" s="369"/>
      <c r="GG125" s="369"/>
      <c r="GH125" s="369"/>
      <c r="GI125" s="369"/>
      <c r="GJ125" s="369"/>
      <c r="GK125" s="369"/>
      <c r="GL125" s="369"/>
      <c r="GM125" s="369"/>
      <c r="GN125" s="369"/>
      <c r="GO125" s="369"/>
      <c r="GP125" s="369"/>
      <c r="GQ125" s="369"/>
      <c r="GS125" s="59"/>
    </row>
    <row r="126" spans="2:201" ht="13.5" customHeight="1">
      <c r="B126" s="2193"/>
      <c r="C126" s="2170"/>
      <c r="D126" s="2171"/>
      <c r="E126" s="2171"/>
      <c r="F126" s="2171"/>
      <c r="G126" s="2171"/>
      <c r="H126" s="2171"/>
      <c r="I126" s="2171"/>
      <c r="J126" s="2171"/>
      <c r="K126" s="2172"/>
      <c r="L126" s="2061"/>
      <c r="M126" s="2062"/>
      <c r="N126" s="2062"/>
      <c r="O126" s="2062"/>
      <c r="P126" s="2062"/>
      <c r="Q126" s="2062"/>
      <c r="R126" s="2062"/>
      <c r="S126" s="2062"/>
      <c r="T126" s="2062"/>
      <c r="U126" s="2062"/>
      <c r="V126" s="2062"/>
      <c r="W126" s="2062"/>
      <c r="X126" s="2062"/>
      <c r="Y126" s="2062"/>
      <c r="Z126" s="2062"/>
      <c r="AA126" s="2062"/>
      <c r="AB126" s="2062"/>
      <c r="AC126" s="2062"/>
      <c r="AD126" s="2062"/>
      <c r="AE126" s="2062"/>
      <c r="AF126" s="2062"/>
      <c r="AG126" s="2062"/>
      <c r="AH126" s="2062"/>
      <c r="AI126" s="2062"/>
      <c r="AJ126" s="2062"/>
      <c r="AK126" s="2062"/>
      <c r="AL126" s="2062"/>
      <c r="AM126" s="2062"/>
      <c r="AN126" s="2062"/>
      <c r="AO126" s="2062"/>
      <c r="AP126" s="2062"/>
      <c r="AQ126" s="2062"/>
      <c r="AR126" s="2062"/>
      <c r="AS126" s="2062"/>
      <c r="AT126" s="2062"/>
      <c r="AU126" s="2062"/>
      <c r="AV126" s="2062"/>
      <c r="AW126" s="2063"/>
      <c r="BH126" s="2036" t="s">
        <v>106</v>
      </c>
      <c r="BI126" s="2532" t="s">
        <v>585</v>
      </c>
      <c r="BJ126" s="2199"/>
      <c r="BK126" s="2199"/>
      <c r="BL126" s="2199"/>
      <c r="BM126" s="2199"/>
      <c r="BN126" s="2199"/>
      <c r="BO126" s="2199"/>
      <c r="BP126" s="2200"/>
      <c r="BQ126" s="2320" t="s">
        <v>584</v>
      </c>
      <c r="BR126" s="2321"/>
      <c r="BS126" s="2321"/>
      <c r="BT126" s="2321"/>
      <c r="BU126" s="2321"/>
      <c r="BV126" s="2321"/>
      <c r="BW126" s="2015"/>
      <c r="BX126" s="2016"/>
      <c r="BY126" s="2016"/>
      <c r="BZ126" s="1205" t="s">
        <v>507</v>
      </c>
      <c r="CA126" s="1205"/>
      <c r="CB126" s="2032"/>
      <c r="CC126" s="2032"/>
      <c r="CD126" s="2032"/>
      <c r="CE126" s="2048"/>
      <c r="CF126" s="2015"/>
      <c r="CG126" s="2016"/>
      <c r="CH126" s="2016"/>
      <c r="CI126" s="1205" t="s">
        <v>507</v>
      </c>
      <c r="CJ126" s="1205"/>
      <c r="CK126" s="2032" t="s">
        <v>644</v>
      </c>
      <c r="CL126" s="2032"/>
      <c r="CM126" s="2032"/>
      <c r="CN126" s="2048"/>
      <c r="CO126" s="2015"/>
      <c r="CP126" s="2016"/>
      <c r="CQ126" s="2016"/>
      <c r="CR126" s="1205" t="s">
        <v>507</v>
      </c>
      <c r="CS126" s="1205"/>
      <c r="CT126" s="2032" t="s">
        <v>644</v>
      </c>
      <c r="CU126" s="2032"/>
      <c r="CV126" s="2032"/>
      <c r="CW126" s="2048"/>
      <c r="CX126" s="393"/>
      <c r="CY126" s="393"/>
      <c r="CZ126" s="393"/>
      <c r="DA126" s="393"/>
      <c r="DB126" s="393"/>
      <c r="DC126" s="394"/>
      <c r="DE126" s="137" t="s">
        <v>655</v>
      </c>
      <c r="DF126" s="200"/>
      <c r="DG126" s="200"/>
      <c r="DH126" s="200"/>
      <c r="DI126" s="200"/>
      <c r="DJ126" s="200"/>
      <c r="DK126" s="200"/>
      <c r="DL126" s="200"/>
      <c r="DM126" s="118"/>
      <c r="FY126" s="369"/>
      <c r="FZ126" s="369"/>
      <c r="GA126" s="369"/>
      <c r="GB126" s="369"/>
      <c r="GC126" s="369"/>
      <c r="GD126" s="369"/>
      <c r="GE126" s="369"/>
      <c r="GF126" s="369"/>
      <c r="GG126" s="369"/>
      <c r="GH126" s="369"/>
      <c r="GI126" s="369"/>
      <c r="GJ126" s="369"/>
      <c r="GK126" s="369"/>
      <c r="GL126" s="369"/>
      <c r="GM126" s="369"/>
      <c r="GN126" s="369"/>
      <c r="GO126" s="369"/>
      <c r="GP126" s="369"/>
      <c r="GQ126" s="369"/>
      <c r="GS126" s="53"/>
    </row>
    <row r="127" spans="2:201" ht="13.5" customHeight="1">
      <c r="B127" s="2193"/>
      <c r="C127" s="1609" t="s">
        <v>347</v>
      </c>
      <c r="D127" s="1247" t="s">
        <v>24</v>
      </c>
      <c r="E127" s="1271" t="s">
        <v>20</v>
      </c>
      <c r="F127" s="1271"/>
      <c r="G127" s="1271" t="s">
        <v>29</v>
      </c>
      <c r="H127" s="1247" t="s">
        <v>23</v>
      </c>
      <c r="I127" s="1271" t="s">
        <v>21</v>
      </c>
      <c r="J127" s="1271"/>
      <c r="K127" s="1064" t="s">
        <v>45</v>
      </c>
      <c r="L127" s="2061"/>
      <c r="M127" s="2062"/>
      <c r="N127" s="2062"/>
      <c r="O127" s="2062"/>
      <c r="P127" s="2062"/>
      <c r="Q127" s="2062"/>
      <c r="R127" s="2062"/>
      <c r="S127" s="2062"/>
      <c r="T127" s="2062"/>
      <c r="U127" s="2062"/>
      <c r="V127" s="2062"/>
      <c r="W127" s="2062"/>
      <c r="X127" s="2062"/>
      <c r="Y127" s="2062"/>
      <c r="Z127" s="2062"/>
      <c r="AA127" s="2062"/>
      <c r="AB127" s="2062"/>
      <c r="AC127" s="2062"/>
      <c r="AD127" s="2062"/>
      <c r="AE127" s="2062"/>
      <c r="AF127" s="2062"/>
      <c r="AG127" s="2062"/>
      <c r="AH127" s="2062"/>
      <c r="AI127" s="2062"/>
      <c r="AJ127" s="2062"/>
      <c r="AK127" s="2062"/>
      <c r="AL127" s="2062"/>
      <c r="AM127" s="2062"/>
      <c r="AN127" s="2062"/>
      <c r="AO127" s="2062"/>
      <c r="AP127" s="2062"/>
      <c r="AQ127" s="2062"/>
      <c r="AR127" s="2062"/>
      <c r="AS127" s="2062"/>
      <c r="AT127" s="2062"/>
      <c r="AU127" s="2062"/>
      <c r="AV127" s="2062"/>
      <c r="AW127" s="2063"/>
      <c r="BH127" s="2036"/>
      <c r="BI127" s="2158"/>
      <c r="BJ127" s="2199"/>
      <c r="BK127" s="2199"/>
      <c r="BL127" s="2199"/>
      <c r="BM127" s="2199"/>
      <c r="BN127" s="2199"/>
      <c r="BO127" s="2199"/>
      <c r="BP127" s="2200"/>
      <c r="BQ127" s="2025"/>
      <c r="BR127" s="2026"/>
      <c r="BS127" s="2026"/>
      <c r="BT127" s="2026"/>
      <c r="BU127" s="2026"/>
      <c r="BV127" s="2026"/>
      <c r="BW127" s="2017"/>
      <c r="BX127" s="2018"/>
      <c r="BY127" s="2018"/>
      <c r="BZ127" s="1185"/>
      <c r="CA127" s="1185"/>
      <c r="CB127" s="2001"/>
      <c r="CC127" s="2001"/>
      <c r="CD127" s="2001"/>
      <c r="CE127" s="2002"/>
      <c r="CF127" s="2017"/>
      <c r="CG127" s="2018"/>
      <c r="CH127" s="2018"/>
      <c r="CI127" s="1185"/>
      <c r="CJ127" s="1185"/>
      <c r="CK127" s="2001"/>
      <c r="CL127" s="2001"/>
      <c r="CM127" s="2001"/>
      <c r="CN127" s="2002"/>
      <c r="CO127" s="2017"/>
      <c r="CP127" s="2018"/>
      <c r="CQ127" s="2018"/>
      <c r="CR127" s="1185"/>
      <c r="CS127" s="1185"/>
      <c r="CT127" s="2001"/>
      <c r="CU127" s="2001"/>
      <c r="CV127" s="2001"/>
      <c r="CW127" s="2002"/>
      <c r="CX127" s="342"/>
      <c r="CY127" s="342"/>
      <c r="CZ127" s="342"/>
      <c r="DA127" s="342"/>
      <c r="DB127" s="342"/>
      <c r="DC127" s="343"/>
      <c r="FY127" s="369"/>
      <c r="FZ127" s="369"/>
      <c r="GA127" s="369"/>
      <c r="GB127" s="369"/>
      <c r="GC127" s="369"/>
      <c r="GD127" s="369"/>
      <c r="GE127" s="369"/>
      <c r="GF127" s="369"/>
      <c r="GG127" s="369"/>
      <c r="GH127" s="369"/>
      <c r="GI127" s="369"/>
      <c r="GJ127" s="369"/>
      <c r="GK127" s="369"/>
      <c r="GL127" s="369"/>
      <c r="GM127" s="369"/>
      <c r="GN127" s="369"/>
      <c r="GO127" s="369"/>
      <c r="GP127" s="369"/>
      <c r="GQ127" s="369"/>
      <c r="GS127" s="53"/>
    </row>
    <row r="128" spans="2:201" ht="13.5" customHeight="1">
      <c r="B128" s="2194"/>
      <c r="C128" s="2057"/>
      <c r="D128" s="1560"/>
      <c r="E128" s="887"/>
      <c r="F128" s="887"/>
      <c r="G128" s="887"/>
      <c r="H128" s="1560"/>
      <c r="I128" s="887"/>
      <c r="J128" s="887"/>
      <c r="K128" s="2656"/>
      <c r="L128" s="2064"/>
      <c r="M128" s="2065"/>
      <c r="N128" s="2065"/>
      <c r="O128" s="2065"/>
      <c r="P128" s="2065"/>
      <c r="Q128" s="2065"/>
      <c r="R128" s="2065"/>
      <c r="S128" s="2065"/>
      <c r="T128" s="2065"/>
      <c r="U128" s="2065"/>
      <c r="V128" s="2065"/>
      <c r="W128" s="2065"/>
      <c r="X128" s="2065"/>
      <c r="Y128" s="2065"/>
      <c r="Z128" s="2065"/>
      <c r="AA128" s="2065"/>
      <c r="AB128" s="2065"/>
      <c r="AC128" s="2065"/>
      <c r="AD128" s="2065"/>
      <c r="AE128" s="2065"/>
      <c r="AF128" s="2065"/>
      <c r="AG128" s="2065"/>
      <c r="AH128" s="2065"/>
      <c r="AI128" s="2065"/>
      <c r="AJ128" s="2065"/>
      <c r="AK128" s="2065"/>
      <c r="AL128" s="2065"/>
      <c r="AM128" s="2065"/>
      <c r="AN128" s="2065"/>
      <c r="AO128" s="2065"/>
      <c r="AP128" s="2065"/>
      <c r="AQ128" s="2065"/>
      <c r="AR128" s="2065"/>
      <c r="AS128" s="2065"/>
      <c r="AT128" s="2065"/>
      <c r="AU128" s="2065"/>
      <c r="AV128" s="2065"/>
      <c r="AW128" s="2066"/>
      <c r="BH128" s="2036"/>
      <c r="BI128" s="2158"/>
      <c r="BJ128" s="2199"/>
      <c r="BK128" s="2199"/>
      <c r="BL128" s="2199"/>
      <c r="BM128" s="2199"/>
      <c r="BN128" s="2199"/>
      <c r="BO128" s="2199"/>
      <c r="BP128" s="2200"/>
      <c r="BQ128" s="2127"/>
      <c r="BR128" s="2128"/>
      <c r="BS128" s="2128"/>
      <c r="BT128" s="2128"/>
      <c r="BU128" s="2128"/>
      <c r="BV128" s="2128"/>
      <c r="BW128" s="2128"/>
      <c r="BX128" s="2128"/>
      <c r="BY128" s="2128"/>
      <c r="BZ128" s="2128"/>
      <c r="CA128" s="2128"/>
      <c r="CB128" s="2128"/>
      <c r="CC128" s="2128"/>
      <c r="CD128" s="2128"/>
      <c r="CE128" s="2128"/>
      <c r="CF128" s="2128"/>
      <c r="CG128" s="2128"/>
      <c r="CH128" s="2128"/>
      <c r="CI128" s="2128"/>
      <c r="CJ128" s="2128"/>
      <c r="CK128" s="2128"/>
      <c r="CL128" s="2128"/>
      <c r="CM128" s="2128"/>
      <c r="CN128" s="2128"/>
      <c r="CO128" s="2128"/>
      <c r="CP128" s="2128"/>
      <c r="CQ128" s="2128"/>
      <c r="CR128" s="2128"/>
      <c r="CS128" s="2128"/>
      <c r="CT128" s="2128"/>
      <c r="CU128" s="2128"/>
      <c r="CV128" s="2128"/>
      <c r="CW128" s="2128"/>
      <c r="CX128" s="2128"/>
      <c r="CY128" s="2128"/>
      <c r="CZ128" s="2128"/>
      <c r="DA128" s="2128"/>
      <c r="DB128" s="2128"/>
      <c r="DC128" s="2322"/>
    </row>
    <row r="129" spans="2:125" ht="13.5" customHeight="1">
      <c r="B129" s="2929" t="s">
        <v>97</v>
      </c>
      <c r="C129" s="30"/>
      <c r="K129" s="13"/>
      <c r="L129" s="2316" t="str">
        <f>IFERROR(IF(基本入力!V54="■",VLOOKUP(L108,DE114:DS116,6,),""),"")</f>
        <v/>
      </c>
      <c r="M129" s="2317"/>
      <c r="N129" s="2317"/>
      <c r="O129" s="2317"/>
      <c r="P129" s="2317"/>
      <c r="Q129" s="2317"/>
      <c r="R129" s="2317"/>
      <c r="S129" s="2317"/>
      <c r="T129" s="2317"/>
      <c r="U129" s="2317"/>
      <c r="V129" s="2041"/>
      <c r="W129" s="2041"/>
      <c r="X129" s="2030"/>
      <c r="Y129" s="2030"/>
      <c r="Z129" s="2028"/>
      <c r="AA129" s="2030"/>
      <c r="AB129" s="2030"/>
      <c r="AC129" s="2028"/>
      <c r="AD129" s="2030"/>
      <c r="AE129" s="2030"/>
      <c r="AF129" s="2028"/>
      <c r="AG129" s="2041"/>
      <c r="AH129" s="2041"/>
      <c r="AI129" s="2028"/>
      <c r="AJ129" s="2030"/>
      <c r="AK129" s="2030"/>
      <c r="AL129" s="2030"/>
      <c r="AM129" s="2028"/>
      <c r="AN129" s="2030"/>
      <c r="AO129" s="2030"/>
      <c r="AP129" s="2030"/>
      <c r="AQ129" s="2030"/>
      <c r="AR129" s="2037"/>
      <c r="AS129" s="2037"/>
      <c r="AT129" s="2037"/>
      <c r="AU129" s="2037"/>
      <c r="AV129" s="2030"/>
      <c r="AW129" s="2039"/>
      <c r="BH129" s="2036"/>
      <c r="BI129" s="2158"/>
      <c r="BJ129" s="2199"/>
      <c r="BK129" s="2199"/>
      <c r="BL129" s="2199"/>
      <c r="BM129" s="2199"/>
      <c r="BN129" s="2199"/>
      <c r="BO129" s="2199"/>
      <c r="BP129" s="2200"/>
      <c r="BQ129" s="2323"/>
      <c r="BR129" s="1817"/>
      <c r="BS129" s="1817"/>
      <c r="BT129" s="1817"/>
      <c r="BU129" s="1817"/>
      <c r="BV129" s="1817"/>
      <c r="BW129" s="1817"/>
      <c r="BX129" s="1817"/>
      <c r="BY129" s="1817"/>
      <c r="BZ129" s="1817"/>
      <c r="CA129" s="1817"/>
      <c r="CB129" s="1817"/>
      <c r="CC129" s="1817"/>
      <c r="CD129" s="1817"/>
      <c r="CE129" s="1817"/>
      <c r="CF129" s="1817"/>
      <c r="CG129" s="1817"/>
      <c r="CH129" s="1817"/>
      <c r="CI129" s="1817"/>
      <c r="CJ129" s="1817"/>
      <c r="CK129" s="1817"/>
      <c r="CL129" s="1817"/>
      <c r="CM129" s="1817"/>
      <c r="CN129" s="1817"/>
      <c r="CO129" s="1817"/>
      <c r="CP129" s="1817"/>
      <c r="CQ129" s="1817"/>
      <c r="CR129" s="1817"/>
      <c r="CS129" s="1817"/>
      <c r="CT129" s="1817"/>
      <c r="CU129" s="1817"/>
      <c r="CV129" s="1817"/>
      <c r="CW129" s="1817"/>
      <c r="CX129" s="1817"/>
      <c r="CY129" s="1817"/>
      <c r="CZ129" s="1817"/>
      <c r="DA129" s="1817"/>
      <c r="DB129" s="1817"/>
      <c r="DC129" s="1818"/>
      <c r="DE129" s="277" t="s">
        <v>1820</v>
      </c>
      <c r="DF129" s="278"/>
      <c r="DG129" s="278"/>
      <c r="DH129" s="278"/>
      <c r="DI129" s="278"/>
      <c r="DJ129" s="278"/>
      <c r="DK129" s="278"/>
      <c r="DL129" s="278"/>
      <c r="DM129" s="278"/>
      <c r="DN129" s="278"/>
      <c r="DO129" s="278"/>
      <c r="DP129" s="278"/>
      <c r="DQ129" s="278"/>
      <c r="DR129" s="278"/>
      <c r="DS129" s="278"/>
      <c r="DT129" s="278"/>
      <c r="DU129" s="278"/>
    </row>
    <row r="130" spans="2:125" ht="13.5" customHeight="1">
      <c r="B130" s="2190"/>
      <c r="C130" s="30"/>
      <c r="K130" s="13"/>
      <c r="L130" s="2049"/>
      <c r="M130" s="2050"/>
      <c r="N130" s="2050"/>
      <c r="O130" s="2050"/>
      <c r="P130" s="2050"/>
      <c r="Q130" s="2050"/>
      <c r="R130" s="2050"/>
      <c r="S130" s="2050"/>
      <c r="T130" s="2050"/>
      <c r="U130" s="2050"/>
      <c r="V130" s="2042"/>
      <c r="W130" s="2042"/>
      <c r="X130" s="2031"/>
      <c r="Y130" s="2031"/>
      <c r="Z130" s="2029"/>
      <c r="AA130" s="2031"/>
      <c r="AB130" s="2031"/>
      <c r="AC130" s="2029"/>
      <c r="AD130" s="2031"/>
      <c r="AE130" s="2031"/>
      <c r="AF130" s="2029"/>
      <c r="AG130" s="2042"/>
      <c r="AH130" s="2042"/>
      <c r="AI130" s="2029"/>
      <c r="AJ130" s="2031"/>
      <c r="AK130" s="2031"/>
      <c r="AL130" s="2031"/>
      <c r="AM130" s="2029"/>
      <c r="AN130" s="2031"/>
      <c r="AO130" s="2031"/>
      <c r="AP130" s="2031"/>
      <c r="AQ130" s="2031"/>
      <c r="AR130" s="2038"/>
      <c r="AS130" s="2038"/>
      <c r="AT130" s="2038"/>
      <c r="AU130" s="2038"/>
      <c r="AV130" s="2031"/>
      <c r="AW130" s="2040"/>
      <c r="BH130" s="2033" t="s">
        <v>108</v>
      </c>
      <c r="BI130" s="1953" t="s">
        <v>131</v>
      </c>
      <c r="BJ130" s="1954"/>
      <c r="BK130" s="1954"/>
      <c r="BL130" s="1954"/>
      <c r="BM130" s="1954"/>
      <c r="BN130" s="1954"/>
      <c r="BO130" s="1954"/>
      <c r="BP130" s="2527"/>
      <c r="BQ130" s="2023" t="s">
        <v>146</v>
      </c>
      <c r="BR130" s="2024"/>
      <c r="BS130" s="2024"/>
      <c r="BT130" s="2024"/>
      <c r="BU130" s="2024"/>
      <c r="BV130" s="2024"/>
      <c r="BW130" s="2021"/>
      <c r="BX130" s="2022"/>
      <c r="BY130" s="2022"/>
      <c r="BZ130" s="1490" t="s">
        <v>507</v>
      </c>
      <c r="CA130" s="1490"/>
      <c r="CB130" s="1979"/>
      <c r="CC130" s="1979"/>
      <c r="CD130" s="1979"/>
      <c r="CE130" s="2000"/>
      <c r="CF130" s="2021"/>
      <c r="CG130" s="2022"/>
      <c r="CH130" s="2022"/>
      <c r="CI130" s="1490" t="s">
        <v>507</v>
      </c>
      <c r="CJ130" s="1490"/>
      <c r="CK130" s="1979" t="s">
        <v>644</v>
      </c>
      <c r="CL130" s="1979"/>
      <c r="CM130" s="1979"/>
      <c r="CN130" s="2000"/>
      <c r="CO130" s="2021"/>
      <c r="CP130" s="2022"/>
      <c r="CQ130" s="2022"/>
      <c r="CR130" s="1490" t="s">
        <v>507</v>
      </c>
      <c r="CS130" s="1490"/>
      <c r="CT130" s="1979" t="s">
        <v>644</v>
      </c>
      <c r="CU130" s="1979"/>
      <c r="CV130" s="1979"/>
      <c r="CW130" s="2000"/>
      <c r="CX130" s="344"/>
      <c r="CY130" s="344"/>
      <c r="CZ130" s="344"/>
      <c r="DA130" s="344"/>
      <c r="DB130" s="344"/>
      <c r="DC130" s="406"/>
    </row>
    <row r="131" spans="2:125" ht="13.5" customHeight="1">
      <c r="B131" s="2190"/>
      <c r="C131" s="30"/>
      <c r="K131" s="13"/>
      <c r="L131" s="2049" t="s">
        <v>644</v>
      </c>
      <c r="M131" s="2050"/>
      <c r="N131" s="2050"/>
      <c r="O131" s="2050"/>
      <c r="P131" s="2050"/>
      <c r="Q131" s="2050"/>
      <c r="R131" s="2050"/>
      <c r="S131" s="2050"/>
      <c r="T131" s="2050"/>
      <c r="U131" s="2050"/>
      <c r="V131" s="2029"/>
      <c r="W131" s="2029"/>
      <c r="X131" s="2029"/>
      <c r="Y131" s="2029"/>
      <c r="Z131" s="2029"/>
      <c r="AA131" s="2029"/>
      <c r="AB131" s="2029"/>
      <c r="AC131" s="2029"/>
      <c r="AD131" s="2029"/>
      <c r="AE131" s="2029"/>
      <c r="AF131" s="2029"/>
      <c r="AG131" s="2029"/>
      <c r="AH131" s="2029"/>
      <c r="AI131" s="2029"/>
      <c r="AJ131" s="2029"/>
      <c r="AK131" s="2029"/>
      <c r="AL131" s="2029"/>
      <c r="AM131" s="2029"/>
      <c r="AN131" s="2029"/>
      <c r="AO131" s="2029"/>
      <c r="AP131" s="2029"/>
      <c r="AQ131" s="2029"/>
      <c r="AR131" s="2029"/>
      <c r="AS131" s="2029"/>
      <c r="AT131" s="2029"/>
      <c r="AU131" s="2029"/>
      <c r="AV131" s="2029"/>
      <c r="AW131" s="2310"/>
      <c r="BH131" s="2034"/>
      <c r="BI131" s="2528"/>
      <c r="BJ131" s="2529"/>
      <c r="BK131" s="2529"/>
      <c r="BL131" s="2529"/>
      <c r="BM131" s="2529"/>
      <c r="BN131" s="2529"/>
      <c r="BO131" s="2529"/>
      <c r="BP131" s="2530"/>
      <c r="BQ131" s="2025"/>
      <c r="BR131" s="2026"/>
      <c r="BS131" s="2026"/>
      <c r="BT131" s="2026"/>
      <c r="BU131" s="2026"/>
      <c r="BV131" s="2026"/>
      <c r="BW131" s="2017"/>
      <c r="BX131" s="2018"/>
      <c r="BY131" s="2018"/>
      <c r="BZ131" s="1185"/>
      <c r="CA131" s="1185"/>
      <c r="CB131" s="2001"/>
      <c r="CC131" s="2001"/>
      <c r="CD131" s="2001"/>
      <c r="CE131" s="2002"/>
      <c r="CF131" s="2017"/>
      <c r="CG131" s="2018"/>
      <c r="CH131" s="2018"/>
      <c r="CI131" s="1185"/>
      <c r="CJ131" s="1185"/>
      <c r="CK131" s="2001"/>
      <c r="CL131" s="2001"/>
      <c r="CM131" s="2001"/>
      <c r="CN131" s="2002"/>
      <c r="CO131" s="2017"/>
      <c r="CP131" s="2018"/>
      <c r="CQ131" s="2018"/>
      <c r="CR131" s="1185"/>
      <c r="CS131" s="1185"/>
      <c r="CT131" s="2001"/>
      <c r="CU131" s="2001"/>
      <c r="CV131" s="2001"/>
      <c r="CW131" s="2002"/>
      <c r="CX131" s="342"/>
      <c r="CY131" s="342"/>
      <c r="CZ131" s="342"/>
      <c r="DA131" s="342"/>
      <c r="DB131" s="342"/>
      <c r="DC131" s="343"/>
    </row>
    <row r="132" spans="2:125" ht="13.5" customHeight="1">
      <c r="B132" s="2190"/>
      <c r="C132" s="2067" t="s">
        <v>96</v>
      </c>
      <c r="D132" s="2068"/>
      <c r="E132" s="2068"/>
      <c r="F132" s="2068"/>
      <c r="G132" s="2068"/>
      <c r="H132" s="2068"/>
      <c r="I132" s="2068"/>
      <c r="J132" s="2068"/>
      <c r="K132" s="2069"/>
      <c r="L132" s="2049"/>
      <c r="M132" s="2050"/>
      <c r="N132" s="2050"/>
      <c r="O132" s="2050"/>
      <c r="P132" s="2050"/>
      <c r="Q132" s="2050"/>
      <c r="R132" s="2050"/>
      <c r="S132" s="2050"/>
      <c r="T132" s="2050"/>
      <c r="U132" s="2050"/>
      <c r="V132" s="2029"/>
      <c r="W132" s="2029"/>
      <c r="X132" s="2029"/>
      <c r="Y132" s="2029"/>
      <c r="Z132" s="2029"/>
      <c r="AA132" s="2029"/>
      <c r="AB132" s="2029"/>
      <c r="AC132" s="2029"/>
      <c r="AD132" s="2029"/>
      <c r="AE132" s="2029"/>
      <c r="AF132" s="2029"/>
      <c r="AG132" s="2029"/>
      <c r="AH132" s="2029"/>
      <c r="AI132" s="2029"/>
      <c r="AJ132" s="2029"/>
      <c r="AK132" s="2029"/>
      <c r="AL132" s="2029"/>
      <c r="AM132" s="2029"/>
      <c r="AN132" s="2029"/>
      <c r="AO132" s="2029"/>
      <c r="AP132" s="2029"/>
      <c r="AQ132" s="2029"/>
      <c r="AR132" s="2029"/>
      <c r="AS132" s="2029"/>
      <c r="AT132" s="2029"/>
      <c r="AU132" s="2029"/>
      <c r="AV132" s="2029"/>
      <c r="AW132" s="2310"/>
      <c r="BH132" s="2034"/>
      <c r="BI132" s="2528"/>
      <c r="BJ132" s="2529"/>
      <c r="BK132" s="2529"/>
      <c r="BL132" s="2529"/>
      <c r="BM132" s="2529"/>
      <c r="BN132" s="2529"/>
      <c r="BO132" s="2529"/>
      <c r="BP132" s="2530"/>
      <c r="BQ132" s="2536"/>
      <c r="BR132" s="2537"/>
      <c r="BS132" s="2537"/>
      <c r="BT132" s="2537"/>
      <c r="BU132" s="2537"/>
      <c r="BV132" s="2537"/>
      <c r="BW132" s="2537"/>
      <c r="BX132" s="2537"/>
      <c r="BY132" s="2537"/>
      <c r="BZ132" s="2537"/>
      <c r="CA132" s="2537"/>
      <c r="CB132" s="2537"/>
      <c r="CC132" s="2537"/>
      <c r="CD132" s="2537"/>
      <c r="CE132" s="2537"/>
      <c r="CF132" s="2537"/>
      <c r="CG132" s="2537"/>
      <c r="CH132" s="2537"/>
      <c r="CI132" s="2537"/>
      <c r="CJ132" s="2537"/>
      <c r="CK132" s="2537"/>
      <c r="CL132" s="2537"/>
      <c r="CM132" s="2537"/>
      <c r="CN132" s="2537"/>
      <c r="CO132" s="2537"/>
      <c r="CP132" s="2537"/>
      <c r="CQ132" s="2537"/>
      <c r="CR132" s="2537"/>
      <c r="CS132" s="2537"/>
      <c r="CT132" s="2537"/>
      <c r="CU132" s="2537"/>
      <c r="CV132" s="2537"/>
      <c r="CW132" s="2537"/>
      <c r="CX132" s="2537"/>
      <c r="CY132" s="2537"/>
      <c r="CZ132" s="2537"/>
      <c r="DA132" s="2537"/>
      <c r="DB132" s="2537"/>
      <c r="DC132" s="2538"/>
    </row>
    <row r="133" spans="2:125" ht="13.5" customHeight="1">
      <c r="B133" s="2190"/>
      <c r="C133" s="2067"/>
      <c r="D133" s="2068"/>
      <c r="E133" s="2068"/>
      <c r="F133" s="2068"/>
      <c r="G133" s="2068"/>
      <c r="H133" s="2068"/>
      <c r="I133" s="2068"/>
      <c r="J133" s="2068"/>
      <c r="K133" s="2069"/>
      <c r="L133" s="2318" t="str">
        <f>IFERROR(IF(L129="","",VLOOKUP(L129,DE118:DG119,6,)),"")</f>
        <v/>
      </c>
      <c r="M133" s="1318"/>
      <c r="N133" s="1318"/>
      <c r="O133" s="1318"/>
      <c r="P133" s="1318"/>
      <c r="Q133" s="1318"/>
      <c r="R133" s="1318"/>
      <c r="S133" s="1318"/>
      <c r="T133" s="1318"/>
      <c r="U133" s="1318"/>
      <c r="V133" s="1400"/>
      <c r="W133" s="1400"/>
      <c r="X133" s="1400"/>
      <c r="Y133" s="1400"/>
      <c r="Z133" s="1400"/>
      <c r="AA133" s="1400"/>
      <c r="AB133" s="1400"/>
      <c r="AC133" s="1400"/>
      <c r="AD133" s="1400"/>
      <c r="AE133" s="1400"/>
      <c r="AF133" s="1400"/>
      <c r="AG133" s="1400"/>
      <c r="AH133" s="1400"/>
      <c r="AI133" s="1400"/>
      <c r="AJ133" s="1400"/>
      <c r="AK133" s="1400"/>
      <c r="AL133" s="1400"/>
      <c r="AM133" s="1400"/>
      <c r="AN133" s="1400"/>
      <c r="AO133" s="1400"/>
      <c r="AP133" s="1400"/>
      <c r="AQ133" s="1400"/>
      <c r="AR133" s="1400"/>
      <c r="AS133" s="1400"/>
      <c r="AT133" s="1400"/>
      <c r="AU133" s="1400"/>
      <c r="AV133" s="1400"/>
      <c r="AW133" s="1401"/>
      <c r="BH133" s="2035"/>
      <c r="BI133" s="1956"/>
      <c r="BJ133" s="1957"/>
      <c r="BK133" s="1957"/>
      <c r="BL133" s="1957"/>
      <c r="BM133" s="1957"/>
      <c r="BN133" s="1957"/>
      <c r="BO133" s="1957"/>
      <c r="BP133" s="2531"/>
      <c r="BQ133" s="2539"/>
      <c r="BR133" s="2540"/>
      <c r="BS133" s="2540"/>
      <c r="BT133" s="2540"/>
      <c r="BU133" s="2540"/>
      <c r="BV133" s="2540"/>
      <c r="BW133" s="2540"/>
      <c r="BX133" s="2540"/>
      <c r="BY133" s="2540"/>
      <c r="BZ133" s="2540"/>
      <c r="CA133" s="2540"/>
      <c r="CB133" s="2540"/>
      <c r="CC133" s="2540"/>
      <c r="CD133" s="2540"/>
      <c r="CE133" s="2540"/>
      <c r="CF133" s="2540"/>
      <c r="CG133" s="2540"/>
      <c r="CH133" s="2540"/>
      <c r="CI133" s="2540"/>
      <c r="CJ133" s="2540"/>
      <c r="CK133" s="2540"/>
      <c r="CL133" s="2540"/>
      <c r="CM133" s="2540"/>
      <c r="CN133" s="2540"/>
      <c r="CO133" s="2540"/>
      <c r="CP133" s="2540"/>
      <c r="CQ133" s="2540"/>
      <c r="CR133" s="2540"/>
      <c r="CS133" s="2540"/>
      <c r="CT133" s="2540"/>
      <c r="CU133" s="2540"/>
      <c r="CV133" s="2540"/>
      <c r="CW133" s="2540"/>
      <c r="CX133" s="2540"/>
      <c r="CY133" s="2540"/>
      <c r="CZ133" s="2540"/>
      <c r="DA133" s="2540"/>
      <c r="DB133" s="2540"/>
      <c r="DC133" s="2541"/>
      <c r="DE133" s="137"/>
      <c r="DF133" s="200"/>
      <c r="DG133" s="200"/>
      <c r="DH133" s="200"/>
      <c r="DI133" s="200"/>
      <c r="DJ133" s="200"/>
      <c r="DK133" s="200"/>
      <c r="DL133" s="200"/>
      <c r="DM133" s="200"/>
      <c r="DN133" s="200"/>
      <c r="DO133" s="200"/>
      <c r="DP133" s="200"/>
      <c r="DQ133" s="200"/>
      <c r="DR133" s="200"/>
      <c r="DS133" s="200"/>
      <c r="DT133" s="200"/>
      <c r="DU133" s="200"/>
    </row>
    <row r="134" spans="2:125" ht="13.5" customHeight="1">
      <c r="B134" s="2190"/>
      <c r="C134" s="1609" t="s">
        <v>347</v>
      </c>
      <c r="D134" s="1247" t="s">
        <v>24</v>
      </c>
      <c r="E134" s="1271" t="s">
        <v>20</v>
      </c>
      <c r="F134" s="1271"/>
      <c r="G134" s="1271" t="s">
        <v>29</v>
      </c>
      <c r="H134" s="1247" t="s">
        <v>24</v>
      </c>
      <c r="I134" s="1271" t="s">
        <v>21</v>
      </c>
      <c r="J134" s="1271"/>
      <c r="K134" s="1064" t="s">
        <v>45</v>
      </c>
      <c r="L134" s="2318"/>
      <c r="M134" s="1318"/>
      <c r="N134" s="1318"/>
      <c r="O134" s="1318"/>
      <c r="P134" s="1318"/>
      <c r="Q134" s="1318"/>
      <c r="R134" s="1318"/>
      <c r="S134" s="1318"/>
      <c r="T134" s="1318"/>
      <c r="U134" s="1318"/>
      <c r="V134" s="1400"/>
      <c r="W134" s="1400"/>
      <c r="X134" s="1400"/>
      <c r="Y134" s="1400"/>
      <c r="Z134" s="1400"/>
      <c r="AA134" s="1400"/>
      <c r="AB134" s="1400"/>
      <c r="AC134" s="1400"/>
      <c r="AD134" s="1400"/>
      <c r="AE134" s="1400"/>
      <c r="AF134" s="1400"/>
      <c r="AG134" s="1400"/>
      <c r="AH134" s="1400"/>
      <c r="AI134" s="1400"/>
      <c r="AJ134" s="1400"/>
      <c r="AK134" s="1400"/>
      <c r="AL134" s="1400"/>
      <c r="AM134" s="1400"/>
      <c r="AN134" s="1400"/>
      <c r="AO134" s="1400"/>
      <c r="AP134" s="1400"/>
      <c r="AQ134" s="1400"/>
      <c r="AR134" s="1400"/>
      <c r="AS134" s="1400"/>
      <c r="AT134" s="1400"/>
      <c r="AU134" s="1400"/>
      <c r="AV134" s="1400"/>
      <c r="AW134" s="1401"/>
      <c r="BH134" s="1998" t="s">
        <v>132</v>
      </c>
      <c r="BI134" s="2009" t="s">
        <v>133</v>
      </c>
      <c r="BJ134" s="2010"/>
      <c r="BK134" s="2010"/>
      <c r="BL134" s="2010"/>
      <c r="BM134" s="2010"/>
      <c r="BN134" s="2010"/>
      <c r="BO134" s="2010"/>
      <c r="BP134" s="2011"/>
      <c r="BQ134" s="1173" t="s">
        <v>44</v>
      </c>
      <c r="BR134" s="1208" t="s">
        <v>24</v>
      </c>
      <c r="BS134" s="1204" t="s">
        <v>20</v>
      </c>
      <c r="BT134" s="1204" t="s">
        <v>29</v>
      </c>
      <c r="BU134" s="1208" t="s">
        <v>23</v>
      </c>
      <c r="BV134" s="1204" t="s">
        <v>21</v>
      </c>
      <c r="BW134" s="1204" t="s">
        <v>45</v>
      </c>
      <c r="BX134" s="1979" t="s">
        <v>644</v>
      </c>
      <c r="BY134" s="1979"/>
      <c r="BZ134" s="1979"/>
      <c r="CA134" s="1173" t="s">
        <v>148</v>
      </c>
      <c r="CB134" s="1173"/>
      <c r="CC134" s="1173"/>
      <c r="CD134" s="1173"/>
      <c r="CE134" s="1173"/>
      <c r="CF134" s="1173"/>
      <c r="CG134" s="1173"/>
      <c r="CH134" s="1173"/>
      <c r="CI134" s="2137"/>
      <c r="CJ134" s="2137"/>
      <c r="CK134" s="2137"/>
      <c r="CL134" s="2137"/>
      <c r="CM134" s="2137"/>
      <c r="CN134" s="2137"/>
      <c r="CO134" s="2137"/>
      <c r="CP134" s="2137"/>
      <c r="CQ134" s="2137"/>
      <c r="CR134" s="2137"/>
      <c r="CS134" s="2137"/>
      <c r="CT134" s="2137"/>
      <c r="CU134" s="2137"/>
      <c r="CV134" s="2137"/>
      <c r="CW134" s="2137"/>
      <c r="CX134" s="2137"/>
      <c r="CY134" s="2137"/>
      <c r="CZ134" s="2137"/>
      <c r="DA134" s="2137"/>
      <c r="DB134" s="2137"/>
      <c r="DC134" s="2019" t="s">
        <v>45</v>
      </c>
      <c r="DD134" s="1"/>
    </row>
    <row r="135" spans="2:125" ht="13.5" customHeight="1">
      <c r="B135" s="2190"/>
      <c r="C135" s="1320"/>
      <c r="D135" s="1247"/>
      <c r="E135" s="1271"/>
      <c r="F135" s="1271"/>
      <c r="G135" s="1271"/>
      <c r="H135" s="1247"/>
      <c r="I135" s="1271"/>
      <c r="J135" s="1271"/>
      <c r="K135" s="1064"/>
      <c r="L135" s="2049"/>
      <c r="M135" s="2050"/>
      <c r="N135" s="2050"/>
      <c r="O135" s="2050"/>
      <c r="P135" s="2050"/>
      <c r="Q135" s="2050"/>
      <c r="R135" s="2050"/>
      <c r="S135" s="2050"/>
      <c r="T135" s="2050"/>
      <c r="U135" s="2050"/>
      <c r="V135" s="2050"/>
      <c r="W135" s="2050"/>
      <c r="X135" s="2050"/>
      <c r="Y135" s="2050"/>
      <c r="Z135" s="2050"/>
      <c r="AA135" s="2050"/>
      <c r="AB135" s="2050"/>
      <c r="AC135" s="2050"/>
      <c r="AD135" s="2050"/>
      <c r="AE135" s="2050"/>
      <c r="AF135" s="2050"/>
      <c r="AG135" s="2050"/>
      <c r="AH135" s="2050"/>
      <c r="AI135" s="2050"/>
      <c r="AJ135" s="2050"/>
      <c r="AK135" s="2050"/>
      <c r="AL135" s="2050"/>
      <c r="AM135" s="2050"/>
      <c r="AN135" s="2050"/>
      <c r="AO135" s="2050"/>
      <c r="AP135" s="2050"/>
      <c r="AQ135" s="2050"/>
      <c r="AR135" s="2050"/>
      <c r="AS135" s="2050"/>
      <c r="AT135" s="2050"/>
      <c r="AU135" s="2050"/>
      <c r="AV135" s="2050"/>
      <c r="AW135" s="2051"/>
      <c r="BH135" s="1999"/>
      <c r="BI135" s="2012"/>
      <c r="BJ135" s="2013"/>
      <c r="BK135" s="2013"/>
      <c r="BL135" s="2013"/>
      <c r="BM135" s="2013"/>
      <c r="BN135" s="2013"/>
      <c r="BO135" s="2013"/>
      <c r="BP135" s="2014"/>
      <c r="BQ135" s="1174"/>
      <c r="BR135" s="956"/>
      <c r="BS135" s="1183"/>
      <c r="BT135" s="1183"/>
      <c r="BU135" s="956"/>
      <c r="BV135" s="1183"/>
      <c r="BW135" s="1183"/>
      <c r="BX135" s="2001"/>
      <c r="BY135" s="2001"/>
      <c r="BZ135" s="2001"/>
      <c r="CA135" s="1174"/>
      <c r="CB135" s="1174"/>
      <c r="CC135" s="1174"/>
      <c r="CD135" s="1174"/>
      <c r="CE135" s="1174"/>
      <c r="CF135" s="1174"/>
      <c r="CG135" s="1174"/>
      <c r="CH135" s="1174"/>
      <c r="CI135" s="2138"/>
      <c r="CJ135" s="2138"/>
      <c r="CK135" s="2138"/>
      <c r="CL135" s="2138"/>
      <c r="CM135" s="2138"/>
      <c r="CN135" s="2138"/>
      <c r="CO135" s="2138"/>
      <c r="CP135" s="2138"/>
      <c r="CQ135" s="2138"/>
      <c r="CR135" s="2138"/>
      <c r="CS135" s="2138"/>
      <c r="CT135" s="2138"/>
      <c r="CU135" s="2138"/>
      <c r="CV135" s="2138"/>
      <c r="CW135" s="2138"/>
      <c r="CX135" s="2138"/>
      <c r="CY135" s="2138"/>
      <c r="CZ135" s="2138"/>
      <c r="DA135" s="2138"/>
      <c r="DB135" s="2138"/>
      <c r="DC135" s="2020"/>
      <c r="DD135" s="1"/>
      <c r="DM135" s="9"/>
    </row>
    <row r="136" spans="2:125" ht="13.5" customHeight="1">
      <c r="B136" s="2190"/>
      <c r="C136" s="30"/>
      <c r="K136" s="13"/>
      <c r="L136" s="2049"/>
      <c r="M136" s="2050"/>
      <c r="N136" s="2050"/>
      <c r="O136" s="2050"/>
      <c r="P136" s="2050"/>
      <c r="Q136" s="2050"/>
      <c r="R136" s="2050"/>
      <c r="S136" s="2050"/>
      <c r="T136" s="2050"/>
      <c r="U136" s="2050"/>
      <c r="V136" s="2050"/>
      <c r="W136" s="2050"/>
      <c r="X136" s="2050"/>
      <c r="Y136" s="2050"/>
      <c r="Z136" s="2050"/>
      <c r="AA136" s="2050"/>
      <c r="AB136" s="2050"/>
      <c r="AC136" s="2050"/>
      <c r="AD136" s="2050"/>
      <c r="AE136" s="2050"/>
      <c r="AF136" s="2050"/>
      <c r="AG136" s="2050"/>
      <c r="AH136" s="2050"/>
      <c r="AI136" s="2050"/>
      <c r="AJ136" s="2050"/>
      <c r="AK136" s="2050"/>
      <c r="AL136" s="2050"/>
      <c r="AM136" s="2050"/>
      <c r="AN136" s="2050"/>
      <c r="AO136" s="2050"/>
      <c r="AP136" s="2050"/>
      <c r="AQ136" s="2050"/>
      <c r="AR136" s="2050"/>
      <c r="AS136" s="2050"/>
      <c r="AT136" s="2050"/>
      <c r="AU136" s="2050"/>
      <c r="AV136" s="2050"/>
      <c r="AW136" s="2051"/>
      <c r="BH136" s="1998" t="s">
        <v>134</v>
      </c>
      <c r="BI136" s="2009" t="s">
        <v>135</v>
      </c>
      <c r="BJ136" s="2010"/>
      <c r="BK136" s="2010"/>
      <c r="BL136" s="2010"/>
      <c r="BM136" s="2010"/>
      <c r="BN136" s="2010"/>
      <c r="BO136" s="2010"/>
      <c r="BP136" s="2011"/>
      <c r="BQ136" s="1173" t="s">
        <v>44</v>
      </c>
      <c r="BR136" s="1208" t="s">
        <v>24</v>
      </c>
      <c r="BS136" s="1204" t="s">
        <v>20</v>
      </c>
      <c r="BT136" s="1204" t="s">
        <v>29</v>
      </c>
      <c r="BU136" s="1208" t="s">
        <v>23</v>
      </c>
      <c r="BV136" s="1204" t="s">
        <v>21</v>
      </c>
      <c r="BW136" s="1204" t="s">
        <v>45</v>
      </c>
      <c r="BX136" s="1979" t="s">
        <v>644</v>
      </c>
      <c r="BY136" s="1979"/>
      <c r="BZ136" s="1979"/>
      <c r="CA136" s="1173" t="s">
        <v>148</v>
      </c>
      <c r="CB136" s="1173"/>
      <c r="CC136" s="1173"/>
      <c r="CD136" s="1173"/>
      <c r="CE136" s="1173"/>
      <c r="CF136" s="1173"/>
      <c r="CG136" s="1173"/>
      <c r="CH136" s="1173"/>
      <c r="CI136" s="2137"/>
      <c r="CJ136" s="2137"/>
      <c r="CK136" s="2137"/>
      <c r="CL136" s="2137"/>
      <c r="CM136" s="2137"/>
      <c r="CN136" s="2137"/>
      <c r="CO136" s="2137"/>
      <c r="CP136" s="2137"/>
      <c r="CQ136" s="2137"/>
      <c r="CR136" s="2137"/>
      <c r="CS136" s="2137"/>
      <c r="CT136" s="2137"/>
      <c r="CU136" s="2137"/>
      <c r="CV136" s="2137"/>
      <c r="CW136" s="2137"/>
      <c r="CX136" s="2137"/>
      <c r="CY136" s="2137"/>
      <c r="CZ136" s="2137"/>
      <c r="DA136" s="2137"/>
      <c r="DB136" s="2137"/>
      <c r="DC136" s="2019" t="s">
        <v>45</v>
      </c>
      <c r="DE136" s="53" t="s">
        <v>654</v>
      </c>
      <c r="DM136" s="9"/>
    </row>
    <row r="137" spans="2:125" ht="13.5" customHeight="1">
      <c r="B137" s="2190"/>
      <c r="C137" s="30"/>
      <c r="K137" s="13"/>
      <c r="L137" s="1899"/>
      <c r="M137" s="1400"/>
      <c r="N137" s="1400"/>
      <c r="O137" s="1400"/>
      <c r="P137" s="1400"/>
      <c r="Q137" s="1400"/>
      <c r="R137" s="1400"/>
      <c r="S137" s="1400"/>
      <c r="T137" s="1400"/>
      <c r="U137" s="1400"/>
      <c r="V137" s="1400"/>
      <c r="W137" s="1400"/>
      <c r="X137" s="1400"/>
      <c r="Y137" s="1400"/>
      <c r="Z137" s="1400"/>
      <c r="AA137" s="1400"/>
      <c r="AB137" s="1400"/>
      <c r="AC137" s="1400"/>
      <c r="AD137" s="1400"/>
      <c r="AE137" s="1400"/>
      <c r="AF137" s="1400"/>
      <c r="AG137" s="1400"/>
      <c r="AH137" s="1400"/>
      <c r="AI137" s="1400"/>
      <c r="AJ137" s="1400"/>
      <c r="AK137" s="1400"/>
      <c r="AL137" s="1400"/>
      <c r="AM137" s="1400"/>
      <c r="AN137" s="1400"/>
      <c r="AO137" s="1400"/>
      <c r="AP137" s="1400"/>
      <c r="AQ137" s="1400"/>
      <c r="AR137" s="1400"/>
      <c r="AS137" s="1400"/>
      <c r="AT137" s="1400"/>
      <c r="AU137" s="1400"/>
      <c r="AV137" s="1400"/>
      <c r="AW137" s="1401"/>
      <c r="BH137" s="1999"/>
      <c r="BI137" s="2012"/>
      <c r="BJ137" s="2013"/>
      <c r="BK137" s="2013"/>
      <c r="BL137" s="2013"/>
      <c r="BM137" s="2013"/>
      <c r="BN137" s="2013"/>
      <c r="BO137" s="2013"/>
      <c r="BP137" s="2014"/>
      <c r="BQ137" s="1174"/>
      <c r="BR137" s="956"/>
      <c r="BS137" s="1183"/>
      <c r="BT137" s="1183"/>
      <c r="BU137" s="956"/>
      <c r="BV137" s="1183"/>
      <c r="BW137" s="1183"/>
      <c r="BX137" s="2001"/>
      <c r="BY137" s="2001"/>
      <c r="BZ137" s="2001"/>
      <c r="CA137" s="1174"/>
      <c r="CB137" s="1174"/>
      <c r="CC137" s="1174"/>
      <c r="CD137" s="1174"/>
      <c r="CE137" s="1174"/>
      <c r="CF137" s="1174"/>
      <c r="CG137" s="1174"/>
      <c r="CH137" s="1174"/>
      <c r="CI137" s="2138"/>
      <c r="CJ137" s="2138"/>
      <c r="CK137" s="2138"/>
      <c r="CL137" s="2138"/>
      <c r="CM137" s="2138"/>
      <c r="CN137" s="2138"/>
      <c r="CO137" s="2138"/>
      <c r="CP137" s="2138"/>
      <c r="CQ137" s="2138"/>
      <c r="CR137" s="2138"/>
      <c r="CS137" s="2138"/>
      <c r="CT137" s="2138"/>
      <c r="CU137" s="2138"/>
      <c r="CV137" s="2138"/>
      <c r="CW137" s="2138"/>
      <c r="CX137" s="2138"/>
      <c r="CY137" s="2138"/>
      <c r="CZ137" s="2138"/>
      <c r="DA137" s="2138"/>
      <c r="DB137" s="2138"/>
      <c r="DC137" s="2020"/>
      <c r="DE137" s="277" t="s">
        <v>1452</v>
      </c>
      <c r="DF137" s="278"/>
      <c r="DG137" s="278"/>
      <c r="DH137" s="278"/>
      <c r="DI137" s="278"/>
      <c r="DJ137" s="278"/>
      <c r="DK137" s="278"/>
      <c r="DL137" s="278"/>
      <c r="DM137" s="278"/>
    </row>
    <row r="138" spans="2:125" ht="13.5" customHeight="1" thickBot="1">
      <c r="B138" s="2191"/>
      <c r="C138" s="32"/>
      <c r="D138" s="24"/>
      <c r="E138" s="24"/>
      <c r="F138" s="24"/>
      <c r="G138" s="24"/>
      <c r="H138" s="24"/>
      <c r="I138" s="24"/>
      <c r="J138" s="24"/>
      <c r="K138" s="58"/>
      <c r="L138" s="2052"/>
      <c r="M138" s="2053"/>
      <c r="N138" s="2053"/>
      <c r="O138" s="2053"/>
      <c r="P138" s="2053"/>
      <c r="Q138" s="2053"/>
      <c r="R138" s="2053"/>
      <c r="S138" s="2053"/>
      <c r="T138" s="2053"/>
      <c r="U138" s="2053"/>
      <c r="V138" s="2053"/>
      <c r="W138" s="2053"/>
      <c r="X138" s="2053"/>
      <c r="Y138" s="2053"/>
      <c r="Z138" s="2053"/>
      <c r="AA138" s="2053"/>
      <c r="AB138" s="2053"/>
      <c r="AC138" s="2053"/>
      <c r="AD138" s="2053"/>
      <c r="AE138" s="2053"/>
      <c r="AF138" s="2053"/>
      <c r="AG138" s="2053"/>
      <c r="AH138" s="2053"/>
      <c r="AI138" s="2053"/>
      <c r="AJ138" s="2053"/>
      <c r="AK138" s="2053"/>
      <c r="AL138" s="2053"/>
      <c r="AM138" s="2053"/>
      <c r="AN138" s="2053"/>
      <c r="AO138" s="2053"/>
      <c r="AP138" s="2053"/>
      <c r="AQ138" s="2053"/>
      <c r="AR138" s="2053"/>
      <c r="AS138" s="2053"/>
      <c r="AT138" s="2053"/>
      <c r="AU138" s="2053"/>
      <c r="AV138" s="2053"/>
      <c r="AW138" s="2054"/>
      <c r="BH138" s="1998" t="s">
        <v>136</v>
      </c>
      <c r="BI138" s="2003" t="s">
        <v>137</v>
      </c>
      <c r="BJ138" s="2004"/>
      <c r="BK138" s="2004"/>
      <c r="BL138" s="2004"/>
      <c r="BM138" s="2004"/>
      <c r="BN138" s="2004"/>
      <c r="BO138" s="2004"/>
      <c r="BP138" s="2005"/>
      <c r="BQ138" s="1173" t="s">
        <v>44</v>
      </c>
      <c r="BR138" s="1208" t="s">
        <v>24</v>
      </c>
      <c r="BS138" s="1204" t="s">
        <v>20</v>
      </c>
      <c r="BT138" s="1204" t="s">
        <v>29</v>
      </c>
      <c r="BU138" s="1208" t="s">
        <v>23</v>
      </c>
      <c r="BV138" s="1204" t="s">
        <v>21</v>
      </c>
      <c r="BW138" s="1204" t="s">
        <v>45</v>
      </c>
      <c r="BX138" s="845"/>
      <c r="BY138" s="845"/>
      <c r="BZ138" s="845"/>
      <c r="CA138" s="1173" t="s">
        <v>22</v>
      </c>
      <c r="CB138" s="1204"/>
      <c r="CC138" s="2032" t="s">
        <v>644</v>
      </c>
      <c r="CD138" s="2032"/>
      <c r="CE138" s="2032"/>
      <c r="CF138" s="845"/>
      <c r="CG138" s="845"/>
      <c r="CH138" s="845"/>
      <c r="CI138" s="1173" t="s">
        <v>22</v>
      </c>
      <c r="CJ138" s="1204"/>
      <c r="CK138" s="2032" t="s">
        <v>644</v>
      </c>
      <c r="CL138" s="2032"/>
      <c r="CM138" s="2032"/>
      <c r="CN138" s="2543" t="s">
        <v>149</v>
      </c>
      <c r="CO138" s="2027" t="s">
        <v>150</v>
      </c>
      <c r="CP138" s="1173"/>
      <c r="CQ138" s="1173"/>
      <c r="CR138" s="1173"/>
      <c r="CS138" s="1173"/>
      <c r="CT138" s="1173"/>
      <c r="CU138" s="2027" t="s">
        <v>44</v>
      </c>
      <c r="CV138" s="1208" t="s">
        <v>24</v>
      </c>
      <c r="CW138" s="1204" t="s">
        <v>20</v>
      </c>
      <c r="CX138" s="1204" t="s">
        <v>29</v>
      </c>
      <c r="CY138" s="1208" t="s">
        <v>23</v>
      </c>
      <c r="CZ138" s="1204" t="s">
        <v>21</v>
      </c>
      <c r="DA138" s="1204" t="s">
        <v>45</v>
      </c>
      <c r="DB138" s="246"/>
      <c r="DC138" s="407"/>
      <c r="DE138" s="59" t="s">
        <v>1830</v>
      </c>
    </row>
    <row r="139" spans="2:125" ht="13.5" customHeight="1">
      <c r="BH139" s="1999"/>
      <c r="BI139" s="2006"/>
      <c r="BJ139" s="2007"/>
      <c r="BK139" s="2007"/>
      <c r="BL139" s="2007"/>
      <c r="BM139" s="2007"/>
      <c r="BN139" s="2007"/>
      <c r="BO139" s="2007"/>
      <c r="BP139" s="2008"/>
      <c r="BQ139" s="1359"/>
      <c r="BR139" s="1247"/>
      <c r="BS139" s="1171"/>
      <c r="BT139" s="1171"/>
      <c r="BU139" s="1247"/>
      <c r="BV139" s="1171"/>
      <c r="BW139" s="1171"/>
      <c r="BX139" s="689"/>
      <c r="BY139" s="689"/>
      <c r="BZ139" s="689"/>
      <c r="CA139" s="1171"/>
      <c r="CB139" s="1171"/>
      <c r="CC139" s="2001"/>
      <c r="CD139" s="2001"/>
      <c r="CE139" s="2032"/>
      <c r="CF139" s="689"/>
      <c r="CG139" s="689"/>
      <c r="CH139" s="689"/>
      <c r="CI139" s="1171"/>
      <c r="CJ139" s="1171"/>
      <c r="CK139" s="2001"/>
      <c r="CL139" s="2001"/>
      <c r="CM139" s="2001"/>
      <c r="CN139" s="2544"/>
      <c r="CO139" s="2132"/>
      <c r="CP139" s="1174"/>
      <c r="CQ139" s="1174"/>
      <c r="CR139" s="1359"/>
      <c r="CS139" s="1359"/>
      <c r="CT139" s="1359"/>
      <c r="CU139" s="1940"/>
      <c r="CV139" s="1247"/>
      <c r="CW139" s="1171"/>
      <c r="CX139" s="1171"/>
      <c r="CY139" s="1247"/>
      <c r="CZ139" s="1171"/>
      <c r="DA139" s="1171"/>
      <c r="DC139" s="23"/>
      <c r="DE139" s="53" t="s">
        <v>1831</v>
      </c>
    </row>
    <row r="140" spans="2:125" ht="13.5" customHeight="1">
      <c r="B140" s="1221" t="s">
        <v>76</v>
      </c>
      <c r="C140" s="1221"/>
      <c r="D140" s="1374" t="s">
        <v>99</v>
      </c>
      <c r="E140" s="1374"/>
      <c r="F140" s="1374"/>
      <c r="G140" s="1374"/>
      <c r="H140" s="1374"/>
      <c r="I140" s="1374"/>
      <c r="J140" s="1374"/>
      <c r="K140" s="1374"/>
      <c r="L140" s="1374"/>
      <c r="M140" s="1374"/>
      <c r="N140" s="1374"/>
      <c r="O140" s="1374"/>
      <c r="P140" s="1374"/>
      <c r="Q140" s="1374"/>
      <c r="R140" s="1374"/>
      <c r="S140" s="1374"/>
      <c r="T140" s="1374"/>
      <c r="U140" s="1374"/>
      <c r="V140" s="1374"/>
      <c r="W140" s="1374"/>
      <c r="X140" s="1374"/>
      <c r="Y140" s="1374"/>
      <c r="Z140" s="1374"/>
      <c r="AA140" s="1374"/>
      <c r="AB140" s="1374"/>
      <c r="AC140" s="1374"/>
      <c r="AD140" s="1374"/>
      <c r="AE140" s="13"/>
      <c r="BH140" s="1935" t="s">
        <v>138</v>
      </c>
      <c r="BI140" s="2135" t="s">
        <v>139</v>
      </c>
      <c r="BJ140" s="1204"/>
      <c r="BK140" s="1204"/>
      <c r="BL140" s="1204"/>
      <c r="BM140" s="1204"/>
      <c r="BN140" s="1204"/>
      <c r="BO140" s="1204"/>
      <c r="BP140" s="2136"/>
      <c r="BQ140" s="1997" t="s">
        <v>645</v>
      </c>
      <c r="BR140" s="1997"/>
      <c r="BS140" s="1997"/>
      <c r="BT140" s="1997"/>
      <c r="BU140" s="1997"/>
      <c r="BV140" s="1997"/>
      <c r="BW140" s="1997"/>
      <c r="BX140" s="1173" t="s">
        <v>44</v>
      </c>
      <c r="BY140" s="1208" t="s">
        <v>24</v>
      </c>
      <c r="BZ140" s="1204" t="s">
        <v>20</v>
      </c>
      <c r="CA140" s="1204" t="s">
        <v>29</v>
      </c>
      <c r="CB140" s="1208" t="s">
        <v>23</v>
      </c>
      <c r="CC140" s="1204" t="s">
        <v>21</v>
      </c>
      <c r="CD140" s="1204" t="s">
        <v>45</v>
      </c>
      <c r="CE140" s="1979" t="s">
        <v>644</v>
      </c>
      <c r="CF140" s="1979"/>
      <c r="CG140" s="1979"/>
      <c r="CH140" s="1208" t="s">
        <v>24</v>
      </c>
      <c r="CI140" s="1204" t="s">
        <v>151</v>
      </c>
      <c r="CJ140" s="1204"/>
      <c r="CK140" s="1979" t="s">
        <v>644</v>
      </c>
      <c r="CL140" s="1980"/>
      <c r="CM140" s="1208" t="s">
        <v>24</v>
      </c>
      <c r="CN140" s="1204" t="s">
        <v>152</v>
      </c>
      <c r="CO140" s="1204"/>
      <c r="CP140" s="1979" t="s">
        <v>644</v>
      </c>
      <c r="CQ140" s="1980"/>
      <c r="CR140" s="2044" t="s">
        <v>1512</v>
      </c>
      <c r="CS140" s="2044"/>
      <c r="CT140" s="2044"/>
      <c r="CU140" s="2044"/>
      <c r="CV140" s="2044"/>
      <c r="CW140" s="2044"/>
      <c r="CX140" s="2044"/>
      <c r="CY140" s="2044"/>
      <c r="CZ140" s="2044"/>
      <c r="DA140" s="2044"/>
      <c r="DB140" s="2044"/>
      <c r="DC140" s="2045"/>
      <c r="DE140" s="53" t="s">
        <v>1779</v>
      </c>
    </row>
    <row r="141" spans="2:125" ht="13.5" customHeight="1">
      <c r="B141" s="1221"/>
      <c r="C141" s="1221"/>
      <c r="D141" s="1374"/>
      <c r="E141" s="1374"/>
      <c r="F141" s="1374"/>
      <c r="G141" s="1374"/>
      <c r="H141" s="1374"/>
      <c r="I141" s="1374"/>
      <c r="J141" s="1374"/>
      <c r="K141" s="1374"/>
      <c r="L141" s="1374"/>
      <c r="M141" s="1374"/>
      <c r="N141" s="1374"/>
      <c r="O141" s="1374"/>
      <c r="P141" s="1374"/>
      <c r="Q141" s="1374"/>
      <c r="R141" s="1374"/>
      <c r="S141" s="1374"/>
      <c r="T141" s="1374"/>
      <c r="U141" s="1374"/>
      <c r="V141" s="1374"/>
      <c r="W141" s="1374"/>
      <c r="X141" s="1374"/>
      <c r="Y141" s="1374"/>
      <c r="Z141" s="1374"/>
      <c r="AA141" s="1374"/>
      <c r="AB141" s="1374"/>
      <c r="AC141" s="1374"/>
      <c r="AD141" s="1374"/>
      <c r="AE141" s="13"/>
      <c r="BH141" s="1936"/>
      <c r="BI141" s="1248"/>
      <c r="BJ141" s="1171"/>
      <c r="BK141" s="1171"/>
      <c r="BL141" s="1171"/>
      <c r="BM141" s="1171"/>
      <c r="BN141" s="1171"/>
      <c r="BO141" s="1171"/>
      <c r="BP141" s="1477"/>
      <c r="BQ141" s="1997"/>
      <c r="BR141" s="1997"/>
      <c r="BS141" s="1997"/>
      <c r="BT141" s="1997"/>
      <c r="BU141" s="1997"/>
      <c r="BV141" s="1997"/>
      <c r="BW141" s="1997"/>
      <c r="BX141" s="1174"/>
      <c r="BY141" s="956"/>
      <c r="BZ141" s="1183"/>
      <c r="CA141" s="1183"/>
      <c r="CB141" s="956"/>
      <c r="CC141" s="1183"/>
      <c r="CD141" s="1183"/>
      <c r="CE141" s="2001"/>
      <c r="CF141" s="2001"/>
      <c r="CG141" s="2001"/>
      <c r="CH141" s="956"/>
      <c r="CI141" s="1183"/>
      <c r="CJ141" s="1183"/>
      <c r="CK141" s="1981"/>
      <c r="CL141" s="1981"/>
      <c r="CM141" s="956"/>
      <c r="CN141" s="1183"/>
      <c r="CO141" s="1183"/>
      <c r="CP141" s="1981"/>
      <c r="CQ141" s="1981"/>
      <c r="CR141" s="2133"/>
      <c r="CS141" s="2133"/>
      <c r="CT141" s="2133"/>
      <c r="CU141" s="2133"/>
      <c r="CV141" s="2133"/>
      <c r="CW141" s="2133"/>
      <c r="CX141" s="2133"/>
      <c r="CY141" s="2133"/>
      <c r="CZ141" s="2133"/>
      <c r="DA141" s="2133"/>
      <c r="DB141" s="2133"/>
      <c r="DC141" s="2134"/>
    </row>
    <row r="142" spans="2:125" ht="13.5" customHeight="1">
      <c r="B142" s="1221" t="s">
        <v>90</v>
      </c>
      <c r="C142" s="1221"/>
      <c r="D142" s="1374" t="s">
        <v>100</v>
      </c>
      <c r="E142" s="1374"/>
      <c r="F142" s="1374"/>
      <c r="G142" s="1374"/>
      <c r="H142" s="1374"/>
      <c r="I142" s="1374"/>
      <c r="J142" s="1374"/>
      <c r="K142" s="1374"/>
      <c r="L142" s="1374"/>
      <c r="M142" s="1374"/>
      <c r="N142" s="1374"/>
      <c r="O142" s="1374"/>
      <c r="P142" s="1374"/>
      <c r="Q142" s="8"/>
      <c r="R142" s="8"/>
      <c r="S142" s="8"/>
      <c r="T142" s="8"/>
      <c r="U142" s="8"/>
      <c r="V142" s="8"/>
      <c r="W142" s="8"/>
      <c r="X142" s="8"/>
      <c r="Y142" s="8"/>
      <c r="Z142" s="8"/>
      <c r="AA142" s="8"/>
      <c r="AB142" s="8"/>
      <c r="BH142" s="1936"/>
      <c r="BI142" s="1248"/>
      <c r="BJ142" s="1171"/>
      <c r="BK142" s="1171"/>
      <c r="BL142" s="1171"/>
      <c r="BM142" s="1171"/>
      <c r="BN142" s="1171"/>
      <c r="BO142" s="1171"/>
      <c r="BP142" s="1477"/>
      <c r="BQ142" s="1997" t="s">
        <v>646</v>
      </c>
      <c r="BR142" s="1997"/>
      <c r="BS142" s="1997"/>
      <c r="BT142" s="1997"/>
      <c r="BU142" s="1997"/>
      <c r="BV142" s="1997"/>
      <c r="BW142" s="1997"/>
      <c r="BX142" s="1173" t="s">
        <v>44</v>
      </c>
      <c r="BY142" s="1208" t="s">
        <v>23</v>
      </c>
      <c r="BZ142" s="1204" t="s">
        <v>20</v>
      </c>
      <c r="CA142" s="1204" t="s">
        <v>29</v>
      </c>
      <c r="CB142" s="1208" t="s">
        <v>24</v>
      </c>
      <c r="CC142" s="1204" t="s">
        <v>21</v>
      </c>
      <c r="CD142" s="1204" t="s">
        <v>45</v>
      </c>
      <c r="CE142" s="1979" t="s">
        <v>644</v>
      </c>
      <c r="CF142" s="1979"/>
      <c r="CG142" s="1979"/>
      <c r="CH142" s="1539"/>
      <c r="CI142" s="1539"/>
      <c r="CJ142" s="1539"/>
      <c r="CK142" s="1539"/>
      <c r="CL142" s="1539"/>
      <c r="CM142" s="1539"/>
      <c r="CN142" s="1539"/>
      <c r="CO142" s="1539"/>
      <c r="CP142" s="1539"/>
      <c r="CQ142" s="1539"/>
      <c r="CR142" s="1539"/>
      <c r="CS142" s="1539"/>
      <c r="CT142" s="1539"/>
      <c r="CU142" s="1539"/>
      <c r="CV142" s="1539"/>
      <c r="CW142" s="1539"/>
      <c r="CX142" s="1539"/>
      <c r="CY142" s="1539"/>
      <c r="CZ142" s="1539"/>
      <c r="DA142" s="1539"/>
      <c r="DB142" s="1539"/>
      <c r="DC142" s="1540"/>
    </row>
    <row r="143" spans="2:125" ht="13.5" customHeight="1" thickBot="1">
      <c r="B143" s="1221"/>
      <c r="C143" s="1221"/>
      <c r="D143" s="1374"/>
      <c r="E143" s="1374"/>
      <c r="F143" s="1374"/>
      <c r="G143" s="1374"/>
      <c r="H143" s="1374"/>
      <c r="I143" s="1374"/>
      <c r="J143" s="1374"/>
      <c r="K143" s="1374"/>
      <c r="L143" s="1374"/>
      <c r="M143" s="1374"/>
      <c r="N143" s="1374"/>
      <c r="O143" s="1374"/>
      <c r="P143" s="1374"/>
      <c r="Q143" s="8"/>
      <c r="R143" s="8"/>
      <c r="S143" s="8"/>
      <c r="T143" s="8"/>
      <c r="U143" s="8"/>
      <c r="V143" s="8"/>
      <c r="W143" s="8"/>
      <c r="X143" s="8"/>
      <c r="Y143" s="8"/>
      <c r="Z143" s="8"/>
      <c r="AA143" s="8"/>
      <c r="AB143" s="8"/>
      <c r="AX143" s="1"/>
      <c r="AY143" s="1"/>
      <c r="BE143" s="1"/>
      <c r="BF143" s="1"/>
      <c r="BH143" s="1936"/>
      <c r="BI143" s="1248"/>
      <c r="BJ143" s="1171"/>
      <c r="BK143" s="1171"/>
      <c r="BL143" s="1171"/>
      <c r="BM143" s="1171"/>
      <c r="BN143" s="1171"/>
      <c r="BO143" s="1171"/>
      <c r="BP143" s="1477"/>
      <c r="BQ143" s="1997"/>
      <c r="BR143" s="1997"/>
      <c r="BS143" s="1997"/>
      <c r="BT143" s="1997"/>
      <c r="BU143" s="1997"/>
      <c r="BV143" s="1997"/>
      <c r="BW143" s="1997"/>
      <c r="BX143" s="1174"/>
      <c r="BY143" s="956"/>
      <c r="BZ143" s="1183"/>
      <c r="CA143" s="1183"/>
      <c r="CB143" s="956"/>
      <c r="CC143" s="1183"/>
      <c r="CD143" s="1183"/>
      <c r="CE143" s="2001"/>
      <c r="CF143" s="2001"/>
      <c r="CG143" s="2001"/>
      <c r="CH143" s="1775"/>
      <c r="CI143" s="1775"/>
      <c r="CJ143" s="1775"/>
      <c r="CK143" s="1775"/>
      <c r="CL143" s="1775"/>
      <c r="CM143" s="1775"/>
      <c r="CN143" s="1775"/>
      <c r="CO143" s="1775"/>
      <c r="CP143" s="1775"/>
      <c r="CQ143" s="1775"/>
      <c r="CR143" s="1775"/>
      <c r="CS143" s="1775"/>
      <c r="CT143" s="1775"/>
      <c r="CU143" s="1775"/>
      <c r="CV143" s="1775"/>
      <c r="CW143" s="1775"/>
      <c r="CX143" s="1775"/>
      <c r="CY143" s="1775"/>
      <c r="CZ143" s="1775"/>
      <c r="DA143" s="1775"/>
      <c r="DB143" s="1775"/>
      <c r="DC143" s="1776"/>
      <c r="DE143" s="137"/>
      <c r="DF143" s="200"/>
      <c r="DG143" s="200"/>
      <c r="DH143" s="200"/>
      <c r="DI143" s="200"/>
      <c r="DJ143" s="200"/>
      <c r="DK143" s="200"/>
      <c r="DL143" s="200"/>
      <c r="DM143" s="200"/>
    </row>
    <row r="144" spans="2:125" ht="13.5" customHeight="1">
      <c r="B144" s="2926" t="s">
        <v>101</v>
      </c>
      <c r="C144" s="1926" t="s">
        <v>102</v>
      </c>
      <c r="D144" s="1927"/>
      <c r="E144" s="1927"/>
      <c r="F144" s="1927"/>
      <c r="G144" s="1927"/>
      <c r="H144" s="1927"/>
      <c r="I144" s="1928"/>
      <c r="J144" s="1613" t="s">
        <v>23</v>
      </c>
      <c r="K144" s="1924" t="s">
        <v>78</v>
      </c>
      <c r="L144" s="1684" t="s">
        <v>104</v>
      </c>
      <c r="M144" s="1684"/>
      <c r="N144" s="1684"/>
      <c r="O144" s="1684"/>
      <c r="P144" s="1684"/>
      <c r="Q144" s="1684"/>
      <c r="R144" s="1684"/>
      <c r="S144" s="978" t="s">
        <v>44</v>
      </c>
      <c r="T144" s="1172" t="s">
        <v>23</v>
      </c>
      <c r="U144" s="2055" t="s">
        <v>111</v>
      </c>
      <c r="V144" s="2055"/>
      <c r="W144" s="2055"/>
      <c r="X144" s="2055"/>
      <c r="Y144" s="2055"/>
      <c r="Z144" s="2055"/>
      <c r="AA144" s="1172" t="s">
        <v>24</v>
      </c>
      <c r="AB144" s="2055" t="s">
        <v>112</v>
      </c>
      <c r="AC144" s="2055"/>
      <c r="AD144" s="2055"/>
      <c r="AE144" s="2055"/>
      <c r="AF144" s="2055"/>
      <c r="AG144" s="2055"/>
      <c r="AH144" s="2055"/>
      <c r="AI144" s="2055"/>
      <c r="AJ144" s="1172" t="s">
        <v>24</v>
      </c>
      <c r="AK144" s="2055" t="s">
        <v>502</v>
      </c>
      <c r="AL144" s="2055"/>
      <c r="AM144" s="2055"/>
      <c r="AN144" s="2055"/>
      <c r="AO144" s="2055"/>
      <c r="AP144" s="2055"/>
      <c r="AQ144" s="2055"/>
      <c r="AR144" s="2055"/>
      <c r="AS144" s="2055"/>
      <c r="AT144" s="2055"/>
      <c r="AU144" s="2055"/>
      <c r="AV144" s="2055"/>
      <c r="AW144" s="2070"/>
      <c r="BH144" s="1936"/>
      <c r="BI144" s="1248"/>
      <c r="BJ144" s="1171"/>
      <c r="BK144" s="1171"/>
      <c r="BL144" s="1171"/>
      <c r="BM144" s="1171"/>
      <c r="BN144" s="1171"/>
      <c r="BO144" s="1171"/>
      <c r="BP144" s="1477"/>
      <c r="BQ144" s="1988" t="s">
        <v>647</v>
      </c>
      <c r="BR144" s="1989"/>
      <c r="BS144" s="1989"/>
      <c r="BT144" s="1989"/>
      <c r="BU144" s="1989"/>
      <c r="BV144" s="1989"/>
      <c r="BW144" s="1990"/>
      <c r="BX144" s="2027" t="s">
        <v>44</v>
      </c>
      <c r="BY144" s="1208" t="s">
        <v>23</v>
      </c>
      <c r="BZ144" s="1204" t="s">
        <v>20</v>
      </c>
      <c r="CA144" s="1204" t="s">
        <v>29</v>
      </c>
      <c r="CB144" s="1208" t="s">
        <v>24</v>
      </c>
      <c r="CC144" s="1171" t="s">
        <v>21</v>
      </c>
      <c r="CD144" s="1171" t="s">
        <v>45</v>
      </c>
      <c r="CE144" s="1979" t="s">
        <v>644</v>
      </c>
      <c r="CF144" s="1979"/>
      <c r="CG144" s="1979"/>
      <c r="CH144" s="2043" t="s">
        <v>1511</v>
      </c>
      <c r="CI144" s="2044"/>
      <c r="CJ144" s="2044"/>
      <c r="CK144" s="2044"/>
      <c r="CL144" s="2044"/>
      <c r="CM144" s="2044"/>
      <c r="CN144" s="2044"/>
      <c r="CO144" s="2044"/>
      <c r="CP144" s="2044"/>
      <c r="CQ144" s="2044"/>
      <c r="CR144" s="2044"/>
      <c r="CS144" s="2044"/>
      <c r="CT144" s="2044"/>
      <c r="CU144" s="2044"/>
      <c r="CV144" s="2044"/>
      <c r="CW144" s="2044"/>
      <c r="CX144" s="2044"/>
      <c r="CY144" s="2044"/>
      <c r="CZ144" s="2044"/>
      <c r="DA144" s="2044"/>
      <c r="DB144" s="2044"/>
      <c r="DC144" s="2045"/>
    </row>
    <row r="145" spans="2:201" ht="13.5" customHeight="1">
      <c r="B145" s="2927"/>
      <c r="C145" s="1929"/>
      <c r="D145" s="1930"/>
      <c r="E145" s="1930"/>
      <c r="F145" s="1930"/>
      <c r="G145" s="1930"/>
      <c r="H145" s="1930"/>
      <c r="I145" s="1931"/>
      <c r="J145" s="563"/>
      <c r="K145" s="1925"/>
      <c r="L145" s="1288"/>
      <c r="M145" s="1288"/>
      <c r="N145" s="1288"/>
      <c r="O145" s="1288"/>
      <c r="P145" s="1288"/>
      <c r="Q145" s="1288"/>
      <c r="R145" s="1288"/>
      <c r="S145" s="606"/>
      <c r="T145" s="956"/>
      <c r="U145" s="2056"/>
      <c r="V145" s="2056"/>
      <c r="W145" s="2056"/>
      <c r="X145" s="2056"/>
      <c r="Y145" s="2056"/>
      <c r="Z145" s="2056"/>
      <c r="AA145" s="956"/>
      <c r="AB145" s="2056"/>
      <c r="AC145" s="2056"/>
      <c r="AD145" s="2056"/>
      <c r="AE145" s="2056"/>
      <c r="AF145" s="2056"/>
      <c r="AG145" s="2056"/>
      <c r="AH145" s="2056"/>
      <c r="AI145" s="2056"/>
      <c r="AJ145" s="956"/>
      <c r="AK145" s="2056"/>
      <c r="AL145" s="2056"/>
      <c r="AM145" s="2056"/>
      <c r="AN145" s="2056"/>
      <c r="AO145" s="2056"/>
      <c r="AP145" s="2056"/>
      <c r="AQ145" s="2056"/>
      <c r="AR145" s="2056"/>
      <c r="AS145" s="2056"/>
      <c r="AT145" s="2056"/>
      <c r="AU145" s="2056"/>
      <c r="AV145" s="2056"/>
      <c r="AW145" s="2071"/>
      <c r="BH145" s="1936"/>
      <c r="BI145" s="1248"/>
      <c r="BJ145" s="1171"/>
      <c r="BK145" s="1171"/>
      <c r="BL145" s="1171"/>
      <c r="BM145" s="1171"/>
      <c r="BN145" s="1171"/>
      <c r="BO145" s="1171"/>
      <c r="BP145" s="1477"/>
      <c r="BQ145" s="1991"/>
      <c r="BR145" s="1992"/>
      <c r="BS145" s="1992"/>
      <c r="BT145" s="1992"/>
      <c r="BU145" s="1992"/>
      <c r="BV145" s="1992"/>
      <c r="BW145" s="1993"/>
      <c r="BX145" s="2132"/>
      <c r="BY145" s="956"/>
      <c r="BZ145" s="1183"/>
      <c r="CA145" s="1183"/>
      <c r="CB145" s="956"/>
      <c r="CC145" s="1183"/>
      <c r="CD145" s="1183"/>
      <c r="CE145" s="2001"/>
      <c r="CF145" s="2001"/>
      <c r="CG145" s="2001"/>
      <c r="CH145" s="2046"/>
      <c r="CI145" s="2046"/>
      <c r="CJ145" s="2046"/>
      <c r="CK145" s="2046"/>
      <c r="CL145" s="2046"/>
      <c r="CM145" s="2046"/>
      <c r="CN145" s="2046"/>
      <c r="CO145" s="2046"/>
      <c r="CP145" s="2046"/>
      <c r="CQ145" s="2046"/>
      <c r="CR145" s="2046"/>
      <c r="CS145" s="2046"/>
      <c r="CT145" s="2046"/>
      <c r="CU145" s="2046"/>
      <c r="CV145" s="2046"/>
      <c r="CW145" s="2046"/>
      <c r="CX145" s="2046"/>
      <c r="CY145" s="2046"/>
      <c r="CZ145" s="2046"/>
      <c r="DA145" s="2046"/>
      <c r="DB145" s="2046"/>
      <c r="DC145" s="2047"/>
      <c r="DE145" s="9"/>
    </row>
    <row r="146" spans="2:201" ht="13.5" customHeight="1">
      <c r="B146" s="2927"/>
      <c r="C146" s="1929"/>
      <c r="D146" s="1930"/>
      <c r="E146" s="1930"/>
      <c r="F146" s="1930"/>
      <c r="G146" s="1930"/>
      <c r="H146" s="1930"/>
      <c r="I146" s="1931"/>
      <c r="J146" s="562" t="s">
        <v>24</v>
      </c>
      <c r="K146" s="1996" t="s">
        <v>76</v>
      </c>
      <c r="L146" s="1287" t="s">
        <v>110</v>
      </c>
      <c r="M146" s="1287"/>
      <c r="N146" s="1287"/>
      <c r="O146" s="1287"/>
      <c r="P146" s="1287"/>
      <c r="Q146" s="1287"/>
      <c r="R146" s="1287"/>
      <c r="S146" s="604" t="s">
        <v>44</v>
      </c>
      <c r="T146" s="1807" t="s">
        <v>113</v>
      </c>
      <c r="U146" s="1807"/>
      <c r="V146" s="1807"/>
      <c r="W146" s="1807"/>
      <c r="X146" s="1807"/>
      <c r="Y146" s="1807"/>
      <c r="Z146" s="1807"/>
      <c r="AA146" s="1807"/>
      <c r="AB146" s="1807"/>
      <c r="AC146" s="1807"/>
      <c r="AD146" s="1208" t="s">
        <v>24</v>
      </c>
      <c r="AE146" s="1201" t="s">
        <v>20</v>
      </c>
      <c r="AF146" s="1201"/>
      <c r="AG146" s="1201" t="s">
        <v>29</v>
      </c>
      <c r="AH146" s="1208" t="s">
        <v>24</v>
      </c>
      <c r="AI146" s="1201" t="s">
        <v>21</v>
      </c>
      <c r="AJ146" s="1201"/>
      <c r="AK146" s="604" t="s">
        <v>45</v>
      </c>
      <c r="AL146" s="246"/>
      <c r="AM146" s="246"/>
      <c r="AN146" s="246"/>
      <c r="AO146" s="246"/>
      <c r="AP146" s="246"/>
      <c r="AQ146" s="246"/>
      <c r="AR146" s="246"/>
      <c r="AS146" s="246"/>
      <c r="AT146" s="246"/>
      <c r="AU146" s="246"/>
      <c r="AV146" s="246"/>
      <c r="AW146" s="247"/>
      <c r="BH146" s="1936"/>
      <c r="BI146" s="1248"/>
      <c r="BJ146" s="1171"/>
      <c r="BK146" s="1171"/>
      <c r="BL146" s="1171"/>
      <c r="BM146" s="1171"/>
      <c r="BN146" s="1171"/>
      <c r="BO146" s="1171"/>
      <c r="BP146" s="1477"/>
      <c r="BQ146" s="1997" t="s">
        <v>648</v>
      </c>
      <c r="BR146" s="1997"/>
      <c r="BS146" s="1997"/>
      <c r="BT146" s="1997"/>
      <c r="BU146" s="1997"/>
      <c r="BV146" s="1997"/>
      <c r="BW146" s="1997"/>
      <c r="BX146" s="1173" t="s">
        <v>44</v>
      </c>
      <c r="BY146" s="1208" t="s">
        <v>24</v>
      </c>
      <c r="BZ146" s="1204" t="s">
        <v>20</v>
      </c>
      <c r="CA146" s="1204" t="s">
        <v>29</v>
      </c>
      <c r="CB146" s="1208" t="s">
        <v>23</v>
      </c>
      <c r="CC146" s="1204" t="s">
        <v>21</v>
      </c>
      <c r="CD146" s="1204" t="s">
        <v>45</v>
      </c>
      <c r="CE146" s="1979" t="s">
        <v>644</v>
      </c>
      <c r="CF146" s="1979"/>
      <c r="CG146" s="1979"/>
      <c r="CH146" s="2044" t="s">
        <v>1513</v>
      </c>
      <c r="CI146" s="2044"/>
      <c r="CJ146" s="2044"/>
      <c r="CK146" s="2044"/>
      <c r="CL146" s="2044"/>
      <c r="CM146" s="2044"/>
      <c r="CN146" s="2044"/>
      <c r="CO146" s="2044"/>
      <c r="CP146" s="2044"/>
      <c r="CQ146" s="2044"/>
      <c r="CR146" s="2044"/>
      <c r="CS146" s="2044"/>
      <c r="CT146" s="2044"/>
      <c r="CU146" s="2044"/>
      <c r="CV146" s="2044"/>
      <c r="CW146" s="2044"/>
      <c r="CX146" s="2044"/>
      <c r="CY146" s="2044"/>
      <c r="CZ146" s="2044"/>
      <c r="DA146" s="2044"/>
      <c r="DB146" s="2044"/>
      <c r="DC146" s="2045"/>
    </row>
    <row r="147" spans="2:201" ht="13.5" customHeight="1">
      <c r="B147" s="2928"/>
      <c r="C147" s="1932"/>
      <c r="D147" s="1933"/>
      <c r="E147" s="1933"/>
      <c r="F147" s="1933"/>
      <c r="G147" s="1933"/>
      <c r="H147" s="1933"/>
      <c r="I147" s="1934"/>
      <c r="J147" s="1476"/>
      <c r="K147" s="1939"/>
      <c r="L147" s="1286"/>
      <c r="M147" s="1286"/>
      <c r="N147" s="1286"/>
      <c r="O147" s="1286"/>
      <c r="P147" s="1286"/>
      <c r="Q147" s="1286"/>
      <c r="R147" s="1286"/>
      <c r="S147" s="662"/>
      <c r="T147" s="1518"/>
      <c r="U147" s="1518"/>
      <c r="V147" s="1518"/>
      <c r="W147" s="1518"/>
      <c r="X147" s="1518"/>
      <c r="Y147" s="1518"/>
      <c r="Z147" s="1518"/>
      <c r="AA147" s="1518"/>
      <c r="AB147" s="1518"/>
      <c r="AC147" s="1518"/>
      <c r="AD147" s="1247"/>
      <c r="AE147" s="1271"/>
      <c r="AF147" s="1271"/>
      <c r="AG147" s="1271"/>
      <c r="AH147" s="1247"/>
      <c r="AI147" s="1271"/>
      <c r="AJ147" s="1271"/>
      <c r="AK147" s="662"/>
      <c r="AW147" s="23"/>
      <c r="BH147" s="1937"/>
      <c r="BI147" s="1249"/>
      <c r="BJ147" s="1183"/>
      <c r="BK147" s="1183"/>
      <c r="BL147" s="1183"/>
      <c r="BM147" s="1183"/>
      <c r="BN147" s="1183"/>
      <c r="BO147" s="1183"/>
      <c r="BP147" s="1913"/>
      <c r="BQ147" s="1997"/>
      <c r="BR147" s="1997"/>
      <c r="BS147" s="1997"/>
      <c r="BT147" s="1997"/>
      <c r="BU147" s="1997"/>
      <c r="BV147" s="1997"/>
      <c r="BW147" s="1997"/>
      <c r="BX147" s="1174"/>
      <c r="BY147" s="956"/>
      <c r="BZ147" s="1183"/>
      <c r="CA147" s="1183"/>
      <c r="CB147" s="956"/>
      <c r="CC147" s="1183"/>
      <c r="CD147" s="1183"/>
      <c r="CE147" s="2001"/>
      <c r="CF147" s="2001"/>
      <c r="CG147" s="2001"/>
      <c r="CH147" s="2133"/>
      <c r="CI147" s="2133"/>
      <c r="CJ147" s="2133"/>
      <c r="CK147" s="2133"/>
      <c r="CL147" s="2133"/>
      <c r="CM147" s="2133"/>
      <c r="CN147" s="2133"/>
      <c r="CO147" s="2133"/>
      <c r="CP147" s="2133"/>
      <c r="CQ147" s="2133"/>
      <c r="CR147" s="2133"/>
      <c r="CS147" s="2133"/>
      <c r="CT147" s="2133"/>
      <c r="CU147" s="2133"/>
      <c r="CV147" s="2133"/>
      <c r="CW147" s="2133"/>
      <c r="CX147" s="2133"/>
      <c r="CY147" s="2133"/>
      <c r="CZ147" s="2133"/>
      <c r="DA147" s="2133"/>
      <c r="DB147" s="2133"/>
      <c r="DC147" s="2134"/>
    </row>
    <row r="148" spans="2:201" ht="13.5" customHeight="1">
      <c r="B148" s="1935" t="s">
        <v>103</v>
      </c>
      <c r="C148" s="1211"/>
      <c r="D148" s="1201"/>
      <c r="E148" s="1201"/>
      <c r="F148" s="1201"/>
      <c r="G148" s="1201"/>
      <c r="H148" s="1201"/>
      <c r="I148" s="1201"/>
      <c r="J148" s="1211"/>
      <c r="K148" s="1201"/>
      <c r="L148" s="1201"/>
      <c r="M148" s="1201"/>
      <c r="N148" s="1201"/>
      <c r="O148" s="1201"/>
      <c r="P148" s="1201"/>
      <c r="Q148" s="1311"/>
      <c r="R148" s="1275"/>
      <c r="S148" s="1275"/>
      <c r="T148" s="1275"/>
      <c r="U148" s="604" t="s">
        <v>162</v>
      </c>
      <c r="V148" s="901"/>
      <c r="W148" s="1944"/>
      <c r="X148" s="1945"/>
      <c r="Y148" s="1945"/>
      <c r="Z148" s="1945"/>
      <c r="AA148" s="1945"/>
      <c r="AB148" s="1910" t="s">
        <v>415</v>
      </c>
      <c r="AC148" s="1807"/>
      <c r="AD148" s="1808"/>
      <c r="AE148" s="1941"/>
      <c r="AF148" s="1636"/>
      <c r="AG148" s="1636"/>
      <c r="AH148" s="1636"/>
      <c r="AI148" s="1636"/>
      <c r="AJ148" s="1636"/>
      <c r="AK148" s="1636"/>
      <c r="AL148" s="1636"/>
      <c r="AM148" s="1636"/>
      <c r="AN148" s="1636"/>
      <c r="AO148" s="1636"/>
      <c r="AP148" s="1636"/>
      <c r="AQ148" s="1636"/>
      <c r="AR148" s="1636"/>
      <c r="AS148" s="1636"/>
      <c r="AT148" s="1636"/>
      <c r="AU148" s="1636"/>
      <c r="AV148" s="1636"/>
      <c r="AW148" s="1942"/>
      <c r="BH148" s="1962" t="s">
        <v>140</v>
      </c>
      <c r="BI148" s="1953" t="s">
        <v>141</v>
      </c>
      <c r="BJ148" s="1954"/>
      <c r="BK148" s="1954"/>
      <c r="BL148" s="1954"/>
      <c r="BM148" s="1954"/>
      <c r="BN148" s="1954"/>
      <c r="BO148" s="1954"/>
      <c r="BP148" s="1955"/>
      <c r="BQ148" s="2549" t="s">
        <v>44</v>
      </c>
      <c r="BR148" s="965" t="s">
        <v>24</v>
      </c>
      <c r="BS148" s="1256" t="s">
        <v>20</v>
      </c>
      <c r="BT148" s="1256" t="s">
        <v>29</v>
      </c>
      <c r="BU148" s="965" t="s">
        <v>23</v>
      </c>
      <c r="BV148" s="1256" t="s">
        <v>21</v>
      </c>
      <c r="BW148" s="2551" t="s">
        <v>45</v>
      </c>
      <c r="BX148" s="1959"/>
      <c r="BY148" s="1959"/>
      <c r="BZ148" s="1951" t="s">
        <v>153</v>
      </c>
      <c r="CA148" s="1895" t="s">
        <v>154</v>
      </c>
      <c r="CB148" s="1959"/>
      <c r="CC148" s="1959"/>
      <c r="CD148" s="1951" t="s">
        <v>153</v>
      </c>
      <c r="CE148" s="1951" t="s">
        <v>155</v>
      </c>
      <c r="CF148" s="1951"/>
      <c r="CG148" s="1951"/>
      <c r="CH148" s="1951"/>
      <c r="CI148" s="1959"/>
      <c r="CJ148" s="1959"/>
      <c r="CK148" s="1895" t="s">
        <v>156</v>
      </c>
      <c r="CL148" s="1979" t="s">
        <v>644</v>
      </c>
      <c r="CM148" s="1994"/>
      <c r="CN148" s="1959"/>
      <c r="CO148" s="1959"/>
      <c r="CP148" s="1951" t="s">
        <v>153</v>
      </c>
      <c r="CQ148" s="1895" t="s">
        <v>154</v>
      </c>
      <c r="CR148" s="1959"/>
      <c r="CS148" s="1959"/>
      <c r="CT148" s="1951" t="s">
        <v>153</v>
      </c>
      <c r="CU148" s="1951" t="s">
        <v>155</v>
      </c>
      <c r="CV148" s="1951"/>
      <c r="CW148" s="1951"/>
      <c r="CX148" s="1951"/>
      <c r="CY148" s="1959"/>
      <c r="CZ148" s="1959"/>
      <c r="DA148" s="1895" t="s">
        <v>156</v>
      </c>
      <c r="DB148" s="1979" t="s">
        <v>644</v>
      </c>
      <c r="DC148" s="2547"/>
      <c r="GS148" s="59"/>
    </row>
    <row r="149" spans="2:201" ht="13.5" customHeight="1">
      <c r="B149" s="1936"/>
      <c r="C149" s="1320"/>
      <c r="D149" s="1271"/>
      <c r="E149" s="1271"/>
      <c r="F149" s="1271"/>
      <c r="G149" s="1271"/>
      <c r="H149" s="1271"/>
      <c r="I149" s="1271"/>
      <c r="J149" s="1320"/>
      <c r="K149" s="1271"/>
      <c r="L149" s="1271"/>
      <c r="M149" s="1271"/>
      <c r="N149" s="1271"/>
      <c r="O149" s="1271"/>
      <c r="P149" s="1271"/>
      <c r="Q149" s="1312"/>
      <c r="R149" s="1276"/>
      <c r="S149" s="1276"/>
      <c r="T149" s="1276"/>
      <c r="U149" s="606"/>
      <c r="V149" s="902"/>
      <c r="W149" s="1946"/>
      <c r="X149" s="1947"/>
      <c r="Y149" s="1947"/>
      <c r="Z149" s="1947"/>
      <c r="AA149" s="1947"/>
      <c r="AB149" s="1464"/>
      <c r="AC149" s="1465"/>
      <c r="AD149" s="1466"/>
      <c r="AE149" s="1585"/>
      <c r="AF149" s="1586"/>
      <c r="AG149" s="1586"/>
      <c r="AH149" s="1586"/>
      <c r="AI149" s="1586"/>
      <c r="AJ149" s="1586"/>
      <c r="AK149" s="1586"/>
      <c r="AL149" s="1586"/>
      <c r="AM149" s="1586"/>
      <c r="AN149" s="1586"/>
      <c r="AO149" s="1586"/>
      <c r="AP149" s="1586"/>
      <c r="AQ149" s="1586"/>
      <c r="AR149" s="1586"/>
      <c r="AS149" s="1586"/>
      <c r="AT149" s="1586"/>
      <c r="AU149" s="1586"/>
      <c r="AV149" s="1586"/>
      <c r="AW149" s="1943"/>
      <c r="BH149" s="1963"/>
      <c r="BI149" s="1956"/>
      <c r="BJ149" s="1957"/>
      <c r="BK149" s="1957"/>
      <c r="BL149" s="1957"/>
      <c r="BM149" s="1957"/>
      <c r="BN149" s="1957"/>
      <c r="BO149" s="1957"/>
      <c r="BP149" s="1958"/>
      <c r="BQ149" s="2550"/>
      <c r="BR149" s="966"/>
      <c r="BS149" s="1257"/>
      <c r="BT149" s="1257"/>
      <c r="BU149" s="966"/>
      <c r="BV149" s="1257"/>
      <c r="BW149" s="2552"/>
      <c r="BX149" s="1960"/>
      <c r="BY149" s="1960"/>
      <c r="BZ149" s="1952"/>
      <c r="CA149" s="1896"/>
      <c r="CB149" s="1960"/>
      <c r="CC149" s="1960"/>
      <c r="CD149" s="1952"/>
      <c r="CE149" s="1952"/>
      <c r="CF149" s="1952"/>
      <c r="CG149" s="1952"/>
      <c r="CH149" s="1952"/>
      <c r="CI149" s="1960"/>
      <c r="CJ149" s="1960"/>
      <c r="CK149" s="1896"/>
      <c r="CL149" s="1981"/>
      <c r="CM149" s="1995"/>
      <c r="CN149" s="1960"/>
      <c r="CO149" s="1960"/>
      <c r="CP149" s="1952"/>
      <c r="CQ149" s="1896"/>
      <c r="CR149" s="1960"/>
      <c r="CS149" s="1960"/>
      <c r="CT149" s="1952"/>
      <c r="CU149" s="1952"/>
      <c r="CV149" s="1952"/>
      <c r="CW149" s="1952"/>
      <c r="CX149" s="1952"/>
      <c r="CY149" s="1960"/>
      <c r="CZ149" s="1960"/>
      <c r="DA149" s="1896"/>
      <c r="DB149" s="1981"/>
      <c r="DC149" s="2548"/>
      <c r="GS149" s="59"/>
    </row>
    <row r="150" spans="2:201" ht="13.5" customHeight="1">
      <c r="B150" s="1936"/>
      <c r="C150" s="1320"/>
      <c r="D150" s="1271"/>
      <c r="E150" s="1271"/>
      <c r="F150" s="1271"/>
      <c r="G150" s="1271"/>
      <c r="H150" s="1271"/>
      <c r="I150" s="1271"/>
      <c r="J150" s="1320"/>
      <c r="K150" s="1271"/>
      <c r="L150" s="1271"/>
      <c r="M150" s="1271"/>
      <c r="N150" s="1271"/>
      <c r="O150" s="1271"/>
      <c r="P150" s="1271"/>
      <c r="Q150" s="1312"/>
      <c r="R150" s="1911" t="s">
        <v>1264</v>
      </c>
      <c r="S150" s="1204"/>
      <c r="T150" s="1204"/>
      <c r="U150" s="1204"/>
      <c r="V150" s="1912"/>
      <c r="W150" s="1202"/>
      <c r="X150" s="1203"/>
      <c r="Y150" s="1203"/>
      <c r="Z150" s="689"/>
      <c r="AA150" s="690"/>
      <c r="AB150" s="1271" t="s">
        <v>11</v>
      </c>
      <c r="AC150" s="1271"/>
      <c r="AD150" s="689"/>
      <c r="AE150" s="690"/>
      <c r="AF150" s="1271" t="s">
        <v>12</v>
      </c>
      <c r="AG150" s="1271"/>
      <c r="AH150" s="689"/>
      <c r="AI150" s="690"/>
      <c r="AJ150" s="1271" t="s">
        <v>43</v>
      </c>
      <c r="AK150" s="1271"/>
      <c r="AL150" s="686" t="s">
        <v>644</v>
      </c>
      <c r="AM150" s="686"/>
      <c r="AN150" s="686"/>
      <c r="AO150" s="686"/>
      <c r="AP150" s="686"/>
      <c r="AQ150" s="686"/>
      <c r="AR150" s="686"/>
      <c r="AS150" s="1171"/>
      <c r="AT150" s="1171"/>
      <c r="AU150" s="1171"/>
      <c r="AV150" s="1171"/>
      <c r="AW150" s="1180"/>
      <c r="BH150" s="1897" t="s">
        <v>142</v>
      </c>
      <c r="BI150" s="1982" t="s">
        <v>143</v>
      </c>
      <c r="BJ150" s="1983"/>
      <c r="BK150" s="1983"/>
      <c r="BL150" s="1983"/>
      <c r="BM150" s="1983"/>
      <c r="BN150" s="1983"/>
      <c r="BO150" s="1983"/>
      <c r="BP150" s="1984"/>
      <c r="BQ150" s="1899" t="s">
        <v>1274</v>
      </c>
      <c r="BR150" s="1400"/>
      <c r="BS150" s="1400"/>
      <c r="BT150" s="1400"/>
      <c r="BU150" s="1400"/>
      <c r="BV150" s="1400"/>
      <c r="BW150" s="1400"/>
      <c r="BX150" s="1400"/>
      <c r="BY150" s="1400"/>
      <c r="BZ150" s="1400"/>
      <c r="CA150" s="1400"/>
      <c r="CB150" s="1400"/>
      <c r="CC150" s="1400"/>
      <c r="CD150" s="1400"/>
      <c r="CE150" s="1400"/>
      <c r="CF150" s="1400"/>
      <c r="CG150" s="1400"/>
      <c r="CH150" s="1400"/>
      <c r="CI150" s="1400"/>
      <c r="CJ150" s="1400"/>
      <c r="CK150" s="1400"/>
      <c r="CL150" s="1400"/>
      <c r="CM150" s="1400"/>
      <c r="CN150" s="1400"/>
      <c r="CO150" s="1400"/>
      <c r="CP150" s="1400"/>
      <c r="CQ150" s="1400"/>
      <c r="CR150" s="1400"/>
      <c r="CS150" s="1400"/>
      <c r="CT150" s="1400"/>
      <c r="CU150" s="1400"/>
      <c r="CV150" s="1400"/>
      <c r="CW150" s="1400"/>
      <c r="CX150" s="1400"/>
      <c r="CY150" s="1400"/>
      <c r="CZ150" s="1400"/>
      <c r="DA150" s="1400"/>
      <c r="DB150" s="1400"/>
      <c r="DC150" s="1401"/>
      <c r="GS150" s="59"/>
    </row>
    <row r="151" spans="2:201" ht="13.5" customHeight="1">
      <c r="B151" s="1936"/>
      <c r="C151" s="1609" t="s">
        <v>107</v>
      </c>
      <c r="D151" s="662"/>
      <c r="E151" s="662"/>
      <c r="F151" s="662"/>
      <c r="G151" s="662"/>
      <c r="H151" s="662"/>
      <c r="I151" s="662"/>
      <c r="J151" s="1476" t="s">
        <v>24</v>
      </c>
      <c r="K151" s="1938" t="s">
        <v>78</v>
      </c>
      <c r="L151" s="1518" t="s">
        <v>114</v>
      </c>
      <c r="M151" s="1518"/>
      <c r="N151" s="1518"/>
      <c r="O151" s="1518"/>
      <c r="P151" s="1518"/>
      <c r="Q151" s="1519"/>
      <c r="R151" s="1249"/>
      <c r="S151" s="1183"/>
      <c r="T151" s="1183"/>
      <c r="U151" s="1183"/>
      <c r="V151" s="1913"/>
      <c r="W151" s="1241"/>
      <c r="X151" s="1241"/>
      <c r="Y151" s="1241"/>
      <c r="Z151" s="691"/>
      <c r="AA151" s="691"/>
      <c r="AB151" s="1271"/>
      <c r="AC151" s="1271"/>
      <c r="AD151" s="690"/>
      <c r="AE151" s="690"/>
      <c r="AF151" s="1271"/>
      <c r="AG151" s="1271"/>
      <c r="AH151" s="690"/>
      <c r="AI151" s="690"/>
      <c r="AJ151" s="1271"/>
      <c r="AK151" s="1271"/>
      <c r="AL151" s="688"/>
      <c r="AM151" s="688"/>
      <c r="AN151" s="688"/>
      <c r="AO151" s="688"/>
      <c r="AP151" s="688"/>
      <c r="AQ151" s="688"/>
      <c r="AR151" s="688"/>
      <c r="AS151" s="1183"/>
      <c r="AT151" s="1183"/>
      <c r="AU151" s="1183"/>
      <c r="AV151" s="1183"/>
      <c r="AW151" s="1358"/>
      <c r="BH151" s="1898"/>
      <c r="BI151" s="1985"/>
      <c r="BJ151" s="1986"/>
      <c r="BK151" s="1986"/>
      <c r="BL151" s="1986"/>
      <c r="BM151" s="1986"/>
      <c r="BN151" s="1986"/>
      <c r="BO151" s="1986"/>
      <c r="BP151" s="1987"/>
      <c r="BQ151" s="1899"/>
      <c r="BR151" s="1400"/>
      <c r="BS151" s="1400"/>
      <c r="BT151" s="1400"/>
      <c r="BU151" s="1400"/>
      <c r="BV151" s="1400"/>
      <c r="BW151" s="1400"/>
      <c r="BX151" s="1400"/>
      <c r="BY151" s="1400"/>
      <c r="BZ151" s="1400"/>
      <c r="CA151" s="1400"/>
      <c r="CB151" s="1400"/>
      <c r="CC151" s="1400"/>
      <c r="CD151" s="1400"/>
      <c r="CE151" s="1400"/>
      <c r="CF151" s="1400"/>
      <c r="CG151" s="1400"/>
      <c r="CH151" s="1400"/>
      <c r="CI151" s="1400"/>
      <c r="CJ151" s="1400"/>
      <c r="CK151" s="1400"/>
      <c r="CL151" s="1400"/>
      <c r="CM151" s="1400"/>
      <c r="CN151" s="1400"/>
      <c r="CO151" s="1400"/>
      <c r="CP151" s="1400"/>
      <c r="CQ151" s="1400"/>
      <c r="CR151" s="1400"/>
      <c r="CS151" s="1400"/>
      <c r="CT151" s="1400"/>
      <c r="CU151" s="1400"/>
      <c r="CV151" s="1400"/>
      <c r="CW151" s="1400"/>
      <c r="CX151" s="1400"/>
      <c r="CY151" s="1400"/>
      <c r="CZ151" s="1400"/>
      <c r="DA151" s="1400"/>
      <c r="DB151" s="1400"/>
      <c r="DC151" s="1401"/>
      <c r="GS151" s="59"/>
    </row>
    <row r="152" spans="2:201" ht="13.5" customHeight="1">
      <c r="B152" s="1936"/>
      <c r="C152" s="1609"/>
      <c r="D152" s="662"/>
      <c r="E152" s="662"/>
      <c r="F152" s="662"/>
      <c r="G152" s="662"/>
      <c r="H152" s="662"/>
      <c r="I152" s="662"/>
      <c r="J152" s="1476"/>
      <c r="K152" s="1939"/>
      <c r="L152" s="1518"/>
      <c r="M152" s="1518"/>
      <c r="N152" s="1518"/>
      <c r="O152" s="1518"/>
      <c r="P152" s="1518"/>
      <c r="Q152" s="1519"/>
      <c r="R152" s="1275"/>
      <c r="S152" s="1275"/>
      <c r="T152" s="1275"/>
      <c r="U152" s="604" t="s">
        <v>162</v>
      </c>
      <c r="V152" s="901"/>
      <c r="W152" s="1944"/>
      <c r="X152" s="1945"/>
      <c r="Y152" s="1945"/>
      <c r="Z152" s="1945"/>
      <c r="AA152" s="1945"/>
      <c r="AB152" s="1910" t="s">
        <v>415</v>
      </c>
      <c r="AC152" s="1807"/>
      <c r="AD152" s="1808"/>
      <c r="AE152" s="1941"/>
      <c r="AF152" s="1636"/>
      <c r="AG152" s="1636"/>
      <c r="AH152" s="1636"/>
      <c r="AI152" s="1636"/>
      <c r="AJ152" s="1636"/>
      <c r="AK152" s="1636"/>
      <c r="AL152" s="1636"/>
      <c r="AM152" s="1636"/>
      <c r="AN152" s="1636"/>
      <c r="AO152" s="1636"/>
      <c r="AP152" s="1636"/>
      <c r="AQ152" s="1636"/>
      <c r="AR152" s="1636"/>
      <c r="AS152" s="1636"/>
      <c r="AT152" s="1636"/>
      <c r="AU152" s="1636"/>
      <c r="AV152" s="1636"/>
      <c r="AW152" s="1942"/>
      <c r="BH152" s="1898"/>
      <c r="BI152" s="1985"/>
      <c r="BJ152" s="1986"/>
      <c r="BK152" s="1986"/>
      <c r="BL152" s="1986"/>
      <c r="BM152" s="1986"/>
      <c r="BN152" s="1986"/>
      <c r="BO152" s="1986"/>
      <c r="BP152" s="1987"/>
      <c r="BQ152" s="1899"/>
      <c r="BR152" s="1400"/>
      <c r="BS152" s="1400"/>
      <c r="BT152" s="1400"/>
      <c r="BU152" s="1400"/>
      <c r="BV152" s="1400"/>
      <c r="BW152" s="1400"/>
      <c r="BX152" s="1400"/>
      <c r="BY152" s="1400"/>
      <c r="BZ152" s="1400"/>
      <c r="CA152" s="1400"/>
      <c r="CB152" s="1400"/>
      <c r="CC152" s="1400"/>
      <c r="CD152" s="1400"/>
      <c r="CE152" s="1400"/>
      <c r="CF152" s="1400"/>
      <c r="CG152" s="1400"/>
      <c r="CH152" s="1400"/>
      <c r="CI152" s="1400"/>
      <c r="CJ152" s="1400"/>
      <c r="CK152" s="1400"/>
      <c r="CL152" s="1400"/>
      <c r="CM152" s="1400"/>
      <c r="CN152" s="1400"/>
      <c r="CO152" s="1400"/>
      <c r="CP152" s="1400"/>
      <c r="CQ152" s="1400"/>
      <c r="CR152" s="1400"/>
      <c r="CS152" s="1400"/>
      <c r="CT152" s="1400"/>
      <c r="CU152" s="1400"/>
      <c r="CV152" s="1400"/>
      <c r="CW152" s="1400"/>
      <c r="CX152" s="1400"/>
      <c r="CY152" s="1400"/>
      <c r="CZ152" s="1400"/>
      <c r="DA152" s="1400"/>
      <c r="DB152" s="1400"/>
      <c r="DC152" s="1401"/>
      <c r="GS152" s="59"/>
    </row>
    <row r="153" spans="2:201" ht="13.5" customHeight="1">
      <c r="B153" s="1936"/>
      <c r="C153" s="1940" t="s">
        <v>44</v>
      </c>
      <c r="D153" s="1247" t="s">
        <v>24</v>
      </c>
      <c r="E153" s="1171" t="s">
        <v>20</v>
      </c>
      <c r="F153" s="1171" t="s">
        <v>29</v>
      </c>
      <c r="G153" s="1247" t="s">
        <v>23</v>
      </c>
      <c r="H153" s="1171" t="s">
        <v>21</v>
      </c>
      <c r="I153" s="1171" t="s">
        <v>45</v>
      </c>
      <c r="J153" s="1320"/>
      <c r="K153" s="1271"/>
      <c r="L153" s="1271"/>
      <c r="M153" s="1271"/>
      <c r="N153" s="1271"/>
      <c r="O153" s="1271"/>
      <c r="P153" s="1271"/>
      <c r="Q153" s="1312"/>
      <c r="R153" s="1276"/>
      <c r="S153" s="1276"/>
      <c r="T153" s="1276"/>
      <c r="U153" s="606"/>
      <c r="V153" s="902"/>
      <c r="W153" s="1946"/>
      <c r="X153" s="1947"/>
      <c r="Y153" s="1947"/>
      <c r="Z153" s="1947"/>
      <c r="AA153" s="1947"/>
      <c r="AB153" s="1464"/>
      <c r="AC153" s="1465"/>
      <c r="AD153" s="1466"/>
      <c r="AE153" s="1585"/>
      <c r="AF153" s="1586"/>
      <c r="AG153" s="1586"/>
      <c r="AH153" s="1586"/>
      <c r="AI153" s="1586"/>
      <c r="AJ153" s="1586"/>
      <c r="AK153" s="1586"/>
      <c r="AL153" s="1586"/>
      <c r="AM153" s="1586"/>
      <c r="AN153" s="1586"/>
      <c r="AO153" s="1586"/>
      <c r="AP153" s="1586"/>
      <c r="AQ153" s="1586"/>
      <c r="AR153" s="1586"/>
      <c r="AS153" s="1586"/>
      <c r="AT153" s="1586"/>
      <c r="AU153" s="1586"/>
      <c r="AV153" s="1586"/>
      <c r="AW153" s="1943"/>
      <c r="BH153" s="1961" t="s">
        <v>144</v>
      </c>
      <c r="BI153" s="1978" t="s">
        <v>145</v>
      </c>
      <c r="BJ153" s="1978"/>
      <c r="BK153" s="1978"/>
      <c r="BL153" s="1978"/>
      <c r="BM153" s="1978"/>
      <c r="BN153" s="1978"/>
      <c r="BO153" s="1978"/>
      <c r="BP153" s="1978"/>
      <c r="BQ153" s="419"/>
      <c r="BR153" s="246"/>
      <c r="BS153" s="246"/>
      <c r="BT153" s="246"/>
      <c r="BU153" s="246"/>
      <c r="BV153" s="246"/>
      <c r="BW153" s="473"/>
      <c r="BX153" s="1964" t="s">
        <v>644</v>
      </c>
      <c r="BY153" s="1965"/>
      <c r="BZ153" s="1965"/>
      <c r="CA153" s="1965"/>
      <c r="CB153" s="1965"/>
      <c r="CC153" s="1965"/>
      <c r="CD153" s="1965"/>
      <c r="CE153" s="1965"/>
      <c r="CF153" s="1965"/>
      <c r="CG153" s="1965"/>
      <c r="CH153" s="1965"/>
      <c r="CI153" s="1965"/>
      <c r="CJ153" s="1965"/>
      <c r="CK153" s="1965"/>
      <c r="CL153" s="1965"/>
      <c r="CM153" s="1965"/>
      <c r="CN153" s="1965"/>
      <c r="CO153" s="1965"/>
      <c r="CP153" s="1965"/>
      <c r="CQ153" s="1965"/>
      <c r="CR153" s="1965"/>
      <c r="CS153" s="1965"/>
      <c r="CT153" s="1965"/>
      <c r="CU153" s="1965"/>
      <c r="CV153" s="1965"/>
      <c r="CW153" s="1965"/>
      <c r="CX153" s="1965"/>
      <c r="CY153" s="1965"/>
      <c r="CZ153" s="1965"/>
      <c r="DA153" s="1965"/>
      <c r="DB153" s="1965"/>
      <c r="DC153" s="1966"/>
      <c r="GS153" s="59"/>
    </row>
    <row r="154" spans="2:201" ht="13.5" customHeight="1">
      <c r="B154" s="1936"/>
      <c r="C154" s="1940"/>
      <c r="D154" s="1247"/>
      <c r="E154" s="1171"/>
      <c r="F154" s="1171"/>
      <c r="G154" s="1247"/>
      <c r="H154" s="1171"/>
      <c r="I154" s="1171"/>
      <c r="J154" s="1320"/>
      <c r="K154" s="1271"/>
      <c r="L154" s="1271"/>
      <c r="M154" s="1271"/>
      <c r="N154" s="1271"/>
      <c r="O154" s="1271"/>
      <c r="P154" s="1271"/>
      <c r="Q154" s="1312"/>
      <c r="R154" s="1911" t="s">
        <v>1264</v>
      </c>
      <c r="S154" s="1204"/>
      <c r="T154" s="1204"/>
      <c r="U154" s="1204"/>
      <c r="V154" s="1912"/>
      <c r="W154" s="1202"/>
      <c r="X154" s="1202"/>
      <c r="Y154" s="1202"/>
      <c r="Z154" s="845"/>
      <c r="AA154" s="846"/>
      <c r="AB154" s="1201" t="s">
        <v>11</v>
      </c>
      <c r="AC154" s="1201"/>
      <c r="AD154" s="845"/>
      <c r="AE154" s="846"/>
      <c r="AF154" s="1201" t="s">
        <v>12</v>
      </c>
      <c r="AG154" s="1201"/>
      <c r="AH154" s="845"/>
      <c r="AI154" s="846"/>
      <c r="AJ154" s="1201" t="s">
        <v>43</v>
      </c>
      <c r="AK154" s="1201"/>
      <c r="AL154" s="842" t="s">
        <v>644</v>
      </c>
      <c r="AM154" s="842"/>
      <c r="AN154" s="842"/>
      <c r="AO154" s="842"/>
      <c r="AP154" s="842"/>
      <c r="AQ154" s="842"/>
      <c r="AR154" s="842"/>
      <c r="AS154" s="1204"/>
      <c r="AT154" s="1204"/>
      <c r="AU154" s="1204"/>
      <c r="AV154" s="1204"/>
      <c r="AW154" s="1179"/>
      <c r="BH154" s="1961"/>
      <c r="BI154" s="1978"/>
      <c r="BJ154" s="1978"/>
      <c r="BK154" s="1978"/>
      <c r="BL154" s="1978"/>
      <c r="BM154" s="1978"/>
      <c r="BN154" s="1978"/>
      <c r="BO154" s="1978"/>
      <c r="BP154" s="1978"/>
      <c r="BQ154" s="1940" t="s">
        <v>44</v>
      </c>
      <c r="BR154" s="1247" t="s">
        <v>24</v>
      </c>
      <c r="BS154" s="1171" t="s">
        <v>20</v>
      </c>
      <c r="BT154" s="1171" t="s">
        <v>29</v>
      </c>
      <c r="BU154" s="1247" t="s">
        <v>23</v>
      </c>
      <c r="BV154" s="1171" t="s">
        <v>21</v>
      </c>
      <c r="BW154" s="1477" t="s">
        <v>45</v>
      </c>
      <c r="BX154" s="1967"/>
      <c r="BY154" s="1968"/>
      <c r="BZ154" s="1968"/>
      <c r="CA154" s="1968"/>
      <c r="CB154" s="1968"/>
      <c r="CC154" s="1968"/>
      <c r="CD154" s="1968"/>
      <c r="CE154" s="1968"/>
      <c r="CF154" s="1968"/>
      <c r="CG154" s="1968"/>
      <c r="CH154" s="1968"/>
      <c r="CI154" s="1968"/>
      <c r="CJ154" s="1968"/>
      <c r="CK154" s="1968"/>
      <c r="CL154" s="1968"/>
      <c r="CM154" s="1968"/>
      <c r="CN154" s="1968"/>
      <c r="CO154" s="1968"/>
      <c r="CP154" s="1968"/>
      <c r="CQ154" s="1968"/>
      <c r="CR154" s="1968"/>
      <c r="CS154" s="1968"/>
      <c r="CT154" s="1968"/>
      <c r="CU154" s="1968"/>
      <c r="CV154" s="1968"/>
      <c r="CW154" s="1968"/>
      <c r="CX154" s="1968"/>
      <c r="CY154" s="1968"/>
      <c r="CZ154" s="1968"/>
      <c r="DA154" s="1968"/>
      <c r="DB154" s="1968"/>
      <c r="DC154" s="1969"/>
      <c r="DE154" s="53" t="s">
        <v>659</v>
      </c>
      <c r="GS154" s="59"/>
    </row>
    <row r="155" spans="2:201" ht="13.5" customHeight="1">
      <c r="B155" s="1936"/>
      <c r="C155" s="1320"/>
      <c r="D155" s="1271"/>
      <c r="E155" s="1271"/>
      <c r="F155" s="1271"/>
      <c r="G155" s="1271"/>
      <c r="H155" s="1271"/>
      <c r="I155" s="1271"/>
      <c r="J155" s="1212"/>
      <c r="K155" s="874"/>
      <c r="L155" s="874"/>
      <c r="M155" s="874"/>
      <c r="N155" s="874"/>
      <c r="O155" s="874"/>
      <c r="P155" s="874"/>
      <c r="Q155" s="875"/>
      <c r="R155" s="1249"/>
      <c r="S155" s="1183"/>
      <c r="T155" s="1183"/>
      <c r="U155" s="1183"/>
      <c r="V155" s="1913"/>
      <c r="W155" s="1241"/>
      <c r="X155" s="1241"/>
      <c r="Y155" s="1241"/>
      <c r="Z155" s="691"/>
      <c r="AA155" s="691"/>
      <c r="AB155" s="874"/>
      <c r="AC155" s="874"/>
      <c r="AD155" s="691"/>
      <c r="AE155" s="691"/>
      <c r="AF155" s="874"/>
      <c r="AG155" s="874"/>
      <c r="AH155" s="691"/>
      <c r="AI155" s="691"/>
      <c r="AJ155" s="874"/>
      <c r="AK155" s="874"/>
      <c r="AL155" s="688"/>
      <c r="AM155" s="688"/>
      <c r="AN155" s="688"/>
      <c r="AO155" s="688"/>
      <c r="AP155" s="688"/>
      <c r="AQ155" s="688"/>
      <c r="AR155" s="688"/>
      <c r="AS155" s="1183"/>
      <c r="AT155" s="1183"/>
      <c r="AU155" s="1183"/>
      <c r="AV155" s="1183"/>
      <c r="AW155" s="1358"/>
      <c r="BH155" s="1961"/>
      <c r="BI155" s="1978"/>
      <c r="BJ155" s="1978"/>
      <c r="BK155" s="1978"/>
      <c r="BL155" s="1978"/>
      <c r="BM155" s="1978"/>
      <c r="BN155" s="1978"/>
      <c r="BO155" s="1978"/>
      <c r="BP155" s="1978"/>
      <c r="BQ155" s="1940"/>
      <c r="BR155" s="1247"/>
      <c r="BS155" s="1171"/>
      <c r="BT155" s="1171"/>
      <c r="BU155" s="1247"/>
      <c r="BV155" s="1171"/>
      <c r="BW155" s="1477"/>
      <c r="BX155" s="1967"/>
      <c r="BY155" s="1968"/>
      <c r="BZ155" s="1968"/>
      <c r="CA155" s="1968"/>
      <c r="CB155" s="1968"/>
      <c r="CC155" s="1968"/>
      <c r="CD155" s="1968"/>
      <c r="CE155" s="1968"/>
      <c r="CF155" s="1968"/>
      <c r="CG155" s="1968"/>
      <c r="CH155" s="1968"/>
      <c r="CI155" s="1968"/>
      <c r="CJ155" s="1968"/>
      <c r="CK155" s="1968"/>
      <c r="CL155" s="1968"/>
      <c r="CM155" s="1968"/>
      <c r="CN155" s="1968"/>
      <c r="CO155" s="1968"/>
      <c r="CP155" s="1968"/>
      <c r="CQ155" s="1968"/>
      <c r="CR155" s="1968"/>
      <c r="CS155" s="1968"/>
      <c r="CT155" s="1968"/>
      <c r="CU155" s="1968"/>
      <c r="CV155" s="1968"/>
      <c r="CW155" s="1968"/>
      <c r="CX155" s="1968"/>
      <c r="CY155" s="1968"/>
      <c r="CZ155" s="1968"/>
      <c r="DA155" s="1968"/>
      <c r="DB155" s="1968"/>
      <c r="DC155" s="1969"/>
      <c r="DE155" s="53" t="s">
        <v>1405</v>
      </c>
      <c r="GS155" s="59"/>
    </row>
    <row r="156" spans="2:201" ht="13.5" customHeight="1">
      <c r="B156" s="1936"/>
      <c r="C156" s="1320"/>
      <c r="D156" s="1271"/>
      <c r="E156" s="1271"/>
      <c r="F156" s="1271"/>
      <c r="G156" s="1271"/>
      <c r="H156" s="1271"/>
      <c r="I156" s="1312"/>
      <c r="J156" s="1247" t="s">
        <v>24</v>
      </c>
      <c r="K156" s="1938" t="s">
        <v>76</v>
      </c>
      <c r="L156" s="1286" t="s">
        <v>115</v>
      </c>
      <c r="M156" s="1286"/>
      <c r="N156" s="1286"/>
      <c r="O156" s="1286"/>
      <c r="P156" s="1286"/>
      <c r="Q156" s="1286"/>
      <c r="R156" s="1287"/>
      <c r="S156" s="1287"/>
      <c r="T156" s="1287"/>
      <c r="U156" s="1287"/>
      <c r="V156" s="604" t="s">
        <v>44</v>
      </c>
      <c r="W156" s="1258"/>
      <c r="X156" s="1259"/>
      <c r="Y156" s="1259"/>
      <c r="Z156" s="1259"/>
      <c r="AA156" s="1259"/>
      <c r="AB156" s="1259"/>
      <c r="AC156" s="1259"/>
      <c r="AD156" s="1259"/>
      <c r="AE156" s="1259"/>
      <c r="AF156" s="1259"/>
      <c r="AG156" s="1259"/>
      <c r="AH156" s="1259"/>
      <c r="AI156" s="1259"/>
      <c r="AJ156" s="1259"/>
      <c r="AK156" s="1259"/>
      <c r="AL156" s="1259"/>
      <c r="AM156" s="1259"/>
      <c r="AN156" s="1259"/>
      <c r="AO156" s="1259"/>
      <c r="AP156" s="1259"/>
      <c r="AQ156" s="1259"/>
      <c r="AR156" s="1259"/>
      <c r="AS156" s="1259"/>
      <c r="AT156" s="1259"/>
      <c r="AU156" s="1259"/>
      <c r="AV156" s="1259"/>
      <c r="AW156" s="1950" t="s">
        <v>45</v>
      </c>
      <c r="BH156" s="1961"/>
      <c r="BI156" s="1978"/>
      <c r="BJ156" s="1978"/>
      <c r="BK156" s="1978"/>
      <c r="BL156" s="1978"/>
      <c r="BM156" s="1978"/>
      <c r="BN156" s="1978"/>
      <c r="BO156" s="1978"/>
      <c r="BP156" s="1978"/>
      <c r="BQ156" s="170"/>
      <c r="BR156" s="118"/>
      <c r="BS156" s="118"/>
      <c r="BT156" s="118"/>
      <c r="BU156" s="118"/>
      <c r="BV156" s="118"/>
      <c r="BW156" s="209"/>
      <c r="BX156" s="1970"/>
      <c r="BY156" s="1971"/>
      <c r="BZ156" s="1971"/>
      <c r="CA156" s="1971"/>
      <c r="CB156" s="1971"/>
      <c r="CC156" s="1971"/>
      <c r="CD156" s="1971"/>
      <c r="CE156" s="1971"/>
      <c r="CF156" s="1971"/>
      <c r="CG156" s="1971"/>
      <c r="CH156" s="1971"/>
      <c r="CI156" s="1971"/>
      <c r="CJ156" s="1971"/>
      <c r="CK156" s="1971"/>
      <c r="CL156" s="1971"/>
      <c r="CM156" s="1971"/>
      <c r="CN156" s="1971"/>
      <c r="CO156" s="1971"/>
      <c r="CP156" s="1971"/>
      <c r="CQ156" s="1971"/>
      <c r="CR156" s="1971"/>
      <c r="CS156" s="1971"/>
      <c r="CT156" s="1971"/>
      <c r="CU156" s="1971"/>
      <c r="CV156" s="1971"/>
      <c r="CW156" s="1971"/>
      <c r="CX156" s="1971"/>
      <c r="CY156" s="1971"/>
      <c r="CZ156" s="1971"/>
      <c r="DA156" s="1971"/>
      <c r="DB156" s="1971"/>
      <c r="DC156" s="1972"/>
      <c r="GS156" s="59"/>
    </row>
    <row r="157" spans="2:201" ht="13.5" customHeight="1">
      <c r="B157" s="1937"/>
      <c r="C157" s="1212"/>
      <c r="D157" s="874"/>
      <c r="E157" s="874"/>
      <c r="F157" s="874"/>
      <c r="G157" s="874"/>
      <c r="H157" s="874"/>
      <c r="I157" s="875"/>
      <c r="J157" s="956"/>
      <c r="K157" s="1925"/>
      <c r="L157" s="1288"/>
      <c r="M157" s="1288"/>
      <c r="N157" s="1288"/>
      <c r="O157" s="1288"/>
      <c r="P157" s="1288"/>
      <c r="Q157" s="1288"/>
      <c r="R157" s="1288"/>
      <c r="S157" s="1288"/>
      <c r="T157" s="1288"/>
      <c r="U157" s="1288"/>
      <c r="V157" s="606"/>
      <c r="W157" s="1245"/>
      <c r="X157" s="1245"/>
      <c r="Y157" s="1245"/>
      <c r="Z157" s="1245"/>
      <c r="AA157" s="1245"/>
      <c r="AB157" s="1245"/>
      <c r="AC157" s="1245"/>
      <c r="AD157" s="1245"/>
      <c r="AE157" s="1245"/>
      <c r="AF157" s="1245"/>
      <c r="AG157" s="1245"/>
      <c r="AH157" s="1245"/>
      <c r="AI157" s="1245"/>
      <c r="AJ157" s="1245"/>
      <c r="AK157" s="1245"/>
      <c r="AL157" s="1245"/>
      <c r="AM157" s="1245"/>
      <c r="AN157" s="1245"/>
      <c r="AO157" s="1245"/>
      <c r="AP157" s="1245"/>
      <c r="AQ157" s="1245"/>
      <c r="AR157" s="1245"/>
      <c r="AS157" s="1245"/>
      <c r="AT157" s="1245"/>
      <c r="AU157" s="1245"/>
      <c r="AV157" s="1245"/>
      <c r="AW157" s="607"/>
      <c r="BH157" s="334" t="s">
        <v>702</v>
      </c>
      <c r="BI157" s="1948" t="s">
        <v>703</v>
      </c>
      <c r="BJ157" s="1948"/>
      <c r="BK157" s="1948"/>
      <c r="BL157" s="1948"/>
      <c r="BM157" s="1948"/>
      <c r="BN157" s="1948"/>
      <c r="BO157" s="1948"/>
      <c r="BP157" s="1948"/>
      <c r="BQ157" s="1948"/>
      <c r="BR157" s="1948"/>
      <c r="BS157" s="1948"/>
      <c r="BT157" s="1948"/>
      <c r="BU157" s="1948"/>
      <c r="BV157" s="1948"/>
      <c r="BW157" s="1948"/>
      <c r="BX157" s="1948"/>
      <c r="BY157" s="1948"/>
      <c r="BZ157" s="1948"/>
      <c r="CA157" s="1948"/>
      <c r="CB157" s="1948"/>
      <c r="CC157" s="1948"/>
      <c r="CD157" s="1948"/>
      <c r="CE157" s="1948"/>
      <c r="CF157" s="1948"/>
      <c r="CG157" s="1948"/>
      <c r="CH157" s="1948"/>
      <c r="CI157" s="1948"/>
      <c r="CJ157" s="1948"/>
      <c r="CK157" s="1948"/>
      <c r="CL157" s="1948"/>
      <c r="CM157" s="1948"/>
      <c r="CN157" s="1948"/>
      <c r="CO157" s="1948"/>
      <c r="CP157" s="1948"/>
      <c r="CQ157" s="1948"/>
      <c r="CR157" s="1948"/>
      <c r="CS157" s="1948"/>
      <c r="CT157" s="1948"/>
      <c r="CU157" s="1948"/>
      <c r="CV157" s="1948"/>
      <c r="CW157" s="1948"/>
      <c r="CX157" s="1948"/>
      <c r="CY157" s="1948"/>
      <c r="CZ157" s="1948"/>
      <c r="DA157" s="1948"/>
      <c r="DB157" s="1948"/>
      <c r="DC157" s="1949"/>
      <c r="DE157" s="53" t="s">
        <v>1832</v>
      </c>
      <c r="GS157" s="59"/>
    </row>
    <row r="158" spans="2:201" ht="13.5" customHeight="1">
      <c r="B158" s="1340" t="s">
        <v>106</v>
      </c>
      <c r="C158" s="1346" t="s">
        <v>109</v>
      </c>
      <c r="D158" s="1347"/>
      <c r="E158" s="1347"/>
      <c r="F158" s="1347"/>
      <c r="G158" s="1347"/>
      <c r="H158" s="1347"/>
      <c r="I158" s="1348"/>
      <c r="J158" s="1208" t="s">
        <v>24</v>
      </c>
      <c r="K158" s="1201" t="s">
        <v>20</v>
      </c>
      <c r="L158" s="1201"/>
      <c r="M158" s="1201" t="s">
        <v>29</v>
      </c>
      <c r="N158" s="1208" t="s">
        <v>23</v>
      </c>
      <c r="O158" s="1201" t="s">
        <v>21</v>
      </c>
      <c r="P158" s="1201"/>
      <c r="Q158" s="604" t="s">
        <v>44</v>
      </c>
      <c r="R158" s="1258"/>
      <c r="S158" s="1259"/>
      <c r="T158" s="1259"/>
      <c r="U158" s="1259"/>
      <c r="V158" s="1259"/>
      <c r="W158" s="1259"/>
      <c r="X158" s="1259"/>
      <c r="Y158" s="1259"/>
      <c r="Z158" s="1259"/>
      <c r="AA158" s="1259"/>
      <c r="AB158" s="1259"/>
      <c r="AC158" s="1259"/>
      <c r="AD158" s="1259"/>
      <c r="AE158" s="1259"/>
      <c r="AF158" s="1259"/>
      <c r="AG158" s="1259"/>
      <c r="AH158" s="1259"/>
      <c r="AI158" s="1259"/>
      <c r="AJ158" s="1259"/>
      <c r="AK158" s="1259"/>
      <c r="AL158" s="1259"/>
      <c r="AM158" s="1259"/>
      <c r="AN158" s="1259"/>
      <c r="AO158" s="1259"/>
      <c r="AP158" s="1259"/>
      <c r="AQ158" s="1259"/>
      <c r="AR158" s="1259"/>
      <c r="AS158" s="1259"/>
      <c r="AT158" s="1259"/>
      <c r="AU158" s="1259"/>
      <c r="AV158" s="1259"/>
      <c r="AW158" s="1950" t="s">
        <v>45</v>
      </c>
      <c r="BH158" s="334"/>
      <c r="BI158" s="1948"/>
      <c r="BJ158" s="1948"/>
      <c r="BK158" s="1948"/>
      <c r="BL158" s="1948"/>
      <c r="BM158" s="1948"/>
      <c r="BN158" s="1948"/>
      <c r="BO158" s="1948"/>
      <c r="BP158" s="1948"/>
      <c r="BQ158" s="1948"/>
      <c r="BR158" s="1948"/>
      <c r="BS158" s="1948"/>
      <c r="BT158" s="1948"/>
      <c r="BU158" s="1948"/>
      <c r="BV158" s="1948"/>
      <c r="BW158" s="1948"/>
      <c r="BX158" s="1948"/>
      <c r="BY158" s="1948"/>
      <c r="BZ158" s="1948"/>
      <c r="CA158" s="1948"/>
      <c r="CB158" s="1948"/>
      <c r="CC158" s="1948"/>
      <c r="CD158" s="1948"/>
      <c r="CE158" s="1948"/>
      <c r="CF158" s="1948"/>
      <c r="CG158" s="1948"/>
      <c r="CH158" s="1948"/>
      <c r="CI158" s="1948"/>
      <c r="CJ158" s="1948"/>
      <c r="CK158" s="1948"/>
      <c r="CL158" s="1948"/>
      <c r="CM158" s="1948"/>
      <c r="CN158" s="1948"/>
      <c r="CO158" s="1948"/>
      <c r="CP158" s="1948"/>
      <c r="CQ158" s="1948"/>
      <c r="CR158" s="1948"/>
      <c r="CS158" s="1948"/>
      <c r="CT158" s="1948"/>
      <c r="CU158" s="1948"/>
      <c r="CV158" s="1948"/>
      <c r="CW158" s="1948"/>
      <c r="CX158" s="1948"/>
      <c r="CY158" s="1948"/>
      <c r="CZ158" s="1948"/>
      <c r="DA158" s="1948"/>
      <c r="DB158" s="1948"/>
      <c r="DC158" s="1949"/>
      <c r="DE158" s="53" t="s">
        <v>1833</v>
      </c>
      <c r="GS158" s="59"/>
    </row>
    <row r="159" spans="2:201" ht="13.5" customHeight="1">
      <c r="B159" s="1341"/>
      <c r="C159" s="1349"/>
      <c r="D159" s="1350"/>
      <c r="E159" s="1350"/>
      <c r="F159" s="1350"/>
      <c r="G159" s="1350"/>
      <c r="H159" s="1350"/>
      <c r="I159" s="1351"/>
      <c r="J159" s="1247"/>
      <c r="K159" s="1271"/>
      <c r="L159" s="1271"/>
      <c r="M159" s="1271"/>
      <c r="N159" s="1247"/>
      <c r="O159" s="1271"/>
      <c r="P159" s="1271"/>
      <c r="Q159" s="606"/>
      <c r="R159" s="1245"/>
      <c r="S159" s="1245"/>
      <c r="T159" s="1245"/>
      <c r="U159" s="1245"/>
      <c r="V159" s="1245"/>
      <c r="W159" s="1245"/>
      <c r="X159" s="1245"/>
      <c r="Y159" s="1245"/>
      <c r="Z159" s="1245"/>
      <c r="AA159" s="1245"/>
      <c r="AB159" s="1245"/>
      <c r="AC159" s="1245"/>
      <c r="AD159" s="1245"/>
      <c r="AE159" s="1245"/>
      <c r="AF159" s="1245"/>
      <c r="AG159" s="1245"/>
      <c r="AH159" s="1245"/>
      <c r="AI159" s="1245"/>
      <c r="AJ159" s="1245"/>
      <c r="AK159" s="1245"/>
      <c r="AL159" s="1245"/>
      <c r="AM159" s="1245"/>
      <c r="AN159" s="1245"/>
      <c r="AO159" s="1245"/>
      <c r="AP159" s="1245"/>
      <c r="AQ159" s="1245"/>
      <c r="AR159" s="1245"/>
      <c r="AS159" s="1245"/>
      <c r="AT159" s="1245"/>
      <c r="AU159" s="1245"/>
      <c r="AV159" s="1245"/>
      <c r="AW159" s="607"/>
      <c r="BH159" s="334"/>
      <c r="BI159" s="1948"/>
      <c r="BJ159" s="1948"/>
      <c r="BK159" s="1948"/>
      <c r="BL159" s="1948"/>
      <c r="BM159" s="1948"/>
      <c r="BN159" s="1948"/>
      <c r="BO159" s="1948"/>
      <c r="BP159" s="1948"/>
      <c r="BQ159" s="1948"/>
      <c r="BR159" s="1948"/>
      <c r="BS159" s="1948"/>
      <c r="BT159" s="1948"/>
      <c r="BU159" s="1948"/>
      <c r="BV159" s="1948"/>
      <c r="BW159" s="1948"/>
      <c r="BX159" s="1948"/>
      <c r="BY159" s="1948"/>
      <c r="BZ159" s="1948"/>
      <c r="CA159" s="1948"/>
      <c r="CB159" s="1948"/>
      <c r="CC159" s="1948"/>
      <c r="CD159" s="1948"/>
      <c r="CE159" s="1948"/>
      <c r="CF159" s="1948"/>
      <c r="CG159" s="1948"/>
      <c r="CH159" s="1948"/>
      <c r="CI159" s="1948"/>
      <c r="CJ159" s="1948"/>
      <c r="CK159" s="1948"/>
      <c r="CL159" s="1948"/>
      <c r="CM159" s="1948"/>
      <c r="CN159" s="1948"/>
      <c r="CO159" s="1948"/>
      <c r="CP159" s="1948"/>
      <c r="CQ159" s="1948"/>
      <c r="CR159" s="1948"/>
      <c r="CS159" s="1948"/>
      <c r="CT159" s="1948"/>
      <c r="CU159" s="1948"/>
      <c r="CV159" s="1948"/>
      <c r="CW159" s="1948"/>
      <c r="CX159" s="1948"/>
      <c r="CY159" s="1948"/>
      <c r="CZ159" s="1948"/>
      <c r="DA159" s="1948"/>
      <c r="DB159" s="1948"/>
      <c r="DC159" s="1949"/>
      <c r="GS159" s="59"/>
    </row>
    <row r="160" spans="2:201" ht="13.5" customHeight="1">
      <c r="B160" s="1392" t="s">
        <v>1451</v>
      </c>
      <c r="C160" s="1393"/>
      <c r="D160" s="1393"/>
      <c r="E160" s="1393"/>
      <c r="F160" s="1393"/>
      <c r="G160" s="1393"/>
      <c r="H160" s="1393"/>
      <c r="I160" s="1393"/>
      <c r="J160" s="1393"/>
      <c r="K160" s="1393"/>
      <c r="L160" s="1393"/>
      <c r="M160" s="1393"/>
      <c r="N160" s="1393"/>
      <c r="O160" s="1393"/>
      <c r="P160" s="1393"/>
      <c r="Q160" s="1393"/>
      <c r="R160" s="1393"/>
      <c r="S160" s="1393"/>
      <c r="T160" s="1393"/>
      <c r="U160" s="1393"/>
      <c r="V160" s="1393"/>
      <c r="W160" s="1393"/>
      <c r="X160" s="1393"/>
      <c r="Y160" s="1393"/>
      <c r="Z160" s="1393"/>
      <c r="AA160" s="1393"/>
      <c r="AB160" s="1393"/>
      <c r="AC160" s="1393"/>
      <c r="AD160" s="1393"/>
      <c r="AE160" s="1393"/>
      <c r="AF160" s="1393"/>
      <c r="AG160" s="1393"/>
      <c r="AH160" s="1393"/>
      <c r="AI160" s="1393"/>
      <c r="AJ160" s="1393"/>
      <c r="AK160" s="1393"/>
      <c r="AL160" s="1393"/>
      <c r="AM160" s="1393"/>
      <c r="AN160" s="1393"/>
      <c r="AO160" s="1393"/>
      <c r="AP160" s="1393"/>
      <c r="AQ160" s="1393"/>
      <c r="AR160" s="1393"/>
      <c r="AS160" s="1393"/>
      <c r="AT160" s="1393"/>
      <c r="AU160" s="1393"/>
      <c r="AV160" s="1393"/>
      <c r="AW160" s="1394"/>
      <c r="BH160" s="334" t="s">
        <v>76</v>
      </c>
      <c r="BI160" s="1948" t="s">
        <v>1428</v>
      </c>
      <c r="BJ160" s="1948"/>
      <c r="BK160" s="1948"/>
      <c r="BL160" s="1948"/>
      <c r="BM160" s="1948"/>
      <c r="BN160" s="1948"/>
      <c r="BO160" s="1948"/>
      <c r="BP160" s="1948"/>
      <c r="BQ160" s="1948"/>
      <c r="BR160" s="1948"/>
      <c r="BS160" s="1948"/>
      <c r="BT160" s="1948"/>
      <c r="BU160" s="1948"/>
      <c r="BV160" s="1948"/>
      <c r="BW160" s="1948"/>
      <c r="BX160" s="1948"/>
      <c r="BY160" s="1948"/>
      <c r="BZ160" s="1948"/>
      <c r="CA160" s="1948"/>
      <c r="CB160" s="1948"/>
      <c r="CC160" s="1948"/>
      <c r="CD160" s="1948"/>
      <c r="CE160" s="1948"/>
      <c r="CF160" s="1948"/>
      <c r="CG160" s="1948"/>
      <c r="CH160" s="1948"/>
      <c r="CI160" s="1948"/>
      <c r="CJ160" s="1948"/>
      <c r="CK160" s="1948"/>
      <c r="CL160" s="1948"/>
      <c r="CM160" s="1948"/>
      <c r="CN160" s="1948"/>
      <c r="CO160" s="1948"/>
      <c r="CP160" s="1948"/>
      <c r="CQ160" s="1948"/>
      <c r="CR160" s="1948"/>
      <c r="CS160" s="1948"/>
      <c r="CT160" s="1948"/>
      <c r="CU160" s="1948"/>
      <c r="CV160" s="1948"/>
      <c r="CW160" s="1948"/>
      <c r="CX160" s="1948"/>
      <c r="CY160" s="1948"/>
      <c r="CZ160" s="1948"/>
      <c r="DA160" s="1948"/>
      <c r="DB160" s="1948"/>
      <c r="DC160" s="1949"/>
      <c r="DE160" s="53" t="s">
        <v>1722</v>
      </c>
      <c r="GS160" s="59"/>
    </row>
    <row r="161" spans="2:201" ht="13.5" customHeight="1">
      <c r="B161" s="1190"/>
      <c r="C161" s="1191"/>
      <c r="D161" s="1191"/>
      <c r="E161" s="1191"/>
      <c r="F161" s="1191"/>
      <c r="G161" s="1191"/>
      <c r="H161" s="1191"/>
      <c r="I161" s="1191"/>
      <c r="J161" s="1191"/>
      <c r="K161" s="1191"/>
      <c r="L161" s="1191"/>
      <c r="M161" s="1191"/>
      <c r="N161" s="1191"/>
      <c r="O161" s="1191"/>
      <c r="P161" s="1191"/>
      <c r="Q161" s="1191"/>
      <c r="R161" s="1191"/>
      <c r="S161" s="1191"/>
      <c r="T161" s="1191"/>
      <c r="U161" s="1191"/>
      <c r="V161" s="1191"/>
      <c r="W161" s="1191"/>
      <c r="X161" s="1191"/>
      <c r="Y161" s="1191"/>
      <c r="Z161" s="1191"/>
      <c r="AA161" s="1191"/>
      <c r="AB161" s="1191"/>
      <c r="AC161" s="1191"/>
      <c r="AD161" s="1191"/>
      <c r="AE161" s="1191"/>
      <c r="AF161" s="1191"/>
      <c r="AG161" s="1191"/>
      <c r="AH161" s="1191"/>
      <c r="AI161" s="1191"/>
      <c r="AJ161" s="1191"/>
      <c r="AK161" s="1191"/>
      <c r="AL161" s="1191"/>
      <c r="AM161" s="1191"/>
      <c r="AN161" s="1191"/>
      <c r="AO161" s="1191"/>
      <c r="AP161" s="1191"/>
      <c r="AQ161" s="1191"/>
      <c r="AR161" s="1191"/>
      <c r="AS161" s="1191"/>
      <c r="AT161" s="1191"/>
      <c r="AU161" s="1191"/>
      <c r="AV161" s="1191"/>
      <c r="AW161" s="1192"/>
      <c r="BH161" s="334"/>
      <c r="BI161" s="1948"/>
      <c r="BJ161" s="1948"/>
      <c r="BK161" s="1948"/>
      <c r="BL161" s="1948"/>
      <c r="BM161" s="1948"/>
      <c r="BN161" s="1948"/>
      <c r="BO161" s="1948"/>
      <c r="BP161" s="1948"/>
      <c r="BQ161" s="1948"/>
      <c r="BR161" s="1948"/>
      <c r="BS161" s="1948"/>
      <c r="BT161" s="1948"/>
      <c r="BU161" s="1948"/>
      <c r="BV161" s="1948"/>
      <c r="BW161" s="1948"/>
      <c r="BX161" s="1948"/>
      <c r="BY161" s="1948"/>
      <c r="BZ161" s="1948"/>
      <c r="CA161" s="1948"/>
      <c r="CB161" s="1948"/>
      <c r="CC161" s="1948"/>
      <c r="CD161" s="1948"/>
      <c r="CE161" s="1948"/>
      <c r="CF161" s="1948"/>
      <c r="CG161" s="1948"/>
      <c r="CH161" s="1948"/>
      <c r="CI161" s="1948"/>
      <c r="CJ161" s="1948"/>
      <c r="CK161" s="1948"/>
      <c r="CL161" s="1948"/>
      <c r="CM161" s="1948"/>
      <c r="CN161" s="1948"/>
      <c r="CO161" s="1948"/>
      <c r="CP161" s="1948"/>
      <c r="CQ161" s="1948"/>
      <c r="CR161" s="1948"/>
      <c r="CS161" s="1948"/>
      <c r="CT161" s="1948"/>
      <c r="CU161" s="1948"/>
      <c r="CV161" s="1948"/>
      <c r="CW161" s="1948"/>
      <c r="CX161" s="1948"/>
      <c r="CY161" s="1948"/>
      <c r="CZ161" s="1948"/>
      <c r="DA161" s="1948"/>
      <c r="DB161" s="1948"/>
      <c r="DC161" s="1949"/>
      <c r="DE161" s="53" t="s">
        <v>1721</v>
      </c>
      <c r="GS161" s="59"/>
    </row>
    <row r="162" spans="2:201" ht="13.5" customHeight="1">
      <c r="B162" s="1190"/>
      <c r="C162" s="1191"/>
      <c r="D162" s="1191"/>
      <c r="E162" s="1191"/>
      <c r="F162" s="1191"/>
      <c r="G162" s="1191"/>
      <c r="H162" s="1191"/>
      <c r="I162" s="1191"/>
      <c r="J162" s="1191"/>
      <c r="K162" s="1191"/>
      <c r="L162" s="1191"/>
      <c r="M162" s="1191"/>
      <c r="N162" s="1191"/>
      <c r="O162" s="1191"/>
      <c r="P162" s="1191"/>
      <c r="Q162" s="1191"/>
      <c r="R162" s="1191"/>
      <c r="S162" s="1191"/>
      <c r="T162" s="1191"/>
      <c r="U162" s="1191"/>
      <c r="V162" s="1191"/>
      <c r="W162" s="1191"/>
      <c r="X162" s="1191"/>
      <c r="Y162" s="1191"/>
      <c r="Z162" s="1191"/>
      <c r="AA162" s="1191"/>
      <c r="AB162" s="1191"/>
      <c r="AC162" s="1191"/>
      <c r="AD162" s="1191"/>
      <c r="AE162" s="1191"/>
      <c r="AF162" s="1191"/>
      <c r="AG162" s="1191"/>
      <c r="AH162" s="1191"/>
      <c r="AI162" s="1191"/>
      <c r="AJ162" s="1191"/>
      <c r="AK162" s="1191"/>
      <c r="AL162" s="1191"/>
      <c r="AM162" s="1191"/>
      <c r="AN162" s="1191"/>
      <c r="AO162" s="1191"/>
      <c r="AP162" s="1191"/>
      <c r="AQ162" s="1191"/>
      <c r="AR162" s="1191"/>
      <c r="AS162" s="1191"/>
      <c r="AT162" s="1191"/>
      <c r="AU162" s="1191"/>
      <c r="AV162" s="1191"/>
      <c r="AW162" s="1192"/>
      <c r="BH162" s="334"/>
      <c r="BI162" s="1948"/>
      <c r="BJ162" s="1948"/>
      <c r="BK162" s="1948"/>
      <c r="BL162" s="1948"/>
      <c r="BM162" s="1948"/>
      <c r="BN162" s="1948"/>
      <c r="BO162" s="1948"/>
      <c r="BP162" s="1948"/>
      <c r="BQ162" s="1948"/>
      <c r="BR162" s="1948"/>
      <c r="BS162" s="1948"/>
      <c r="BT162" s="1948"/>
      <c r="BU162" s="1948"/>
      <c r="BV162" s="1948"/>
      <c r="BW162" s="1948"/>
      <c r="BX162" s="1948"/>
      <c r="BY162" s="1948"/>
      <c r="BZ162" s="1948"/>
      <c r="CA162" s="1948"/>
      <c r="CB162" s="1948"/>
      <c r="CC162" s="1948"/>
      <c r="CD162" s="1948"/>
      <c r="CE162" s="1948"/>
      <c r="CF162" s="1948"/>
      <c r="CG162" s="1948"/>
      <c r="CH162" s="1948"/>
      <c r="CI162" s="1948"/>
      <c r="CJ162" s="1948"/>
      <c r="CK162" s="1948"/>
      <c r="CL162" s="1948"/>
      <c r="CM162" s="1948"/>
      <c r="CN162" s="1948"/>
      <c r="CO162" s="1948"/>
      <c r="CP162" s="1948"/>
      <c r="CQ162" s="1948"/>
      <c r="CR162" s="1948"/>
      <c r="CS162" s="1948"/>
      <c r="CT162" s="1948"/>
      <c r="CU162" s="1948"/>
      <c r="CV162" s="1948"/>
      <c r="CW162" s="1948"/>
      <c r="CX162" s="1948"/>
      <c r="CY162" s="1948"/>
      <c r="CZ162" s="1948"/>
      <c r="DA162" s="1948"/>
      <c r="DB162" s="1948"/>
      <c r="DC162" s="1949"/>
      <c r="GS162" s="59"/>
    </row>
    <row r="163" spans="2:201" ht="13.5" customHeight="1">
      <c r="B163" s="1190"/>
      <c r="C163" s="1191"/>
      <c r="D163" s="1191"/>
      <c r="E163" s="1191"/>
      <c r="F163" s="1191"/>
      <c r="G163" s="1191"/>
      <c r="H163" s="1191"/>
      <c r="I163" s="1191"/>
      <c r="J163" s="1191"/>
      <c r="K163" s="1191"/>
      <c r="L163" s="1191"/>
      <c r="M163" s="1191"/>
      <c r="N163" s="1191"/>
      <c r="O163" s="1191"/>
      <c r="P163" s="1191"/>
      <c r="Q163" s="1191"/>
      <c r="R163" s="1191"/>
      <c r="S163" s="1191"/>
      <c r="T163" s="1191"/>
      <c r="U163" s="1191"/>
      <c r="V163" s="1191"/>
      <c r="W163" s="1191"/>
      <c r="X163" s="1191"/>
      <c r="Y163" s="1191"/>
      <c r="Z163" s="1191"/>
      <c r="AA163" s="1191"/>
      <c r="AB163" s="1191"/>
      <c r="AC163" s="1191"/>
      <c r="AD163" s="1191"/>
      <c r="AE163" s="1191"/>
      <c r="AF163" s="1191"/>
      <c r="AG163" s="1191"/>
      <c r="AH163" s="1191"/>
      <c r="AI163" s="1191"/>
      <c r="AJ163" s="1191"/>
      <c r="AK163" s="1191"/>
      <c r="AL163" s="1191"/>
      <c r="AM163" s="1191"/>
      <c r="AN163" s="1191"/>
      <c r="AO163" s="1191"/>
      <c r="AP163" s="1191"/>
      <c r="AQ163" s="1191"/>
      <c r="AR163" s="1191"/>
      <c r="AS163" s="1191"/>
      <c r="AT163" s="1191"/>
      <c r="AU163" s="1191"/>
      <c r="AV163" s="1191"/>
      <c r="AW163" s="1192"/>
      <c r="BH163" s="334">
        <v>3</v>
      </c>
      <c r="BI163" s="1948" t="s">
        <v>1459</v>
      </c>
      <c r="BJ163" s="1948"/>
      <c r="BK163" s="1948"/>
      <c r="BL163" s="1948"/>
      <c r="BM163" s="1948"/>
      <c r="BN163" s="1948"/>
      <c r="BO163" s="1948"/>
      <c r="BP163" s="1948"/>
      <c r="BQ163" s="1948"/>
      <c r="BR163" s="1948"/>
      <c r="BS163" s="1948"/>
      <c r="BT163" s="1948"/>
      <c r="BU163" s="1948"/>
      <c r="BV163" s="1948"/>
      <c r="BW163" s="1948"/>
      <c r="BX163" s="1948"/>
      <c r="BY163" s="1948"/>
      <c r="BZ163" s="1948"/>
      <c r="CA163" s="1948"/>
      <c r="CB163" s="1948"/>
      <c r="CC163" s="1948"/>
      <c r="CD163" s="1948"/>
      <c r="CE163" s="1948"/>
      <c r="CF163" s="1948"/>
      <c r="CG163" s="1948"/>
      <c r="CH163" s="1948"/>
      <c r="CI163" s="1948"/>
      <c r="CJ163" s="1948"/>
      <c r="CK163" s="1948"/>
      <c r="CL163" s="1948"/>
      <c r="CM163" s="1948"/>
      <c r="CN163" s="1948"/>
      <c r="CO163" s="1948"/>
      <c r="CP163" s="1948"/>
      <c r="CQ163" s="1948"/>
      <c r="CR163" s="1948"/>
      <c r="CS163" s="1948"/>
      <c r="CT163" s="1948"/>
      <c r="CU163" s="1948"/>
      <c r="CV163" s="1948"/>
      <c r="CW163" s="1948"/>
      <c r="CX163" s="1948"/>
      <c r="CY163" s="1948"/>
      <c r="CZ163" s="1948"/>
      <c r="DA163" s="1948"/>
      <c r="DB163" s="1948"/>
      <c r="DC163" s="1949"/>
      <c r="DE163" s="53" t="s">
        <v>1468</v>
      </c>
      <c r="GS163" s="59"/>
    </row>
    <row r="164" spans="2:201" ht="13.5" customHeight="1">
      <c r="B164" s="1190"/>
      <c r="C164" s="1191"/>
      <c r="D164" s="1191"/>
      <c r="E164" s="1191"/>
      <c r="F164" s="1191"/>
      <c r="G164" s="1191"/>
      <c r="H164" s="1191"/>
      <c r="I164" s="1191"/>
      <c r="J164" s="1191"/>
      <c r="K164" s="1191"/>
      <c r="L164" s="1191"/>
      <c r="M164" s="1191"/>
      <c r="N164" s="1191"/>
      <c r="O164" s="1191"/>
      <c r="P164" s="1191"/>
      <c r="Q164" s="1191"/>
      <c r="R164" s="1191"/>
      <c r="S164" s="1191"/>
      <c r="T164" s="1191"/>
      <c r="U164" s="1191"/>
      <c r="V164" s="1191"/>
      <c r="W164" s="1191"/>
      <c r="X164" s="1191"/>
      <c r="Y164" s="1191"/>
      <c r="Z164" s="1191"/>
      <c r="AA164" s="1191"/>
      <c r="AB164" s="1191"/>
      <c r="AC164" s="1191"/>
      <c r="AD164" s="1191"/>
      <c r="AE164" s="1191"/>
      <c r="AF164" s="1191"/>
      <c r="AG164" s="1191"/>
      <c r="AH164" s="1191"/>
      <c r="AI164" s="1191"/>
      <c r="AJ164" s="1191"/>
      <c r="AK164" s="1191"/>
      <c r="AL164" s="1191"/>
      <c r="AM164" s="1191"/>
      <c r="AN164" s="1191"/>
      <c r="AO164" s="1191"/>
      <c r="AP164" s="1191"/>
      <c r="AQ164" s="1191"/>
      <c r="AR164" s="1191"/>
      <c r="AS164" s="1191"/>
      <c r="AT164" s="1191"/>
      <c r="AU164" s="1191"/>
      <c r="AV164" s="1191"/>
      <c r="AW164" s="1192"/>
      <c r="BH164" s="334"/>
      <c r="BI164" s="1948"/>
      <c r="BJ164" s="1948"/>
      <c r="BK164" s="1948"/>
      <c r="BL164" s="1948"/>
      <c r="BM164" s="1948"/>
      <c r="BN164" s="1948"/>
      <c r="BO164" s="1948"/>
      <c r="BP164" s="1948"/>
      <c r="BQ164" s="1948"/>
      <c r="BR164" s="1948"/>
      <c r="BS164" s="1948"/>
      <c r="BT164" s="1948"/>
      <c r="BU164" s="1948"/>
      <c r="BV164" s="1948"/>
      <c r="BW164" s="1948"/>
      <c r="BX164" s="1948"/>
      <c r="BY164" s="1948"/>
      <c r="BZ164" s="1948"/>
      <c r="CA164" s="1948"/>
      <c r="CB164" s="1948"/>
      <c r="CC164" s="1948"/>
      <c r="CD164" s="1948"/>
      <c r="CE164" s="1948"/>
      <c r="CF164" s="1948"/>
      <c r="CG164" s="1948"/>
      <c r="CH164" s="1948"/>
      <c r="CI164" s="1948"/>
      <c r="CJ164" s="1948"/>
      <c r="CK164" s="1948"/>
      <c r="CL164" s="1948"/>
      <c r="CM164" s="1948"/>
      <c r="CN164" s="1948"/>
      <c r="CO164" s="1948"/>
      <c r="CP164" s="1948"/>
      <c r="CQ164" s="1948"/>
      <c r="CR164" s="1948"/>
      <c r="CS164" s="1948"/>
      <c r="CT164" s="1948"/>
      <c r="CU164" s="1948"/>
      <c r="CV164" s="1948"/>
      <c r="CW164" s="1948"/>
      <c r="CX164" s="1948"/>
      <c r="CY164" s="1948"/>
      <c r="CZ164" s="1948"/>
      <c r="DA164" s="1948"/>
      <c r="DB164" s="1948"/>
      <c r="DC164" s="1949"/>
      <c r="DE164" s="53" t="s">
        <v>1467</v>
      </c>
      <c r="GS164" s="59"/>
    </row>
    <row r="165" spans="2:201" ht="13.5" customHeight="1">
      <c r="B165" s="1190"/>
      <c r="C165" s="1191"/>
      <c r="D165" s="1191"/>
      <c r="E165" s="1191"/>
      <c r="F165" s="1191"/>
      <c r="G165" s="1191"/>
      <c r="H165" s="1191"/>
      <c r="I165" s="1191"/>
      <c r="J165" s="1191"/>
      <c r="K165" s="1191"/>
      <c r="L165" s="1191"/>
      <c r="M165" s="1191"/>
      <c r="N165" s="1191"/>
      <c r="O165" s="1191"/>
      <c r="P165" s="1191"/>
      <c r="Q165" s="1191"/>
      <c r="R165" s="1191"/>
      <c r="S165" s="1191"/>
      <c r="T165" s="1191"/>
      <c r="U165" s="1191"/>
      <c r="V165" s="1191"/>
      <c r="W165" s="1191"/>
      <c r="X165" s="1191"/>
      <c r="Y165" s="1191"/>
      <c r="Z165" s="1191"/>
      <c r="AA165" s="1191"/>
      <c r="AB165" s="1191"/>
      <c r="AC165" s="1191"/>
      <c r="AD165" s="1191"/>
      <c r="AE165" s="1191"/>
      <c r="AF165" s="1191"/>
      <c r="AG165" s="1191"/>
      <c r="AH165" s="1191"/>
      <c r="AI165" s="1191"/>
      <c r="AJ165" s="1191"/>
      <c r="AK165" s="1191"/>
      <c r="AL165" s="1191"/>
      <c r="AM165" s="1191"/>
      <c r="AN165" s="1191"/>
      <c r="AO165" s="1191"/>
      <c r="AP165" s="1191"/>
      <c r="AQ165" s="1191"/>
      <c r="AR165" s="1191"/>
      <c r="AS165" s="1191"/>
      <c r="AT165" s="1191"/>
      <c r="AU165" s="1191"/>
      <c r="AV165" s="1191"/>
      <c r="AW165" s="1192"/>
      <c r="BH165" s="334"/>
      <c r="BI165" s="1948"/>
      <c r="BJ165" s="1948"/>
      <c r="BK165" s="1948"/>
      <c r="BL165" s="1948"/>
      <c r="BM165" s="1948"/>
      <c r="BN165" s="1948"/>
      <c r="BO165" s="1948"/>
      <c r="BP165" s="1948"/>
      <c r="BQ165" s="1948"/>
      <c r="BR165" s="1948"/>
      <c r="BS165" s="1948"/>
      <c r="BT165" s="1948"/>
      <c r="BU165" s="1948"/>
      <c r="BV165" s="1948"/>
      <c r="BW165" s="1948"/>
      <c r="BX165" s="1948"/>
      <c r="BY165" s="1948"/>
      <c r="BZ165" s="1948"/>
      <c r="CA165" s="1948"/>
      <c r="CB165" s="1948"/>
      <c r="CC165" s="1948"/>
      <c r="CD165" s="1948"/>
      <c r="CE165" s="1948"/>
      <c r="CF165" s="1948"/>
      <c r="CG165" s="1948"/>
      <c r="CH165" s="1948"/>
      <c r="CI165" s="1948"/>
      <c r="CJ165" s="1948"/>
      <c r="CK165" s="1948"/>
      <c r="CL165" s="1948"/>
      <c r="CM165" s="1948"/>
      <c r="CN165" s="1948"/>
      <c r="CO165" s="1948"/>
      <c r="CP165" s="1948"/>
      <c r="CQ165" s="1948"/>
      <c r="CR165" s="1948"/>
      <c r="CS165" s="1948"/>
      <c r="CT165" s="1948"/>
      <c r="CU165" s="1948"/>
      <c r="CV165" s="1948"/>
      <c r="CW165" s="1948"/>
      <c r="CX165" s="1948"/>
      <c r="CY165" s="1948"/>
      <c r="CZ165" s="1948"/>
      <c r="DA165" s="1948"/>
      <c r="DB165" s="1948"/>
      <c r="DC165" s="1949"/>
      <c r="GS165" s="59"/>
    </row>
    <row r="166" spans="2:201" ht="13.5" customHeight="1">
      <c r="B166" s="1272"/>
      <c r="C166" s="1273"/>
      <c r="D166" s="1273"/>
      <c r="E166" s="1273"/>
      <c r="F166" s="1273"/>
      <c r="G166" s="1273"/>
      <c r="H166" s="1273"/>
      <c r="I166" s="1273"/>
      <c r="J166" s="1273"/>
      <c r="K166" s="1273"/>
      <c r="L166" s="1273"/>
      <c r="M166" s="1273"/>
      <c r="N166" s="1273"/>
      <c r="O166" s="1273"/>
      <c r="P166" s="1273"/>
      <c r="Q166" s="1273"/>
      <c r="R166" s="1273"/>
      <c r="S166" s="1273"/>
      <c r="T166" s="1273"/>
      <c r="U166" s="1273"/>
      <c r="V166" s="1273"/>
      <c r="W166" s="1273"/>
      <c r="X166" s="1273"/>
      <c r="Y166" s="1273"/>
      <c r="Z166" s="1273"/>
      <c r="AA166" s="1273"/>
      <c r="AB166" s="1273"/>
      <c r="AC166" s="1273"/>
      <c r="AD166" s="1273"/>
      <c r="AE166" s="1273"/>
      <c r="AF166" s="1273"/>
      <c r="AG166" s="1273"/>
      <c r="AH166" s="1273"/>
      <c r="AI166" s="1273"/>
      <c r="AJ166" s="1273"/>
      <c r="AK166" s="1273"/>
      <c r="AL166" s="1273"/>
      <c r="AM166" s="1273"/>
      <c r="AN166" s="1273"/>
      <c r="AO166" s="1273"/>
      <c r="AP166" s="1273"/>
      <c r="AQ166" s="1273"/>
      <c r="AR166" s="1273"/>
      <c r="AS166" s="1273"/>
      <c r="AT166" s="1273"/>
      <c r="AU166" s="1273"/>
      <c r="AV166" s="1273"/>
      <c r="AW166" s="1274"/>
      <c r="BH166" s="334">
        <v>4</v>
      </c>
      <c r="BI166" s="1948" t="s">
        <v>2012</v>
      </c>
      <c r="BJ166" s="1948"/>
      <c r="BK166" s="1948"/>
      <c r="BL166" s="1948"/>
      <c r="BM166" s="1948"/>
      <c r="BN166" s="1948"/>
      <c r="BO166" s="1948"/>
      <c r="BP166" s="1948"/>
      <c r="BQ166" s="1948"/>
      <c r="BR166" s="1948"/>
      <c r="BS166" s="1948"/>
      <c r="BT166" s="1948"/>
      <c r="BU166" s="1948"/>
      <c r="BV166" s="1948"/>
      <c r="BW166" s="1948"/>
      <c r="BX166" s="1948"/>
      <c r="BY166" s="1948"/>
      <c r="BZ166" s="1948"/>
      <c r="CA166" s="1948"/>
      <c r="CB166" s="1948"/>
      <c r="CC166" s="1948"/>
      <c r="CD166" s="1948"/>
      <c r="CE166" s="1948"/>
      <c r="CF166" s="1948"/>
      <c r="CG166" s="1948"/>
      <c r="CH166" s="1948"/>
      <c r="CI166" s="1948"/>
      <c r="CJ166" s="1948"/>
      <c r="CK166" s="1948"/>
      <c r="CL166" s="1948"/>
      <c r="CM166" s="1948"/>
      <c r="CN166" s="1948"/>
      <c r="CO166" s="1948"/>
      <c r="CP166" s="1948"/>
      <c r="CQ166" s="1948"/>
      <c r="CR166" s="1948"/>
      <c r="CS166" s="1948"/>
      <c r="CT166" s="1948"/>
      <c r="CU166" s="1948"/>
      <c r="CV166" s="1948"/>
      <c r="CW166" s="1948"/>
      <c r="CX166" s="1948"/>
      <c r="CY166" s="1948"/>
      <c r="CZ166" s="1948"/>
      <c r="DA166" s="1948"/>
      <c r="DB166" s="1948"/>
      <c r="DC166" s="1949"/>
      <c r="GS166" s="59"/>
    </row>
    <row r="167" spans="2:201" ht="13.5" customHeight="1">
      <c r="B167" s="1272"/>
      <c r="C167" s="1273"/>
      <c r="D167" s="1273"/>
      <c r="E167" s="1273"/>
      <c r="F167" s="1273"/>
      <c r="G167" s="1273"/>
      <c r="H167" s="1273"/>
      <c r="I167" s="1273"/>
      <c r="J167" s="1273"/>
      <c r="K167" s="1273"/>
      <c r="L167" s="1273"/>
      <c r="M167" s="1273"/>
      <c r="N167" s="1273"/>
      <c r="O167" s="1273"/>
      <c r="P167" s="1273"/>
      <c r="Q167" s="1273"/>
      <c r="R167" s="1273"/>
      <c r="S167" s="1273"/>
      <c r="T167" s="1273"/>
      <c r="U167" s="1273"/>
      <c r="V167" s="1273"/>
      <c r="W167" s="1273"/>
      <c r="X167" s="1273"/>
      <c r="Y167" s="1273"/>
      <c r="Z167" s="1273"/>
      <c r="AA167" s="1273"/>
      <c r="AB167" s="1273"/>
      <c r="AC167" s="1273"/>
      <c r="AD167" s="1273"/>
      <c r="AE167" s="1273"/>
      <c r="AF167" s="1273"/>
      <c r="AG167" s="1273"/>
      <c r="AH167" s="1273"/>
      <c r="AI167" s="1273"/>
      <c r="AJ167" s="1273"/>
      <c r="AK167" s="1273"/>
      <c r="AL167" s="1273"/>
      <c r="AM167" s="1273"/>
      <c r="AN167" s="1273"/>
      <c r="AO167" s="1273"/>
      <c r="AP167" s="1273"/>
      <c r="AQ167" s="1273"/>
      <c r="AR167" s="1273"/>
      <c r="AS167" s="1273"/>
      <c r="AT167" s="1273"/>
      <c r="AU167" s="1273"/>
      <c r="AV167" s="1273"/>
      <c r="AW167" s="1274"/>
      <c r="BH167" s="334"/>
      <c r="BI167" s="1948"/>
      <c r="BJ167" s="1948"/>
      <c r="BK167" s="1948"/>
      <c r="BL167" s="1948"/>
      <c r="BM167" s="1948"/>
      <c r="BN167" s="1948"/>
      <c r="BO167" s="1948"/>
      <c r="BP167" s="1948"/>
      <c r="BQ167" s="1948"/>
      <c r="BR167" s="1948"/>
      <c r="BS167" s="1948"/>
      <c r="BT167" s="1948"/>
      <c r="BU167" s="1948"/>
      <c r="BV167" s="1948"/>
      <c r="BW167" s="1948"/>
      <c r="BX167" s="1948"/>
      <c r="BY167" s="1948"/>
      <c r="BZ167" s="1948"/>
      <c r="CA167" s="1948"/>
      <c r="CB167" s="1948"/>
      <c r="CC167" s="1948"/>
      <c r="CD167" s="1948"/>
      <c r="CE167" s="1948"/>
      <c r="CF167" s="1948"/>
      <c r="CG167" s="1948"/>
      <c r="CH167" s="1948"/>
      <c r="CI167" s="1948"/>
      <c r="CJ167" s="1948"/>
      <c r="CK167" s="1948"/>
      <c r="CL167" s="1948"/>
      <c r="CM167" s="1948"/>
      <c r="CN167" s="1948"/>
      <c r="CO167" s="1948"/>
      <c r="CP167" s="1948"/>
      <c r="CQ167" s="1948"/>
      <c r="CR167" s="1948"/>
      <c r="CS167" s="1948"/>
      <c r="CT167" s="1948"/>
      <c r="CU167" s="1948"/>
      <c r="CV167" s="1948"/>
      <c r="CW167" s="1948"/>
      <c r="CX167" s="1948"/>
      <c r="CY167" s="1948"/>
      <c r="CZ167" s="1948"/>
      <c r="DA167" s="1948"/>
      <c r="DB167" s="1948"/>
      <c r="DC167" s="1949"/>
      <c r="DE167" s="53" t="s">
        <v>656</v>
      </c>
      <c r="GS167" s="59"/>
    </row>
    <row r="168" spans="2:201" ht="13.5" customHeight="1">
      <c r="B168" s="1272"/>
      <c r="C168" s="1273"/>
      <c r="D168" s="1273"/>
      <c r="E168" s="1273"/>
      <c r="F168" s="1273"/>
      <c r="G168" s="1273"/>
      <c r="H168" s="1273"/>
      <c r="I168" s="1273"/>
      <c r="J168" s="1273"/>
      <c r="K168" s="1273"/>
      <c r="L168" s="1273"/>
      <c r="M168" s="1273"/>
      <c r="N168" s="1273"/>
      <c r="O168" s="1273"/>
      <c r="P168" s="1273"/>
      <c r="Q168" s="1273"/>
      <c r="R168" s="1273"/>
      <c r="S168" s="1273"/>
      <c r="T168" s="1273"/>
      <c r="U168" s="1273"/>
      <c r="V168" s="1273"/>
      <c r="W168" s="1273"/>
      <c r="X168" s="1273"/>
      <c r="Y168" s="1273"/>
      <c r="Z168" s="1273"/>
      <c r="AA168" s="1273"/>
      <c r="AB168" s="1273"/>
      <c r="AC168" s="1273"/>
      <c r="AD168" s="1273"/>
      <c r="AE168" s="1273"/>
      <c r="AF168" s="1273"/>
      <c r="AG168" s="1273"/>
      <c r="AH168" s="1273"/>
      <c r="AI168" s="1273"/>
      <c r="AJ168" s="1273"/>
      <c r="AK168" s="1273"/>
      <c r="AL168" s="1273"/>
      <c r="AM168" s="1273"/>
      <c r="AN168" s="1273"/>
      <c r="AO168" s="1273"/>
      <c r="AP168" s="1273"/>
      <c r="AQ168" s="1273"/>
      <c r="AR168" s="1273"/>
      <c r="AS168" s="1273"/>
      <c r="AT168" s="1273"/>
      <c r="AU168" s="1273"/>
      <c r="AV168" s="1273"/>
      <c r="AW168" s="1274"/>
      <c r="BH168" s="334"/>
      <c r="BI168" s="1948"/>
      <c r="BJ168" s="1948"/>
      <c r="BK168" s="1948"/>
      <c r="BL168" s="1948"/>
      <c r="BM168" s="1948"/>
      <c r="BN168" s="1948"/>
      <c r="BO168" s="1948"/>
      <c r="BP168" s="1948"/>
      <c r="BQ168" s="1948"/>
      <c r="BR168" s="1948"/>
      <c r="BS168" s="1948"/>
      <c r="BT168" s="1948"/>
      <c r="BU168" s="1948"/>
      <c r="BV168" s="1948"/>
      <c r="BW168" s="1948"/>
      <c r="BX168" s="1948"/>
      <c r="BY168" s="1948"/>
      <c r="BZ168" s="1948"/>
      <c r="CA168" s="1948"/>
      <c r="CB168" s="1948"/>
      <c r="CC168" s="1948"/>
      <c r="CD168" s="1948"/>
      <c r="CE168" s="1948"/>
      <c r="CF168" s="1948"/>
      <c r="CG168" s="1948"/>
      <c r="CH168" s="1948"/>
      <c r="CI168" s="1948"/>
      <c r="CJ168" s="1948"/>
      <c r="CK168" s="1948"/>
      <c r="CL168" s="1948"/>
      <c r="CM168" s="1948"/>
      <c r="CN168" s="1948"/>
      <c r="CO168" s="1948"/>
      <c r="CP168" s="1948"/>
      <c r="CQ168" s="1948"/>
      <c r="CR168" s="1948"/>
      <c r="CS168" s="1948"/>
      <c r="CT168" s="1948"/>
      <c r="CU168" s="1948"/>
      <c r="CV168" s="1948"/>
      <c r="CW168" s="1948"/>
      <c r="CX168" s="1948"/>
      <c r="CY168" s="1948"/>
      <c r="CZ168" s="1948"/>
      <c r="DA168" s="1948"/>
      <c r="DB168" s="1948"/>
      <c r="DC168" s="1949"/>
      <c r="DE168" s="277"/>
      <c r="DF168" s="278"/>
      <c r="DG168" s="278"/>
      <c r="DH168" s="278"/>
      <c r="DI168" s="278"/>
      <c r="DJ168" s="278"/>
      <c r="DK168" s="278"/>
      <c r="DL168" s="278"/>
      <c r="DM168" s="278"/>
      <c r="DN168" s="278"/>
      <c r="DO168" s="278"/>
      <c r="DP168" s="278"/>
      <c r="DQ168" s="278"/>
      <c r="DR168" s="278"/>
      <c r="DS168" s="278"/>
      <c r="DT168" s="278"/>
      <c r="GS168" s="59"/>
    </row>
    <row r="169" spans="2:201" ht="13.5" customHeight="1">
      <c r="B169" s="1272"/>
      <c r="C169" s="1273"/>
      <c r="D169" s="1273"/>
      <c r="E169" s="1273"/>
      <c r="F169" s="1273"/>
      <c r="G169" s="1273"/>
      <c r="H169" s="1273"/>
      <c r="I169" s="1273"/>
      <c r="J169" s="1273"/>
      <c r="K169" s="1273"/>
      <c r="L169" s="1273"/>
      <c r="M169" s="1273"/>
      <c r="N169" s="1273"/>
      <c r="O169" s="1273"/>
      <c r="P169" s="1273"/>
      <c r="Q169" s="1273"/>
      <c r="R169" s="1273"/>
      <c r="S169" s="1273"/>
      <c r="T169" s="1273"/>
      <c r="U169" s="1273"/>
      <c r="V169" s="1273"/>
      <c r="W169" s="1273"/>
      <c r="X169" s="1273"/>
      <c r="Y169" s="1273"/>
      <c r="Z169" s="1273"/>
      <c r="AA169" s="1273"/>
      <c r="AB169" s="1273"/>
      <c r="AC169" s="1273"/>
      <c r="AD169" s="1273"/>
      <c r="AE169" s="1273"/>
      <c r="AF169" s="1273"/>
      <c r="AG169" s="1273"/>
      <c r="AH169" s="1273"/>
      <c r="AI169" s="1273"/>
      <c r="AJ169" s="1273"/>
      <c r="AK169" s="1273"/>
      <c r="AL169" s="1273"/>
      <c r="AM169" s="1273"/>
      <c r="AN169" s="1273"/>
      <c r="AO169" s="1273"/>
      <c r="AP169" s="1273"/>
      <c r="AQ169" s="1273"/>
      <c r="AR169" s="1273"/>
      <c r="AS169" s="1273"/>
      <c r="AT169" s="1273"/>
      <c r="AU169" s="1273"/>
      <c r="AV169" s="1273"/>
      <c r="AW169" s="1274"/>
      <c r="BH169" s="334"/>
      <c r="BI169" s="2545"/>
      <c r="BJ169" s="2545"/>
      <c r="BK169" s="2545"/>
      <c r="BL169" s="2545"/>
      <c r="BM169" s="2545"/>
      <c r="BN169" s="2545"/>
      <c r="BO169" s="2545"/>
      <c r="BP169" s="2545"/>
      <c r="BQ169" s="2545"/>
      <c r="BR169" s="2545"/>
      <c r="BS169" s="2545"/>
      <c r="BT169" s="2545"/>
      <c r="BU169" s="2545"/>
      <c r="BV169" s="2545"/>
      <c r="BW169" s="2545"/>
      <c r="BX169" s="2545"/>
      <c r="BY169" s="2545"/>
      <c r="BZ169" s="2545"/>
      <c r="CA169" s="2545"/>
      <c r="CB169" s="2545"/>
      <c r="CC169" s="2545"/>
      <c r="CD169" s="2545"/>
      <c r="CE169" s="2545"/>
      <c r="CF169" s="2545"/>
      <c r="CG169" s="2545"/>
      <c r="CH169" s="2545"/>
      <c r="CI169" s="2545"/>
      <c r="CJ169" s="2545"/>
      <c r="CK169" s="2545"/>
      <c r="CL169" s="2545"/>
      <c r="CM169" s="2545"/>
      <c r="CN169" s="2545"/>
      <c r="CO169" s="2545"/>
      <c r="CP169" s="2545"/>
      <c r="CQ169" s="2545"/>
      <c r="CR169" s="2545"/>
      <c r="CS169" s="2545"/>
      <c r="CT169" s="2545"/>
      <c r="CU169" s="2545"/>
      <c r="CV169" s="2545"/>
      <c r="CW169" s="2545"/>
      <c r="CX169" s="2545"/>
      <c r="CY169" s="2545"/>
      <c r="CZ169" s="2545"/>
      <c r="DA169" s="2545"/>
      <c r="DB169" s="2545"/>
      <c r="DC169" s="2546"/>
      <c r="DE169" s="53" t="s">
        <v>657</v>
      </c>
      <c r="GS169" s="59"/>
    </row>
    <row r="170" spans="2:201" ht="13.5" customHeight="1">
      <c r="B170" s="1272"/>
      <c r="C170" s="1273"/>
      <c r="D170" s="1273"/>
      <c r="E170" s="1273"/>
      <c r="F170" s="1273"/>
      <c r="G170" s="1273"/>
      <c r="H170" s="1273"/>
      <c r="I170" s="1273"/>
      <c r="J170" s="1273"/>
      <c r="K170" s="1273"/>
      <c r="L170" s="1273"/>
      <c r="M170" s="1273"/>
      <c r="N170" s="1273"/>
      <c r="O170" s="1273"/>
      <c r="P170" s="1273"/>
      <c r="Q170" s="1273"/>
      <c r="R170" s="1273"/>
      <c r="S170" s="1273"/>
      <c r="T170" s="1273"/>
      <c r="U170" s="1273"/>
      <c r="V170" s="1273"/>
      <c r="W170" s="1273"/>
      <c r="X170" s="1273"/>
      <c r="Y170" s="1273"/>
      <c r="Z170" s="1273"/>
      <c r="AA170" s="1273"/>
      <c r="AB170" s="1273"/>
      <c r="AC170" s="1273"/>
      <c r="AD170" s="1273"/>
      <c r="AE170" s="1273"/>
      <c r="AF170" s="1273"/>
      <c r="AG170" s="1273"/>
      <c r="AH170" s="1273"/>
      <c r="AI170" s="1273"/>
      <c r="AJ170" s="1273"/>
      <c r="AK170" s="1273"/>
      <c r="AL170" s="1273"/>
      <c r="AM170" s="1273"/>
      <c r="AN170" s="1273"/>
      <c r="AO170" s="1273"/>
      <c r="AP170" s="1273"/>
      <c r="AQ170" s="1273"/>
      <c r="AR170" s="1273"/>
      <c r="AS170" s="1273"/>
      <c r="AT170" s="1273"/>
      <c r="AU170" s="1273"/>
      <c r="AV170" s="1273"/>
      <c r="AW170" s="1274"/>
      <c r="BH170" s="334"/>
      <c r="BI170" s="2545"/>
      <c r="BJ170" s="2545"/>
      <c r="BK170" s="2545"/>
      <c r="BL170" s="2545"/>
      <c r="BM170" s="2545"/>
      <c r="BN170" s="2545"/>
      <c r="BO170" s="2545"/>
      <c r="BP170" s="2545"/>
      <c r="BQ170" s="2545"/>
      <c r="BR170" s="2545"/>
      <c r="BS170" s="2545"/>
      <c r="BT170" s="2545"/>
      <c r="BU170" s="2545"/>
      <c r="BV170" s="2545"/>
      <c r="BW170" s="2545"/>
      <c r="BX170" s="2545"/>
      <c r="BY170" s="2545"/>
      <c r="BZ170" s="2545"/>
      <c r="CA170" s="2545"/>
      <c r="CB170" s="2545"/>
      <c r="CC170" s="2545"/>
      <c r="CD170" s="2545"/>
      <c r="CE170" s="2545"/>
      <c r="CF170" s="2545"/>
      <c r="CG170" s="2545"/>
      <c r="CH170" s="2545"/>
      <c r="CI170" s="2545"/>
      <c r="CJ170" s="2545"/>
      <c r="CK170" s="2545"/>
      <c r="CL170" s="2545"/>
      <c r="CM170" s="2545"/>
      <c r="CN170" s="2545"/>
      <c r="CO170" s="2545"/>
      <c r="CP170" s="2545"/>
      <c r="CQ170" s="2545"/>
      <c r="CR170" s="2545"/>
      <c r="CS170" s="2545"/>
      <c r="CT170" s="2545"/>
      <c r="CU170" s="2545"/>
      <c r="CV170" s="2545"/>
      <c r="CW170" s="2545"/>
      <c r="CX170" s="2545"/>
      <c r="CY170" s="2545"/>
      <c r="CZ170" s="2545"/>
      <c r="DA170" s="2545"/>
      <c r="DB170" s="2545"/>
      <c r="DC170" s="2546"/>
      <c r="DE170" s="53" t="s">
        <v>658</v>
      </c>
      <c r="GS170" s="59"/>
    </row>
    <row r="171" spans="2:201" ht="13.5" customHeight="1">
      <c r="B171" s="1272"/>
      <c r="C171" s="1273"/>
      <c r="D171" s="1273"/>
      <c r="E171" s="1273"/>
      <c r="F171" s="1273"/>
      <c r="G171" s="1273"/>
      <c r="H171" s="1273"/>
      <c r="I171" s="1273"/>
      <c r="J171" s="1273"/>
      <c r="K171" s="1273"/>
      <c r="L171" s="1273"/>
      <c r="M171" s="1273"/>
      <c r="N171" s="1273"/>
      <c r="O171" s="1273"/>
      <c r="P171" s="1273"/>
      <c r="Q171" s="1273"/>
      <c r="R171" s="1273"/>
      <c r="S171" s="1273"/>
      <c r="T171" s="1273"/>
      <c r="U171" s="1273"/>
      <c r="V171" s="1273"/>
      <c r="W171" s="1273"/>
      <c r="X171" s="1273"/>
      <c r="Y171" s="1273"/>
      <c r="Z171" s="1273"/>
      <c r="AA171" s="1273"/>
      <c r="AB171" s="1273"/>
      <c r="AC171" s="1273"/>
      <c r="AD171" s="1273"/>
      <c r="AE171" s="1273"/>
      <c r="AF171" s="1273"/>
      <c r="AG171" s="1273"/>
      <c r="AH171" s="1273"/>
      <c r="AI171" s="1273"/>
      <c r="AJ171" s="1273"/>
      <c r="AK171" s="1273"/>
      <c r="AL171" s="1273"/>
      <c r="AM171" s="1273"/>
      <c r="AN171" s="1273"/>
      <c r="AO171" s="1273"/>
      <c r="AP171" s="1273"/>
      <c r="AQ171" s="1273"/>
      <c r="AR171" s="1273"/>
      <c r="AS171" s="1273"/>
      <c r="AT171" s="1273"/>
      <c r="AU171" s="1273"/>
      <c r="AV171" s="1273"/>
      <c r="AW171" s="1274"/>
      <c r="BH171" s="334"/>
      <c r="BI171" s="2545"/>
      <c r="BJ171" s="2545"/>
      <c r="BK171" s="2545"/>
      <c r="BL171" s="2545"/>
      <c r="BM171" s="2545"/>
      <c r="BN171" s="2545"/>
      <c r="BO171" s="2545"/>
      <c r="BP171" s="2545"/>
      <c r="BQ171" s="2545"/>
      <c r="BR171" s="2545"/>
      <c r="BS171" s="2545"/>
      <c r="BT171" s="2545"/>
      <c r="BU171" s="2545"/>
      <c r="BV171" s="2545"/>
      <c r="BW171" s="2545"/>
      <c r="BX171" s="2545"/>
      <c r="BY171" s="2545"/>
      <c r="BZ171" s="2545"/>
      <c r="CA171" s="2545"/>
      <c r="CB171" s="2545"/>
      <c r="CC171" s="2545"/>
      <c r="CD171" s="2545"/>
      <c r="CE171" s="2545"/>
      <c r="CF171" s="2545"/>
      <c r="CG171" s="2545"/>
      <c r="CH171" s="2545"/>
      <c r="CI171" s="2545"/>
      <c r="CJ171" s="2545"/>
      <c r="CK171" s="2545"/>
      <c r="CL171" s="2545"/>
      <c r="CM171" s="2545"/>
      <c r="CN171" s="2545"/>
      <c r="CO171" s="2545"/>
      <c r="CP171" s="2545"/>
      <c r="CQ171" s="2545"/>
      <c r="CR171" s="2545"/>
      <c r="CS171" s="2545"/>
      <c r="CT171" s="2545"/>
      <c r="CU171" s="2545"/>
      <c r="CV171" s="2545"/>
      <c r="CW171" s="2545"/>
      <c r="CX171" s="2545"/>
      <c r="CY171" s="2545"/>
      <c r="CZ171" s="2545"/>
      <c r="DA171" s="2545"/>
      <c r="DB171" s="2545"/>
      <c r="DC171" s="2546"/>
      <c r="DE171" s="53" t="s">
        <v>701</v>
      </c>
      <c r="GS171" s="59"/>
    </row>
    <row r="172" spans="2:201" ht="13.5" customHeight="1">
      <c r="B172" s="1272"/>
      <c r="C172" s="1273"/>
      <c r="D172" s="1273"/>
      <c r="E172" s="1273"/>
      <c r="F172" s="1273"/>
      <c r="G172" s="1273"/>
      <c r="H172" s="1273"/>
      <c r="I172" s="1273"/>
      <c r="J172" s="1273"/>
      <c r="K172" s="1273"/>
      <c r="L172" s="1273"/>
      <c r="M172" s="1273"/>
      <c r="N172" s="1273"/>
      <c r="O172" s="1273"/>
      <c r="P172" s="1273"/>
      <c r="Q172" s="1273"/>
      <c r="R172" s="1273"/>
      <c r="S172" s="1273"/>
      <c r="T172" s="1273"/>
      <c r="U172" s="1273"/>
      <c r="V172" s="1273"/>
      <c r="W172" s="1273"/>
      <c r="X172" s="1273"/>
      <c r="Y172" s="1273"/>
      <c r="Z172" s="1273"/>
      <c r="AA172" s="1273"/>
      <c r="AB172" s="1273"/>
      <c r="AC172" s="1273"/>
      <c r="AD172" s="1273"/>
      <c r="AE172" s="1273"/>
      <c r="AF172" s="1273"/>
      <c r="AG172" s="1273"/>
      <c r="AH172" s="1273"/>
      <c r="AI172" s="1273"/>
      <c r="AJ172" s="1273"/>
      <c r="AK172" s="1273"/>
      <c r="AL172" s="1273"/>
      <c r="AM172" s="1273"/>
      <c r="AN172" s="1273"/>
      <c r="AO172" s="1273"/>
      <c r="AP172" s="1273"/>
      <c r="AQ172" s="1273"/>
      <c r="AR172" s="1273"/>
      <c r="AS172" s="1273"/>
      <c r="AT172" s="1273"/>
      <c r="AU172" s="1273"/>
      <c r="AV172" s="1273"/>
      <c r="AW172" s="1274"/>
      <c r="BH172" s="334"/>
      <c r="BI172" s="1974"/>
      <c r="BJ172" s="1974"/>
      <c r="BK172" s="1974"/>
      <c r="BL172" s="1974"/>
      <c r="BM172" s="1974"/>
      <c r="BN172" s="1974"/>
      <c r="BO172" s="1974"/>
      <c r="BP172" s="1974"/>
      <c r="BQ172" s="1974"/>
      <c r="BR172" s="1974"/>
      <c r="BS172" s="1974"/>
      <c r="BT172" s="1974"/>
      <c r="BU172" s="1974"/>
      <c r="BV172" s="1974"/>
      <c r="BW172" s="1974"/>
      <c r="BX172" s="1974"/>
      <c r="BY172" s="1974"/>
      <c r="BZ172" s="1974"/>
      <c r="CA172" s="1974"/>
      <c r="CB172" s="1974"/>
      <c r="CC172" s="1974"/>
      <c r="CD172" s="1974"/>
      <c r="CE172" s="1974"/>
      <c r="CF172" s="1974"/>
      <c r="CG172" s="1974"/>
      <c r="CH172" s="1974"/>
      <c r="CI172" s="1974"/>
      <c r="CJ172" s="1974"/>
      <c r="CK172" s="1974"/>
      <c r="CL172" s="1974"/>
      <c r="CM172" s="1974"/>
      <c r="CN172" s="1974"/>
      <c r="CO172" s="1974"/>
      <c r="CP172" s="1974"/>
      <c r="CQ172" s="1974"/>
      <c r="CR172" s="1974"/>
      <c r="CS172" s="1974"/>
      <c r="CT172" s="1974"/>
      <c r="CU172" s="1974"/>
      <c r="CV172" s="1974"/>
      <c r="CW172" s="1974"/>
      <c r="CX172" s="1974"/>
      <c r="CY172" s="1974"/>
      <c r="CZ172" s="1974"/>
      <c r="DA172" s="1974"/>
      <c r="DB172" s="1974"/>
      <c r="DC172" s="1975"/>
      <c r="DE172" s="137"/>
      <c r="DF172" s="200"/>
      <c r="DG172" s="200"/>
      <c r="DH172" s="200"/>
      <c r="DI172" s="200"/>
      <c r="DJ172" s="200"/>
      <c r="DK172" s="200"/>
      <c r="DL172" s="200"/>
      <c r="DM172" s="200"/>
      <c r="DN172" s="200"/>
      <c r="DO172" s="200"/>
      <c r="DP172" s="200"/>
      <c r="DQ172" s="200"/>
      <c r="DR172" s="200"/>
      <c r="DS172" s="200"/>
      <c r="DT172" s="200"/>
      <c r="GS172" s="59"/>
    </row>
    <row r="173" spans="2:201" ht="13.5" customHeight="1">
      <c r="B173" s="1272"/>
      <c r="C173" s="1273"/>
      <c r="D173" s="1273"/>
      <c r="E173" s="1273"/>
      <c r="F173" s="1273"/>
      <c r="G173" s="1273"/>
      <c r="H173" s="1273"/>
      <c r="I173" s="1273"/>
      <c r="J173" s="1273"/>
      <c r="K173" s="1273"/>
      <c r="L173" s="1273"/>
      <c r="M173" s="1273"/>
      <c r="N173" s="1273"/>
      <c r="O173" s="1273"/>
      <c r="P173" s="1273"/>
      <c r="Q173" s="1273"/>
      <c r="R173" s="1273"/>
      <c r="S173" s="1273"/>
      <c r="T173" s="1273"/>
      <c r="U173" s="1273"/>
      <c r="V173" s="1273"/>
      <c r="W173" s="1273"/>
      <c r="X173" s="1273"/>
      <c r="Y173" s="1273"/>
      <c r="Z173" s="1273"/>
      <c r="AA173" s="1273"/>
      <c r="AB173" s="1273"/>
      <c r="AC173" s="1273"/>
      <c r="AD173" s="1273"/>
      <c r="AE173" s="1273"/>
      <c r="AF173" s="1273"/>
      <c r="AG173" s="1273"/>
      <c r="AH173" s="1273"/>
      <c r="AI173" s="1273"/>
      <c r="AJ173" s="1273"/>
      <c r="AK173" s="1273"/>
      <c r="AL173" s="1273"/>
      <c r="AM173" s="1273"/>
      <c r="AN173" s="1273"/>
      <c r="AO173" s="1273"/>
      <c r="AP173" s="1273"/>
      <c r="AQ173" s="1273"/>
      <c r="AR173" s="1273"/>
      <c r="AS173" s="1273"/>
      <c r="AT173" s="1273"/>
      <c r="AU173" s="1273"/>
      <c r="AV173" s="1273"/>
      <c r="AW173" s="1274"/>
      <c r="BH173" s="334"/>
      <c r="BI173" s="1974"/>
      <c r="BJ173" s="1974"/>
      <c r="BK173" s="1974"/>
      <c r="BL173" s="1974"/>
      <c r="BM173" s="1974"/>
      <c r="BN173" s="1974"/>
      <c r="BO173" s="1974"/>
      <c r="BP173" s="1974"/>
      <c r="BQ173" s="1974"/>
      <c r="BR173" s="1974"/>
      <c r="BS173" s="1974"/>
      <c r="BT173" s="1974"/>
      <c r="BU173" s="1974"/>
      <c r="BV173" s="1974"/>
      <c r="BW173" s="1974"/>
      <c r="BX173" s="1974"/>
      <c r="BY173" s="1974"/>
      <c r="BZ173" s="1974"/>
      <c r="CA173" s="1974"/>
      <c r="CB173" s="1974"/>
      <c r="CC173" s="1974"/>
      <c r="CD173" s="1974"/>
      <c r="CE173" s="1974"/>
      <c r="CF173" s="1974"/>
      <c r="CG173" s="1974"/>
      <c r="CH173" s="1974"/>
      <c r="CI173" s="1974"/>
      <c r="CJ173" s="1974"/>
      <c r="CK173" s="1974"/>
      <c r="CL173" s="1974"/>
      <c r="CM173" s="1974"/>
      <c r="CN173" s="1974"/>
      <c r="CO173" s="1974"/>
      <c r="CP173" s="1974"/>
      <c r="CQ173" s="1974"/>
      <c r="CR173" s="1974"/>
      <c r="CS173" s="1974"/>
      <c r="CT173" s="1974"/>
      <c r="CU173" s="1974"/>
      <c r="CV173" s="1974"/>
      <c r="CW173" s="1974"/>
      <c r="CX173" s="1974"/>
      <c r="CY173" s="1974"/>
      <c r="CZ173" s="1974"/>
      <c r="DA173" s="1974"/>
      <c r="DB173" s="1974"/>
      <c r="DC173" s="1975"/>
      <c r="EF173" s="404"/>
      <c r="EG173" s="405"/>
      <c r="EH173" s="405"/>
      <c r="EI173" s="405"/>
      <c r="EJ173" s="405"/>
      <c r="EK173" s="405"/>
      <c r="EL173" s="405"/>
      <c r="EM173" s="405"/>
      <c r="EN173" s="405"/>
      <c r="EO173" s="405"/>
      <c r="EP173" s="405"/>
      <c r="EQ173" s="405"/>
      <c r="ER173" s="405"/>
      <c r="ES173" s="405"/>
      <c r="ET173" s="405"/>
      <c r="EU173" s="405"/>
      <c r="EV173" s="405"/>
      <c r="EW173" s="405"/>
      <c r="EX173" s="405"/>
      <c r="EY173" s="405"/>
      <c r="EZ173" s="405"/>
      <c r="FA173" s="405"/>
      <c r="FB173" s="405"/>
      <c r="FC173" s="405"/>
      <c r="FD173" s="405"/>
      <c r="FE173" s="405"/>
      <c r="FF173" s="405"/>
      <c r="FG173" s="405"/>
      <c r="FH173" s="405"/>
      <c r="FI173" s="405"/>
      <c r="FJ173" s="405"/>
      <c r="FK173" s="405"/>
      <c r="FL173" s="405"/>
      <c r="FM173" s="405"/>
      <c r="FN173" s="405"/>
      <c r="FO173" s="405"/>
      <c r="FP173" s="405"/>
      <c r="FQ173" s="405"/>
      <c r="FR173" s="405"/>
      <c r="FS173" s="405"/>
      <c r="FT173" s="405"/>
      <c r="FU173" s="405"/>
      <c r="FV173" s="405"/>
      <c r="FW173" s="405"/>
      <c r="FX173" s="405"/>
      <c r="FY173" s="405"/>
      <c r="FZ173" s="405"/>
      <c r="GA173" s="405"/>
      <c r="GC173" s="53"/>
      <c r="GD173" s="59"/>
      <c r="GE173" s="59"/>
      <c r="GF173" s="59"/>
      <c r="GG173" s="59"/>
      <c r="GH173" s="59"/>
      <c r="GI173" s="59"/>
      <c r="GJ173" s="59"/>
      <c r="GK173" s="59"/>
      <c r="GL173" s="59"/>
      <c r="GM173" s="59"/>
      <c r="GN173" s="59"/>
      <c r="GO173" s="59"/>
      <c r="GP173" s="59"/>
      <c r="GQ173" s="59"/>
      <c r="GR173" s="59"/>
      <c r="GS173" s="59"/>
    </row>
    <row r="174" spans="2:201" ht="13.5" customHeight="1" thickBot="1">
      <c r="B174" s="1352"/>
      <c r="C174" s="1353"/>
      <c r="D174" s="1353"/>
      <c r="E174" s="1353"/>
      <c r="F174" s="1353"/>
      <c r="G174" s="1353"/>
      <c r="H174" s="1353"/>
      <c r="I174" s="1353"/>
      <c r="J174" s="1353"/>
      <c r="K174" s="1353"/>
      <c r="L174" s="1353"/>
      <c r="M174" s="1353"/>
      <c r="N174" s="1353"/>
      <c r="O174" s="1353"/>
      <c r="P174" s="1353"/>
      <c r="Q174" s="1353"/>
      <c r="R174" s="1353"/>
      <c r="S174" s="1353"/>
      <c r="T174" s="1353"/>
      <c r="U174" s="1353"/>
      <c r="V174" s="1353"/>
      <c r="W174" s="1353"/>
      <c r="X174" s="1353"/>
      <c r="Y174" s="1353"/>
      <c r="Z174" s="1353"/>
      <c r="AA174" s="1353"/>
      <c r="AB174" s="1353"/>
      <c r="AC174" s="1353"/>
      <c r="AD174" s="1353"/>
      <c r="AE174" s="1353"/>
      <c r="AF174" s="1353"/>
      <c r="AG174" s="1353"/>
      <c r="AH174" s="1353"/>
      <c r="AI174" s="1353"/>
      <c r="AJ174" s="1353"/>
      <c r="AK174" s="1353"/>
      <c r="AL174" s="1353"/>
      <c r="AM174" s="1353"/>
      <c r="AN174" s="1353"/>
      <c r="AO174" s="1353"/>
      <c r="AP174" s="1353"/>
      <c r="AQ174" s="1353"/>
      <c r="AR174" s="1353"/>
      <c r="AS174" s="1353"/>
      <c r="AT174" s="1353"/>
      <c r="AU174" s="1353"/>
      <c r="AV174" s="1353"/>
      <c r="AW174" s="1354"/>
      <c r="BH174" s="335"/>
      <c r="BI174" s="1976"/>
      <c r="BJ174" s="1976"/>
      <c r="BK174" s="1976"/>
      <c r="BL174" s="1976"/>
      <c r="BM174" s="1976"/>
      <c r="BN174" s="1976"/>
      <c r="BO174" s="1976"/>
      <c r="BP174" s="1976"/>
      <c r="BQ174" s="1976"/>
      <c r="BR174" s="1976"/>
      <c r="BS174" s="1976"/>
      <c r="BT174" s="1976"/>
      <c r="BU174" s="1976"/>
      <c r="BV174" s="1976"/>
      <c r="BW174" s="1976"/>
      <c r="BX174" s="1976"/>
      <c r="BY174" s="1976"/>
      <c r="BZ174" s="1976"/>
      <c r="CA174" s="1976"/>
      <c r="CB174" s="1976"/>
      <c r="CC174" s="1976"/>
      <c r="CD174" s="1976"/>
      <c r="CE174" s="1976"/>
      <c r="CF174" s="1976"/>
      <c r="CG174" s="1976"/>
      <c r="CH174" s="1976"/>
      <c r="CI174" s="1976"/>
      <c r="CJ174" s="1976"/>
      <c r="CK174" s="1976"/>
      <c r="CL174" s="1976"/>
      <c r="CM174" s="1976"/>
      <c r="CN174" s="1976"/>
      <c r="CO174" s="1976"/>
      <c r="CP174" s="1976"/>
      <c r="CQ174" s="1976"/>
      <c r="CR174" s="1976"/>
      <c r="CS174" s="1976"/>
      <c r="CT174" s="1976"/>
      <c r="CU174" s="1976"/>
      <c r="CV174" s="1976"/>
      <c r="CW174" s="1976"/>
      <c r="CX174" s="1976"/>
      <c r="CY174" s="1976"/>
      <c r="CZ174" s="1976"/>
      <c r="DA174" s="1976"/>
      <c r="DB174" s="1976"/>
      <c r="DC174" s="1977"/>
      <c r="EF174" s="404"/>
      <c r="EG174" s="405"/>
      <c r="EH174" s="405"/>
      <c r="EI174" s="405"/>
      <c r="EJ174" s="405"/>
      <c r="EK174" s="405"/>
      <c r="EL174" s="405"/>
      <c r="EM174" s="405"/>
      <c r="EN174" s="405"/>
      <c r="EO174" s="405"/>
      <c r="EP174" s="405"/>
      <c r="EQ174" s="405"/>
      <c r="ER174" s="405"/>
      <c r="ES174" s="405"/>
      <c r="ET174" s="405"/>
      <c r="EU174" s="405"/>
      <c r="EV174" s="405"/>
      <c r="EW174" s="405"/>
      <c r="EX174" s="405"/>
      <c r="EY174" s="405"/>
      <c r="EZ174" s="405"/>
      <c r="FA174" s="405"/>
      <c r="FB174" s="405"/>
      <c r="FC174" s="405"/>
      <c r="FD174" s="405"/>
      <c r="FE174" s="405"/>
      <c r="FF174" s="405"/>
      <c r="FG174" s="405"/>
      <c r="FH174" s="405"/>
      <c r="FI174" s="405"/>
      <c r="FJ174" s="405"/>
      <c r="FK174" s="405"/>
      <c r="FL174" s="405"/>
      <c r="FM174" s="405"/>
      <c r="FN174" s="405"/>
      <c r="FO174" s="405"/>
      <c r="FP174" s="405"/>
      <c r="FQ174" s="405"/>
      <c r="FR174" s="405"/>
      <c r="FS174" s="405"/>
      <c r="FT174" s="405"/>
      <c r="FU174" s="405"/>
      <c r="FV174" s="405"/>
      <c r="FW174" s="405"/>
      <c r="FX174" s="405"/>
      <c r="FY174" s="405"/>
      <c r="FZ174" s="405"/>
      <c r="GA174" s="405"/>
      <c r="GC174" s="53"/>
      <c r="GD174" s="59"/>
      <c r="GE174" s="59"/>
      <c r="GF174" s="59"/>
      <c r="GG174" s="59"/>
      <c r="GH174" s="59"/>
      <c r="GI174" s="59"/>
      <c r="GJ174" s="59"/>
      <c r="GK174" s="59"/>
      <c r="GL174" s="59"/>
      <c r="GM174" s="59"/>
      <c r="GN174" s="59"/>
      <c r="GO174" s="59"/>
      <c r="GP174" s="59"/>
      <c r="GQ174" s="59"/>
      <c r="GR174" s="59"/>
      <c r="GS174" s="59"/>
    </row>
    <row r="175" spans="2:201" ht="13.5" customHeight="1">
      <c r="B175" s="135"/>
      <c r="C175" s="113"/>
      <c r="D175" s="125"/>
      <c r="E175" s="125"/>
      <c r="F175" s="125"/>
      <c r="G175" s="125"/>
      <c r="H175" s="125"/>
      <c r="I175" s="125"/>
      <c r="J175" s="125"/>
      <c r="K175" s="125"/>
      <c r="L175" s="125"/>
      <c r="M175" s="125"/>
      <c r="N175" s="125"/>
      <c r="O175" s="125"/>
      <c r="P175" s="125"/>
      <c r="Q175" s="125"/>
      <c r="R175" s="113"/>
      <c r="S175" s="126"/>
      <c r="T175" s="126"/>
      <c r="U175" s="126"/>
      <c r="V175" s="126"/>
      <c r="W175" s="126"/>
      <c r="X175" s="126"/>
      <c r="Y175" s="126"/>
      <c r="Z175" s="126"/>
      <c r="AA175" s="126"/>
      <c r="AB175" s="126"/>
      <c r="AC175" s="126"/>
      <c r="AD175" s="126"/>
      <c r="AE175" s="126"/>
      <c r="AF175" s="126"/>
      <c r="AG175" s="125"/>
      <c r="AH175" s="125"/>
      <c r="AI175" s="125"/>
      <c r="AJ175" s="125"/>
      <c r="AK175" s="125"/>
      <c r="AL175" s="125"/>
      <c r="AM175" s="125"/>
      <c r="AN175" s="125"/>
      <c r="AO175" s="125"/>
      <c r="AP175" s="125"/>
      <c r="AQ175" s="125"/>
      <c r="AR175" s="125"/>
      <c r="AS175" s="125"/>
      <c r="AT175" s="125"/>
      <c r="AU175" s="125"/>
      <c r="AV175" s="125"/>
      <c r="EF175" s="404"/>
      <c r="EG175" s="405"/>
      <c r="EH175" s="405"/>
      <c r="EI175" s="405"/>
      <c r="EJ175" s="405"/>
      <c r="EK175" s="405"/>
      <c r="EL175" s="405"/>
      <c r="EM175" s="405"/>
      <c r="EN175" s="405"/>
      <c r="EO175" s="405"/>
      <c r="EP175" s="405"/>
      <c r="EQ175" s="405"/>
      <c r="ER175" s="405"/>
      <c r="ES175" s="405"/>
      <c r="ET175" s="405"/>
      <c r="EU175" s="405"/>
      <c r="EV175" s="405"/>
      <c r="EW175" s="405"/>
      <c r="EX175" s="405"/>
      <c r="EY175" s="405"/>
      <c r="EZ175" s="405"/>
      <c r="FA175" s="405"/>
      <c r="FB175" s="405"/>
      <c r="FC175" s="405"/>
      <c r="FD175" s="405"/>
      <c r="FE175" s="405"/>
      <c r="FF175" s="405"/>
      <c r="FG175" s="405"/>
      <c r="FH175" s="405"/>
      <c r="FI175" s="405"/>
      <c r="FJ175" s="405"/>
      <c r="FK175" s="405"/>
      <c r="FL175" s="405"/>
      <c r="FM175" s="405"/>
      <c r="FN175" s="405"/>
      <c r="FO175" s="405"/>
      <c r="FP175" s="405"/>
      <c r="FQ175" s="405"/>
      <c r="FR175" s="405"/>
      <c r="FS175" s="405"/>
      <c r="FT175" s="405"/>
      <c r="FU175" s="405"/>
      <c r="FV175" s="405"/>
      <c r="FW175" s="405"/>
      <c r="FX175" s="405"/>
      <c r="FY175" s="405"/>
      <c r="FZ175" s="405"/>
      <c r="GA175" s="405"/>
      <c r="GC175" s="53"/>
      <c r="GD175" s="59"/>
      <c r="GE175" s="59"/>
      <c r="GF175" s="59"/>
      <c r="GG175" s="59"/>
      <c r="GH175" s="59"/>
      <c r="GI175" s="59"/>
      <c r="GJ175" s="59"/>
      <c r="GK175" s="59"/>
      <c r="GL175" s="59"/>
      <c r="GM175" s="59"/>
      <c r="GN175" s="59"/>
      <c r="GO175" s="59"/>
      <c r="GP175" s="59"/>
      <c r="GQ175" s="59"/>
      <c r="GR175" s="59"/>
      <c r="GS175" s="59"/>
    </row>
    <row r="176" spans="2:201" ht="13.5" customHeight="1" thickBot="1">
      <c r="FH176" s="206"/>
      <c r="FI176" s="203"/>
      <c r="FJ176" s="203"/>
      <c r="FK176" s="203"/>
      <c r="FL176" s="203"/>
      <c r="FM176" s="203"/>
      <c r="FN176" s="206"/>
      <c r="FO176" s="206"/>
    </row>
    <row r="177" spans="2:175" ht="13.5" customHeight="1">
      <c r="B177" s="1321" t="s">
        <v>1379</v>
      </c>
      <c r="C177" s="1280" t="s">
        <v>159</v>
      </c>
      <c r="D177" s="978"/>
      <c r="E177" s="978"/>
      <c r="F177" s="978"/>
      <c r="G177" s="978"/>
      <c r="H177" s="978"/>
      <c r="I177" s="978"/>
      <c r="J177" s="978"/>
      <c r="K177" s="1281"/>
      <c r="L177" s="1280" t="s">
        <v>158</v>
      </c>
      <c r="M177" s="978"/>
      <c r="N177" s="978"/>
      <c r="O177" s="978"/>
      <c r="P177" s="1281"/>
      <c r="Q177" s="1280" t="s">
        <v>160</v>
      </c>
      <c r="R177" s="978"/>
      <c r="S177" s="978"/>
      <c r="T177" s="978"/>
      <c r="U177" s="978"/>
      <c r="V177" s="978"/>
      <c r="W177" s="978"/>
      <c r="X177" s="978"/>
      <c r="Y177" s="978"/>
      <c r="Z177" s="978"/>
      <c r="AA177" s="1280" t="s">
        <v>161</v>
      </c>
      <c r="AB177" s="978"/>
      <c r="AC177" s="978"/>
      <c r="AD177" s="978"/>
      <c r="AE177" s="978"/>
      <c r="AF177" s="978"/>
      <c r="AG177" s="978"/>
      <c r="AH177" s="978"/>
      <c r="AI177" s="1281"/>
      <c r="AJ177" s="1324" t="s">
        <v>1825</v>
      </c>
      <c r="AK177" s="1325"/>
      <c r="AL177" s="1325"/>
      <c r="AM177" s="1325"/>
      <c r="AN177" s="1325"/>
      <c r="AO177" s="1325"/>
      <c r="AP177" s="1325"/>
      <c r="AQ177" s="1325"/>
      <c r="AR177" s="1325"/>
      <c r="AS177" s="1325"/>
      <c r="AT177" s="1325"/>
      <c r="AU177" s="1325"/>
      <c r="AV177" s="1325"/>
      <c r="AW177" s="1326"/>
      <c r="BH177" s="1372"/>
      <c r="BI177" s="1296" t="s">
        <v>166</v>
      </c>
      <c r="BJ177" s="1296"/>
      <c r="BK177" s="1296"/>
      <c r="BL177" s="1296"/>
      <c r="BM177" s="1296"/>
      <c r="BN177" s="1296"/>
      <c r="BO177" s="1296"/>
      <c r="BP177" s="1296"/>
      <c r="BQ177" s="1296"/>
      <c r="BR177" s="1296"/>
      <c r="BS177" s="1296"/>
      <c r="BT177" s="1296"/>
      <c r="BU177" s="1296"/>
      <c r="BV177" s="1296"/>
      <c r="BW177" s="1595" t="s">
        <v>44</v>
      </c>
      <c r="BX177" s="1172" t="s">
        <v>24</v>
      </c>
      <c r="BY177" s="1182" t="s">
        <v>20</v>
      </c>
      <c r="BZ177" s="1182" t="s">
        <v>29</v>
      </c>
      <c r="CA177" s="1172" t="s">
        <v>23</v>
      </c>
      <c r="CB177" s="1182" t="s">
        <v>21</v>
      </c>
      <c r="CC177" s="1182" t="s">
        <v>45</v>
      </c>
      <c r="CD177" s="27"/>
      <c r="CE177" s="27"/>
      <c r="CF177" s="27"/>
      <c r="CG177" s="27"/>
      <c r="CH177" s="27"/>
      <c r="CI177" s="27"/>
      <c r="CJ177" s="27"/>
      <c r="CK177" s="27"/>
      <c r="CL177" s="27"/>
      <c r="CM177" s="27"/>
      <c r="CN177" s="27"/>
      <c r="CO177" s="27"/>
      <c r="CP177" s="27"/>
      <c r="CQ177" s="27"/>
      <c r="CR177" s="27"/>
      <c r="CS177" s="27"/>
      <c r="CT177" s="27"/>
      <c r="CU177" s="27"/>
      <c r="CV177" s="27"/>
      <c r="CW177" s="27"/>
      <c r="CX177" s="27"/>
      <c r="CY177" s="27"/>
      <c r="CZ177" s="27"/>
      <c r="DA177" s="27"/>
      <c r="DB177" s="27"/>
      <c r="DC177" s="28"/>
      <c r="FH177" s="206"/>
      <c r="FI177" s="203"/>
      <c r="FJ177" s="203"/>
      <c r="FK177" s="203"/>
      <c r="FL177" s="203"/>
      <c r="FM177" s="203"/>
      <c r="FN177" s="206"/>
      <c r="FO177" s="206"/>
    </row>
    <row r="178" spans="2:175" ht="12.75" customHeight="1">
      <c r="B178" s="1322"/>
      <c r="C178" s="1282"/>
      <c r="D178" s="606"/>
      <c r="E178" s="606"/>
      <c r="F178" s="606"/>
      <c r="G178" s="606"/>
      <c r="H178" s="606"/>
      <c r="I178" s="606"/>
      <c r="J178" s="606"/>
      <c r="K178" s="902"/>
      <c r="L178" s="1282"/>
      <c r="M178" s="606"/>
      <c r="N178" s="606"/>
      <c r="O178" s="606"/>
      <c r="P178" s="902"/>
      <c r="Q178" s="1282"/>
      <c r="R178" s="606"/>
      <c r="S178" s="606"/>
      <c r="T178" s="606"/>
      <c r="U178" s="606"/>
      <c r="V178" s="606"/>
      <c r="W178" s="606"/>
      <c r="X178" s="606"/>
      <c r="Y178" s="606"/>
      <c r="Z178" s="606"/>
      <c r="AA178" s="1282"/>
      <c r="AB178" s="606"/>
      <c r="AC178" s="606"/>
      <c r="AD178" s="606"/>
      <c r="AE178" s="606"/>
      <c r="AF178" s="606"/>
      <c r="AG178" s="606"/>
      <c r="AH178" s="606"/>
      <c r="AI178" s="902"/>
      <c r="AJ178" s="1327"/>
      <c r="AK178" s="1328"/>
      <c r="AL178" s="1328"/>
      <c r="AM178" s="1328"/>
      <c r="AN178" s="1328"/>
      <c r="AO178" s="1328"/>
      <c r="AP178" s="1328"/>
      <c r="AQ178" s="1328"/>
      <c r="AR178" s="1328"/>
      <c r="AS178" s="1328"/>
      <c r="AT178" s="1328"/>
      <c r="AU178" s="1328"/>
      <c r="AV178" s="1328"/>
      <c r="AW178" s="1329"/>
      <c r="BH178" s="1373"/>
      <c r="BI178" s="665"/>
      <c r="BJ178" s="665"/>
      <c r="BK178" s="665"/>
      <c r="BL178" s="665"/>
      <c r="BM178" s="665"/>
      <c r="BN178" s="665"/>
      <c r="BO178" s="665"/>
      <c r="BP178" s="665"/>
      <c r="BQ178" s="665"/>
      <c r="BR178" s="665"/>
      <c r="BS178" s="665"/>
      <c r="BT178" s="665"/>
      <c r="BU178" s="665"/>
      <c r="BV178" s="665"/>
      <c r="BW178" s="1359"/>
      <c r="BX178" s="1247"/>
      <c r="BY178" s="1171"/>
      <c r="BZ178" s="1171"/>
      <c r="CA178" s="1247"/>
      <c r="CB178" s="1171"/>
      <c r="CC178" s="1171"/>
      <c r="DC178" s="23"/>
      <c r="FH178" s="206"/>
      <c r="FI178" s="203"/>
      <c r="FJ178" s="203"/>
      <c r="FK178" s="203"/>
      <c r="FL178" s="203"/>
      <c r="FM178" s="203"/>
      <c r="FN178" s="206"/>
      <c r="FO178" s="206"/>
    </row>
    <row r="179" spans="2:175" ht="12.75" customHeight="1">
      <c r="B179" s="1322"/>
      <c r="C179" s="1265" t="s">
        <v>1380</v>
      </c>
      <c r="D179" s="1208" t="s">
        <v>24</v>
      </c>
      <c r="E179" s="604" t="s">
        <v>650</v>
      </c>
      <c r="F179" s="604"/>
      <c r="G179" s="604"/>
      <c r="H179" s="1208" t="s">
        <v>24</v>
      </c>
      <c r="I179" s="604" t="s">
        <v>163</v>
      </c>
      <c r="J179" s="604"/>
      <c r="K179" s="1289"/>
      <c r="L179" s="1275"/>
      <c r="M179" s="1275"/>
      <c r="N179" s="1275"/>
      <c r="O179" s="604" t="s">
        <v>162</v>
      </c>
      <c r="P179" s="1289"/>
      <c r="Q179" s="1211" t="s">
        <v>1036</v>
      </c>
      <c r="R179" s="1201"/>
      <c r="S179" s="1209"/>
      <c r="T179" s="1209"/>
      <c r="U179" s="1209"/>
      <c r="V179" s="1209"/>
      <c r="W179" s="1209"/>
      <c r="X179" s="1209"/>
      <c r="Y179" s="1201" t="s">
        <v>147</v>
      </c>
      <c r="Z179" s="1311"/>
      <c r="AA179" s="1211" t="s">
        <v>1036</v>
      </c>
      <c r="AB179" s="1201"/>
      <c r="AC179" s="1209"/>
      <c r="AD179" s="1209"/>
      <c r="AE179" s="1209"/>
      <c r="AF179" s="1209"/>
      <c r="AG179" s="1261" t="s">
        <v>1060</v>
      </c>
      <c r="AH179" s="1261"/>
      <c r="AI179" s="1262"/>
      <c r="AJ179" s="1327"/>
      <c r="AK179" s="1328"/>
      <c r="AL179" s="1328"/>
      <c r="AM179" s="1328"/>
      <c r="AN179" s="1328"/>
      <c r="AO179" s="1328"/>
      <c r="AP179" s="1328"/>
      <c r="AQ179" s="1328"/>
      <c r="AR179" s="1328"/>
      <c r="AS179" s="1328"/>
      <c r="AT179" s="1328"/>
      <c r="AU179" s="1328"/>
      <c r="AV179" s="1328"/>
      <c r="AW179" s="1329"/>
      <c r="BH179" s="1819" t="s">
        <v>101</v>
      </c>
      <c r="BI179" s="1175" t="s">
        <v>167</v>
      </c>
      <c r="BJ179" s="1175"/>
      <c r="BK179" s="1175"/>
      <c r="BL179" s="1175"/>
      <c r="BM179" s="1175"/>
      <c r="BN179" s="1175"/>
      <c r="BO179" s="1175"/>
      <c r="BP179" s="1175"/>
      <c r="BQ179" s="1175"/>
      <c r="BR179" s="1208" t="s">
        <v>24</v>
      </c>
      <c r="BS179" s="1175" t="s">
        <v>168</v>
      </c>
      <c r="BT179" s="1175"/>
      <c r="BU179" s="1175"/>
      <c r="BV179" s="1175"/>
      <c r="BW179" s="1208" t="s">
        <v>24</v>
      </c>
      <c r="BX179" s="1175" t="s">
        <v>169</v>
      </c>
      <c r="BY179" s="1175"/>
      <c r="BZ179" s="1175"/>
      <c r="CA179" s="1175"/>
      <c r="CB179" s="604" t="s">
        <v>44</v>
      </c>
      <c r="CC179" s="1208" t="s">
        <v>24</v>
      </c>
      <c r="CD179" s="1175" t="s">
        <v>170</v>
      </c>
      <c r="CE179" s="1175"/>
      <c r="CF179" s="1175"/>
      <c r="CG179" s="1175"/>
      <c r="CH179" s="1208" t="s">
        <v>24</v>
      </c>
      <c r="CI179" s="604" t="s">
        <v>171</v>
      </c>
      <c r="CJ179" s="604"/>
      <c r="CK179" s="604"/>
      <c r="CL179" s="604"/>
      <c r="CM179" s="1208" t="s">
        <v>24</v>
      </c>
      <c r="CN179" s="1175" t="s">
        <v>172</v>
      </c>
      <c r="CO179" s="1175"/>
      <c r="CP179" s="1175"/>
      <c r="CQ179" s="1175"/>
      <c r="CR179" s="604" t="s">
        <v>45</v>
      </c>
      <c r="CS179" s="246"/>
      <c r="CT179" s="246"/>
      <c r="CU179" s="246"/>
      <c r="CV179" s="246"/>
      <c r="CW179" s="246"/>
      <c r="CX179" s="246"/>
      <c r="CY179" s="246"/>
      <c r="CZ179" s="246"/>
      <c r="DA179" s="246"/>
      <c r="DB179" s="246"/>
      <c r="DC179" s="247"/>
      <c r="FH179" s="206"/>
      <c r="FI179" s="203"/>
      <c r="FJ179" s="203"/>
      <c r="FK179" s="203"/>
      <c r="FL179" s="203"/>
      <c r="FM179" s="203"/>
      <c r="FN179" s="206"/>
      <c r="FO179" s="206"/>
    </row>
    <row r="180" spans="2:175" ht="12.75" customHeight="1">
      <c r="B180" s="1322"/>
      <c r="C180" s="1266"/>
      <c r="D180" s="1247"/>
      <c r="E180" s="662"/>
      <c r="F180" s="662"/>
      <c r="G180" s="662"/>
      <c r="H180" s="1247"/>
      <c r="I180" s="606"/>
      <c r="J180" s="606"/>
      <c r="K180" s="902"/>
      <c r="L180" s="1276"/>
      <c r="M180" s="1276"/>
      <c r="N180" s="1276"/>
      <c r="O180" s="606"/>
      <c r="P180" s="902"/>
      <c r="Q180" s="1212"/>
      <c r="R180" s="874"/>
      <c r="S180" s="1210"/>
      <c r="T180" s="1210"/>
      <c r="U180" s="1210"/>
      <c r="V180" s="1210"/>
      <c r="W180" s="1210"/>
      <c r="X180" s="1210"/>
      <c r="Y180" s="874"/>
      <c r="Z180" s="875"/>
      <c r="AA180" s="1212"/>
      <c r="AB180" s="874"/>
      <c r="AC180" s="1210"/>
      <c r="AD180" s="1210"/>
      <c r="AE180" s="1210"/>
      <c r="AF180" s="1210"/>
      <c r="AG180" s="1269"/>
      <c r="AH180" s="1269"/>
      <c r="AI180" s="1270"/>
      <c r="AJ180" s="1327"/>
      <c r="AK180" s="1328"/>
      <c r="AL180" s="1328"/>
      <c r="AM180" s="1328"/>
      <c r="AN180" s="1328"/>
      <c r="AO180" s="1328"/>
      <c r="AP180" s="1328"/>
      <c r="AQ180" s="1328"/>
      <c r="AR180" s="1328"/>
      <c r="AS180" s="1328"/>
      <c r="AT180" s="1328"/>
      <c r="AU180" s="1328"/>
      <c r="AV180" s="1328"/>
      <c r="AW180" s="1329"/>
      <c r="BH180" s="1973"/>
      <c r="BI180" s="663"/>
      <c r="BJ180" s="663"/>
      <c r="BK180" s="663"/>
      <c r="BL180" s="663"/>
      <c r="BM180" s="663"/>
      <c r="BN180" s="663"/>
      <c r="BO180" s="663"/>
      <c r="BP180" s="663"/>
      <c r="BQ180" s="663"/>
      <c r="BR180" s="1247"/>
      <c r="BS180" s="663"/>
      <c r="BT180" s="663"/>
      <c r="BU180" s="663"/>
      <c r="BV180" s="663"/>
      <c r="BW180" s="1247"/>
      <c r="BX180" s="663"/>
      <c r="BY180" s="663"/>
      <c r="BZ180" s="663"/>
      <c r="CA180" s="663"/>
      <c r="CB180" s="662"/>
      <c r="CC180" s="1247"/>
      <c r="CD180" s="663"/>
      <c r="CE180" s="663"/>
      <c r="CF180" s="663"/>
      <c r="CG180" s="663"/>
      <c r="CH180" s="1247"/>
      <c r="CI180" s="662"/>
      <c r="CJ180" s="662"/>
      <c r="CK180" s="662"/>
      <c r="CL180" s="662"/>
      <c r="CM180" s="1247"/>
      <c r="CN180" s="663"/>
      <c r="CO180" s="663"/>
      <c r="CP180" s="663"/>
      <c r="CQ180" s="663"/>
      <c r="CR180" s="662"/>
      <c r="DC180" s="23"/>
      <c r="FH180" s="206"/>
      <c r="FI180" s="203"/>
      <c r="FJ180" s="203"/>
      <c r="FK180" s="203"/>
      <c r="FL180" s="203"/>
      <c r="FM180" s="203"/>
      <c r="FN180" s="206"/>
      <c r="FO180" s="206"/>
    </row>
    <row r="181" spans="2:175" ht="12.75" customHeight="1">
      <c r="B181" s="1322"/>
      <c r="C181" s="1265" t="s">
        <v>1381</v>
      </c>
      <c r="D181" s="1208" t="s">
        <v>24</v>
      </c>
      <c r="E181" s="604" t="s">
        <v>650</v>
      </c>
      <c r="F181" s="604"/>
      <c r="G181" s="604"/>
      <c r="H181" s="1208" t="s">
        <v>24</v>
      </c>
      <c r="I181" s="604" t="s">
        <v>163</v>
      </c>
      <c r="J181" s="604"/>
      <c r="K181" s="1289"/>
      <c r="L181" s="1275"/>
      <c r="M181" s="1275"/>
      <c r="N181" s="1275"/>
      <c r="O181" s="604" t="s">
        <v>162</v>
      </c>
      <c r="P181" s="1289"/>
      <c r="Q181" s="1211" t="s">
        <v>1036</v>
      </c>
      <c r="R181" s="1201"/>
      <c r="S181" s="1209"/>
      <c r="T181" s="1209"/>
      <c r="U181" s="1209"/>
      <c r="V181" s="1209"/>
      <c r="W181" s="1209"/>
      <c r="X181" s="1209"/>
      <c r="Y181" s="1201" t="s">
        <v>147</v>
      </c>
      <c r="Z181" s="1311"/>
      <c r="AA181" s="1211" t="s">
        <v>1036</v>
      </c>
      <c r="AB181" s="1201"/>
      <c r="AC181" s="1209"/>
      <c r="AD181" s="1209"/>
      <c r="AE181" s="1209"/>
      <c r="AF181" s="1209"/>
      <c r="AG181" s="1261" t="s">
        <v>1060</v>
      </c>
      <c r="AH181" s="1261"/>
      <c r="AI181" s="1262"/>
      <c r="AJ181" s="1327"/>
      <c r="AK181" s="1328"/>
      <c r="AL181" s="1328"/>
      <c r="AM181" s="1328"/>
      <c r="AN181" s="1328"/>
      <c r="AO181" s="1328"/>
      <c r="AP181" s="1328"/>
      <c r="AQ181" s="1328"/>
      <c r="AR181" s="1328"/>
      <c r="AS181" s="1328"/>
      <c r="AT181" s="1328"/>
      <c r="AU181" s="1328"/>
      <c r="AV181" s="1328"/>
      <c r="AW181" s="1329"/>
      <c r="BH181" s="33"/>
      <c r="BI181" s="663" t="s">
        <v>173</v>
      </c>
      <c r="BJ181" s="663"/>
      <c r="BK181" s="663"/>
      <c r="BL181" s="1242"/>
      <c r="BM181" s="1243"/>
      <c r="BN181" s="1243"/>
      <c r="BO181" s="1243"/>
      <c r="BP181" s="1243"/>
      <c r="BQ181" s="1243"/>
      <c r="BR181" s="1243"/>
      <c r="BS181" s="1243"/>
      <c r="BT181" s="1243"/>
      <c r="BU181" s="1243"/>
      <c r="BV181" s="1243"/>
      <c r="BW181" s="1243"/>
      <c r="BX181" s="1243"/>
      <c r="BY181" s="1243"/>
      <c r="BZ181" s="1243"/>
      <c r="CA181" s="1243"/>
      <c r="CB181" s="1243"/>
      <c r="CC181" s="1243"/>
      <c r="CD181" s="1243"/>
      <c r="CE181" s="1243"/>
      <c r="CF181" s="1243"/>
      <c r="CG181" s="1243"/>
      <c r="CH181" s="1243"/>
      <c r="CI181" s="1243"/>
      <c r="CJ181" s="1243"/>
      <c r="CK181" s="1243"/>
      <c r="CL181" s="1243"/>
      <c r="CM181" s="1243"/>
      <c r="CN181" s="1243"/>
      <c r="CO181" s="1243"/>
      <c r="CP181" s="1243"/>
      <c r="CQ181" s="1243"/>
      <c r="CR181" s="1243"/>
      <c r="CS181" s="1243"/>
      <c r="CT181" s="1243"/>
      <c r="CU181" s="1243"/>
      <c r="CV181" s="1243"/>
      <c r="CW181" s="1243"/>
      <c r="CX181" s="1243"/>
      <c r="CY181" s="1243"/>
      <c r="CZ181" s="1243"/>
      <c r="DA181" s="1243"/>
      <c r="DB181" s="1243"/>
      <c r="DC181" s="1244"/>
      <c r="FH181" s="206"/>
      <c r="FI181" s="203"/>
      <c r="FJ181" s="203"/>
      <c r="FK181" s="203"/>
      <c r="FL181" s="203"/>
      <c r="FM181" s="203"/>
      <c r="FN181" s="206"/>
      <c r="FO181" s="206"/>
    </row>
    <row r="182" spans="2:175" ht="12.75" customHeight="1">
      <c r="B182" s="1322"/>
      <c r="C182" s="1266"/>
      <c r="D182" s="1247"/>
      <c r="E182" s="662"/>
      <c r="F182" s="662"/>
      <c r="G182" s="662"/>
      <c r="H182" s="1247"/>
      <c r="I182" s="606"/>
      <c r="J182" s="606"/>
      <c r="K182" s="902"/>
      <c r="L182" s="1276"/>
      <c r="M182" s="1276"/>
      <c r="N182" s="1276"/>
      <c r="O182" s="606"/>
      <c r="P182" s="902"/>
      <c r="Q182" s="1212"/>
      <c r="R182" s="874"/>
      <c r="S182" s="1210"/>
      <c r="T182" s="1210"/>
      <c r="U182" s="1210"/>
      <c r="V182" s="1210"/>
      <c r="W182" s="1210"/>
      <c r="X182" s="1210"/>
      <c r="Y182" s="874"/>
      <c r="Z182" s="875"/>
      <c r="AA182" s="1212"/>
      <c r="AB182" s="874"/>
      <c r="AC182" s="1210"/>
      <c r="AD182" s="1210"/>
      <c r="AE182" s="1210"/>
      <c r="AF182" s="1210"/>
      <c r="AG182" s="1269"/>
      <c r="AH182" s="1269"/>
      <c r="AI182" s="1270"/>
      <c r="AJ182" s="1327"/>
      <c r="AK182" s="1328"/>
      <c r="AL182" s="1328"/>
      <c r="AM182" s="1328"/>
      <c r="AN182" s="1328"/>
      <c r="AO182" s="1328"/>
      <c r="AP182" s="1328"/>
      <c r="AQ182" s="1328"/>
      <c r="AR182" s="1328"/>
      <c r="AS182" s="1328"/>
      <c r="AT182" s="1328"/>
      <c r="AU182" s="1328"/>
      <c r="AV182" s="1328"/>
      <c r="AW182" s="1329"/>
      <c r="BH182" s="337"/>
      <c r="BI182" s="665"/>
      <c r="BJ182" s="665"/>
      <c r="BK182" s="665"/>
      <c r="BL182" s="1245"/>
      <c r="BM182" s="1245"/>
      <c r="BN182" s="1245"/>
      <c r="BO182" s="1245"/>
      <c r="BP182" s="1245"/>
      <c r="BQ182" s="1245"/>
      <c r="BR182" s="1245"/>
      <c r="BS182" s="1245"/>
      <c r="BT182" s="1245"/>
      <c r="BU182" s="1245"/>
      <c r="BV182" s="1245"/>
      <c r="BW182" s="1245"/>
      <c r="BX182" s="1245"/>
      <c r="BY182" s="1245"/>
      <c r="BZ182" s="1245"/>
      <c r="CA182" s="1245"/>
      <c r="CB182" s="1245"/>
      <c r="CC182" s="1245"/>
      <c r="CD182" s="1245"/>
      <c r="CE182" s="1245"/>
      <c r="CF182" s="1245"/>
      <c r="CG182" s="1245"/>
      <c r="CH182" s="1245"/>
      <c r="CI182" s="1245"/>
      <c r="CJ182" s="1245"/>
      <c r="CK182" s="1245"/>
      <c r="CL182" s="1245"/>
      <c r="CM182" s="1245"/>
      <c r="CN182" s="1245"/>
      <c r="CO182" s="1245"/>
      <c r="CP182" s="1245"/>
      <c r="CQ182" s="1245"/>
      <c r="CR182" s="1245"/>
      <c r="CS182" s="1245"/>
      <c r="CT182" s="1245"/>
      <c r="CU182" s="1245"/>
      <c r="CV182" s="1245"/>
      <c r="CW182" s="1245"/>
      <c r="CX182" s="1245"/>
      <c r="CY182" s="1245"/>
      <c r="CZ182" s="1245"/>
      <c r="DA182" s="1245"/>
      <c r="DB182" s="1245"/>
      <c r="DC182" s="1246"/>
      <c r="FH182" s="206"/>
      <c r="FI182" s="203"/>
      <c r="FJ182" s="203"/>
      <c r="FK182" s="203"/>
      <c r="FL182" s="203"/>
      <c r="FM182" s="203"/>
      <c r="FN182" s="206"/>
      <c r="FO182" s="206"/>
    </row>
    <row r="183" spans="2:175" ht="12.75" customHeight="1">
      <c r="B183" s="1322"/>
      <c r="C183" s="1265" t="s">
        <v>1382</v>
      </c>
      <c r="D183" s="1208" t="s">
        <v>24</v>
      </c>
      <c r="E183" s="604" t="s">
        <v>650</v>
      </c>
      <c r="F183" s="604"/>
      <c r="G183" s="604"/>
      <c r="H183" s="1208" t="s">
        <v>24</v>
      </c>
      <c r="I183" s="604" t="s">
        <v>163</v>
      </c>
      <c r="J183" s="604"/>
      <c r="K183" s="1289"/>
      <c r="L183" s="1275"/>
      <c r="M183" s="1275"/>
      <c r="N183" s="1275"/>
      <c r="O183" s="604" t="s">
        <v>162</v>
      </c>
      <c r="P183" s="1289"/>
      <c r="Q183" s="1211" t="s">
        <v>1036</v>
      </c>
      <c r="R183" s="1201"/>
      <c r="S183" s="1209"/>
      <c r="T183" s="1209"/>
      <c r="U183" s="1209"/>
      <c r="V183" s="1209"/>
      <c r="W183" s="1209"/>
      <c r="X183" s="1209"/>
      <c r="Y183" s="1201" t="s">
        <v>147</v>
      </c>
      <c r="Z183" s="1311"/>
      <c r="AA183" s="1211" t="s">
        <v>1036</v>
      </c>
      <c r="AB183" s="1201"/>
      <c r="AC183" s="1209"/>
      <c r="AD183" s="1209"/>
      <c r="AE183" s="1209"/>
      <c r="AF183" s="1209"/>
      <c r="AG183" s="1261" t="s">
        <v>1060</v>
      </c>
      <c r="AH183" s="1261"/>
      <c r="AI183" s="1262"/>
      <c r="AJ183" s="1327"/>
      <c r="AK183" s="1328"/>
      <c r="AL183" s="1328"/>
      <c r="AM183" s="1328"/>
      <c r="AN183" s="1328"/>
      <c r="AO183" s="1328"/>
      <c r="AP183" s="1328"/>
      <c r="AQ183" s="1328"/>
      <c r="AR183" s="1328"/>
      <c r="AS183" s="1328"/>
      <c r="AT183" s="1328"/>
      <c r="AU183" s="1328"/>
      <c r="AV183" s="1328"/>
      <c r="AW183" s="1329"/>
      <c r="BH183" s="1336" t="s">
        <v>103</v>
      </c>
      <c r="BI183" s="1304" t="s">
        <v>174</v>
      </c>
      <c r="BJ183" s="1304"/>
      <c r="BK183" s="1304"/>
      <c r="BL183" s="1304"/>
      <c r="BM183" s="1304"/>
      <c r="BN183" s="1304"/>
      <c r="BO183" s="1333" t="s">
        <v>44</v>
      </c>
      <c r="BP183" s="965" t="s">
        <v>24</v>
      </c>
      <c r="BQ183" s="1256" t="s">
        <v>175</v>
      </c>
      <c r="BR183" s="1256" t="s">
        <v>29</v>
      </c>
      <c r="BS183" s="965" t="s">
        <v>24</v>
      </c>
      <c r="BT183" s="1204" t="s">
        <v>586</v>
      </c>
      <c r="BU183" s="1204" t="s">
        <v>587</v>
      </c>
      <c r="BV183" s="1202"/>
      <c r="BW183" s="1202"/>
      <c r="BX183" s="1202"/>
      <c r="BY183" s="845"/>
      <c r="BZ183" s="846"/>
      <c r="CA183" s="1201" t="s">
        <v>11</v>
      </c>
      <c r="CB183" s="1201"/>
      <c r="CC183" s="845"/>
      <c r="CD183" s="846"/>
      <c r="CE183" s="1201" t="s">
        <v>12</v>
      </c>
      <c r="CF183" s="1201"/>
      <c r="CG183" s="845"/>
      <c r="CH183" s="846"/>
      <c r="CI183" s="1201" t="s">
        <v>43</v>
      </c>
      <c r="CJ183" s="1201"/>
      <c r="CK183" s="1173" t="s">
        <v>45</v>
      </c>
      <c r="CL183" s="246"/>
      <c r="CM183" s="246"/>
      <c r="CN183" s="246"/>
      <c r="CO183" s="246"/>
      <c r="CP183" s="246"/>
      <c r="CQ183" s="246"/>
      <c r="CR183" s="246"/>
      <c r="CS183" s="246"/>
      <c r="CT183" s="246"/>
      <c r="CU183" s="246"/>
      <c r="CV183" s="246"/>
      <c r="CW183" s="246"/>
      <c r="CX183" s="246"/>
      <c r="CY183" s="246"/>
      <c r="CZ183" s="246"/>
      <c r="DA183" s="246"/>
      <c r="DB183" s="246"/>
      <c r="DC183" s="247"/>
    </row>
    <row r="184" spans="2:175" ht="12.75" customHeight="1">
      <c r="B184" s="1322"/>
      <c r="C184" s="1266"/>
      <c r="D184" s="1247"/>
      <c r="E184" s="662"/>
      <c r="F184" s="662"/>
      <c r="G184" s="662"/>
      <c r="H184" s="1247"/>
      <c r="I184" s="606"/>
      <c r="J184" s="606"/>
      <c r="K184" s="902"/>
      <c r="L184" s="1276"/>
      <c r="M184" s="1276"/>
      <c r="N184" s="1276"/>
      <c r="O184" s="606"/>
      <c r="P184" s="902"/>
      <c r="Q184" s="1212"/>
      <c r="R184" s="874"/>
      <c r="S184" s="1210"/>
      <c r="T184" s="1210"/>
      <c r="U184" s="1210"/>
      <c r="V184" s="1210"/>
      <c r="W184" s="1210"/>
      <c r="X184" s="1210"/>
      <c r="Y184" s="874"/>
      <c r="Z184" s="875"/>
      <c r="AA184" s="1212"/>
      <c r="AB184" s="874"/>
      <c r="AC184" s="1210"/>
      <c r="AD184" s="1210"/>
      <c r="AE184" s="1210"/>
      <c r="AF184" s="1210"/>
      <c r="AG184" s="1269"/>
      <c r="AH184" s="1269"/>
      <c r="AI184" s="1270"/>
      <c r="AJ184" s="1327"/>
      <c r="AK184" s="1328"/>
      <c r="AL184" s="1328"/>
      <c r="AM184" s="1328"/>
      <c r="AN184" s="1328"/>
      <c r="AO184" s="1328"/>
      <c r="AP184" s="1328"/>
      <c r="AQ184" s="1328"/>
      <c r="AR184" s="1328"/>
      <c r="AS184" s="1328"/>
      <c r="AT184" s="1328"/>
      <c r="AU184" s="1328"/>
      <c r="AV184" s="1328"/>
      <c r="AW184" s="1329"/>
      <c r="BH184" s="1337"/>
      <c r="BI184" s="1305"/>
      <c r="BJ184" s="1305"/>
      <c r="BK184" s="1305"/>
      <c r="BL184" s="1305"/>
      <c r="BM184" s="1305"/>
      <c r="BN184" s="1305"/>
      <c r="BO184" s="1334"/>
      <c r="BP184" s="966"/>
      <c r="BQ184" s="1257"/>
      <c r="BR184" s="1257"/>
      <c r="BS184" s="966"/>
      <c r="BT184" s="1183"/>
      <c r="BU184" s="1183"/>
      <c r="BV184" s="1241"/>
      <c r="BW184" s="1241"/>
      <c r="BX184" s="1241"/>
      <c r="BY184" s="691"/>
      <c r="BZ184" s="691"/>
      <c r="CA184" s="874"/>
      <c r="CB184" s="874"/>
      <c r="CC184" s="691"/>
      <c r="CD184" s="691"/>
      <c r="CE184" s="874"/>
      <c r="CF184" s="874"/>
      <c r="CG184" s="691"/>
      <c r="CH184" s="691"/>
      <c r="CI184" s="874"/>
      <c r="CJ184" s="874"/>
      <c r="CK184" s="1174"/>
      <c r="CL184" s="118"/>
      <c r="CM184" s="118"/>
      <c r="CN184" s="118"/>
      <c r="CO184" s="118"/>
      <c r="CP184" s="118"/>
      <c r="CQ184" s="118"/>
      <c r="CR184" s="118"/>
      <c r="CS184" s="118"/>
      <c r="CT184" s="118"/>
      <c r="CU184" s="118"/>
      <c r="CV184" s="118"/>
      <c r="CW184" s="118"/>
      <c r="CX184" s="118"/>
      <c r="CY184" s="118"/>
      <c r="CZ184" s="118"/>
      <c r="DA184" s="118"/>
      <c r="DB184" s="118"/>
      <c r="DC184" s="119"/>
    </row>
    <row r="185" spans="2:175" ht="12.75" customHeight="1">
      <c r="B185" s="1322"/>
      <c r="C185" s="1265" t="s">
        <v>1383</v>
      </c>
      <c r="D185" s="1208" t="s">
        <v>24</v>
      </c>
      <c r="E185" s="604" t="s">
        <v>650</v>
      </c>
      <c r="F185" s="604"/>
      <c r="G185" s="604"/>
      <c r="H185" s="1208" t="s">
        <v>24</v>
      </c>
      <c r="I185" s="604" t="s">
        <v>163</v>
      </c>
      <c r="J185" s="604"/>
      <c r="K185" s="1289"/>
      <c r="L185" s="1275"/>
      <c r="M185" s="1275"/>
      <c r="N185" s="1275"/>
      <c r="O185" s="604" t="s">
        <v>162</v>
      </c>
      <c r="P185" s="1289"/>
      <c r="Q185" s="1211" t="s">
        <v>1036</v>
      </c>
      <c r="R185" s="1201"/>
      <c r="S185" s="1209"/>
      <c r="T185" s="1209"/>
      <c r="U185" s="1209"/>
      <c r="V185" s="1209"/>
      <c r="W185" s="1209"/>
      <c r="X185" s="1209"/>
      <c r="Y185" s="1201" t="s">
        <v>147</v>
      </c>
      <c r="Z185" s="1311"/>
      <c r="AA185" s="1211" t="s">
        <v>1036</v>
      </c>
      <c r="AB185" s="1201"/>
      <c r="AC185" s="1209"/>
      <c r="AD185" s="1209"/>
      <c r="AE185" s="1209"/>
      <c r="AF185" s="1209"/>
      <c r="AG185" s="1261" t="s">
        <v>1060</v>
      </c>
      <c r="AH185" s="1261"/>
      <c r="AI185" s="1262"/>
      <c r="AJ185" s="1327"/>
      <c r="AK185" s="1328"/>
      <c r="AL185" s="1328"/>
      <c r="AM185" s="1328"/>
      <c r="AN185" s="1328"/>
      <c r="AO185" s="1328"/>
      <c r="AP185" s="1328"/>
      <c r="AQ185" s="1328"/>
      <c r="AR185" s="1328"/>
      <c r="AS185" s="1328"/>
      <c r="AT185" s="1328"/>
      <c r="AU185" s="1328"/>
      <c r="AV185" s="1328"/>
      <c r="AW185" s="1329"/>
      <c r="BH185" s="1267" t="s">
        <v>106</v>
      </c>
      <c r="BI185" s="1175" t="s">
        <v>176</v>
      </c>
      <c r="BJ185" s="1175"/>
      <c r="BK185" s="1175"/>
      <c r="BL185" s="1175"/>
      <c r="BM185" s="1175"/>
      <c r="BN185" s="1175"/>
      <c r="BO185" s="1175"/>
      <c r="BP185" s="1175"/>
      <c r="BQ185" s="1175"/>
      <c r="BR185" s="663"/>
      <c r="BS185" s="663"/>
      <c r="BT185" s="663"/>
      <c r="BU185" s="663"/>
      <c r="BV185" s="663"/>
      <c r="BW185" s="663"/>
      <c r="BX185" s="1258"/>
      <c r="BY185" s="1259"/>
      <c r="BZ185" s="1259"/>
      <c r="CA185" s="1259"/>
      <c r="CB185" s="1259"/>
      <c r="CC185" s="1259"/>
      <c r="CD185" s="1259"/>
      <c r="CE185" s="1259"/>
      <c r="CF185" s="1259"/>
      <c r="CG185" s="1259"/>
      <c r="CH185" s="1259"/>
      <c r="CI185" s="1259"/>
      <c r="CJ185" s="1259"/>
      <c r="CK185" s="1259"/>
      <c r="CL185" s="1259"/>
      <c r="CM185" s="1259"/>
      <c r="CN185" s="1259"/>
      <c r="CO185" s="1259"/>
      <c r="CP185" s="1259"/>
      <c r="CQ185" s="1259"/>
      <c r="CR185" s="1259"/>
      <c r="CS185" s="1259"/>
      <c r="CT185" s="1259"/>
      <c r="CU185" s="1259"/>
      <c r="CV185" s="1259"/>
      <c r="CW185" s="1259"/>
      <c r="CX185" s="1259"/>
      <c r="CY185" s="1259"/>
      <c r="CZ185" s="1259"/>
      <c r="DA185" s="1259"/>
      <c r="DB185" s="1259"/>
      <c r="DC185" s="1260"/>
    </row>
    <row r="186" spans="2:175" ht="12.75" customHeight="1">
      <c r="B186" s="1322"/>
      <c r="C186" s="1266"/>
      <c r="D186" s="1247"/>
      <c r="E186" s="662"/>
      <c r="F186" s="662"/>
      <c r="G186" s="662"/>
      <c r="H186" s="1247"/>
      <c r="I186" s="662"/>
      <c r="J186" s="662"/>
      <c r="K186" s="1064"/>
      <c r="L186" s="1310"/>
      <c r="M186" s="1310"/>
      <c r="N186" s="1310"/>
      <c r="O186" s="662"/>
      <c r="P186" s="1064"/>
      <c r="Q186" s="1320"/>
      <c r="R186" s="1271"/>
      <c r="S186" s="1210"/>
      <c r="T186" s="1210"/>
      <c r="U186" s="1210"/>
      <c r="V186" s="1210"/>
      <c r="W186" s="1210"/>
      <c r="X186" s="1210"/>
      <c r="Y186" s="1271"/>
      <c r="Z186" s="1312"/>
      <c r="AA186" s="1320"/>
      <c r="AB186" s="1271"/>
      <c r="AC186" s="1210"/>
      <c r="AD186" s="1210"/>
      <c r="AE186" s="1210"/>
      <c r="AF186" s="1210"/>
      <c r="AG186" s="1263"/>
      <c r="AH186" s="1263"/>
      <c r="AI186" s="1264"/>
      <c r="AJ186" s="1330"/>
      <c r="AK186" s="1331"/>
      <c r="AL186" s="1331"/>
      <c r="AM186" s="1331"/>
      <c r="AN186" s="1331"/>
      <c r="AO186" s="1331"/>
      <c r="AP186" s="1331"/>
      <c r="AQ186" s="1331"/>
      <c r="AR186" s="1331"/>
      <c r="AS186" s="1331"/>
      <c r="AT186" s="1331"/>
      <c r="AU186" s="1331"/>
      <c r="AV186" s="1331"/>
      <c r="AW186" s="1332"/>
      <c r="BH186" s="1268"/>
      <c r="BI186" s="665"/>
      <c r="BJ186" s="665"/>
      <c r="BK186" s="665"/>
      <c r="BL186" s="665"/>
      <c r="BM186" s="665"/>
      <c r="BN186" s="665"/>
      <c r="BO186" s="665"/>
      <c r="BP186" s="665"/>
      <c r="BQ186" s="665"/>
      <c r="BR186" s="665"/>
      <c r="BS186" s="665"/>
      <c r="BT186" s="665"/>
      <c r="BU186" s="665"/>
      <c r="BV186" s="665"/>
      <c r="BW186" s="665"/>
      <c r="BX186" s="1245"/>
      <c r="BY186" s="1245"/>
      <c r="BZ186" s="1245"/>
      <c r="CA186" s="1245"/>
      <c r="CB186" s="1245"/>
      <c r="CC186" s="1245"/>
      <c r="CD186" s="1245"/>
      <c r="CE186" s="1245"/>
      <c r="CF186" s="1245"/>
      <c r="CG186" s="1245"/>
      <c r="CH186" s="1245"/>
      <c r="CI186" s="1245"/>
      <c r="CJ186" s="1245"/>
      <c r="CK186" s="1245"/>
      <c r="CL186" s="1245"/>
      <c r="CM186" s="1245"/>
      <c r="CN186" s="1245"/>
      <c r="CO186" s="1245"/>
      <c r="CP186" s="1245"/>
      <c r="CQ186" s="1245"/>
      <c r="CR186" s="1245"/>
      <c r="CS186" s="1245"/>
      <c r="CT186" s="1245"/>
      <c r="CU186" s="1245"/>
      <c r="CV186" s="1245"/>
      <c r="CW186" s="1245"/>
      <c r="CX186" s="1245"/>
      <c r="CY186" s="1245"/>
      <c r="CZ186" s="1245"/>
      <c r="DA186" s="1245"/>
      <c r="DB186" s="1245"/>
      <c r="DC186" s="1246"/>
    </row>
    <row r="187" spans="2:175" ht="12.75" customHeight="1">
      <c r="B187" s="1322"/>
      <c r="C187" s="1335" t="s">
        <v>649</v>
      </c>
      <c r="D187" s="1201"/>
      <c r="E187" s="1201"/>
      <c r="F187" s="1201"/>
      <c r="G187" s="1201"/>
      <c r="H187" s="1201"/>
      <c r="I187" s="1201"/>
      <c r="J187" s="1201"/>
      <c r="K187" s="1173" t="s">
        <v>44</v>
      </c>
      <c r="L187" s="1208" t="s">
        <v>23</v>
      </c>
      <c r="M187" s="1204" t="s">
        <v>21</v>
      </c>
      <c r="N187" s="1204" t="s">
        <v>29</v>
      </c>
      <c r="O187" s="1208" t="s">
        <v>24</v>
      </c>
      <c r="P187" s="1204" t="s">
        <v>157</v>
      </c>
      <c r="Q187" s="1204" t="s">
        <v>45</v>
      </c>
      <c r="R187" s="1202"/>
      <c r="S187" s="1202"/>
      <c r="T187" s="1202"/>
      <c r="U187" s="845"/>
      <c r="V187" s="846"/>
      <c r="W187" s="1201" t="s">
        <v>11</v>
      </c>
      <c r="X187" s="1201"/>
      <c r="Y187" s="845"/>
      <c r="Z187" s="846"/>
      <c r="AA187" s="1201" t="s">
        <v>12</v>
      </c>
      <c r="AB187" s="1201"/>
      <c r="AC187" s="845"/>
      <c r="AD187" s="846"/>
      <c r="AE187" s="1201" t="s">
        <v>43</v>
      </c>
      <c r="AF187" s="1201"/>
      <c r="AG187" s="1201" t="s">
        <v>41</v>
      </c>
      <c r="AH187" s="1201"/>
      <c r="AI187" s="1360"/>
      <c r="AJ187" s="1361"/>
      <c r="AK187" s="1361"/>
      <c r="AL187" s="1361"/>
      <c r="AM187" s="1361"/>
      <c r="AN187" s="1201" t="s">
        <v>42</v>
      </c>
      <c r="AO187" s="1201"/>
      <c r="AP187" s="1342"/>
      <c r="AQ187" s="1342"/>
      <c r="AR187" s="1342"/>
      <c r="AS187" s="1342"/>
      <c r="AT187" s="1342"/>
      <c r="AU187" s="1342"/>
      <c r="AV187" s="1342"/>
      <c r="AW187" s="1343"/>
      <c r="BH187" s="1267" t="s">
        <v>108</v>
      </c>
      <c r="BI187" s="1175" t="s">
        <v>177</v>
      </c>
      <c r="BJ187" s="1175"/>
      <c r="BK187" s="1175"/>
      <c r="BL187" s="1175"/>
      <c r="BM187" s="1175"/>
      <c r="BN187" s="1175"/>
      <c r="BO187" s="1175"/>
      <c r="BP187" s="1175"/>
      <c r="BQ187" s="1175"/>
      <c r="BR187" s="1202"/>
      <c r="BS187" s="1202"/>
      <c r="BT187" s="1202"/>
      <c r="BU187" s="845"/>
      <c r="BV187" s="846"/>
      <c r="BW187" s="1201" t="s">
        <v>11</v>
      </c>
      <c r="BX187" s="1201"/>
      <c r="BY187" s="845"/>
      <c r="BZ187" s="846"/>
      <c r="CA187" s="1201" t="s">
        <v>12</v>
      </c>
      <c r="CB187" s="1201"/>
      <c r="CC187" s="845"/>
      <c r="CD187" s="846"/>
      <c r="CE187" s="1201" t="s">
        <v>43</v>
      </c>
      <c r="CF187" s="1201"/>
      <c r="CG187" s="1173" t="s">
        <v>1104</v>
      </c>
      <c r="CH187" s="1173"/>
      <c r="CI187" s="1206"/>
      <c r="CJ187" s="1248" t="s">
        <v>132</v>
      </c>
      <c r="CK187" s="663" t="s">
        <v>178</v>
      </c>
      <c r="CL187" s="663"/>
      <c r="CM187" s="663"/>
      <c r="CN187" s="663"/>
      <c r="CO187" s="663"/>
      <c r="CP187" s="663"/>
      <c r="CQ187" s="1359" t="s">
        <v>44</v>
      </c>
      <c r="CR187" s="1247" t="s">
        <v>24</v>
      </c>
      <c r="CS187" s="1171" t="s">
        <v>20</v>
      </c>
      <c r="CT187" s="1171" t="s">
        <v>29</v>
      </c>
      <c r="CU187" s="1247" t="s">
        <v>24</v>
      </c>
      <c r="CV187" s="1171" t="s">
        <v>21</v>
      </c>
      <c r="CW187" s="1171" t="s">
        <v>45</v>
      </c>
      <c r="DC187" s="23"/>
    </row>
    <row r="188" spans="2:175" ht="12.75" customHeight="1">
      <c r="B188" s="1322"/>
      <c r="C188" s="1320"/>
      <c r="D188" s="1271"/>
      <c r="E188" s="1271"/>
      <c r="F188" s="1271"/>
      <c r="G188" s="1271"/>
      <c r="H188" s="1271"/>
      <c r="I188" s="1271"/>
      <c r="J188" s="1271"/>
      <c r="K188" s="1359"/>
      <c r="L188" s="1247"/>
      <c r="M188" s="1171"/>
      <c r="N188" s="1171"/>
      <c r="O188" s="1247"/>
      <c r="P188" s="1171"/>
      <c r="Q188" s="1171"/>
      <c r="R188" s="1203"/>
      <c r="S188" s="1203"/>
      <c r="T188" s="1203"/>
      <c r="U188" s="690"/>
      <c r="V188" s="690"/>
      <c r="W188" s="1271"/>
      <c r="X188" s="1271"/>
      <c r="Y188" s="690"/>
      <c r="Z188" s="690"/>
      <c r="AA188" s="1271"/>
      <c r="AB188" s="1271"/>
      <c r="AC188" s="690"/>
      <c r="AD188" s="690"/>
      <c r="AE188" s="1271"/>
      <c r="AF188" s="1271"/>
      <c r="AG188" s="1271"/>
      <c r="AH188" s="1271"/>
      <c r="AI188" s="1362"/>
      <c r="AJ188" s="1362"/>
      <c r="AK188" s="1362"/>
      <c r="AL188" s="1362"/>
      <c r="AM188" s="1362"/>
      <c r="AN188" s="1271"/>
      <c r="AO188" s="1271"/>
      <c r="AP188" s="1344"/>
      <c r="AQ188" s="1344"/>
      <c r="AR188" s="1344"/>
      <c r="AS188" s="1344"/>
      <c r="AT188" s="1344"/>
      <c r="AU188" s="1344"/>
      <c r="AV188" s="1344"/>
      <c r="AW188" s="1345"/>
      <c r="BH188" s="1268"/>
      <c r="BI188" s="665"/>
      <c r="BJ188" s="665"/>
      <c r="BK188" s="665"/>
      <c r="BL188" s="665"/>
      <c r="BM188" s="665"/>
      <c r="BN188" s="665"/>
      <c r="BO188" s="665"/>
      <c r="BP188" s="665"/>
      <c r="BQ188" s="665"/>
      <c r="BR188" s="1241"/>
      <c r="BS188" s="1241"/>
      <c r="BT188" s="1241"/>
      <c r="BU188" s="691"/>
      <c r="BV188" s="691"/>
      <c r="BW188" s="874"/>
      <c r="BX188" s="874"/>
      <c r="BY188" s="691"/>
      <c r="BZ188" s="691"/>
      <c r="CA188" s="874"/>
      <c r="CB188" s="874"/>
      <c r="CC188" s="691"/>
      <c r="CD188" s="691"/>
      <c r="CE188" s="874"/>
      <c r="CF188" s="874"/>
      <c r="CG188" s="1174"/>
      <c r="CH188" s="1174"/>
      <c r="CI188" s="1207"/>
      <c r="CJ188" s="1249"/>
      <c r="CK188" s="665"/>
      <c r="CL188" s="665"/>
      <c r="CM188" s="665"/>
      <c r="CN188" s="665"/>
      <c r="CO188" s="665"/>
      <c r="CP188" s="665"/>
      <c r="CQ188" s="1174"/>
      <c r="CR188" s="956"/>
      <c r="CS188" s="1183"/>
      <c r="CT188" s="1183"/>
      <c r="CU188" s="956"/>
      <c r="CV188" s="1183"/>
      <c r="CW188" s="1183"/>
      <c r="CX188" s="118"/>
      <c r="CY188" s="118"/>
      <c r="CZ188" s="118"/>
      <c r="DA188" s="118"/>
      <c r="DB188" s="118"/>
      <c r="DC188" s="119"/>
      <c r="DE188" s="53" t="s">
        <v>1083</v>
      </c>
    </row>
    <row r="189" spans="2:175" ht="12.75" customHeight="1">
      <c r="B189" s="1322"/>
      <c r="C189" s="1250" t="s">
        <v>510</v>
      </c>
      <c r="D189" s="1251"/>
      <c r="E189" s="1251"/>
      <c r="F189" s="1251"/>
      <c r="G189" s="1251"/>
      <c r="H189" s="1251"/>
      <c r="I189" s="1251"/>
      <c r="J189" s="1251"/>
      <c r="K189" s="1251"/>
      <c r="L189" s="1251"/>
      <c r="M189" s="1251"/>
      <c r="N189" s="1251"/>
      <c r="O189" s="1251"/>
      <c r="P189" s="1251"/>
      <c r="Q189" s="1251"/>
      <c r="R189" s="1251"/>
      <c r="S189" s="1251"/>
      <c r="T189" s="1251"/>
      <c r="U189" s="1251"/>
      <c r="V189" s="1251"/>
      <c r="W189" s="1251"/>
      <c r="X189" s="1251"/>
      <c r="Y189" s="1251"/>
      <c r="Z189" s="1204" t="s">
        <v>44</v>
      </c>
      <c r="AA189" s="1208" t="s">
        <v>23</v>
      </c>
      <c r="AB189" s="1204" t="s">
        <v>21</v>
      </c>
      <c r="AC189" s="1204" t="s">
        <v>29</v>
      </c>
      <c r="AD189" s="1208" t="s">
        <v>24</v>
      </c>
      <c r="AE189" s="1204" t="s">
        <v>157</v>
      </c>
      <c r="AF189" s="1204" t="s">
        <v>511</v>
      </c>
      <c r="AG189" s="1251" t="s">
        <v>1384</v>
      </c>
      <c r="AH189" s="1251"/>
      <c r="AI189" s="1251"/>
      <c r="AJ189" s="1251"/>
      <c r="AK189" s="1251"/>
      <c r="AL189" s="1251"/>
      <c r="AM189" s="1251"/>
      <c r="AN189" s="1251"/>
      <c r="AO189" s="1251"/>
      <c r="AP189" s="1251"/>
      <c r="AQ189" s="1251"/>
      <c r="AR189" s="1338"/>
      <c r="AS189" s="1338"/>
      <c r="AT189" s="1338"/>
      <c r="AU189" s="1338"/>
      <c r="AV189" s="1204" t="s">
        <v>1385</v>
      </c>
      <c r="AW189" s="1357"/>
      <c r="BH189" s="1267" t="s">
        <v>134</v>
      </c>
      <c r="BI189" s="1175" t="s">
        <v>179</v>
      </c>
      <c r="BJ189" s="1175"/>
      <c r="BK189" s="1175"/>
      <c r="BL189" s="1175"/>
      <c r="BM189" s="1175"/>
      <c r="BN189" s="1175"/>
      <c r="BO189" s="1175"/>
      <c r="BP189" s="1175"/>
      <c r="BQ189" s="1175"/>
      <c r="BR189" s="1175"/>
      <c r="BS189" s="1173" t="s">
        <v>44</v>
      </c>
      <c r="BT189" s="1208" t="s">
        <v>24</v>
      </c>
      <c r="BU189" s="1204" t="s">
        <v>20</v>
      </c>
      <c r="BV189" s="1204" t="s">
        <v>29</v>
      </c>
      <c r="BW189" s="1208" t="s">
        <v>24</v>
      </c>
      <c r="BX189" s="1204" t="s">
        <v>21</v>
      </c>
      <c r="BY189" s="1204" t="s">
        <v>29</v>
      </c>
      <c r="BZ189" s="1208" t="s">
        <v>24</v>
      </c>
      <c r="CA189" s="1204" t="s">
        <v>180</v>
      </c>
      <c r="CB189" s="1204"/>
      <c r="CC189" s="1204" t="s">
        <v>45</v>
      </c>
      <c r="CD189" s="604" t="s">
        <v>181</v>
      </c>
      <c r="CE189" s="604"/>
      <c r="CF189" s="604"/>
      <c r="CG189" s="604"/>
      <c r="CH189" s="604"/>
      <c r="CI189" s="604"/>
      <c r="CJ189" s="1173" t="s">
        <v>44</v>
      </c>
      <c r="CK189" s="1208" t="s">
        <v>24</v>
      </c>
      <c r="CL189" s="1204" t="s">
        <v>182</v>
      </c>
      <c r="CM189" s="1204"/>
      <c r="CN189" s="1204"/>
      <c r="CO189" s="1208" t="s">
        <v>24</v>
      </c>
      <c r="CP189" s="1204" t="s">
        <v>183</v>
      </c>
      <c r="CQ189" s="1204"/>
      <c r="CR189" s="1204" t="s">
        <v>45</v>
      </c>
      <c r="CS189" s="246"/>
      <c r="CT189" s="246"/>
      <c r="CU189" s="246"/>
      <c r="CV189" s="246"/>
      <c r="CW189" s="246"/>
      <c r="CX189" s="246"/>
      <c r="CY189" s="246"/>
      <c r="CZ189" s="246"/>
      <c r="DA189" s="246"/>
      <c r="DB189" s="246"/>
      <c r="DC189" s="247"/>
      <c r="DE189" s="277" t="s">
        <v>1642</v>
      </c>
      <c r="DF189" s="278"/>
      <c r="DG189" s="278"/>
      <c r="DH189" s="278"/>
      <c r="DI189" s="278"/>
      <c r="DJ189" s="278"/>
      <c r="DK189" s="278"/>
      <c r="DL189" s="278"/>
      <c r="DM189" s="278"/>
      <c r="DN189" s="278"/>
    </row>
    <row r="190" spans="2:175" ht="12.75" customHeight="1">
      <c r="B190" s="1322"/>
      <c r="C190" s="1252"/>
      <c r="D190" s="1253"/>
      <c r="E190" s="1253"/>
      <c r="F190" s="1253"/>
      <c r="G190" s="1253"/>
      <c r="H190" s="1253"/>
      <c r="I190" s="1253"/>
      <c r="J190" s="1253"/>
      <c r="K190" s="1253"/>
      <c r="L190" s="1253"/>
      <c r="M190" s="1253"/>
      <c r="N190" s="1253"/>
      <c r="O190" s="1253"/>
      <c r="P190" s="1253"/>
      <c r="Q190" s="1253"/>
      <c r="R190" s="1253"/>
      <c r="S190" s="1253"/>
      <c r="T190" s="1253"/>
      <c r="U190" s="1253"/>
      <c r="V190" s="1253"/>
      <c r="W190" s="1253"/>
      <c r="X190" s="1253"/>
      <c r="Y190" s="1253"/>
      <c r="Z190" s="1171"/>
      <c r="AA190" s="1247"/>
      <c r="AB190" s="1171"/>
      <c r="AC190" s="1171"/>
      <c r="AD190" s="1247"/>
      <c r="AE190" s="1171"/>
      <c r="AF190" s="1171"/>
      <c r="AG190" s="1253"/>
      <c r="AH190" s="1253"/>
      <c r="AI190" s="1253"/>
      <c r="AJ190" s="1253"/>
      <c r="AK190" s="1253"/>
      <c r="AL190" s="1253"/>
      <c r="AM190" s="1253"/>
      <c r="AN190" s="1253"/>
      <c r="AO190" s="1253"/>
      <c r="AP190" s="1253"/>
      <c r="AQ190" s="1253"/>
      <c r="AR190" s="1339"/>
      <c r="AS190" s="1339"/>
      <c r="AT190" s="1339"/>
      <c r="AU190" s="1339"/>
      <c r="AV190" s="1171"/>
      <c r="AW190" s="1180"/>
      <c r="BH190" s="1268"/>
      <c r="BI190" s="665"/>
      <c r="BJ190" s="665"/>
      <c r="BK190" s="665"/>
      <c r="BL190" s="665"/>
      <c r="BM190" s="665"/>
      <c r="BN190" s="665"/>
      <c r="BO190" s="665"/>
      <c r="BP190" s="665"/>
      <c r="BQ190" s="665"/>
      <c r="BR190" s="665"/>
      <c r="BS190" s="1174"/>
      <c r="BT190" s="956"/>
      <c r="BU190" s="1183"/>
      <c r="BV190" s="1183"/>
      <c r="BW190" s="956"/>
      <c r="BX190" s="1183"/>
      <c r="BY190" s="1183"/>
      <c r="BZ190" s="956"/>
      <c r="CA190" s="1183"/>
      <c r="CB190" s="1183"/>
      <c r="CC190" s="1183"/>
      <c r="CD190" s="606"/>
      <c r="CE190" s="606"/>
      <c r="CF190" s="606"/>
      <c r="CG190" s="606"/>
      <c r="CH190" s="606"/>
      <c r="CI190" s="606"/>
      <c r="CJ190" s="1174"/>
      <c r="CK190" s="956"/>
      <c r="CL190" s="1183"/>
      <c r="CM190" s="1183"/>
      <c r="CN190" s="1183"/>
      <c r="CO190" s="956"/>
      <c r="CP190" s="1171"/>
      <c r="CQ190" s="1171"/>
      <c r="CR190" s="1171"/>
      <c r="DC190" s="23"/>
      <c r="DE190" s="53" t="s">
        <v>1443</v>
      </c>
    </row>
    <row r="191" spans="2:175" ht="12.75" customHeight="1">
      <c r="B191" s="1322"/>
      <c r="C191" s="1335" t="s">
        <v>1386</v>
      </c>
      <c r="D191" s="1201"/>
      <c r="E191" s="1201"/>
      <c r="F191" s="1201"/>
      <c r="G191" s="1201"/>
      <c r="H191" s="1201"/>
      <c r="I191" s="1201"/>
      <c r="J191" s="1201"/>
      <c r="K191" s="1173" t="s">
        <v>44</v>
      </c>
      <c r="L191" s="1208" t="s">
        <v>24</v>
      </c>
      <c r="M191" s="1204" t="s">
        <v>21</v>
      </c>
      <c r="N191" s="1204" t="s">
        <v>29</v>
      </c>
      <c r="O191" s="1208" t="s">
        <v>23</v>
      </c>
      <c r="P191" s="1204" t="s">
        <v>157</v>
      </c>
      <c r="Q191" s="1204" t="s">
        <v>511</v>
      </c>
      <c r="R191" s="1363" t="s">
        <v>1821</v>
      </c>
      <c r="S191" s="1363"/>
      <c r="T191" s="1363"/>
      <c r="U191" s="1363"/>
      <c r="V191" s="1363"/>
      <c r="W191" s="1363"/>
      <c r="X191" s="1363"/>
      <c r="Y191" s="1363"/>
      <c r="Z191" s="1363"/>
      <c r="AA191" s="1363"/>
      <c r="AB191" s="1363"/>
      <c r="AC191" s="1363"/>
      <c r="AD191" s="1363"/>
      <c r="AE191" s="1363"/>
      <c r="AF191" s="1363"/>
      <c r="AG191" s="1363"/>
      <c r="AH191" s="1363"/>
      <c r="AI191" s="1363"/>
      <c r="AJ191" s="1363"/>
      <c r="AK191" s="1363"/>
      <c r="AL191" s="1363"/>
      <c r="AM191" s="1363"/>
      <c r="AN191" s="1363"/>
      <c r="AO191" s="1363"/>
      <c r="AP191" s="1363"/>
      <c r="AQ191" s="1363"/>
      <c r="AR191" s="1363"/>
      <c r="AS191" s="1363"/>
      <c r="AT191" s="1363"/>
      <c r="AU191" s="1363"/>
      <c r="AV191" s="1363"/>
      <c r="AW191" s="1357" t="s">
        <v>45</v>
      </c>
      <c r="BH191" s="33"/>
      <c r="BI191" s="1171" t="s">
        <v>44</v>
      </c>
      <c r="BJ191" s="1171" t="s">
        <v>184</v>
      </c>
      <c r="BK191" s="1171"/>
      <c r="BL191" s="1171"/>
      <c r="BM191" s="1247" t="s">
        <v>24</v>
      </c>
      <c r="BN191" s="1171" t="s">
        <v>185</v>
      </c>
      <c r="BO191" s="1171"/>
      <c r="BP191" s="1171"/>
      <c r="BQ191" s="1247" t="s">
        <v>24</v>
      </c>
      <c r="BR191" s="1171" t="s">
        <v>186</v>
      </c>
      <c r="BS191" s="1171"/>
      <c r="BT191" s="1171" t="s">
        <v>187</v>
      </c>
      <c r="BU191" s="1300"/>
      <c r="BV191" s="1301"/>
      <c r="BW191" s="1301"/>
      <c r="BX191" s="1301"/>
      <c r="BY191" s="1301"/>
      <c r="BZ191" s="1171" t="s">
        <v>188</v>
      </c>
      <c r="CA191" s="1171" t="s">
        <v>45</v>
      </c>
      <c r="CB191" s="1171" t="s">
        <v>44</v>
      </c>
      <c r="CC191" s="1171" t="s">
        <v>189</v>
      </c>
      <c r="CD191" s="1171"/>
      <c r="CE191" s="1171"/>
      <c r="CF191" s="1171"/>
      <c r="CG191" s="1247" t="s">
        <v>24</v>
      </c>
      <c r="CH191" s="1171" t="s">
        <v>190</v>
      </c>
      <c r="CI191" s="1171"/>
      <c r="CJ191" s="1171"/>
      <c r="CK191" s="1247" t="s">
        <v>24</v>
      </c>
      <c r="CL191" s="1171" t="s">
        <v>73</v>
      </c>
      <c r="CM191" s="1171"/>
      <c r="CN191" s="1171" t="s">
        <v>45</v>
      </c>
      <c r="CO191" s="1248" t="s">
        <v>136</v>
      </c>
      <c r="CP191" s="1175" t="s">
        <v>191</v>
      </c>
      <c r="CQ191" s="1175"/>
      <c r="CR191" s="1175"/>
      <c r="CS191" s="1175"/>
      <c r="CT191" s="1175"/>
      <c r="CU191" s="1175"/>
      <c r="CV191" s="1175"/>
      <c r="CW191" s="1173" t="s">
        <v>44</v>
      </c>
      <c r="CX191" s="1208" t="s">
        <v>24</v>
      </c>
      <c r="CY191" s="1204" t="s">
        <v>20</v>
      </c>
      <c r="CZ191" s="1204" t="s">
        <v>29</v>
      </c>
      <c r="DA191" s="1208" t="s">
        <v>24</v>
      </c>
      <c r="DB191" s="1204" t="s">
        <v>21</v>
      </c>
      <c r="DC191" s="1179" t="s">
        <v>45</v>
      </c>
      <c r="DE191" s="137" t="s">
        <v>1444</v>
      </c>
      <c r="DF191" s="200"/>
      <c r="DG191" s="200"/>
      <c r="DH191" s="200"/>
      <c r="DI191" s="200"/>
      <c r="DJ191" s="200"/>
      <c r="DK191" s="200"/>
      <c r="DL191" s="200"/>
      <c r="DM191" s="200"/>
      <c r="DN191" s="200"/>
    </row>
    <row r="192" spans="2:175" ht="12.75" customHeight="1">
      <c r="B192" s="1323"/>
      <c r="C192" s="1212"/>
      <c r="D192" s="874"/>
      <c r="E192" s="874"/>
      <c r="F192" s="874"/>
      <c r="G192" s="874"/>
      <c r="H192" s="874"/>
      <c r="I192" s="874"/>
      <c r="J192" s="874"/>
      <c r="K192" s="1174"/>
      <c r="L192" s="956"/>
      <c r="M192" s="1183"/>
      <c r="N192" s="1183"/>
      <c r="O192" s="956"/>
      <c r="P192" s="1183"/>
      <c r="Q192" s="1183"/>
      <c r="R192" s="1364"/>
      <c r="S192" s="1364"/>
      <c r="T192" s="1364"/>
      <c r="U192" s="1364"/>
      <c r="V192" s="1364"/>
      <c r="W192" s="1364"/>
      <c r="X192" s="1364"/>
      <c r="Y192" s="1364"/>
      <c r="Z192" s="1364"/>
      <c r="AA192" s="1364"/>
      <c r="AB192" s="1364"/>
      <c r="AC192" s="1364"/>
      <c r="AD192" s="1364"/>
      <c r="AE192" s="1364"/>
      <c r="AF192" s="1364"/>
      <c r="AG192" s="1364"/>
      <c r="AH192" s="1364"/>
      <c r="AI192" s="1364"/>
      <c r="AJ192" s="1364"/>
      <c r="AK192" s="1364"/>
      <c r="AL192" s="1364"/>
      <c r="AM192" s="1364"/>
      <c r="AN192" s="1364"/>
      <c r="AO192" s="1364"/>
      <c r="AP192" s="1364"/>
      <c r="AQ192" s="1364"/>
      <c r="AR192" s="1364"/>
      <c r="AS192" s="1364"/>
      <c r="AT192" s="1364"/>
      <c r="AU192" s="1364"/>
      <c r="AV192" s="1364"/>
      <c r="AW192" s="1358"/>
      <c r="BH192" s="33"/>
      <c r="BI192" s="1171"/>
      <c r="BJ192" s="1171"/>
      <c r="BK192" s="1171"/>
      <c r="BL192" s="1171"/>
      <c r="BM192" s="1247"/>
      <c r="BN192" s="1171"/>
      <c r="BO192" s="1171"/>
      <c r="BP192" s="1171"/>
      <c r="BQ192" s="1247"/>
      <c r="BR192" s="1171"/>
      <c r="BS192" s="1171"/>
      <c r="BT192" s="1171"/>
      <c r="BU192" s="1301"/>
      <c r="BV192" s="1301"/>
      <c r="BW192" s="1301"/>
      <c r="BX192" s="1301"/>
      <c r="BY192" s="1301"/>
      <c r="BZ192" s="1171"/>
      <c r="CA192" s="1171"/>
      <c r="CB192" s="1171"/>
      <c r="CC192" s="1171"/>
      <c r="CD192" s="1171"/>
      <c r="CE192" s="1171"/>
      <c r="CF192" s="1171"/>
      <c r="CG192" s="1247"/>
      <c r="CH192" s="1171"/>
      <c r="CI192" s="1171"/>
      <c r="CJ192" s="1171"/>
      <c r="CK192" s="1247"/>
      <c r="CL192" s="1171"/>
      <c r="CM192" s="1171"/>
      <c r="CN192" s="1171"/>
      <c r="CO192" s="1248"/>
      <c r="CP192" s="663"/>
      <c r="CQ192" s="663"/>
      <c r="CR192" s="663"/>
      <c r="CS192" s="663"/>
      <c r="CT192" s="663"/>
      <c r="CU192" s="663"/>
      <c r="CV192" s="663"/>
      <c r="CW192" s="1359"/>
      <c r="CX192" s="1247"/>
      <c r="CY192" s="1171"/>
      <c r="CZ192" s="1171"/>
      <c r="DA192" s="1247"/>
      <c r="DB192" s="1171"/>
      <c r="DC192" s="1180"/>
      <c r="FC192" s="466"/>
      <c r="FD192" s="466"/>
      <c r="FE192" s="466"/>
      <c r="FS192" s="467"/>
    </row>
    <row r="193" spans="2:175" ht="12.75" customHeight="1">
      <c r="B193" s="1396" t="s">
        <v>1860</v>
      </c>
      <c r="C193" s="1397"/>
      <c r="D193" s="1397"/>
      <c r="E193" s="1397"/>
      <c r="F193" s="1397"/>
      <c r="G193" s="1397"/>
      <c r="H193" s="1397"/>
      <c r="I193" s="1397"/>
      <c r="J193" s="1397"/>
      <c r="K193" s="1397"/>
      <c r="L193" s="1397"/>
      <c r="M193" s="1397"/>
      <c r="N193" s="1397"/>
      <c r="O193" s="1397"/>
      <c r="P193" s="1397"/>
      <c r="Q193" s="1397"/>
      <c r="R193" s="1397"/>
      <c r="S193" s="1397"/>
      <c r="T193" s="1397"/>
      <c r="U193" s="1397"/>
      <c r="V193" s="1397"/>
      <c r="W193" s="1397"/>
      <c r="X193" s="1397"/>
      <c r="Y193" s="1397"/>
      <c r="Z193" s="1397"/>
      <c r="AA193" s="1397"/>
      <c r="AB193" s="1397"/>
      <c r="AC193" s="1397"/>
      <c r="AD193" s="1397"/>
      <c r="AE193" s="1397"/>
      <c r="AF193" s="1397"/>
      <c r="AG193" s="1397"/>
      <c r="AH193" s="1397"/>
      <c r="AI193" s="1397"/>
      <c r="AJ193" s="1397"/>
      <c r="AK193" s="1397"/>
      <c r="AL193" s="1397"/>
      <c r="AM193" s="1397"/>
      <c r="AN193" s="1397"/>
      <c r="AO193" s="1397"/>
      <c r="AP193" s="1397"/>
      <c r="AQ193" s="1397"/>
      <c r="AR193" s="1397"/>
      <c r="AS193" s="1397"/>
      <c r="AT193" s="1397"/>
      <c r="AU193" s="1397"/>
      <c r="AV193" s="1397"/>
      <c r="AW193" s="1398"/>
      <c r="BH193" s="1165"/>
      <c r="BI193" s="1166"/>
      <c r="BJ193" s="1166"/>
      <c r="BK193" s="1166"/>
      <c r="BL193" s="1166"/>
      <c r="BM193" s="1166"/>
      <c r="BN193" s="1166"/>
      <c r="BO193" s="1166"/>
      <c r="BP193" s="1166"/>
      <c r="BQ193" s="1166"/>
      <c r="BR193" s="1166"/>
      <c r="BS193" s="1166"/>
      <c r="BT193" s="1166"/>
      <c r="BU193" s="1166"/>
      <c r="BV193" s="1166"/>
      <c r="BW193" s="1166"/>
      <c r="BX193" s="1166"/>
      <c r="BY193" s="1166"/>
      <c r="BZ193" s="1166"/>
      <c r="CA193" s="1166"/>
      <c r="CB193" s="1166"/>
      <c r="CC193" s="1166"/>
      <c r="CD193" s="1166"/>
      <c r="CE193" s="1166"/>
      <c r="CF193" s="1166"/>
      <c r="CG193" s="1166"/>
      <c r="CH193" s="1166"/>
      <c r="CI193" s="1166"/>
      <c r="CJ193" s="1166"/>
      <c r="CK193" s="1166"/>
      <c r="CL193" s="1166"/>
      <c r="CM193" s="1166"/>
      <c r="CN193" s="1166"/>
      <c r="CO193" s="1166"/>
      <c r="CP193" s="1166"/>
      <c r="CQ193" s="1166"/>
      <c r="CR193" s="1166"/>
      <c r="CS193" s="1166"/>
      <c r="CT193" s="1166"/>
      <c r="CU193" s="1166"/>
      <c r="CV193" s="1166"/>
      <c r="CW193" s="1166"/>
      <c r="CX193" s="1166"/>
      <c r="CY193" s="1166"/>
      <c r="CZ193" s="1166"/>
      <c r="DA193" s="1166"/>
      <c r="DB193" s="1166"/>
      <c r="DC193" s="1167"/>
      <c r="FC193" s="466"/>
      <c r="FD193" s="466"/>
      <c r="FE193" s="466"/>
      <c r="FS193" s="467"/>
    </row>
    <row r="194" spans="2:175" ht="12.75" customHeight="1">
      <c r="B194" s="1399"/>
      <c r="C194" s="1400"/>
      <c r="D194" s="1400"/>
      <c r="E194" s="1400"/>
      <c r="F194" s="1400"/>
      <c r="G194" s="1400"/>
      <c r="H194" s="1400"/>
      <c r="I194" s="1400"/>
      <c r="J194" s="1400"/>
      <c r="K194" s="1400"/>
      <c r="L194" s="1400"/>
      <c r="M194" s="1400"/>
      <c r="N194" s="1400"/>
      <c r="O194" s="1400"/>
      <c r="P194" s="1400"/>
      <c r="Q194" s="1400"/>
      <c r="R194" s="1400"/>
      <c r="S194" s="1400"/>
      <c r="T194" s="1400"/>
      <c r="U194" s="1400"/>
      <c r="V194" s="1400"/>
      <c r="W194" s="1400"/>
      <c r="X194" s="1400"/>
      <c r="Y194" s="1400"/>
      <c r="Z194" s="1400"/>
      <c r="AA194" s="1400"/>
      <c r="AB194" s="1400"/>
      <c r="AC194" s="1400"/>
      <c r="AD194" s="1400"/>
      <c r="AE194" s="1400"/>
      <c r="AF194" s="1400"/>
      <c r="AG194" s="1400"/>
      <c r="AH194" s="1400"/>
      <c r="AI194" s="1400"/>
      <c r="AJ194" s="1400"/>
      <c r="AK194" s="1400"/>
      <c r="AL194" s="1400"/>
      <c r="AM194" s="1400"/>
      <c r="AN194" s="1400"/>
      <c r="AO194" s="1400"/>
      <c r="AP194" s="1400"/>
      <c r="AQ194" s="1400"/>
      <c r="AR194" s="1400"/>
      <c r="AS194" s="1400"/>
      <c r="AT194" s="1400"/>
      <c r="AU194" s="1400"/>
      <c r="AV194" s="1400"/>
      <c r="AW194" s="1401"/>
      <c r="BH194" s="1165"/>
      <c r="BI194" s="1166"/>
      <c r="BJ194" s="1166"/>
      <c r="BK194" s="1166"/>
      <c r="BL194" s="1166"/>
      <c r="BM194" s="1166"/>
      <c r="BN194" s="1166"/>
      <c r="BO194" s="1166"/>
      <c r="BP194" s="1166"/>
      <c r="BQ194" s="1166"/>
      <c r="BR194" s="1166"/>
      <c r="BS194" s="1166"/>
      <c r="BT194" s="1166"/>
      <c r="BU194" s="1166"/>
      <c r="BV194" s="1166"/>
      <c r="BW194" s="1166"/>
      <c r="BX194" s="1166"/>
      <c r="BY194" s="1166"/>
      <c r="BZ194" s="1166"/>
      <c r="CA194" s="1166"/>
      <c r="CB194" s="1166"/>
      <c r="CC194" s="1166"/>
      <c r="CD194" s="1166"/>
      <c r="CE194" s="1166"/>
      <c r="CF194" s="1166"/>
      <c r="CG194" s="1166"/>
      <c r="CH194" s="1166"/>
      <c r="CI194" s="1166"/>
      <c r="CJ194" s="1166"/>
      <c r="CK194" s="1166"/>
      <c r="CL194" s="1166"/>
      <c r="CM194" s="1166"/>
      <c r="CN194" s="1166"/>
      <c r="CO194" s="1166"/>
      <c r="CP194" s="1166"/>
      <c r="CQ194" s="1166"/>
      <c r="CR194" s="1166"/>
      <c r="CS194" s="1166"/>
      <c r="CT194" s="1166"/>
      <c r="CU194" s="1166"/>
      <c r="CV194" s="1166"/>
      <c r="CW194" s="1166"/>
      <c r="CX194" s="1166"/>
      <c r="CY194" s="1166"/>
      <c r="CZ194" s="1166"/>
      <c r="DA194" s="1166"/>
      <c r="DB194" s="1166"/>
      <c r="DC194" s="1167"/>
    </row>
    <row r="195" spans="2:175" ht="12.75" customHeight="1">
      <c r="B195" s="1399"/>
      <c r="C195" s="1400"/>
      <c r="D195" s="1400"/>
      <c r="E195" s="1400"/>
      <c r="F195" s="1400"/>
      <c r="G195" s="1400"/>
      <c r="H195" s="1400"/>
      <c r="I195" s="1400"/>
      <c r="J195" s="1400"/>
      <c r="K195" s="1400"/>
      <c r="L195" s="1400"/>
      <c r="M195" s="1400"/>
      <c r="N195" s="1400"/>
      <c r="O195" s="1400"/>
      <c r="P195" s="1400"/>
      <c r="Q195" s="1400"/>
      <c r="R195" s="1400"/>
      <c r="S195" s="1400"/>
      <c r="T195" s="1400"/>
      <c r="U195" s="1400"/>
      <c r="V195" s="1400"/>
      <c r="W195" s="1400"/>
      <c r="X195" s="1400"/>
      <c r="Y195" s="1400"/>
      <c r="Z195" s="1400"/>
      <c r="AA195" s="1400"/>
      <c r="AB195" s="1400"/>
      <c r="AC195" s="1400"/>
      <c r="AD195" s="1400"/>
      <c r="AE195" s="1400"/>
      <c r="AF195" s="1400"/>
      <c r="AG195" s="1400"/>
      <c r="AH195" s="1400"/>
      <c r="AI195" s="1400"/>
      <c r="AJ195" s="1400"/>
      <c r="AK195" s="1400"/>
      <c r="AL195" s="1400"/>
      <c r="AM195" s="1400"/>
      <c r="AN195" s="1400"/>
      <c r="AO195" s="1400"/>
      <c r="AP195" s="1400"/>
      <c r="AQ195" s="1400"/>
      <c r="AR195" s="1400"/>
      <c r="AS195" s="1400"/>
      <c r="AT195" s="1400"/>
      <c r="AU195" s="1400"/>
      <c r="AV195" s="1400"/>
      <c r="AW195" s="1401"/>
      <c r="BH195" s="1168"/>
      <c r="BI195" s="1169"/>
      <c r="BJ195" s="1169"/>
      <c r="BK195" s="1169"/>
      <c r="BL195" s="1169"/>
      <c r="BM195" s="1169"/>
      <c r="BN195" s="1169"/>
      <c r="BO195" s="1169"/>
      <c r="BP195" s="1169"/>
      <c r="BQ195" s="1169"/>
      <c r="BR195" s="1169"/>
      <c r="BS195" s="1169"/>
      <c r="BT195" s="1169"/>
      <c r="BU195" s="1169"/>
      <c r="BV195" s="1169"/>
      <c r="BW195" s="1169"/>
      <c r="BX195" s="1169"/>
      <c r="BY195" s="1169"/>
      <c r="BZ195" s="1169"/>
      <c r="CA195" s="1169"/>
      <c r="CB195" s="1169"/>
      <c r="CC195" s="1169"/>
      <c r="CD195" s="1169"/>
      <c r="CE195" s="1169"/>
      <c r="CF195" s="1169"/>
      <c r="CG195" s="1169"/>
      <c r="CH195" s="1169"/>
      <c r="CI195" s="1169"/>
      <c r="CJ195" s="1169"/>
      <c r="CK195" s="1169"/>
      <c r="CL195" s="1169"/>
      <c r="CM195" s="1169"/>
      <c r="CN195" s="1169"/>
      <c r="CO195" s="1169"/>
      <c r="CP195" s="1169"/>
      <c r="CQ195" s="1169"/>
      <c r="CR195" s="1169"/>
      <c r="CS195" s="1169"/>
      <c r="CT195" s="1169"/>
      <c r="CU195" s="1169"/>
      <c r="CV195" s="1169"/>
      <c r="CW195" s="1169"/>
      <c r="CX195" s="1169"/>
      <c r="CY195" s="1169"/>
      <c r="CZ195" s="1169"/>
      <c r="DA195" s="1169"/>
      <c r="DB195" s="1169"/>
      <c r="DC195" s="1170"/>
      <c r="DE195" s="53" t="s">
        <v>1720</v>
      </c>
    </row>
    <row r="196" spans="2:175" ht="12.75" customHeight="1">
      <c r="B196" s="1317"/>
      <c r="C196" s="1318"/>
      <c r="D196" s="1318"/>
      <c r="E196" s="1318"/>
      <c r="F196" s="1318"/>
      <c r="G196" s="1318"/>
      <c r="H196" s="1318"/>
      <c r="I196" s="1318"/>
      <c r="J196" s="1318"/>
      <c r="K196" s="1318"/>
      <c r="L196" s="1318"/>
      <c r="M196" s="1318"/>
      <c r="N196" s="1318"/>
      <c r="O196" s="1318"/>
      <c r="P196" s="1318"/>
      <c r="Q196" s="1318"/>
      <c r="R196" s="1318"/>
      <c r="S196" s="1318"/>
      <c r="T196" s="1318"/>
      <c r="U196" s="1318"/>
      <c r="V196" s="1318"/>
      <c r="W196" s="1318"/>
      <c r="X196" s="1318"/>
      <c r="Y196" s="1318"/>
      <c r="Z196" s="1318"/>
      <c r="AA196" s="1318"/>
      <c r="AB196" s="1318"/>
      <c r="AC196" s="1318"/>
      <c r="AD196" s="1318"/>
      <c r="AE196" s="1318"/>
      <c r="AF196" s="1318"/>
      <c r="AG196" s="1318"/>
      <c r="AH196" s="1318"/>
      <c r="AI196" s="1318"/>
      <c r="AJ196" s="1318"/>
      <c r="AK196" s="1318"/>
      <c r="AL196" s="1318"/>
      <c r="AM196" s="1318"/>
      <c r="AN196" s="1318"/>
      <c r="AO196" s="1318"/>
      <c r="AP196" s="1318"/>
      <c r="AQ196" s="1318"/>
      <c r="AR196" s="1318"/>
      <c r="AS196" s="1318"/>
      <c r="AT196" s="1318"/>
      <c r="AU196" s="1318"/>
      <c r="AV196" s="1318"/>
      <c r="AW196" s="1319"/>
      <c r="BH196" s="1190"/>
      <c r="BI196" s="1191"/>
      <c r="BJ196" s="1191"/>
      <c r="BK196" s="1191"/>
      <c r="BL196" s="1191"/>
      <c r="BM196" s="1191"/>
      <c r="BN196" s="1191"/>
      <c r="BO196" s="1191"/>
      <c r="BP196" s="1191"/>
      <c r="BQ196" s="1191"/>
      <c r="BR196" s="1191"/>
      <c r="BS196" s="1191"/>
      <c r="BT196" s="1191"/>
      <c r="BU196" s="1191"/>
      <c r="BV196" s="1191"/>
      <c r="BW196" s="1191"/>
      <c r="BX196" s="1191"/>
      <c r="BY196" s="1191"/>
      <c r="BZ196" s="1191"/>
      <c r="CA196" s="1191"/>
      <c r="CB196" s="1191"/>
      <c r="CC196" s="1191"/>
      <c r="CD196" s="1191"/>
      <c r="CE196" s="1191"/>
      <c r="CF196" s="1191"/>
      <c r="CG196" s="1191"/>
      <c r="CH196" s="1191"/>
      <c r="CI196" s="1191"/>
      <c r="CJ196" s="1191"/>
      <c r="CK196" s="1191"/>
      <c r="CL196" s="1191"/>
      <c r="CM196" s="1191"/>
      <c r="CN196" s="1191"/>
      <c r="CO196" s="1191"/>
      <c r="CP196" s="1191"/>
      <c r="CQ196" s="1191"/>
      <c r="CR196" s="1191"/>
      <c r="CS196" s="1191"/>
      <c r="CT196" s="1191"/>
      <c r="CU196" s="1191"/>
      <c r="CV196" s="1191"/>
      <c r="CW196" s="1191"/>
      <c r="CX196" s="1191"/>
      <c r="CY196" s="1191"/>
      <c r="CZ196" s="1191"/>
      <c r="DA196" s="1191"/>
      <c r="DB196" s="1191"/>
      <c r="DC196" s="1192"/>
      <c r="DE196" s="277" t="s">
        <v>1401</v>
      </c>
      <c r="DF196" s="278"/>
      <c r="DG196" s="278"/>
      <c r="DH196" s="278"/>
      <c r="DI196" s="278"/>
      <c r="DJ196" s="278"/>
      <c r="DK196" s="278"/>
      <c r="DL196" s="278"/>
      <c r="DM196" s="278"/>
      <c r="DN196" s="278"/>
      <c r="DO196" s="278"/>
      <c r="DP196" s="278"/>
      <c r="DQ196" s="278"/>
      <c r="DR196" s="278"/>
      <c r="DS196" s="278"/>
    </row>
    <row r="197" spans="2:175" ht="12.75" customHeight="1">
      <c r="B197" s="1317"/>
      <c r="C197" s="1318"/>
      <c r="D197" s="1318"/>
      <c r="E197" s="1318"/>
      <c r="F197" s="1318"/>
      <c r="G197" s="1318"/>
      <c r="H197" s="1318"/>
      <c r="I197" s="1318"/>
      <c r="J197" s="1318"/>
      <c r="K197" s="1318"/>
      <c r="L197" s="1318"/>
      <c r="M197" s="1318"/>
      <c r="N197" s="1318"/>
      <c r="O197" s="1318"/>
      <c r="P197" s="1318"/>
      <c r="Q197" s="1318"/>
      <c r="R197" s="1318"/>
      <c r="S197" s="1318"/>
      <c r="T197" s="1318"/>
      <c r="U197" s="1318"/>
      <c r="V197" s="1318"/>
      <c r="W197" s="1318"/>
      <c r="X197" s="1318"/>
      <c r="Y197" s="1318"/>
      <c r="Z197" s="1318"/>
      <c r="AA197" s="1318"/>
      <c r="AB197" s="1318"/>
      <c r="AC197" s="1318"/>
      <c r="AD197" s="1318"/>
      <c r="AE197" s="1318"/>
      <c r="AF197" s="1318"/>
      <c r="AG197" s="1318"/>
      <c r="AH197" s="1318"/>
      <c r="AI197" s="1318"/>
      <c r="AJ197" s="1318"/>
      <c r="AK197" s="1318"/>
      <c r="AL197" s="1318"/>
      <c r="AM197" s="1318"/>
      <c r="AN197" s="1318"/>
      <c r="AO197" s="1318"/>
      <c r="AP197" s="1318"/>
      <c r="AQ197" s="1318"/>
      <c r="AR197" s="1318"/>
      <c r="AS197" s="1318"/>
      <c r="AT197" s="1318"/>
      <c r="AU197" s="1318"/>
      <c r="AV197" s="1318"/>
      <c r="AW197" s="1319"/>
      <c r="BH197" s="1190"/>
      <c r="BI197" s="1191"/>
      <c r="BJ197" s="1191"/>
      <c r="BK197" s="1191"/>
      <c r="BL197" s="1191"/>
      <c r="BM197" s="1191"/>
      <c r="BN197" s="1191"/>
      <c r="BO197" s="1191"/>
      <c r="BP197" s="1191"/>
      <c r="BQ197" s="1191"/>
      <c r="BR197" s="1191"/>
      <c r="BS197" s="1191"/>
      <c r="BT197" s="1191"/>
      <c r="BU197" s="1191"/>
      <c r="BV197" s="1191"/>
      <c r="BW197" s="1191"/>
      <c r="BX197" s="1191"/>
      <c r="BY197" s="1191"/>
      <c r="BZ197" s="1191"/>
      <c r="CA197" s="1191"/>
      <c r="CB197" s="1191"/>
      <c r="CC197" s="1191"/>
      <c r="CD197" s="1191"/>
      <c r="CE197" s="1191"/>
      <c r="CF197" s="1191"/>
      <c r="CG197" s="1191"/>
      <c r="CH197" s="1191"/>
      <c r="CI197" s="1191"/>
      <c r="CJ197" s="1191"/>
      <c r="CK197" s="1191"/>
      <c r="CL197" s="1191"/>
      <c r="CM197" s="1191"/>
      <c r="CN197" s="1191"/>
      <c r="CO197" s="1191"/>
      <c r="CP197" s="1191"/>
      <c r="CQ197" s="1191"/>
      <c r="CR197" s="1191"/>
      <c r="CS197" s="1191"/>
      <c r="CT197" s="1191"/>
      <c r="CU197" s="1191"/>
      <c r="CV197" s="1191"/>
      <c r="CW197" s="1191"/>
      <c r="CX197" s="1191"/>
      <c r="CY197" s="1191"/>
      <c r="CZ197" s="1191"/>
      <c r="DA197" s="1191"/>
      <c r="DB197" s="1191"/>
      <c r="DC197" s="1192"/>
      <c r="DE197" s="53" t="s">
        <v>1402</v>
      </c>
    </row>
    <row r="198" spans="2:175" ht="12.75" customHeight="1" thickBot="1">
      <c r="B198" s="1317"/>
      <c r="C198" s="1318"/>
      <c r="D198" s="1318"/>
      <c r="E198" s="1318"/>
      <c r="F198" s="1318"/>
      <c r="G198" s="1318"/>
      <c r="H198" s="1318"/>
      <c r="I198" s="1318"/>
      <c r="J198" s="1318"/>
      <c r="K198" s="1318"/>
      <c r="L198" s="1318"/>
      <c r="M198" s="1318"/>
      <c r="N198" s="1318"/>
      <c r="O198" s="1318"/>
      <c r="P198" s="1318"/>
      <c r="Q198" s="1318"/>
      <c r="R198" s="1318"/>
      <c r="S198" s="1318"/>
      <c r="T198" s="1318"/>
      <c r="U198" s="1318"/>
      <c r="V198" s="1318"/>
      <c r="W198" s="1318"/>
      <c r="X198" s="1318"/>
      <c r="Y198" s="1318"/>
      <c r="Z198" s="1318"/>
      <c r="AA198" s="1318"/>
      <c r="AB198" s="1318"/>
      <c r="AC198" s="1318"/>
      <c r="AD198" s="1318"/>
      <c r="AE198" s="1318"/>
      <c r="AF198" s="1318"/>
      <c r="AG198" s="1318"/>
      <c r="AH198" s="1318"/>
      <c r="AI198" s="1318"/>
      <c r="AJ198" s="1318"/>
      <c r="AK198" s="1318"/>
      <c r="AL198" s="1318"/>
      <c r="AM198" s="1318"/>
      <c r="AN198" s="1318"/>
      <c r="AO198" s="1318"/>
      <c r="AP198" s="1318"/>
      <c r="AQ198" s="1318"/>
      <c r="AR198" s="1318"/>
      <c r="AS198" s="1318"/>
      <c r="AT198" s="1318"/>
      <c r="AU198" s="1318"/>
      <c r="AV198" s="1318"/>
      <c r="AW198" s="1319"/>
      <c r="BH198" s="1193"/>
      <c r="BI198" s="1194"/>
      <c r="BJ198" s="1194"/>
      <c r="BK198" s="1194"/>
      <c r="BL198" s="1194"/>
      <c r="BM198" s="1194"/>
      <c r="BN198" s="1194"/>
      <c r="BO198" s="1194"/>
      <c r="BP198" s="1194"/>
      <c r="BQ198" s="1194"/>
      <c r="BR198" s="1194"/>
      <c r="BS198" s="1194"/>
      <c r="BT198" s="1194"/>
      <c r="BU198" s="1194"/>
      <c r="BV198" s="1194"/>
      <c r="BW198" s="1194"/>
      <c r="BX198" s="1194"/>
      <c r="BY198" s="1194"/>
      <c r="BZ198" s="1194"/>
      <c r="CA198" s="1194"/>
      <c r="CB198" s="1194"/>
      <c r="CC198" s="1194"/>
      <c r="CD198" s="1194"/>
      <c r="CE198" s="1194"/>
      <c r="CF198" s="1194"/>
      <c r="CG198" s="1194"/>
      <c r="CH198" s="1194"/>
      <c r="CI198" s="1194"/>
      <c r="CJ198" s="1194"/>
      <c r="CK198" s="1194"/>
      <c r="CL198" s="1194"/>
      <c r="CM198" s="1194"/>
      <c r="CN198" s="1194"/>
      <c r="CO198" s="1194"/>
      <c r="CP198" s="1194"/>
      <c r="CQ198" s="1194"/>
      <c r="CR198" s="1194"/>
      <c r="CS198" s="1194"/>
      <c r="CT198" s="1194"/>
      <c r="CU198" s="1194"/>
      <c r="CV198" s="1194"/>
      <c r="CW198" s="1194"/>
      <c r="CX198" s="1194"/>
      <c r="CY198" s="1194"/>
      <c r="CZ198" s="1194"/>
      <c r="DA198" s="1194"/>
      <c r="DB198" s="1194"/>
      <c r="DC198" s="1195"/>
      <c r="DE198" s="53" t="s">
        <v>1403</v>
      </c>
    </row>
    <row r="199" spans="2:175" ht="12.75" customHeight="1">
      <c r="B199" s="1317"/>
      <c r="C199" s="1318"/>
      <c r="D199" s="1318"/>
      <c r="E199" s="1318"/>
      <c r="F199" s="1318"/>
      <c r="G199" s="1318"/>
      <c r="H199" s="1318"/>
      <c r="I199" s="1318"/>
      <c r="J199" s="1318"/>
      <c r="K199" s="1318"/>
      <c r="L199" s="1318"/>
      <c r="M199" s="1318"/>
      <c r="N199" s="1318"/>
      <c r="O199" s="1318"/>
      <c r="P199" s="1318"/>
      <c r="Q199" s="1318"/>
      <c r="R199" s="1318"/>
      <c r="S199" s="1318"/>
      <c r="T199" s="1318"/>
      <c r="U199" s="1318"/>
      <c r="V199" s="1318"/>
      <c r="W199" s="1318"/>
      <c r="X199" s="1318"/>
      <c r="Y199" s="1318"/>
      <c r="Z199" s="1318"/>
      <c r="AA199" s="1318"/>
      <c r="AB199" s="1318"/>
      <c r="AC199" s="1318"/>
      <c r="AD199" s="1318"/>
      <c r="AE199" s="1318"/>
      <c r="AF199" s="1318"/>
      <c r="AG199" s="1318"/>
      <c r="AH199" s="1318"/>
      <c r="AI199" s="1318"/>
      <c r="AJ199" s="1318"/>
      <c r="AK199" s="1318"/>
      <c r="AL199" s="1318"/>
      <c r="AM199" s="1318"/>
      <c r="AN199" s="1318"/>
      <c r="AO199" s="1318"/>
      <c r="AP199" s="1318"/>
      <c r="AQ199" s="1318"/>
      <c r="AR199" s="1318"/>
      <c r="AS199" s="1318"/>
      <c r="AT199" s="1318"/>
      <c r="AU199" s="1318"/>
      <c r="AV199" s="1318"/>
      <c r="AW199" s="1319"/>
      <c r="BH199" s="276"/>
      <c r="BI199" s="276"/>
      <c r="BJ199" s="276"/>
      <c r="BK199" s="276"/>
      <c r="BL199" s="276"/>
      <c r="BM199" s="276"/>
      <c r="BN199" s="276"/>
      <c r="BO199" s="276"/>
      <c r="BP199" s="276"/>
      <c r="BQ199" s="276"/>
      <c r="BR199" s="276"/>
      <c r="BS199" s="276"/>
      <c r="BT199" s="276"/>
      <c r="BU199" s="276"/>
      <c r="BV199" s="276"/>
      <c r="BW199" s="276"/>
      <c r="BX199" s="276"/>
      <c r="BY199" s="276"/>
      <c r="BZ199" s="276"/>
      <c r="CA199" s="276"/>
      <c r="CB199" s="276"/>
      <c r="CC199" s="276"/>
      <c r="CD199" s="276"/>
      <c r="CE199" s="276"/>
      <c r="CF199" s="276"/>
      <c r="CG199" s="276"/>
      <c r="CH199" s="276"/>
      <c r="CI199" s="276"/>
      <c r="CJ199" s="276"/>
      <c r="CK199" s="276"/>
      <c r="CL199" s="276"/>
      <c r="CM199" s="276"/>
      <c r="CN199" s="276"/>
      <c r="CO199" s="276"/>
      <c r="CP199" s="276"/>
      <c r="CQ199" s="276"/>
      <c r="CR199" s="276"/>
      <c r="CS199" s="276"/>
      <c r="CT199" s="276"/>
      <c r="CU199" s="276"/>
      <c r="CV199" s="276"/>
      <c r="CW199" s="276"/>
      <c r="CX199" s="276"/>
      <c r="CY199" s="276"/>
      <c r="CZ199" s="276"/>
      <c r="DA199" s="276"/>
      <c r="DB199" s="276"/>
      <c r="DC199" s="276"/>
      <c r="DE199" s="53" t="s">
        <v>1440</v>
      </c>
    </row>
    <row r="200" spans="2:175" ht="12.75" customHeight="1">
      <c r="B200" s="1317"/>
      <c r="C200" s="1318"/>
      <c r="D200" s="1318"/>
      <c r="E200" s="1318"/>
      <c r="F200" s="1318"/>
      <c r="G200" s="1318"/>
      <c r="H200" s="1318"/>
      <c r="I200" s="1318"/>
      <c r="J200" s="1318"/>
      <c r="K200" s="1318"/>
      <c r="L200" s="1318"/>
      <c r="M200" s="1318"/>
      <c r="N200" s="1318"/>
      <c r="O200" s="1318"/>
      <c r="P200" s="1318"/>
      <c r="Q200" s="1318"/>
      <c r="R200" s="1318"/>
      <c r="S200" s="1318"/>
      <c r="T200" s="1318"/>
      <c r="U200" s="1318"/>
      <c r="V200" s="1318"/>
      <c r="W200" s="1318"/>
      <c r="X200" s="1318"/>
      <c r="Y200" s="1318"/>
      <c r="Z200" s="1318"/>
      <c r="AA200" s="1318"/>
      <c r="AB200" s="1318"/>
      <c r="AC200" s="1318"/>
      <c r="AD200" s="1318"/>
      <c r="AE200" s="1318"/>
      <c r="AF200" s="1318"/>
      <c r="AG200" s="1318"/>
      <c r="AH200" s="1318"/>
      <c r="AI200" s="1318"/>
      <c r="AJ200" s="1318"/>
      <c r="AK200" s="1318"/>
      <c r="AL200" s="1318"/>
      <c r="AM200" s="1318"/>
      <c r="AN200" s="1318"/>
      <c r="AO200" s="1318"/>
      <c r="AP200" s="1318"/>
      <c r="AQ200" s="1318"/>
      <c r="AR200" s="1318"/>
      <c r="AS200" s="1318"/>
      <c r="AT200" s="1318"/>
      <c r="AU200" s="1318"/>
      <c r="AV200" s="1318"/>
      <c r="AW200" s="1319"/>
      <c r="BH200" s="1221" t="s">
        <v>77</v>
      </c>
      <c r="BI200" s="1221"/>
      <c r="BJ200" s="1374" t="s">
        <v>1416</v>
      </c>
      <c r="BK200" s="1374"/>
      <c r="BL200" s="1374"/>
      <c r="BM200" s="1374"/>
      <c r="BN200" s="1374"/>
      <c r="BO200" s="1374"/>
      <c r="BP200" s="1374"/>
      <c r="BQ200" s="1374"/>
      <c r="BR200" s="1374"/>
      <c r="BS200" s="1374"/>
      <c r="BT200" s="1374"/>
      <c r="BU200" s="1374"/>
      <c r="BV200" s="1374"/>
      <c r="BW200" s="1374"/>
      <c r="BX200" s="1374"/>
      <c r="BY200" s="1374"/>
      <c r="BZ200" s="1374"/>
      <c r="CA200" s="1374"/>
      <c r="CB200" s="1374"/>
      <c r="CC200" s="1374"/>
      <c r="CD200" s="1374"/>
      <c r="CE200" s="1374"/>
      <c r="CF200" s="1374"/>
      <c r="CG200" s="8"/>
      <c r="CH200" s="8"/>
      <c r="DE200" s="53" t="s">
        <v>1441</v>
      </c>
    </row>
    <row r="201" spans="2:175" ht="12.75" customHeight="1">
      <c r="B201" s="1317"/>
      <c r="C201" s="1318"/>
      <c r="D201" s="1318"/>
      <c r="E201" s="1318"/>
      <c r="F201" s="1318"/>
      <c r="G201" s="1318"/>
      <c r="H201" s="1318"/>
      <c r="I201" s="1318"/>
      <c r="J201" s="1318"/>
      <c r="K201" s="1318"/>
      <c r="L201" s="1318"/>
      <c r="M201" s="1318"/>
      <c r="N201" s="1318"/>
      <c r="O201" s="1318"/>
      <c r="P201" s="1318"/>
      <c r="Q201" s="1318"/>
      <c r="R201" s="1318"/>
      <c r="S201" s="1318"/>
      <c r="T201" s="1318"/>
      <c r="U201" s="1318"/>
      <c r="V201" s="1318"/>
      <c r="W201" s="1318"/>
      <c r="X201" s="1318"/>
      <c r="Y201" s="1318"/>
      <c r="Z201" s="1318"/>
      <c r="AA201" s="1318"/>
      <c r="AB201" s="1318"/>
      <c r="AC201" s="1318"/>
      <c r="AD201" s="1318"/>
      <c r="AE201" s="1318"/>
      <c r="AF201" s="1318"/>
      <c r="AG201" s="1318"/>
      <c r="AH201" s="1318"/>
      <c r="AI201" s="1318"/>
      <c r="AJ201" s="1318"/>
      <c r="AK201" s="1318"/>
      <c r="AL201" s="1318"/>
      <c r="AM201" s="1318"/>
      <c r="AN201" s="1318"/>
      <c r="AO201" s="1318"/>
      <c r="AP201" s="1318"/>
      <c r="AQ201" s="1318"/>
      <c r="AR201" s="1318"/>
      <c r="AS201" s="1318"/>
      <c r="AT201" s="1318"/>
      <c r="AU201" s="1318"/>
      <c r="AV201" s="1318"/>
      <c r="AW201" s="1319"/>
      <c r="BH201" s="1221"/>
      <c r="BI201" s="1221"/>
      <c r="BJ201" s="1374"/>
      <c r="BK201" s="1374"/>
      <c r="BL201" s="1374"/>
      <c r="BM201" s="1374"/>
      <c r="BN201" s="1374"/>
      <c r="BO201" s="1374"/>
      <c r="BP201" s="1374"/>
      <c r="BQ201" s="1374"/>
      <c r="BR201" s="1374"/>
      <c r="BS201" s="1374"/>
      <c r="BT201" s="1374"/>
      <c r="BU201" s="1374"/>
      <c r="BV201" s="1374"/>
      <c r="BW201" s="1374"/>
      <c r="BX201" s="1374"/>
      <c r="BY201" s="1374"/>
      <c r="BZ201" s="1374"/>
      <c r="CA201" s="1374"/>
      <c r="CB201" s="1374"/>
      <c r="CC201" s="1374"/>
      <c r="CD201" s="1374"/>
      <c r="CE201" s="1374"/>
      <c r="CF201" s="1374"/>
      <c r="CG201" s="8"/>
      <c r="CH201" s="8"/>
      <c r="DE201" s="53" t="s">
        <v>1442</v>
      </c>
    </row>
    <row r="202" spans="2:175" ht="12.75" customHeight="1">
      <c r="B202" s="1317"/>
      <c r="C202" s="1318"/>
      <c r="D202" s="1318"/>
      <c r="E202" s="1318"/>
      <c r="F202" s="1318"/>
      <c r="G202" s="1318"/>
      <c r="H202" s="1318"/>
      <c r="I202" s="1318"/>
      <c r="J202" s="1318"/>
      <c r="K202" s="1318"/>
      <c r="L202" s="1318"/>
      <c r="M202" s="1318"/>
      <c r="N202" s="1318"/>
      <c r="O202" s="1318"/>
      <c r="P202" s="1318"/>
      <c r="Q202" s="1318"/>
      <c r="R202" s="1318"/>
      <c r="S202" s="1318"/>
      <c r="T202" s="1318"/>
      <c r="U202" s="1318"/>
      <c r="V202" s="1318"/>
      <c r="W202" s="1318"/>
      <c r="X202" s="1318"/>
      <c r="Y202" s="1318"/>
      <c r="Z202" s="1318"/>
      <c r="AA202" s="1318"/>
      <c r="AB202" s="1318"/>
      <c r="AC202" s="1318"/>
      <c r="AD202" s="1318"/>
      <c r="AE202" s="1318"/>
      <c r="AF202" s="1318"/>
      <c r="AG202" s="1318"/>
      <c r="AH202" s="1318"/>
      <c r="AI202" s="1318"/>
      <c r="AJ202" s="1318"/>
      <c r="AK202" s="1318"/>
      <c r="AL202" s="1318"/>
      <c r="AM202" s="1318"/>
      <c r="AN202" s="1318"/>
      <c r="AO202" s="1318"/>
      <c r="AP202" s="1318"/>
      <c r="AQ202" s="1318"/>
      <c r="AR202" s="1318"/>
      <c r="AS202" s="1318"/>
      <c r="AT202" s="1318"/>
      <c r="AU202" s="1318"/>
      <c r="AV202" s="1318"/>
      <c r="AW202" s="1319"/>
      <c r="AX202" s="20"/>
      <c r="BH202" s="1222" t="s">
        <v>90</v>
      </c>
      <c r="BI202" s="1222"/>
      <c r="BJ202" s="1186" t="s">
        <v>1414</v>
      </c>
      <c r="BK202" s="1186"/>
      <c r="BL202" s="1186"/>
      <c r="BM202" s="1186"/>
      <c r="BN202" s="1186"/>
      <c r="BO202" s="1186"/>
      <c r="BP202" s="1186"/>
      <c r="BQ202" s="1186"/>
      <c r="BR202" s="1186"/>
      <c r="BS202" s="1186"/>
      <c r="BT202" s="1186"/>
      <c r="BU202" s="1186"/>
      <c r="BV202" s="1186"/>
      <c r="BW202" s="1186"/>
      <c r="BX202" s="1186"/>
      <c r="BY202" s="1186"/>
      <c r="BZ202" s="1186"/>
      <c r="CA202" s="1186"/>
      <c r="CB202" s="1186"/>
      <c r="CC202" s="1186"/>
      <c r="CD202" s="1186"/>
      <c r="CE202" s="1186"/>
      <c r="CF202" s="1186"/>
      <c r="DE202" s="137"/>
      <c r="DF202" s="200"/>
      <c r="DG202" s="200"/>
      <c r="DH202" s="200"/>
      <c r="DI202" s="200"/>
      <c r="DJ202" s="200"/>
      <c r="DK202" s="200"/>
      <c r="DL202" s="200"/>
      <c r="DM202" s="200"/>
      <c r="DN202" s="200"/>
      <c r="DO202" s="200"/>
      <c r="DP202" s="200"/>
      <c r="DQ202" s="200"/>
      <c r="DR202" s="200"/>
      <c r="DS202" s="200"/>
    </row>
    <row r="203" spans="2:175" ht="12.75" customHeight="1" thickBot="1">
      <c r="B203" s="1317"/>
      <c r="C203" s="1318"/>
      <c r="D203" s="1318"/>
      <c r="E203" s="1318"/>
      <c r="F203" s="1318"/>
      <c r="G203" s="1318"/>
      <c r="H203" s="1318"/>
      <c r="I203" s="1318"/>
      <c r="J203" s="1318"/>
      <c r="K203" s="1318"/>
      <c r="L203" s="1318"/>
      <c r="M203" s="1318"/>
      <c r="N203" s="1318"/>
      <c r="O203" s="1318"/>
      <c r="P203" s="1318"/>
      <c r="Q203" s="1318"/>
      <c r="R203" s="1318"/>
      <c r="S203" s="1318"/>
      <c r="T203" s="1318"/>
      <c r="U203" s="1318"/>
      <c r="V203" s="1318"/>
      <c r="W203" s="1318"/>
      <c r="X203" s="1318"/>
      <c r="Y203" s="1318"/>
      <c r="Z203" s="1318"/>
      <c r="AA203" s="1318"/>
      <c r="AB203" s="1318"/>
      <c r="AC203" s="1318"/>
      <c r="AD203" s="1318"/>
      <c r="AE203" s="1318"/>
      <c r="AF203" s="1318"/>
      <c r="AG203" s="1318"/>
      <c r="AH203" s="1318"/>
      <c r="AI203" s="1318"/>
      <c r="AJ203" s="1318"/>
      <c r="AK203" s="1318"/>
      <c r="AL203" s="1318"/>
      <c r="AM203" s="1318"/>
      <c r="AN203" s="1318"/>
      <c r="AO203" s="1318"/>
      <c r="AP203" s="1318"/>
      <c r="AQ203" s="1318"/>
      <c r="AR203" s="1318"/>
      <c r="AS203" s="1318"/>
      <c r="AT203" s="1318"/>
      <c r="AU203" s="1318"/>
      <c r="AV203" s="1318"/>
      <c r="AW203" s="1319"/>
      <c r="AX203" s="20"/>
      <c r="BH203" s="1222"/>
      <c r="BI203" s="1222"/>
      <c r="BJ203" s="1186"/>
      <c r="BK203" s="1186"/>
      <c r="BL203" s="1186"/>
      <c r="BM203" s="1186"/>
      <c r="BN203" s="1186"/>
      <c r="BO203" s="1186"/>
      <c r="BP203" s="1186"/>
      <c r="BQ203" s="1186"/>
      <c r="BR203" s="1186"/>
      <c r="BS203" s="1186"/>
      <c r="BT203" s="1186"/>
      <c r="BU203" s="1186"/>
      <c r="BV203" s="1186"/>
      <c r="BW203" s="1186"/>
      <c r="BX203" s="1186"/>
      <c r="BY203" s="1186"/>
      <c r="BZ203" s="1186"/>
      <c r="CA203" s="1186"/>
      <c r="CB203" s="1186"/>
      <c r="CC203" s="1186"/>
      <c r="CD203" s="1186"/>
      <c r="CE203" s="1186"/>
      <c r="CF203" s="1186"/>
    </row>
    <row r="204" spans="2:175" ht="12.75" customHeight="1">
      <c r="B204" s="1317"/>
      <c r="C204" s="1318"/>
      <c r="D204" s="1318"/>
      <c r="E204" s="1318"/>
      <c r="F204" s="1318"/>
      <c r="G204" s="1318"/>
      <c r="H204" s="1318"/>
      <c r="I204" s="1318"/>
      <c r="J204" s="1318"/>
      <c r="K204" s="1318"/>
      <c r="L204" s="1318"/>
      <c r="M204" s="1318"/>
      <c r="N204" s="1318"/>
      <c r="O204" s="1318"/>
      <c r="P204" s="1318"/>
      <c r="Q204" s="1318"/>
      <c r="R204" s="1318"/>
      <c r="S204" s="1318"/>
      <c r="T204" s="1318"/>
      <c r="U204" s="1318"/>
      <c r="V204" s="1318"/>
      <c r="W204" s="1318"/>
      <c r="X204" s="1318"/>
      <c r="Y204" s="1318"/>
      <c r="Z204" s="1318"/>
      <c r="AA204" s="1318"/>
      <c r="AB204" s="1318"/>
      <c r="AC204" s="1318"/>
      <c r="AD204" s="1318"/>
      <c r="AE204" s="1318"/>
      <c r="AF204" s="1318"/>
      <c r="AG204" s="1318"/>
      <c r="AH204" s="1318"/>
      <c r="AI204" s="1318"/>
      <c r="AJ204" s="1318"/>
      <c r="AK204" s="1318"/>
      <c r="AL204" s="1318"/>
      <c r="AM204" s="1318"/>
      <c r="AN204" s="1318"/>
      <c r="AO204" s="1318"/>
      <c r="AP204" s="1318"/>
      <c r="AQ204" s="1318"/>
      <c r="AR204" s="1318"/>
      <c r="AS204" s="1318"/>
      <c r="AT204" s="1318"/>
      <c r="AU204" s="1318"/>
      <c r="AV204" s="1318"/>
      <c r="AW204" s="1319"/>
      <c r="AX204" s="20"/>
      <c r="BH204" s="1383" t="s">
        <v>192</v>
      </c>
      <c r="BI204" s="1184"/>
      <c r="BJ204" s="1184"/>
      <c r="BK204" s="1184"/>
      <c r="BL204" s="1184"/>
      <c r="BM204" s="1182" t="s">
        <v>44</v>
      </c>
      <c r="BN204" s="1172" t="s">
        <v>23</v>
      </c>
      <c r="BO204" s="1182" t="s">
        <v>21</v>
      </c>
      <c r="BP204" s="1182" t="s">
        <v>29</v>
      </c>
      <c r="BQ204" s="1172" t="s">
        <v>24</v>
      </c>
      <c r="BR204" s="1182" t="s">
        <v>157</v>
      </c>
      <c r="BS204" s="1182" t="s">
        <v>511</v>
      </c>
      <c r="BT204" s="1177"/>
      <c r="BU204" s="1177"/>
      <c r="BV204" s="1177"/>
      <c r="BW204" s="1177"/>
      <c r="BX204" s="1177"/>
      <c r="BY204" s="1302" t="s">
        <v>22</v>
      </c>
      <c r="BZ204" s="1302"/>
      <c r="CA204" s="1182" t="s">
        <v>45</v>
      </c>
      <c r="CB204" s="1176" t="s">
        <v>1411</v>
      </c>
      <c r="CC204" s="1176"/>
      <c r="CD204" s="1176"/>
      <c r="CE204" s="1176"/>
      <c r="CF204" s="1182" t="s">
        <v>44</v>
      </c>
      <c r="CG204" s="1172" t="s">
        <v>23</v>
      </c>
      <c r="CH204" s="1182" t="s">
        <v>21</v>
      </c>
      <c r="CI204" s="1182" t="s">
        <v>29</v>
      </c>
      <c r="CJ204" s="1172" t="s">
        <v>24</v>
      </c>
      <c r="CK204" s="1182" t="s">
        <v>157</v>
      </c>
      <c r="CL204" s="1182" t="s">
        <v>511</v>
      </c>
      <c r="CM204" s="1177"/>
      <c r="CN204" s="1177"/>
      <c r="CO204" s="1177"/>
      <c r="CP204" s="1177"/>
      <c r="CQ204" s="1177"/>
      <c r="CR204" s="1176" t="s">
        <v>188</v>
      </c>
      <c r="CS204" s="1176"/>
      <c r="CT204" s="1184" t="s">
        <v>45</v>
      </c>
      <c r="CU204" s="27"/>
      <c r="CV204" s="27"/>
      <c r="CW204" s="27"/>
      <c r="CX204" s="27"/>
      <c r="CY204" s="27"/>
      <c r="CZ204" s="27"/>
      <c r="DA204" s="27"/>
      <c r="DB204" s="27"/>
      <c r="DC204" s="28"/>
      <c r="DI204" s="47"/>
      <c r="DJ204" s="47"/>
      <c r="DK204" s="47"/>
      <c r="DL204" s="219"/>
      <c r="DM204" s="219"/>
      <c r="DN204" s="219"/>
      <c r="DO204" s="219"/>
      <c r="DP204" s="219"/>
      <c r="DQ204" s="219"/>
      <c r="DR204" s="219"/>
      <c r="DS204" s="219"/>
      <c r="DT204" s="219"/>
      <c r="DU204" s="219"/>
      <c r="DV204" s="219"/>
      <c r="DW204" s="219"/>
      <c r="DX204" s="45"/>
    </row>
    <row r="205" spans="2:175" ht="12.75" customHeight="1">
      <c r="B205" s="1317"/>
      <c r="C205" s="1318"/>
      <c r="D205" s="1318"/>
      <c r="E205" s="1318"/>
      <c r="F205" s="1318"/>
      <c r="G205" s="1318"/>
      <c r="H205" s="1318"/>
      <c r="I205" s="1318"/>
      <c r="J205" s="1318"/>
      <c r="K205" s="1318"/>
      <c r="L205" s="1318"/>
      <c r="M205" s="1318"/>
      <c r="N205" s="1318"/>
      <c r="O205" s="1318"/>
      <c r="P205" s="1318"/>
      <c r="Q205" s="1318"/>
      <c r="R205" s="1318"/>
      <c r="S205" s="1318"/>
      <c r="T205" s="1318"/>
      <c r="U205" s="1318"/>
      <c r="V205" s="1318"/>
      <c r="W205" s="1318"/>
      <c r="X205" s="1318"/>
      <c r="Y205" s="1318"/>
      <c r="Z205" s="1318"/>
      <c r="AA205" s="1318"/>
      <c r="AB205" s="1318"/>
      <c r="AC205" s="1318"/>
      <c r="AD205" s="1318"/>
      <c r="AE205" s="1318"/>
      <c r="AF205" s="1318"/>
      <c r="AG205" s="1318"/>
      <c r="AH205" s="1318"/>
      <c r="AI205" s="1318"/>
      <c r="AJ205" s="1318"/>
      <c r="AK205" s="1318"/>
      <c r="AL205" s="1318"/>
      <c r="AM205" s="1318"/>
      <c r="AN205" s="1318"/>
      <c r="AO205" s="1318"/>
      <c r="AP205" s="1318"/>
      <c r="AQ205" s="1318"/>
      <c r="AR205" s="1318"/>
      <c r="AS205" s="1318"/>
      <c r="AT205" s="1318"/>
      <c r="AU205" s="1318"/>
      <c r="AV205" s="1318"/>
      <c r="AW205" s="1319"/>
      <c r="AX205" s="20"/>
      <c r="BH205" s="1384"/>
      <c r="BI205" s="1185"/>
      <c r="BJ205" s="1185"/>
      <c r="BK205" s="1185"/>
      <c r="BL205" s="1185"/>
      <c r="BM205" s="1183"/>
      <c r="BN205" s="956"/>
      <c r="BO205" s="1183"/>
      <c r="BP205" s="1183"/>
      <c r="BQ205" s="956"/>
      <c r="BR205" s="1183"/>
      <c r="BS205" s="1183"/>
      <c r="BT205" s="1178"/>
      <c r="BU205" s="1178"/>
      <c r="BV205" s="1178"/>
      <c r="BW205" s="1178"/>
      <c r="BX205" s="1178"/>
      <c r="BY205" s="1303"/>
      <c r="BZ205" s="1303"/>
      <c r="CA205" s="1183"/>
      <c r="CB205" s="874"/>
      <c r="CC205" s="874"/>
      <c r="CD205" s="874"/>
      <c r="CE205" s="874"/>
      <c r="CF205" s="1183"/>
      <c r="CG205" s="956"/>
      <c r="CH205" s="1183"/>
      <c r="CI205" s="1183"/>
      <c r="CJ205" s="956"/>
      <c r="CK205" s="1183"/>
      <c r="CL205" s="1183"/>
      <c r="CM205" s="1178"/>
      <c r="CN205" s="1178"/>
      <c r="CO205" s="1178"/>
      <c r="CP205" s="1178"/>
      <c r="CQ205" s="1178"/>
      <c r="CR205" s="874"/>
      <c r="CS205" s="874"/>
      <c r="CT205" s="1185"/>
      <c r="CU205" s="118"/>
      <c r="CV205" s="118"/>
      <c r="CW205" s="118"/>
      <c r="CX205" s="118"/>
      <c r="CY205" s="118"/>
      <c r="CZ205" s="118"/>
      <c r="DA205" s="118"/>
      <c r="DB205" s="118"/>
      <c r="DC205" s="119"/>
      <c r="DI205" s="47"/>
      <c r="DJ205" s="47"/>
      <c r="DK205" s="47"/>
      <c r="DL205" s="219"/>
      <c r="DM205" s="219"/>
      <c r="DN205" s="219"/>
      <c r="DO205" s="219"/>
      <c r="DP205" s="219"/>
      <c r="DQ205" s="219"/>
      <c r="DR205" s="219"/>
      <c r="DS205" s="219"/>
      <c r="DT205" s="219"/>
      <c r="DU205" s="219"/>
      <c r="DV205" s="219"/>
      <c r="DW205" s="219"/>
      <c r="DX205" s="45"/>
    </row>
    <row r="206" spans="2:175" ht="12.75" customHeight="1" thickBot="1">
      <c r="B206" s="1380"/>
      <c r="C206" s="1381"/>
      <c r="D206" s="1381"/>
      <c r="E206" s="1381"/>
      <c r="F206" s="1381"/>
      <c r="G206" s="1381"/>
      <c r="H206" s="1381"/>
      <c r="I206" s="1381"/>
      <c r="J206" s="1381"/>
      <c r="K206" s="1381"/>
      <c r="L206" s="1381"/>
      <c r="M206" s="1381"/>
      <c r="N206" s="1381"/>
      <c r="O206" s="1381"/>
      <c r="P206" s="1381"/>
      <c r="Q206" s="1381"/>
      <c r="R206" s="1381"/>
      <c r="S206" s="1381"/>
      <c r="T206" s="1381"/>
      <c r="U206" s="1381"/>
      <c r="V206" s="1381"/>
      <c r="W206" s="1381"/>
      <c r="X206" s="1381"/>
      <c r="Y206" s="1381"/>
      <c r="Z206" s="1381"/>
      <c r="AA206" s="1381"/>
      <c r="AB206" s="1381"/>
      <c r="AC206" s="1381"/>
      <c r="AD206" s="1381"/>
      <c r="AE206" s="1381"/>
      <c r="AF206" s="1381"/>
      <c r="AG206" s="1381"/>
      <c r="AH206" s="1381"/>
      <c r="AI206" s="1381"/>
      <c r="AJ206" s="1381"/>
      <c r="AK206" s="1381"/>
      <c r="AL206" s="1381"/>
      <c r="AM206" s="1381"/>
      <c r="AN206" s="1381"/>
      <c r="AO206" s="1381"/>
      <c r="AP206" s="1381"/>
      <c r="AQ206" s="1381"/>
      <c r="AR206" s="1381"/>
      <c r="AS206" s="1381"/>
      <c r="AT206" s="1381"/>
      <c r="AU206" s="1381"/>
      <c r="AV206" s="1381"/>
      <c r="AW206" s="1382"/>
      <c r="BH206" s="1190"/>
      <c r="BI206" s="1191"/>
      <c r="BJ206" s="1191"/>
      <c r="BK206" s="1191"/>
      <c r="BL206" s="1191"/>
      <c r="BM206" s="1191"/>
      <c r="BN206" s="1191"/>
      <c r="BO206" s="1191"/>
      <c r="BP206" s="1191"/>
      <c r="BQ206" s="1191"/>
      <c r="BR206" s="1191"/>
      <c r="BS206" s="1191"/>
      <c r="BT206" s="1191"/>
      <c r="BU206" s="1191"/>
      <c r="BV206" s="1191"/>
      <c r="BW206" s="1191"/>
      <c r="BX206" s="1191"/>
      <c r="BY206" s="1191"/>
      <c r="BZ206" s="1191"/>
      <c r="CA206" s="1191"/>
      <c r="CB206" s="1191"/>
      <c r="CC206" s="1191"/>
      <c r="CD206" s="1191"/>
      <c r="CE206" s="1191"/>
      <c r="CF206" s="1191"/>
      <c r="CG206" s="1191"/>
      <c r="CH206" s="1191"/>
      <c r="CI206" s="1191"/>
      <c r="CJ206" s="1191"/>
      <c r="CK206" s="1191"/>
      <c r="CL206" s="1191"/>
      <c r="CM206" s="1191"/>
      <c r="CN206" s="1191"/>
      <c r="CO206" s="1191"/>
      <c r="CP206" s="1191"/>
      <c r="CQ206" s="1191"/>
      <c r="CR206" s="1191"/>
      <c r="CS206" s="1191"/>
      <c r="CT206" s="1191"/>
      <c r="CU206" s="1191"/>
      <c r="CV206" s="1191"/>
      <c r="CW206" s="1191"/>
      <c r="CX206" s="1191"/>
      <c r="CY206" s="1191"/>
      <c r="CZ206" s="1191"/>
      <c r="DA206" s="1191"/>
      <c r="DB206" s="1191"/>
      <c r="DC206" s="1192"/>
    </row>
    <row r="207" spans="2:175" ht="12.75" customHeight="1">
      <c r="BH207" s="1190"/>
      <c r="BI207" s="1191"/>
      <c r="BJ207" s="1191"/>
      <c r="BK207" s="1191"/>
      <c r="BL207" s="1191"/>
      <c r="BM207" s="1191"/>
      <c r="BN207" s="1191"/>
      <c r="BO207" s="1191"/>
      <c r="BP207" s="1191"/>
      <c r="BQ207" s="1191"/>
      <c r="BR207" s="1191"/>
      <c r="BS207" s="1191"/>
      <c r="BT207" s="1191"/>
      <c r="BU207" s="1191"/>
      <c r="BV207" s="1191"/>
      <c r="BW207" s="1191"/>
      <c r="BX207" s="1191"/>
      <c r="BY207" s="1191"/>
      <c r="BZ207" s="1191"/>
      <c r="CA207" s="1191"/>
      <c r="CB207" s="1191"/>
      <c r="CC207" s="1191"/>
      <c r="CD207" s="1191"/>
      <c r="CE207" s="1191"/>
      <c r="CF207" s="1191"/>
      <c r="CG207" s="1191"/>
      <c r="CH207" s="1191"/>
      <c r="CI207" s="1191"/>
      <c r="CJ207" s="1191"/>
      <c r="CK207" s="1191"/>
      <c r="CL207" s="1191"/>
      <c r="CM207" s="1191"/>
      <c r="CN207" s="1191"/>
      <c r="CO207" s="1191"/>
      <c r="CP207" s="1191"/>
      <c r="CQ207" s="1191"/>
      <c r="CR207" s="1191"/>
      <c r="CS207" s="1191"/>
      <c r="CT207" s="1191"/>
      <c r="CU207" s="1191"/>
      <c r="CV207" s="1191"/>
      <c r="CW207" s="1191"/>
      <c r="CX207" s="1191"/>
      <c r="CY207" s="1191"/>
      <c r="CZ207" s="1191"/>
      <c r="DA207" s="1191"/>
      <c r="DB207" s="1191"/>
      <c r="DC207" s="1192"/>
      <c r="DE207" s="53" t="s">
        <v>1419</v>
      </c>
    </row>
    <row r="208" spans="2:175" ht="12.75" customHeight="1">
      <c r="B208" s="1221" t="s">
        <v>164</v>
      </c>
      <c r="C208" s="1221"/>
      <c r="D208" s="1374" t="s">
        <v>165</v>
      </c>
      <c r="E208" s="1374"/>
      <c r="F208" s="1374"/>
      <c r="G208" s="1374"/>
      <c r="H208" s="1374"/>
      <c r="I208" s="1374"/>
      <c r="J208" s="1374"/>
      <c r="K208" s="1374"/>
      <c r="L208" s="1374"/>
      <c r="M208" s="1374"/>
      <c r="N208" s="1374"/>
      <c r="O208" s="1374"/>
      <c r="P208" s="1374"/>
      <c r="Q208" s="1374"/>
      <c r="R208" s="1374"/>
      <c r="S208" s="1374"/>
      <c r="T208" s="1374"/>
      <c r="U208" s="1374"/>
      <c r="V208" s="1374"/>
      <c r="W208" s="1374"/>
      <c r="X208" s="1374"/>
      <c r="Y208" s="1374"/>
      <c r="Z208" s="1374"/>
      <c r="AA208" s="1374"/>
      <c r="AB208" s="1374"/>
      <c r="AC208" s="1374"/>
      <c r="AD208" s="1374"/>
      <c r="BH208" s="1190"/>
      <c r="BI208" s="1191"/>
      <c r="BJ208" s="1191"/>
      <c r="BK208" s="1191"/>
      <c r="BL208" s="1191"/>
      <c r="BM208" s="1191"/>
      <c r="BN208" s="1191"/>
      <c r="BO208" s="1191"/>
      <c r="BP208" s="1191"/>
      <c r="BQ208" s="1191"/>
      <c r="BR208" s="1191"/>
      <c r="BS208" s="1191"/>
      <c r="BT208" s="1191"/>
      <c r="BU208" s="1191"/>
      <c r="BV208" s="1191"/>
      <c r="BW208" s="1191"/>
      <c r="BX208" s="1191"/>
      <c r="BY208" s="1191"/>
      <c r="BZ208" s="1191"/>
      <c r="CA208" s="1191"/>
      <c r="CB208" s="1191"/>
      <c r="CC208" s="1191"/>
      <c r="CD208" s="1191"/>
      <c r="CE208" s="1191"/>
      <c r="CF208" s="1191"/>
      <c r="CG208" s="1191"/>
      <c r="CH208" s="1191"/>
      <c r="CI208" s="1191"/>
      <c r="CJ208" s="1191"/>
      <c r="CK208" s="1191"/>
      <c r="CL208" s="1191"/>
      <c r="CM208" s="1191"/>
      <c r="CN208" s="1191"/>
      <c r="CO208" s="1191"/>
      <c r="CP208" s="1191"/>
      <c r="CQ208" s="1191"/>
      <c r="CR208" s="1191"/>
      <c r="CS208" s="1191"/>
      <c r="CT208" s="1191"/>
      <c r="CU208" s="1191"/>
      <c r="CV208" s="1191"/>
      <c r="CW208" s="1191"/>
      <c r="CX208" s="1191"/>
      <c r="CY208" s="1191"/>
      <c r="CZ208" s="1191"/>
      <c r="DA208" s="1191"/>
      <c r="DB208" s="1191"/>
      <c r="DC208" s="1192"/>
      <c r="DE208" s="277"/>
      <c r="DF208" s="278"/>
      <c r="DG208" s="278"/>
      <c r="DH208" s="278"/>
      <c r="DI208" s="278"/>
      <c r="DJ208" s="278"/>
      <c r="DK208" s="278"/>
      <c r="DL208" s="278"/>
      <c r="DM208" s="278"/>
      <c r="DN208" s="278"/>
      <c r="DO208" s="278"/>
      <c r="DP208" s="278"/>
      <c r="DQ208" s="278"/>
      <c r="DR208" s="278"/>
      <c r="DS208" s="278"/>
    </row>
    <row r="209" spans="2:213" ht="12.75" customHeight="1" thickBot="1">
      <c r="B209" s="1221"/>
      <c r="C209" s="1221"/>
      <c r="D209" s="1374"/>
      <c r="E209" s="1374"/>
      <c r="F209" s="1374"/>
      <c r="G209" s="1374"/>
      <c r="H209" s="1374"/>
      <c r="I209" s="1374"/>
      <c r="J209" s="1374"/>
      <c r="K209" s="1374"/>
      <c r="L209" s="1374"/>
      <c r="M209" s="1374"/>
      <c r="N209" s="1374"/>
      <c r="O209" s="1374"/>
      <c r="P209" s="1374"/>
      <c r="Q209" s="1374"/>
      <c r="R209" s="1374"/>
      <c r="S209" s="1374"/>
      <c r="T209" s="1374"/>
      <c r="U209" s="1374"/>
      <c r="V209" s="1374"/>
      <c r="W209" s="1374"/>
      <c r="X209" s="1374"/>
      <c r="Y209" s="1374"/>
      <c r="Z209" s="1374"/>
      <c r="AA209" s="1374"/>
      <c r="AB209" s="1374"/>
      <c r="AC209" s="1374"/>
      <c r="AD209" s="1374"/>
      <c r="BH209" s="1190"/>
      <c r="BI209" s="1191"/>
      <c r="BJ209" s="1191"/>
      <c r="BK209" s="1191"/>
      <c r="BL209" s="1191"/>
      <c r="BM209" s="1191"/>
      <c r="BN209" s="1191"/>
      <c r="BO209" s="1191"/>
      <c r="BP209" s="1191"/>
      <c r="BQ209" s="1191"/>
      <c r="BR209" s="1191"/>
      <c r="BS209" s="1191"/>
      <c r="BT209" s="1191"/>
      <c r="BU209" s="1191"/>
      <c r="BV209" s="1191"/>
      <c r="BW209" s="1191"/>
      <c r="BX209" s="1191"/>
      <c r="BY209" s="1191"/>
      <c r="BZ209" s="1191"/>
      <c r="CA209" s="1191"/>
      <c r="CB209" s="1191"/>
      <c r="CC209" s="1191"/>
      <c r="CD209" s="1191"/>
      <c r="CE209" s="1191"/>
      <c r="CF209" s="1191"/>
      <c r="CG209" s="1191"/>
      <c r="CH209" s="1191"/>
      <c r="CI209" s="1191"/>
      <c r="CJ209" s="1191"/>
      <c r="CK209" s="1191"/>
      <c r="CL209" s="1191"/>
      <c r="CM209" s="1191"/>
      <c r="CN209" s="1191"/>
      <c r="CO209" s="1191"/>
      <c r="CP209" s="1191"/>
      <c r="CQ209" s="1191"/>
      <c r="CR209" s="1191"/>
      <c r="CS209" s="1191"/>
      <c r="CT209" s="1191"/>
      <c r="CU209" s="1191"/>
      <c r="CV209" s="1191"/>
      <c r="CW209" s="1191"/>
      <c r="CX209" s="1191"/>
      <c r="CY209" s="1191"/>
      <c r="CZ209" s="1191"/>
      <c r="DA209" s="1191"/>
      <c r="DB209" s="1191"/>
      <c r="DC209" s="1192"/>
      <c r="DE209" s="53" t="s">
        <v>1452</v>
      </c>
    </row>
    <row r="210" spans="2:213" ht="12.75" customHeight="1" thickBot="1">
      <c r="B210" s="1379" t="s">
        <v>24</v>
      </c>
      <c r="C210" s="1313" t="s">
        <v>1868</v>
      </c>
      <c r="D210" s="1313"/>
      <c r="E210" s="1313"/>
      <c r="F210" s="1313"/>
      <c r="G210" s="1313"/>
      <c r="H210" s="1313"/>
      <c r="I210" s="1313"/>
      <c r="J210" s="1313"/>
      <c r="K210" s="1313"/>
      <c r="L210" s="1313"/>
      <c r="M210" s="1314"/>
      <c r="N210" s="834" t="s">
        <v>24</v>
      </c>
      <c r="O210" s="1377" t="s">
        <v>1869</v>
      </c>
      <c r="P210" s="1377"/>
      <c r="Q210" s="1377"/>
      <c r="R210" s="1377"/>
      <c r="S210" s="1377"/>
      <c r="T210" s="1377"/>
      <c r="U210" s="1377"/>
      <c r="V210" s="1377"/>
      <c r="W210" s="1377"/>
      <c r="X210" s="1377"/>
      <c r="Y210" s="1378"/>
      <c r="Z210" s="834" t="s">
        <v>24</v>
      </c>
      <c r="AA210" s="1375" t="s">
        <v>1870</v>
      </c>
      <c r="AB210" s="1375"/>
      <c r="AC210" s="1375"/>
      <c r="AD210" s="1375"/>
      <c r="AE210" s="1375"/>
      <c r="AF210" s="1375"/>
      <c r="AG210" s="1375"/>
      <c r="AH210" s="1375"/>
      <c r="AI210" s="1375"/>
      <c r="AJ210" s="1375"/>
      <c r="AK210" s="1376"/>
      <c r="AL210" s="834" t="s">
        <v>24</v>
      </c>
      <c r="AM210" s="1306" t="s">
        <v>1871</v>
      </c>
      <c r="AN210" s="1306"/>
      <c r="AO210" s="1306"/>
      <c r="AP210" s="1306"/>
      <c r="AQ210" s="1306"/>
      <c r="AR210" s="1306"/>
      <c r="AS210" s="1306"/>
      <c r="AT210" s="1306"/>
      <c r="AU210" s="1306"/>
      <c r="AV210" s="1306"/>
      <c r="AW210" s="1307"/>
      <c r="BH210" s="1193"/>
      <c r="BI210" s="1194"/>
      <c r="BJ210" s="1194"/>
      <c r="BK210" s="1194"/>
      <c r="BL210" s="1194"/>
      <c r="BM210" s="1194"/>
      <c r="BN210" s="1194"/>
      <c r="BO210" s="1194"/>
      <c r="BP210" s="1194"/>
      <c r="BQ210" s="1194"/>
      <c r="BR210" s="1194"/>
      <c r="BS210" s="1194"/>
      <c r="BT210" s="1194"/>
      <c r="BU210" s="1194"/>
      <c r="BV210" s="1194"/>
      <c r="BW210" s="1194"/>
      <c r="BX210" s="1194"/>
      <c r="BY210" s="1194"/>
      <c r="BZ210" s="1194"/>
      <c r="CA210" s="1194"/>
      <c r="CB210" s="1194"/>
      <c r="CC210" s="1194"/>
      <c r="CD210" s="1194"/>
      <c r="CE210" s="1194"/>
      <c r="CF210" s="1194"/>
      <c r="CG210" s="1194"/>
      <c r="CH210" s="1194"/>
      <c r="CI210" s="1194"/>
      <c r="CJ210" s="1194"/>
      <c r="CK210" s="1194"/>
      <c r="CL210" s="1194"/>
      <c r="CM210" s="1194"/>
      <c r="CN210" s="1194"/>
      <c r="CO210" s="1194"/>
      <c r="CP210" s="1194"/>
      <c r="CQ210" s="1194"/>
      <c r="CR210" s="1194"/>
      <c r="CS210" s="1194"/>
      <c r="CT210" s="1194"/>
      <c r="CU210" s="1194"/>
      <c r="CV210" s="1194"/>
      <c r="CW210" s="1194"/>
      <c r="CX210" s="1194"/>
      <c r="CY210" s="1194"/>
      <c r="CZ210" s="1194"/>
      <c r="DA210" s="1194"/>
      <c r="DB210" s="1194"/>
      <c r="DC210" s="1195"/>
      <c r="DE210" s="53" t="s">
        <v>1591</v>
      </c>
    </row>
    <row r="211" spans="2:213" ht="12.75" customHeight="1">
      <c r="B211" s="1278"/>
      <c r="C211" s="1315"/>
      <c r="D211" s="1315"/>
      <c r="E211" s="1315"/>
      <c r="F211" s="1315"/>
      <c r="G211" s="1315"/>
      <c r="H211" s="1315"/>
      <c r="I211" s="1315"/>
      <c r="J211" s="1315"/>
      <c r="K211" s="1315"/>
      <c r="L211" s="1315"/>
      <c r="M211" s="1316"/>
      <c r="N211" s="964"/>
      <c r="O211" s="1231"/>
      <c r="P211" s="1231"/>
      <c r="Q211" s="1231"/>
      <c r="R211" s="1231"/>
      <c r="S211" s="1231"/>
      <c r="T211" s="1231"/>
      <c r="U211" s="1231"/>
      <c r="V211" s="1231"/>
      <c r="W211" s="1231"/>
      <c r="X211" s="1231"/>
      <c r="Y211" s="1232"/>
      <c r="Z211" s="964"/>
      <c r="AA211" s="988"/>
      <c r="AB211" s="988"/>
      <c r="AC211" s="988"/>
      <c r="AD211" s="988"/>
      <c r="AE211" s="988"/>
      <c r="AF211" s="988"/>
      <c r="AG211" s="988"/>
      <c r="AH211" s="988"/>
      <c r="AI211" s="988"/>
      <c r="AJ211" s="988"/>
      <c r="AK211" s="989"/>
      <c r="AL211" s="964"/>
      <c r="AM211" s="1199"/>
      <c r="AN211" s="1199"/>
      <c r="AO211" s="1199"/>
      <c r="AP211" s="1199"/>
      <c r="AQ211" s="1199"/>
      <c r="AR211" s="1199"/>
      <c r="AS211" s="1199"/>
      <c r="AT211" s="1199"/>
      <c r="AU211" s="1199"/>
      <c r="AV211" s="1199"/>
      <c r="AW211" s="1200"/>
      <c r="DE211" s="53" t="s">
        <v>1445</v>
      </c>
    </row>
    <row r="212" spans="2:213" ht="12.75" customHeight="1">
      <c r="B212" s="1277" t="s">
        <v>24</v>
      </c>
      <c r="C212" s="1154" t="s">
        <v>1872</v>
      </c>
      <c r="D212" s="1154"/>
      <c r="E212" s="1154"/>
      <c r="F212" s="1154"/>
      <c r="G212" s="1154"/>
      <c r="H212" s="1154"/>
      <c r="I212" s="1154"/>
      <c r="J212" s="1154"/>
      <c r="K212" s="1154"/>
      <c r="L212" s="1154"/>
      <c r="M212" s="1155"/>
      <c r="N212" s="1153" t="s">
        <v>24</v>
      </c>
      <c r="O212" s="1154" t="s">
        <v>1873</v>
      </c>
      <c r="P212" s="1154"/>
      <c r="Q212" s="1154"/>
      <c r="R212" s="1154"/>
      <c r="S212" s="1154"/>
      <c r="T212" s="1154"/>
      <c r="U212" s="1154"/>
      <c r="V212" s="1154"/>
      <c r="W212" s="1154"/>
      <c r="X212" s="1154"/>
      <c r="Y212" s="1155"/>
      <c r="Z212" s="1153" t="s">
        <v>24</v>
      </c>
      <c r="AA212" s="986" t="s">
        <v>1874</v>
      </c>
      <c r="AB212" s="986"/>
      <c r="AC212" s="986"/>
      <c r="AD212" s="986"/>
      <c r="AE212" s="986"/>
      <c r="AF212" s="986"/>
      <c r="AG212" s="986"/>
      <c r="AH212" s="986"/>
      <c r="AI212" s="986"/>
      <c r="AJ212" s="986"/>
      <c r="AK212" s="987"/>
      <c r="AL212" s="1308" t="s">
        <v>24</v>
      </c>
      <c r="AM212" s="1283" t="s">
        <v>1875</v>
      </c>
      <c r="AN212" s="1283"/>
      <c r="AO212" s="1283"/>
      <c r="AP212" s="1283"/>
      <c r="AQ212" s="1283"/>
      <c r="AR212" s="1283"/>
      <c r="AS212" s="1283"/>
      <c r="AT212" s="1283"/>
      <c r="AU212" s="1283"/>
      <c r="AV212" s="1283"/>
      <c r="AW212" s="1284"/>
      <c r="BH212" s="1222" t="s">
        <v>98</v>
      </c>
      <c r="BI212" s="1222"/>
      <c r="BJ212" s="1186" t="s">
        <v>1415</v>
      </c>
      <c r="BK212" s="1186"/>
      <c r="BL212" s="1186"/>
      <c r="BM212" s="1186"/>
      <c r="BN212" s="1186"/>
      <c r="BO212" s="1186"/>
      <c r="BP212" s="1186"/>
      <c r="BQ212" s="1186"/>
      <c r="BR212" s="1186"/>
      <c r="BS212" s="1186"/>
      <c r="BT212" s="1186"/>
      <c r="BU212" s="1186"/>
      <c r="BV212" s="1186"/>
      <c r="BW212" s="1186"/>
      <c r="BX212" s="1186"/>
      <c r="BY212" s="1186"/>
      <c r="BZ212" s="1186"/>
      <c r="CA212" s="1186"/>
      <c r="CB212" s="1186"/>
      <c r="CC212" s="1186"/>
      <c r="CD212" s="1186"/>
      <c r="CE212" s="1205" t="s">
        <v>44</v>
      </c>
      <c r="CF212" s="1196" t="s">
        <v>24</v>
      </c>
      <c r="CG212" s="853" t="s">
        <v>20</v>
      </c>
      <c r="CH212" s="853"/>
      <c r="CI212" s="853" t="s">
        <v>29</v>
      </c>
      <c r="CJ212" s="1196" t="s">
        <v>23</v>
      </c>
      <c r="CK212" s="853" t="s">
        <v>21</v>
      </c>
      <c r="CL212" s="853"/>
      <c r="CM212" s="1205" t="s">
        <v>45</v>
      </c>
      <c r="DE212" s="53" t="s">
        <v>1446</v>
      </c>
    </row>
    <row r="213" spans="2:213" ht="12.75" customHeight="1" thickBot="1">
      <c r="B213" s="1278"/>
      <c r="C213" s="1156"/>
      <c r="D213" s="1156"/>
      <c r="E213" s="1156"/>
      <c r="F213" s="1156"/>
      <c r="G213" s="1156"/>
      <c r="H213" s="1156"/>
      <c r="I213" s="1156"/>
      <c r="J213" s="1156"/>
      <c r="K213" s="1156"/>
      <c r="L213" s="1156"/>
      <c r="M213" s="1157"/>
      <c r="N213" s="964"/>
      <c r="O213" s="1156"/>
      <c r="P213" s="1156"/>
      <c r="Q213" s="1156"/>
      <c r="R213" s="1156"/>
      <c r="S213" s="1156"/>
      <c r="T213" s="1156"/>
      <c r="U213" s="1156"/>
      <c r="V213" s="1156"/>
      <c r="W213" s="1156"/>
      <c r="X213" s="1156"/>
      <c r="Y213" s="1157"/>
      <c r="Z213" s="964"/>
      <c r="AA213" s="988"/>
      <c r="AB213" s="988"/>
      <c r="AC213" s="988"/>
      <c r="AD213" s="988"/>
      <c r="AE213" s="988"/>
      <c r="AF213" s="988"/>
      <c r="AG213" s="988"/>
      <c r="AH213" s="988"/>
      <c r="AI213" s="988"/>
      <c r="AJ213" s="988"/>
      <c r="AK213" s="989"/>
      <c r="AL213" s="1309"/>
      <c r="AM213" s="988"/>
      <c r="AN213" s="988"/>
      <c r="AO213" s="988"/>
      <c r="AP213" s="988"/>
      <c r="AQ213" s="988"/>
      <c r="AR213" s="988"/>
      <c r="AS213" s="988"/>
      <c r="AT213" s="988"/>
      <c r="AU213" s="988"/>
      <c r="AV213" s="988"/>
      <c r="AW213" s="1285"/>
      <c r="BH213" s="1222"/>
      <c r="BI213" s="1222"/>
      <c r="BJ213" s="1186"/>
      <c r="BK213" s="1186"/>
      <c r="BL213" s="1186"/>
      <c r="BM213" s="1186"/>
      <c r="BN213" s="1186"/>
      <c r="BO213" s="1186"/>
      <c r="BP213" s="1186"/>
      <c r="BQ213" s="1186"/>
      <c r="BR213" s="1186"/>
      <c r="BS213" s="1186"/>
      <c r="BT213" s="1186"/>
      <c r="BU213" s="1186"/>
      <c r="BV213" s="1186"/>
      <c r="BW213" s="1186"/>
      <c r="BX213" s="1186"/>
      <c r="BY213" s="1186"/>
      <c r="BZ213" s="1186"/>
      <c r="CA213" s="1186"/>
      <c r="CB213" s="1186"/>
      <c r="CC213" s="1186"/>
      <c r="CD213" s="1186"/>
      <c r="CE213" s="1205"/>
      <c r="CF213" s="1196"/>
      <c r="CG213" s="853"/>
      <c r="CH213" s="853"/>
      <c r="CI213" s="853"/>
      <c r="CJ213" s="1196"/>
      <c r="CK213" s="853"/>
      <c r="CL213" s="853"/>
      <c r="CM213" s="1205"/>
      <c r="DE213" s="137"/>
      <c r="DF213" s="200"/>
      <c r="DG213" s="200"/>
      <c r="DH213" s="200"/>
      <c r="DI213" s="200"/>
      <c r="DJ213" s="200"/>
      <c r="DK213" s="200"/>
      <c r="DL213" s="200"/>
      <c r="DM213" s="200"/>
      <c r="DN213" s="200"/>
      <c r="DO213" s="200"/>
      <c r="DP213" s="200"/>
      <c r="DQ213" s="200"/>
      <c r="DR213" s="200"/>
      <c r="DS213" s="200"/>
    </row>
    <row r="214" spans="2:213" ht="12.75" customHeight="1">
      <c r="B214" s="1277" t="s">
        <v>24</v>
      </c>
      <c r="C214" s="1154" t="s">
        <v>1876</v>
      </c>
      <c r="D214" s="1154"/>
      <c r="E214" s="1154"/>
      <c r="F214" s="1154"/>
      <c r="G214" s="1154"/>
      <c r="H214" s="1154"/>
      <c r="I214" s="1154"/>
      <c r="J214" s="1154"/>
      <c r="K214" s="1154"/>
      <c r="L214" s="1154"/>
      <c r="M214" s="1155"/>
      <c r="N214" s="1153" t="s">
        <v>24</v>
      </c>
      <c r="O214" s="1154" t="s">
        <v>1877</v>
      </c>
      <c r="P214" s="1154"/>
      <c r="Q214" s="1154"/>
      <c r="R214" s="1154"/>
      <c r="S214" s="1154"/>
      <c r="T214" s="1154"/>
      <c r="U214" s="1154"/>
      <c r="V214" s="1154"/>
      <c r="W214" s="1154"/>
      <c r="X214" s="1154"/>
      <c r="Y214" s="1155"/>
      <c r="Z214" s="1153" t="s">
        <v>24</v>
      </c>
      <c r="AA214" s="1154" t="s">
        <v>1878</v>
      </c>
      <c r="AB214" s="1154"/>
      <c r="AC214" s="1154"/>
      <c r="AD214" s="1154"/>
      <c r="AE214" s="1154"/>
      <c r="AF214" s="1154"/>
      <c r="AG214" s="1154"/>
      <c r="AH214" s="1154"/>
      <c r="AI214" s="1154"/>
      <c r="AJ214" s="1154"/>
      <c r="AK214" s="1155"/>
      <c r="AL214" s="1153" t="s">
        <v>24</v>
      </c>
      <c r="AM214" s="1223" t="s">
        <v>1879</v>
      </c>
      <c r="AN214" s="1223"/>
      <c r="AO214" s="1223"/>
      <c r="AP214" s="1223"/>
      <c r="AQ214" s="1223"/>
      <c r="AR214" s="1223"/>
      <c r="AS214" s="1223"/>
      <c r="AT214" s="1223"/>
      <c r="AU214" s="1223"/>
      <c r="AV214" s="1223"/>
      <c r="AW214" s="1224"/>
      <c r="BH214" s="1213" t="s">
        <v>93</v>
      </c>
      <c r="BI214" s="1214"/>
      <c r="BJ214" s="1214"/>
      <c r="BK214" s="1214"/>
      <c r="BL214" s="1214" t="s">
        <v>16</v>
      </c>
      <c r="BM214" s="1214"/>
      <c r="BN214" s="1214"/>
      <c r="BO214" s="1214"/>
      <c r="BP214" s="1217"/>
      <c r="BQ214" s="1217"/>
      <c r="BR214" s="1217"/>
      <c r="BS214" s="1217"/>
      <c r="BT214" s="1217"/>
      <c r="BU214" s="1217"/>
      <c r="BV214" s="1217"/>
      <c r="BW214" s="1217"/>
      <c r="BX214" s="1217"/>
      <c r="BY214" s="1217"/>
      <c r="BZ214" s="1217"/>
      <c r="CA214" s="1217"/>
      <c r="CB214" s="1217"/>
      <c r="CC214" s="1217"/>
      <c r="CD214" s="1217"/>
      <c r="CE214" s="1217"/>
      <c r="CF214" s="1217"/>
      <c r="CG214" s="1217"/>
      <c r="CH214" s="1217"/>
      <c r="CI214" s="1217"/>
      <c r="CJ214" s="1217"/>
      <c r="CK214" s="1217"/>
      <c r="CL214" s="1217"/>
      <c r="CM214" s="1217"/>
      <c r="CN214" s="1217"/>
      <c r="CO214" s="1217"/>
      <c r="CP214" s="1217"/>
      <c r="CQ214" s="1217"/>
      <c r="CR214" s="1217"/>
      <c r="CS214" s="1217"/>
      <c r="CT214" s="1217"/>
      <c r="CU214" s="1217"/>
      <c r="CV214" s="1217"/>
      <c r="CW214" s="1217"/>
      <c r="CX214" s="1217"/>
      <c r="CY214" s="1217"/>
      <c r="CZ214" s="1217"/>
      <c r="DA214" s="1217"/>
      <c r="DB214" s="1217"/>
      <c r="DC214" s="1218"/>
    </row>
    <row r="215" spans="2:213" ht="12.75" customHeight="1">
      <c r="B215" s="1278"/>
      <c r="C215" s="1156"/>
      <c r="D215" s="1156"/>
      <c r="E215" s="1156"/>
      <c r="F215" s="1156"/>
      <c r="G215" s="1156"/>
      <c r="H215" s="1156"/>
      <c r="I215" s="1156"/>
      <c r="J215" s="1156"/>
      <c r="K215" s="1156"/>
      <c r="L215" s="1156"/>
      <c r="M215" s="1157"/>
      <c r="N215" s="964"/>
      <c r="O215" s="1156"/>
      <c r="P215" s="1156"/>
      <c r="Q215" s="1156"/>
      <c r="R215" s="1156"/>
      <c r="S215" s="1156"/>
      <c r="T215" s="1156"/>
      <c r="U215" s="1156"/>
      <c r="V215" s="1156"/>
      <c r="W215" s="1156"/>
      <c r="X215" s="1156"/>
      <c r="Y215" s="1157"/>
      <c r="Z215" s="964"/>
      <c r="AA215" s="1156"/>
      <c r="AB215" s="1156"/>
      <c r="AC215" s="1156"/>
      <c r="AD215" s="1156"/>
      <c r="AE215" s="1156"/>
      <c r="AF215" s="1156"/>
      <c r="AG215" s="1156"/>
      <c r="AH215" s="1156"/>
      <c r="AI215" s="1156"/>
      <c r="AJ215" s="1156"/>
      <c r="AK215" s="1157"/>
      <c r="AL215" s="835"/>
      <c r="AM215" s="1227"/>
      <c r="AN215" s="1227"/>
      <c r="AO215" s="1227"/>
      <c r="AP215" s="1227"/>
      <c r="AQ215" s="1227"/>
      <c r="AR215" s="1227"/>
      <c r="AS215" s="1227"/>
      <c r="AT215" s="1227"/>
      <c r="AU215" s="1227"/>
      <c r="AV215" s="1227"/>
      <c r="AW215" s="1228"/>
      <c r="BH215" s="1215"/>
      <c r="BI215" s="1216"/>
      <c r="BJ215" s="1216"/>
      <c r="BK215" s="1216"/>
      <c r="BL215" s="1216"/>
      <c r="BM215" s="1216"/>
      <c r="BN215" s="1216"/>
      <c r="BO215" s="1216"/>
      <c r="BP215" s="1219"/>
      <c r="BQ215" s="1219"/>
      <c r="BR215" s="1219"/>
      <c r="BS215" s="1219"/>
      <c r="BT215" s="1219"/>
      <c r="BU215" s="1219"/>
      <c r="BV215" s="1219"/>
      <c r="BW215" s="1219"/>
      <c r="BX215" s="1219"/>
      <c r="BY215" s="1219"/>
      <c r="BZ215" s="1219"/>
      <c r="CA215" s="1219"/>
      <c r="CB215" s="1219"/>
      <c r="CC215" s="1219"/>
      <c r="CD215" s="1219"/>
      <c r="CE215" s="1219"/>
      <c r="CF215" s="1219"/>
      <c r="CG215" s="1219"/>
      <c r="CH215" s="1219"/>
      <c r="CI215" s="1219"/>
      <c r="CJ215" s="1219"/>
      <c r="CK215" s="1219"/>
      <c r="CL215" s="1219"/>
      <c r="CM215" s="1219"/>
      <c r="CN215" s="1219"/>
      <c r="CO215" s="1219"/>
      <c r="CP215" s="1219"/>
      <c r="CQ215" s="1219"/>
      <c r="CR215" s="1219"/>
      <c r="CS215" s="1219"/>
      <c r="CT215" s="1219"/>
      <c r="CU215" s="1219"/>
      <c r="CV215" s="1219"/>
      <c r="CW215" s="1219"/>
      <c r="CX215" s="1219"/>
      <c r="CY215" s="1219"/>
      <c r="CZ215" s="1219"/>
      <c r="DA215" s="1219"/>
      <c r="DB215" s="1219"/>
      <c r="DC215" s="1220"/>
    </row>
    <row r="216" spans="2:213" ht="12.75" customHeight="1">
      <c r="B216" s="1277" t="s">
        <v>24</v>
      </c>
      <c r="C216" s="1229" t="s">
        <v>1880</v>
      </c>
      <c r="D216" s="1229"/>
      <c r="E216" s="1229"/>
      <c r="F216" s="1229"/>
      <c r="G216" s="1229"/>
      <c r="H216" s="1229"/>
      <c r="I216" s="1229"/>
      <c r="J216" s="1229"/>
      <c r="K216" s="1229"/>
      <c r="L216" s="1229"/>
      <c r="M216" s="1230"/>
      <c r="N216" s="1153" t="s">
        <v>24</v>
      </c>
      <c r="O216" s="1154" t="s">
        <v>1881</v>
      </c>
      <c r="P216" s="1154"/>
      <c r="Q216" s="1154"/>
      <c r="R216" s="1154"/>
      <c r="S216" s="1154"/>
      <c r="T216" s="1154"/>
      <c r="U216" s="1154"/>
      <c r="V216" s="1154"/>
      <c r="W216" s="1154"/>
      <c r="X216" s="1154"/>
      <c r="Y216" s="1155"/>
      <c r="Z216" s="1153" t="s">
        <v>24</v>
      </c>
      <c r="AA216" s="1154" t="s">
        <v>1882</v>
      </c>
      <c r="AB216" s="1154"/>
      <c r="AC216" s="1154"/>
      <c r="AD216" s="1154"/>
      <c r="AE216" s="1154"/>
      <c r="AF216" s="1154"/>
      <c r="AG216" s="1154"/>
      <c r="AH216" s="1154"/>
      <c r="AI216" s="1154"/>
      <c r="AJ216" s="1154"/>
      <c r="AK216" s="1155"/>
      <c r="AL216" s="1153" t="s">
        <v>24</v>
      </c>
      <c r="AM216" s="1223" t="s">
        <v>1883</v>
      </c>
      <c r="AN216" s="1223"/>
      <c r="AO216" s="1223"/>
      <c r="AP216" s="1223"/>
      <c r="AQ216" s="1223"/>
      <c r="AR216" s="1223"/>
      <c r="AS216" s="1223"/>
      <c r="AT216" s="1223"/>
      <c r="AU216" s="1223"/>
      <c r="AV216" s="1223"/>
      <c r="AW216" s="1224"/>
      <c r="BH216" s="1215"/>
      <c r="BI216" s="1216"/>
      <c r="BJ216" s="1216"/>
      <c r="BK216" s="1216"/>
      <c r="BL216" s="1216" t="s">
        <v>17</v>
      </c>
      <c r="BM216" s="1216"/>
      <c r="BN216" s="1216"/>
      <c r="BO216" s="1216"/>
      <c r="BP216" s="1355"/>
      <c r="BQ216" s="1355"/>
      <c r="BR216" s="1355"/>
      <c r="BS216" s="1355"/>
      <c r="BT216" s="1355"/>
      <c r="BU216" s="1355"/>
      <c r="BV216" s="1355"/>
      <c r="BW216" s="1355"/>
      <c r="BX216" s="1355"/>
      <c r="BY216" s="1355"/>
      <c r="BZ216" s="1355"/>
      <c r="CA216" s="1355"/>
      <c r="CB216" s="1355"/>
      <c r="CC216" s="1355"/>
      <c r="CD216" s="1355"/>
      <c r="CE216" s="1355"/>
      <c r="CF216" s="1355"/>
      <c r="CG216" s="1355"/>
      <c r="CH216" s="1355"/>
      <c r="CI216" s="1355"/>
      <c r="CJ216" s="1355"/>
      <c r="CK216" s="1355"/>
      <c r="CL216" s="1355"/>
      <c r="CM216" s="1355"/>
      <c r="CN216" s="1355"/>
      <c r="CO216" s="1355"/>
      <c r="CP216" s="1355"/>
      <c r="CQ216" s="1355"/>
      <c r="CR216" s="1355"/>
      <c r="CS216" s="1355"/>
      <c r="CT216" s="1355"/>
      <c r="CU216" s="1355"/>
      <c r="CV216" s="1355"/>
      <c r="CW216" s="1355"/>
      <c r="CX216" s="1355"/>
      <c r="CY216" s="1355"/>
      <c r="CZ216" s="1355"/>
      <c r="DA216" s="1355"/>
      <c r="DB216" s="1355"/>
      <c r="DC216" s="1356"/>
      <c r="DE216" s="137" t="s">
        <v>1418</v>
      </c>
      <c r="DF216" s="200"/>
      <c r="DG216" s="200"/>
      <c r="DH216" s="200"/>
      <c r="DI216" s="200"/>
      <c r="DJ216" s="200"/>
      <c r="DK216" s="200"/>
      <c r="DL216" s="200"/>
      <c r="DM216" s="200"/>
      <c r="DN216" s="200"/>
      <c r="DO216" s="200"/>
      <c r="DP216" s="200"/>
      <c r="DQ216" s="200"/>
      <c r="DR216" s="200"/>
      <c r="DS216" s="200"/>
    </row>
    <row r="217" spans="2:213" ht="12.75" customHeight="1">
      <c r="B217" s="1278"/>
      <c r="C217" s="1231"/>
      <c r="D217" s="1231"/>
      <c r="E217" s="1231"/>
      <c r="F217" s="1231"/>
      <c r="G217" s="1231"/>
      <c r="H217" s="1231"/>
      <c r="I217" s="1231"/>
      <c r="J217" s="1231"/>
      <c r="K217" s="1231"/>
      <c r="L217" s="1231"/>
      <c r="M217" s="1232"/>
      <c r="N217" s="964"/>
      <c r="O217" s="1156"/>
      <c r="P217" s="1156"/>
      <c r="Q217" s="1156"/>
      <c r="R217" s="1156"/>
      <c r="S217" s="1156"/>
      <c r="T217" s="1156"/>
      <c r="U217" s="1156"/>
      <c r="V217" s="1156"/>
      <c r="W217" s="1156"/>
      <c r="X217" s="1156"/>
      <c r="Y217" s="1157"/>
      <c r="Z217" s="964"/>
      <c r="AA217" s="1156"/>
      <c r="AB217" s="1156"/>
      <c r="AC217" s="1156"/>
      <c r="AD217" s="1156"/>
      <c r="AE217" s="1156"/>
      <c r="AF217" s="1156"/>
      <c r="AG217" s="1156"/>
      <c r="AH217" s="1156"/>
      <c r="AI217" s="1156"/>
      <c r="AJ217" s="1156"/>
      <c r="AK217" s="1157"/>
      <c r="AL217" s="835"/>
      <c r="AM217" s="1225"/>
      <c r="AN217" s="1225"/>
      <c r="AO217" s="1225"/>
      <c r="AP217" s="1225"/>
      <c r="AQ217" s="1225"/>
      <c r="AR217" s="1225"/>
      <c r="AS217" s="1225"/>
      <c r="AT217" s="1225"/>
      <c r="AU217" s="1225"/>
      <c r="AV217" s="1225"/>
      <c r="AW217" s="1226"/>
      <c r="BH217" s="1215"/>
      <c r="BI217" s="1216"/>
      <c r="BJ217" s="1216"/>
      <c r="BK217" s="1216"/>
      <c r="BL217" s="1216"/>
      <c r="BM217" s="1216"/>
      <c r="BN217" s="1216"/>
      <c r="BO217" s="1216"/>
      <c r="BP217" s="1355"/>
      <c r="BQ217" s="1355"/>
      <c r="BR217" s="1355"/>
      <c r="BS217" s="1355"/>
      <c r="BT217" s="1355"/>
      <c r="BU217" s="1355"/>
      <c r="BV217" s="1355"/>
      <c r="BW217" s="1355"/>
      <c r="BX217" s="1355"/>
      <c r="BY217" s="1355"/>
      <c r="BZ217" s="1355"/>
      <c r="CA217" s="1355"/>
      <c r="CB217" s="1355"/>
      <c r="CC217" s="1355"/>
      <c r="CD217" s="1355"/>
      <c r="CE217" s="1355"/>
      <c r="CF217" s="1355"/>
      <c r="CG217" s="1355"/>
      <c r="CH217" s="1355"/>
      <c r="CI217" s="1355"/>
      <c r="CJ217" s="1355"/>
      <c r="CK217" s="1355"/>
      <c r="CL217" s="1355"/>
      <c r="CM217" s="1355"/>
      <c r="CN217" s="1355"/>
      <c r="CO217" s="1355"/>
      <c r="CP217" s="1355"/>
      <c r="CQ217" s="1355"/>
      <c r="CR217" s="1355"/>
      <c r="CS217" s="1355"/>
      <c r="CT217" s="1355"/>
      <c r="CU217" s="1355"/>
      <c r="CV217" s="1355"/>
      <c r="CW217" s="1355"/>
      <c r="CX217" s="1355"/>
      <c r="CY217" s="1355"/>
      <c r="CZ217" s="1355"/>
      <c r="DA217" s="1355"/>
      <c r="DB217" s="1355"/>
      <c r="DC217" s="1356"/>
      <c r="DE217" s="277"/>
      <c r="DF217" s="278"/>
      <c r="DG217" s="278"/>
      <c r="DH217" s="278"/>
      <c r="DI217" s="278"/>
      <c r="DJ217" s="278"/>
      <c r="DK217" s="278"/>
      <c r="DL217" s="278"/>
      <c r="DM217" s="278"/>
      <c r="DN217" s="278"/>
      <c r="DO217" s="278"/>
      <c r="DP217" s="278"/>
      <c r="DQ217" s="278"/>
      <c r="DR217" s="278"/>
      <c r="DS217" s="278"/>
    </row>
    <row r="218" spans="2:213" ht="12.75" customHeight="1">
      <c r="B218" s="1277" t="s">
        <v>23</v>
      </c>
      <c r="C218" s="1154" t="s">
        <v>1884</v>
      </c>
      <c r="D218" s="1154"/>
      <c r="E218" s="1154"/>
      <c r="F218" s="1154"/>
      <c r="G218" s="1154"/>
      <c r="H218" s="1154"/>
      <c r="I218" s="1154"/>
      <c r="J218" s="1154"/>
      <c r="K218" s="1154"/>
      <c r="L218" s="1154"/>
      <c r="M218" s="1155"/>
      <c r="N218" s="1153" t="s">
        <v>24</v>
      </c>
      <c r="O218" s="1223" t="s">
        <v>1885</v>
      </c>
      <c r="P218" s="1223"/>
      <c r="Q218" s="1223"/>
      <c r="R218" s="1223"/>
      <c r="S218" s="1223"/>
      <c r="T218" s="1223"/>
      <c r="U218" s="1223"/>
      <c r="V218" s="1223"/>
      <c r="W218" s="1223"/>
      <c r="X218" s="1223"/>
      <c r="Y218" s="1254"/>
      <c r="Z218" s="1153" t="s">
        <v>24</v>
      </c>
      <c r="AA218" s="1229" t="s">
        <v>1886</v>
      </c>
      <c r="AB218" s="1229"/>
      <c r="AC218" s="1229"/>
      <c r="AD218" s="1229"/>
      <c r="AE218" s="1229"/>
      <c r="AF218" s="1229"/>
      <c r="AG218" s="1229"/>
      <c r="AH218" s="1229"/>
      <c r="AI218" s="1229"/>
      <c r="AJ218" s="1229"/>
      <c r="AK218" s="1230"/>
      <c r="AL218" s="835"/>
      <c r="AM218" s="1225"/>
      <c r="AN218" s="1225"/>
      <c r="AO218" s="1225"/>
      <c r="AP218" s="1225"/>
      <c r="AQ218" s="1225"/>
      <c r="AR218" s="1225"/>
      <c r="AS218" s="1225"/>
      <c r="AT218" s="1225"/>
      <c r="AU218" s="1225"/>
      <c r="AV218" s="1225"/>
      <c r="AW218" s="1226"/>
      <c r="BH218" s="1392"/>
      <c r="BI218" s="1393"/>
      <c r="BJ218" s="1393"/>
      <c r="BK218" s="1393"/>
      <c r="BL218" s="1393"/>
      <c r="BM218" s="1393"/>
      <c r="BN218" s="1393"/>
      <c r="BO218" s="1393"/>
      <c r="BP218" s="1393"/>
      <c r="BQ218" s="1393"/>
      <c r="BR218" s="1393"/>
      <c r="BS218" s="1393"/>
      <c r="BT218" s="1393"/>
      <c r="BU218" s="1393"/>
      <c r="BV218" s="1393"/>
      <c r="BW218" s="1393"/>
      <c r="BX218" s="1393"/>
      <c r="BY218" s="1393"/>
      <c r="BZ218" s="1393"/>
      <c r="CA218" s="1393"/>
      <c r="CB218" s="1393"/>
      <c r="CC218" s="1393"/>
      <c r="CD218" s="1393"/>
      <c r="CE218" s="1393"/>
      <c r="CF218" s="1393"/>
      <c r="CG218" s="1393"/>
      <c r="CH218" s="1393"/>
      <c r="CI218" s="1393"/>
      <c r="CJ218" s="1393"/>
      <c r="CK218" s="1393"/>
      <c r="CL218" s="1393"/>
      <c r="CM218" s="1393"/>
      <c r="CN218" s="1393"/>
      <c r="CO218" s="1393"/>
      <c r="CP218" s="1393"/>
      <c r="CQ218" s="1393"/>
      <c r="CR218" s="1393"/>
      <c r="CS218" s="1393"/>
      <c r="CT218" s="1393"/>
      <c r="CU218" s="1393"/>
      <c r="CV218" s="1393"/>
      <c r="CW218" s="1393"/>
      <c r="CX218" s="1393"/>
      <c r="CY218" s="1393"/>
      <c r="CZ218" s="1393"/>
      <c r="DA218" s="1393"/>
      <c r="DB218" s="1393"/>
      <c r="DC218" s="1394"/>
      <c r="DE218" s="53" t="s">
        <v>1452</v>
      </c>
    </row>
    <row r="219" spans="2:213" ht="12.75" customHeight="1">
      <c r="B219" s="1278"/>
      <c r="C219" s="1156"/>
      <c r="D219" s="1156"/>
      <c r="E219" s="1156"/>
      <c r="F219" s="1156"/>
      <c r="G219" s="1156"/>
      <c r="H219" s="1156"/>
      <c r="I219" s="1156"/>
      <c r="J219" s="1156"/>
      <c r="K219" s="1156"/>
      <c r="L219" s="1156"/>
      <c r="M219" s="1157"/>
      <c r="N219" s="835"/>
      <c r="O219" s="1225"/>
      <c r="P219" s="1225"/>
      <c r="Q219" s="1225"/>
      <c r="R219" s="1225"/>
      <c r="S219" s="1225"/>
      <c r="T219" s="1225"/>
      <c r="U219" s="1225"/>
      <c r="V219" s="1225"/>
      <c r="W219" s="1225"/>
      <c r="X219" s="1225"/>
      <c r="Y219" s="1371"/>
      <c r="Z219" s="964"/>
      <c r="AA219" s="1231"/>
      <c r="AB219" s="1231"/>
      <c r="AC219" s="1231"/>
      <c r="AD219" s="1231"/>
      <c r="AE219" s="1231"/>
      <c r="AF219" s="1231"/>
      <c r="AG219" s="1231"/>
      <c r="AH219" s="1231"/>
      <c r="AI219" s="1231"/>
      <c r="AJ219" s="1231"/>
      <c r="AK219" s="1232"/>
      <c r="AL219" s="964"/>
      <c r="AM219" s="1227"/>
      <c r="AN219" s="1227"/>
      <c r="AO219" s="1227"/>
      <c r="AP219" s="1227"/>
      <c r="AQ219" s="1227"/>
      <c r="AR219" s="1227"/>
      <c r="AS219" s="1227"/>
      <c r="AT219" s="1227"/>
      <c r="AU219" s="1227"/>
      <c r="AV219" s="1227"/>
      <c r="AW219" s="1228"/>
      <c r="BH219" s="1190"/>
      <c r="BI219" s="1191"/>
      <c r="BJ219" s="1191"/>
      <c r="BK219" s="1191"/>
      <c r="BL219" s="1191"/>
      <c r="BM219" s="1191"/>
      <c r="BN219" s="1191"/>
      <c r="BO219" s="1191"/>
      <c r="BP219" s="1191"/>
      <c r="BQ219" s="1191"/>
      <c r="BR219" s="1191"/>
      <c r="BS219" s="1191"/>
      <c r="BT219" s="1191"/>
      <c r="BU219" s="1191"/>
      <c r="BV219" s="1191"/>
      <c r="BW219" s="1191"/>
      <c r="BX219" s="1191"/>
      <c r="BY219" s="1191"/>
      <c r="BZ219" s="1191"/>
      <c r="CA219" s="1191"/>
      <c r="CB219" s="1191"/>
      <c r="CC219" s="1191"/>
      <c r="CD219" s="1191"/>
      <c r="CE219" s="1191"/>
      <c r="CF219" s="1191"/>
      <c r="CG219" s="1191"/>
      <c r="CH219" s="1191"/>
      <c r="CI219" s="1191"/>
      <c r="CJ219" s="1191"/>
      <c r="CK219" s="1191"/>
      <c r="CL219" s="1191"/>
      <c r="CM219" s="1191"/>
      <c r="CN219" s="1191"/>
      <c r="CO219" s="1191"/>
      <c r="CP219" s="1191"/>
      <c r="CQ219" s="1191"/>
      <c r="CR219" s="1191"/>
      <c r="CS219" s="1191"/>
      <c r="CT219" s="1191"/>
      <c r="CU219" s="1191"/>
      <c r="CV219" s="1191"/>
      <c r="CW219" s="1191"/>
      <c r="CX219" s="1191"/>
      <c r="CY219" s="1191"/>
      <c r="CZ219" s="1191"/>
      <c r="DA219" s="1191"/>
      <c r="DB219" s="1191"/>
      <c r="DC219" s="1192"/>
      <c r="DE219" s="53" t="s">
        <v>1447</v>
      </c>
    </row>
    <row r="220" spans="2:213" ht="12.75" customHeight="1">
      <c r="B220" s="1277" t="s">
        <v>24</v>
      </c>
      <c r="C220" s="1147" t="s">
        <v>1887</v>
      </c>
      <c r="D220" s="1147"/>
      <c r="E220" s="1147"/>
      <c r="F220" s="1147"/>
      <c r="G220" s="1147"/>
      <c r="H220" s="1147"/>
      <c r="I220" s="1147"/>
      <c r="J220" s="1147"/>
      <c r="K220" s="1147"/>
      <c r="L220" s="1147"/>
      <c r="M220" s="1148"/>
      <c r="N220" s="835"/>
      <c r="O220" s="1225"/>
      <c r="P220" s="1225"/>
      <c r="Q220" s="1225"/>
      <c r="R220" s="1225"/>
      <c r="S220" s="1225"/>
      <c r="T220" s="1225"/>
      <c r="U220" s="1225"/>
      <c r="V220" s="1225"/>
      <c r="W220" s="1225"/>
      <c r="X220" s="1225"/>
      <c r="Y220" s="1371"/>
      <c r="Z220" s="1153" t="s">
        <v>24</v>
      </c>
      <c r="AA220" s="1229" t="s">
        <v>1888</v>
      </c>
      <c r="AB220" s="1229"/>
      <c r="AC220" s="1229"/>
      <c r="AD220" s="1229"/>
      <c r="AE220" s="1229"/>
      <c r="AF220" s="1229"/>
      <c r="AG220" s="1229"/>
      <c r="AH220" s="1229"/>
      <c r="AI220" s="1229"/>
      <c r="AJ220" s="1229"/>
      <c r="AK220" s="1230"/>
      <c r="AL220" s="1153" t="s">
        <v>24</v>
      </c>
      <c r="AM220" s="1283" t="s">
        <v>1889</v>
      </c>
      <c r="AN220" s="1283"/>
      <c r="AO220" s="1283"/>
      <c r="AP220" s="1283"/>
      <c r="AQ220" s="1283"/>
      <c r="AR220" s="1283"/>
      <c r="AS220" s="1283"/>
      <c r="AT220" s="1283"/>
      <c r="AU220" s="1283"/>
      <c r="AV220" s="1283"/>
      <c r="AW220" s="1284"/>
      <c r="BH220" s="1190"/>
      <c r="BI220" s="1191"/>
      <c r="BJ220" s="1191"/>
      <c r="BK220" s="1191"/>
      <c r="BL220" s="1191"/>
      <c r="BM220" s="1191"/>
      <c r="BN220" s="1191"/>
      <c r="BO220" s="1191"/>
      <c r="BP220" s="1191"/>
      <c r="BQ220" s="1191"/>
      <c r="BR220" s="1191"/>
      <c r="BS220" s="1191"/>
      <c r="BT220" s="1191"/>
      <c r="BU220" s="1191"/>
      <c r="BV220" s="1191"/>
      <c r="BW220" s="1191"/>
      <c r="BX220" s="1191"/>
      <c r="BY220" s="1191"/>
      <c r="BZ220" s="1191"/>
      <c r="CA220" s="1191"/>
      <c r="CB220" s="1191"/>
      <c r="CC220" s="1191"/>
      <c r="CD220" s="1191"/>
      <c r="CE220" s="1191"/>
      <c r="CF220" s="1191"/>
      <c r="CG220" s="1191"/>
      <c r="CH220" s="1191"/>
      <c r="CI220" s="1191"/>
      <c r="CJ220" s="1191"/>
      <c r="CK220" s="1191"/>
      <c r="CL220" s="1191"/>
      <c r="CM220" s="1191"/>
      <c r="CN220" s="1191"/>
      <c r="CO220" s="1191"/>
      <c r="CP220" s="1191"/>
      <c r="CQ220" s="1191"/>
      <c r="CR220" s="1191"/>
      <c r="CS220" s="1191"/>
      <c r="CT220" s="1191"/>
      <c r="CU220" s="1191"/>
      <c r="CV220" s="1191"/>
      <c r="CW220" s="1191"/>
      <c r="CX220" s="1191"/>
      <c r="CY220" s="1191"/>
      <c r="CZ220" s="1191"/>
      <c r="DA220" s="1191"/>
      <c r="DB220" s="1191"/>
      <c r="DC220" s="1192"/>
      <c r="DE220" s="53" t="s">
        <v>1417</v>
      </c>
    </row>
    <row r="221" spans="2:213" ht="12.75" customHeight="1" thickBot="1">
      <c r="B221" s="1279"/>
      <c r="C221" s="1149"/>
      <c r="D221" s="1149"/>
      <c r="E221" s="1149"/>
      <c r="F221" s="1149"/>
      <c r="G221" s="1149"/>
      <c r="H221" s="1149"/>
      <c r="I221" s="1149"/>
      <c r="J221" s="1149"/>
      <c r="K221" s="1149"/>
      <c r="L221" s="1149"/>
      <c r="M221" s="1150"/>
      <c r="N221" s="964"/>
      <c r="O221" s="1227"/>
      <c r="P221" s="1227"/>
      <c r="Q221" s="1227"/>
      <c r="R221" s="1227"/>
      <c r="S221" s="1227"/>
      <c r="T221" s="1227"/>
      <c r="U221" s="1227"/>
      <c r="V221" s="1227"/>
      <c r="W221" s="1227"/>
      <c r="X221" s="1227"/>
      <c r="Y221" s="1255"/>
      <c r="Z221" s="964"/>
      <c r="AA221" s="1231"/>
      <c r="AB221" s="1231"/>
      <c r="AC221" s="1231"/>
      <c r="AD221" s="1231"/>
      <c r="AE221" s="1231"/>
      <c r="AF221" s="1231"/>
      <c r="AG221" s="1231"/>
      <c r="AH221" s="1231"/>
      <c r="AI221" s="1231"/>
      <c r="AJ221" s="1231"/>
      <c r="AK221" s="1232"/>
      <c r="AL221" s="964"/>
      <c r="AM221" s="988"/>
      <c r="AN221" s="988"/>
      <c r="AO221" s="988"/>
      <c r="AP221" s="988"/>
      <c r="AQ221" s="988"/>
      <c r="AR221" s="988"/>
      <c r="AS221" s="988"/>
      <c r="AT221" s="988"/>
      <c r="AU221" s="988"/>
      <c r="AV221" s="988"/>
      <c r="AW221" s="1285"/>
      <c r="BH221" s="1193"/>
      <c r="BI221" s="1194"/>
      <c r="BJ221" s="1194"/>
      <c r="BK221" s="1194"/>
      <c r="BL221" s="1194"/>
      <c r="BM221" s="1194"/>
      <c r="BN221" s="1194"/>
      <c r="BO221" s="1194"/>
      <c r="BP221" s="1194"/>
      <c r="BQ221" s="1194"/>
      <c r="BR221" s="1194"/>
      <c r="BS221" s="1194"/>
      <c r="BT221" s="1194"/>
      <c r="BU221" s="1194"/>
      <c r="BV221" s="1194"/>
      <c r="BW221" s="1194"/>
      <c r="BX221" s="1194"/>
      <c r="BY221" s="1194"/>
      <c r="BZ221" s="1194"/>
      <c r="CA221" s="1194"/>
      <c r="CB221" s="1194"/>
      <c r="CC221" s="1194"/>
      <c r="CD221" s="1194"/>
      <c r="CE221" s="1194"/>
      <c r="CF221" s="1194"/>
      <c r="CG221" s="1194"/>
      <c r="CH221" s="1194"/>
      <c r="CI221" s="1194"/>
      <c r="CJ221" s="1194"/>
      <c r="CK221" s="1194"/>
      <c r="CL221" s="1194"/>
      <c r="CM221" s="1194"/>
      <c r="CN221" s="1194"/>
      <c r="CO221" s="1194"/>
      <c r="CP221" s="1194"/>
      <c r="CQ221" s="1194"/>
      <c r="CR221" s="1194"/>
      <c r="CS221" s="1194"/>
      <c r="CT221" s="1194"/>
      <c r="CU221" s="1194"/>
      <c r="CV221" s="1194"/>
      <c r="CW221" s="1194"/>
      <c r="CX221" s="1194"/>
      <c r="CY221" s="1194"/>
      <c r="CZ221" s="1194"/>
      <c r="DA221" s="1194"/>
      <c r="DB221" s="1194"/>
      <c r="DC221" s="1195"/>
      <c r="DE221" s="137"/>
      <c r="DF221" s="200"/>
      <c r="DG221" s="200"/>
      <c r="DH221" s="200"/>
      <c r="DI221" s="200"/>
      <c r="DJ221" s="200"/>
      <c r="DK221" s="200"/>
      <c r="DL221" s="200"/>
      <c r="DM221" s="200"/>
      <c r="DN221" s="200"/>
      <c r="DO221" s="200"/>
      <c r="DP221" s="200"/>
      <c r="DQ221" s="200"/>
      <c r="DR221" s="200"/>
      <c r="DS221" s="200"/>
    </row>
    <row r="222" spans="2:213" ht="12.75" customHeight="1">
      <c r="B222" s="1279"/>
      <c r="C222" s="1149"/>
      <c r="D222" s="1149"/>
      <c r="E222" s="1149"/>
      <c r="F222" s="1149"/>
      <c r="G222" s="1149"/>
      <c r="H222" s="1149"/>
      <c r="I222" s="1149"/>
      <c r="J222" s="1149"/>
      <c r="K222" s="1149"/>
      <c r="L222" s="1149"/>
      <c r="M222" s="1150"/>
      <c r="N222" s="1153" t="s">
        <v>24</v>
      </c>
      <c r="O222" s="1223" t="s">
        <v>1890</v>
      </c>
      <c r="P222" s="1223"/>
      <c r="Q222" s="1223"/>
      <c r="R222" s="1223"/>
      <c r="S222" s="1223"/>
      <c r="T222" s="1223"/>
      <c r="U222" s="1223"/>
      <c r="V222" s="1223"/>
      <c r="W222" s="1223"/>
      <c r="X222" s="1223"/>
      <c r="Y222" s="1254"/>
      <c r="Z222" s="1153" t="s">
        <v>24</v>
      </c>
      <c r="AA222" s="1223" t="s">
        <v>1891</v>
      </c>
      <c r="AB222" s="1223"/>
      <c r="AC222" s="1223"/>
      <c r="AD222" s="1223"/>
      <c r="AE222" s="1223"/>
      <c r="AF222" s="1223"/>
      <c r="AG222" s="1223"/>
      <c r="AH222" s="1223"/>
      <c r="AI222" s="1223"/>
      <c r="AJ222" s="1223"/>
      <c r="AK222" s="1254"/>
      <c r="AL222" s="1153" t="s">
        <v>24</v>
      </c>
      <c r="AM222" s="1197" t="s">
        <v>1892</v>
      </c>
      <c r="AN222" s="1197"/>
      <c r="AO222" s="1197"/>
      <c r="AP222" s="1197"/>
      <c r="AQ222" s="1197"/>
      <c r="AR222" s="1197"/>
      <c r="AS222" s="1197"/>
      <c r="AT222" s="1197"/>
      <c r="AU222" s="1197"/>
      <c r="AV222" s="1197"/>
      <c r="AW222" s="1198"/>
    </row>
    <row r="223" spans="2:213" ht="12.75" customHeight="1">
      <c r="B223" s="1278"/>
      <c r="C223" s="1151"/>
      <c r="D223" s="1151"/>
      <c r="E223" s="1151"/>
      <c r="F223" s="1151"/>
      <c r="G223" s="1151"/>
      <c r="H223" s="1151"/>
      <c r="I223" s="1151"/>
      <c r="J223" s="1151"/>
      <c r="K223" s="1151"/>
      <c r="L223" s="1151"/>
      <c r="M223" s="1152"/>
      <c r="N223" s="835"/>
      <c r="O223" s="1225"/>
      <c r="P223" s="1225"/>
      <c r="Q223" s="1225"/>
      <c r="R223" s="1225"/>
      <c r="S223" s="1225"/>
      <c r="T223" s="1225"/>
      <c r="U223" s="1225"/>
      <c r="V223" s="1225"/>
      <c r="W223" s="1225"/>
      <c r="X223" s="1225"/>
      <c r="Y223" s="1371"/>
      <c r="Z223" s="964"/>
      <c r="AA223" s="1227"/>
      <c r="AB223" s="1227"/>
      <c r="AC223" s="1227"/>
      <c r="AD223" s="1227"/>
      <c r="AE223" s="1227"/>
      <c r="AF223" s="1227"/>
      <c r="AG223" s="1227"/>
      <c r="AH223" s="1227"/>
      <c r="AI223" s="1227"/>
      <c r="AJ223" s="1227"/>
      <c r="AK223" s="1255"/>
      <c r="AL223" s="964"/>
      <c r="AM223" s="1199"/>
      <c r="AN223" s="1199"/>
      <c r="AO223" s="1199"/>
      <c r="AP223" s="1199"/>
      <c r="AQ223" s="1199"/>
      <c r="AR223" s="1199"/>
      <c r="AS223" s="1199"/>
      <c r="AT223" s="1199"/>
      <c r="AU223" s="1199"/>
      <c r="AV223" s="1199"/>
      <c r="AW223" s="1200"/>
      <c r="BH223" s="1221" t="s">
        <v>193</v>
      </c>
      <c r="BI223" s="1221"/>
      <c r="BJ223" s="1164" t="s">
        <v>203</v>
      </c>
      <c r="BK223" s="1164"/>
      <c r="BL223" s="1164"/>
      <c r="BM223" s="1164"/>
      <c r="BN223" s="1164"/>
      <c r="BO223" s="1164"/>
      <c r="BP223" s="1164"/>
      <c r="BQ223" s="1164"/>
      <c r="BR223" s="1164"/>
      <c r="BS223" s="1164"/>
      <c r="BT223" s="1164"/>
      <c r="BU223" s="1164"/>
      <c r="BV223" s="1164"/>
      <c r="BW223" s="1164"/>
      <c r="BX223" s="1164"/>
      <c r="BY223" s="1164"/>
      <c r="BZ223" s="1164"/>
      <c r="CA223" s="1164"/>
      <c r="CB223" s="1164"/>
      <c r="CC223" s="1164"/>
      <c r="CD223" s="1164"/>
      <c r="CE223" s="1164"/>
      <c r="CF223" s="1164"/>
      <c r="CG223" s="1164"/>
      <c r="CH223" s="1164"/>
      <c r="CI223" s="1164"/>
      <c r="CJ223" s="1164"/>
      <c r="CK223" s="1164"/>
      <c r="CL223" s="1164"/>
      <c r="CM223" s="1164"/>
      <c r="CN223" s="1164"/>
      <c r="CO223" s="1164"/>
      <c r="CP223" s="1164"/>
      <c r="CQ223" s="1164"/>
      <c r="CR223" s="1164"/>
      <c r="CS223" s="1164"/>
      <c r="CT223" s="1164"/>
      <c r="CU223" s="1164"/>
      <c r="CV223" s="1164"/>
      <c r="CW223" s="1164"/>
      <c r="CX223" s="1164"/>
      <c r="CY223" s="1164"/>
      <c r="CZ223" s="1164"/>
      <c r="DA223" s="1164"/>
      <c r="DB223" s="1164"/>
      <c r="DC223" s="1164"/>
    </row>
    <row r="224" spans="2:213" ht="12.75" customHeight="1" thickBot="1">
      <c r="B224" s="1277" t="s">
        <v>24</v>
      </c>
      <c r="C224" s="1147" t="s">
        <v>1893</v>
      </c>
      <c r="D224" s="1147"/>
      <c r="E224" s="1147"/>
      <c r="F224" s="1147"/>
      <c r="G224" s="1147"/>
      <c r="H224" s="1147"/>
      <c r="I224" s="1147"/>
      <c r="J224" s="1147"/>
      <c r="K224" s="1147"/>
      <c r="L224" s="1147"/>
      <c r="M224" s="1148"/>
      <c r="N224" s="835"/>
      <c r="O224" s="1225"/>
      <c r="P224" s="1225"/>
      <c r="Q224" s="1225"/>
      <c r="R224" s="1225"/>
      <c r="S224" s="1225"/>
      <c r="T224" s="1225"/>
      <c r="U224" s="1225"/>
      <c r="V224" s="1225"/>
      <c r="W224" s="1225"/>
      <c r="X224" s="1225"/>
      <c r="Y224" s="1371"/>
      <c r="Z224" s="1153" t="s">
        <v>24</v>
      </c>
      <c r="AA224" s="986" t="s">
        <v>1894</v>
      </c>
      <c r="AB224" s="986"/>
      <c r="AC224" s="986"/>
      <c r="AD224" s="986"/>
      <c r="AE224" s="986"/>
      <c r="AF224" s="986"/>
      <c r="AG224" s="986"/>
      <c r="AH224" s="986"/>
      <c r="AI224" s="986"/>
      <c r="AJ224" s="986"/>
      <c r="AK224" s="987"/>
      <c r="AL224" s="1153" t="s">
        <v>24</v>
      </c>
      <c r="AM224" s="1197" t="s">
        <v>1895</v>
      </c>
      <c r="AN224" s="1197"/>
      <c r="AO224" s="1197"/>
      <c r="AP224" s="1197"/>
      <c r="AQ224" s="1197"/>
      <c r="AR224" s="1197"/>
      <c r="AS224" s="1197"/>
      <c r="AT224" s="1197"/>
      <c r="AU224" s="1197"/>
      <c r="AV224" s="1197"/>
      <c r="AW224" s="1198"/>
      <c r="BH224" s="1221"/>
      <c r="BI224" s="1221"/>
      <c r="BJ224" s="1164"/>
      <c r="BK224" s="1164"/>
      <c r="BL224" s="1164"/>
      <c r="BM224" s="1164"/>
      <c r="BN224" s="1164"/>
      <c r="BO224" s="1164"/>
      <c r="BP224" s="1164"/>
      <c r="BQ224" s="1164"/>
      <c r="BR224" s="1164"/>
      <c r="BS224" s="1164"/>
      <c r="BT224" s="1164"/>
      <c r="BU224" s="1164"/>
      <c r="BV224" s="1164"/>
      <c r="BW224" s="1164"/>
      <c r="BX224" s="1164"/>
      <c r="BY224" s="1164"/>
      <c r="BZ224" s="1164"/>
      <c r="CA224" s="1164"/>
      <c r="CB224" s="1164"/>
      <c r="CC224" s="1164"/>
      <c r="CD224" s="1164"/>
      <c r="CE224" s="1164"/>
      <c r="CF224" s="1164"/>
      <c r="CG224" s="1164"/>
      <c r="CH224" s="1164"/>
      <c r="CI224" s="1164"/>
      <c r="CJ224" s="1164"/>
      <c r="CK224" s="1164"/>
      <c r="CL224" s="1164"/>
      <c r="CM224" s="1164"/>
      <c r="CN224" s="1164"/>
      <c r="CO224" s="1164"/>
      <c r="CP224" s="1164"/>
      <c r="CQ224" s="1164"/>
      <c r="CR224" s="1164"/>
      <c r="CS224" s="1164"/>
      <c r="CT224" s="1164"/>
      <c r="CU224" s="1164"/>
      <c r="CV224" s="1164"/>
      <c r="CW224" s="1164"/>
      <c r="CX224" s="1164"/>
      <c r="CY224" s="1164"/>
      <c r="CZ224" s="1164"/>
      <c r="DA224" s="1164"/>
      <c r="DB224" s="1164"/>
      <c r="DC224" s="1164"/>
      <c r="GS224" s="113"/>
      <c r="GT224" s="113"/>
      <c r="GU224" s="113"/>
      <c r="GV224" s="113"/>
      <c r="GW224" s="113"/>
      <c r="GX224" s="356"/>
      <c r="GY224" s="356"/>
      <c r="GZ224" s="356"/>
      <c r="HA224" s="356"/>
      <c r="HB224" s="356"/>
      <c r="HC224" s="113"/>
      <c r="HD224" s="113"/>
      <c r="HE224" s="354"/>
    </row>
    <row r="225" spans="2:213" ht="12.75" customHeight="1">
      <c r="B225" s="1279"/>
      <c r="C225" s="1149"/>
      <c r="D225" s="1149"/>
      <c r="E225" s="1149"/>
      <c r="F225" s="1149"/>
      <c r="G225" s="1149"/>
      <c r="H225" s="1149"/>
      <c r="I225" s="1149"/>
      <c r="J225" s="1149"/>
      <c r="K225" s="1149"/>
      <c r="L225" s="1149"/>
      <c r="M225" s="1150"/>
      <c r="N225" s="964"/>
      <c r="O225" s="1227"/>
      <c r="P225" s="1227"/>
      <c r="Q225" s="1227"/>
      <c r="R225" s="1227"/>
      <c r="S225" s="1227"/>
      <c r="T225" s="1227"/>
      <c r="U225" s="1227"/>
      <c r="V225" s="1227"/>
      <c r="W225" s="1227"/>
      <c r="X225" s="1227"/>
      <c r="Y225" s="1255"/>
      <c r="Z225" s="964"/>
      <c r="AA225" s="988"/>
      <c r="AB225" s="988"/>
      <c r="AC225" s="988"/>
      <c r="AD225" s="988"/>
      <c r="AE225" s="988"/>
      <c r="AF225" s="988"/>
      <c r="AG225" s="988"/>
      <c r="AH225" s="988"/>
      <c r="AI225" s="988"/>
      <c r="AJ225" s="988"/>
      <c r="AK225" s="989"/>
      <c r="AL225" s="835"/>
      <c r="AM225" s="1199"/>
      <c r="AN225" s="1199"/>
      <c r="AO225" s="1199"/>
      <c r="AP225" s="1199"/>
      <c r="AQ225" s="1199"/>
      <c r="AR225" s="1199"/>
      <c r="AS225" s="1199"/>
      <c r="AT225" s="1199"/>
      <c r="AU225" s="1199"/>
      <c r="AV225" s="1199"/>
      <c r="AW225" s="1200"/>
      <c r="BH225" s="1369" t="s">
        <v>24</v>
      </c>
      <c r="BI225" s="1390" t="s">
        <v>204</v>
      </c>
      <c r="BJ225" s="1390"/>
      <c r="BK225" s="1390"/>
      <c r="BL225" s="1390"/>
      <c r="BM225" s="1390"/>
      <c r="BN225" s="1390"/>
      <c r="BO225" s="1390"/>
      <c r="BP225" s="1390"/>
      <c r="BQ225" s="1390"/>
      <c r="BR225" s="1390"/>
      <c r="BS225" s="1390"/>
      <c r="BT225" s="1172" t="s">
        <v>23</v>
      </c>
      <c r="BU225" s="1296" t="s">
        <v>205</v>
      </c>
      <c r="BV225" s="1296"/>
      <c r="BW225" s="1296"/>
      <c r="BX225" s="1296"/>
      <c r="BY225" s="1296"/>
      <c r="BZ225" s="1296"/>
      <c r="CA225" s="1296"/>
      <c r="CB225" s="1296"/>
      <c r="CC225" s="1296"/>
      <c r="CD225" s="1296"/>
      <c r="CE225" s="1296"/>
      <c r="CF225" s="1296"/>
      <c r="CG225" s="1296"/>
      <c r="CH225" s="1296"/>
      <c r="CI225" s="1296"/>
      <c r="CJ225" s="1296"/>
      <c r="CK225" s="1296"/>
      <c r="CL225" s="1296"/>
      <c r="CM225" s="1296"/>
      <c r="CN225" s="1296"/>
      <c r="CO225" s="1296"/>
      <c r="CP225" s="1296"/>
      <c r="CQ225" s="1296"/>
      <c r="CR225" s="1296"/>
      <c r="CS225" s="1296"/>
      <c r="CT225" s="1296"/>
      <c r="CU225" s="1296"/>
      <c r="CV225" s="1296"/>
      <c r="CW225" s="1296"/>
      <c r="CX225" s="1296"/>
      <c r="CY225" s="1296"/>
      <c r="CZ225" s="1296"/>
      <c r="DA225" s="1296"/>
      <c r="DB225" s="1296"/>
      <c r="DC225" s="1297"/>
      <c r="GS225" s="113"/>
      <c r="GT225" s="113"/>
      <c r="GU225" s="113"/>
      <c r="GV225" s="113"/>
      <c r="GW225" s="113"/>
      <c r="GX225" s="356"/>
      <c r="GY225" s="356"/>
      <c r="GZ225" s="356"/>
      <c r="HA225" s="356"/>
      <c r="HB225" s="356"/>
      <c r="HC225" s="113"/>
      <c r="HD225" s="113"/>
      <c r="HE225" s="354"/>
    </row>
    <row r="226" spans="2:213" ht="12.75" customHeight="1" thickBot="1">
      <c r="B226" s="1279"/>
      <c r="C226" s="1149"/>
      <c r="D226" s="1149"/>
      <c r="E226" s="1149"/>
      <c r="F226" s="1149"/>
      <c r="G226" s="1149"/>
      <c r="H226" s="1149"/>
      <c r="I226" s="1149"/>
      <c r="J226" s="1149"/>
      <c r="K226" s="1149"/>
      <c r="L226" s="1149"/>
      <c r="M226" s="1150"/>
      <c r="N226" s="1153" t="s">
        <v>24</v>
      </c>
      <c r="O226" s="1154" t="s">
        <v>1896</v>
      </c>
      <c r="P226" s="1154"/>
      <c r="Q226" s="1154"/>
      <c r="R226" s="1154"/>
      <c r="S226" s="1154"/>
      <c r="T226" s="1154"/>
      <c r="U226" s="1154"/>
      <c r="V226" s="1154"/>
      <c r="W226" s="1154"/>
      <c r="X226" s="1154"/>
      <c r="Y226" s="1155"/>
      <c r="Z226" s="1153" t="s">
        <v>24</v>
      </c>
      <c r="AA226" s="1154" t="s">
        <v>1897</v>
      </c>
      <c r="AB226" s="1154"/>
      <c r="AC226" s="1154"/>
      <c r="AD226" s="1154"/>
      <c r="AE226" s="1154"/>
      <c r="AF226" s="1154"/>
      <c r="AG226" s="1154"/>
      <c r="AH226" s="1154"/>
      <c r="AI226" s="1154"/>
      <c r="AJ226" s="1154"/>
      <c r="AK226" s="1155"/>
      <c r="AL226" s="1153" t="s">
        <v>24</v>
      </c>
      <c r="AM226" s="1197" t="s">
        <v>1898</v>
      </c>
      <c r="AN226" s="1197"/>
      <c r="AO226" s="1197"/>
      <c r="AP226" s="1197"/>
      <c r="AQ226" s="1197"/>
      <c r="AR226" s="1197"/>
      <c r="AS226" s="1197"/>
      <c r="AT226" s="1197"/>
      <c r="AU226" s="1197"/>
      <c r="AV226" s="1197"/>
      <c r="AW226" s="1198"/>
      <c r="BH226" s="1370"/>
      <c r="BI226" s="1391"/>
      <c r="BJ226" s="1391"/>
      <c r="BK226" s="1391"/>
      <c r="BL226" s="1391"/>
      <c r="BM226" s="1391"/>
      <c r="BN226" s="1391"/>
      <c r="BO226" s="1391"/>
      <c r="BP226" s="1391"/>
      <c r="BQ226" s="1391"/>
      <c r="BR226" s="1391"/>
      <c r="BS226" s="1391"/>
      <c r="BT226" s="1187"/>
      <c r="BU226" s="1298"/>
      <c r="BV226" s="1298"/>
      <c r="BW226" s="1298"/>
      <c r="BX226" s="1298"/>
      <c r="BY226" s="1298"/>
      <c r="BZ226" s="1298"/>
      <c r="CA226" s="1298"/>
      <c r="CB226" s="1298"/>
      <c r="CC226" s="1298"/>
      <c r="CD226" s="1298"/>
      <c r="CE226" s="1298"/>
      <c r="CF226" s="1298"/>
      <c r="CG226" s="1298"/>
      <c r="CH226" s="1298"/>
      <c r="CI226" s="1298"/>
      <c r="CJ226" s="1298"/>
      <c r="CK226" s="1298"/>
      <c r="CL226" s="1298"/>
      <c r="CM226" s="1298"/>
      <c r="CN226" s="1298"/>
      <c r="CO226" s="1298"/>
      <c r="CP226" s="1298"/>
      <c r="CQ226" s="1298"/>
      <c r="CR226" s="1298"/>
      <c r="CS226" s="1298"/>
      <c r="CT226" s="1298"/>
      <c r="CU226" s="1298"/>
      <c r="CV226" s="1298"/>
      <c r="CW226" s="1298"/>
      <c r="CX226" s="1298"/>
      <c r="CY226" s="1298"/>
      <c r="CZ226" s="1298"/>
      <c r="DA226" s="1298"/>
      <c r="DB226" s="1298"/>
      <c r="DC226" s="1299"/>
      <c r="GC226" s="345"/>
      <c r="GD226" s="345"/>
      <c r="GE226" s="345"/>
      <c r="GF226" s="345"/>
      <c r="GG226" s="345"/>
      <c r="GH226" s="345"/>
      <c r="GI226" s="345"/>
      <c r="GJ226" s="345"/>
      <c r="GK226" s="345"/>
      <c r="GL226" s="345"/>
      <c r="GM226" s="345"/>
      <c r="GN226" s="345"/>
      <c r="GO226" s="345"/>
      <c r="GP226" s="345"/>
      <c r="GQ226" s="345"/>
      <c r="GR226" s="345"/>
      <c r="GS226" s="345"/>
      <c r="GT226" s="345"/>
      <c r="GU226" s="345"/>
      <c r="GV226" s="345"/>
      <c r="GW226" s="345"/>
      <c r="GX226" s="345"/>
      <c r="GY226" s="345"/>
      <c r="GZ226" s="345"/>
      <c r="HA226" s="345"/>
      <c r="HB226" s="345"/>
      <c r="HC226" s="345"/>
      <c r="HD226" s="345"/>
      <c r="HE226" s="345"/>
    </row>
    <row r="227" spans="2:213" ht="12.75" customHeight="1">
      <c r="B227" s="1278"/>
      <c r="C227" s="1151"/>
      <c r="D227" s="1151"/>
      <c r="E227" s="1151"/>
      <c r="F227" s="1151"/>
      <c r="G227" s="1151"/>
      <c r="H227" s="1151"/>
      <c r="I227" s="1151"/>
      <c r="J227" s="1151"/>
      <c r="K227" s="1151"/>
      <c r="L227" s="1151"/>
      <c r="M227" s="1152"/>
      <c r="N227" s="964"/>
      <c r="O227" s="1156"/>
      <c r="P227" s="1156"/>
      <c r="Q227" s="1156"/>
      <c r="R227" s="1156"/>
      <c r="S227" s="1156"/>
      <c r="T227" s="1156"/>
      <c r="U227" s="1156"/>
      <c r="V227" s="1156"/>
      <c r="W227" s="1156"/>
      <c r="X227" s="1156"/>
      <c r="Y227" s="1157"/>
      <c r="Z227" s="964"/>
      <c r="AA227" s="1156"/>
      <c r="AB227" s="1156"/>
      <c r="AC227" s="1156"/>
      <c r="AD227" s="1156"/>
      <c r="AE227" s="1156"/>
      <c r="AF227" s="1156"/>
      <c r="AG227" s="1156"/>
      <c r="AH227" s="1156"/>
      <c r="AI227" s="1156"/>
      <c r="AJ227" s="1156"/>
      <c r="AK227" s="1157"/>
      <c r="AL227" s="835"/>
      <c r="AM227" s="1199"/>
      <c r="AN227" s="1199"/>
      <c r="AO227" s="1199"/>
      <c r="AP227" s="1199"/>
      <c r="AQ227" s="1199"/>
      <c r="AR227" s="1199"/>
      <c r="AS227" s="1199"/>
      <c r="AT227" s="1199"/>
      <c r="AU227" s="1199"/>
      <c r="AV227" s="1199"/>
      <c r="AW227" s="1200"/>
      <c r="BI227" s="47"/>
      <c r="BJ227" s="47"/>
      <c r="BK227" s="47"/>
      <c r="BL227" s="47"/>
      <c r="BM227" s="47"/>
      <c r="BN227" s="47"/>
      <c r="BO227" s="47"/>
      <c r="BP227" s="47"/>
      <c r="BQ227" s="47"/>
      <c r="BR227" s="47"/>
      <c r="BS227" s="47"/>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GC227" s="345"/>
      <c r="GD227" s="345"/>
      <c r="GE227" s="345"/>
      <c r="GF227" s="345"/>
      <c r="GG227" s="345"/>
      <c r="GH227" s="345"/>
      <c r="GI227" s="345"/>
      <c r="GJ227" s="345"/>
      <c r="GK227" s="345"/>
      <c r="GL227" s="345"/>
      <c r="GM227" s="345"/>
      <c r="GN227" s="345"/>
      <c r="GO227" s="345"/>
      <c r="GP227" s="345"/>
      <c r="GQ227" s="345"/>
      <c r="GR227" s="345"/>
      <c r="GS227" s="345"/>
      <c r="GT227" s="345"/>
      <c r="GU227" s="345"/>
      <c r="GV227" s="345"/>
      <c r="GW227" s="345"/>
      <c r="GX227" s="345"/>
      <c r="GY227" s="345"/>
      <c r="GZ227" s="345"/>
      <c r="HA227" s="345"/>
      <c r="HB227" s="345"/>
      <c r="HC227" s="345"/>
      <c r="HD227" s="345"/>
      <c r="HE227" s="345"/>
    </row>
    <row r="228" spans="2:213" ht="12.75" customHeight="1">
      <c r="B228" s="1277" t="s">
        <v>24</v>
      </c>
      <c r="C228" s="1229" t="s">
        <v>1899</v>
      </c>
      <c r="D228" s="1229"/>
      <c r="E228" s="1229"/>
      <c r="F228" s="1229"/>
      <c r="G228" s="1229"/>
      <c r="H228" s="1229"/>
      <c r="I228" s="1229"/>
      <c r="J228" s="1229"/>
      <c r="K228" s="1229"/>
      <c r="L228" s="1229"/>
      <c r="M228" s="1230"/>
      <c r="N228" s="1153" t="s">
        <v>24</v>
      </c>
      <c r="O228" s="1154" t="s">
        <v>1900</v>
      </c>
      <c r="P228" s="1154"/>
      <c r="Q228" s="1154"/>
      <c r="R228" s="1154"/>
      <c r="S228" s="1154"/>
      <c r="T228" s="1154"/>
      <c r="U228" s="1154"/>
      <c r="V228" s="1154"/>
      <c r="W228" s="1154"/>
      <c r="X228" s="1154"/>
      <c r="Y228" s="1155"/>
      <c r="Z228" s="1153" t="s">
        <v>24</v>
      </c>
      <c r="AA228" s="1154" t="s">
        <v>1901</v>
      </c>
      <c r="AB228" s="1154"/>
      <c r="AC228" s="1154"/>
      <c r="AD228" s="1154"/>
      <c r="AE228" s="1154"/>
      <c r="AF228" s="1154"/>
      <c r="AG228" s="1154"/>
      <c r="AH228" s="1154"/>
      <c r="AI228" s="1154"/>
      <c r="AJ228" s="1154"/>
      <c r="AK228" s="1155"/>
      <c r="AL228" s="1153" t="s">
        <v>24</v>
      </c>
      <c r="AM228" s="1290" t="s">
        <v>1902</v>
      </c>
      <c r="AN228" s="1290"/>
      <c r="AO228" s="1290"/>
      <c r="AP228" s="1290"/>
      <c r="AQ228" s="1290"/>
      <c r="AR228" s="1290"/>
      <c r="AS228" s="1290"/>
      <c r="AT228" s="1290"/>
      <c r="AU228" s="1290"/>
      <c r="AV228" s="1290"/>
      <c r="AW228" s="1291"/>
      <c r="BH228" s="1221" t="s">
        <v>202</v>
      </c>
      <c r="BI228" s="1221"/>
      <c r="BJ228" s="1164" t="s">
        <v>207</v>
      </c>
      <c r="BK228" s="1164"/>
      <c r="BL228" s="1164"/>
      <c r="BM228" s="1164"/>
      <c r="BN228" s="1164"/>
      <c r="BO228" s="1164"/>
      <c r="BP228" s="1164"/>
      <c r="BQ228" s="1164"/>
      <c r="BR228" s="1164"/>
      <c r="BS228" s="1164"/>
      <c r="BT228" s="1164"/>
      <c r="BU228" s="1164"/>
      <c r="BV228" s="1164"/>
      <c r="BW228" s="1164"/>
      <c r="BX228" s="1164"/>
      <c r="BY228" s="1164"/>
      <c r="BZ228" s="1164"/>
      <c r="CA228" s="1164"/>
      <c r="CB228" s="1164"/>
      <c r="CC228" s="1164"/>
      <c r="CD228" s="1164"/>
      <c r="CE228" s="1164"/>
      <c r="CF228" s="1164"/>
      <c r="CG228" s="1164"/>
      <c r="CH228" s="1164"/>
      <c r="CI228" s="1164"/>
      <c r="CJ228" s="1164"/>
      <c r="CK228" s="1164"/>
      <c r="CL228" s="1164"/>
      <c r="CM228" s="1164"/>
      <c r="CN228" s="1164"/>
      <c r="CO228" s="1164"/>
      <c r="CP228" s="1164"/>
      <c r="CQ228" s="1164"/>
      <c r="CR228" s="1164"/>
      <c r="CS228" s="1164"/>
      <c r="CT228" s="1164"/>
      <c r="CU228" s="1164"/>
      <c r="CV228" s="1164"/>
      <c r="CW228" s="1164"/>
      <c r="CX228" s="1164"/>
      <c r="CY228" s="1164"/>
      <c r="CZ228" s="1164"/>
      <c r="DA228" s="1164"/>
      <c r="DB228" s="1164"/>
      <c r="DC228" s="1164"/>
      <c r="GC228" s="345"/>
      <c r="GD228" s="345"/>
      <c r="GE228" s="345"/>
      <c r="GF228" s="345"/>
      <c r="GG228" s="345"/>
      <c r="GH228" s="345"/>
      <c r="GI228" s="345"/>
      <c r="GJ228" s="345"/>
      <c r="GK228" s="345"/>
      <c r="GL228" s="345"/>
      <c r="GM228" s="345"/>
      <c r="GN228" s="345"/>
      <c r="GO228" s="345"/>
      <c r="GP228" s="345"/>
      <c r="GQ228" s="345"/>
      <c r="GR228" s="345"/>
      <c r="GS228" s="345"/>
      <c r="GT228" s="345"/>
      <c r="GU228" s="345"/>
      <c r="GV228" s="345"/>
      <c r="GW228" s="345"/>
      <c r="GX228" s="345"/>
      <c r="GY228" s="345"/>
      <c r="GZ228" s="345"/>
      <c r="HA228" s="345"/>
      <c r="HB228" s="345"/>
      <c r="HC228" s="345"/>
      <c r="HD228" s="345"/>
      <c r="HE228" s="345"/>
    </row>
    <row r="229" spans="2:213" ht="12.75" customHeight="1" thickBot="1">
      <c r="B229" s="1278"/>
      <c r="C229" s="1231"/>
      <c r="D229" s="1231"/>
      <c r="E229" s="1231"/>
      <c r="F229" s="1231"/>
      <c r="G229" s="1231"/>
      <c r="H229" s="1231"/>
      <c r="I229" s="1231"/>
      <c r="J229" s="1231"/>
      <c r="K229" s="1231"/>
      <c r="L229" s="1231"/>
      <c r="M229" s="1232"/>
      <c r="N229" s="964"/>
      <c r="O229" s="1156"/>
      <c r="P229" s="1156"/>
      <c r="Q229" s="1156"/>
      <c r="R229" s="1156"/>
      <c r="S229" s="1156"/>
      <c r="T229" s="1156"/>
      <c r="U229" s="1156"/>
      <c r="V229" s="1156"/>
      <c r="W229" s="1156"/>
      <c r="X229" s="1156"/>
      <c r="Y229" s="1157"/>
      <c r="Z229" s="964"/>
      <c r="AA229" s="1156"/>
      <c r="AB229" s="1156"/>
      <c r="AC229" s="1156"/>
      <c r="AD229" s="1156"/>
      <c r="AE229" s="1156"/>
      <c r="AF229" s="1156"/>
      <c r="AG229" s="1156"/>
      <c r="AH229" s="1156"/>
      <c r="AI229" s="1156"/>
      <c r="AJ229" s="1156"/>
      <c r="AK229" s="1157"/>
      <c r="AL229" s="835"/>
      <c r="AM229" s="1292"/>
      <c r="AN229" s="1292"/>
      <c r="AO229" s="1292"/>
      <c r="AP229" s="1292"/>
      <c r="AQ229" s="1292"/>
      <c r="AR229" s="1292"/>
      <c r="AS229" s="1292"/>
      <c r="AT229" s="1292"/>
      <c r="AU229" s="1292"/>
      <c r="AV229" s="1292"/>
      <c r="AW229" s="1293"/>
      <c r="BH229" s="1221"/>
      <c r="BI229" s="1221"/>
      <c r="BJ229" s="1164"/>
      <c r="BK229" s="1164"/>
      <c r="BL229" s="1164"/>
      <c r="BM229" s="1164"/>
      <c r="BN229" s="1164"/>
      <c r="BO229" s="1164"/>
      <c r="BP229" s="1164"/>
      <c r="BQ229" s="1164"/>
      <c r="BR229" s="1164"/>
      <c r="BS229" s="1164"/>
      <c r="BT229" s="1164"/>
      <c r="BU229" s="1164"/>
      <c r="BV229" s="1164"/>
      <c r="BW229" s="1164"/>
      <c r="BX229" s="1164"/>
      <c r="BY229" s="1164"/>
      <c r="BZ229" s="1164"/>
      <c r="CA229" s="1164"/>
      <c r="CB229" s="1164"/>
      <c r="CC229" s="1164"/>
      <c r="CD229" s="1164"/>
      <c r="CE229" s="1164"/>
      <c r="CF229" s="1164"/>
      <c r="CG229" s="1164"/>
      <c r="CH229" s="1164"/>
      <c r="CI229" s="1164"/>
      <c r="CJ229" s="1164"/>
      <c r="CK229" s="1164"/>
      <c r="CL229" s="1164"/>
      <c r="CM229" s="1164"/>
      <c r="CN229" s="1164"/>
      <c r="CO229" s="1164"/>
      <c r="CP229" s="1164"/>
      <c r="CQ229" s="1164"/>
      <c r="CR229" s="1164"/>
      <c r="CS229" s="1164"/>
      <c r="CT229" s="1164"/>
      <c r="CU229" s="1164"/>
      <c r="CV229" s="1164"/>
      <c r="CW229" s="1164"/>
      <c r="CX229" s="1164"/>
      <c r="CY229" s="1164"/>
      <c r="CZ229" s="1164"/>
      <c r="DA229" s="1164"/>
      <c r="DB229" s="1164"/>
      <c r="DC229" s="1164"/>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row>
    <row r="230" spans="2:213" ht="12.75" customHeight="1">
      <c r="B230" s="1277" t="s">
        <v>24</v>
      </c>
      <c r="C230" s="1229" t="s">
        <v>1903</v>
      </c>
      <c r="D230" s="1229"/>
      <c r="E230" s="1229"/>
      <c r="F230" s="1229"/>
      <c r="G230" s="1229"/>
      <c r="H230" s="1229"/>
      <c r="I230" s="1229"/>
      <c r="J230" s="1229"/>
      <c r="K230" s="1229"/>
      <c r="L230" s="1229"/>
      <c r="M230" s="1230"/>
      <c r="N230" s="1153" t="s">
        <v>24</v>
      </c>
      <c r="O230" s="1154" t="s">
        <v>1904</v>
      </c>
      <c r="P230" s="1154"/>
      <c r="Q230" s="1154"/>
      <c r="R230" s="1154"/>
      <c r="S230" s="1154"/>
      <c r="T230" s="1154"/>
      <c r="U230" s="1154"/>
      <c r="V230" s="1154"/>
      <c r="W230" s="1154"/>
      <c r="X230" s="1154"/>
      <c r="Y230" s="1155"/>
      <c r="Z230" s="1153" t="s">
        <v>24</v>
      </c>
      <c r="AA230" s="1229" t="s">
        <v>1905</v>
      </c>
      <c r="AB230" s="1229"/>
      <c r="AC230" s="1229"/>
      <c r="AD230" s="1229"/>
      <c r="AE230" s="1229"/>
      <c r="AF230" s="1229"/>
      <c r="AG230" s="1229"/>
      <c r="AH230" s="1229"/>
      <c r="AI230" s="1229"/>
      <c r="AJ230" s="1229"/>
      <c r="AK230" s="1230"/>
      <c r="AL230" s="835"/>
      <c r="AM230" s="1292"/>
      <c r="AN230" s="1292"/>
      <c r="AO230" s="1292"/>
      <c r="AP230" s="1292"/>
      <c r="AQ230" s="1292"/>
      <c r="AR230" s="1292"/>
      <c r="AS230" s="1292"/>
      <c r="AT230" s="1292"/>
      <c r="AU230" s="1292"/>
      <c r="AV230" s="1292"/>
      <c r="AW230" s="1293"/>
      <c r="BH230" s="1188" t="s">
        <v>208</v>
      </c>
      <c r="BI230" s="1159"/>
      <c r="BJ230" s="1159"/>
      <c r="BK230" s="1159"/>
      <c r="BL230" s="1159"/>
      <c r="BM230" s="1159"/>
      <c r="BN230" s="1159"/>
      <c r="BO230" s="1159"/>
      <c r="BP230" s="1159"/>
      <c r="BQ230" s="1159"/>
      <c r="BR230" s="1159"/>
      <c r="BS230" s="1160"/>
      <c r="BT230" s="1158" t="s">
        <v>209</v>
      </c>
      <c r="BU230" s="1159"/>
      <c r="BV230" s="1159"/>
      <c r="BW230" s="1159"/>
      <c r="BX230" s="1159"/>
      <c r="BY230" s="1159"/>
      <c r="BZ230" s="1159"/>
      <c r="CA230" s="1159"/>
      <c r="CB230" s="1159"/>
      <c r="CC230" s="1159"/>
      <c r="CD230" s="1159"/>
      <c r="CE230" s="1160"/>
      <c r="CF230" s="1172" t="s">
        <v>23</v>
      </c>
      <c r="CG230" s="1176" t="s">
        <v>210</v>
      </c>
      <c r="CH230" s="1176"/>
      <c r="CI230" s="1176" t="s">
        <v>29</v>
      </c>
      <c r="CJ230" s="1172" t="s">
        <v>24</v>
      </c>
      <c r="CK230" s="1176" t="s">
        <v>211</v>
      </c>
      <c r="CL230" s="1176"/>
      <c r="CM230" s="1159" t="s">
        <v>221</v>
      </c>
      <c r="CN230" s="1159"/>
      <c r="CO230" s="1159"/>
      <c r="CP230" s="1159"/>
      <c r="CQ230" s="1159"/>
      <c r="CR230" s="1159"/>
      <c r="CS230" s="1159"/>
      <c r="CT230" s="1159"/>
      <c r="CU230" s="1159"/>
      <c r="CV230" s="1159"/>
      <c r="CW230" s="1159"/>
      <c r="CX230" s="1159"/>
      <c r="CY230" s="1159"/>
      <c r="CZ230" s="1159"/>
      <c r="DA230" s="1159"/>
      <c r="DB230" s="1159"/>
      <c r="DC230" s="1404"/>
      <c r="DF230" s="2553" t="s">
        <v>700</v>
      </c>
      <c r="DG230" s="2554"/>
      <c r="DH230" s="2554"/>
      <c r="DI230" s="2554"/>
      <c r="DJ230" s="2554"/>
      <c r="DK230" s="2554"/>
      <c r="DL230" s="2554"/>
      <c r="DM230" s="2554"/>
      <c r="DN230" s="2554"/>
      <c r="DO230" s="2554"/>
      <c r="DP230" s="2554"/>
      <c r="DQ230" s="2554"/>
      <c r="DR230" s="2554"/>
      <c r="DS230" s="2554"/>
      <c r="DT230" s="2554"/>
      <c r="DU230" s="2554"/>
      <c r="DV230" s="2554"/>
      <c r="DW230" s="2554"/>
      <c r="DX230" s="2554"/>
      <c r="DY230" s="2554"/>
      <c r="DZ230" s="2554"/>
      <c r="EA230" s="2554"/>
      <c r="EB230" s="2554"/>
      <c r="EC230" s="2554"/>
      <c r="ED230" s="2554"/>
      <c r="EE230" s="2554"/>
      <c r="EF230" s="2554"/>
      <c r="EG230" s="2554"/>
      <c r="EH230" s="2554"/>
      <c r="EI230" s="2554"/>
      <c r="EJ230" s="2555"/>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row>
    <row r="231" spans="2:213" ht="12.75" customHeight="1" thickBot="1">
      <c r="B231" s="1278"/>
      <c r="C231" s="1231"/>
      <c r="D231" s="1231"/>
      <c r="E231" s="1231"/>
      <c r="F231" s="1231"/>
      <c r="G231" s="1231"/>
      <c r="H231" s="1231"/>
      <c r="I231" s="1231"/>
      <c r="J231" s="1231"/>
      <c r="K231" s="1231"/>
      <c r="L231" s="1231"/>
      <c r="M231" s="1232"/>
      <c r="N231" s="964"/>
      <c r="O231" s="1156"/>
      <c r="P231" s="1156"/>
      <c r="Q231" s="1156"/>
      <c r="R231" s="1156"/>
      <c r="S231" s="1156"/>
      <c r="T231" s="1156"/>
      <c r="U231" s="1156"/>
      <c r="V231" s="1156"/>
      <c r="W231" s="1156"/>
      <c r="X231" s="1156"/>
      <c r="Y231" s="1157"/>
      <c r="Z231" s="964"/>
      <c r="AA231" s="1231"/>
      <c r="AB231" s="1231"/>
      <c r="AC231" s="1231"/>
      <c r="AD231" s="1231"/>
      <c r="AE231" s="1231"/>
      <c r="AF231" s="1231"/>
      <c r="AG231" s="1231"/>
      <c r="AH231" s="1231"/>
      <c r="AI231" s="1231"/>
      <c r="AJ231" s="1231"/>
      <c r="AK231" s="1232"/>
      <c r="AL231" s="964"/>
      <c r="AM231" s="1294"/>
      <c r="AN231" s="1294"/>
      <c r="AO231" s="1294"/>
      <c r="AP231" s="1294"/>
      <c r="AQ231" s="1294"/>
      <c r="AR231" s="1294"/>
      <c r="AS231" s="1294"/>
      <c r="AT231" s="1294"/>
      <c r="AU231" s="1294"/>
      <c r="AV231" s="1294"/>
      <c r="AW231" s="1295"/>
      <c r="BH231" s="1189"/>
      <c r="BI231" s="1162"/>
      <c r="BJ231" s="1162"/>
      <c r="BK231" s="1162"/>
      <c r="BL231" s="1162"/>
      <c r="BM231" s="1162"/>
      <c r="BN231" s="1162"/>
      <c r="BO231" s="1162"/>
      <c r="BP231" s="1162"/>
      <c r="BQ231" s="1162"/>
      <c r="BR231" s="1162"/>
      <c r="BS231" s="1163"/>
      <c r="BT231" s="1161"/>
      <c r="BU231" s="1162"/>
      <c r="BV231" s="1162"/>
      <c r="BW231" s="1162"/>
      <c r="BX231" s="1162"/>
      <c r="BY231" s="1162"/>
      <c r="BZ231" s="1162"/>
      <c r="CA231" s="1162"/>
      <c r="CB231" s="1162"/>
      <c r="CC231" s="1162"/>
      <c r="CD231" s="1162"/>
      <c r="CE231" s="1163"/>
      <c r="CF231" s="1187"/>
      <c r="CG231" s="1181"/>
      <c r="CH231" s="1181"/>
      <c r="CI231" s="1181"/>
      <c r="CJ231" s="1187"/>
      <c r="CK231" s="1181"/>
      <c r="CL231" s="1181"/>
      <c r="CM231" s="1162"/>
      <c r="CN231" s="1162"/>
      <c r="CO231" s="1162"/>
      <c r="CP231" s="1162"/>
      <c r="CQ231" s="1162"/>
      <c r="CR231" s="1162"/>
      <c r="CS231" s="1162"/>
      <c r="CT231" s="1162"/>
      <c r="CU231" s="1162"/>
      <c r="CV231" s="1162"/>
      <c r="CW231" s="1162"/>
      <c r="CX231" s="1162"/>
      <c r="CY231" s="1162"/>
      <c r="CZ231" s="1162"/>
      <c r="DA231" s="1162"/>
      <c r="DB231" s="1162"/>
      <c r="DC231" s="1405"/>
      <c r="DF231" s="2556"/>
      <c r="DG231" s="2046"/>
      <c r="DH231" s="2046"/>
      <c r="DI231" s="2046"/>
      <c r="DJ231" s="2046"/>
      <c r="DK231" s="2046"/>
      <c r="DL231" s="2046"/>
      <c r="DM231" s="2046"/>
      <c r="DN231" s="2046"/>
      <c r="DO231" s="2046"/>
      <c r="DP231" s="2046"/>
      <c r="DQ231" s="2046"/>
      <c r="DR231" s="2046"/>
      <c r="DS231" s="2046"/>
      <c r="DT231" s="2046"/>
      <c r="DU231" s="2046"/>
      <c r="DV231" s="2046"/>
      <c r="DW231" s="2046"/>
      <c r="DX231" s="2046"/>
      <c r="DY231" s="2046"/>
      <c r="DZ231" s="2046"/>
      <c r="EA231" s="2046"/>
      <c r="EB231" s="2046"/>
      <c r="EC231" s="2046"/>
      <c r="ED231" s="2046"/>
      <c r="EE231" s="2046"/>
      <c r="EF231" s="2046"/>
      <c r="EG231" s="2046"/>
      <c r="EH231" s="2046"/>
      <c r="EI231" s="2046"/>
      <c r="EJ231" s="2047"/>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row>
    <row r="232" spans="2:213" ht="12.75" customHeight="1" thickBot="1">
      <c r="B232" s="1277" t="s">
        <v>24</v>
      </c>
      <c r="C232" s="1229" t="s">
        <v>1906</v>
      </c>
      <c r="D232" s="1229"/>
      <c r="E232" s="1229"/>
      <c r="F232" s="1229"/>
      <c r="G232" s="1229"/>
      <c r="H232" s="1229"/>
      <c r="I232" s="1229"/>
      <c r="J232" s="1229"/>
      <c r="K232" s="1229"/>
      <c r="L232" s="1229"/>
      <c r="M232" s="1230"/>
      <c r="N232" s="1153" t="s">
        <v>24</v>
      </c>
      <c r="O232" s="1154" t="s">
        <v>1907</v>
      </c>
      <c r="P232" s="1154"/>
      <c r="Q232" s="1154"/>
      <c r="R232" s="1154"/>
      <c r="S232" s="1154"/>
      <c r="T232" s="1154"/>
      <c r="U232" s="1154"/>
      <c r="V232" s="1154"/>
      <c r="W232" s="1154"/>
      <c r="X232" s="1154"/>
      <c r="Y232" s="1155"/>
      <c r="Z232" s="1153" t="s">
        <v>24</v>
      </c>
      <c r="AA232" s="1229" t="s">
        <v>1908</v>
      </c>
      <c r="AB232" s="1229"/>
      <c r="AC232" s="1229"/>
      <c r="AD232" s="1229"/>
      <c r="AE232" s="1229"/>
      <c r="AF232" s="1229"/>
      <c r="AG232" s="1229"/>
      <c r="AH232" s="1229"/>
      <c r="AI232" s="1229"/>
      <c r="AJ232" s="1229"/>
      <c r="AK232" s="1230"/>
      <c r="AL232" s="1153" t="s">
        <v>24</v>
      </c>
      <c r="AM232" s="1223" t="s">
        <v>1909</v>
      </c>
      <c r="AN232" s="1223"/>
      <c r="AO232" s="1223"/>
      <c r="AP232" s="1223"/>
      <c r="AQ232" s="1223"/>
      <c r="AR232" s="1223"/>
      <c r="AS232" s="1223"/>
      <c r="AT232" s="1223"/>
      <c r="AU232" s="1223"/>
      <c r="AV232" s="1223"/>
      <c r="AW232" s="1224"/>
      <c r="DE232" s="53" t="s">
        <v>699</v>
      </c>
      <c r="DF232" s="2557"/>
      <c r="DG232" s="2558"/>
      <c r="DH232" s="2558"/>
      <c r="DI232" s="2558"/>
      <c r="DJ232" s="2558"/>
      <c r="DK232" s="2558"/>
      <c r="DL232" s="2558"/>
      <c r="DM232" s="2558"/>
      <c r="DN232" s="2558"/>
      <c r="DO232" s="2558"/>
      <c r="DP232" s="2558"/>
      <c r="DQ232" s="2558"/>
      <c r="DR232" s="2558"/>
      <c r="DS232" s="2558"/>
      <c r="DT232" s="2558"/>
      <c r="DU232" s="2558"/>
      <c r="DV232" s="2558"/>
      <c r="DW232" s="2558"/>
      <c r="DX232" s="2558"/>
      <c r="DY232" s="2558"/>
      <c r="DZ232" s="2558"/>
      <c r="EA232" s="2558"/>
      <c r="EB232" s="2558"/>
      <c r="EC232" s="2558"/>
      <c r="ED232" s="2558"/>
      <c r="EE232" s="2558"/>
      <c r="EF232" s="2558"/>
      <c r="EG232" s="2558"/>
      <c r="EH232" s="2558"/>
      <c r="EI232" s="2558"/>
      <c r="EJ232" s="2559"/>
    </row>
    <row r="233" spans="2:213" ht="12.75" customHeight="1">
      <c r="B233" s="1278"/>
      <c r="C233" s="1231"/>
      <c r="D233" s="1231"/>
      <c r="E233" s="1231"/>
      <c r="F233" s="1231"/>
      <c r="G233" s="1231"/>
      <c r="H233" s="1231"/>
      <c r="I233" s="1231"/>
      <c r="J233" s="1231"/>
      <c r="K233" s="1231"/>
      <c r="L233" s="1231"/>
      <c r="M233" s="1232"/>
      <c r="N233" s="964"/>
      <c r="O233" s="1156"/>
      <c r="P233" s="1156"/>
      <c r="Q233" s="1156"/>
      <c r="R233" s="1156"/>
      <c r="S233" s="1156"/>
      <c r="T233" s="1156"/>
      <c r="U233" s="1156"/>
      <c r="V233" s="1156"/>
      <c r="W233" s="1156"/>
      <c r="X233" s="1156"/>
      <c r="Y233" s="1157"/>
      <c r="Z233" s="964"/>
      <c r="AA233" s="1231"/>
      <c r="AB233" s="1231"/>
      <c r="AC233" s="1231"/>
      <c r="AD233" s="1231"/>
      <c r="AE233" s="1231"/>
      <c r="AF233" s="1231"/>
      <c r="AG233" s="1231"/>
      <c r="AH233" s="1231"/>
      <c r="AI233" s="1231"/>
      <c r="AJ233" s="1231"/>
      <c r="AK233" s="1232"/>
      <c r="AL233" s="964"/>
      <c r="AM233" s="1227"/>
      <c r="AN233" s="1227"/>
      <c r="AO233" s="1227"/>
      <c r="AP233" s="1227"/>
      <c r="AQ233" s="1227"/>
      <c r="AR233" s="1227"/>
      <c r="AS233" s="1227"/>
      <c r="AT233" s="1227"/>
      <c r="AU233" s="1227"/>
      <c r="AV233" s="1227"/>
      <c r="AW233" s="1228"/>
      <c r="BH233" s="1221" t="s">
        <v>206</v>
      </c>
      <c r="BI233" s="1221"/>
      <c r="BJ233" s="1164" t="s">
        <v>213</v>
      </c>
      <c r="BK233" s="1164"/>
      <c r="BL233" s="1164"/>
      <c r="BM233" s="1164"/>
      <c r="BN233" s="1164"/>
      <c r="BO233" s="1164"/>
      <c r="BP233" s="1164"/>
      <c r="BQ233" s="1164"/>
      <c r="BR233" s="1164"/>
      <c r="BS233" s="1164"/>
      <c r="BT233" s="1164"/>
      <c r="BU233" s="1164"/>
      <c r="BV233" s="1164"/>
      <c r="BW233" s="1164"/>
      <c r="BX233" s="1164"/>
      <c r="BY233" s="1164"/>
      <c r="BZ233" s="1164"/>
      <c r="CA233" s="1164"/>
      <c r="CB233" s="1164"/>
      <c r="CC233" s="1164"/>
      <c r="CD233" s="1164"/>
      <c r="CE233" s="1164"/>
      <c r="CF233" s="1164"/>
      <c r="CG233" s="1164"/>
      <c r="CH233" s="1164"/>
      <c r="CI233" s="1164"/>
      <c r="CJ233" s="1164"/>
      <c r="CK233" s="1164"/>
      <c r="CL233" s="1164"/>
      <c r="CM233" s="1164"/>
      <c r="CN233" s="1164"/>
      <c r="CO233" s="1164"/>
      <c r="CP233" s="1164"/>
      <c r="CQ233" s="1164"/>
      <c r="CR233" s="1164"/>
      <c r="CS233" s="1164"/>
      <c r="CT233" s="1164"/>
      <c r="CU233" s="1164"/>
      <c r="CV233" s="1164"/>
      <c r="CW233" s="1164"/>
      <c r="CX233" s="1164"/>
      <c r="CY233" s="1164"/>
      <c r="CZ233" s="1164"/>
      <c r="DA233" s="1164"/>
      <c r="DB233" s="1164"/>
      <c r="DC233" s="1164"/>
    </row>
    <row r="234" spans="2:213" ht="12.75" customHeight="1" thickBot="1">
      <c r="B234" s="1277" t="s">
        <v>24</v>
      </c>
      <c r="C234" s="1147" t="s">
        <v>1910</v>
      </c>
      <c r="D234" s="1147"/>
      <c r="E234" s="1147"/>
      <c r="F234" s="1147"/>
      <c r="G234" s="1147"/>
      <c r="H234" s="1147"/>
      <c r="I234" s="1147"/>
      <c r="J234" s="1147"/>
      <c r="K234" s="1147"/>
      <c r="L234" s="1147"/>
      <c r="M234" s="1148"/>
      <c r="N234" s="1153" t="s">
        <v>23</v>
      </c>
      <c r="O234" s="986" t="s">
        <v>1867</v>
      </c>
      <c r="P234" s="986"/>
      <c r="Q234" s="986"/>
      <c r="R234" s="986"/>
      <c r="S234" s="986"/>
      <c r="T234" s="986"/>
      <c r="U234" s="986"/>
      <c r="V234" s="986"/>
      <c r="W234" s="986"/>
      <c r="X234" s="986"/>
      <c r="Y234" s="987"/>
      <c r="Z234" s="1153" t="s">
        <v>24</v>
      </c>
      <c r="AA234" s="1229" t="s">
        <v>1911</v>
      </c>
      <c r="AB234" s="1229"/>
      <c r="AC234" s="1229"/>
      <c r="AD234" s="1229"/>
      <c r="AE234" s="1229"/>
      <c r="AF234" s="1229"/>
      <c r="AG234" s="1229"/>
      <c r="AH234" s="1229"/>
      <c r="AI234" s="1229"/>
      <c r="AJ234" s="1229"/>
      <c r="AK234" s="1230"/>
      <c r="AL234" s="1153" t="s">
        <v>24</v>
      </c>
      <c r="AM234" s="1197" t="s">
        <v>1912</v>
      </c>
      <c r="AN234" s="1197"/>
      <c r="AO234" s="1197"/>
      <c r="AP234" s="1197"/>
      <c r="AQ234" s="1197"/>
      <c r="AR234" s="1197"/>
      <c r="AS234" s="1197"/>
      <c r="AT234" s="1197"/>
      <c r="AU234" s="1197"/>
      <c r="AV234" s="1197"/>
      <c r="AW234" s="1198"/>
      <c r="BH234" s="1221"/>
      <c r="BI234" s="1221"/>
      <c r="BJ234" s="1164"/>
      <c r="BK234" s="1164"/>
      <c r="BL234" s="1164"/>
      <c r="BM234" s="1164"/>
      <c r="BN234" s="1164"/>
      <c r="BO234" s="1164"/>
      <c r="BP234" s="1164"/>
      <c r="BQ234" s="1164"/>
      <c r="BR234" s="1164"/>
      <c r="BS234" s="1164"/>
      <c r="BT234" s="1164"/>
      <c r="BU234" s="1164"/>
      <c r="BV234" s="1164"/>
      <c r="BW234" s="1164"/>
      <c r="BX234" s="1164"/>
      <c r="BY234" s="1164"/>
      <c r="BZ234" s="1164"/>
      <c r="CA234" s="1164"/>
      <c r="CB234" s="1164"/>
      <c r="CC234" s="1164"/>
      <c r="CD234" s="1164"/>
      <c r="CE234" s="1164"/>
      <c r="CF234" s="1164"/>
      <c r="CG234" s="1164"/>
      <c r="CH234" s="1164"/>
      <c r="CI234" s="1164"/>
      <c r="CJ234" s="1164"/>
      <c r="CK234" s="1164"/>
      <c r="CL234" s="1164"/>
      <c r="CM234" s="1164"/>
      <c r="CN234" s="1164"/>
      <c r="CO234" s="1164"/>
      <c r="CP234" s="1164"/>
      <c r="CQ234" s="1164"/>
      <c r="CR234" s="1164"/>
      <c r="CS234" s="1164"/>
      <c r="CT234" s="1164"/>
      <c r="CU234" s="1164"/>
      <c r="CV234" s="1164"/>
      <c r="CW234" s="1164"/>
      <c r="CX234" s="1164"/>
      <c r="CY234" s="1164"/>
      <c r="CZ234" s="1164"/>
      <c r="DA234" s="1164"/>
      <c r="DB234" s="1164"/>
      <c r="DC234" s="1164"/>
      <c r="DE234" s="193" t="str">
        <f>"【景観法】…"&amp;基本入力!$J$15&amp;"では景観法に基づく景観計画が策定・施行されており、良好な景観の形成に関する方針が定められています。なお、一定の規模を超える建物の建築等の行為を行う場合は事前に届出が必要となります。以下余白"</f>
        <v>【景観法】…練馬区では景観法に基づく景観計画が策定・施行されており、良好な景観の形成に関する方針が定められています。なお、一定の規模を超える建物の建築等の行為を行う場合は事前に届出が必要となります。以下余白</v>
      </c>
      <c r="DF234" s="76"/>
      <c r="DG234" s="76"/>
      <c r="DH234" s="76"/>
      <c r="DI234" s="76"/>
      <c r="DJ234" s="76"/>
      <c r="DK234" s="76"/>
      <c r="DL234" s="76"/>
      <c r="DM234" s="76"/>
      <c r="DN234" s="76"/>
    </row>
    <row r="235" spans="2:213" ht="12.75" customHeight="1">
      <c r="B235" s="1279"/>
      <c r="C235" s="1149"/>
      <c r="D235" s="1149"/>
      <c r="E235" s="1149"/>
      <c r="F235" s="1149"/>
      <c r="G235" s="1149"/>
      <c r="H235" s="1149"/>
      <c r="I235" s="1149"/>
      <c r="J235" s="1149"/>
      <c r="K235" s="1149"/>
      <c r="L235" s="1149"/>
      <c r="M235" s="1150"/>
      <c r="N235" s="964"/>
      <c r="O235" s="988"/>
      <c r="P235" s="988"/>
      <c r="Q235" s="988"/>
      <c r="R235" s="988"/>
      <c r="S235" s="988"/>
      <c r="T235" s="988"/>
      <c r="U235" s="988"/>
      <c r="V235" s="988"/>
      <c r="W235" s="988"/>
      <c r="X235" s="988"/>
      <c r="Y235" s="989"/>
      <c r="Z235" s="964"/>
      <c r="AA235" s="1231"/>
      <c r="AB235" s="1231"/>
      <c r="AC235" s="1231"/>
      <c r="AD235" s="1231"/>
      <c r="AE235" s="1231"/>
      <c r="AF235" s="1231"/>
      <c r="AG235" s="1231"/>
      <c r="AH235" s="1231"/>
      <c r="AI235" s="1231"/>
      <c r="AJ235" s="1231"/>
      <c r="AK235" s="1232"/>
      <c r="AL235" s="964"/>
      <c r="AM235" s="1199"/>
      <c r="AN235" s="1199"/>
      <c r="AO235" s="1199"/>
      <c r="AP235" s="1199"/>
      <c r="AQ235" s="1199"/>
      <c r="AR235" s="1199"/>
      <c r="AS235" s="1199"/>
      <c r="AT235" s="1199"/>
      <c r="AU235" s="1199"/>
      <c r="AV235" s="1199"/>
      <c r="AW235" s="1200"/>
      <c r="BH235" s="1551" t="s">
        <v>214</v>
      </c>
      <c r="BI235" s="1552"/>
      <c r="BJ235" s="1552"/>
      <c r="BK235" s="1552"/>
      <c r="BL235" s="1552"/>
      <c r="BM235" s="1552"/>
      <c r="BN235" s="1552"/>
      <c r="BO235" s="1552"/>
      <c r="BP235" s="1552"/>
      <c r="BQ235" s="1552"/>
      <c r="BR235" s="1552"/>
      <c r="BS235" s="1553"/>
      <c r="BT235" s="1406" t="s">
        <v>588</v>
      </c>
      <c r="BU235" s="1406"/>
      <c r="BV235" s="1406"/>
      <c r="BW235" s="1406"/>
      <c r="BX235" s="1406"/>
      <c r="BY235" s="1406"/>
      <c r="BZ235" s="1406"/>
      <c r="CA235" s="1406"/>
      <c r="CB235" s="1406"/>
      <c r="CC235" s="1406"/>
      <c r="CD235" s="1406"/>
      <c r="CE235" s="1407"/>
      <c r="CF235" s="1402" t="s">
        <v>23</v>
      </c>
      <c r="CG235" s="843" t="s">
        <v>210</v>
      </c>
      <c r="CH235" s="843"/>
      <c r="CI235" s="843" t="s">
        <v>29</v>
      </c>
      <c r="CJ235" s="1402" t="s">
        <v>24</v>
      </c>
      <c r="CK235" s="843" t="s">
        <v>211</v>
      </c>
      <c r="CL235" s="843"/>
      <c r="CM235" s="1365" t="s">
        <v>221</v>
      </c>
      <c r="CN235" s="1365"/>
      <c r="CO235" s="1365"/>
      <c r="CP235" s="1365"/>
      <c r="CQ235" s="1365"/>
      <c r="CR235" s="1365"/>
      <c r="CS235" s="1365"/>
      <c r="CT235" s="1365"/>
      <c r="CU235" s="1365"/>
      <c r="CV235" s="1365"/>
      <c r="CW235" s="1365"/>
      <c r="CX235" s="1365"/>
      <c r="CY235" s="1365"/>
      <c r="CZ235" s="1365"/>
      <c r="DA235" s="1365"/>
      <c r="DB235" s="1365"/>
      <c r="DC235" s="1366"/>
      <c r="DE235" s="53" t="s">
        <v>661</v>
      </c>
    </row>
    <row r="236" spans="2:213" ht="12.75" customHeight="1">
      <c r="B236" s="1279"/>
      <c r="C236" s="1149"/>
      <c r="D236" s="1149"/>
      <c r="E236" s="1149"/>
      <c r="F236" s="1149"/>
      <c r="G236" s="1149"/>
      <c r="H236" s="1149"/>
      <c r="I236" s="1149"/>
      <c r="J236" s="1149"/>
      <c r="K236" s="1149"/>
      <c r="L236" s="1149"/>
      <c r="M236" s="1150"/>
      <c r="N236" s="1153" t="s">
        <v>24</v>
      </c>
      <c r="O236" s="986" t="s">
        <v>1913</v>
      </c>
      <c r="P236" s="986"/>
      <c r="Q236" s="986"/>
      <c r="R236" s="986"/>
      <c r="S236" s="986"/>
      <c r="T236" s="986"/>
      <c r="U236" s="986"/>
      <c r="V236" s="986"/>
      <c r="W236" s="986"/>
      <c r="X236" s="986"/>
      <c r="Y236" s="987"/>
      <c r="Z236" s="1153" t="s">
        <v>24</v>
      </c>
      <c r="AA236" s="1229" t="s">
        <v>1914</v>
      </c>
      <c r="AB236" s="1229"/>
      <c r="AC236" s="1229"/>
      <c r="AD236" s="1229"/>
      <c r="AE236" s="1229"/>
      <c r="AF236" s="1229"/>
      <c r="AG236" s="1229"/>
      <c r="AH236" s="1229"/>
      <c r="AI236" s="1229"/>
      <c r="AJ236" s="1229"/>
      <c r="AK236" s="1230"/>
      <c r="AL236" s="1153" t="s">
        <v>24</v>
      </c>
      <c r="AM236" s="1283" t="s">
        <v>1915</v>
      </c>
      <c r="AN236" s="1283"/>
      <c r="AO236" s="1283"/>
      <c r="AP236" s="1283"/>
      <c r="AQ236" s="1283"/>
      <c r="AR236" s="1283"/>
      <c r="AS236" s="1283"/>
      <c r="AT236" s="1283"/>
      <c r="AU236" s="1283"/>
      <c r="AV236" s="1283"/>
      <c r="AW236" s="1284"/>
      <c r="BH236" s="1554"/>
      <c r="BI236" s="1555"/>
      <c r="BJ236" s="1555"/>
      <c r="BK236" s="1555"/>
      <c r="BL236" s="1555"/>
      <c r="BM236" s="1555"/>
      <c r="BN236" s="1555"/>
      <c r="BO236" s="1555"/>
      <c r="BP236" s="1555"/>
      <c r="BQ236" s="1555"/>
      <c r="BR236" s="1555"/>
      <c r="BS236" s="1556"/>
      <c r="BT236" s="1408"/>
      <c r="BU236" s="1408"/>
      <c r="BV236" s="1408"/>
      <c r="BW236" s="1408"/>
      <c r="BX236" s="1408"/>
      <c r="BY236" s="1408"/>
      <c r="BZ236" s="1408"/>
      <c r="CA236" s="1408"/>
      <c r="CB236" s="1408"/>
      <c r="CC236" s="1408"/>
      <c r="CD236" s="1408"/>
      <c r="CE236" s="1409"/>
      <c r="CF236" s="1403"/>
      <c r="CG236" s="1389"/>
      <c r="CH236" s="1389"/>
      <c r="CI236" s="1389"/>
      <c r="CJ236" s="1403"/>
      <c r="CK236" s="1389"/>
      <c r="CL236" s="1389"/>
      <c r="CM236" s="1367"/>
      <c r="CN236" s="1367"/>
      <c r="CO236" s="1367"/>
      <c r="CP236" s="1367"/>
      <c r="CQ236" s="1367"/>
      <c r="CR236" s="1367"/>
      <c r="CS236" s="1367"/>
      <c r="CT236" s="1367"/>
      <c r="CU236" s="1367"/>
      <c r="CV236" s="1367"/>
      <c r="CW236" s="1367"/>
      <c r="CX236" s="1367"/>
      <c r="CY236" s="1367"/>
      <c r="CZ236" s="1367"/>
      <c r="DA236" s="1367"/>
      <c r="DB236" s="1367"/>
      <c r="DC236" s="1368"/>
      <c r="DE236" s="53" t="s">
        <v>663</v>
      </c>
    </row>
    <row r="237" spans="2:213" ht="12.75" customHeight="1">
      <c r="B237" s="1278"/>
      <c r="C237" s="1151"/>
      <c r="D237" s="1151"/>
      <c r="E237" s="1151"/>
      <c r="F237" s="1151"/>
      <c r="G237" s="1151"/>
      <c r="H237" s="1151"/>
      <c r="I237" s="1151"/>
      <c r="J237" s="1151"/>
      <c r="K237" s="1151"/>
      <c r="L237" s="1151"/>
      <c r="M237" s="1152"/>
      <c r="N237" s="964"/>
      <c r="O237" s="988"/>
      <c r="P237" s="988"/>
      <c r="Q237" s="988"/>
      <c r="R237" s="988"/>
      <c r="S237" s="988"/>
      <c r="T237" s="988"/>
      <c r="U237" s="988"/>
      <c r="V237" s="988"/>
      <c r="W237" s="988"/>
      <c r="X237" s="988"/>
      <c r="Y237" s="989"/>
      <c r="Z237" s="964"/>
      <c r="AA237" s="1231"/>
      <c r="AB237" s="1231"/>
      <c r="AC237" s="1231"/>
      <c r="AD237" s="1231"/>
      <c r="AE237" s="1231"/>
      <c r="AF237" s="1231"/>
      <c r="AG237" s="1231"/>
      <c r="AH237" s="1231"/>
      <c r="AI237" s="1231"/>
      <c r="AJ237" s="1231"/>
      <c r="AK237" s="1232"/>
      <c r="AL237" s="964"/>
      <c r="AM237" s="988"/>
      <c r="AN237" s="988"/>
      <c r="AO237" s="988"/>
      <c r="AP237" s="988"/>
      <c r="AQ237" s="988"/>
      <c r="AR237" s="988"/>
      <c r="AS237" s="988"/>
      <c r="AT237" s="988"/>
      <c r="AU237" s="988"/>
      <c r="AV237" s="988"/>
      <c r="AW237" s="1285"/>
      <c r="BH237" s="1554"/>
      <c r="BI237" s="1555"/>
      <c r="BJ237" s="1555"/>
      <c r="BK237" s="1555"/>
      <c r="BL237" s="1555"/>
      <c r="BM237" s="1555"/>
      <c r="BN237" s="1555"/>
      <c r="BO237" s="1555"/>
      <c r="BP237" s="1555"/>
      <c r="BQ237" s="1555"/>
      <c r="BR237" s="1555"/>
      <c r="BS237" s="1556"/>
      <c r="BT237" s="1385" t="s">
        <v>215</v>
      </c>
      <c r="BU237" s="1385"/>
      <c r="BV237" s="1385"/>
      <c r="BW237" s="1385"/>
      <c r="BX237" s="1385"/>
      <c r="BY237" s="1385"/>
      <c r="BZ237" s="1385"/>
      <c r="CA237" s="1385"/>
      <c r="CB237" s="1385"/>
      <c r="CC237" s="1385"/>
      <c r="CD237" s="1385"/>
      <c r="CE237" s="1386"/>
      <c r="CF237" s="1196" t="s">
        <v>24</v>
      </c>
      <c r="CG237" s="853" t="s">
        <v>210</v>
      </c>
      <c r="CH237" s="853"/>
      <c r="CI237" s="853" t="s">
        <v>29</v>
      </c>
      <c r="CJ237" s="1196" t="s">
        <v>24</v>
      </c>
      <c r="CK237" s="853" t="s">
        <v>211</v>
      </c>
      <c r="CL237" s="853"/>
      <c r="CM237" s="1708" t="s">
        <v>221</v>
      </c>
      <c r="CN237" s="1708"/>
      <c r="CO237" s="1708"/>
      <c r="CP237" s="1708"/>
      <c r="CQ237" s="1708"/>
      <c r="CR237" s="1708"/>
      <c r="CS237" s="1708"/>
      <c r="CT237" s="1708"/>
      <c r="CU237" s="1708"/>
      <c r="CV237" s="1708"/>
      <c r="CW237" s="1708"/>
      <c r="CX237" s="1708"/>
      <c r="CY237" s="1708"/>
      <c r="CZ237" s="1708"/>
      <c r="DA237" s="1708"/>
      <c r="DB237" s="1708"/>
      <c r="DC237" s="2567"/>
      <c r="DE237" s="53" t="s">
        <v>664</v>
      </c>
    </row>
    <row r="238" spans="2:213" ht="12.75" customHeight="1" thickBot="1">
      <c r="B238" s="1277" t="s">
        <v>24</v>
      </c>
      <c r="C238" s="1223" t="s">
        <v>1916</v>
      </c>
      <c r="D238" s="1223"/>
      <c r="E238" s="1223"/>
      <c r="F238" s="1223"/>
      <c r="G238" s="1223"/>
      <c r="H238" s="1223"/>
      <c r="I238" s="1223"/>
      <c r="J238" s="1223"/>
      <c r="K238" s="1223"/>
      <c r="L238" s="1223"/>
      <c r="M238" s="1254"/>
      <c r="N238" s="1153" t="s">
        <v>24</v>
      </c>
      <c r="O238" s="1237" t="s">
        <v>1917</v>
      </c>
      <c r="P238" s="1237"/>
      <c r="Q238" s="1237"/>
      <c r="R238" s="1237"/>
      <c r="S238" s="1237"/>
      <c r="T238" s="1237"/>
      <c r="U238" s="1237"/>
      <c r="V238" s="1237"/>
      <c r="W238" s="1237"/>
      <c r="X238" s="1237"/>
      <c r="Y238" s="1238"/>
      <c r="Z238" s="965" t="s">
        <v>24</v>
      </c>
      <c r="AA238" s="1229" t="s">
        <v>1918</v>
      </c>
      <c r="AB238" s="1229"/>
      <c r="AC238" s="1229"/>
      <c r="AD238" s="1229"/>
      <c r="AE238" s="1229"/>
      <c r="AF238" s="1229"/>
      <c r="AG238" s="1229"/>
      <c r="AH238" s="1229"/>
      <c r="AI238" s="1229"/>
      <c r="AJ238" s="1229"/>
      <c r="AK238" s="1230"/>
      <c r="AL238" s="1153" t="s">
        <v>24</v>
      </c>
      <c r="AM238" s="1233" t="s">
        <v>1919</v>
      </c>
      <c r="AN238" s="1233"/>
      <c r="AO238" s="1233"/>
      <c r="AP238" s="1233"/>
      <c r="AQ238" s="1233"/>
      <c r="AR238" s="1233"/>
      <c r="AS238" s="1233"/>
      <c r="AT238" s="1233"/>
      <c r="AU238" s="1233"/>
      <c r="AV238" s="1233"/>
      <c r="AW238" s="1234"/>
      <c r="BH238" s="1557"/>
      <c r="BI238" s="1515"/>
      <c r="BJ238" s="1515"/>
      <c r="BK238" s="1515"/>
      <c r="BL238" s="1515"/>
      <c r="BM238" s="1515"/>
      <c r="BN238" s="1515"/>
      <c r="BO238" s="1515"/>
      <c r="BP238" s="1515"/>
      <c r="BQ238" s="1515"/>
      <c r="BR238" s="1515"/>
      <c r="BS238" s="1516"/>
      <c r="BT238" s="1387"/>
      <c r="BU238" s="1387"/>
      <c r="BV238" s="1387"/>
      <c r="BW238" s="1387"/>
      <c r="BX238" s="1387"/>
      <c r="BY238" s="1387"/>
      <c r="BZ238" s="1387"/>
      <c r="CA238" s="1387"/>
      <c r="CB238" s="1387"/>
      <c r="CC238" s="1387"/>
      <c r="CD238" s="1387"/>
      <c r="CE238" s="1388"/>
      <c r="CF238" s="1512"/>
      <c r="CG238" s="1395"/>
      <c r="CH238" s="1395"/>
      <c r="CI238" s="1395"/>
      <c r="CJ238" s="1512"/>
      <c r="CK238" s="1395"/>
      <c r="CL238" s="1395"/>
      <c r="CM238" s="2568"/>
      <c r="CN238" s="2568"/>
      <c r="CO238" s="2568"/>
      <c r="CP238" s="2568"/>
      <c r="CQ238" s="2568"/>
      <c r="CR238" s="2568"/>
      <c r="CS238" s="2568"/>
      <c r="CT238" s="2568"/>
      <c r="CU238" s="2568"/>
      <c r="CV238" s="2568"/>
      <c r="CW238" s="2568"/>
      <c r="CX238" s="2568"/>
      <c r="CY238" s="2568"/>
      <c r="CZ238" s="2568"/>
      <c r="DA238" s="2568"/>
      <c r="DB238" s="2568"/>
      <c r="DC238" s="2569"/>
      <c r="DE238" s="53" t="s">
        <v>660</v>
      </c>
    </row>
    <row r="239" spans="2:213" ht="12.75" customHeight="1">
      <c r="B239" s="1279"/>
      <c r="C239" s="1225"/>
      <c r="D239" s="1225"/>
      <c r="E239" s="1225"/>
      <c r="F239" s="1225"/>
      <c r="G239" s="1225"/>
      <c r="H239" s="1225"/>
      <c r="I239" s="1225"/>
      <c r="J239" s="1225"/>
      <c r="K239" s="1225"/>
      <c r="L239" s="1225"/>
      <c r="M239" s="1371"/>
      <c r="N239" s="964"/>
      <c r="O239" s="1239"/>
      <c r="P239" s="1239"/>
      <c r="Q239" s="1239"/>
      <c r="R239" s="1239"/>
      <c r="S239" s="1239"/>
      <c r="T239" s="1239"/>
      <c r="U239" s="1239"/>
      <c r="V239" s="1239"/>
      <c r="W239" s="1239"/>
      <c r="X239" s="1239"/>
      <c r="Y239" s="1240"/>
      <c r="Z239" s="966"/>
      <c r="AA239" s="1231"/>
      <c r="AB239" s="1231"/>
      <c r="AC239" s="1231"/>
      <c r="AD239" s="1231"/>
      <c r="AE239" s="1231"/>
      <c r="AF239" s="1231"/>
      <c r="AG239" s="1231"/>
      <c r="AH239" s="1231"/>
      <c r="AI239" s="1231"/>
      <c r="AJ239" s="1231"/>
      <c r="AK239" s="1232"/>
      <c r="AL239" s="964"/>
      <c r="AM239" s="1235"/>
      <c r="AN239" s="1235"/>
      <c r="AO239" s="1235"/>
      <c r="AP239" s="1235"/>
      <c r="AQ239" s="1235"/>
      <c r="AR239" s="1235"/>
      <c r="AS239" s="1235"/>
      <c r="AT239" s="1235"/>
      <c r="AU239" s="1235"/>
      <c r="AV239" s="1235"/>
      <c r="AW239" s="1236"/>
      <c r="DE239" s="53" t="s">
        <v>665</v>
      </c>
    </row>
    <row r="240" spans="2:213" ht="12.75" customHeight="1">
      <c r="B240" s="1279"/>
      <c r="C240" s="1225"/>
      <c r="D240" s="1225"/>
      <c r="E240" s="1225"/>
      <c r="F240" s="1225"/>
      <c r="G240" s="1225"/>
      <c r="H240" s="1225"/>
      <c r="I240" s="1225"/>
      <c r="J240" s="1225"/>
      <c r="K240" s="1225"/>
      <c r="L240" s="1225"/>
      <c r="M240" s="1371"/>
      <c r="N240" s="1153" t="s">
        <v>24</v>
      </c>
      <c r="O240" s="1154" t="s">
        <v>1920</v>
      </c>
      <c r="P240" s="1154"/>
      <c r="Q240" s="1154"/>
      <c r="R240" s="1154"/>
      <c r="S240" s="1154"/>
      <c r="T240" s="1154"/>
      <c r="U240" s="1154"/>
      <c r="V240" s="1154"/>
      <c r="W240" s="1154"/>
      <c r="X240" s="1154"/>
      <c r="Y240" s="1155"/>
      <c r="Z240" s="1153" t="s">
        <v>24</v>
      </c>
      <c r="AA240" s="1229" t="s">
        <v>1921</v>
      </c>
      <c r="AB240" s="1229"/>
      <c r="AC240" s="1229"/>
      <c r="AD240" s="1229"/>
      <c r="AE240" s="1229"/>
      <c r="AF240" s="1229"/>
      <c r="AG240" s="1229"/>
      <c r="AH240" s="1229"/>
      <c r="AI240" s="1229"/>
      <c r="AJ240" s="1229"/>
      <c r="AK240" s="1230"/>
      <c r="AL240" s="965" t="s">
        <v>24</v>
      </c>
      <c r="AM240" s="1421"/>
      <c r="AN240" s="1421"/>
      <c r="AO240" s="1421"/>
      <c r="AP240" s="1421"/>
      <c r="AQ240" s="1421"/>
      <c r="AR240" s="1421"/>
      <c r="AS240" s="1421"/>
      <c r="AT240" s="1421"/>
      <c r="AU240" s="1421"/>
      <c r="AV240" s="1421"/>
      <c r="AW240" s="1422"/>
      <c r="BH240" s="1221" t="s">
        <v>212</v>
      </c>
      <c r="BI240" s="1221"/>
      <c r="BJ240" s="1164" t="s">
        <v>216</v>
      </c>
      <c r="BK240" s="1164"/>
      <c r="BL240" s="1164"/>
      <c r="BM240" s="1164"/>
      <c r="BN240" s="1164"/>
      <c r="BO240" s="1164"/>
      <c r="BP240" s="1164"/>
      <c r="BQ240" s="1164"/>
      <c r="BR240" s="1164"/>
      <c r="BS240" s="1164"/>
      <c r="BT240" s="1164"/>
      <c r="BU240" s="1164"/>
      <c r="BV240" s="1164"/>
      <c r="BW240" s="1164"/>
      <c r="BX240" s="1164"/>
      <c r="BY240" s="1164"/>
      <c r="BZ240" s="1164"/>
      <c r="CA240" s="1164"/>
      <c r="CB240" s="1164"/>
      <c r="CC240" s="1164"/>
      <c r="CD240" s="1164"/>
      <c r="CE240" s="1164"/>
      <c r="CF240" s="1164"/>
      <c r="CG240" s="1164"/>
      <c r="CH240" s="1164"/>
      <c r="CI240" s="1164"/>
      <c r="CJ240" s="1164"/>
      <c r="CK240" s="1164"/>
      <c r="CL240" s="1164"/>
      <c r="CM240" s="1164"/>
      <c r="CN240" s="1164"/>
      <c r="CO240" s="1164"/>
      <c r="CP240" s="1164"/>
      <c r="CQ240" s="1164"/>
      <c r="CR240" s="1164"/>
      <c r="CS240" s="1164"/>
      <c r="CT240" s="1164"/>
      <c r="CU240" s="1164"/>
      <c r="CV240" s="1164"/>
      <c r="CW240" s="1164"/>
      <c r="CX240" s="1164"/>
      <c r="CY240" s="1164"/>
      <c r="CZ240" s="1164"/>
      <c r="DA240" s="1164"/>
      <c r="DB240" s="1164"/>
      <c r="DC240" s="1164"/>
      <c r="DE240" s="53" t="s">
        <v>666</v>
      </c>
    </row>
    <row r="241" spans="2:213" ht="12.75" customHeight="1" thickBot="1">
      <c r="B241" s="1278"/>
      <c r="C241" s="1227"/>
      <c r="D241" s="1227"/>
      <c r="E241" s="1227"/>
      <c r="F241" s="1227"/>
      <c r="G241" s="1227"/>
      <c r="H241" s="1227"/>
      <c r="I241" s="1227"/>
      <c r="J241" s="1227"/>
      <c r="K241" s="1227"/>
      <c r="L241" s="1227"/>
      <c r="M241" s="1255"/>
      <c r="N241" s="964"/>
      <c r="O241" s="1156"/>
      <c r="P241" s="1156"/>
      <c r="Q241" s="1156"/>
      <c r="R241" s="1156"/>
      <c r="S241" s="1156"/>
      <c r="T241" s="1156"/>
      <c r="U241" s="1156"/>
      <c r="V241" s="1156"/>
      <c r="W241" s="1156"/>
      <c r="X241" s="1156"/>
      <c r="Y241" s="1157"/>
      <c r="Z241" s="964"/>
      <c r="AA241" s="1231"/>
      <c r="AB241" s="1231"/>
      <c r="AC241" s="1231"/>
      <c r="AD241" s="1231"/>
      <c r="AE241" s="1231"/>
      <c r="AF241" s="1231"/>
      <c r="AG241" s="1231"/>
      <c r="AH241" s="1231"/>
      <c r="AI241" s="1231"/>
      <c r="AJ241" s="1231"/>
      <c r="AK241" s="1232"/>
      <c r="AL241" s="966"/>
      <c r="AM241" s="1423"/>
      <c r="AN241" s="1423"/>
      <c r="AO241" s="1423"/>
      <c r="AP241" s="1423"/>
      <c r="AQ241" s="1423"/>
      <c r="AR241" s="1423"/>
      <c r="AS241" s="1423"/>
      <c r="AT241" s="1423"/>
      <c r="AU241" s="1423"/>
      <c r="AV241" s="1423"/>
      <c r="AW241" s="1424"/>
      <c r="BH241" s="1221"/>
      <c r="BI241" s="1221"/>
      <c r="BJ241" s="1164"/>
      <c r="BK241" s="1164"/>
      <c r="BL241" s="1164"/>
      <c r="BM241" s="1164"/>
      <c r="BN241" s="1164"/>
      <c r="BO241" s="1164"/>
      <c r="BP241" s="1164"/>
      <c r="BQ241" s="1164"/>
      <c r="BR241" s="1164"/>
      <c r="BS241" s="1164"/>
      <c r="BT241" s="1164"/>
      <c r="BU241" s="1164"/>
      <c r="BV241" s="1164"/>
      <c r="BW241" s="1164"/>
      <c r="BX241" s="1164"/>
      <c r="BY241" s="1164"/>
      <c r="BZ241" s="1164"/>
      <c r="CA241" s="1164"/>
      <c r="CB241" s="1164"/>
      <c r="CC241" s="1164"/>
      <c r="CD241" s="1164"/>
      <c r="CE241" s="1164"/>
      <c r="CF241" s="1164"/>
      <c r="CG241" s="1164"/>
      <c r="CH241" s="1164"/>
      <c r="CI241" s="1164"/>
      <c r="CJ241" s="1164"/>
      <c r="CK241" s="1164"/>
      <c r="CL241" s="1164"/>
      <c r="CM241" s="1164"/>
      <c r="CN241" s="1164"/>
      <c r="CO241" s="1164"/>
      <c r="CP241" s="1164"/>
      <c r="CQ241" s="1164"/>
      <c r="CR241" s="1164"/>
      <c r="CS241" s="1164"/>
      <c r="CT241" s="1164"/>
      <c r="CU241" s="1164"/>
      <c r="CV241" s="1164"/>
      <c r="CW241" s="1164"/>
      <c r="CX241" s="1164"/>
      <c r="CY241" s="1164"/>
      <c r="CZ241" s="1164"/>
      <c r="DA241" s="1164"/>
      <c r="DB241" s="1164"/>
      <c r="DC241" s="1164"/>
      <c r="DE241" s="53" t="s">
        <v>667</v>
      </c>
    </row>
    <row r="242" spans="2:213" ht="12.75" customHeight="1">
      <c r="B242" s="1277" t="s">
        <v>24</v>
      </c>
      <c r="C242" s="1470" t="s">
        <v>1922</v>
      </c>
      <c r="D242" s="1470"/>
      <c r="E242" s="1470"/>
      <c r="F242" s="1470"/>
      <c r="G242" s="1470"/>
      <c r="H242" s="1470"/>
      <c r="I242" s="1470"/>
      <c r="J242" s="1470"/>
      <c r="K242" s="1470"/>
      <c r="L242" s="1470"/>
      <c r="M242" s="1471"/>
      <c r="N242" s="1153" t="s">
        <v>24</v>
      </c>
      <c r="O242" s="1425" t="s">
        <v>1923</v>
      </c>
      <c r="P242" s="1425"/>
      <c r="Q242" s="1425"/>
      <c r="R242" s="1425"/>
      <c r="S242" s="1425"/>
      <c r="T242" s="1425"/>
      <c r="U242" s="1425"/>
      <c r="V242" s="1425"/>
      <c r="W242" s="1425"/>
      <c r="X242" s="1425"/>
      <c r="Y242" s="1426"/>
      <c r="Z242" s="1153" t="s">
        <v>24</v>
      </c>
      <c r="AA242" s="1229" t="s">
        <v>1924</v>
      </c>
      <c r="AB242" s="1229"/>
      <c r="AC242" s="1229"/>
      <c r="AD242" s="1229"/>
      <c r="AE242" s="1229"/>
      <c r="AF242" s="1229"/>
      <c r="AG242" s="1229"/>
      <c r="AH242" s="1229"/>
      <c r="AI242" s="1229"/>
      <c r="AJ242" s="1229"/>
      <c r="AK242" s="1230"/>
      <c r="AL242" s="1153" t="s">
        <v>24</v>
      </c>
      <c r="AM242" s="1421"/>
      <c r="AN242" s="1421"/>
      <c r="AO242" s="1421"/>
      <c r="AP242" s="1421"/>
      <c r="AQ242" s="1421"/>
      <c r="AR242" s="1421"/>
      <c r="AS242" s="1421"/>
      <c r="AT242" s="1421"/>
      <c r="AU242" s="1421"/>
      <c r="AV242" s="1421"/>
      <c r="AW242" s="1422"/>
      <c r="BH242" s="1551" t="s">
        <v>217</v>
      </c>
      <c r="BI242" s="1552"/>
      <c r="BJ242" s="1552"/>
      <c r="BK242" s="1552"/>
      <c r="BL242" s="1552"/>
      <c r="BM242" s="1552"/>
      <c r="BN242" s="1552"/>
      <c r="BO242" s="1552"/>
      <c r="BP242" s="1552"/>
      <c r="BQ242" s="1552"/>
      <c r="BR242" s="1552"/>
      <c r="BS242" s="1553"/>
      <c r="BT242" s="1159" t="s">
        <v>218</v>
      </c>
      <c r="BU242" s="1159"/>
      <c r="BV242" s="1159"/>
      <c r="BW242" s="1159"/>
      <c r="BX242" s="1159"/>
      <c r="BY242" s="1159"/>
      <c r="BZ242" s="1159"/>
      <c r="CA242" s="1159"/>
      <c r="CB242" s="1159"/>
      <c r="CC242" s="1159"/>
      <c r="CD242" s="1159"/>
      <c r="CE242" s="1160"/>
      <c r="CF242" s="1172" t="s">
        <v>23</v>
      </c>
      <c r="CG242" s="1176" t="s">
        <v>210</v>
      </c>
      <c r="CH242" s="1176"/>
      <c r="CI242" s="1176" t="s">
        <v>29</v>
      </c>
      <c r="CJ242" s="1172" t="s">
        <v>24</v>
      </c>
      <c r="CK242" s="1176" t="s">
        <v>211</v>
      </c>
      <c r="CL242" s="1176"/>
      <c r="CM242" s="1365" t="s">
        <v>221</v>
      </c>
      <c r="CN242" s="1365"/>
      <c r="CO242" s="1365"/>
      <c r="CP242" s="1365"/>
      <c r="CQ242" s="1365"/>
      <c r="CR242" s="1365"/>
      <c r="CS242" s="1365"/>
      <c r="CT242" s="1365"/>
      <c r="CU242" s="1365"/>
      <c r="CV242" s="1365"/>
      <c r="CW242" s="1365"/>
      <c r="CX242" s="1365"/>
      <c r="CY242" s="1365"/>
      <c r="CZ242" s="1365"/>
      <c r="DA242" s="1365"/>
      <c r="DB242" s="1365"/>
      <c r="DC242" s="1366"/>
      <c r="DE242" s="53" t="s">
        <v>662</v>
      </c>
    </row>
    <row r="243" spans="2:213" ht="12.75" customHeight="1">
      <c r="B243" s="1279"/>
      <c r="C243" s="1472"/>
      <c r="D243" s="1472"/>
      <c r="E243" s="1472"/>
      <c r="F243" s="1472"/>
      <c r="G243" s="1472"/>
      <c r="H243" s="1472"/>
      <c r="I243" s="1472"/>
      <c r="J243" s="1472"/>
      <c r="K243" s="1472"/>
      <c r="L243" s="1472"/>
      <c r="M243" s="1473"/>
      <c r="N243" s="964"/>
      <c r="O243" s="1315"/>
      <c r="P243" s="1315"/>
      <c r="Q243" s="1315"/>
      <c r="R243" s="1315"/>
      <c r="S243" s="1315"/>
      <c r="T243" s="1315"/>
      <c r="U243" s="1315"/>
      <c r="V243" s="1315"/>
      <c r="W243" s="1315"/>
      <c r="X243" s="1315"/>
      <c r="Y243" s="1316"/>
      <c r="Z243" s="964"/>
      <c r="AA243" s="1231"/>
      <c r="AB243" s="1231"/>
      <c r="AC243" s="1231"/>
      <c r="AD243" s="1231"/>
      <c r="AE243" s="1231"/>
      <c r="AF243" s="1231"/>
      <c r="AG243" s="1231"/>
      <c r="AH243" s="1231"/>
      <c r="AI243" s="1231"/>
      <c r="AJ243" s="1231"/>
      <c r="AK243" s="1232"/>
      <c r="AL243" s="964"/>
      <c r="AM243" s="1423"/>
      <c r="AN243" s="1423"/>
      <c r="AO243" s="1423"/>
      <c r="AP243" s="1423"/>
      <c r="AQ243" s="1423"/>
      <c r="AR243" s="1423"/>
      <c r="AS243" s="1423"/>
      <c r="AT243" s="1423"/>
      <c r="AU243" s="1423"/>
      <c r="AV243" s="1423"/>
      <c r="AW243" s="1424"/>
      <c r="BH243" s="1554"/>
      <c r="BI243" s="1555"/>
      <c r="BJ243" s="1555"/>
      <c r="BK243" s="1555"/>
      <c r="BL243" s="1555"/>
      <c r="BM243" s="1555"/>
      <c r="BN243" s="1555"/>
      <c r="BO243" s="1555"/>
      <c r="BP243" s="1555"/>
      <c r="BQ243" s="1555"/>
      <c r="BR243" s="1555"/>
      <c r="BS243" s="1556"/>
      <c r="BT243" s="1445"/>
      <c r="BU243" s="1445"/>
      <c r="BV243" s="1445"/>
      <c r="BW243" s="1445"/>
      <c r="BX243" s="1445"/>
      <c r="BY243" s="1445"/>
      <c r="BZ243" s="1445"/>
      <c r="CA243" s="1445"/>
      <c r="CB243" s="1445"/>
      <c r="CC243" s="1445"/>
      <c r="CD243" s="1445"/>
      <c r="CE243" s="1446"/>
      <c r="CF243" s="1560"/>
      <c r="CG243" s="887"/>
      <c r="CH243" s="887"/>
      <c r="CI243" s="887"/>
      <c r="CJ243" s="1560"/>
      <c r="CK243" s="887"/>
      <c r="CL243" s="887"/>
      <c r="CM243" s="1367"/>
      <c r="CN243" s="1367"/>
      <c r="CO243" s="1367"/>
      <c r="CP243" s="1367"/>
      <c r="CQ243" s="1367"/>
      <c r="CR243" s="1367"/>
      <c r="CS243" s="1367"/>
      <c r="CT243" s="1367"/>
      <c r="CU243" s="1367"/>
      <c r="CV243" s="1367"/>
      <c r="CW243" s="1367"/>
      <c r="CX243" s="1367"/>
      <c r="CY243" s="1367"/>
      <c r="CZ243" s="1367"/>
      <c r="DA243" s="1367"/>
      <c r="DB243" s="1367"/>
      <c r="DC243" s="1368"/>
      <c r="DE243" s="53" t="s">
        <v>668</v>
      </c>
    </row>
    <row r="244" spans="2:213" ht="12.75" customHeight="1">
      <c r="B244" s="1279"/>
      <c r="C244" s="1472"/>
      <c r="D244" s="1472"/>
      <c r="E244" s="1472"/>
      <c r="F244" s="1472"/>
      <c r="G244" s="1472"/>
      <c r="H244" s="1472"/>
      <c r="I244" s="1472"/>
      <c r="J244" s="1472"/>
      <c r="K244" s="1472"/>
      <c r="L244" s="1472"/>
      <c r="M244" s="1473"/>
      <c r="N244" s="1153" t="s">
        <v>24</v>
      </c>
      <c r="O244" s="1229" t="s">
        <v>1925</v>
      </c>
      <c r="P244" s="1229"/>
      <c r="Q244" s="1229"/>
      <c r="R244" s="1229"/>
      <c r="S244" s="1229"/>
      <c r="T244" s="1229"/>
      <c r="U244" s="1229"/>
      <c r="V244" s="1229"/>
      <c r="W244" s="1229"/>
      <c r="X244" s="1229"/>
      <c r="Y244" s="1230"/>
      <c r="Z244" s="1153" t="s">
        <v>24</v>
      </c>
      <c r="AA244" s="1197" t="s">
        <v>1926</v>
      </c>
      <c r="AB244" s="1197"/>
      <c r="AC244" s="1197"/>
      <c r="AD244" s="1197"/>
      <c r="AE244" s="1197"/>
      <c r="AF244" s="1197"/>
      <c r="AG244" s="1197"/>
      <c r="AH244" s="1197"/>
      <c r="AI244" s="1197"/>
      <c r="AJ244" s="1197"/>
      <c r="AK244" s="1558"/>
      <c r="AL244" s="1153" t="s">
        <v>24</v>
      </c>
      <c r="AM244" s="1421"/>
      <c r="AN244" s="1421"/>
      <c r="AO244" s="1421"/>
      <c r="AP244" s="1421"/>
      <c r="AQ244" s="1421"/>
      <c r="AR244" s="1421"/>
      <c r="AS244" s="1421"/>
      <c r="AT244" s="1421"/>
      <c r="AU244" s="1421"/>
      <c r="AV244" s="1421"/>
      <c r="AW244" s="1422"/>
      <c r="BH244" s="1554"/>
      <c r="BI244" s="1555"/>
      <c r="BJ244" s="1555"/>
      <c r="BK244" s="1555"/>
      <c r="BL244" s="1555"/>
      <c r="BM244" s="1555"/>
      <c r="BN244" s="1555"/>
      <c r="BO244" s="1555"/>
      <c r="BP244" s="1555"/>
      <c r="BQ244" s="1555"/>
      <c r="BR244" s="1555"/>
      <c r="BS244" s="1556"/>
      <c r="BT244" s="1513" t="s">
        <v>219</v>
      </c>
      <c r="BU244" s="1513"/>
      <c r="BV244" s="1513"/>
      <c r="BW244" s="1513"/>
      <c r="BX244" s="1513"/>
      <c r="BY244" s="1513"/>
      <c r="BZ244" s="1513"/>
      <c r="CA244" s="1513"/>
      <c r="CB244" s="1513"/>
      <c r="CC244" s="1513"/>
      <c r="CD244" s="1513"/>
      <c r="CE244" s="1514"/>
      <c r="CF244" s="1247" t="s">
        <v>24</v>
      </c>
      <c r="CG244" s="1271" t="s">
        <v>210</v>
      </c>
      <c r="CH244" s="1271"/>
      <c r="CI244" s="1271" t="s">
        <v>29</v>
      </c>
      <c r="CJ244" s="1247" t="s">
        <v>24</v>
      </c>
      <c r="CK244" s="1271" t="s">
        <v>211</v>
      </c>
      <c r="CL244" s="1271"/>
      <c r="CM244" s="1539" t="s">
        <v>221</v>
      </c>
      <c r="CN244" s="1539"/>
      <c r="CO244" s="1539"/>
      <c r="CP244" s="1539"/>
      <c r="CQ244" s="1539"/>
      <c r="CR244" s="1539"/>
      <c r="CS244" s="1539"/>
      <c r="CT244" s="1539"/>
      <c r="CU244" s="1539"/>
      <c r="CV244" s="1539"/>
      <c r="CW244" s="1539"/>
      <c r="CX244" s="1539"/>
      <c r="CY244" s="1539"/>
      <c r="CZ244" s="1539"/>
      <c r="DA244" s="1539"/>
      <c r="DB244" s="1539"/>
      <c r="DC244" s="1540"/>
      <c r="DE244" s="53" t="s">
        <v>669</v>
      </c>
    </row>
    <row r="245" spans="2:213" ht="12.75" customHeight="1" thickBot="1">
      <c r="B245" s="1278"/>
      <c r="C245" s="1474"/>
      <c r="D245" s="1474"/>
      <c r="E245" s="1474"/>
      <c r="F245" s="1474"/>
      <c r="G245" s="1474"/>
      <c r="H245" s="1474"/>
      <c r="I245" s="1474"/>
      <c r="J245" s="1474"/>
      <c r="K245" s="1474"/>
      <c r="L245" s="1474"/>
      <c r="M245" s="1475"/>
      <c r="N245" s="964"/>
      <c r="O245" s="1231"/>
      <c r="P245" s="1231"/>
      <c r="Q245" s="1231"/>
      <c r="R245" s="1231"/>
      <c r="S245" s="1231"/>
      <c r="T245" s="1231"/>
      <c r="U245" s="1231"/>
      <c r="V245" s="1231"/>
      <c r="W245" s="1231"/>
      <c r="X245" s="1231"/>
      <c r="Y245" s="1232"/>
      <c r="Z245" s="964"/>
      <c r="AA245" s="1199"/>
      <c r="AB245" s="1199"/>
      <c r="AC245" s="1199"/>
      <c r="AD245" s="1199"/>
      <c r="AE245" s="1199"/>
      <c r="AF245" s="1199"/>
      <c r="AG245" s="1199"/>
      <c r="AH245" s="1199"/>
      <c r="AI245" s="1199"/>
      <c r="AJ245" s="1199"/>
      <c r="AK245" s="1559"/>
      <c r="AL245" s="964"/>
      <c r="AM245" s="1423"/>
      <c r="AN245" s="1423"/>
      <c r="AO245" s="1423"/>
      <c r="AP245" s="1423"/>
      <c r="AQ245" s="1423"/>
      <c r="AR245" s="1423"/>
      <c r="AS245" s="1423"/>
      <c r="AT245" s="1423"/>
      <c r="AU245" s="1423"/>
      <c r="AV245" s="1423"/>
      <c r="AW245" s="1424"/>
      <c r="BH245" s="1557"/>
      <c r="BI245" s="1515"/>
      <c r="BJ245" s="1515"/>
      <c r="BK245" s="1515"/>
      <c r="BL245" s="1515"/>
      <c r="BM245" s="1515"/>
      <c r="BN245" s="1515"/>
      <c r="BO245" s="1515"/>
      <c r="BP245" s="1515"/>
      <c r="BQ245" s="1515"/>
      <c r="BR245" s="1515"/>
      <c r="BS245" s="1516"/>
      <c r="BT245" s="1515"/>
      <c r="BU245" s="1515"/>
      <c r="BV245" s="1515"/>
      <c r="BW245" s="1515"/>
      <c r="BX245" s="1515"/>
      <c r="BY245" s="1515"/>
      <c r="BZ245" s="1515"/>
      <c r="CA245" s="1515"/>
      <c r="CB245" s="1515"/>
      <c r="CC245" s="1515"/>
      <c r="CD245" s="1515"/>
      <c r="CE245" s="1516"/>
      <c r="CF245" s="1187"/>
      <c r="CG245" s="1181"/>
      <c r="CH245" s="1181"/>
      <c r="CI245" s="1181"/>
      <c r="CJ245" s="1187"/>
      <c r="CK245" s="1181"/>
      <c r="CL245" s="1181"/>
      <c r="CM245" s="1162"/>
      <c r="CN245" s="1162"/>
      <c r="CO245" s="1162"/>
      <c r="CP245" s="1162"/>
      <c r="CQ245" s="1162"/>
      <c r="CR245" s="1162"/>
      <c r="CS245" s="1162"/>
      <c r="CT245" s="1162"/>
      <c r="CU245" s="1162"/>
      <c r="CV245" s="1162"/>
      <c r="CW245" s="1162"/>
      <c r="CX245" s="1162"/>
      <c r="CY245" s="1162"/>
      <c r="CZ245" s="1162"/>
      <c r="DA245" s="1162"/>
      <c r="DB245" s="1162"/>
      <c r="DC245" s="1405"/>
      <c r="DE245" s="53" t="s">
        <v>704</v>
      </c>
    </row>
    <row r="246" spans="2:213" ht="12.75" customHeight="1">
      <c r="B246" s="1436" t="s">
        <v>1929</v>
      </c>
      <c r="C246" s="1437"/>
      <c r="D246" s="1437"/>
      <c r="E246" s="1437"/>
      <c r="F246" s="1437"/>
      <c r="G246" s="1437"/>
      <c r="H246" s="1437"/>
      <c r="I246" s="1437"/>
      <c r="J246" s="1437"/>
      <c r="K246" s="1437"/>
      <c r="L246" s="1437"/>
      <c r="M246" s="1437"/>
      <c r="N246" s="1437"/>
      <c r="O246" s="1437"/>
      <c r="P246" s="1437"/>
      <c r="Q246" s="1437"/>
      <c r="R246" s="1437"/>
      <c r="S246" s="1437"/>
      <c r="T246" s="1437"/>
      <c r="U246" s="1437"/>
      <c r="V246" s="1437"/>
      <c r="W246" s="1437"/>
      <c r="X246" s="1437"/>
      <c r="Y246" s="1437"/>
      <c r="Z246" s="1437"/>
      <c r="AA246" s="1437"/>
      <c r="AB246" s="1437"/>
      <c r="AC246" s="1437"/>
      <c r="AD246" s="1437"/>
      <c r="AE246" s="1437"/>
      <c r="AF246" s="1437"/>
      <c r="AG246" s="1437"/>
      <c r="AH246" s="1437"/>
      <c r="AI246" s="1437"/>
      <c r="AJ246" s="1437"/>
      <c r="AK246" s="1437"/>
      <c r="AL246" s="1437"/>
      <c r="AM246" s="1437"/>
      <c r="AN246" s="1437"/>
      <c r="AO246" s="1437"/>
      <c r="AP246" s="1437"/>
      <c r="AQ246" s="1437"/>
      <c r="AR246" s="1437"/>
      <c r="AS246" s="1437"/>
      <c r="AT246" s="1437"/>
      <c r="AU246" s="1437"/>
      <c r="AV246" s="1437"/>
      <c r="AW246" s="1438"/>
      <c r="DE246" s="279" t="s">
        <v>1928</v>
      </c>
    </row>
    <row r="247" spans="2:213" ht="12.75" customHeight="1">
      <c r="B247" s="1317"/>
      <c r="C247" s="1318"/>
      <c r="D247" s="1318"/>
      <c r="E247" s="1318"/>
      <c r="F247" s="1318"/>
      <c r="G247" s="1318"/>
      <c r="H247" s="1318"/>
      <c r="I247" s="1318"/>
      <c r="J247" s="1318"/>
      <c r="K247" s="1318"/>
      <c r="L247" s="1318"/>
      <c r="M247" s="1318"/>
      <c r="N247" s="1318"/>
      <c r="O247" s="1318"/>
      <c r="P247" s="1318"/>
      <c r="Q247" s="1318"/>
      <c r="R247" s="1318"/>
      <c r="S247" s="1318"/>
      <c r="T247" s="1318"/>
      <c r="U247" s="1318"/>
      <c r="V247" s="1318"/>
      <c r="W247" s="1318"/>
      <c r="X247" s="1318"/>
      <c r="Y247" s="1318"/>
      <c r="Z247" s="1318"/>
      <c r="AA247" s="1318"/>
      <c r="AB247" s="1318"/>
      <c r="AC247" s="1318"/>
      <c r="AD247" s="1318"/>
      <c r="AE247" s="1318"/>
      <c r="AF247" s="1318"/>
      <c r="AG247" s="1318"/>
      <c r="AH247" s="1318"/>
      <c r="AI247" s="1318"/>
      <c r="AJ247" s="1318"/>
      <c r="AK247" s="1318"/>
      <c r="AL247" s="1318"/>
      <c r="AM247" s="1318"/>
      <c r="AN247" s="1318"/>
      <c r="AO247" s="1318"/>
      <c r="AP247" s="1318"/>
      <c r="AQ247" s="1318"/>
      <c r="AR247" s="1318"/>
      <c r="AS247" s="1318"/>
      <c r="AT247" s="1318"/>
      <c r="AU247" s="1318"/>
      <c r="AV247" s="1318"/>
      <c r="AW247" s="1319"/>
      <c r="BH247" s="1221" t="s">
        <v>278</v>
      </c>
      <c r="BI247" s="1221"/>
      <c r="BJ247" s="1699" t="s">
        <v>1387</v>
      </c>
      <c r="BK247" s="1699"/>
      <c r="BL247" s="1699"/>
      <c r="BM247" s="1699"/>
      <c r="BN247" s="1699"/>
      <c r="BO247" s="1699"/>
      <c r="BP247" s="1699"/>
      <c r="BQ247" s="1699"/>
      <c r="BR247" s="1699"/>
      <c r="BS247" s="1699"/>
      <c r="BT247" s="1699"/>
      <c r="BU247" s="1699"/>
      <c r="BV247" s="1699"/>
      <c r="BW247" s="1699"/>
      <c r="BX247" s="1699"/>
      <c r="BY247" s="1699"/>
      <c r="BZ247" s="1699"/>
      <c r="CA247" s="1699"/>
      <c r="CB247" s="1699"/>
      <c r="CC247" s="1699"/>
      <c r="CD247" s="1699"/>
      <c r="CE247" s="1699"/>
      <c r="CF247" s="1699"/>
      <c r="CG247" s="1699"/>
      <c r="CH247" s="1699"/>
      <c r="CI247" s="1699"/>
      <c r="CJ247" s="1699"/>
      <c r="CK247" s="1699"/>
      <c r="CL247" s="1699"/>
      <c r="CM247" s="1699"/>
      <c r="CN247" s="1699"/>
      <c r="CO247" s="1699"/>
      <c r="CP247" s="1699"/>
      <c r="CQ247" s="1699"/>
      <c r="CR247" s="1699"/>
      <c r="CS247" s="1699"/>
      <c r="CT247" s="1699"/>
      <c r="CU247" s="1699"/>
      <c r="CV247" s="1699"/>
      <c r="CW247" s="1699"/>
      <c r="CX247" s="1699"/>
      <c r="CY247" s="1699"/>
      <c r="CZ247" s="1699"/>
      <c r="DA247" s="1699"/>
      <c r="DB247" s="1699"/>
      <c r="DC247" s="1699"/>
      <c r="DE247" s="196"/>
      <c r="DF247" s="197"/>
      <c r="DG247" s="197"/>
      <c r="DH247" s="197"/>
      <c r="DI247" s="197"/>
      <c r="DJ247" s="197"/>
      <c r="DK247" s="197"/>
      <c r="DL247" s="197"/>
      <c r="DM247" s="197"/>
      <c r="DN247" s="197"/>
      <c r="EK247" s="138"/>
      <c r="EL247" s="138"/>
      <c r="EM247" s="138"/>
      <c r="EN247" s="138"/>
      <c r="EO247" s="138"/>
      <c r="EP247" s="138"/>
      <c r="EQ247" s="138"/>
      <c r="ER247" s="138"/>
      <c r="ES247" s="138"/>
      <c r="ET247" s="138"/>
      <c r="EU247" s="138"/>
      <c r="EV247" s="138"/>
      <c r="EW247" s="138"/>
      <c r="EX247" s="138"/>
      <c r="EY247" s="138"/>
      <c r="EZ247" s="138"/>
      <c r="FA247" s="138"/>
      <c r="FB247" s="138"/>
    </row>
    <row r="248" spans="2:213" ht="12.75" customHeight="1" thickBot="1">
      <c r="B248" s="1317"/>
      <c r="C248" s="1318"/>
      <c r="D248" s="1318"/>
      <c r="E248" s="1318"/>
      <c r="F248" s="1318"/>
      <c r="G248" s="1318"/>
      <c r="H248" s="1318"/>
      <c r="I248" s="1318"/>
      <c r="J248" s="1318"/>
      <c r="K248" s="1318"/>
      <c r="L248" s="1318"/>
      <c r="M248" s="1318"/>
      <c r="N248" s="1318"/>
      <c r="O248" s="1318"/>
      <c r="P248" s="1318"/>
      <c r="Q248" s="1318"/>
      <c r="R248" s="1318"/>
      <c r="S248" s="1318"/>
      <c r="T248" s="1318"/>
      <c r="U248" s="1318"/>
      <c r="V248" s="1318"/>
      <c r="W248" s="1318"/>
      <c r="X248" s="1318"/>
      <c r="Y248" s="1318"/>
      <c r="Z248" s="1318"/>
      <c r="AA248" s="1318"/>
      <c r="AB248" s="1318"/>
      <c r="AC248" s="1318"/>
      <c r="AD248" s="1318"/>
      <c r="AE248" s="1318"/>
      <c r="AF248" s="1318"/>
      <c r="AG248" s="1318"/>
      <c r="AH248" s="1318"/>
      <c r="AI248" s="1318"/>
      <c r="AJ248" s="1318"/>
      <c r="AK248" s="1318"/>
      <c r="AL248" s="1318"/>
      <c r="AM248" s="1318"/>
      <c r="AN248" s="1318"/>
      <c r="AO248" s="1318"/>
      <c r="AP248" s="1318"/>
      <c r="AQ248" s="1318"/>
      <c r="AR248" s="1318"/>
      <c r="AS248" s="1318"/>
      <c r="AT248" s="1318"/>
      <c r="AU248" s="1318"/>
      <c r="AV248" s="1318"/>
      <c r="AW248" s="1319"/>
      <c r="BH248" s="1221"/>
      <c r="BI248" s="1221"/>
      <c r="BJ248" s="1699"/>
      <c r="BK248" s="1699"/>
      <c r="BL248" s="1699"/>
      <c r="BM248" s="1699"/>
      <c r="BN248" s="1699"/>
      <c r="BO248" s="1699"/>
      <c r="BP248" s="1699"/>
      <c r="BQ248" s="1699"/>
      <c r="BR248" s="1699"/>
      <c r="BS248" s="1699"/>
      <c r="BT248" s="1699"/>
      <c r="BU248" s="1699"/>
      <c r="BV248" s="1699"/>
      <c r="BW248" s="1699"/>
      <c r="BX248" s="1699"/>
      <c r="BY248" s="1699"/>
      <c r="BZ248" s="1699"/>
      <c r="CA248" s="1699"/>
      <c r="CB248" s="1699"/>
      <c r="CC248" s="1699"/>
      <c r="CD248" s="1699"/>
      <c r="CE248" s="1699"/>
      <c r="CF248" s="1699"/>
      <c r="CG248" s="1699"/>
      <c r="CH248" s="1699"/>
      <c r="CI248" s="1699"/>
      <c r="CJ248" s="1699"/>
      <c r="CK248" s="1699"/>
      <c r="CL248" s="1699"/>
      <c r="CM248" s="1699"/>
      <c r="CN248" s="1699"/>
      <c r="CO248" s="1699"/>
      <c r="CP248" s="1699"/>
      <c r="CQ248" s="1699"/>
      <c r="CR248" s="1699"/>
      <c r="CS248" s="1699"/>
      <c r="CT248" s="1699"/>
      <c r="CU248" s="1699"/>
      <c r="CV248" s="1699"/>
      <c r="CW248" s="1699"/>
      <c r="CX248" s="1699"/>
      <c r="CY248" s="1699"/>
      <c r="CZ248" s="1699"/>
      <c r="DA248" s="1699"/>
      <c r="DB248" s="1699"/>
      <c r="DC248" s="1699"/>
      <c r="EK248" s="352"/>
      <c r="EL248" s="352"/>
      <c r="EM248" s="352"/>
      <c r="EN248" s="352"/>
      <c r="EO248" s="352"/>
      <c r="EP248" s="352"/>
      <c r="EQ248" s="352"/>
      <c r="ER248" s="352"/>
      <c r="ES248" s="352"/>
      <c r="ET248" s="352"/>
      <c r="EU248" s="352"/>
      <c r="EV248" s="352"/>
      <c r="EW248" s="352"/>
      <c r="EX248" s="352"/>
      <c r="EY248" s="352"/>
      <c r="EZ248" s="352"/>
      <c r="FA248" s="352"/>
      <c r="FB248" s="352"/>
    </row>
    <row r="249" spans="2:213" ht="12.75" customHeight="1">
      <c r="B249" s="1317" t="s">
        <v>1995</v>
      </c>
      <c r="C249" s="1318"/>
      <c r="D249" s="1318"/>
      <c r="E249" s="1318"/>
      <c r="F249" s="1318"/>
      <c r="G249" s="1318"/>
      <c r="H249" s="1318"/>
      <c r="I249" s="1318"/>
      <c r="J249" s="1318"/>
      <c r="K249" s="1318"/>
      <c r="L249" s="1318"/>
      <c r="M249" s="1318"/>
      <c r="N249" s="1318"/>
      <c r="O249" s="1318"/>
      <c r="P249" s="1318"/>
      <c r="Q249" s="1318"/>
      <c r="R249" s="1318"/>
      <c r="S249" s="1318"/>
      <c r="T249" s="1318"/>
      <c r="U249" s="1318"/>
      <c r="V249" s="1318"/>
      <c r="W249" s="1318"/>
      <c r="X249" s="1318"/>
      <c r="Y249" s="1318"/>
      <c r="Z249" s="1318"/>
      <c r="AA249" s="1318"/>
      <c r="AB249" s="1318"/>
      <c r="AC249" s="1318"/>
      <c r="AD249" s="1318"/>
      <c r="AE249" s="1318"/>
      <c r="AF249" s="1318"/>
      <c r="AG249" s="1318"/>
      <c r="AH249" s="1318"/>
      <c r="AI249" s="1318"/>
      <c r="AJ249" s="1318"/>
      <c r="AK249" s="1318"/>
      <c r="AL249" s="1318"/>
      <c r="AM249" s="1318"/>
      <c r="AN249" s="1318"/>
      <c r="AO249" s="1318"/>
      <c r="AP249" s="1318"/>
      <c r="AQ249" s="1318"/>
      <c r="AR249" s="1318"/>
      <c r="AS249" s="1318"/>
      <c r="AT249" s="1318"/>
      <c r="AU249" s="1318"/>
      <c r="AV249" s="1318"/>
      <c r="AW249" s="1319"/>
      <c r="BH249" s="1427" t="s">
        <v>1388</v>
      </c>
      <c r="BI249" s="1302"/>
      <c r="BJ249" s="1302"/>
      <c r="BK249" s="1302"/>
      <c r="BL249" s="1302"/>
      <c r="BM249" s="1302"/>
      <c r="BN249" s="1302"/>
      <c r="BO249" s="1302"/>
      <c r="BP249" s="1302"/>
      <c r="BQ249" s="1302"/>
      <c r="BR249" s="1302"/>
      <c r="BS249" s="1428"/>
      <c r="BT249" s="1458" t="s">
        <v>1412</v>
      </c>
      <c r="BU249" s="1176"/>
      <c r="BV249" s="1459"/>
      <c r="BW249" s="1402" t="s">
        <v>24</v>
      </c>
      <c r="BX249" s="843" t="s">
        <v>157</v>
      </c>
      <c r="BY249" s="843"/>
      <c r="BZ249" s="843" t="s">
        <v>29</v>
      </c>
      <c r="CA249" s="1402" t="s">
        <v>24</v>
      </c>
      <c r="CB249" s="843" t="s">
        <v>95</v>
      </c>
      <c r="CC249" s="843"/>
      <c r="CD249" s="1520" t="s">
        <v>1389</v>
      </c>
      <c r="CE249" s="1302"/>
      <c r="CF249" s="1302"/>
      <c r="CG249" s="1302"/>
      <c r="CH249" s="1302"/>
      <c r="CI249" s="1302"/>
      <c r="CJ249" s="1302"/>
      <c r="CK249" s="1428"/>
      <c r="CL249" s="1402" t="s">
        <v>24</v>
      </c>
      <c r="CM249" s="843" t="s">
        <v>157</v>
      </c>
      <c r="CN249" s="843"/>
      <c r="CO249" s="843" t="s">
        <v>29</v>
      </c>
      <c r="CP249" s="1402" t="s">
        <v>24</v>
      </c>
      <c r="CQ249" s="843" t="s">
        <v>95</v>
      </c>
      <c r="CR249" s="843"/>
      <c r="CS249" s="1458" t="s">
        <v>1413</v>
      </c>
      <c r="CT249" s="1176"/>
      <c r="CU249" s="1459"/>
      <c r="CV249" s="1402" t="s">
        <v>24</v>
      </c>
      <c r="CW249" s="843" t="s">
        <v>157</v>
      </c>
      <c r="CX249" s="843"/>
      <c r="CY249" s="843" t="s">
        <v>29</v>
      </c>
      <c r="CZ249" s="1402" t="s">
        <v>24</v>
      </c>
      <c r="DA249" s="843" t="s">
        <v>95</v>
      </c>
      <c r="DB249" s="843"/>
      <c r="DC249" s="28"/>
      <c r="ET249" s="352"/>
      <c r="EU249" s="352"/>
      <c r="EV249" s="352"/>
      <c r="EW249" s="352"/>
      <c r="EX249" s="352"/>
      <c r="EY249" s="352"/>
      <c r="EZ249" s="352"/>
      <c r="FA249" s="352"/>
      <c r="FB249" s="352"/>
      <c r="FD249" s="345"/>
    </row>
    <row r="250" spans="2:213" ht="12.75" customHeight="1">
      <c r="B250" s="1317"/>
      <c r="C250" s="1318"/>
      <c r="D250" s="1318"/>
      <c r="E250" s="1318"/>
      <c r="F250" s="1318"/>
      <c r="G250" s="1318"/>
      <c r="H250" s="1318"/>
      <c r="I250" s="1318"/>
      <c r="J250" s="1318"/>
      <c r="K250" s="1318"/>
      <c r="L250" s="1318"/>
      <c r="M250" s="1318"/>
      <c r="N250" s="1318"/>
      <c r="O250" s="1318"/>
      <c r="P250" s="1318"/>
      <c r="Q250" s="1318"/>
      <c r="R250" s="1318"/>
      <c r="S250" s="1318"/>
      <c r="T250" s="1318"/>
      <c r="U250" s="1318"/>
      <c r="V250" s="1318"/>
      <c r="W250" s="1318"/>
      <c r="X250" s="1318"/>
      <c r="Y250" s="1318"/>
      <c r="Z250" s="1318"/>
      <c r="AA250" s="1318"/>
      <c r="AB250" s="1318"/>
      <c r="AC250" s="1318"/>
      <c r="AD250" s="1318"/>
      <c r="AE250" s="1318"/>
      <c r="AF250" s="1318"/>
      <c r="AG250" s="1318"/>
      <c r="AH250" s="1318"/>
      <c r="AI250" s="1318"/>
      <c r="AJ250" s="1318"/>
      <c r="AK250" s="1318"/>
      <c r="AL250" s="1318"/>
      <c r="AM250" s="1318"/>
      <c r="AN250" s="1318"/>
      <c r="AO250" s="1318"/>
      <c r="AP250" s="1318"/>
      <c r="AQ250" s="1318"/>
      <c r="AR250" s="1318"/>
      <c r="AS250" s="1318"/>
      <c r="AT250" s="1318"/>
      <c r="AU250" s="1318"/>
      <c r="AV250" s="1318"/>
      <c r="AW250" s="1319"/>
      <c r="BH250" s="1429"/>
      <c r="BI250" s="1430"/>
      <c r="BJ250" s="1430"/>
      <c r="BK250" s="1430"/>
      <c r="BL250" s="1430"/>
      <c r="BM250" s="1430"/>
      <c r="BN250" s="1430"/>
      <c r="BO250" s="1430"/>
      <c r="BP250" s="1430"/>
      <c r="BQ250" s="1430"/>
      <c r="BR250" s="1430"/>
      <c r="BS250" s="1431"/>
      <c r="BT250" s="1212"/>
      <c r="BU250" s="874"/>
      <c r="BV250" s="875"/>
      <c r="BW250" s="966"/>
      <c r="BX250" s="844"/>
      <c r="BY250" s="844"/>
      <c r="BZ250" s="844"/>
      <c r="CA250" s="966"/>
      <c r="CB250" s="844"/>
      <c r="CC250" s="844"/>
      <c r="CD250" s="1521"/>
      <c r="CE250" s="1303"/>
      <c r="CF250" s="1303"/>
      <c r="CG250" s="1303"/>
      <c r="CH250" s="1303"/>
      <c r="CI250" s="1303"/>
      <c r="CJ250" s="1303"/>
      <c r="CK250" s="1522"/>
      <c r="CL250" s="966"/>
      <c r="CM250" s="844"/>
      <c r="CN250" s="844"/>
      <c r="CO250" s="844"/>
      <c r="CP250" s="966"/>
      <c r="CQ250" s="844"/>
      <c r="CR250" s="844"/>
      <c r="CS250" s="1212"/>
      <c r="CT250" s="874"/>
      <c r="CU250" s="875"/>
      <c r="CV250" s="966"/>
      <c r="CW250" s="844"/>
      <c r="CX250" s="844"/>
      <c r="CY250" s="844"/>
      <c r="CZ250" s="966"/>
      <c r="DA250" s="844"/>
      <c r="DB250" s="844"/>
      <c r="DC250" s="23"/>
      <c r="DG250" s="357"/>
      <c r="FD250" s="352"/>
      <c r="FJ250" s="61"/>
      <c r="FK250" s="61"/>
      <c r="FL250" s="61"/>
      <c r="FM250" s="353"/>
      <c r="FN250" s="113"/>
      <c r="FO250" s="354"/>
      <c r="FP250" s="354"/>
      <c r="FQ250" s="113"/>
      <c r="FR250" s="354"/>
      <c r="FS250" s="354"/>
      <c r="FT250" s="113"/>
      <c r="FU250" s="113"/>
      <c r="FV250" s="113"/>
      <c r="FW250" s="210"/>
      <c r="FX250" s="210"/>
      <c r="FY250" s="210"/>
      <c r="FZ250" s="210"/>
      <c r="GA250" s="113"/>
      <c r="GB250" s="113"/>
      <c r="GC250" s="113"/>
      <c r="GD250" s="112"/>
      <c r="GE250" s="112"/>
      <c r="GF250" s="112"/>
      <c r="GG250" s="112"/>
      <c r="GH250" s="349"/>
      <c r="GI250" s="349"/>
      <c r="GJ250" s="349"/>
      <c r="GK250" s="349"/>
      <c r="GL250" s="349"/>
      <c r="GM250" s="349"/>
      <c r="GN250" s="349"/>
      <c r="GO250" s="349"/>
      <c r="GP250" s="349"/>
      <c r="GQ250" s="349"/>
      <c r="GR250" s="349"/>
      <c r="GS250" s="113"/>
      <c r="GT250" s="113"/>
      <c r="GU250" s="113"/>
      <c r="GV250" s="113"/>
      <c r="GW250" s="113"/>
      <c r="GX250" s="356"/>
      <c r="GY250" s="356"/>
      <c r="GZ250" s="356"/>
      <c r="HA250" s="356"/>
      <c r="HB250" s="356"/>
      <c r="HC250" s="113"/>
      <c r="HD250" s="113"/>
      <c r="HE250" s="354"/>
    </row>
    <row r="251" spans="2:213" ht="12.75" customHeight="1">
      <c r="B251" s="1317"/>
      <c r="C251" s="1318"/>
      <c r="D251" s="1318"/>
      <c r="E251" s="1318"/>
      <c r="F251" s="1318"/>
      <c r="G251" s="1318"/>
      <c r="H251" s="1318"/>
      <c r="I251" s="1318"/>
      <c r="J251" s="1318"/>
      <c r="K251" s="1318"/>
      <c r="L251" s="1318"/>
      <c r="M251" s="1318"/>
      <c r="N251" s="1318"/>
      <c r="O251" s="1318"/>
      <c r="P251" s="1318"/>
      <c r="Q251" s="1318"/>
      <c r="R251" s="1318"/>
      <c r="S251" s="1318"/>
      <c r="T251" s="1318"/>
      <c r="U251" s="1318"/>
      <c r="V251" s="1318"/>
      <c r="W251" s="1318"/>
      <c r="X251" s="1318"/>
      <c r="Y251" s="1318"/>
      <c r="Z251" s="1318"/>
      <c r="AA251" s="1318"/>
      <c r="AB251" s="1318"/>
      <c r="AC251" s="1318"/>
      <c r="AD251" s="1318"/>
      <c r="AE251" s="1318"/>
      <c r="AF251" s="1318"/>
      <c r="AG251" s="1318"/>
      <c r="AH251" s="1318"/>
      <c r="AI251" s="1318"/>
      <c r="AJ251" s="1318"/>
      <c r="AK251" s="1318"/>
      <c r="AL251" s="1318"/>
      <c r="AM251" s="1318"/>
      <c r="AN251" s="1318"/>
      <c r="AO251" s="1318"/>
      <c r="AP251" s="1318"/>
      <c r="AQ251" s="1318"/>
      <c r="AR251" s="1318"/>
      <c r="AS251" s="1318"/>
      <c r="AT251" s="1318"/>
      <c r="AU251" s="1318"/>
      <c r="AV251" s="1318"/>
      <c r="AW251" s="1319"/>
      <c r="BH251" s="1530" t="s">
        <v>1390</v>
      </c>
      <c r="BI251" s="1531"/>
      <c r="BJ251" s="1531"/>
      <c r="BK251" s="1531"/>
      <c r="BL251" s="1531"/>
      <c r="BM251" s="1531"/>
      <c r="BN251" s="1531"/>
      <c r="BO251" s="1531"/>
      <c r="BP251" s="1531"/>
      <c r="BQ251" s="1531"/>
      <c r="BR251" s="1531"/>
      <c r="BS251" s="1532"/>
      <c r="BT251" s="2570" t="s">
        <v>1394</v>
      </c>
      <c r="BU251" s="2571"/>
      <c r="BV251" s="2571"/>
      <c r="BW251" s="2571"/>
      <c r="BX251" s="2571"/>
      <c r="BY251" s="2571"/>
      <c r="BZ251" s="2571"/>
      <c r="CA251" s="2571"/>
      <c r="CB251" s="2571"/>
      <c r="CC251" s="2571"/>
      <c r="CD251" s="2571"/>
      <c r="CE251" s="2571"/>
      <c r="CF251" s="2571"/>
      <c r="CG251" s="2571"/>
      <c r="CH251" s="2571"/>
      <c r="CI251" s="2571"/>
      <c r="CJ251" s="2571"/>
      <c r="CK251" s="2571"/>
      <c r="CL251" s="2571"/>
      <c r="CM251" s="2571"/>
      <c r="CN251" s="2571"/>
      <c r="CO251" s="2571"/>
      <c r="CP251" s="2571"/>
      <c r="CQ251" s="2571"/>
      <c r="CR251" s="2571"/>
      <c r="CS251" s="2571"/>
      <c r="CT251" s="2571"/>
      <c r="CU251" s="2571"/>
      <c r="CV251" s="2571"/>
      <c r="CW251" s="2571"/>
      <c r="CX251" s="2571"/>
      <c r="CY251" s="2571"/>
      <c r="CZ251" s="2571"/>
      <c r="DA251" s="2571"/>
      <c r="DB251" s="2571"/>
      <c r="DC251" s="2572"/>
      <c r="FJ251" s="61"/>
      <c r="FK251" s="61"/>
      <c r="FL251" s="61"/>
      <c r="FM251" s="353"/>
      <c r="FN251" s="113"/>
      <c r="FO251" s="354"/>
      <c r="FP251" s="354"/>
      <c r="FQ251" s="113"/>
      <c r="FR251" s="354"/>
      <c r="FS251" s="354"/>
      <c r="FT251" s="113"/>
      <c r="FU251" s="113"/>
      <c r="FV251" s="113"/>
      <c r="FW251" s="210"/>
      <c r="FX251" s="210"/>
      <c r="FY251" s="210"/>
      <c r="FZ251" s="210"/>
      <c r="GA251" s="113"/>
      <c r="GB251" s="113"/>
      <c r="GC251" s="113"/>
      <c r="GD251" s="112"/>
      <c r="GE251" s="112"/>
      <c r="GF251" s="112"/>
      <c r="GG251" s="112"/>
      <c r="GH251" s="349"/>
      <c r="GI251" s="349"/>
      <c r="GJ251" s="349"/>
      <c r="GK251" s="349"/>
      <c r="GL251" s="349"/>
      <c r="GM251" s="349"/>
      <c r="GN251" s="349"/>
      <c r="GO251" s="349"/>
      <c r="GP251" s="349"/>
      <c r="GQ251" s="349"/>
      <c r="GR251" s="349"/>
      <c r="GS251" s="113"/>
      <c r="GT251" s="113"/>
      <c r="GU251" s="113"/>
      <c r="GV251" s="113"/>
      <c r="GW251" s="113"/>
      <c r="GX251" s="356"/>
      <c r="GY251" s="356"/>
      <c r="GZ251" s="356"/>
      <c r="HA251" s="356"/>
      <c r="HB251" s="356"/>
      <c r="HC251" s="113"/>
      <c r="HD251" s="113"/>
      <c r="HE251" s="354"/>
    </row>
    <row r="252" spans="2:213" ht="12.75" customHeight="1">
      <c r="B252" s="1317"/>
      <c r="C252" s="1318"/>
      <c r="D252" s="1318"/>
      <c r="E252" s="1318"/>
      <c r="F252" s="1318"/>
      <c r="G252" s="1318"/>
      <c r="H252" s="1318"/>
      <c r="I252" s="1318"/>
      <c r="J252" s="1318"/>
      <c r="K252" s="1318"/>
      <c r="L252" s="1318"/>
      <c r="M252" s="1318"/>
      <c r="N252" s="1318"/>
      <c r="O252" s="1318"/>
      <c r="P252" s="1318"/>
      <c r="Q252" s="1318"/>
      <c r="R252" s="1318"/>
      <c r="S252" s="1318"/>
      <c r="T252" s="1318"/>
      <c r="U252" s="1318"/>
      <c r="V252" s="1318"/>
      <c r="W252" s="1318"/>
      <c r="X252" s="1318"/>
      <c r="Y252" s="1318"/>
      <c r="Z252" s="1318"/>
      <c r="AA252" s="1318"/>
      <c r="AB252" s="1318"/>
      <c r="AC252" s="1318"/>
      <c r="AD252" s="1318"/>
      <c r="AE252" s="1318"/>
      <c r="AF252" s="1318"/>
      <c r="AG252" s="1318"/>
      <c r="AH252" s="1318"/>
      <c r="AI252" s="1318"/>
      <c r="AJ252" s="1318"/>
      <c r="AK252" s="1318"/>
      <c r="AL252" s="1318"/>
      <c r="AM252" s="1318"/>
      <c r="AN252" s="1318"/>
      <c r="AO252" s="1318"/>
      <c r="AP252" s="1318"/>
      <c r="AQ252" s="1318"/>
      <c r="AR252" s="1318"/>
      <c r="AS252" s="1318"/>
      <c r="AT252" s="1318"/>
      <c r="AU252" s="1318"/>
      <c r="AV252" s="1318"/>
      <c r="AW252" s="1319"/>
      <c r="BH252" s="1533"/>
      <c r="BI252" s="1534"/>
      <c r="BJ252" s="1534"/>
      <c r="BK252" s="1534"/>
      <c r="BL252" s="1534"/>
      <c r="BM252" s="1534"/>
      <c r="BN252" s="1534"/>
      <c r="BO252" s="1534"/>
      <c r="BP252" s="1534"/>
      <c r="BQ252" s="1534"/>
      <c r="BR252" s="1534"/>
      <c r="BS252" s="1535"/>
      <c r="BT252" s="2573"/>
      <c r="BU252" s="2574"/>
      <c r="BV252" s="2574"/>
      <c r="BW252" s="2574"/>
      <c r="BX252" s="2574"/>
      <c r="BY252" s="2574"/>
      <c r="BZ252" s="2574"/>
      <c r="CA252" s="2574"/>
      <c r="CB252" s="2574"/>
      <c r="CC252" s="2574"/>
      <c r="CD252" s="2574"/>
      <c r="CE252" s="2574"/>
      <c r="CF252" s="2574"/>
      <c r="CG252" s="2574"/>
      <c r="CH252" s="2574"/>
      <c r="CI252" s="2574"/>
      <c r="CJ252" s="2574"/>
      <c r="CK252" s="2574"/>
      <c r="CL252" s="2574"/>
      <c r="CM252" s="2574"/>
      <c r="CN252" s="2574"/>
      <c r="CO252" s="2574"/>
      <c r="CP252" s="2574"/>
      <c r="CQ252" s="2574"/>
      <c r="CR252" s="2574"/>
      <c r="CS252" s="2574"/>
      <c r="CT252" s="2574"/>
      <c r="CU252" s="2574"/>
      <c r="CV252" s="2574"/>
      <c r="CW252" s="2574"/>
      <c r="CX252" s="2574"/>
      <c r="CY252" s="2574"/>
      <c r="CZ252" s="2574"/>
      <c r="DA252" s="2574"/>
      <c r="DB252" s="2574"/>
      <c r="DC252" s="2575"/>
      <c r="DE252" s="277"/>
      <c r="DF252" s="278"/>
      <c r="DG252" s="346"/>
      <c r="DH252" s="278"/>
      <c r="DI252" s="278"/>
      <c r="DJ252" s="278"/>
      <c r="DK252" s="278"/>
      <c r="DL252" s="278"/>
      <c r="DM252" s="278"/>
      <c r="DN252" s="278"/>
      <c r="DO252" s="278"/>
      <c r="FJ252" s="345"/>
      <c r="FK252" s="345"/>
      <c r="FL252" s="345"/>
      <c r="FM252" s="345"/>
      <c r="FN252" s="345"/>
      <c r="FO252" s="345"/>
      <c r="FP252" s="345"/>
      <c r="FQ252" s="345"/>
      <c r="FR252" s="345"/>
      <c r="FS252" s="345"/>
      <c r="FT252" s="345"/>
      <c r="FU252" s="345"/>
      <c r="FV252" s="345"/>
      <c r="FW252" s="345"/>
      <c r="FX252" s="345"/>
      <c r="FY252" s="345"/>
      <c r="FZ252" s="345"/>
      <c r="GA252" s="345"/>
      <c r="GB252" s="345"/>
      <c r="GC252" s="345"/>
      <c r="GD252" s="345"/>
      <c r="GE252" s="345"/>
      <c r="GF252" s="345"/>
      <c r="GG252" s="345"/>
      <c r="GH252" s="345"/>
      <c r="GI252" s="345"/>
      <c r="GJ252" s="345"/>
      <c r="GK252" s="345"/>
      <c r="GL252" s="345"/>
      <c r="GM252" s="345"/>
      <c r="GN252" s="345"/>
      <c r="GO252" s="345"/>
      <c r="GP252" s="345"/>
      <c r="GQ252" s="345"/>
      <c r="GR252" s="345"/>
      <c r="GS252" s="345"/>
      <c r="GT252" s="345"/>
      <c r="GU252" s="345"/>
      <c r="GV252" s="345"/>
      <c r="GW252" s="345"/>
      <c r="GX252" s="345"/>
      <c r="GY252" s="345"/>
      <c r="GZ252" s="345"/>
      <c r="HA252" s="345"/>
      <c r="HB252" s="345"/>
      <c r="HC252" s="345"/>
      <c r="HD252" s="345"/>
      <c r="HE252" s="345"/>
    </row>
    <row r="253" spans="2:213" ht="12.75" customHeight="1">
      <c r="B253" s="1317"/>
      <c r="C253" s="1318"/>
      <c r="D253" s="1318"/>
      <c r="E253" s="1318"/>
      <c r="F253" s="1318"/>
      <c r="G253" s="1318"/>
      <c r="H253" s="1318"/>
      <c r="I253" s="1318"/>
      <c r="J253" s="1318"/>
      <c r="K253" s="1318"/>
      <c r="L253" s="1318"/>
      <c r="M253" s="1318"/>
      <c r="N253" s="1318"/>
      <c r="O253" s="1318"/>
      <c r="P253" s="1318"/>
      <c r="Q253" s="1318"/>
      <c r="R253" s="1318"/>
      <c r="S253" s="1318"/>
      <c r="T253" s="1318"/>
      <c r="U253" s="1318"/>
      <c r="V253" s="1318"/>
      <c r="W253" s="1318"/>
      <c r="X253" s="1318"/>
      <c r="Y253" s="1318"/>
      <c r="Z253" s="1318"/>
      <c r="AA253" s="1318"/>
      <c r="AB253" s="1318"/>
      <c r="AC253" s="1318"/>
      <c r="AD253" s="1318"/>
      <c r="AE253" s="1318"/>
      <c r="AF253" s="1318"/>
      <c r="AG253" s="1318"/>
      <c r="AH253" s="1318"/>
      <c r="AI253" s="1318"/>
      <c r="AJ253" s="1318"/>
      <c r="AK253" s="1318"/>
      <c r="AL253" s="1318"/>
      <c r="AM253" s="1318"/>
      <c r="AN253" s="1318"/>
      <c r="AO253" s="1318"/>
      <c r="AP253" s="1318"/>
      <c r="AQ253" s="1318"/>
      <c r="AR253" s="1318"/>
      <c r="AS253" s="1318"/>
      <c r="AT253" s="1318"/>
      <c r="AU253" s="1318"/>
      <c r="AV253" s="1318"/>
      <c r="AW253" s="1319"/>
      <c r="BH253" s="1536"/>
      <c r="BI253" s="1537"/>
      <c r="BJ253" s="1537"/>
      <c r="BK253" s="1537"/>
      <c r="BL253" s="1537"/>
      <c r="BM253" s="1537"/>
      <c r="BN253" s="1537"/>
      <c r="BO253" s="1537"/>
      <c r="BP253" s="1537"/>
      <c r="BQ253" s="1537"/>
      <c r="BR253" s="1537"/>
      <c r="BS253" s="1538"/>
      <c r="BT253" s="2576"/>
      <c r="BU253" s="2577"/>
      <c r="BV253" s="2577"/>
      <c r="BW253" s="2577"/>
      <c r="BX253" s="2577"/>
      <c r="BY253" s="2577"/>
      <c r="BZ253" s="2577"/>
      <c r="CA253" s="2577"/>
      <c r="CB253" s="2577"/>
      <c r="CC253" s="2577"/>
      <c r="CD253" s="2577"/>
      <c r="CE253" s="2577"/>
      <c r="CF253" s="2577"/>
      <c r="CG253" s="2577"/>
      <c r="CH253" s="2577"/>
      <c r="CI253" s="2577"/>
      <c r="CJ253" s="2577"/>
      <c r="CK253" s="2577"/>
      <c r="CL253" s="2577"/>
      <c r="CM253" s="2577"/>
      <c r="CN253" s="2577"/>
      <c r="CO253" s="2577"/>
      <c r="CP253" s="2577"/>
      <c r="CQ253" s="2577"/>
      <c r="CR253" s="2577"/>
      <c r="CS253" s="2577"/>
      <c r="CT253" s="2577"/>
      <c r="CU253" s="2577"/>
      <c r="CV253" s="2577"/>
      <c r="CW253" s="2577"/>
      <c r="CX253" s="2577"/>
      <c r="CY253" s="2577"/>
      <c r="CZ253" s="2577"/>
      <c r="DA253" s="2577"/>
      <c r="DB253" s="2577"/>
      <c r="DC253" s="2578"/>
      <c r="DE253" s="53" t="s">
        <v>1452</v>
      </c>
      <c r="DG253" s="61"/>
      <c r="FW253" s="59"/>
    </row>
    <row r="254" spans="2:213" ht="12.75" customHeight="1">
      <c r="B254" s="1317"/>
      <c r="C254" s="1318"/>
      <c r="D254" s="1318"/>
      <c r="E254" s="1318"/>
      <c r="F254" s="1318"/>
      <c r="G254" s="1318"/>
      <c r="H254" s="1318"/>
      <c r="I254" s="1318"/>
      <c r="J254" s="1318"/>
      <c r="K254" s="1318"/>
      <c r="L254" s="1318"/>
      <c r="M254" s="1318"/>
      <c r="N254" s="1318"/>
      <c r="O254" s="1318"/>
      <c r="P254" s="1318"/>
      <c r="Q254" s="1318"/>
      <c r="R254" s="1318"/>
      <c r="S254" s="1318"/>
      <c r="T254" s="1318"/>
      <c r="U254" s="1318"/>
      <c r="V254" s="1318"/>
      <c r="W254" s="1318"/>
      <c r="X254" s="1318"/>
      <c r="Y254" s="1318"/>
      <c r="Z254" s="1318"/>
      <c r="AA254" s="1318"/>
      <c r="AB254" s="1318"/>
      <c r="AC254" s="1318"/>
      <c r="AD254" s="1318"/>
      <c r="AE254" s="1318"/>
      <c r="AF254" s="1318"/>
      <c r="AG254" s="1318"/>
      <c r="AH254" s="1318"/>
      <c r="AI254" s="1318"/>
      <c r="AJ254" s="1318"/>
      <c r="AK254" s="1318"/>
      <c r="AL254" s="1318"/>
      <c r="AM254" s="1318"/>
      <c r="AN254" s="1318"/>
      <c r="AO254" s="1318"/>
      <c r="AP254" s="1318"/>
      <c r="AQ254" s="1318"/>
      <c r="AR254" s="1318"/>
      <c r="AS254" s="1318"/>
      <c r="AT254" s="1318"/>
      <c r="AU254" s="1318"/>
      <c r="AV254" s="1318"/>
      <c r="AW254" s="1319"/>
      <c r="BH254" s="1392" t="s">
        <v>1475</v>
      </c>
      <c r="BI254" s="1393"/>
      <c r="BJ254" s="1393"/>
      <c r="BK254" s="1393"/>
      <c r="BL254" s="1393"/>
      <c r="BM254" s="1393"/>
      <c r="BN254" s="1393"/>
      <c r="BO254" s="1393"/>
      <c r="BP254" s="1393"/>
      <c r="BQ254" s="1393"/>
      <c r="BR254" s="1393"/>
      <c r="BS254" s="1393"/>
      <c r="BT254" s="1393"/>
      <c r="BU254" s="1393"/>
      <c r="BV254" s="1393"/>
      <c r="BW254" s="1393"/>
      <c r="BX254" s="1393"/>
      <c r="BY254" s="1393"/>
      <c r="BZ254" s="1393"/>
      <c r="CA254" s="1393"/>
      <c r="CB254" s="1393"/>
      <c r="CC254" s="1393"/>
      <c r="CD254" s="1393"/>
      <c r="CE254" s="1393"/>
      <c r="CF254" s="1393"/>
      <c r="CG254" s="1393"/>
      <c r="CH254" s="1393"/>
      <c r="CI254" s="1393"/>
      <c r="CJ254" s="1393"/>
      <c r="CK254" s="1393"/>
      <c r="CL254" s="1393"/>
      <c r="CM254" s="1393"/>
      <c r="CN254" s="1393"/>
      <c r="CO254" s="1393"/>
      <c r="CP254" s="1393"/>
      <c r="CQ254" s="1393"/>
      <c r="CR254" s="1393"/>
      <c r="CS254" s="1393"/>
      <c r="CT254" s="1393"/>
      <c r="CU254" s="1393"/>
      <c r="CV254" s="1393"/>
      <c r="CW254" s="1393"/>
      <c r="CX254" s="1393"/>
      <c r="CY254" s="1393"/>
      <c r="CZ254" s="1393"/>
      <c r="DA254" s="1393"/>
      <c r="DB254" s="1393"/>
      <c r="DC254" s="1394"/>
      <c r="DE254" s="53" t="s">
        <v>1545</v>
      </c>
      <c r="DG254" s="61"/>
      <c r="FW254" s="59"/>
    </row>
    <row r="255" spans="2:213" ht="12.75" customHeight="1">
      <c r="B255" s="1317"/>
      <c r="C255" s="1318"/>
      <c r="D255" s="1318"/>
      <c r="E255" s="1318"/>
      <c r="F255" s="1318"/>
      <c r="G255" s="1318"/>
      <c r="H255" s="1318"/>
      <c r="I255" s="1318"/>
      <c r="J255" s="1318"/>
      <c r="K255" s="1318"/>
      <c r="L255" s="1318"/>
      <c r="M255" s="1318"/>
      <c r="N255" s="1318"/>
      <c r="O255" s="1318"/>
      <c r="P255" s="1318"/>
      <c r="Q255" s="1318"/>
      <c r="R255" s="1318"/>
      <c r="S255" s="1318"/>
      <c r="T255" s="1318"/>
      <c r="U255" s="1318"/>
      <c r="V255" s="1318"/>
      <c r="W255" s="1318"/>
      <c r="X255" s="1318"/>
      <c r="Y255" s="1318"/>
      <c r="Z255" s="1318"/>
      <c r="AA255" s="1318"/>
      <c r="AB255" s="1318"/>
      <c r="AC255" s="1318"/>
      <c r="AD255" s="1318"/>
      <c r="AE255" s="1318"/>
      <c r="AF255" s="1318"/>
      <c r="AG255" s="1318"/>
      <c r="AH255" s="1318"/>
      <c r="AI255" s="1318"/>
      <c r="AJ255" s="1318"/>
      <c r="AK255" s="1318"/>
      <c r="AL255" s="1318"/>
      <c r="AM255" s="1318"/>
      <c r="AN255" s="1318"/>
      <c r="AO255" s="1318"/>
      <c r="AP255" s="1318"/>
      <c r="AQ255" s="1318"/>
      <c r="AR255" s="1318"/>
      <c r="AS255" s="1318"/>
      <c r="AT255" s="1318"/>
      <c r="AU255" s="1318"/>
      <c r="AV255" s="1318"/>
      <c r="AW255" s="1319"/>
      <c r="BH255" s="1190"/>
      <c r="BI255" s="1191"/>
      <c r="BJ255" s="1191"/>
      <c r="BK255" s="1191"/>
      <c r="BL255" s="1191"/>
      <c r="BM255" s="1191"/>
      <c r="BN255" s="1191"/>
      <c r="BO255" s="1191"/>
      <c r="BP255" s="1191"/>
      <c r="BQ255" s="1191"/>
      <c r="BR255" s="1191"/>
      <c r="BS255" s="1191"/>
      <c r="BT255" s="1191"/>
      <c r="BU255" s="1191"/>
      <c r="BV255" s="1191"/>
      <c r="BW255" s="1191"/>
      <c r="BX255" s="1191"/>
      <c r="BY255" s="1191"/>
      <c r="BZ255" s="1191"/>
      <c r="CA255" s="1191"/>
      <c r="CB255" s="1191"/>
      <c r="CC255" s="1191"/>
      <c r="CD255" s="1191"/>
      <c r="CE255" s="1191"/>
      <c r="CF255" s="1191"/>
      <c r="CG255" s="1191"/>
      <c r="CH255" s="1191"/>
      <c r="CI255" s="1191"/>
      <c r="CJ255" s="1191"/>
      <c r="CK255" s="1191"/>
      <c r="CL255" s="1191"/>
      <c r="CM255" s="1191"/>
      <c r="CN255" s="1191"/>
      <c r="CO255" s="1191"/>
      <c r="CP255" s="1191"/>
      <c r="CQ255" s="1191"/>
      <c r="CR255" s="1191"/>
      <c r="CS255" s="1191"/>
      <c r="CT255" s="1191"/>
      <c r="CU255" s="1191"/>
      <c r="CV255" s="1191"/>
      <c r="CW255" s="1191"/>
      <c r="CX255" s="1191"/>
      <c r="CY255" s="1191"/>
      <c r="CZ255" s="1191"/>
      <c r="DA255" s="1191"/>
      <c r="DB255" s="1191"/>
      <c r="DC255" s="1192"/>
      <c r="DE255" s="53" t="s">
        <v>1574</v>
      </c>
      <c r="DG255" s="61"/>
      <c r="FJ255" s="345"/>
      <c r="FK255" s="345"/>
      <c r="FL255" s="345"/>
      <c r="FM255" s="345"/>
      <c r="FN255" s="345"/>
      <c r="FO255" s="345"/>
      <c r="FP255" s="345"/>
      <c r="FQ255" s="345"/>
      <c r="FR255" s="345"/>
      <c r="FS255" s="345"/>
      <c r="FT255" s="345"/>
      <c r="FU255" s="345"/>
      <c r="FV255" s="345"/>
      <c r="FW255" s="345"/>
      <c r="FX255" s="345"/>
      <c r="FY255" s="345"/>
      <c r="FZ255" s="345"/>
      <c r="GA255" s="345"/>
      <c r="GB255" s="345"/>
      <c r="GC255" s="345"/>
      <c r="GD255" s="345"/>
      <c r="GE255" s="345"/>
      <c r="GF255" s="345"/>
      <c r="GG255" s="345"/>
      <c r="GH255" s="345"/>
      <c r="GI255" s="345"/>
      <c r="GJ255" s="345"/>
      <c r="GK255" s="345"/>
      <c r="GL255" s="345"/>
      <c r="GM255" s="345"/>
      <c r="GN255" s="345"/>
      <c r="GO255" s="345"/>
      <c r="GP255" s="345"/>
      <c r="GQ255" s="345"/>
      <c r="GR255" s="345"/>
      <c r="GS255" s="345"/>
      <c r="GT255" s="345"/>
      <c r="GU255" s="345"/>
      <c r="GV255" s="345"/>
      <c r="GW255" s="345"/>
      <c r="GX255" s="345"/>
      <c r="GY255" s="345"/>
      <c r="GZ255" s="345"/>
      <c r="HA255" s="345"/>
      <c r="HB255" s="345"/>
      <c r="HC255" s="345"/>
      <c r="HD255" s="345"/>
      <c r="HE255" s="345"/>
    </row>
    <row r="256" spans="2:213" ht="12.75" customHeight="1">
      <c r="B256" s="1317"/>
      <c r="C256" s="1318"/>
      <c r="D256" s="1318"/>
      <c r="E256" s="1318"/>
      <c r="F256" s="1318"/>
      <c r="G256" s="1318"/>
      <c r="H256" s="1318"/>
      <c r="I256" s="1318"/>
      <c r="J256" s="1318"/>
      <c r="K256" s="1318"/>
      <c r="L256" s="1318"/>
      <c r="M256" s="1318"/>
      <c r="N256" s="1318"/>
      <c r="O256" s="1318"/>
      <c r="P256" s="1318"/>
      <c r="Q256" s="1318"/>
      <c r="R256" s="1318"/>
      <c r="S256" s="1318"/>
      <c r="T256" s="1318"/>
      <c r="U256" s="1318"/>
      <c r="V256" s="1318"/>
      <c r="W256" s="1318"/>
      <c r="X256" s="1318"/>
      <c r="Y256" s="1318"/>
      <c r="Z256" s="1318"/>
      <c r="AA256" s="1318"/>
      <c r="AB256" s="1318"/>
      <c r="AC256" s="1318"/>
      <c r="AD256" s="1318"/>
      <c r="AE256" s="1318"/>
      <c r="AF256" s="1318"/>
      <c r="AG256" s="1318"/>
      <c r="AH256" s="1318"/>
      <c r="AI256" s="1318"/>
      <c r="AJ256" s="1318"/>
      <c r="AK256" s="1318"/>
      <c r="AL256" s="1318"/>
      <c r="AM256" s="1318"/>
      <c r="AN256" s="1318"/>
      <c r="AO256" s="1318"/>
      <c r="AP256" s="1318"/>
      <c r="AQ256" s="1318"/>
      <c r="AR256" s="1318"/>
      <c r="AS256" s="1318"/>
      <c r="AT256" s="1318"/>
      <c r="AU256" s="1318"/>
      <c r="AV256" s="1318"/>
      <c r="AW256" s="1319"/>
      <c r="BH256" s="1190"/>
      <c r="BI256" s="1191"/>
      <c r="BJ256" s="1191"/>
      <c r="BK256" s="1191"/>
      <c r="BL256" s="1191"/>
      <c r="BM256" s="1191"/>
      <c r="BN256" s="1191"/>
      <c r="BO256" s="1191"/>
      <c r="BP256" s="1191"/>
      <c r="BQ256" s="1191"/>
      <c r="BR256" s="1191"/>
      <c r="BS256" s="1191"/>
      <c r="BT256" s="1191"/>
      <c r="BU256" s="1191"/>
      <c r="BV256" s="1191"/>
      <c r="BW256" s="1191"/>
      <c r="BX256" s="1191"/>
      <c r="BY256" s="1191"/>
      <c r="BZ256" s="1191"/>
      <c r="CA256" s="1191"/>
      <c r="CB256" s="1191"/>
      <c r="CC256" s="1191"/>
      <c r="CD256" s="1191"/>
      <c r="CE256" s="1191"/>
      <c r="CF256" s="1191"/>
      <c r="CG256" s="1191"/>
      <c r="CH256" s="1191"/>
      <c r="CI256" s="1191"/>
      <c r="CJ256" s="1191"/>
      <c r="CK256" s="1191"/>
      <c r="CL256" s="1191"/>
      <c r="CM256" s="1191"/>
      <c r="CN256" s="1191"/>
      <c r="CO256" s="1191"/>
      <c r="CP256" s="1191"/>
      <c r="CQ256" s="1191"/>
      <c r="CR256" s="1191"/>
      <c r="CS256" s="1191"/>
      <c r="CT256" s="1191"/>
      <c r="CU256" s="1191"/>
      <c r="CV256" s="1191"/>
      <c r="CW256" s="1191"/>
      <c r="CX256" s="1191"/>
      <c r="CY256" s="1191"/>
      <c r="CZ256" s="1191"/>
      <c r="DA256" s="1191"/>
      <c r="DB256" s="1191"/>
      <c r="DC256" s="1192"/>
      <c r="DE256" s="53" t="s">
        <v>1448</v>
      </c>
      <c r="DG256" s="61"/>
      <c r="FW256" s="59"/>
    </row>
    <row r="257" spans="2:213" ht="12.75" customHeight="1">
      <c r="B257" s="1317"/>
      <c r="C257" s="1318"/>
      <c r="D257" s="1318"/>
      <c r="E257" s="1318"/>
      <c r="F257" s="1318"/>
      <c r="G257" s="1318"/>
      <c r="H257" s="1318"/>
      <c r="I257" s="1318"/>
      <c r="J257" s="1318"/>
      <c r="K257" s="1318"/>
      <c r="L257" s="1318"/>
      <c r="M257" s="1318"/>
      <c r="N257" s="1318"/>
      <c r="O257" s="1318"/>
      <c r="P257" s="1318"/>
      <c r="Q257" s="1318"/>
      <c r="R257" s="1318"/>
      <c r="S257" s="1318"/>
      <c r="T257" s="1318"/>
      <c r="U257" s="1318"/>
      <c r="V257" s="1318"/>
      <c r="W257" s="1318"/>
      <c r="X257" s="1318"/>
      <c r="Y257" s="1318"/>
      <c r="Z257" s="1318"/>
      <c r="AA257" s="1318"/>
      <c r="AB257" s="1318"/>
      <c r="AC257" s="1318"/>
      <c r="AD257" s="1318"/>
      <c r="AE257" s="1318"/>
      <c r="AF257" s="1318"/>
      <c r="AG257" s="1318"/>
      <c r="AH257" s="1318"/>
      <c r="AI257" s="1318"/>
      <c r="AJ257" s="1318"/>
      <c r="AK257" s="1318"/>
      <c r="AL257" s="1318"/>
      <c r="AM257" s="1318"/>
      <c r="AN257" s="1318"/>
      <c r="AO257" s="1318"/>
      <c r="AP257" s="1318"/>
      <c r="AQ257" s="1318"/>
      <c r="AR257" s="1318"/>
      <c r="AS257" s="1318"/>
      <c r="AT257" s="1318"/>
      <c r="AU257" s="1318"/>
      <c r="AV257" s="1318"/>
      <c r="AW257" s="1319"/>
      <c r="BH257" s="1190"/>
      <c r="BI257" s="1191"/>
      <c r="BJ257" s="1191"/>
      <c r="BK257" s="1191"/>
      <c r="BL257" s="1191"/>
      <c r="BM257" s="1191"/>
      <c r="BN257" s="1191"/>
      <c r="BO257" s="1191"/>
      <c r="BP257" s="1191"/>
      <c r="BQ257" s="1191"/>
      <c r="BR257" s="1191"/>
      <c r="BS257" s="1191"/>
      <c r="BT257" s="1191"/>
      <c r="BU257" s="1191"/>
      <c r="BV257" s="1191"/>
      <c r="BW257" s="1191"/>
      <c r="BX257" s="1191"/>
      <c r="BY257" s="1191"/>
      <c r="BZ257" s="1191"/>
      <c r="CA257" s="1191"/>
      <c r="CB257" s="1191"/>
      <c r="CC257" s="1191"/>
      <c r="CD257" s="1191"/>
      <c r="CE257" s="1191"/>
      <c r="CF257" s="1191"/>
      <c r="CG257" s="1191"/>
      <c r="CH257" s="1191"/>
      <c r="CI257" s="1191"/>
      <c r="CJ257" s="1191"/>
      <c r="CK257" s="1191"/>
      <c r="CL257" s="1191"/>
      <c r="CM257" s="1191"/>
      <c r="CN257" s="1191"/>
      <c r="CO257" s="1191"/>
      <c r="CP257" s="1191"/>
      <c r="CQ257" s="1191"/>
      <c r="CR257" s="1191"/>
      <c r="CS257" s="1191"/>
      <c r="CT257" s="1191"/>
      <c r="CU257" s="1191"/>
      <c r="CV257" s="1191"/>
      <c r="CW257" s="1191"/>
      <c r="CX257" s="1191"/>
      <c r="CY257" s="1191"/>
      <c r="CZ257" s="1191"/>
      <c r="DA257" s="1191"/>
      <c r="DB257" s="1191"/>
      <c r="DC257" s="1192"/>
      <c r="DE257" s="53" t="s">
        <v>1475</v>
      </c>
      <c r="DG257" s="61"/>
    </row>
    <row r="258" spans="2:213" ht="12.75" customHeight="1">
      <c r="B258" s="1317"/>
      <c r="C258" s="1318"/>
      <c r="D258" s="1318"/>
      <c r="E258" s="1318"/>
      <c r="F258" s="1318"/>
      <c r="G258" s="1318"/>
      <c r="H258" s="1318"/>
      <c r="I258" s="1318"/>
      <c r="J258" s="1318"/>
      <c r="K258" s="1318"/>
      <c r="L258" s="1318"/>
      <c r="M258" s="1318"/>
      <c r="N258" s="1318"/>
      <c r="O258" s="1318"/>
      <c r="P258" s="1318"/>
      <c r="Q258" s="1318"/>
      <c r="R258" s="1318"/>
      <c r="S258" s="1318"/>
      <c r="T258" s="1318"/>
      <c r="U258" s="1318"/>
      <c r="V258" s="1318"/>
      <c r="W258" s="1318"/>
      <c r="X258" s="1318"/>
      <c r="Y258" s="1318"/>
      <c r="Z258" s="1318"/>
      <c r="AA258" s="1318"/>
      <c r="AB258" s="1318"/>
      <c r="AC258" s="1318"/>
      <c r="AD258" s="1318"/>
      <c r="AE258" s="1318"/>
      <c r="AF258" s="1318"/>
      <c r="AG258" s="1318"/>
      <c r="AH258" s="1318"/>
      <c r="AI258" s="1318"/>
      <c r="AJ258" s="1318"/>
      <c r="AK258" s="1318"/>
      <c r="AL258" s="1318"/>
      <c r="AM258" s="1318"/>
      <c r="AN258" s="1318"/>
      <c r="AO258" s="1318"/>
      <c r="AP258" s="1318"/>
      <c r="AQ258" s="1318"/>
      <c r="AR258" s="1318"/>
      <c r="AS258" s="1318"/>
      <c r="AT258" s="1318"/>
      <c r="AU258" s="1318"/>
      <c r="AV258" s="1318"/>
      <c r="AW258" s="1319"/>
      <c r="BH258" s="1190"/>
      <c r="BI258" s="1191"/>
      <c r="BJ258" s="1191"/>
      <c r="BK258" s="1191"/>
      <c r="BL258" s="1191"/>
      <c r="BM258" s="1191"/>
      <c r="BN258" s="1191"/>
      <c r="BO258" s="1191"/>
      <c r="BP258" s="1191"/>
      <c r="BQ258" s="1191"/>
      <c r="BR258" s="1191"/>
      <c r="BS258" s="1191"/>
      <c r="BT258" s="1191"/>
      <c r="BU258" s="1191"/>
      <c r="BV258" s="1191"/>
      <c r="BW258" s="1191"/>
      <c r="BX258" s="1191"/>
      <c r="BY258" s="1191"/>
      <c r="BZ258" s="1191"/>
      <c r="CA258" s="1191"/>
      <c r="CB258" s="1191"/>
      <c r="CC258" s="1191"/>
      <c r="CD258" s="1191"/>
      <c r="CE258" s="1191"/>
      <c r="CF258" s="1191"/>
      <c r="CG258" s="1191"/>
      <c r="CH258" s="1191"/>
      <c r="CI258" s="1191"/>
      <c r="CJ258" s="1191"/>
      <c r="CK258" s="1191"/>
      <c r="CL258" s="1191"/>
      <c r="CM258" s="1191"/>
      <c r="CN258" s="1191"/>
      <c r="CO258" s="1191"/>
      <c r="CP258" s="1191"/>
      <c r="CQ258" s="1191"/>
      <c r="CR258" s="1191"/>
      <c r="CS258" s="1191"/>
      <c r="CT258" s="1191"/>
      <c r="CU258" s="1191"/>
      <c r="CV258" s="1191"/>
      <c r="CW258" s="1191"/>
      <c r="CX258" s="1191"/>
      <c r="CY258" s="1191"/>
      <c r="CZ258" s="1191"/>
      <c r="DA258" s="1191"/>
      <c r="DB258" s="1191"/>
      <c r="DC258" s="1192"/>
      <c r="DE258" s="137"/>
      <c r="DF258" s="200"/>
      <c r="DG258" s="347"/>
      <c r="DH258" s="200"/>
      <c r="DI258" s="363"/>
      <c r="DJ258" s="363"/>
      <c r="DK258" s="363"/>
      <c r="DL258" s="363"/>
      <c r="DM258" s="363"/>
      <c r="DN258" s="363"/>
      <c r="DO258" s="363"/>
      <c r="HE258" s="345"/>
    </row>
    <row r="259" spans="2:213" ht="12.75" customHeight="1">
      <c r="B259" s="1317"/>
      <c r="C259" s="1318"/>
      <c r="D259" s="1318"/>
      <c r="E259" s="1318"/>
      <c r="F259" s="1318"/>
      <c r="G259" s="1318"/>
      <c r="H259" s="1318"/>
      <c r="I259" s="1318"/>
      <c r="J259" s="1318"/>
      <c r="K259" s="1318"/>
      <c r="L259" s="1318"/>
      <c r="M259" s="1318"/>
      <c r="N259" s="1318"/>
      <c r="O259" s="1318"/>
      <c r="P259" s="1318"/>
      <c r="Q259" s="1318"/>
      <c r="R259" s="1318"/>
      <c r="S259" s="1318"/>
      <c r="T259" s="1318"/>
      <c r="U259" s="1318"/>
      <c r="V259" s="1318"/>
      <c r="W259" s="1318"/>
      <c r="X259" s="1318"/>
      <c r="Y259" s="1318"/>
      <c r="Z259" s="1318"/>
      <c r="AA259" s="1318"/>
      <c r="AB259" s="1318"/>
      <c r="AC259" s="1318"/>
      <c r="AD259" s="1318"/>
      <c r="AE259" s="1318"/>
      <c r="AF259" s="1318"/>
      <c r="AG259" s="1318"/>
      <c r="AH259" s="1318"/>
      <c r="AI259" s="1318"/>
      <c r="AJ259" s="1318"/>
      <c r="AK259" s="1318"/>
      <c r="AL259" s="1318"/>
      <c r="AM259" s="1318"/>
      <c r="AN259" s="1318"/>
      <c r="AO259" s="1318"/>
      <c r="AP259" s="1318"/>
      <c r="AQ259" s="1318"/>
      <c r="AR259" s="1318"/>
      <c r="AS259" s="1318"/>
      <c r="AT259" s="1318"/>
      <c r="AU259" s="1318"/>
      <c r="AV259" s="1318"/>
      <c r="AW259" s="1319"/>
      <c r="BH259" s="1190"/>
      <c r="BI259" s="1191"/>
      <c r="BJ259" s="1191"/>
      <c r="BK259" s="1191"/>
      <c r="BL259" s="1191"/>
      <c r="BM259" s="1191"/>
      <c r="BN259" s="1191"/>
      <c r="BO259" s="1191"/>
      <c r="BP259" s="1191"/>
      <c r="BQ259" s="1191"/>
      <c r="BR259" s="1191"/>
      <c r="BS259" s="1191"/>
      <c r="BT259" s="1191"/>
      <c r="BU259" s="1191"/>
      <c r="BV259" s="1191"/>
      <c r="BW259" s="1191"/>
      <c r="BX259" s="1191"/>
      <c r="BY259" s="1191"/>
      <c r="BZ259" s="1191"/>
      <c r="CA259" s="1191"/>
      <c r="CB259" s="1191"/>
      <c r="CC259" s="1191"/>
      <c r="CD259" s="1191"/>
      <c r="CE259" s="1191"/>
      <c r="CF259" s="1191"/>
      <c r="CG259" s="1191"/>
      <c r="CH259" s="1191"/>
      <c r="CI259" s="1191"/>
      <c r="CJ259" s="1191"/>
      <c r="CK259" s="1191"/>
      <c r="CL259" s="1191"/>
      <c r="CM259" s="1191"/>
      <c r="CN259" s="1191"/>
      <c r="CO259" s="1191"/>
      <c r="CP259" s="1191"/>
      <c r="CQ259" s="1191"/>
      <c r="CR259" s="1191"/>
      <c r="CS259" s="1191"/>
      <c r="CT259" s="1191"/>
      <c r="CU259" s="1191"/>
      <c r="CV259" s="1191"/>
      <c r="CW259" s="1191"/>
      <c r="CX259" s="1191"/>
      <c r="CY259" s="1191"/>
      <c r="CZ259" s="1191"/>
      <c r="DA259" s="1191"/>
      <c r="DB259" s="1191"/>
      <c r="DC259" s="1192"/>
      <c r="DE259" s="362"/>
      <c r="DG259" s="61"/>
    </row>
    <row r="260" spans="2:213" ht="12.75" customHeight="1">
      <c r="B260" s="1317"/>
      <c r="C260" s="1318"/>
      <c r="D260" s="1318"/>
      <c r="E260" s="1318"/>
      <c r="F260" s="1318"/>
      <c r="G260" s="1318"/>
      <c r="H260" s="1318"/>
      <c r="I260" s="1318"/>
      <c r="J260" s="1318"/>
      <c r="K260" s="1318"/>
      <c r="L260" s="1318"/>
      <c r="M260" s="1318"/>
      <c r="N260" s="1318"/>
      <c r="O260" s="1318"/>
      <c r="P260" s="1318"/>
      <c r="Q260" s="1318"/>
      <c r="R260" s="1318"/>
      <c r="S260" s="1318"/>
      <c r="T260" s="1318"/>
      <c r="U260" s="1318"/>
      <c r="V260" s="1318"/>
      <c r="W260" s="1318"/>
      <c r="X260" s="1318"/>
      <c r="Y260" s="1318"/>
      <c r="Z260" s="1318"/>
      <c r="AA260" s="1318"/>
      <c r="AB260" s="1318"/>
      <c r="AC260" s="1318"/>
      <c r="AD260" s="1318"/>
      <c r="AE260" s="1318"/>
      <c r="AF260" s="1318"/>
      <c r="AG260" s="1318"/>
      <c r="AH260" s="1318"/>
      <c r="AI260" s="1318"/>
      <c r="AJ260" s="1318"/>
      <c r="AK260" s="1318"/>
      <c r="AL260" s="1318"/>
      <c r="AM260" s="1318"/>
      <c r="AN260" s="1318"/>
      <c r="AO260" s="1318"/>
      <c r="AP260" s="1318"/>
      <c r="AQ260" s="1318"/>
      <c r="AR260" s="1318"/>
      <c r="AS260" s="1318"/>
      <c r="AT260" s="1318"/>
      <c r="AU260" s="1318"/>
      <c r="AV260" s="1318"/>
      <c r="AW260" s="1319"/>
      <c r="BH260" s="1190"/>
      <c r="BI260" s="1191"/>
      <c r="BJ260" s="1191"/>
      <c r="BK260" s="1191"/>
      <c r="BL260" s="1191"/>
      <c r="BM260" s="1191"/>
      <c r="BN260" s="1191"/>
      <c r="BO260" s="1191"/>
      <c r="BP260" s="1191"/>
      <c r="BQ260" s="1191"/>
      <c r="BR260" s="1191"/>
      <c r="BS260" s="1191"/>
      <c r="BT260" s="1191"/>
      <c r="BU260" s="1191"/>
      <c r="BV260" s="1191"/>
      <c r="BW260" s="1191"/>
      <c r="BX260" s="1191"/>
      <c r="BY260" s="1191"/>
      <c r="BZ260" s="1191"/>
      <c r="CA260" s="1191"/>
      <c r="CB260" s="1191"/>
      <c r="CC260" s="1191"/>
      <c r="CD260" s="1191"/>
      <c r="CE260" s="1191"/>
      <c r="CF260" s="1191"/>
      <c r="CG260" s="1191"/>
      <c r="CH260" s="1191"/>
      <c r="CI260" s="1191"/>
      <c r="CJ260" s="1191"/>
      <c r="CK260" s="1191"/>
      <c r="CL260" s="1191"/>
      <c r="CM260" s="1191"/>
      <c r="CN260" s="1191"/>
      <c r="CO260" s="1191"/>
      <c r="CP260" s="1191"/>
      <c r="CQ260" s="1191"/>
      <c r="CR260" s="1191"/>
      <c r="CS260" s="1191"/>
      <c r="CT260" s="1191"/>
      <c r="CU260" s="1191"/>
      <c r="CV260" s="1191"/>
      <c r="CW260" s="1191"/>
      <c r="CX260" s="1191"/>
      <c r="CY260" s="1191"/>
      <c r="CZ260" s="1191"/>
      <c r="DA260" s="1191"/>
      <c r="DB260" s="1191"/>
      <c r="DC260" s="1192"/>
      <c r="DG260" s="159"/>
    </row>
    <row r="261" spans="2:213" ht="12.75" customHeight="1">
      <c r="B261" s="1317"/>
      <c r="C261" s="1318"/>
      <c r="D261" s="1318"/>
      <c r="E261" s="1318"/>
      <c r="F261" s="1318"/>
      <c r="G261" s="1318"/>
      <c r="H261" s="1318"/>
      <c r="I261" s="1318"/>
      <c r="J261" s="1318"/>
      <c r="K261" s="1318"/>
      <c r="L261" s="1318"/>
      <c r="M261" s="1318"/>
      <c r="N261" s="1318"/>
      <c r="O261" s="1318"/>
      <c r="P261" s="1318"/>
      <c r="Q261" s="1318"/>
      <c r="R261" s="1318"/>
      <c r="S261" s="1318"/>
      <c r="T261" s="1318"/>
      <c r="U261" s="1318"/>
      <c r="V261" s="1318"/>
      <c r="W261" s="1318"/>
      <c r="X261" s="1318"/>
      <c r="Y261" s="1318"/>
      <c r="Z261" s="1318"/>
      <c r="AA261" s="1318"/>
      <c r="AB261" s="1318"/>
      <c r="AC261" s="1318"/>
      <c r="AD261" s="1318"/>
      <c r="AE261" s="1318"/>
      <c r="AF261" s="1318"/>
      <c r="AG261" s="1318"/>
      <c r="AH261" s="1318"/>
      <c r="AI261" s="1318"/>
      <c r="AJ261" s="1318"/>
      <c r="AK261" s="1318"/>
      <c r="AL261" s="1318"/>
      <c r="AM261" s="1318"/>
      <c r="AN261" s="1318"/>
      <c r="AO261" s="1318"/>
      <c r="AP261" s="1318"/>
      <c r="AQ261" s="1318"/>
      <c r="AR261" s="1318"/>
      <c r="AS261" s="1318"/>
      <c r="AT261" s="1318"/>
      <c r="AU261" s="1318"/>
      <c r="AV261" s="1318"/>
      <c r="AW261" s="1319"/>
      <c r="BH261" s="1190"/>
      <c r="BI261" s="1191"/>
      <c r="BJ261" s="1191"/>
      <c r="BK261" s="1191"/>
      <c r="BL261" s="1191"/>
      <c r="BM261" s="1191"/>
      <c r="BN261" s="1191"/>
      <c r="BO261" s="1191"/>
      <c r="BP261" s="1191"/>
      <c r="BQ261" s="1191"/>
      <c r="BR261" s="1191"/>
      <c r="BS261" s="1191"/>
      <c r="BT261" s="1191"/>
      <c r="BU261" s="1191"/>
      <c r="BV261" s="1191"/>
      <c r="BW261" s="1191"/>
      <c r="BX261" s="1191"/>
      <c r="BY261" s="1191"/>
      <c r="BZ261" s="1191"/>
      <c r="CA261" s="1191"/>
      <c r="CB261" s="1191"/>
      <c r="CC261" s="1191"/>
      <c r="CD261" s="1191"/>
      <c r="CE261" s="1191"/>
      <c r="CF261" s="1191"/>
      <c r="CG261" s="1191"/>
      <c r="CH261" s="1191"/>
      <c r="CI261" s="1191"/>
      <c r="CJ261" s="1191"/>
      <c r="CK261" s="1191"/>
      <c r="CL261" s="1191"/>
      <c r="CM261" s="1191"/>
      <c r="CN261" s="1191"/>
      <c r="CO261" s="1191"/>
      <c r="CP261" s="1191"/>
      <c r="CQ261" s="1191"/>
      <c r="CR261" s="1191"/>
      <c r="CS261" s="1191"/>
      <c r="CT261" s="1191"/>
      <c r="CU261" s="1191"/>
      <c r="CV261" s="1191"/>
      <c r="CW261" s="1191"/>
      <c r="CX261" s="1191"/>
      <c r="CY261" s="1191"/>
      <c r="CZ261" s="1191"/>
      <c r="DA261" s="1191"/>
      <c r="DB261" s="1191"/>
      <c r="DC261" s="1192"/>
      <c r="DG261" s="159"/>
      <c r="DR261" s="280"/>
      <c r="DS261" s="280"/>
      <c r="DT261" s="280"/>
      <c r="DU261" s="280"/>
      <c r="DV261" s="280"/>
      <c r="DW261" s="280"/>
      <c r="DX261" s="280"/>
      <c r="DY261" s="280"/>
      <c r="DZ261" s="280"/>
      <c r="EA261" s="280"/>
      <c r="EB261" s="280"/>
      <c r="EC261" s="280"/>
      <c r="ED261" s="280"/>
      <c r="EE261" s="280"/>
      <c r="EF261" s="280"/>
      <c r="EG261" s="280"/>
      <c r="EH261" s="280"/>
      <c r="EI261" s="280"/>
      <c r="EJ261" s="280"/>
      <c r="EK261" s="280"/>
      <c r="EL261" s="280"/>
      <c r="EM261" s="280"/>
      <c r="EN261" s="280"/>
      <c r="EO261" s="280"/>
      <c r="EP261" s="280"/>
      <c r="EQ261" s="280"/>
      <c r="ER261" s="280"/>
      <c r="ES261" s="280"/>
      <c r="ET261" s="280"/>
      <c r="EU261" s="280"/>
      <c r="EV261" s="280"/>
      <c r="EW261" s="280"/>
      <c r="EX261" s="280"/>
      <c r="EY261" s="280"/>
      <c r="EZ261" s="280"/>
      <c r="FA261" s="280"/>
    </row>
    <row r="262" spans="2:213" ht="12.75" customHeight="1" thickBot="1">
      <c r="B262" s="1380"/>
      <c r="C262" s="1381"/>
      <c r="D262" s="1381"/>
      <c r="E262" s="1381"/>
      <c r="F262" s="1381"/>
      <c r="G262" s="1381"/>
      <c r="H262" s="1381"/>
      <c r="I262" s="1381"/>
      <c r="J262" s="1381"/>
      <c r="K262" s="1381"/>
      <c r="L262" s="1381"/>
      <c r="M262" s="1381"/>
      <c r="N262" s="1381"/>
      <c r="O262" s="1381"/>
      <c r="P262" s="1381"/>
      <c r="Q262" s="1381"/>
      <c r="R262" s="1381"/>
      <c r="S262" s="1381"/>
      <c r="T262" s="1381"/>
      <c r="U262" s="1381"/>
      <c r="V262" s="1381"/>
      <c r="W262" s="1381"/>
      <c r="X262" s="1381"/>
      <c r="Y262" s="1381"/>
      <c r="Z262" s="1381"/>
      <c r="AA262" s="1381"/>
      <c r="AB262" s="1381"/>
      <c r="AC262" s="1381"/>
      <c r="AD262" s="1381"/>
      <c r="AE262" s="1381"/>
      <c r="AF262" s="1381"/>
      <c r="AG262" s="1381"/>
      <c r="AH262" s="1381"/>
      <c r="AI262" s="1381"/>
      <c r="AJ262" s="1381"/>
      <c r="AK262" s="1381"/>
      <c r="AL262" s="1381"/>
      <c r="AM262" s="1381"/>
      <c r="AN262" s="1381"/>
      <c r="AO262" s="1381"/>
      <c r="AP262" s="1381"/>
      <c r="AQ262" s="1381"/>
      <c r="AR262" s="1381"/>
      <c r="AS262" s="1381"/>
      <c r="AT262" s="1381"/>
      <c r="AU262" s="1381"/>
      <c r="AV262" s="1381"/>
      <c r="AW262" s="1382"/>
      <c r="BH262" s="1193"/>
      <c r="BI262" s="1194"/>
      <c r="BJ262" s="1194"/>
      <c r="BK262" s="1194"/>
      <c r="BL262" s="1194"/>
      <c r="BM262" s="1194"/>
      <c r="BN262" s="1194"/>
      <c r="BO262" s="1194"/>
      <c r="BP262" s="1194"/>
      <c r="BQ262" s="1194"/>
      <c r="BR262" s="1194"/>
      <c r="BS262" s="1194"/>
      <c r="BT262" s="1194"/>
      <c r="BU262" s="1194"/>
      <c r="BV262" s="1194"/>
      <c r="BW262" s="1194"/>
      <c r="BX262" s="1194"/>
      <c r="BY262" s="1194"/>
      <c r="BZ262" s="1194"/>
      <c r="CA262" s="1194"/>
      <c r="CB262" s="1194"/>
      <c r="CC262" s="1194"/>
      <c r="CD262" s="1194"/>
      <c r="CE262" s="1194"/>
      <c r="CF262" s="1194"/>
      <c r="CG262" s="1194"/>
      <c r="CH262" s="1194"/>
      <c r="CI262" s="1194"/>
      <c r="CJ262" s="1194"/>
      <c r="CK262" s="1194"/>
      <c r="CL262" s="1194"/>
      <c r="CM262" s="1194"/>
      <c r="CN262" s="1194"/>
      <c r="CO262" s="1194"/>
      <c r="CP262" s="1194"/>
      <c r="CQ262" s="1194"/>
      <c r="CR262" s="1194"/>
      <c r="CS262" s="1194"/>
      <c r="CT262" s="1194"/>
      <c r="CU262" s="1194"/>
      <c r="CV262" s="1194"/>
      <c r="CW262" s="1194"/>
      <c r="CX262" s="1194"/>
      <c r="CY262" s="1194"/>
      <c r="CZ262" s="1194"/>
      <c r="DA262" s="1194"/>
      <c r="DB262" s="1194"/>
      <c r="DC262" s="1195"/>
      <c r="DP262" s="280"/>
      <c r="DQ262" s="280"/>
      <c r="DR262" s="362"/>
      <c r="DS262" s="362"/>
      <c r="DT262" s="362"/>
      <c r="DU262" s="362"/>
      <c r="DV262" s="362"/>
      <c r="DW262" s="362"/>
      <c r="DX262" s="362"/>
      <c r="DY262" s="362"/>
      <c r="DZ262" s="362"/>
      <c r="EA262" s="362"/>
      <c r="EB262" s="362"/>
      <c r="EC262" s="362"/>
      <c r="ED262" s="362"/>
      <c r="EE262" s="362"/>
      <c r="EF262" s="362"/>
      <c r="EG262" s="362"/>
      <c r="EH262" s="362"/>
      <c r="EI262" s="362"/>
      <c r="EJ262" s="362"/>
      <c r="EK262" s="362"/>
      <c r="EL262" s="362"/>
      <c r="EM262" s="362"/>
      <c r="EN262" s="362"/>
      <c r="EO262" s="362"/>
      <c r="EP262" s="362"/>
      <c r="EQ262" s="362"/>
      <c r="ER262" s="362"/>
      <c r="ES262" s="362"/>
      <c r="ET262" s="362"/>
      <c r="EU262" s="362"/>
      <c r="EV262" s="362"/>
      <c r="EW262" s="362"/>
      <c r="EX262" s="362"/>
      <c r="EY262" s="362"/>
      <c r="EZ262" s="362"/>
      <c r="FA262" s="362"/>
    </row>
    <row r="263" spans="2:213" ht="13.5" customHeight="1">
      <c r="DH263" s="362"/>
      <c r="DI263" s="362"/>
      <c r="DJ263" s="362"/>
      <c r="DK263" s="362"/>
      <c r="DL263" s="362"/>
      <c r="DM263" s="362"/>
      <c r="DN263" s="362"/>
      <c r="DO263" s="362"/>
      <c r="DP263" s="362"/>
      <c r="DQ263" s="362"/>
      <c r="DR263" s="362"/>
      <c r="DS263" s="362"/>
      <c r="DT263" s="362"/>
      <c r="DU263" s="362"/>
      <c r="DV263" s="362"/>
      <c r="DW263" s="362"/>
      <c r="DX263" s="362"/>
      <c r="DY263" s="362"/>
      <c r="DZ263" s="362"/>
      <c r="EA263" s="362"/>
      <c r="EB263" s="362"/>
      <c r="EC263" s="362"/>
      <c r="ED263" s="362"/>
      <c r="EE263" s="362"/>
      <c r="EF263" s="362"/>
      <c r="EG263" s="362"/>
      <c r="EH263" s="362"/>
      <c r="EI263" s="362"/>
      <c r="EJ263" s="362"/>
      <c r="EK263" s="362"/>
      <c r="EL263" s="362"/>
      <c r="EM263" s="362"/>
      <c r="EN263" s="362"/>
      <c r="EO263" s="362"/>
      <c r="EP263" s="362"/>
      <c r="EQ263" s="362"/>
      <c r="ER263" s="362"/>
      <c r="ES263" s="362"/>
      <c r="ET263" s="362"/>
      <c r="EU263" s="362"/>
      <c r="EV263" s="362"/>
    </row>
    <row r="264" spans="2:213" ht="13.5" customHeight="1">
      <c r="DE264" s="53" t="s">
        <v>1536</v>
      </c>
    </row>
    <row r="265" spans="2:213" ht="13.5" customHeight="1">
      <c r="B265" s="1221" t="s">
        <v>568</v>
      </c>
      <c r="C265" s="1221"/>
      <c r="D265" s="1374" t="s">
        <v>194</v>
      </c>
      <c r="E265" s="1374"/>
      <c r="F265" s="1374"/>
      <c r="G265" s="1374"/>
      <c r="H265" s="1374"/>
      <c r="I265" s="1374"/>
      <c r="J265" s="1374"/>
      <c r="K265" s="1374"/>
      <c r="L265" s="1374"/>
      <c r="M265" s="1374"/>
      <c r="N265" s="1374"/>
      <c r="O265" s="1374"/>
      <c r="P265" s="1374"/>
      <c r="Q265" s="1374"/>
      <c r="R265" s="1374"/>
      <c r="S265" s="1374"/>
      <c r="T265" s="1374"/>
      <c r="U265" s="1374"/>
      <c r="V265" s="1374"/>
      <c r="W265" s="1374"/>
      <c r="X265" s="1374"/>
      <c r="Y265" s="1374"/>
      <c r="Z265" s="1374"/>
      <c r="AA265" s="1374"/>
      <c r="AB265" s="1374"/>
      <c r="AC265" s="1374"/>
      <c r="AD265" s="1374"/>
      <c r="AE265" s="1374"/>
      <c r="BH265" s="1221" t="s">
        <v>164</v>
      </c>
      <c r="BI265" s="1221"/>
      <c r="BJ265" s="1374" t="s">
        <v>379</v>
      </c>
      <c r="BK265" s="1374"/>
      <c r="BL265" s="1374"/>
      <c r="BM265" s="1374"/>
      <c r="BN265" s="1374"/>
      <c r="BO265" s="1374"/>
      <c r="BP265" s="1374"/>
      <c r="BQ265" s="1374"/>
      <c r="BR265" s="1374"/>
      <c r="BS265" s="1374"/>
      <c r="BT265" s="1374"/>
      <c r="BU265" s="1374"/>
      <c r="BV265" s="1374"/>
      <c r="BW265" s="1374"/>
      <c r="BX265" s="1374"/>
      <c r="BY265" s="1374"/>
      <c r="BZ265" s="1374"/>
      <c r="CA265" s="662" t="s">
        <v>44</v>
      </c>
      <c r="CB265" s="1247" t="s">
        <v>23</v>
      </c>
      <c r="CC265" s="1271" t="s">
        <v>20</v>
      </c>
      <c r="CD265" s="1271"/>
      <c r="CE265" s="1271" t="s">
        <v>29</v>
      </c>
      <c r="CF265" s="1247" t="s">
        <v>24</v>
      </c>
      <c r="CG265" s="1271" t="s">
        <v>21</v>
      </c>
      <c r="CH265" s="1271"/>
      <c r="CI265" s="662" t="s">
        <v>45</v>
      </c>
      <c r="DE265" s="277" t="s">
        <v>1539</v>
      </c>
      <c r="DF265" s="277" t="s">
        <v>1534</v>
      </c>
      <c r="DG265" s="278"/>
      <c r="DH265" s="278"/>
      <c r="DI265" s="278"/>
      <c r="DJ265" s="278"/>
      <c r="DK265" s="278"/>
      <c r="DL265" s="278"/>
      <c r="DM265" s="278"/>
      <c r="DN265" s="278"/>
      <c r="DO265" s="278"/>
    </row>
    <row r="266" spans="2:213" ht="13.5" customHeight="1" thickBot="1">
      <c r="B266" s="1221"/>
      <c r="C266" s="1221"/>
      <c r="D266" s="1374"/>
      <c r="E266" s="1374"/>
      <c r="F266" s="1374"/>
      <c r="G266" s="1374"/>
      <c r="H266" s="1374"/>
      <c r="I266" s="1374"/>
      <c r="J266" s="1374"/>
      <c r="K266" s="1374"/>
      <c r="L266" s="1374"/>
      <c r="M266" s="1374"/>
      <c r="N266" s="1374"/>
      <c r="O266" s="1374"/>
      <c r="P266" s="1374"/>
      <c r="Q266" s="1374"/>
      <c r="R266" s="1374"/>
      <c r="S266" s="1374"/>
      <c r="T266" s="1374"/>
      <c r="U266" s="1374"/>
      <c r="V266" s="1374"/>
      <c r="W266" s="1374"/>
      <c r="X266" s="1374"/>
      <c r="Y266" s="1374"/>
      <c r="Z266" s="1374"/>
      <c r="AA266" s="1374"/>
      <c r="AB266" s="1374"/>
      <c r="AC266" s="1374"/>
      <c r="AD266" s="1374"/>
      <c r="AE266" s="1374"/>
      <c r="BH266" s="1221"/>
      <c r="BI266" s="1221"/>
      <c r="BJ266" s="1374"/>
      <c r="BK266" s="1374"/>
      <c r="BL266" s="1374"/>
      <c r="BM266" s="1374"/>
      <c r="BN266" s="1374"/>
      <c r="BO266" s="1374"/>
      <c r="BP266" s="1374"/>
      <c r="BQ266" s="1374"/>
      <c r="BR266" s="1374"/>
      <c r="BS266" s="1374"/>
      <c r="BT266" s="1374"/>
      <c r="BU266" s="1374"/>
      <c r="BV266" s="1374"/>
      <c r="BW266" s="1374"/>
      <c r="BX266" s="1374"/>
      <c r="BY266" s="1374"/>
      <c r="BZ266" s="1374"/>
      <c r="CA266" s="662"/>
      <c r="CB266" s="1247"/>
      <c r="CC266" s="1271"/>
      <c r="CD266" s="1271"/>
      <c r="CE266" s="1271"/>
      <c r="CF266" s="1247"/>
      <c r="CG266" s="1271"/>
      <c r="CH266" s="1271"/>
      <c r="CI266" s="662"/>
      <c r="DE266" s="137" t="s">
        <v>1540</v>
      </c>
      <c r="DF266" s="137" t="s">
        <v>1535</v>
      </c>
      <c r="DG266" s="200"/>
      <c r="DH266" s="200"/>
      <c r="DI266" s="200"/>
      <c r="DJ266" s="200"/>
      <c r="DK266" s="200"/>
      <c r="DL266" s="200"/>
      <c r="DM266" s="200"/>
      <c r="DN266" s="200"/>
      <c r="DO266" s="200"/>
    </row>
    <row r="267" spans="2:213" ht="13.5" customHeight="1">
      <c r="B267" s="1410"/>
      <c r="C267" s="978"/>
      <c r="D267" s="978"/>
      <c r="E267" s="978"/>
      <c r="F267" s="1281"/>
      <c r="G267" s="1462" t="s">
        <v>195</v>
      </c>
      <c r="H267" s="1390"/>
      <c r="I267" s="1390"/>
      <c r="J267" s="1390"/>
      <c r="K267" s="1390"/>
      <c r="L267" s="1390"/>
      <c r="M267" s="1390"/>
      <c r="N267" s="1390"/>
      <c r="O267" s="1463"/>
      <c r="P267" s="1462" t="s">
        <v>197</v>
      </c>
      <c r="Q267" s="1390"/>
      <c r="R267" s="1390"/>
      <c r="S267" s="1390"/>
      <c r="T267" s="1390"/>
      <c r="U267" s="1390"/>
      <c r="V267" s="1390"/>
      <c r="W267" s="1390"/>
      <c r="X267" s="1390"/>
      <c r="Y267" s="1390"/>
      <c r="Z267" s="1390"/>
      <c r="AA267" s="1463"/>
      <c r="AB267" s="1280" t="s">
        <v>1619</v>
      </c>
      <c r="AC267" s="978"/>
      <c r="AD267" s="978"/>
      <c r="AE267" s="978"/>
      <c r="AF267" s="978"/>
      <c r="AG267" s="978"/>
      <c r="AH267" s="978"/>
      <c r="AI267" s="978"/>
      <c r="AJ267" s="978"/>
      <c r="AK267" s="978"/>
      <c r="AL267" s="978"/>
      <c r="AM267" s="978"/>
      <c r="AN267" s="978"/>
      <c r="AO267" s="978"/>
      <c r="AP267" s="978"/>
      <c r="AQ267" s="978"/>
      <c r="AR267" s="978"/>
      <c r="AS267" s="978"/>
      <c r="AT267" s="978"/>
      <c r="AU267" s="978"/>
      <c r="AV267" s="978"/>
      <c r="AW267" s="1044"/>
      <c r="BH267" s="1412" t="s">
        <v>1395</v>
      </c>
      <c r="BI267" s="1413"/>
      <c r="BJ267" s="1413"/>
      <c r="BK267" s="1413"/>
      <c r="BL267" s="1413"/>
      <c r="BM267" s="1413"/>
      <c r="BN267" s="1413"/>
      <c r="BO267" s="1413"/>
      <c r="BP267" s="1413"/>
      <c r="BQ267" s="1413"/>
      <c r="BR267" s="1414"/>
      <c r="BS267" s="1450" t="s">
        <v>380</v>
      </c>
      <c r="BT267" s="1450"/>
      <c r="BU267" s="1450"/>
      <c r="BV267" s="1450"/>
      <c r="BW267" s="1450"/>
      <c r="BX267" s="1450"/>
      <c r="BY267" s="1450"/>
      <c r="BZ267" s="1450"/>
      <c r="CA267" s="1450"/>
      <c r="CB267" s="1450"/>
      <c r="CC267" s="1450"/>
      <c r="CD267" s="1450"/>
      <c r="CE267" s="1450"/>
      <c r="CF267" s="1450"/>
      <c r="CG267" s="1450"/>
      <c r="CH267" s="1450"/>
      <c r="CI267" s="1450"/>
      <c r="CJ267" s="1450"/>
      <c r="CK267" s="1450"/>
      <c r="CL267" s="1450"/>
      <c r="CM267" s="1450"/>
      <c r="CN267" s="1450"/>
      <c r="CO267" s="1450"/>
      <c r="CP267" s="1450"/>
      <c r="CQ267" s="1450"/>
      <c r="CR267" s="1450"/>
      <c r="CS267" s="1450"/>
      <c r="CT267" s="1451"/>
      <c r="CU267" s="37" t="s">
        <v>381</v>
      </c>
      <c r="CV267" s="27"/>
      <c r="CW267" s="27"/>
      <c r="CX267" s="27"/>
      <c r="CY267" s="27"/>
      <c r="CZ267" s="27"/>
      <c r="DA267" s="27"/>
      <c r="DB267" s="27"/>
      <c r="DC267" s="28"/>
    </row>
    <row r="268" spans="2:213" ht="13.5" customHeight="1">
      <c r="B268" s="1411"/>
      <c r="C268" s="606"/>
      <c r="D268" s="606"/>
      <c r="E268" s="606"/>
      <c r="F268" s="902"/>
      <c r="G268" s="1517"/>
      <c r="H268" s="1518"/>
      <c r="I268" s="1518"/>
      <c r="J268" s="1518"/>
      <c r="K268" s="1518"/>
      <c r="L268" s="1518"/>
      <c r="M268" s="1518"/>
      <c r="N268" s="1518"/>
      <c r="O268" s="1519"/>
      <c r="P268" s="1464"/>
      <c r="Q268" s="1465"/>
      <c r="R268" s="1465"/>
      <c r="S268" s="1465"/>
      <c r="T268" s="1465"/>
      <c r="U268" s="1465"/>
      <c r="V268" s="1465"/>
      <c r="W268" s="1465"/>
      <c r="X268" s="1465"/>
      <c r="Y268" s="1465"/>
      <c r="Z268" s="1465"/>
      <c r="AA268" s="1466"/>
      <c r="AB268" s="1282"/>
      <c r="AC268" s="606"/>
      <c r="AD268" s="606"/>
      <c r="AE268" s="606"/>
      <c r="AF268" s="606"/>
      <c r="AG268" s="606"/>
      <c r="AH268" s="606"/>
      <c r="AI268" s="606"/>
      <c r="AJ268" s="606"/>
      <c r="AK268" s="606"/>
      <c r="AL268" s="606"/>
      <c r="AM268" s="606"/>
      <c r="AN268" s="606"/>
      <c r="AO268" s="606"/>
      <c r="AP268" s="606"/>
      <c r="AQ268" s="606"/>
      <c r="AR268" s="606"/>
      <c r="AS268" s="606"/>
      <c r="AT268" s="606"/>
      <c r="AU268" s="606"/>
      <c r="AV268" s="606"/>
      <c r="AW268" s="607"/>
      <c r="BH268" s="1415"/>
      <c r="BI268" s="1416"/>
      <c r="BJ268" s="1416"/>
      <c r="BK268" s="1416"/>
      <c r="BL268" s="1416"/>
      <c r="BM268" s="1416"/>
      <c r="BN268" s="1416"/>
      <c r="BO268" s="1416"/>
      <c r="BP268" s="1416"/>
      <c r="BQ268" s="1416"/>
      <c r="BR268" s="1417"/>
      <c r="BS268" s="1452"/>
      <c r="BT268" s="1452"/>
      <c r="BU268" s="1452"/>
      <c r="BV268" s="1452"/>
      <c r="BW268" s="1452"/>
      <c r="BX268" s="1452"/>
      <c r="BY268" s="1452"/>
      <c r="BZ268" s="1452"/>
      <c r="CA268" s="1452"/>
      <c r="CB268" s="1452"/>
      <c r="CC268" s="1452"/>
      <c r="CD268" s="1452"/>
      <c r="CE268" s="1452"/>
      <c r="CF268" s="1452"/>
      <c r="CG268" s="1452"/>
      <c r="CH268" s="1452"/>
      <c r="CI268" s="1452"/>
      <c r="CJ268" s="1452"/>
      <c r="CK268" s="1452"/>
      <c r="CL268" s="1452"/>
      <c r="CM268" s="1452"/>
      <c r="CN268" s="1452"/>
      <c r="CO268" s="1452"/>
      <c r="CP268" s="1452"/>
      <c r="CQ268" s="1452"/>
      <c r="CR268" s="1452"/>
      <c r="CS268" s="1452"/>
      <c r="CT268" s="1453"/>
      <c r="CU268" s="1454" t="s">
        <v>41</v>
      </c>
      <c r="CV268" s="1455"/>
      <c r="CW268" s="1434" t="s">
        <v>1628</v>
      </c>
      <c r="CX268" s="1434"/>
      <c r="CY268" s="1434"/>
      <c r="CZ268" s="1434"/>
      <c r="DA268" s="1434"/>
      <c r="DB268" s="1271" t="s">
        <v>382</v>
      </c>
      <c r="DC268" s="1448"/>
    </row>
    <row r="269" spans="2:213" ht="13.5" customHeight="1">
      <c r="B269" s="1432" t="s">
        <v>196</v>
      </c>
      <c r="C269" s="604"/>
      <c r="D269" s="604"/>
      <c r="E269" s="604"/>
      <c r="F269" s="901"/>
      <c r="G269" s="281"/>
      <c r="H269" s="246"/>
      <c r="I269" s="246"/>
      <c r="J269" s="246"/>
      <c r="K269" s="246"/>
      <c r="L269" s="246"/>
      <c r="M269" s="246"/>
      <c r="N269" s="246"/>
      <c r="O269" s="282"/>
      <c r="P269" s="562" t="s">
        <v>24</v>
      </c>
      <c r="Q269" s="1204" t="s">
        <v>157</v>
      </c>
      <c r="R269" s="1204" t="s">
        <v>29</v>
      </c>
      <c r="S269" s="1208" t="s">
        <v>23</v>
      </c>
      <c r="T269" s="1204" t="s">
        <v>95</v>
      </c>
      <c r="U269" s="421"/>
      <c r="V269" s="421"/>
      <c r="W269" s="421"/>
      <c r="X269" s="421"/>
      <c r="Y269" s="421"/>
      <c r="Z269" s="421"/>
      <c r="AA269" s="449"/>
      <c r="AB269" s="1439" t="s">
        <v>1622</v>
      </c>
      <c r="AC269" s="1440"/>
      <c r="AD269" s="1440"/>
      <c r="AE269" s="1440"/>
      <c r="AF269" s="1440"/>
      <c r="AG269" s="1440"/>
      <c r="AH269" s="1440"/>
      <c r="AI269" s="1440"/>
      <c r="AJ269" s="1440"/>
      <c r="AK269" s="1440"/>
      <c r="AL269" s="1440"/>
      <c r="AM269" s="1440"/>
      <c r="AN269" s="1440"/>
      <c r="AO269" s="1440"/>
      <c r="AP269" s="1440"/>
      <c r="AQ269" s="1440"/>
      <c r="AR269" s="1440"/>
      <c r="AS269" s="1440"/>
      <c r="AT269" s="1440"/>
      <c r="AU269" s="1440"/>
      <c r="AV269" s="1440"/>
      <c r="AW269" s="1441"/>
      <c r="AY269" s="210"/>
      <c r="AZ269" s="210"/>
      <c r="BA269" s="210"/>
      <c r="BB269" s="210"/>
      <c r="BC269" s="210"/>
      <c r="BD269" s="210"/>
      <c r="BE269" s="210"/>
      <c r="BH269" s="1415"/>
      <c r="BI269" s="1416"/>
      <c r="BJ269" s="1416"/>
      <c r="BK269" s="1416"/>
      <c r="BL269" s="1416"/>
      <c r="BM269" s="1416"/>
      <c r="BN269" s="1416"/>
      <c r="BO269" s="1416"/>
      <c r="BP269" s="1416"/>
      <c r="BQ269" s="1416"/>
      <c r="BR269" s="1417"/>
      <c r="BS269" s="1523" t="s">
        <v>1777</v>
      </c>
      <c r="BT269" s="1523"/>
      <c r="BU269" s="1523"/>
      <c r="BV269" s="1523"/>
      <c r="BW269" s="1523"/>
      <c r="BX269" s="1523"/>
      <c r="BY269" s="1523"/>
      <c r="BZ269" s="1523"/>
      <c r="CA269" s="1523"/>
      <c r="CB269" s="1523"/>
      <c r="CC269" s="1523"/>
      <c r="CD269" s="1523"/>
      <c r="CE269" s="1523"/>
      <c r="CF269" s="1523"/>
      <c r="CG269" s="1523"/>
      <c r="CH269" s="1523"/>
      <c r="CI269" s="1523"/>
      <c r="CJ269" s="1523"/>
      <c r="CK269" s="1523"/>
      <c r="CL269" s="1523"/>
      <c r="CM269" s="1523"/>
      <c r="CN269" s="1523"/>
      <c r="CO269" s="1523"/>
      <c r="CP269" s="1523"/>
      <c r="CQ269" s="1523"/>
      <c r="CR269" s="1523"/>
      <c r="CS269" s="1523"/>
      <c r="CT269" s="1524"/>
      <c r="CU269" s="1454"/>
      <c r="CV269" s="1455"/>
      <c r="CW269" s="1434"/>
      <c r="CX269" s="1434"/>
      <c r="CY269" s="1434"/>
      <c r="CZ269" s="1434"/>
      <c r="DA269" s="1434"/>
      <c r="DB269" s="1271"/>
      <c r="DC269" s="1448"/>
    </row>
    <row r="270" spans="2:213" ht="13.5" customHeight="1">
      <c r="B270" s="1433"/>
      <c r="C270" s="662"/>
      <c r="D270" s="662"/>
      <c r="E270" s="662"/>
      <c r="F270" s="1064"/>
      <c r="G270" s="30"/>
      <c r="O270" s="31"/>
      <c r="P270" s="1476"/>
      <c r="Q270" s="1171"/>
      <c r="R270" s="1171"/>
      <c r="S270" s="1247"/>
      <c r="T270" s="1171"/>
      <c r="U270" s="422"/>
      <c r="V270" s="422"/>
      <c r="W270" s="422"/>
      <c r="X270" s="422"/>
      <c r="Y270" s="422"/>
      <c r="Z270" s="422"/>
      <c r="AA270" s="450"/>
      <c r="AB270" s="1442"/>
      <c r="AC270" s="1443"/>
      <c r="AD270" s="1443"/>
      <c r="AE270" s="1443"/>
      <c r="AF270" s="1443"/>
      <c r="AG270" s="1443"/>
      <c r="AH270" s="1443"/>
      <c r="AI270" s="1443"/>
      <c r="AJ270" s="1443"/>
      <c r="AK270" s="1443"/>
      <c r="AL270" s="1443"/>
      <c r="AM270" s="1443"/>
      <c r="AN270" s="1443"/>
      <c r="AO270" s="1443"/>
      <c r="AP270" s="1443"/>
      <c r="AQ270" s="1443"/>
      <c r="AR270" s="1443"/>
      <c r="AS270" s="1443"/>
      <c r="AT270" s="1443"/>
      <c r="AU270" s="1443"/>
      <c r="AV270" s="1443"/>
      <c r="AW270" s="1444"/>
      <c r="AY270" s="210"/>
      <c r="AZ270" s="210"/>
      <c r="BA270" s="210"/>
      <c r="BB270" s="210"/>
      <c r="BC270" s="210"/>
      <c r="BD270" s="210"/>
      <c r="BE270" s="210"/>
      <c r="BH270" s="1418"/>
      <c r="BI270" s="1419"/>
      <c r="BJ270" s="1419"/>
      <c r="BK270" s="1419"/>
      <c r="BL270" s="1419"/>
      <c r="BM270" s="1419"/>
      <c r="BN270" s="1419"/>
      <c r="BO270" s="1419"/>
      <c r="BP270" s="1419"/>
      <c r="BQ270" s="1419"/>
      <c r="BR270" s="1420"/>
      <c r="BS270" s="1525"/>
      <c r="BT270" s="1525"/>
      <c r="BU270" s="1525"/>
      <c r="BV270" s="1525"/>
      <c r="BW270" s="1525"/>
      <c r="BX270" s="1525"/>
      <c r="BY270" s="1525"/>
      <c r="BZ270" s="1525"/>
      <c r="CA270" s="1525"/>
      <c r="CB270" s="1525"/>
      <c r="CC270" s="1525"/>
      <c r="CD270" s="1525"/>
      <c r="CE270" s="1525"/>
      <c r="CF270" s="1525"/>
      <c r="CG270" s="1525"/>
      <c r="CH270" s="1525"/>
      <c r="CI270" s="1525"/>
      <c r="CJ270" s="1525"/>
      <c r="CK270" s="1525"/>
      <c r="CL270" s="1525"/>
      <c r="CM270" s="1525"/>
      <c r="CN270" s="1525"/>
      <c r="CO270" s="1525"/>
      <c r="CP270" s="1525"/>
      <c r="CQ270" s="1525"/>
      <c r="CR270" s="1525"/>
      <c r="CS270" s="1525"/>
      <c r="CT270" s="1526"/>
      <c r="CU270" s="1456"/>
      <c r="CV270" s="1457"/>
      <c r="CW270" s="1435"/>
      <c r="CX270" s="1435"/>
      <c r="CY270" s="1435"/>
      <c r="CZ270" s="1435"/>
      <c r="DA270" s="1435"/>
      <c r="DB270" s="874"/>
      <c r="DC270" s="1449"/>
    </row>
    <row r="271" spans="2:213" ht="13.5" customHeight="1">
      <c r="B271" s="1433"/>
      <c r="C271" s="662"/>
      <c r="D271" s="662"/>
      <c r="E271" s="662"/>
      <c r="F271" s="1064"/>
      <c r="G271" s="1567" t="s">
        <v>1391</v>
      </c>
      <c r="H271" s="1263"/>
      <c r="I271" s="1263"/>
      <c r="J271" s="1263"/>
      <c r="K271" s="1263"/>
      <c r="L271" s="1263"/>
      <c r="M271" s="1263"/>
      <c r="N271" s="1263"/>
      <c r="O271" s="1264"/>
      <c r="P271" s="1460" t="s">
        <v>1537</v>
      </c>
      <c r="Q271" s="1461"/>
      <c r="R271" s="1461"/>
      <c r="S271" s="1495"/>
      <c r="T271" s="1496"/>
      <c r="U271" s="1271" t="s">
        <v>11</v>
      </c>
      <c r="V271" s="1271"/>
      <c r="W271" s="1495"/>
      <c r="X271" s="1496"/>
      <c r="Y271" s="1271" t="s">
        <v>1226</v>
      </c>
      <c r="Z271" s="1271"/>
      <c r="AA271" s="1312"/>
      <c r="AB271" s="1442"/>
      <c r="AC271" s="1443"/>
      <c r="AD271" s="1443"/>
      <c r="AE271" s="1443"/>
      <c r="AF271" s="1443"/>
      <c r="AG271" s="1443"/>
      <c r="AH271" s="1443"/>
      <c r="AI271" s="1443"/>
      <c r="AJ271" s="1443"/>
      <c r="AK271" s="1443"/>
      <c r="AL271" s="1443"/>
      <c r="AM271" s="1443"/>
      <c r="AN271" s="1443"/>
      <c r="AO271" s="1443"/>
      <c r="AP271" s="1443"/>
      <c r="AQ271" s="1443"/>
      <c r="AR271" s="1443"/>
      <c r="AS271" s="1443"/>
      <c r="AT271" s="1443"/>
      <c r="AU271" s="1443"/>
      <c r="AV271" s="1443"/>
      <c r="AW271" s="1444"/>
      <c r="AY271" s="210"/>
      <c r="AZ271" s="210"/>
      <c r="BA271" s="210"/>
      <c r="BB271" s="210"/>
      <c r="BC271" s="210"/>
      <c r="BD271" s="210"/>
      <c r="BE271" s="210"/>
      <c r="BH271" s="2257" t="s">
        <v>383</v>
      </c>
      <c r="BI271" s="1656"/>
      <c r="BJ271" s="1656"/>
      <c r="BK271" s="1656"/>
      <c r="BL271" s="1656"/>
      <c r="BM271" s="1656"/>
      <c r="BN271" s="1656"/>
      <c r="BO271" s="1656"/>
      <c r="BP271" s="1656"/>
      <c r="BQ271" s="1656"/>
      <c r="BR271" s="1657"/>
      <c r="BS271" s="996" t="s">
        <v>23</v>
      </c>
      <c r="BT271" s="1527" t="s">
        <v>78</v>
      </c>
      <c r="BU271" s="1287" t="s">
        <v>651</v>
      </c>
      <c r="BV271" s="1287"/>
      <c r="BW271" s="1287"/>
      <c r="BX271" s="1287"/>
      <c r="BY271" s="1287"/>
      <c r="BZ271" s="1287"/>
      <c r="CA271" s="1287"/>
      <c r="CB271" s="1287"/>
      <c r="CC271" s="1287"/>
      <c r="CD271" s="1287"/>
      <c r="CE271" s="1287"/>
      <c r="CF271" s="1287"/>
      <c r="CG271" s="1287"/>
      <c r="CH271" s="1287"/>
      <c r="CI271" s="1287"/>
      <c r="CJ271" s="1287"/>
      <c r="CK271" s="1208" t="s">
        <v>24</v>
      </c>
      <c r="CL271" s="1527" t="s">
        <v>76</v>
      </c>
      <c r="CM271" s="1258" t="s">
        <v>652</v>
      </c>
      <c r="CN271" s="1259"/>
      <c r="CO271" s="1259"/>
      <c r="CP271" s="1259"/>
      <c r="CQ271" s="1259"/>
      <c r="CR271" s="1259"/>
      <c r="CS271" s="1259"/>
      <c r="CT271" s="1259"/>
      <c r="CU271" s="1259"/>
      <c r="CV271" s="1259"/>
      <c r="CW271" s="1259"/>
      <c r="CX271" s="1259"/>
      <c r="CY271" s="1259"/>
      <c r="CZ271" s="1259"/>
      <c r="DA271" s="1259"/>
      <c r="DB271" s="1259"/>
      <c r="DC271" s="1260"/>
    </row>
    <row r="272" spans="2:213" ht="13.5" customHeight="1">
      <c r="B272" s="1433"/>
      <c r="C272" s="662"/>
      <c r="D272" s="662"/>
      <c r="E272" s="662"/>
      <c r="F272" s="1064"/>
      <c r="G272" s="1567"/>
      <c r="H272" s="1263"/>
      <c r="I272" s="1263"/>
      <c r="J272" s="1263"/>
      <c r="K272" s="1263"/>
      <c r="L272" s="1263"/>
      <c r="M272" s="1263"/>
      <c r="N272" s="1263"/>
      <c r="O272" s="1264"/>
      <c r="P272" s="1460"/>
      <c r="Q272" s="1461"/>
      <c r="R272" s="1461"/>
      <c r="S272" s="1496"/>
      <c r="T272" s="1496"/>
      <c r="U272" s="1271"/>
      <c r="V272" s="1271"/>
      <c r="W272" s="1496"/>
      <c r="X272" s="1496"/>
      <c r="Y272" s="1271"/>
      <c r="Z272" s="1271"/>
      <c r="AA272" s="1312"/>
      <c r="AB272" s="1442"/>
      <c r="AC272" s="1443"/>
      <c r="AD272" s="1443"/>
      <c r="AE272" s="1443"/>
      <c r="AF272" s="1443"/>
      <c r="AG272" s="1443"/>
      <c r="AH272" s="1443"/>
      <c r="AI272" s="1443"/>
      <c r="AJ272" s="1443"/>
      <c r="AK272" s="1443"/>
      <c r="AL272" s="1443"/>
      <c r="AM272" s="1443"/>
      <c r="AN272" s="1443"/>
      <c r="AO272" s="1443"/>
      <c r="AP272" s="1443"/>
      <c r="AQ272" s="1443"/>
      <c r="AR272" s="1443"/>
      <c r="AS272" s="1443"/>
      <c r="AT272" s="1443"/>
      <c r="AU272" s="1443"/>
      <c r="AV272" s="1443"/>
      <c r="AW272" s="1444"/>
      <c r="BH272" s="1429"/>
      <c r="BI272" s="1430"/>
      <c r="BJ272" s="1430"/>
      <c r="BK272" s="1430"/>
      <c r="BL272" s="1430"/>
      <c r="BM272" s="1430"/>
      <c r="BN272" s="1430"/>
      <c r="BO272" s="1430"/>
      <c r="BP272" s="1430"/>
      <c r="BQ272" s="1430"/>
      <c r="BR272" s="1431"/>
      <c r="BS272" s="563"/>
      <c r="BT272" s="1528"/>
      <c r="BU272" s="1288"/>
      <c r="BV272" s="1288"/>
      <c r="BW272" s="1288"/>
      <c r="BX272" s="1288"/>
      <c r="BY272" s="1288"/>
      <c r="BZ272" s="1288"/>
      <c r="CA272" s="1288"/>
      <c r="CB272" s="1288"/>
      <c r="CC272" s="1288"/>
      <c r="CD272" s="1288"/>
      <c r="CE272" s="1288"/>
      <c r="CF272" s="1288"/>
      <c r="CG272" s="1288"/>
      <c r="CH272" s="1288"/>
      <c r="CI272" s="1288"/>
      <c r="CJ272" s="1288"/>
      <c r="CK272" s="956"/>
      <c r="CL272" s="1528"/>
      <c r="CM272" s="1245"/>
      <c r="CN272" s="1245"/>
      <c r="CO272" s="1245"/>
      <c r="CP272" s="1245"/>
      <c r="CQ272" s="1245"/>
      <c r="CR272" s="1245"/>
      <c r="CS272" s="1245"/>
      <c r="CT272" s="1245"/>
      <c r="CU272" s="1245"/>
      <c r="CV272" s="1245"/>
      <c r="CW272" s="1245"/>
      <c r="CX272" s="1245"/>
      <c r="CY272" s="1245"/>
      <c r="CZ272" s="1245"/>
      <c r="DA272" s="1245"/>
      <c r="DB272" s="1245"/>
      <c r="DC272" s="1246"/>
    </row>
    <row r="273" spans="2:109" ht="13.5" customHeight="1">
      <c r="B273" s="1433"/>
      <c r="C273" s="662"/>
      <c r="D273" s="662"/>
      <c r="E273" s="662"/>
      <c r="F273" s="1064"/>
      <c r="G273" s="30"/>
      <c r="I273" s="1"/>
      <c r="J273" s="1"/>
      <c r="K273" s="1"/>
      <c r="L273" s="1"/>
      <c r="M273" s="1"/>
      <c r="N273" s="1"/>
      <c r="O273" s="31"/>
      <c r="P273" s="1507"/>
      <c r="Q273" s="1508"/>
      <c r="R273" s="1508"/>
      <c r="S273" s="1508"/>
      <c r="T273" s="1508"/>
      <c r="U273" s="1508"/>
      <c r="V273" s="1508"/>
      <c r="W273" s="1508"/>
      <c r="X273" s="1508"/>
      <c r="Y273" s="1508"/>
      <c r="Z273" s="1271" t="s">
        <v>188</v>
      </c>
      <c r="AA273" s="1312"/>
      <c r="AB273" s="1442"/>
      <c r="AC273" s="1443"/>
      <c r="AD273" s="1443"/>
      <c r="AE273" s="1443"/>
      <c r="AF273" s="1443"/>
      <c r="AG273" s="1443"/>
      <c r="AH273" s="1443"/>
      <c r="AI273" s="1443"/>
      <c r="AJ273" s="1443"/>
      <c r="AK273" s="1443"/>
      <c r="AL273" s="1443"/>
      <c r="AM273" s="1443"/>
      <c r="AN273" s="1443"/>
      <c r="AO273" s="1443"/>
      <c r="AP273" s="1443"/>
      <c r="AQ273" s="1443"/>
      <c r="AR273" s="1443"/>
      <c r="AS273" s="1443"/>
      <c r="AT273" s="1443"/>
      <c r="AU273" s="1443"/>
      <c r="AV273" s="1443"/>
      <c r="AW273" s="1444"/>
      <c r="BH273" s="1429"/>
      <c r="BI273" s="1430"/>
      <c r="BJ273" s="1430"/>
      <c r="BK273" s="1430"/>
      <c r="BL273" s="1430"/>
      <c r="BM273" s="1430"/>
      <c r="BN273" s="1430"/>
      <c r="BO273" s="1430"/>
      <c r="BP273" s="1430"/>
      <c r="BQ273" s="1430"/>
      <c r="BR273" s="1431"/>
      <c r="BS273" s="2560"/>
      <c r="BT273" s="2561"/>
      <c r="BU273" s="2561"/>
      <c r="BV273" s="2561"/>
      <c r="BW273" s="2561"/>
      <c r="BX273" s="2561"/>
      <c r="BY273" s="2561"/>
      <c r="BZ273" s="2561"/>
      <c r="CA273" s="2561"/>
      <c r="CB273" s="2561"/>
      <c r="CC273" s="2561"/>
      <c r="CD273" s="2561"/>
      <c r="CE273" s="2561"/>
      <c r="CF273" s="2561"/>
      <c r="CG273" s="2561"/>
      <c r="CH273" s="2561"/>
      <c r="CI273" s="2561"/>
      <c r="CJ273" s="2561"/>
      <c r="CK273" s="2561"/>
      <c r="CL273" s="2561"/>
      <c r="CM273" s="2561"/>
      <c r="CN273" s="2561"/>
      <c r="CO273" s="2561"/>
      <c r="CP273" s="2561"/>
      <c r="CQ273" s="2561"/>
      <c r="CR273" s="2561"/>
      <c r="CS273" s="2561"/>
      <c r="CT273" s="2561"/>
      <c r="CU273" s="2561"/>
      <c r="CV273" s="2561"/>
      <c r="CW273" s="2561"/>
      <c r="CX273" s="2561"/>
      <c r="CY273" s="2561"/>
      <c r="CZ273" s="2561"/>
      <c r="DA273" s="2561"/>
      <c r="DB273" s="2561"/>
      <c r="DC273" s="2562"/>
    </row>
    <row r="274" spans="2:109" ht="13.5" customHeight="1">
      <c r="B274" s="1433"/>
      <c r="C274" s="662"/>
      <c r="D274" s="662"/>
      <c r="E274" s="662"/>
      <c r="F274" s="1064"/>
      <c r="G274" s="170"/>
      <c r="H274" s="118"/>
      <c r="I274" s="382"/>
      <c r="J274" s="382"/>
      <c r="K274" s="382"/>
      <c r="L274" s="382"/>
      <c r="M274" s="382"/>
      <c r="N274" s="382"/>
      <c r="O274" s="209"/>
      <c r="P274" s="1507"/>
      <c r="Q274" s="1508"/>
      <c r="R274" s="1508"/>
      <c r="S274" s="1508"/>
      <c r="T274" s="1508"/>
      <c r="U274" s="1508"/>
      <c r="V274" s="1508"/>
      <c r="W274" s="1508"/>
      <c r="X274" s="1508"/>
      <c r="Y274" s="1508"/>
      <c r="Z274" s="1271"/>
      <c r="AA274" s="1312"/>
      <c r="AB274" s="1442"/>
      <c r="AC274" s="1443"/>
      <c r="AD274" s="1443"/>
      <c r="AE274" s="1443"/>
      <c r="AF274" s="1443"/>
      <c r="AG274" s="1443"/>
      <c r="AH274" s="1443"/>
      <c r="AI274" s="1443"/>
      <c r="AJ274" s="1443"/>
      <c r="AK274" s="1443"/>
      <c r="AL274" s="1443"/>
      <c r="AM274" s="1443"/>
      <c r="AN274" s="1443"/>
      <c r="AO274" s="1443"/>
      <c r="AP274" s="1443"/>
      <c r="AQ274" s="1443"/>
      <c r="AR274" s="1443"/>
      <c r="AS274" s="1443"/>
      <c r="AT274" s="1443"/>
      <c r="AU274" s="1443"/>
      <c r="AV274" s="1443"/>
      <c r="AW274" s="1444"/>
      <c r="BH274" s="2566"/>
      <c r="BI274" s="1303"/>
      <c r="BJ274" s="1303"/>
      <c r="BK274" s="1303"/>
      <c r="BL274" s="1303"/>
      <c r="BM274" s="1303"/>
      <c r="BN274" s="1303"/>
      <c r="BO274" s="1303"/>
      <c r="BP274" s="1303"/>
      <c r="BQ274" s="1303"/>
      <c r="BR274" s="1522"/>
      <c r="BS274" s="2563"/>
      <c r="BT274" s="2564"/>
      <c r="BU274" s="2564"/>
      <c r="BV274" s="2564"/>
      <c r="BW274" s="2564"/>
      <c r="BX274" s="2564"/>
      <c r="BY274" s="2564"/>
      <c r="BZ274" s="2564"/>
      <c r="CA274" s="2564"/>
      <c r="CB274" s="2564"/>
      <c r="CC274" s="2564"/>
      <c r="CD274" s="2564"/>
      <c r="CE274" s="2564"/>
      <c r="CF274" s="2564"/>
      <c r="CG274" s="2564"/>
      <c r="CH274" s="2564"/>
      <c r="CI274" s="2564"/>
      <c r="CJ274" s="2564"/>
      <c r="CK274" s="2564"/>
      <c r="CL274" s="2564"/>
      <c r="CM274" s="2564"/>
      <c r="CN274" s="2564"/>
      <c r="CO274" s="2564"/>
      <c r="CP274" s="2564"/>
      <c r="CQ274" s="2564"/>
      <c r="CR274" s="2564"/>
      <c r="CS274" s="2564"/>
      <c r="CT274" s="2564"/>
      <c r="CU274" s="2564"/>
      <c r="CV274" s="2564"/>
      <c r="CW274" s="2564"/>
      <c r="CX274" s="2564"/>
      <c r="CY274" s="2564"/>
      <c r="CZ274" s="2564"/>
      <c r="DA274" s="2564"/>
      <c r="DB274" s="2564"/>
      <c r="DC274" s="2565"/>
    </row>
    <row r="275" spans="2:109" ht="13.5" customHeight="1">
      <c r="B275" s="1489" t="s">
        <v>198</v>
      </c>
      <c r="C275" s="1490"/>
      <c r="D275" s="1490"/>
      <c r="E275" s="1490"/>
      <c r="F275" s="1491"/>
      <c r="G275" s="281"/>
      <c r="H275" s="246"/>
      <c r="I275" s="246"/>
      <c r="J275" s="246"/>
      <c r="K275" s="246"/>
      <c r="L275" s="246"/>
      <c r="M275" s="246"/>
      <c r="N275" s="246"/>
      <c r="O275" s="282"/>
      <c r="P275" s="562" t="s">
        <v>24</v>
      </c>
      <c r="Q275" s="1204" t="s">
        <v>157</v>
      </c>
      <c r="R275" s="1204" t="s">
        <v>29</v>
      </c>
      <c r="S275" s="1208" t="s">
        <v>23</v>
      </c>
      <c r="T275" s="1204" t="s">
        <v>95</v>
      </c>
      <c r="U275" s="421"/>
      <c r="V275" s="421"/>
      <c r="W275" s="421"/>
      <c r="X275" s="421"/>
      <c r="Y275" s="421"/>
      <c r="Z275" s="421"/>
      <c r="AA275" s="421"/>
      <c r="AB275" s="1561" t="str">
        <f>IFERROR(IF(I278="","",VLOOKUP(I278,DE265:DP266,2,)),"")</f>
        <v>住戸ごとに小売電気事業者への申込みが可能です。</v>
      </c>
      <c r="AC275" s="1562"/>
      <c r="AD275" s="1562"/>
      <c r="AE275" s="1562"/>
      <c r="AF275" s="1562"/>
      <c r="AG275" s="1562"/>
      <c r="AH275" s="1562"/>
      <c r="AI275" s="1562"/>
      <c r="AJ275" s="1562"/>
      <c r="AK275" s="1562"/>
      <c r="AL275" s="1562"/>
      <c r="AM275" s="1562"/>
      <c r="AN275" s="1562"/>
      <c r="AO275" s="1562"/>
      <c r="AP275" s="1562"/>
      <c r="AQ275" s="1562"/>
      <c r="AR275" s="1562"/>
      <c r="AS275" s="1562"/>
      <c r="AT275" s="1562"/>
      <c r="AU275" s="1562"/>
      <c r="AV275" s="1562"/>
      <c r="AW275" s="1563"/>
      <c r="BH275" s="1541" t="s">
        <v>1452</v>
      </c>
      <c r="BI275" s="1542"/>
      <c r="BJ275" s="1542"/>
      <c r="BK275" s="1542"/>
      <c r="BL275" s="1542"/>
      <c r="BM275" s="1542"/>
      <c r="BN275" s="1542"/>
      <c r="BO275" s="1542"/>
      <c r="BP275" s="1542"/>
      <c r="BQ275" s="1542"/>
      <c r="BR275" s="1542"/>
      <c r="BS275" s="1542"/>
      <c r="BT275" s="1542"/>
      <c r="BU275" s="1542"/>
      <c r="BV275" s="1542"/>
      <c r="BW275" s="1542"/>
      <c r="BX275" s="1542"/>
      <c r="BY275" s="1542"/>
      <c r="BZ275" s="1542"/>
      <c r="CA275" s="1542"/>
      <c r="CB275" s="1542"/>
      <c r="CC275" s="1542"/>
      <c r="CD275" s="1542"/>
      <c r="CE275" s="1542"/>
      <c r="CF275" s="1542"/>
      <c r="CG275" s="1542"/>
      <c r="CH275" s="1542"/>
      <c r="CI275" s="1542"/>
      <c r="CJ275" s="1542"/>
      <c r="CK275" s="1542"/>
      <c r="CL275" s="1542"/>
      <c r="CM275" s="1542"/>
      <c r="CN275" s="1542"/>
      <c r="CO275" s="1542"/>
      <c r="CP275" s="1542"/>
      <c r="CQ275" s="1542"/>
      <c r="CR275" s="1542"/>
      <c r="CS275" s="1542"/>
      <c r="CT275" s="1542"/>
      <c r="CU275" s="1542"/>
      <c r="CV275" s="1542"/>
      <c r="CW275" s="1542"/>
      <c r="CX275" s="1542"/>
      <c r="CY275" s="1542"/>
      <c r="CZ275" s="1542"/>
      <c r="DA275" s="1542"/>
      <c r="DB275" s="1542"/>
      <c r="DC275" s="1543"/>
    </row>
    <row r="276" spans="2:109" ht="13.5" customHeight="1">
      <c r="B276" s="1492"/>
      <c r="C276" s="1205"/>
      <c r="D276" s="1205"/>
      <c r="E276" s="1205"/>
      <c r="F276" s="1493"/>
      <c r="G276" s="1517" t="s">
        <v>1075</v>
      </c>
      <c r="H276" s="1518"/>
      <c r="I276" s="1518"/>
      <c r="J276" s="1518"/>
      <c r="K276" s="1518"/>
      <c r="L276" s="1518"/>
      <c r="M276" s="1518"/>
      <c r="N276" s="1518"/>
      <c r="O276" s="1519"/>
      <c r="P276" s="1476"/>
      <c r="Q276" s="1171"/>
      <c r="R276" s="1171"/>
      <c r="S276" s="1247"/>
      <c r="T276" s="1171"/>
      <c r="U276" s="422"/>
      <c r="V276" s="422"/>
      <c r="W276" s="422"/>
      <c r="X276" s="422"/>
      <c r="Y276" s="422"/>
      <c r="Z276" s="422"/>
      <c r="AA276" s="422"/>
      <c r="AB276" s="1564"/>
      <c r="AC276" s="1565"/>
      <c r="AD276" s="1565"/>
      <c r="AE276" s="1565"/>
      <c r="AF276" s="1565"/>
      <c r="AG276" s="1565"/>
      <c r="AH276" s="1565"/>
      <c r="AI276" s="1565"/>
      <c r="AJ276" s="1565"/>
      <c r="AK276" s="1565"/>
      <c r="AL276" s="1565"/>
      <c r="AM276" s="1565"/>
      <c r="AN276" s="1565"/>
      <c r="AO276" s="1565"/>
      <c r="AP276" s="1565"/>
      <c r="AQ276" s="1565"/>
      <c r="AR276" s="1565"/>
      <c r="AS276" s="1565"/>
      <c r="AT276" s="1565"/>
      <c r="AU276" s="1565"/>
      <c r="AV276" s="1565"/>
      <c r="AW276" s="1566"/>
      <c r="AY276" s="210"/>
      <c r="AZ276" s="210"/>
      <c r="BA276" s="210"/>
      <c r="BB276" s="210"/>
      <c r="BC276" s="210"/>
      <c r="BD276" s="210"/>
      <c r="BE276" s="210"/>
      <c r="BH276" s="1544"/>
      <c r="BI276" s="1545"/>
      <c r="BJ276" s="1545"/>
      <c r="BK276" s="1545"/>
      <c r="BL276" s="1545"/>
      <c r="BM276" s="1545"/>
      <c r="BN276" s="1545"/>
      <c r="BO276" s="1545"/>
      <c r="BP276" s="1545"/>
      <c r="BQ276" s="1545"/>
      <c r="BR276" s="1545"/>
      <c r="BS276" s="1545"/>
      <c r="BT276" s="1545"/>
      <c r="BU276" s="1545"/>
      <c r="BV276" s="1545"/>
      <c r="BW276" s="1545"/>
      <c r="BX276" s="1545"/>
      <c r="BY276" s="1545"/>
      <c r="BZ276" s="1545"/>
      <c r="CA276" s="1545"/>
      <c r="CB276" s="1545"/>
      <c r="CC276" s="1545"/>
      <c r="CD276" s="1545"/>
      <c r="CE276" s="1545"/>
      <c r="CF276" s="1545"/>
      <c r="CG276" s="1545"/>
      <c r="CH276" s="1545"/>
      <c r="CI276" s="1545"/>
      <c r="CJ276" s="1545"/>
      <c r="CK276" s="1545"/>
      <c r="CL276" s="1545"/>
      <c r="CM276" s="1545"/>
      <c r="CN276" s="1545"/>
      <c r="CO276" s="1545"/>
      <c r="CP276" s="1545"/>
      <c r="CQ276" s="1545"/>
      <c r="CR276" s="1545"/>
      <c r="CS276" s="1545"/>
      <c r="CT276" s="1545"/>
      <c r="CU276" s="1545"/>
      <c r="CV276" s="1545"/>
      <c r="CW276" s="1545"/>
      <c r="CX276" s="1545"/>
      <c r="CY276" s="1545"/>
      <c r="CZ276" s="1545"/>
      <c r="DA276" s="1545"/>
      <c r="DB276" s="1545"/>
      <c r="DC276" s="1546"/>
    </row>
    <row r="277" spans="2:109" ht="13.5" customHeight="1">
      <c r="B277" s="1492"/>
      <c r="C277" s="1205"/>
      <c r="D277" s="1205"/>
      <c r="E277" s="1205"/>
      <c r="F277" s="1493"/>
      <c r="G277" s="1517"/>
      <c r="H277" s="1518"/>
      <c r="I277" s="1518"/>
      <c r="J277" s="1518"/>
      <c r="K277" s="1518"/>
      <c r="L277" s="1518"/>
      <c r="M277" s="1518"/>
      <c r="N277" s="1518"/>
      <c r="O277" s="1519"/>
      <c r="P277" s="1460" t="s">
        <v>1537</v>
      </c>
      <c r="Q277" s="1461"/>
      <c r="R277" s="1461"/>
      <c r="S277" s="1495"/>
      <c r="T277" s="1496"/>
      <c r="U277" s="1271" t="s">
        <v>11</v>
      </c>
      <c r="V277" s="1271"/>
      <c r="W277" s="1495"/>
      <c r="X277" s="1496"/>
      <c r="Y277" s="1271" t="s">
        <v>1226</v>
      </c>
      <c r="Z277" s="1271"/>
      <c r="AA277" s="1271"/>
      <c r="AB277" s="1529" t="s">
        <v>1538</v>
      </c>
      <c r="AC277" s="1430"/>
      <c r="AD277" s="1430"/>
      <c r="AE277" s="1430"/>
      <c r="AF277" s="1430"/>
      <c r="AG277" s="1430"/>
      <c r="AH277" s="1430"/>
      <c r="AI277" s="1430"/>
      <c r="AJ277" s="1430"/>
      <c r="AK277" s="1359" t="s">
        <v>44</v>
      </c>
      <c r="AL277" s="1447"/>
      <c r="AM277" s="1447"/>
      <c r="AN277" s="1447"/>
      <c r="AO277" s="1447"/>
      <c r="AP277" s="1447"/>
      <c r="AQ277" s="1447"/>
      <c r="AR277" s="1447"/>
      <c r="AS277" s="1447"/>
      <c r="AT277" s="1447"/>
      <c r="AU277" s="1447"/>
      <c r="AV277" s="1447"/>
      <c r="AW277" s="1180" t="s">
        <v>45</v>
      </c>
      <c r="AY277" s="210"/>
      <c r="AZ277" s="210"/>
      <c r="BA277" s="210"/>
      <c r="BB277" s="210"/>
      <c r="BC277" s="210"/>
      <c r="BD277" s="210"/>
      <c r="BE277" s="210"/>
      <c r="BH277" s="1544"/>
      <c r="BI277" s="1545"/>
      <c r="BJ277" s="1545"/>
      <c r="BK277" s="1545"/>
      <c r="BL277" s="1545"/>
      <c r="BM277" s="1545"/>
      <c r="BN277" s="1545"/>
      <c r="BO277" s="1545"/>
      <c r="BP277" s="1545"/>
      <c r="BQ277" s="1545"/>
      <c r="BR277" s="1545"/>
      <c r="BS277" s="1545"/>
      <c r="BT277" s="1545"/>
      <c r="BU277" s="1545"/>
      <c r="BV277" s="1545"/>
      <c r="BW277" s="1545"/>
      <c r="BX277" s="1545"/>
      <c r="BY277" s="1545"/>
      <c r="BZ277" s="1545"/>
      <c r="CA277" s="1545"/>
      <c r="CB277" s="1545"/>
      <c r="CC277" s="1545"/>
      <c r="CD277" s="1545"/>
      <c r="CE277" s="1545"/>
      <c r="CF277" s="1545"/>
      <c r="CG277" s="1545"/>
      <c r="CH277" s="1545"/>
      <c r="CI277" s="1545"/>
      <c r="CJ277" s="1545"/>
      <c r="CK277" s="1545"/>
      <c r="CL277" s="1545"/>
      <c r="CM277" s="1545"/>
      <c r="CN277" s="1545"/>
      <c r="CO277" s="1545"/>
      <c r="CP277" s="1545"/>
      <c r="CQ277" s="1545"/>
      <c r="CR277" s="1545"/>
      <c r="CS277" s="1545"/>
      <c r="CT277" s="1545"/>
      <c r="CU277" s="1545"/>
      <c r="CV277" s="1545"/>
      <c r="CW277" s="1545"/>
      <c r="CX277" s="1545"/>
      <c r="CY277" s="1545"/>
      <c r="CZ277" s="1545"/>
      <c r="DA277" s="1545"/>
      <c r="DB277" s="1545"/>
      <c r="DC277" s="1546"/>
    </row>
    <row r="278" spans="2:109" ht="13.5" customHeight="1" thickBot="1">
      <c r="B278" s="1492"/>
      <c r="C278" s="1205"/>
      <c r="D278" s="1205"/>
      <c r="E278" s="1205"/>
      <c r="F278" s="1493"/>
      <c r="G278" s="30"/>
      <c r="H278" s="1359" t="s">
        <v>44</v>
      </c>
      <c r="I278" s="1247" t="s">
        <v>1625</v>
      </c>
      <c r="J278" s="1171" t="s">
        <v>20</v>
      </c>
      <c r="K278" s="1171" t="s">
        <v>29</v>
      </c>
      <c r="L278" s="1247" t="s">
        <v>23</v>
      </c>
      <c r="M278" s="1171" t="s">
        <v>21</v>
      </c>
      <c r="N278" s="1171" t="s">
        <v>45</v>
      </c>
      <c r="O278" s="31"/>
      <c r="P278" s="1460"/>
      <c r="Q278" s="1461"/>
      <c r="R278" s="1461"/>
      <c r="S278" s="1496"/>
      <c r="T278" s="1496"/>
      <c r="U278" s="1271"/>
      <c r="V278" s="1271"/>
      <c r="W278" s="1496"/>
      <c r="X278" s="1496"/>
      <c r="Y278" s="1271"/>
      <c r="Z278" s="1271"/>
      <c r="AA278" s="1271"/>
      <c r="AB278" s="1529"/>
      <c r="AC278" s="1430"/>
      <c r="AD278" s="1430"/>
      <c r="AE278" s="1430"/>
      <c r="AF278" s="1430"/>
      <c r="AG278" s="1430"/>
      <c r="AH278" s="1430"/>
      <c r="AI278" s="1430"/>
      <c r="AJ278" s="1430"/>
      <c r="AK278" s="1359"/>
      <c r="AL278" s="1447"/>
      <c r="AM278" s="1447"/>
      <c r="AN278" s="1447"/>
      <c r="AO278" s="1447"/>
      <c r="AP278" s="1447"/>
      <c r="AQ278" s="1447"/>
      <c r="AR278" s="1447"/>
      <c r="AS278" s="1447"/>
      <c r="AT278" s="1447"/>
      <c r="AU278" s="1447"/>
      <c r="AV278" s="1447"/>
      <c r="AW278" s="1180"/>
      <c r="AY278" s="420"/>
      <c r="AZ278" s="210"/>
      <c r="BA278" s="210"/>
      <c r="BB278" s="210"/>
      <c r="BC278" s="112"/>
      <c r="BD278" s="112"/>
      <c r="BE278" s="112"/>
      <c r="BH278" s="1547"/>
      <c r="BI278" s="1548"/>
      <c r="BJ278" s="1548"/>
      <c r="BK278" s="1548"/>
      <c r="BL278" s="1548"/>
      <c r="BM278" s="1548"/>
      <c r="BN278" s="1548"/>
      <c r="BO278" s="1548"/>
      <c r="BP278" s="1548"/>
      <c r="BQ278" s="1548"/>
      <c r="BR278" s="1548"/>
      <c r="BS278" s="1548"/>
      <c r="BT278" s="1548"/>
      <c r="BU278" s="1548"/>
      <c r="BV278" s="1548"/>
      <c r="BW278" s="1548"/>
      <c r="BX278" s="1548"/>
      <c r="BY278" s="1548"/>
      <c r="BZ278" s="1548"/>
      <c r="CA278" s="1548"/>
      <c r="CB278" s="1548"/>
      <c r="CC278" s="1548"/>
      <c r="CD278" s="1548"/>
      <c r="CE278" s="1548"/>
      <c r="CF278" s="1548"/>
      <c r="CG278" s="1548"/>
      <c r="CH278" s="1548"/>
      <c r="CI278" s="1548"/>
      <c r="CJ278" s="1548"/>
      <c r="CK278" s="1548"/>
      <c r="CL278" s="1548"/>
      <c r="CM278" s="1548"/>
      <c r="CN278" s="1548"/>
      <c r="CO278" s="1548"/>
      <c r="CP278" s="1548"/>
      <c r="CQ278" s="1548"/>
      <c r="CR278" s="1548"/>
      <c r="CS278" s="1548"/>
      <c r="CT278" s="1548"/>
      <c r="CU278" s="1548"/>
      <c r="CV278" s="1548"/>
      <c r="CW278" s="1548"/>
      <c r="CX278" s="1548"/>
      <c r="CY278" s="1548"/>
      <c r="CZ278" s="1548"/>
      <c r="DA278" s="1548"/>
      <c r="DB278" s="1548"/>
      <c r="DC278" s="1549"/>
    </row>
    <row r="279" spans="2:109" ht="13.5" customHeight="1">
      <c r="B279" s="1492"/>
      <c r="C279" s="1205"/>
      <c r="D279" s="1205"/>
      <c r="E279" s="1205"/>
      <c r="F279" s="1493"/>
      <c r="G279" s="30"/>
      <c r="H279" s="1359"/>
      <c r="I279" s="1247"/>
      <c r="J279" s="1171"/>
      <c r="K279" s="1171"/>
      <c r="L279" s="1247"/>
      <c r="M279" s="1171"/>
      <c r="N279" s="1171"/>
      <c r="O279" s="31"/>
      <c r="P279" s="1507"/>
      <c r="Q279" s="1508"/>
      <c r="R279" s="1508"/>
      <c r="S279" s="1508"/>
      <c r="T279" s="1508"/>
      <c r="U279" s="1508"/>
      <c r="V279" s="1508"/>
      <c r="W279" s="1508"/>
      <c r="X279" s="1508"/>
      <c r="Y279" s="1508"/>
      <c r="Z279" s="1271" t="s">
        <v>188</v>
      </c>
      <c r="AA279" s="1271"/>
      <c r="AB279" s="2596" t="s">
        <v>1620</v>
      </c>
      <c r="AC279" s="2597"/>
      <c r="AD279" s="2597"/>
      <c r="AE279" s="2597"/>
      <c r="AF279" s="1461" t="s">
        <v>1537</v>
      </c>
      <c r="AG279" s="1461"/>
      <c r="AH279" s="1461"/>
      <c r="AI279" s="1495"/>
      <c r="AJ279" s="1496"/>
      <c r="AK279" s="1271" t="s">
        <v>11</v>
      </c>
      <c r="AL279" s="1271"/>
      <c r="AM279" s="1495"/>
      <c r="AN279" s="1496"/>
      <c r="AO279" s="1271" t="s">
        <v>1621</v>
      </c>
      <c r="AP279" s="1271"/>
      <c r="AQ279" s="1271"/>
      <c r="AR279" s="451"/>
      <c r="AS279" s="451"/>
      <c r="AT279" s="451"/>
      <c r="AU279" s="451"/>
      <c r="AV279" s="451"/>
      <c r="AW279" s="23"/>
      <c r="AY279" s="206"/>
      <c r="BC279" s="112"/>
      <c r="BD279" s="112"/>
      <c r="BE279" s="112"/>
    </row>
    <row r="280" spans="2:109" ht="13.5" customHeight="1">
      <c r="B280" s="1384"/>
      <c r="C280" s="1185"/>
      <c r="D280" s="1185"/>
      <c r="E280" s="1185"/>
      <c r="F280" s="1494"/>
      <c r="G280" s="170"/>
      <c r="H280" s="118"/>
      <c r="I280" s="118"/>
      <c r="J280" s="118"/>
      <c r="K280" s="118"/>
      <c r="L280" s="118"/>
      <c r="M280" s="118"/>
      <c r="N280" s="118"/>
      <c r="O280" s="209"/>
      <c r="P280" s="1509"/>
      <c r="Q280" s="1510"/>
      <c r="R280" s="1510"/>
      <c r="S280" s="1510"/>
      <c r="T280" s="1510"/>
      <c r="U280" s="1510"/>
      <c r="V280" s="1510"/>
      <c r="W280" s="1510"/>
      <c r="X280" s="1510"/>
      <c r="Y280" s="1510"/>
      <c r="Z280" s="874"/>
      <c r="AA280" s="874"/>
      <c r="AB280" s="2598"/>
      <c r="AC280" s="2599"/>
      <c r="AD280" s="2599"/>
      <c r="AE280" s="2599"/>
      <c r="AF280" s="1568"/>
      <c r="AG280" s="1568"/>
      <c r="AH280" s="1568"/>
      <c r="AI280" s="1497"/>
      <c r="AJ280" s="1497"/>
      <c r="AK280" s="874"/>
      <c r="AL280" s="874"/>
      <c r="AM280" s="1497"/>
      <c r="AN280" s="1497"/>
      <c r="AO280" s="874"/>
      <c r="AP280" s="874"/>
      <c r="AQ280" s="874"/>
      <c r="AR280" s="452"/>
      <c r="AS280" s="452"/>
      <c r="AT280" s="452"/>
      <c r="AU280" s="452"/>
      <c r="AV280" s="452"/>
      <c r="AW280" s="119"/>
      <c r="BH280" s="1221" t="s">
        <v>389</v>
      </c>
      <c r="BI280" s="1221"/>
      <c r="BJ280" s="1164" t="s">
        <v>1042</v>
      </c>
      <c r="BK280" s="1164"/>
      <c r="BL280" s="1164"/>
      <c r="BM280" s="1164"/>
      <c r="BN280" s="1164"/>
      <c r="BO280" s="1164"/>
      <c r="BP280" s="1164"/>
      <c r="BQ280" s="1164"/>
      <c r="BR280" s="1164"/>
      <c r="BS280" s="1164"/>
      <c r="BT280" s="1164"/>
      <c r="BU280" s="1164"/>
      <c r="BV280" s="1164"/>
      <c r="BW280" s="1164"/>
      <c r="BX280" s="1164"/>
      <c r="BY280" s="1164"/>
      <c r="BZ280" s="1164"/>
      <c r="CA280" s="1164"/>
      <c r="CB280" s="1164"/>
      <c r="CC280" s="1164"/>
      <c r="CD280" s="1164"/>
      <c r="CE280" s="1164"/>
      <c r="CF280" s="1164"/>
      <c r="CG280" s="1164"/>
      <c r="CH280" s="1164"/>
      <c r="CI280" s="1164"/>
      <c r="CJ280" s="1164"/>
      <c r="CK280" s="1164"/>
      <c r="CL280" s="1164"/>
      <c r="CM280" s="1164"/>
      <c r="CN280" s="1164"/>
      <c r="CO280" s="1164"/>
      <c r="CP280" s="1164"/>
      <c r="CQ280" s="1164"/>
      <c r="CR280" s="1164"/>
      <c r="CS280" s="1164"/>
      <c r="CT280" s="1164"/>
      <c r="CU280" s="1164"/>
      <c r="CV280" s="1164"/>
      <c r="CW280" s="1164"/>
      <c r="CX280" s="1164"/>
      <c r="CY280" s="1164"/>
      <c r="CZ280" s="1164"/>
      <c r="DA280" s="1164"/>
      <c r="DB280" s="1164"/>
      <c r="DC280" s="1164"/>
    </row>
    <row r="281" spans="2:109" ht="13.5" customHeight="1" thickBot="1">
      <c r="B281" s="1432" t="s">
        <v>199</v>
      </c>
      <c r="C281" s="604"/>
      <c r="D281" s="604"/>
      <c r="E281" s="604"/>
      <c r="F281" s="901"/>
      <c r="G281" s="281"/>
      <c r="H281" s="246"/>
      <c r="I281" s="246"/>
      <c r="J281" s="246"/>
      <c r="K281" s="246"/>
      <c r="L281" s="246"/>
      <c r="M281" s="246"/>
      <c r="N281" s="246"/>
      <c r="O281" s="282"/>
      <c r="P281" s="1476" t="s">
        <v>24</v>
      </c>
      <c r="Q281" s="1171" t="s">
        <v>157</v>
      </c>
      <c r="R281" s="1171" t="s">
        <v>29</v>
      </c>
      <c r="S281" s="1247" t="s">
        <v>23</v>
      </c>
      <c r="T281" s="1171" t="s">
        <v>95</v>
      </c>
      <c r="U281" s="422"/>
      <c r="V281" s="422"/>
      <c r="W281" s="422"/>
      <c r="X281" s="422"/>
      <c r="Y281" s="422"/>
      <c r="Z281" s="422"/>
      <c r="AA281" s="450"/>
      <c r="AB281" s="1439" t="s">
        <v>1622</v>
      </c>
      <c r="AC281" s="1440"/>
      <c r="AD281" s="1440"/>
      <c r="AE281" s="1440"/>
      <c r="AF281" s="1440"/>
      <c r="AG281" s="1440"/>
      <c r="AH281" s="1440"/>
      <c r="AI281" s="1440"/>
      <c r="AJ281" s="1440"/>
      <c r="AK281" s="1440"/>
      <c r="AL281" s="1440"/>
      <c r="AM281" s="1440"/>
      <c r="AN281" s="1440"/>
      <c r="AO281" s="1440"/>
      <c r="AP281" s="1440"/>
      <c r="AQ281" s="1440"/>
      <c r="AR281" s="1440"/>
      <c r="AS281" s="1440"/>
      <c r="AT281" s="1440"/>
      <c r="AU281" s="1440"/>
      <c r="AV281" s="1440"/>
      <c r="AW281" s="1441"/>
      <c r="BH281" s="1221"/>
      <c r="BI281" s="1221"/>
      <c r="BJ281" s="1550"/>
      <c r="BK281" s="1550"/>
      <c r="BL281" s="1550"/>
      <c r="BM281" s="1550"/>
      <c r="BN281" s="1550"/>
      <c r="BO281" s="1550"/>
      <c r="BP281" s="1550"/>
      <c r="BQ281" s="1550"/>
      <c r="BR281" s="1550"/>
      <c r="BS281" s="1550"/>
      <c r="BT281" s="1550"/>
      <c r="BU281" s="1550"/>
      <c r="BV281" s="1550"/>
      <c r="BW281" s="1550"/>
      <c r="BX281" s="1550"/>
      <c r="BY281" s="1550"/>
      <c r="BZ281" s="1550"/>
      <c r="CA281" s="1550"/>
      <c r="CB281" s="1550"/>
      <c r="CC281" s="1550"/>
      <c r="CD281" s="1550"/>
      <c r="CE281" s="1550"/>
      <c r="CF281" s="1550"/>
      <c r="CG281" s="1550"/>
      <c r="CH281" s="1550"/>
      <c r="CI281" s="1550"/>
      <c r="CJ281" s="1550"/>
      <c r="CK281" s="1550"/>
      <c r="CL281" s="1550"/>
      <c r="CM281" s="1550"/>
      <c r="CN281" s="1550"/>
      <c r="CO281" s="1550"/>
      <c r="CP281" s="1550"/>
      <c r="CQ281" s="1550"/>
      <c r="CR281" s="1550"/>
      <c r="CS281" s="1550"/>
      <c r="CT281" s="1550"/>
      <c r="CU281" s="1550"/>
      <c r="CV281" s="1550"/>
      <c r="CW281" s="1550"/>
      <c r="CX281" s="1550"/>
      <c r="CY281" s="1550"/>
      <c r="CZ281" s="1550"/>
      <c r="DA281" s="1550"/>
      <c r="DB281" s="1550"/>
      <c r="DC281" s="1550"/>
    </row>
    <row r="282" spans="2:109" ht="13.5" customHeight="1">
      <c r="B282" s="1433"/>
      <c r="C282" s="662"/>
      <c r="D282" s="662"/>
      <c r="E282" s="662"/>
      <c r="F282" s="1064"/>
      <c r="G282" s="30"/>
      <c r="O282" s="31"/>
      <c r="P282" s="1476"/>
      <c r="Q282" s="1171"/>
      <c r="R282" s="1171"/>
      <c r="S282" s="1247"/>
      <c r="T282" s="1171"/>
      <c r="U282" s="422"/>
      <c r="V282" s="422"/>
      <c r="W282" s="422"/>
      <c r="X282" s="422"/>
      <c r="Y282" s="422"/>
      <c r="Z282" s="422"/>
      <c r="AA282" s="450"/>
      <c r="AB282" s="1442"/>
      <c r="AC282" s="1443"/>
      <c r="AD282" s="1443"/>
      <c r="AE282" s="1443"/>
      <c r="AF282" s="1443"/>
      <c r="AG282" s="1443"/>
      <c r="AH282" s="1443"/>
      <c r="AI282" s="1443"/>
      <c r="AJ282" s="1443"/>
      <c r="AK282" s="1443"/>
      <c r="AL282" s="1443"/>
      <c r="AM282" s="1443"/>
      <c r="AN282" s="1443"/>
      <c r="AO282" s="1443"/>
      <c r="AP282" s="1443"/>
      <c r="AQ282" s="1443"/>
      <c r="AR282" s="1443"/>
      <c r="AS282" s="1443"/>
      <c r="AT282" s="1443"/>
      <c r="AU282" s="1443"/>
      <c r="AV282" s="1443"/>
      <c r="AW282" s="1444"/>
      <c r="BH282" s="1427" t="s">
        <v>384</v>
      </c>
      <c r="BI282" s="1302"/>
      <c r="BJ282" s="1302"/>
      <c r="BK282" s="1302"/>
      <c r="BL282" s="1302"/>
      <c r="BM282" s="1302"/>
      <c r="BN282" s="1302"/>
      <c r="BO282" s="1302"/>
      <c r="BP282" s="1302"/>
      <c r="BQ282" s="1622" t="s">
        <v>1260</v>
      </c>
      <c r="BR282" s="1622"/>
      <c r="BS282" s="1622"/>
      <c r="BT282" s="1622"/>
      <c r="BU282" s="1622"/>
      <c r="BV282" s="1622"/>
      <c r="BW282" s="1622"/>
      <c r="BX282" s="2607" t="s">
        <v>1629</v>
      </c>
      <c r="BY282" s="2607"/>
      <c r="BZ282" s="2607"/>
      <c r="CA282" s="2607"/>
      <c r="CB282" s="2607"/>
      <c r="CC282" s="2607"/>
      <c r="CD282" s="2592" t="s">
        <v>1590</v>
      </c>
      <c r="CE282" s="2592"/>
      <c r="CF282" s="2592"/>
      <c r="CG282" s="2592"/>
      <c r="CH282" s="2592"/>
      <c r="CI282" s="2592"/>
      <c r="CJ282" s="2592"/>
      <c r="CK282" s="2592"/>
      <c r="CL282" s="2592"/>
      <c r="CM282" s="2592"/>
      <c r="CN282" s="2592"/>
      <c r="CO282" s="2592"/>
      <c r="CP282" s="2592"/>
      <c r="CQ282" s="2592"/>
      <c r="CR282" s="2592"/>
      <c r="CS282" s="2592"/>
      <c r="CT282" s="2592"/>
      <c r="CU282" s="2592"/>
      <c r="CV282" s="2592"/>
      <c r="CW282" s="2592"/>
      <c r="CX282" s="2592"/>
      <c r="CY282" s="2592"/>
      <c r="CZ282" s="2592"/>
      <c r="DA282" s="2592"/>
      <c r="DB282" s="2592"/>
      <c r="DC282" s="2593"/>
    </row>
    <row r="283" spans="2:109" ht="13.5" customHeight="1">
      <c r="B283" s="1433"/>
      <c r="C283" s="662"/>
      <c r="D283" s="662"/>
      <c r="E283" s="662"/>
      <c r="F283" s="1064"/>
      <c r="G283" s="1469" t="s">
        <v>1392</v>
      </c>
      <c r="H283" s="1344"/>
      <c r="I283" s="1344"/>
      <c r="J283" s="1344"/>
      <c r="K283" s="1344"/>
      <c r="L283" s="1344"/>
      <c r="M283" s="1344"/>
      <c r="N283" s="1344"/>
      <c r="O283" s="1575"/>
      <c r="P283" s="1460" t="s">
        <v>1537</v>
      </c>
      <c r="Q283" s="1461"/>
      <c r="R283" s="1461"/>
      <c r="S283" s="1495"/>
      <c r="T283" s="1496"/>
      <c r="U283" s="1271" t="s">
        <v>11</v>
      </c>
      <c r="V283" s="1271"/>
      <c r="W283" s="1495"/>
      <c r="X283" s="1496"/>
      <c r="Y283" s="1271" t="s">
        <v>1226</v>
      </c>
      <c r="Z283" s="1271"/>
      <c r="AA283" s="1312"/>
      <c r="AB283" s="1442"/>
      <c r="AC283" s="1443"/>
      <c r="AD283" s="1443"/>
      <c r="AE283" s="1443"/>
      <c r="AF283" s="1443"/>
      <c r="AG283" s="1443"/>
      <c r="AH283" s="1443"/>
      <c r="AI283" s="1443"/>
      <c r="AJ283" s="1443"/>
      <c r="AK283" s="1443"/>
      <c r="AL283" s="1443"/>
      <c r="AM283" s="1443"/>
      <c r="AN283" s="1443"/>
      <c r="AO283" s="1443"/>
      <c r="AP283" s="1443"/>
      <c r="AQ283" s="1443"/>
      <c r="AR283" s="1443"/>
      <c r="AS283" s="1443"/>
      <c r="AT283" s="1443"/>
      <c r="AU283" s="1443"/>
      <c r="AV283" s="1443"/>
      <c r="AW283" s="1444"/>
      <c r="BH283" s="2566"/>
      <c r="BI283" s="1303"/>
      <c r="BJ283" s="1303"/>
      <c r="BK283" s="1303"/>
      <c r="BL283" s="1303"/>
      <c r="BM283" s="1303"/>
      <c r="BN283" s="1430"/>
      <c r="BO283" s="1430"/>
      <c r="BP283" s="1430"/>
      <c r="BQ283" s="740"/>
      <c r="BR283" s="740"/>
      <c r="BS283" s="740"/>
      <c r="BT283" s="740"/>
      <c r="BU283" s="740"/>
      <c r="BV283" s="740"/>
      <c r="BW283" s="740"/>
      <c r="BX283" s="995"/>
      <c r="BY283" s="995"/>
      <c r="BZ283" s="995"/>
      <c r="CA283" s="995"/>
      <c r="CB283" s="995"/>
      <c r="CC283" s="995"/>
      <c r="CD283" s="2594"/>
      <c r="CE283" s="2594"/>
      <c r="CF283" s="2594"/>
      <c r="CG283" s="2594"/>
      <c r="CH283" s="2594"/>
      <c r="CI283" s="2594"/>
      <c r="CJ283" s="2594"/>
      <c r="CK283" s="2594"/>
      <c r="CL283" s="2594"/>
      <c r="CM283" s="2594"/>
      <c r="CN283" s="2594"/>
      <c r="CO283" s="2594"/>
      <c r="CP283" s="2594"/>
      <c r="CQ283" s="2594"/>
      <c r="CR283" s="2594"/>
      <c r="CS283" s="2594"/>
      <c r="CT283" s="2594"/>
      <c r="CU283" s="2594"/>
      <c r="CV283" s="2594"/>
      <c r="CW283" s="2594"/>
      <c r="CX283" s="2594"/>
      <c r="CY283" s="2594"/>
      <c r="CZ283" s="2594"/>
      <c r="DA283" s="2594"/>
      <c r="DB283" s="2594"/>
      <c r="DC283" s="2595"/>
    </row>
    <row r="284" spans="2:109" ht="13.5" customHeight="1">
      <c r="B284" s="1433"/>
      <c r="C284" s="662"/>
      <c r="D284" s="662"/>
      <c r="E284" s="662"/>
      <c r="F284" s="1064"/>
      <c r="G284" s="1469"/>
      <c r="H284" s="1344"/>
      <c r="I284" s="1344"/>
      <c r="J284" s="1344"/>
      <c r="K284" s="1344"/>
      <c r="L284" s="1344"/>
      <c r="M284" s="1344"/>
      <c r="N284" s="1344"/>
      <c r="O284" s="1575"/>
      <c r="P284" s="1460"/>
      <c r="Q284" s="1461"/>
      <c r="R284" s="1461"/>
      <c r="S284" s="1496"/>
      <c r="T284" s="1496"/>
      <c r="U284" s="1271"/>
      <c r="V284" s="1271"/>
      <c r="W284" s="1496"/>
      <c r="X284" s="1496"/>
      <c r="Y284" s="1271"/>
      <c r="Z284" s="1271"/>
      <c r="AA284" s="1312"/>
      <c r="AB284" s="1442"/>
      <c r="AC284" s="1443"/>
      <c r="AD284" s="1443"/>
      <c r="AE284" s="1443"/>
      <c r="AF284" s="1443"/>
      <c r="AG284" s="1443"/>
      <c r="AH284" s="1443"/>
      <c r="AI284" s="1443"/>
      <c r="AJ284" s="1443"/>
      <c r="AK284" s="1443"/>
      <c r="AL284" s="1443"/>
      <c r="AM284" s="1443"/>
      <c r="AN284" s="1443"/>
      <c r="AO284" s="1443"/>
      <c r="AP284" s="1443"/>
      <c r="AQ284" s="1443"/>
      <c r="AR284" s="1443"/>
      <c r="AS284" s="1443"/>
      <c r="AT284" s="1443"/>
      <c r="AU284" s="1443"/>
      <c r="AV284" s="1443"/>
      <c r="AW284" s="1444"/>
      <c r="BH284" s="1605" t="s">
        <v>385</v>
      </c>
      <c r="BI284" s="1201"/>
      <c r="BJ284" s="1201"/>
      <c r="BK284" s="1201"/>
      <c r="BL284" s="1201"/>
      <c r="BM284" s="1311"/>
      <c r="BN284" s="419"/>
      <c r="BO284" s="246"/>
      <c r="BP284" s="282"/>
      <c r="BQ284" s="2204" t="s">
        <v>1979</v>
      </c>
      <c r="BR284" s="2205"/>
      <c r="BS284" s="2205"/>
      <c r="BT284" s="2205"/>
      <c r="BU284" s="2205"/>
      <c r="BV284" s="2205"/>
      <c r="BW284" s="2205"/>
      <c r="BX284" s="2205"/>
      <c r="BY284" s="2205"/>
      <c r="BZ284" s="2205"/>
      <c r="CA284" s="2205"/>
      <c r="CB284" s="2205"/>
      <c r="CC284" s="2205"/>
      <c r="CD284" s="2205"/>
      <c r="CE284" s="2205"/>
      <c r="CF284" s="2205"/>
      <c r="CG284" s="2205"/>
      <c r="CH284" s="2205"/>
      <c r="CI284" s="2205"/>
      <c r="CJ284" s="2205"/>
      <c r="CK284" s="2205"/>
      <c r="CL284" s="2205"/>
      <c r="CM284" s="2205"/>
      <c r="CN284" s="2205"/>
      <c r="CO284" s="2205"/>
      <c r="CP284" s="2205"/>
      <c r="CQ284" s="2205"/>
      <c r="CR284" s="2205"/>
      <c r="CS284" s="2205"/>
      <c r="CT284" s="2205"/>
      <c r="CU284" s="2205"/>
      <c r="CV284" s="2205"/>
      <c r="CW284" s="2205"/>
      <c r="CX284" s="2205"/>
      <c r="CY284" s="2205"/>
      <c r="CZ284" s="2205"/>
      <c r="DA284" s="2205"/>
      <c r="DB284" s="2205"/>
      <c r="DC284" s="2206"/>
    </row>
    <row r="285" spans="2:109" ht="13.5" customHeight="1">
      <c r="B285" s="1433"/>
      <c r="C285" s="662"/>
      <c r="D285" s="662"/>
      <c r="E285" s="662"/>
      <c r="F285" s="1064"/>
      <c r="G285" s="30"/>
      <c r="H285" s="59"/>
      <c r="I285" s="40"/>
      <c r="J285" s="40"/>
      <c r="K285" s="40"/>
      <c r="L285" s="47"/>
      <c r="M285" s="47"/>
      <c r="N285" s="47"/>
      <c r="O285" s="31"/>
      <c r="P285" s="1507"/>
      <c r="Q285" s="1508"/>
      <c r="R285" s="1508"/>
      <c r="S285" s="1508"/>
      <c r="T285" s="1508"/>
      <c r="U285" s="1508"/>
      <c r="V285" s="1508"/>
      <c r="W285" s="1508"/>
      <c r="X285" s="1508"/>
      <c r="Y285" s="1508"/>
      <c r="Z285" s="1271" t="s">
        <v>188</v>
      </c>
      <c r="AA285" s="1312"/>
      <c r="AB285" s="1442"/>
      <c r="AC285" s="1443"/>
      <c r="AD285" s="1443"/>
      <c r="AE285" s="1443"/>
      <c r="AF285" s="1443"/>
      <c r="AG285" s="1443"/>
      <c r="AH285" s="1443"/>
      <c r="AI285" s="1443"/>
      <c r="AJ285" s="1443"/>
      <c r="AK285" s="1443"/>
      <c r="AL285" s="1443"/>
      <c r="AM285" s="1443"/>
      <c r="AN285" s="1443"/>
      <c r="AO285" s="1443"/>
      <c r="AP285" s="1443"/>
      <c r="AQ285" s="1443"/>
      <c r="AR285" s="1443"/>
      <c r="AS285" s="1443"/>
      <c r="AT285" s="1443"/>
      <c r="AU285" s="1443"/>
      <c r="AV285" s="1443"/>
      <c r="AW285" s="1444"/>
      <c r="BH285" s="1573"/>
      <c r="BI285" s="1271"/>
      <c r="BJ285" s="1271"/>
      <c r="BK285" s="1271"/>
      <c r="BL285" s="1271"/>
      <c r="BM285" s="1312"/>
      <c r="BN285" s="30"/>
      <c r="BP285" s="31"/>
      <c r="BQ285" s="2207"/>
      <c r="BR285" s="2208"/>
      <c r="BS285" s="2208"/>
      <c r="BT285" s="2208"/>
      <c r="BU285" s="2208"/>
      <c r="BV285" s="2208"/>
      <c r="BW285" s="2208"/>
      <c r="BX285" s="2208"/>
      <c r="BY285" s="2208"/>
      <c r="BZ285" s="2208"/>
      <c r="CA285" s="2208"/>
      <c r="CB285" s="2208"/>
      <c r="CC285" s="2208"/>
      <c r="CD285" s="2208"/>
      <c r="CE285" s="2208"/>
      <c r="CF285" s="2208"/>
      <c r="CG285" s="2208"/>
      <c r="CH285" s="2208"/>
      <c r="CI285" s="2208"/>
      <c r="CJ285" s="2208"/>
      <c r="CK285" s="2208"/>
      <c r="CL285" s="2208"/>
      <c r="CM285" s="2208"/>
      <c r="CN285" s="2208"/>
      <c r="CO285" s="2208"/>
      <c r="CP285" s="2208"/>
      <c r="CQ285" s="2208"/>
      <c r="CR285" s="2208"/>
      <c r="CS285" s="2208"/>
      <c r="CT285" s="2208"/>
      <c r="CU285" s="2208"/>
      <c r="CV285" s="2208"/>
      <c r="CW285" s="2208"/>
      <c r="CX285" s="2208"/>
      <c r="CY285" s="2208"/>
      <c r="CZ285" s="2208"/>
      <c r="DA285" s="2208"/>
      <c r="DB285" s="2208"/>
      <c r="DC285" s="2209"/>
    </row>
    <row r="286" spans="2:109" ht="13.5" customHeight="1">
      <c r="B286" s="1411"/>
      <c r="C286" s="606"/>
      <c r="D286" s="606"/>
      <c r="E286" s="606"/>
      <c r="F286" s="902"/>
      <c r="G286" s="170"/>
      <c r="H286" s="118"/>
      <c r="I286" s="118"/>
      <c r="J286" s="118"/>
      <c r="K286" s="118"/>
      <c r="L286" s="118"/>
      <c r="M286" s="118"/>
      <c r="N286" s="118"/>
      <c r="O286" s="209"/>
      <c r="P286" s="1509"/>
      <c r="Q286" s="1510"/>
      <c r="R286" s="1510"/>
      <c r="S286" s="1510"/>
      <c r="T286" s="1510"/>
      <c r="U286" s="1510"/>
      <c r="V286" s="1510"/>
      <c r="W286" s="1510"/>
      <c r="X286" s="1510"/>
      <c r="Y286" s="1510"/>
      <c r="Z286" s="874"/>
      <c r="AA286" s="875"/>
      <c r="AB286" s="1576"/>
      <c r="AC286" s="1577"/>
      <c r="AD286" s="1577"/>
      <c r="AE286" s="1577"/>
      <c r="AF286" s="1577"/>
      <c r="AG286" s="1577"/>
      <c r="AH286" s="1577"/>
      <c r="AI286" s="1577"/>
      <c r="AJ286" s="1577"/>
      <c r="AK286" s="1577"/>
      <c r="AL286" s="1577"/>
      <c r="AM286" s="1577"/>
      <c r="AN286" s="1577"/>
      <c r="AO286" s="1577"/>
      <c r="AP286" s="1577"/>
      <c r="AQ286" s="1577"/>
      <c r="AR286" s="1577"/>
      <c r="AS286" s="1577"/>
      <c r="AT286" s="1577"/>
      <c r="AU286" s="1577"/>
      <c r="AV286" s="1577"/>
      <c r="AW286" s="1578"/>
      <c r="BH286" s="1573"/>
      <c r="BI286" s="1271"/>
      <c r="BJ286" s="1271"/>
      <c r="BK286" s="1271"/>
      <c r="BL286" s="1271"/>
      <c r="BM286" s="1312"/>
      <c r="BN286" s="1247" t="s">
        <v>23</v>
      </c>
      <c r="BO286" s="1271" t="s">
        <v>20</v>
      </c>
      <c r="BP286" s="1271"/>
      <c r="BQ286" s="2207"/>
      <c r="BR286" s="2208"/>
      <c r="BS286" s="2208"/>
      <c r="BT286" s="2208"/>
      <c r="BU286" s="2208"/>
      <c r="BV286" s="2208"/>
      <c r="BW286" s="2208"/>
      <c r="BX286" s="2208"/>
      <c r="BY286" s="2208"/>
      <c r="BZ286" s="2208"/>
      <c r="CA286" s="2208"/>
      <c r="CB286" s="2208"/>
      <c r="CC286" s="2208"/>
      <c r="CD286" s="2208"/>
      <c r="CE286" s="2208"/>
      <c r="CF286" s="2208"/>
      <c r="CG286" s="2208"/>
      <c r="CH286" s="2208"/>
      <c r="CI286" s="2208"/>
      <c r="CJ286" s="2208"/>
      <c r="CK286" s="2208"/>
      <c r="CL286" s="2208"/>
      <c r="CM286" s="2208"/>
      <c r="CN286" s="2208"/>
      <c r="CO286" s="2208"/>
      <c r="CP286" s="2208"/>
      <c r="CQ286" s="2208"/>
      <c r="CR286" s="2208"/>
      <c r="CS286" s="2208"/>
      <c r="CT286" s="2208"/>
      <c r="CU286" s="2208"/>
      <c r="CV286" s="2208"/>
      <c r="CW286" s="2208"/>
      <c r="CX286" s="2208"/>
      <c r="CY286" s="2208"/>
      <c r="CZ286" s="2208"/>
      <c r="DA286" s="2208"/>
      <c r="DB286" s="2208"/>
      <c r="DC286" s="2209"/>
    </row>
    <row r="287" spans="2:109" ht="13.5" customHeight="1">
      <c r="B287" s="1432" t="s">
        <v>201</v>
      </c>
      <c r="C287" s="604"/>
      <c r="D287" s="604"/>
      <c r="E287" s="604"/>
      <c r="F287" s="901"/>
      <c r="G287" s="281"/>
      <c r="H287" s="278"/>
      <c r="I287" s="278"/>
      <c r="J287" s="278"/>
      <c r="K287" s="278"/>
      <c r="L287" s="278"/>
      <c r="M287" s="278"/>
      <c r="N287" s="278"/>
      <c r="O287" s="282"/>
      <c r="P287" s="1476" t="s">
        <v>24</v>
      </c>
      <c r="Q287" s="1171" t="s">
        <v>157</v>
      </c>
      <c r="R287" s="1171" t="s">
        <v>29</v>
      </c>
      <c r="S287" s="1247" t="s">
        <v>23</v>
      </c>
      <c r="T287" s="1171" t="s">
        <v>95</v>
      </c>
      <c r="U287" s="422"/>
      <c r="V287" s="422"/>
      <c r="W287" s="422"/>
      <c r="X287" s="422"/>
      <c r="Y287" s="422"/>
      <c r="Z287" s="422"/>
      <c r="AA287" s="450"/>
      <c r="AB287" s="1439" t="s">
        <v>1622</v>
      </c>
      <c r="AC287" s="1440"/>
      <c r="AD287" s="1440"/>
      <c r="AE287" s="1440"/>
      <c r="AF287" s="1440"/>
      <c r="AG287" s="1440"/>
      <c r="AH287" s="1440"/>
      <c r="AI287" s="1440"/>
      <c r="AJ287" s="1440"/>
      <c r="AK287" s="1440"/>
      <c r="AL287" s="1440"/>
      <c r="AM287" s="1440"/>
      <c r="AN287" s="1440"/>
      <c r="AO287" s="1440"/>
      <c r="AP287" s="1440"/>
      <c r="AQ287" s="1440"/>
      <c r="AR287" s="1440"/>
      <c r="AS287" s="1440"/>
      <c r="AT287" s="1440"/>
      <c r="AU287" s="1440"/>
      <c r="AV287" s="1440"/>
      <c r="AW287" s="1441"/>
      <c r="BH287" s="1573"/>
      <c r="BI287" s="1271"/>
      <c r="BJ287" s="1271"/>
      <c r="BK287" s="1271"/>
      <c r="BL287" s="1271"/>
      <c r="BM287" s="1312"/>
      <c r="BN287" s="1247"/>
      <c r="BO287" s="1271"/>
      <c r="BP287" s="1271"/>
      <c r="BQ287" s="2207"/>
      <c r="BR287" s="2208"/>
      <c r="BS287" s="2208"/>
      <c r="BT287" s="2208"/>
      <c r="BU287" s="2208"/>
      <c r="BV287" s="2208"/>
      <c r="BW287" s="2208"/>
      <c r="BX287" s="2208"/>
      <c r="BY287" s="2208"/>
      <c r="BZ287" s="2208"/>
      <c r="CA287" s="2208"/>
      <c r="CB287" s="2208"/>
      <c r="CC287" s="2208"/>
      <c r="CD287" s="2208"/>
      <c r="CE287" s="2208"/>
      <c r="CF287" s="2208"/>
      <c r="CG287" s="2208"/>
      <c r="CH287" s="2208"/>
      <c r="CI287" s="2208"/>
      <c r="CJ287" s="2208"/>
      <c r="CK287" s="2208"/>
      <c r="CL287" s="2208"/>
      <c r="CM287" s="2208"/>
      <c r="CN287" s="2208"/>
      <c r="CO287" s="2208"/>
      <c r="CP287" s="2208"/>
      <c r="CQ287" s="2208"/>
      <c r="CR287" s="2208"/>
      <c r="CS287" s="2208"/>
      <c r="CT287" s="2208"/>
      <c r="CU287" s="2208"/>
      <c r="CV287" s="2208"/>
      <c r="CW287" s="2208"/>
      <c r="CX287" s="2208"/>
      <c r="CY287" s="2208"/>
      <c r="CZ287" s="2208"/>
      <c r="DA287" s="2208"/>
      <c r="DB287" s="2208"/>
      <c r="DC287" s="2209"/>
    </row>
    <row r="288" spans="2:109" ht="13.5" customHeight="1">
      <c r="B288" s="1433"/>
      <c r="C288" s="662"/>
      <c r="D288" s="662"/>
      <c r="E288" s="662"/>
      <c r="F288" s="1064"/>
      <c r="G288" s="30"/>
      <c r="H288" s="59"/>
      <c r="I288" s="59"/>
      <c r="J288" s="59"/>
      <c r="K288" s="59"/>
      <c r="L288" s="59"/>
      <c r="M288" s="59"/>
      <c r="N288" s="59"/>
      <c r="O288" s="31"/>
      <c r="P288" s="1476"/>
      <c r="Q288" s="1171"/>
      <c r="R288" s="1171"/>
      <c r="S288" s="1247"/>
      <c r="T288" s="1171"/>
      <c r="U288" s="422"/>
      <c r="V288" s="422"/>
      <c r="W288" s="422"/>
      <c r="X288" s="422"/>
      <c r="Y288" s="422"/>
      <c r="Z288" s="422"/>
      <c r="AA288" s="450"/>
      <c r="AB288" s="1442"/>
      <c r="AC288" s="1443"/>
      <c r="AD288" s="1443"/>
      <c r="AE288" s="1443"/>
      <c r="AF288" s="1443"/>
      <c r="AG288" s="1443"/>
      <c r="AH288" s="1443"/>
      <c r="AI288" s="1443"/>
      <c r="AJ288" s="1443"/>
      <c r="AK288" s="1443"/>
      <c r="AL288" s="1443"/>
      <c r="AM288" s="1443"/>
      <c r="AN288" s="1443"/>
      <c r="AO288" s="1443"/>
      <c r="AP288" s="1443"/>
      <c r="AQ288" s="1443"/>
      <c r="AR288" s="1443"/>
      <c r="AS288" s="1443"/>
      <c r="AT288" s="1443"/>
      <c r="AU288" s="1443"/>
      <c r="AV288" s="1443"/>
      <c r="AW288" s="1444"/>
      <c r="BH288" s="1573"/>
      <c r="BI288" s="1271"/>
      <c r="BJ288" s="1271"/>
      <c r="BK288" s="1271"/>
      <c r="BL288" s="1271"/>
      <c r="BM288" s="1312"/>
      <c r="BN288" s="1247"/>
      <c r="BO288" s="1271"/>
      <c r="BP288" s="1271"/>
      <c r="BQ288" s="2207"/>
      <c r="BR288" s="2208"/>
      <c r="BS288" s="2208"/>
      <c r="BT288" s="2208"/>
      <c r="BU288" s="2208"/>
      <c r="BV288" s="2208"/>
      <c r="BW288" s="2208"/>
      <c r="BX288" s="2208"/>
      <c r="BY288" s="2208"/>
      <c r="BZ288" s="2208"/>
      <c r="CA288" s="2208"/>
      <c r="CB288" s="2208"/>
      <c r="CC288" s="2208"/>
      <c r="CD288" s="2208"/>
      <c r="CE288" s="2208"/>
      <c r="CF288" s="2208"/>
      <c r="CG288" s="2208"/>
      <c r="CH288" s="2208"/>
      <c r="CI288" s="2208"/>
      <c r="CJ288" s="2208"/>
      <c r="CK288" s="2208"/>
      <c r="CL288" s="2208"/>
      <c r="CM288" s="2208"/>
      <c r="CN288" s="2208"/>
      <c r="CO288" s="2208"/>
      <c r="CP288" s="2208"/>
      <c r="CQ288" s="2208"/>
      <c r="CR288" s="2208"/>
      <c r="CS288" s="2208"/>
      <c r="CT288" s="2208"/>
      <c r="CU288" s="2208"/>
      <c r="CV288" s="2208"/>
      <c r="CW288" s="2208"/>
      <c r="CX288" s="2208"/>
      <c r="CY288" s="2208"/>
      <c r="CZ288" s="2208"/>
      <c r="DA288" s="2208"/>
      <c r="DB288" s="2208"/>
      <c r="DC288" s="2209"/>
      <c r="DE288" s="53" t="s">
        <v>1839</v>
      </c>
    </row>
    <row r="289" spans="2:330" ht="13.5" customHeight="1">
      <c r="B289" s="1433"/>
      <c r="C289" s="662"/>
      <c r="D289" s="662"/>
      <c r="E289" s="662"/>
      <c r="F289" s="1064"/>
      <c r="G289" s="1469" t="s">
        <v>1393</v>
      </c>
      <c r="H289" s="1344"/>
      <c r="I289" s="1344"/>
      <c r="J289" s="1344"/>
      <c r="K289" s="1344"/>
      <c r="L289" s="1344"/>
      <c r="M289" s="1344"/>
      <c r="N289" s="1344"/>
      <c r="O289" s="1575"/>
      <c r="P289" s="1460" t="s">
        <v>1537</v>
      </c>
      <c r="Q289" s="1461"/>
      <c r="R289" s="1461"/>
      <c r="S289" s="1495"/>
      <c r="T289" s="1496"/>
      <c r="U289" s="1271" t="s">
        <v>11</v>
      </c>
      <c r="V289" s="1271"/>
      <c r="W289" s="1495"/>
      <c r="X289" s="1496"/>
      <c r="Y289" s="1271" t="s">
        <v>1226</v>
      </c>
      <c r="Z289" s="1271"/>
      <c r="AA289" s="1312"/>
      <c r="AB289" s="1442"/>
      <c r="AC289" s="1443"/>
      <c r="AD289" s="1443"/>
      <c r="AE289" s="1443"/>
      <c r="AF289" s="1443"/>
      <c r="AG289" s="1443"/>
      <c r="AH289" s="1443"/>
      <c r="AI289" s="1443"/>
      <c r="AJ289" s="1443"/>
      <c r="AK289" s="1443"/>
      <c r="AL289" s="1443"/>
      <c r="AM289" s="1443"/>
      <c r="AN289" s="1443"/>
      <c r="AO289" s="1443"/>
      <c r="AP289" s="1443"/>
      <c r="AQ289" s="1443"/>
      <c r="AR289" s="1443"/>
      <c r="AS289" s="1443"/>
      <c r="AT289" s="1443"/>
      <c r="AU289" s="1443"/>
      <c r="AV289" s="1443"/>
      <c r="AW289" s="1444"/>
      <c r="BH289" s="1573"/>
      <c r="BI289" s="1271"/>
      <c r="BJ289" s="1271"/>
      <c r="BK289" s="1271"/>
      <c r="BL289" s="1271"/>
      <c r="BM289" s="1312"/>
      <c r="BN289" s="1247" t="s">
        <v>24</v>
      </c>
      <c r="BO289" s="1271" t="s">
        <v>95</v>
      </c>
      <c r="BP289" s="1271"/>
      <c r="BQ289" s="2207"/>
      <c r="BR289" s="2208"/>
      <c r="BS289" s="2208"/>
      <c r="BT289" s="2208"/>
      <c r="BU289" s="2208"/>
      <c r="BV289" s="2208"/>
      <c r="BW289" s="2208"/>
      <c r="BX289" s="2208"/>
      <c r="BY289" s="2208"/>
      <c r="BZ289" s="2208"/>
      <c r="CA289" s="2208"/>
      <c r="CB289" s="2208"/>
      <c r="CC289" s="2208"/>
      <c r="CD289" s="2208"/>
      <c r="CE289" s="2208"/>
      <c r="CF289" s="2208"/>
      <c r="CG289" s="2208"/>
      <c r="CH289" s="2208"/>
      <c r="CI289" s="2208"/>
      <c r="CJ289" s="2208"/>
      <c r="CK289" s="2208"/>
      <c r="CL289" s="2208"/>
      <c r="CM289" s="2208"/>
      <c r="CN289" s="2208"/>
      <c r="CO289" s="2208"/>
      <c r="CP289" s="2208"/>
      <c r="CQ289" s="2208"/>
      <c r="CR289" s="2208"/>
      <c r="CS289" s="2208"/>
      <c r="CT289" s="2208"/>
      <c r="CU289" s="2208"/>
      <c r="CV289" s="2208"/>
      <c r="CW289" s="2208"/>
      <c r="CX289" s="2208"/>
      <c r="CY289" s="2208"/>
      <c r="CZ289" s="2208"/>
      <c r="DA289" s="2208"/>
      <c r="DB289" s="2208"/>
      <c r="DC289" s="2209"/>
    </row>
    <row r="290" spans="2:330" ht="13.5" customHeight="1">
      <c r="B290" s="1433"/>
      <c r="C290" s="662"/>
      <c r="D290" s="662"/>
      <c r="E290" s="662"/>
      <c r="F290" s="1064"/>
      <c r="G290" s="1469"/>
      <c r="H290" s="1344"/>
      <c r="I290" s="1344"/>
      <c r="J290" s="1344"/>
      <c r="K290" s="1344"/>
      <c r="L290" s="1344"/>
      <c r="M290" s="1344"/>
      <c r="N290" s="1344"/>
      <c r="O290" s="1575"/>
      <c r="P290" s="1460"/>
      <c r="Q290" s="1461"/>
      <c r="R290" s="1461"/>
      <c r="S290" s="1496"/>
      <c r="T290" s="1496"/>
      <c r="U290" s="1271"/>
      <c r="V290" s="1271"/>
      <c r="W290" s="1496"/>
      <c r="X290" s="1496"/>
      <c r="Y290" s="1271"/>
      <c r="Z290" s="1271"/>
      <c r="AA290" s="1312"/>
      <c r="AB290" s="1442"/>
      <c r="AC290" s="1443"/>
      <c r="AD290" s="1443"/>
      <c r="AE290" s="1443"/>
      <c r="AF290" s="1443"/>
      <c r="AG290" s="1443"/>
      <c r="AH290" s="1443"/>
      <c r="AI290" s="1443"/>
      <c r="AJ290" s="1443"/>
      <c r="AK290" s="1443"/>
      <c r="AL290" s="1443"/>
      <c r="AM290" s="1443"/>
      <c r="AN290" s="1443"/>
      <c r="AO290" s="1443"/>
      <c r="AP290" s="1443"/>
      <c r="AQ290" s="1443"/>
      <c r="AR290" s="1443"/>
      <c r="AS290" s="1443"/>
      <c r="AT290" s="1443"/>
      <c r="AU290" s="1443"/>
      <c r="AV290" s="1443"/>
      <c r="AW290" s="1444"/>
      <c r="BH290" s="1573"/>
      <c r="BI290" s="1271"/>
      <c r="BJ290" s="1271"/>
      <c r="BK290" s="1271"/>
      <c r="BL290" s="1271"/>
      <c r="BM290" s="1312"/>
      <c r="BN290" s="1247"/>
      <c r="BO290" s="1271"/>
      <c r="BP290" s="1271"/>
      <c r="BQ290" s="2207"/>
      <c r="BR290" s="2208"/>
      <c r="BS290" s="2208"/>
      <c r="BT290" s="2208"/>
      <c r="BU290" s="2208"/>
      <c r="BV290" s="2208"/>
      <c r="BW290" s="2208"/>
      <c r="BX290" s="2208"/>
      <c r="BY290" s="2208"/>
      <c r="BZ290" s="2208"/>
      <c r="CA290" s="2208"/>
      <c r="CB290" s="2208"/>
      <c r="CC290" s="2208"/>
      <c r="CD290" s="2208"/>
      <c r="CE290" s="2208"/>
      <c r="CF290" s="2208"/>
      <c r="CG290" s="2208"/>
      <c r="CH290" s="2208"/>
      <c r="CI290" s="2208"/>
      <c r="CJ290" s="2208"/>
      <c r="CK290" s="2208"/>
      <c r="CL290" s="2208"/>
      <c r="CM290" s="2208"/>
      <c r="CN290" s="2208"/>
      <c r="CO290" s="2208"/>
      <c r="CP290" s="2208"/>
      <c r="CQ290" s="2208"/>
      <c r="CR290" s="2208"/>
      <c r="CS290" s="2208"/>
      <c r="CT290" s="2208"/>
      <c r="CU290" s="2208"/>
      <c r="CV290" s="2208"/>
      <c r="CW290" s="2208"/>
      <c r="CX290" s="2208"/>
      <c r="CY290" s="2208"/>
      <c r="CZ290" s="2208"/>
      <c r="DA290" s="2208"/>
      <c r="DB290" s="2208"/>
      <c r="DC290" s="2209"/>
      <c r="JW290" s="1793"/>
      <c r="JX290" s="1793"/>
      <c r="JY290" s="2179"/>
      <c r="JZ290" s="2179"/>
      <c r="KA290" s="2179"/>
      <c r="KB290" s="2179"/>
      <c r="KC290" s="2179"/>
      <c r="KD290" s="2179"/>
      <c r="KE290" s="2179"/>
      <c r="KF290" s="2179"/>
      <c r="KG290" s="2179"/>
      <c r="KH290" s="2179"/>
      <c r="KI290" s="2179"/>
      <c r="KJ290" s="2179"/>
      <c r="KK290" s="2179"/>
      <c r="KL290" s="2179"/>
      <c r="KM290" s="2179"/>
      <c r="KN290" s="2179"/>
      <c r="KO290" s="2179"/>
      <c r="KP290" s="2179"/>
      <c r="KQ290" s="2179"/>
      <c r="KR290" s="2179"/>
      <c r="KS290" s="2179"/>
      <c r="KT290" s="2179"/>
      <c r="KU290" s="2179"/>
      <c r="KV290" s="2179"/>
      <c r="KW290" s="2179"/>
      <c r="KX290" s="2179"/>
      <c r="KY290" s="2179"/>
      <c r="KZ290" s="1"/>
      <c r="LA290" s="1"/>
      <c r="LB290" s="1"/>
      <c r="LC290" s="1"/>
      <c r="LD290" s="1"/>
      <c r="LE290" s="1"/>
      <c r="LF290" s="1"/>
      <c r="LG290" s="1"/>
      <c r="LH290" s="1"/>
      <c r="LI290" s="1"/>
      <c r="LJ290" s="1"/>
      <c r="LK290" s="1"/>
      <c r="LL290" s="1"/>
      <c r="LM290" s="1"/>
      <c r="LN290" s="1"/>
      <c r="LO290" s="1"/>
      <c r="LP290" s="1"/>
      <c r="LQ290" s="1"/>
      <c r="LR290" s="1"/>
    </row>
    <row r="291" spans="2:330" ht="13.5" customHeight="1">
      <c r="B291" s="1433"/>
      <c r="C291" s="662"/>
      <c r="D291" s="662"/>
      <c r="E291" s="662"/>
      <c r="F291" s="1064"/>
      <c r="G291" s="30"/>
      <c r="H291" s="113"/>
      <c r="I291" s="116"/>
      <c r="J291" s="116"/>
      <c r="K291" s="116"/>
      <c r="L291" s="116"/>
      <c r="M291" s="116"/>
      <c r="N291" s="116"/>
      <c r="O291" s="31"/>
      <c r="P291" s="1507"/>
      <c r="Q291" s="1508"/>
      <c r="R291" s="1508"/>
      <c r="S291" s="1508"/>
      <c r="T291" s="1508"/>
      <c r="U291" s="1508"/>
      <c r="V291" s="1508"/>
      <c r="W291" s="1508"/>
      <c r="X291" s="1508"/>
      <c r="Y291" s="1508"/>
      <c r="Z291" s="1271" t="s">
        <v>188</v>
      </c>
      <c r="AA291" s="1312"/>
      <c r="AB291" s="1442"/>
      <c r="AC291" s="1443"/>
      <c r="AD291" s="1443"/>
      <c r="AE291" s="1443"/>
      <c r="AF291" s="1443"/>
      <c r="AG291" s="1443"/>
      <c r="AH291" s="1443"/>
      <c r="AI291" s="1443"/>
      <c r="AJ291" s="1443"/>
      <c r="AK291" s="1443"/>
      <c r="AL291" s="1443"/>
      <c r="AM291" s="1443"/>
      <c r="AN291" s="1443"/>
      <c r="AO291" s="1443"/>
      <c r="AP291" s="1443"/>
      <c r="AQ291" s="1443"/>
      <c r="AR291" s="1443"/>
      <c r="AS291" s="1443"/>
      <c r="AT291" s="1443"/>
      <c r="AU291" s="1443"/>
      <c r="AV291" s="1443"/>
      <c r="AW291" s="1444"/>
      <c r="BH291" s="1573"/>
      <c r="BI291" s="1271"/>
      <c r="BJ291" s="1271"/>
      <c r="BK291" s="1271"/>
      <c r="BL291" s="1271"/>
      <c r="BM291" s="1312"/>
      <c r="BN291" s="1247"/>
      <c r="BO291" s="1271"/>
      <c r="BP291" s="1271"/>
      <c r="BQ291" s="2207"/>
      <c r="BR291" s="2208"/>
      <c r="BS291" s="2208"/>
      <c r="BT291" s="2208"/>
      <c r="BU291" s="2208"/>
      <c r="BV291" s="2208"/>
      <c r="BW291" s="2208"/>
      <c r="BX291" s="2208"/>
      <c r="BY291" s="2208"/>
      <c r="BZ291" s="2208"/>
      <c r="CA291" s="2208"/>
      <c r="CB291" s="2208"/>
      <c r="CC291" s="2208"/>
      <c r="CD291" s="2208"/>
      <c r="CE291" s="2208"/>
      <c r="CF291" s="2208"/>
      <c r="CG291" s="2208"/>
      <c r="CH291" s="2208"/>
      <c r="CI291" s="2208"/>
      <c r="CJ291" s="2208"/>
      <c r="CK291" s="2208"/>
      <c r="CL291" s="2208"/>
      <c r="CM291" s="2208"/>
      <c r="CN291" s="2208"/>
      <c r="CO291" s="2208"/>
      <c r="CP291" s="2208"/>
      <c r="CQ291" s="2208"/>
      <c r="CR291" s="2208"/>
      <c r="CS291" s="2208"/>
      <c r="CT291" s="2208"/>
      <c r="CU291" s="2208"/>
      <c r="CV291" s="2208"/>
      <c r="CW291" s="2208"/>
      <c r="CX291" s="2208"/>
      <c r="CY291" s="2208"/>
      <c r="CZ291" s="2208"/>
      <c r="DA291" s="2208"/>
      <c r="DB291" s="2208"/>
      <c r="DC291" s="2209"/>
      <c r="DE291" s="560" t="s">
        <v>1980</v>
      </c>
      <c r="JW291" s="1793"/>
      <c r="JX291" s="1793"/>
      <c r="JY291" s="2179"/>
      <c r="JZ291" s="2179"/>
      <c r="KA291" s="2179"/>
      <c r="KB291" s="2179"/>
      <c r="KC291" s="2179"/>
      <c r="KD291" s="2179"/>
      <c r="KE291" s="2179"/>
      <c r="KF291" s="2179"/>
      <c r="KG291" s="2179"/>
      <c r="KH291" s="2179"/>
      <c r="KI291" s="2179"/>
      <c r="KJ291" s="2179"/>
      <c r="KK291" s="2179"/>
      <c r="KL291" s="2179"/>
      <c r="KM291" s="2179"/>
      <c r="KN291" s="2179"/>
      <c r="KO291" s="2179"/>
      <c r="KP291" s="2179"/>
      <c r="KQ291" s="2179"/>
      <c r="KR291" s="2179"/>
      <c r="KS291" s="2179"/>
      <c r="KT291" s="2179"/>
      <c r="KU291" s="2179"/>
      <c r="KV291" s="2179"/>
      <c r="KW291" s="2179"/>
      <c r="KX291" s="2179"/>
      <c r="KY291" s="2179"/>
      <c r="KZ291" s="1"/>
      <c r="LA291" s="1"/>
      <c r="LB291" s="1"/>
      <c r="LC291" s="1"/>
      <c r="LD291" s="1"/>
      <c r="LE291" s="1"/>
      <c r="LF291" s="1"/>
      <c r="LG291" s="1"/>
      <c r="LH291" s="1"/>
      <c r="LI291" s="1"/>
      <c r="LJ291" s="1"/>
      <c r="LK291" s="1"/>
      <c r="LL291" s="1"/>
      <c r="LM291" s="1"/>
      <c r="LN291" s="1"/>
      <c r="LO291" s="1"/>
      <c r="LP291" s="1"/>
      <c r="LQ291" s="1"/>
      <c r="LR291" s="1"/>
    </row>
    <row r="292" spans="2:330" ht="13.5" customHeight="1">
      <c r="B292" s="1411"/>
      <c r="C292" s="606"/>
      <c r="D292" s="606"/>
      <c r="E292" s="606"/>
      <c r="F292" s="902"/>
      <c r="G292" s="170"/>
      <c r="H292" s="378"/>
      <c r="I292" s="358"/>
      <c r="J292" s="358"/>
      <c r="K292" s="358"/>
      <c r="L292" s="358"/>
      <c r="M292" s="358"/>
      <c r="N292" s="358"/>
      <c r="O292" s="209"/>
      <c r="P292" s="1509"/>
      <c r="Q292" s="1510"/>
      <c r="R292" s="1510"/>
      <c r="S292" s="1510"/>
      <c r="T292" s="1510"/>
      <c r="U292" s="1510"/>
      <c r="V292" s="1510"/>
      <c r="W292" s="1510"/>
      <c r="X292" s="1510"/>
      <c r="Y292" s="1510"/>
      <c r="Z292" s="874"/>
      <c r="AA292" s="875"/>
      <c r="AB292" s="1576"/>
      <c r="AC292" s="1577"/>
      <c r="AD292" s="1577"/>
      <c r="AE292" s="1577"/>
      <c r="AF292" s="1577"/>
      <c r="AG292" s="1577"/>
      <c r="AH292" s="1577"/>
      <c r="AI292" s="1577"/>
      <c r="AJ292" s="1577"/>
      <c r="AK292" s="1577"/>
      <c r="AL292" s="1577"/>
      <c r="AM292" s="1577"/>
      <c r="AN292" s="1577"/>
      <c r="AO292" s="1577"/>
      <c r="AP292" s="1577"/>
      <c r="AQ292" s="1577"/>
      <c r="AR292" s="1577"/>
      <c r="AS292" s="1577"/>
      <c r="AT292" s="1577"/>
      <c r="AU292" s="1577"/>
      <c r="AV292" s="1577"/>
      <c r="AW292" s="1578"/>
      <c r="BH292" s="1573"/>
      <c r="BI292" s="1271"/>
      <c r="BJ292" s="1271"/>
      <c r="BK292" s="1271"/>
      <c r="BL292" s="1271"/>
      <c r="BM292" s="1312"/>
      <c r="BN292" s="30"/>
      <c r="BP292" s="31"/>
      <c r="BQ292" s="2207"/>
      <c r="BR292" s="2208"/>
      <c r="BS292" s="2208"/>
      <c r="BT292" s="2208"/>
      <c r="BU292" s="2208"/>
      <c r="BV292" s="2208"/>
      <c r="BW292" s="2208"/>
      <c r="BX292" s="2208"/>
      <c r="BY292" s="2208"/>
      <c r="BZ292" s="2208"/>
      <c r="CA292" s="2208"/>
      <c r="CB292" s="2208"/>
      <c r="CC292" s="2208"/>
      <c r="CD292" s="2208"/>
      <c r="CE292" s="2208"/>
      <c r="CF292" s="2208"/>
      <c r="CG292" s="2208"/>
      <c r="CH292" s="2208"/>
      <c r="CI292" s="2208"/>
      <c r="CJ292" s="2208"/>
      <c r="CK292" s="2208"/>
      <c r="CL292" s="2208"/>
      <c r="CM292" s="2208"/>
      <c r="CN292" s="2208"/>
      <c r="CO292" s="2208"/>
      <c r="CP292" s="2208"/>
      <c r="CQ292" s="2208"/>
      <c r="CR292" s="2208"/>
      <c r="CS292" s="2208"/>
      <c r="CT292" s="2208"/>
      <c r="CU292" s="2208"/>
      <c r="CV292" s="2208"/>
      <c r="CW292" s="2208"/>
      <c r="CX292" s="2208"/>
      <c r="CY292" s="2208"/>
      <c r="CZ292" s="2208"/>
      <c r="DA292" s="2208"/>
      <c r="DB292" s="2208"/>
      <c r="DC292" s="2209"/>
      <c r="DE292" s="53" t="s">
        <v>1978</v>
      </c>
      <c r="JW292" s="1221"/>
      <c r="JX292" s="1221"/>
      <c r="JY292" s="1374"/>
      <c r="JZ292" s="1374"/>
      <c r="KA292" s="1374"/>
      <c r="KB292" s="1374"/>
      <c r="KC292" s="1374"/>
      <c r="KD292" s="1374"/>
      <c r="KE292" s="1374"/>
      <c r="KF292" s="1374"/>
      <c r="KG292" s="1374"/>
      <c r="KH292" s="1374"/>
      <c r="KI292" s="1374"/>
      <c r="KJ292" s="1374"/>
      <c r="KK292" s="1374"/>
      <c r="KL292" s="1374"/>
      <c r="KM292" s="2195"/>
      <c r="KN292" s="2195"/>
      <c r="KO292" s="2195"/>
      <c r="KP292" s="2195"/>
      <c r="KQ292" s="2195"/>
      <c r="KR292" s="2195"/>
      <c r="KS292" s="2195"/>
      <c r="KT292" s="2195"/>
      <c r="KU292" s="2195"/>
      <c r="KV292" s="2195"/>
      <c r="KW292" s="2195"/>
      <c r="KX292" s="2195"/>
      <c r="KY292" s="2195"/>
      <c r="KZ292" s="2195"/>
      <c r="LA292" s="2195"/>
      <c r="LB292" s="2195"/>
      <c r="LC292" s="2195"/>
      <c r="LD292" s="2195"/>
      <c r="LE292" s="2195"/>
      <c r="LF292" s="2195"/>
      <c r="LG292" s="2195"/>
      <c r="LH292" s="2195"/>
      <c r="LI292" s="2195"/>
      <c r="LJ292" s="2195"/>
      <c r="LK292" s="2195"/>
      <c r="LL292" s="2195"/>
      <c r="LM292" s="2195"/>
      <c r="LN292" s="2195"/>
      <c r="LO292" s="2195"/>
      <c r="LP292" s="2195"/>
      <c r="LQ292" s="2195"/>
      <c r="LR292" s="2195"/>
    </row>
    <row r="293" spans="2:330" ht="13.5" customHeight="1">
      <c r="B293" s="1432" t="s">
        <v>200</v>
      </c>
      <c r="C293" s="604"/>
      <c r="D293" s="604"/>
      <c r="E293" s="604"/>
      <c r="F293" s="901"/>
      <c r="G293" s="281"/>
      <c r="H293" s="278"/>
      <c r="I293" s="278"/>
      <c r="J293" s="278"/>
      <c r="K293" s="278"/>
      <c r="L293" s="278"/>
      <c r="M293" s="278"/>
      <c r="N293" s="278"/>
      <c r="O293" s="282"/>
      <c r="P293" s="1476" t="s">
        <v>24</v>
      </c>
      <c r="Q293" s="1171" t="s">
        <v>157</v>
      </c>
      <c r="R293" s="1171" t="s">
        <v>29</v>
      </c>
      <c r="S293" s="1247" t="s">
        <v>23</v>
      </c>
      <c r="T293" s="1171" t="s">
        <v>95</v>
      </c>
      <c r="U293" s="422"/>
      <c r="V293" s="422"/>
      <c r="W293" s="422"/>
      <c r="X293" s="422"/>
      <c r="Y293" s="422"/>
      <c r="Z293" s="422"/>
      <c r="AA293" s="450"/>
      <c r="AB293" s="1439" t="s">
        <v>1622</v>
      </c>
      <c r="AC293" s="1440"/>
      <c r="AD293" s="1440"/>
      <c r="AE293" s="1440"/>
      <c r="AF293" s="1440"/>
      <c r="AG293" s="1440"/>
      <c r="AH293" s="1440"/>
      <c r="AI293" s="1440"/>
      <c r="AJ293" s="1440"/>
      <c r="AK293" s="1440"/>
      <c r="AL293" s="1440"/>
      <c r="AM293" s="1440"/>
      <c r="AN293" s="1440"/>
      <c r="AO293" s="1440"/>
      <c r="AP293" s="1440"/>
      <c r="AQ293" s="1440"/>
      <c r="AR293" s="1440"/>
      <c r="AS293" s="1440"/>
      <c r="AT293" s="1440"/>
      <c r="AU293" s="1440"/>
      <c r="AV293" s="1440"/>
      <c r="AW293" s="1441"/>
      <c r="BH293" s="1574"/>
      <c r="BI293" s="874"/>
      <c r="BJ293" s="874"/>
      <c r="BK293" s="874"/>
      <c r="BL293" s="874"/>
      <c r="BM293" s="875"/>
      <c r="BN293" s="170"/>
      <c r="BO293" s="118"/>
      <c r="BP293" s="209"/>
      <c r="BQ293" s="2585"/>
      <c r="BR293" s="2586"/>
      <c r="BS293" s="2586"/>
      <c r="BT293" s="2586"/>
      <c r="BU293" s="2586"/>
      <c r="BV293" s="2586"/>
      <c r="BW293" s="2586"/>
      <c r="BX293" s="2586"/>
      <c r="BY293" s="2586"/>
      <c r="BZ293" s="2586"/>
      <c r="CA293" s="2586"/>
      <c r="CB293" s="2586"/>
      <c r="CC293" s="2586"/>
      <c r="CD293" s="2586"/>
      <c r="CE293" s="2586"/>
      <c r="CF293" s="2586"/>
      <c r="CG293" s="2586"/>
      <c r="CH293" s="2586"/>
      <c r="CI293" s="2586"/>
      <c r="CJ293" s="2586"/>
      <c r="CK293" s="2586"/>
      <c r="CL293" s="2586"/>
      <c r="CM293" s="2586"/>
      <c r="CN293" s="2586"/>
      <c r="CO293" s="2586"/>
      <c r="CP293" s="2586"/>
      <c r="CQ293" s="2586"/>
      <c r="CR293" s="2586"/>
      <c r="CS293" s="2586"/>
      <c r="CT293" s="2586"/>
      <c r="CU293" s="2586"/>
      <c r="CV293" s="2586"/>
      <c r="CW293" s="2586"/>
      <c r="CX293" s="2586"/>
      <c r="CY293" s="2586"/>
      <c r="CZ293" s="2586"/>
      <c r="DA293" s="2586"/>
      <c r="DB293" s="2586"/>
      <c r="DC293" s="2587"/>
      <c r="DE293" s="53" t="s">
        <v>1981</v>
      </c>
      <c r="JW293" s="1221"/>
      <c r="JX293" s="1221"/>
      <c r="JY293" s="1374"/>
      <c r="JZ293" s="1374"/>
      <c r="KA293" s="1374"/>
      <c r="KB293" s="1374"/>
      <c r="KC293" s="1374"/>
      <c r="KD293" s="1374"/>
      <c r="KE293" s="1374"/>
      <c r="KF293" s="1374"/>
      <c r="KG293" s="1374"/>
      <c r="KH293" s="1374"/>
      <c r="KI293" s="1374"/>
      <c r="KJ293" s="1374"/>
      <c r="KK293" s="1374"/>
      <c r="KL293" s="1374"/>
      <c r="KM293" s="2195"/>
      <c r="KN293" s="2195"/>
      <c r="KO293" s="2195"/>
      <c r="KP293" s="2195"/>
      <c r="KQ293" s="2195"/>
      <c r="KR293" s="2195"/>
      <c r="KS293" s="2195"/>
      <c r="KT293" s="2195"/>
      <c r="KU293" s="2195"/>
      <c r="KV293" s="2195"/>
      <c r="KW293" s="2195"/>
      <c r="KX293" s="2195"/>
      <c r="KY293" s="2195"/>
      <c r="KZ293" s="2195"/>
      <c r="LA293" s="2195"/>
      <c r="LB293" s="2195"/>
      <c r="LC293" s="2195"/>
      <c r="LD293" s="2195"/>
      <c r="LE293" s="2195"/>
      <c r="LF293" s="2195"/>
      <c r="LG293" s="2195"/>
      <c r="LH293" s="2195"/>
      <c r="LI293" s="2195"/>
      <c r="LJ293" s="2195"/>
      <c r="LK293" s="2195"/>
      <c r="LL293" s="2195"/>
      <c r="LM293" s="2195"/>
      <c r="LN293" s="2195"/>
      <c r="LO293" s="2195"/>
      <c r="LP293" s="2195"/>
      <c r="LQ293" s="2195"/>
      <c r="LR293" s="2195"/>
    </row>
    <row r="294" spans="2:330" ht="13.5" customHeight="1">
      <c r="B294" s="1433"/>
      <c r="C294" s="662"/>
      <c r="D294" s="662"/>
      <c r="E294" s="662"/>
      <c r="F294" s="1064"/>
      <c r="G294" s="30"/>
      <c r="H294" s="59"/>
      <c r="I294" s="59"/>
      <c r="J294" s="59"/>
      <c r="K294" s="59"/>
      <c r="L294" s="59"/>
      <c r="M294" s="59"/>
      <c r="N294" s="59"/>
      <c r="O294" s="31"/>
      <c r="P294" s="1476"/>
      <c r="Q294" s="1171"/>
      <c r="R294" s="1171"/>
      <c r="S294" s="1247"/>
      <c r="T294" s="1171"/>
      <c r="U294" s="422"/>
      <c r="V294" s="422"/>
      <c r="W294" s="422"/>
      <c r="X294" s="422"/>
      <c r="Y294" s="422"/>
      <c r="Z294" s="422"/>
      <c r="AA294" s="450"/>
      <c r="AB294" s="1442"/>
      <c r="AC294" s="1443"/>
      <c r="AD294" s="1443"/>
      <c r="AE294" s="1443"/>
      <c r="AF294" s="1443"/>
      <c r="AG294" s="1443"/>
      <c r="AH294" s="1443"/>
      <c r="AI294" s="1443"/>
      <c r="AJ294" s="1443"/>
      <c r="AK294" s="1443"/>
      <c r="AL294" s="1443"/>
      <c r="AM294" s="1443"/>
      <c r="AN294" s="1443"/>
      <c r="AO294" s="1443"/>
      <c r="AP294" s="1443"/>
      <c r="AQ294" s="1443"/>
      <c r="AR294" s="1443"/>
      <c r="AS294" s="1443"/>
      <c r="AT294" s="1443"/>
      <c r="AU294" s="1443"/>
      <c r="AV294" s="1443"/>
      <c r="AW294" s="1444"/>
      <c r="BH294" s="1863" t="s">
        <v>386</v>
      </c>
      <c r="BI294" s="1864"/>
      <c r="BJ294" s="1864"/>
      <c r="BK294" s="1864"/>
      <c r="BL294" s="1864"/>
      <c r="BM294" s="1865"/>
      <c r="BN294" s="419"/>
      <c r="BO294" s="246"/>
      <c r="BP294" s="282"/>
      <c r="BQ294" s="2204" t="s">
        <v>1714</v>
      </c>
      <c r="BR294" s="2205"/>
      <c r="BS294" s="2205"/>
      <c r="BT294" s="2205"/>
      <c r="BU294" s="2205"/>
      <c r="BV294" s="2205"/>
      <c r="BW294" s="2205"/>
      <c r="BX294" s="2205"/>
      <c r="BY294" s="2205"/>
      <c r="BZ294" s="2205"/>
      <c r="CA294" s="2205"/>
      <c r="CB294" s="2205"/>
      <c r="CC294" s="2205"/>
      <c r="CD294" s="2205"/>
      <c r="CE294" s="2205"/>
      <c r="CF294" s="2205"/>
      <c r="CG294" s="2205"/>
      <c r="CH294" s="2205"/>
      <c r="CI294" s="2205"/>
      <c r="CJ294" s="2205"/>
      <c r="CK294" s="2205"/>
      <c r="CL294" s="2205"/>
      <c r="CM294" s="2205"/>
      <c r="CN294" s="2205"/>
      <c r="CO294" s="2205"/>
      <c r="CP294" s="2205"/>
      <c r="CQ294" s="2205"/>
      <c r="CR294" s="2205"/>
      <c r="CS294" s="2205"/>
      <c r="CT294" s="2205"/>
      <c r="CU294" s="2205"/>
      <c r="CV294" s="2205"/>
      <c r="CW294" s="2205"/>
      <c r="CX294" s="2205"/>
      <c r="CY294" s="2205"/>
      <c r="CZ294" s="2205"/>
      <c r="DA294" s="2205"/>
      <c r="DB294" s="2205"/>
      <c r="DC294" s="2206"/>
      <c r="JW294" s="1221"/>
      <c r="JX294" s="1221"/>
      <c r="JY294" s="1374"/>
      <c r="JZ294" s="1374"/>
      <c r="KA294" s="1374"/>
      <c r="KB294" s="1374"/>
      <c r="KC294" s="1374"/>
      <c r="KD294" s="1374"/>
      <c r="KE294" s="1374"/>
      <c r="KF294" s="1374"/>
      <c r="KG294" s="1374"/>
      <c r="KH294" s="1374"/>
      <c r="KI294" s="8"/>
      <c r="KJ294" s="8"/>
      <c r="KK294" s="8"/>
      <c r="KL294" s="8"/>
      <c r="KM294" s="8"/>
      <c r="KN294" s="8"/>
      <c r="KO294" s="8"/>
      <c r="KP294" s="8"/>
      <c r="KQ294" s="8"/>
      <c r="KR294" s="8"/>
      <c r="KS294" s="8"/>
      <c r="KT294" s="8"/>
      <c r="KU294" s="8"/>
      <c r="KV294" s="8"/>
      <c r="KW294" s="8"/>
      <c r="KX294" s="8"/>
      <c r="LA294" s="2073"/>
      <c r="LB294" s="1271"/>
      <c r="LC294" s="1271"/>
      <c r="LD294" s="1271"/>
      <c r="LE294" s="689"/>
      <c r="LF294" s="690"/>
      <c r="LG294" s="2073"/>
      <c r="LH294" s="2073"/>
      <c r="LI294" s="689"/>
      <c r="LJ294" s="690"/>
      <c r="LK294" s="2073"/>
      <c r="LL294" s="2073"/>
      <c r="LM294" s="689"/>
      <c r="LN294" s="690"/>
      <c r="LO294" s="2073"/>
      <c r="LP294" s="2073"/>
      <c r="LQ294" s="2073"/>
      <c r="LR294" s="2073"/>
    </row>
    <row r="295" spans="2:330" ht="13.5" customHeight="1">
      <c r="B295" s="1433"/>
      <c r="C295" s="662"/>
      <c r="D295" s="662"/>
      <c r="E295" s="662"/>
      <c r="F295" s="1064"/>
      <c r="G295" s="1469" t="s">
        <v>1393</v>
      </c>
      <c r="H295" s="1344"/>
      <c r="I295" s="1344"/>
      <c r="J295" s="1344"/>
      <c r="K295" s="1344"/>
      <c r="L295" s="1344"/>
      <c r="M295" s="1344"/>
      <c r="N295" s="1344"/>
      <c r="O295" s="1575"/>
      <c r="P295" s="1460" t="s">
        <v>1537</v>
      </c>
      <c r="Q295" s="1461"/>
      <c r="R295" s="1461"/>
      <c r="S295" s="1495"/>
      <c r="T295" s="1496"/>
      <c r="U295" s="1271" t="s">
        <v>11</v>
      </c>
      <c r="V295" s="1271"/>
      <c r="W295" s="1495"/>
      <c r="X295" s="1496"/>
      <c r="Y295" s="1271" t="s">
        <v>1226</v>
      </c>
      <c r="Z295" s="1271"/>
      <c r="AA295" s="1312"/>
      <c r="AB295" s="1442"/>
      <c r="AC295" s="1443"/>
      <c r="AD295" s="1443"/>
      <c r="AE295" s="1443"/>
      <c r="AF295" s="1443"/>
      <c r="AG295" s="1443"/>
      <c r="AH295" s="1443"/>
      <c r="AI295" s="1443"/>
      <c r="AJ295" s="1443"/>
      <c r="AK295" s="1443"/>
      <c r="AL295" s="1443"/>
      <c r="AM295" s="1443"/>
      <c r="AN295" s="1443"/>
      <c r="AO295" s="1443"/>
      <c r="AP295" s="1443"/>
      <c r="AQ295" s="1443"/>
      <c r="AR295" s="1443"/>
      <c r="AS295" s="1443"/>
      <c r="AT295" s="1443"/>
      <c r="AU295" s="1443"/>
      <c r="AV295" s="1443"/>
      <c r="AW295" s="1444"/>
      <c r="BH295" s="1415"/>
      <c r="BI295" s="1416"/>
      <c r="BJ295" s="1416"/>
      <c r="BK295" s="1416"/>
      <c r="BL295" s="1416"/>
      <c r="BM295" s="1417"/>
      <c r="BN295" s="30"/>
      <c r="BP295" s="31"/>
      <c r="BQ295" s="2207"/>
      <c r="BR295" s="2208"/>
      <c r="BS295" s="2208"/>
      <c r="BT295" s="2208"/>
      <c r="BU295" s="2208"/>
      <c r="BV295" s="2208"/>
      <c r="BW295" s="2208"/>
      <c r="BX295" s="2208"/>
      <c r="BY295" s="2208"/>
      <c r="BZ295" s="2208"/>
      <c r="CA295" s="2208"/>
      <c r="CB295" s="2208"/>
      <c r="CC295" s="2208"/>
      <c r="CD295" s="2208"/>
      <c r="CE295" s="2208"/>
      <c r="CF295" s="2208"/>
      <c r="CG295" s="2208"/>
      <c r="CH295" s="2208"/>
      <c r="CI295" s="2208"/>
      <c r="CJ295" s="2208"/>
      <c r="CK295" s="2208"/>
      <c r="CL295" s="2208"/>
      <c r="CM295" s="2208"/>
      <c r="CN295" s="2208"/>
      <c r="CO295" s="2208"/>
      <c r="CP295" s="2208"/>
      <c r="CQ295" s="2208"/>
      <c r="CR295" s="2208"/>
      <c r="CS295" s="2208"/>
      <c r="CT295" s="2208"/>
      <c r="CU295" s="2208"/>
      <c r="CV295" s="2208"/>
      <c r="CW295" s="2208"/>
      <c r="CX295" s="2208"/>
      <c r="CY295" s="2208"/>
      <c r="CZ295" s="2208"/>
      <c r="DA295" s="2208"/>
      <c r="DB295" s="2208"/>
      <c r="DC295" s="2209"/>
      <c r="JW295" s="1221"/>
      <c r="JX295" s="1221"/>
      <c r="JY295" s="1374"/>
      <c r="JZ295" s="1374"/>
      <c r="KA295" s="1374"/>
      <c r="KB295" s="1374"/>
      <c r="KC295" s="1374"/>
      <c r="KD295" s="1374"/>
      <c r="KE295" s="1374"/>
      <c r="KF295" s="1374"/>
      <c r="KG295" s="1374"/>
      <c r="KH295" s="1374"/>
      <c r="KI295" s="8"/>
      <c r="KJ295" s="8"/>
      <c r="KK295" s="8"/>
      <c r="KL295" s="8"/>
      <c r="KM295" s="8"/>
      <c r="KN295" s="8"/>
      <c r="KO295" s="8"/>
      <c r="KP295" s="8"/>
      <c r="KQ295" s="8"/>
      <c r="KR295" s="8"/>
      <c r="KS295" s="8"/>
      <c r="KT295" s="8"/>
      <c r="KU295" s="8"/>
      <c r="KV295" s="8"/>
      <c r="KW295" s="8"/>
      <c r="KX295" s="8"/>
      <c r="LA295" s="2073"/>
      <c r="LB295" s="1271"/>
      <c r="LC295" s="1271"/>
      <c r="LD295" s="1271"/>
      <c r="LE295" s="690"/>
      <c r="LF295" s="690"/>
      <c r="LG295" s="2073"/>
      <c r="LH295" s="2073"/>
      <c r="LI295" s="690"/>
      <c r="LJ295" s="690"/>
      <c r="LK295" s="2073"/>
      <c r="LL295" s="2073"/>
      <c r="LM295" s="690"/>
      <c r="LN295" s="690"/>
      <c r="LO295" s="2073"/>
      <c r="LP295" s="2073"/>
      <c r="LQ295" s="2073"/>
      <c r="LR295" s="2073"/>
    </row>
    <row r="296" spans="2:330" ht="13.5" customHeight="1">
      <c r="B296" s="1433"/>
      <c r="C296" s="662"/>
      <c r="D296" s="662"/>
      <c r="E296" s="662"/>
      <c r="F296" s="1064"/>
      <c r="G296" s="1469"/>
      <c r="H296" s="1344"/>
      <c r="I296" s="1344"/>
      <c r="J296" s="1344"/>
      <c r="K296" s="1344"/>
      <c r="L296" s="1344"/>
      <c r="M296" s="1344"/>
      <c r="N296" s="1344"/>
      <c r="O296" s="1575"/>
      <c r="P296" s="1460"/>
      <c r="Q296" s="1461"/>
      <c r="R296" s="1461"/>
      <c r="S296" s="1496"/>
      <c r="T296" s="1496"/>
      <c r="U296" s="1271"/>
      <c r="V296" s="1271"/>
      <c r="W296" s="1496"/>
      <c r="X296" s="1496"/>
      <c r="Y296" s="1271"/>
      <c r="Z296" s="1271"/>
      <c r="AA296" s="1312"/>
      <c r="AB296" s="1442"/>
      <c r="AC296" s="1443"/>
      <c r="AD296" s="1443"/>
      <c r="AE296" s="1443"/>
      <c r="AF296" s="1443"/>
      <c r="AG296" s="1443"/>
      <c r="AH296" s="1443"/>
      <c r="AI296" s="1443"/>
      <c r="AJ296" s="1443"/>
      <c r="AK296" s="1443"/>
      <c r="AL296" s="1443"/>
      <c r="AM296" s="1443"/>
      <c r="AN296" s="1443"/>
      <c r="AO296" s="1443"/>
      <c r="AP296" s="1443"/>
      <c r="AQ296" s="1443"/>
      <c r="AR296" s="1443"/>
      <c r="AS296" s="1443"/>
      <c r="AT296" s="1443"/>
      <c r="AU296" s="1443"/>
      <c r="AV296" s="1443"/>
      <c r="AW296" s="1444"/>
      <c r="BH296" s="1415"/>
      <c r="BI296" s="1416"/>
      <c r="BJ296" s="1416"/>
      <c r="BK296" s="1416"/>
      <c r="BL296" s="1416"/>
      <c r="BM296" s="1417"/>
      <c r="BN296" s="1247" t="s">
        <v>23</v>
      </c>
      <c r="BO296" s="1271" t="s">
        <v>20</v>
      </c>
      <c r="BP296" s="1271"/>
      <c r="BQ296" s="2207"/>
      <c r="BR296" s="2208"/>
      <c r="BS296" s="2208"/>
      <c r="BT296" s="2208"/>
      <c r="BU296" s="2208"/>
      <c r="BV296" s="2208"/>
      <c r="BW296" s="2208"/>
      <c r="BX296" s="2208"/>
      <c r="BY296" s="2208"/>
      <c r="BZ296" s="2208"/>
      <c r="CA296" s="2208"/>
      <c r="CB296" s="2208"/>
      <c r="CC296" s="2208"/>
      <c r="CD296" s="2208"/>
      <c r="CE296" s="2208"/>
      <c r="CF296" s="2208"/>
      <c r="CG296" s="2208"/>
      <c r="CH296" s="2208"/>
      <c r="CI296" s="2208"/>
      <c r="CJ296" s="2208"/>
      <c r="CK296" s="2208"/>
      <c r="CL296" s="2208"/>
      <c r="CM296" s="2208"/>
      <c r="CN296" s="2208"/>
      <c r="CO296" s="2208"/>
      <c r="CP296" s="2208"/>
      <c r="CQ296" s="2208"/>
      <c r="CR296" s="2208"/>
      <c r="CS296" s="2208"/>
      <c r="CT296" s="2208"/>
      <c r="CU296" s="2208"/>
      <c r="CV296" s="2208"/>
      <c r="CW296" s="2208"/>
      <c r="CX296" s="2208"/>
      <c r="CY296" s="2208"/>
      <c r="CZ296" s="2208"/>
      <c r="DA296" s="2208"/>
      <c r="DB296" s="2208"/>
      <c r="DC296" s="2209"/>
      <c r="JW296" s="2589"/>
      <c r="JX296" s="662"/>
      <c r="JY296" s="662"/>
      <c r="JZ296" s="662"/>
      <c r="KA296" s="662"/>
      <c r="KB296" s="662"/>
      <c r="KC296" s="662"/>
      <c r="KD296" s="662"/>
      <c r="KE296" s="662"/>
      <c r="KF296" s="662"/>
      <c r="KG296" s="1242"/>
      <c r="KH296" s="1243"/>
      <c r="KI296" s="1243"/>
      <c r="KJ296" s="1243"/>
      <c r="KK296" s="1243"/>
      <c r="KL296" s="1243"/>
      <c r="KM296" s="1243"/>
      <c r="KN296" s="1243"/>
      <c r="KO296" s="1243"/>
      <c r="KP296" s="1243"/>
      <c r="KQ296" s="1243"/>
      <c r="KR296" s="1243"/>
      <c r="KS296" s="1243"/>
      <c r="KT296" s="1243"/>
      <c r="KU296" s="1243"/>
      <c r="KV296" s="1243"/>
      <c r="KW296" s="1243"/>
      <c r="KX296" s="1243"/>
      <c r="KY296" s="1243"/>
      <c r="KZ296" s="1243"/>
      <c r="LA296" s="1243"/>
      <c r="LB296" s="1243"/>
      <c r="LC296" s="1243"/>
      <c r="LD296" s="1243"/>
      <c r="LE296" s="1243"/>
      <c r="LF296" s="1243"/>
      <c r="LG296" s="1243"/>
      <c r="LH296" s="1243"/>
      <c r="LI296" s="1243"/>
      <c r="LJ296" s="1243"/>
      <c r="LK296" s="1243"/>
      <c r="LL296" s="1243"/>
      <c r="LM296" s="1243"/>
      <c r="LN296" s="1243"/>
      <c r="LO296" s="1243"/>
      <c r="LP296" s="1243"/>
      <c r="LQ296" s="1243"/>
      <c r="LR296" s="1243"/>
    </row>
    <row r="297" spans="2:330" ht="13.5" customHeight="1">
      <c r="B297" s="1433"/>
      <c r="C297" s="662"/>
      <c r="D297" s="662"/>
      <c r="E297" s="662"/>
      <c r="F297" s="1064"/>
      <c r="G297" s="30"/>
      <c r="H297" s="113"/>
      <c r="I297" s="116"/>
      <c r="J297" s="116"/>
      <c r="K297" s="116"/>
      <c r="L297" s="116"/>
      <c r="M297" s="116"/>
      <c r="N297" s="116"/>
      <c r="O297" s="31"/>
      <c r="P297" s="1507"/>
      <c r="Q297" s="1508"/>
      <c r="R297" s="1508"/>
      <c r="S297" s="1508"/>
      <c r="T297" s="1508"/>
      <c r="U297" s="1508"/>
      <c r="V297" s="1508"/>
      <c r="W297" s="1508"/>
      <c r="X297" s="1508"/>
      <c r="Y297" s="1508"/>
      <c r="Z297" s="1271" t="s">
        <v>188</v>
      </c>
      <c r="AA297" s="1312"/>
      <c r="AB297" s="1442"/>
      <c r="AC297" s="1443"/>
      <c r="AD297" s="1443"/>
      <c r="AE297" s="1443"/>
      <c r="AF297" s="1443"/>
      <c r="AG297" s="1443"/>
      <c r="AH297" s="1443"/>
      <c r="AI297" s="1443"/>
      <c r="AJ297" s="1443"/>
      <c r="AK297" s="1443"/>
      <c r="AL297" s="1443"/>
      <c r="AM297" s="1443"/>
      <c r="AN297" s="1443"/>
      <c r="AO297" s="1443"/>
      <c r="AP297" s="1443"/>
      <c r="AQ297" s="1443"/>
      <c r="AR297" s="1443"/>
      <c r="AS297" s="1443"/>
      <c r="AT297" s="1443"/>
      <c r="AU297" s="1443"/>
      <c r="AV297" s="1443"/>
      <c r="AW297" s="1444"/>
      <c r="BH297" s="1415"/>
      <c r="BI297" s="1416"/>
      <c r="BJ297" s="1416"/>
      <c r="BK297" s="1416"/>
      <c r="BL297" s="1416"/>
      <c r="BM297" s="1417"/>
      <c r="BN297" s="1247"/>
      <c r="BO297" s="1271"/>
      <c r="BP297" s="1271"/>
      <c r="BQ297" s="2207"/>
      <c r="BR297" s="2208"/>
      <c r="BS297" s="2208"/>
      <c r="BT297" s="2208"/>
      <c r="BU297" s="2208"/>
      <c r="BV297" s="2208"/>
      <c r="BW297" s="2208"/>
      <c r="BX297" s="2208"/>
      <c r="BY297" s="2208"/>
      <c r="BZ297" s="2208"/>
      <c r="CA297" s="2208"/>
      <c r="CB297" s="2208"/>
      <c r="CC297" s="2208"/>
      <c r="CD297" s="2208"/>
      <c r="CE297" s="2208"/>
      <c r="CF297" s="2208"/>
      <c r="CG297" s="2208"/>
      <c r="CH297" s="2208"/>
      <c r="CI297" s="2208"/>
      <c r="CJ297" s="2208"/>
      <c r="CK297" s="2208"/>
      <c r="CL297" s="2208"/>
      <c r="CM297" s="2208"/>
      <c r="CN297" s="2208"/>
      <c r="CO297" s="2208"/>
      <c r="CP297" s="2208"/>
      <c r="CQ297" s="2208"/>
      <c r="CR297" s="2208"/>
      <c r="CS297" s="2208"/>
      <c r="CT297" s="2208"/>
      <c r="CU297" s="2208"/>
      <c r="CV297" s="2208"/>
      <c r="CW297" s="2208"/>
      <c r="CX297" s="2208"/>
      <c r="CY297" s="2208"/>
      <c r="CZ297" s="2208"/>
      <c r="DA297" s="2208"/>
      <c r="DB297" s="2208"/>
      <c r="DC297" s="2209"/>
      <c r="JW297" s="2608"/>
      <c r="JX297" s="662"/>
      <c r="JY297" s="662"/>
      <c r="JZ297" s="662"/>
      <c r="KA297" s="662"/>
      <c r="KB297" s="662"/>
      <c r="KC297" s="662"/>
      <c r="KD297" s="662"/>
      <c r="KE297" s="662"/>
      <c r="KF297" s="662"/>
      <c r="KG297" s="1243"/>
      <c r="KH297" s="1243"/>
      <c r="KI297" s="1243"/>
      <c r="KJ297" s="1243"/>
      <c r="KK297" s="1243"/>
      <c r="KL297" s="1243"/>
      <c r="KM297" s="1243"/>
      <c r="KN297" s="1243"/>
      <c r="KO297" s="1243"/>
      <c r="KP297" s="1243"/>
      <c r="KQ297" s="1243"/>
      <c r="KR297" s="1243"/>
      <c r="KS297" s="1243"/>
      <c r="KT297" s="1243"/>
      <c r="KU297" s="1243"/>
      <c r="KV297" s="1243"/>
      <c r="KW297" s="1243"/>
      <c r="KX297" s="1243"/>
      <c r="KY297" s="1243"/>
      <c r="KZ297" s="1243"/>
      <c r="LA297" s="1243"/>
      <c r="LB297" s="1243"/>
      <c r="LC297" s="1243"/>
      <c r="LD297" s="1243"/>
      <c r="LE297" s="1243"/>
      <c r="LF297" s="1243"/>
      <c r="LG297" s="1243"/>
      <c r="LH297" s="1243"/>
      <c r="LI297" s="1243"/>
      <c r="LJ297" s="1243"/>
      <c r="LK297" s="1243"/>
      <c r="LL297" s="1243"/>
      <c r="LM297" s="1243"/>
      <c r="LN297" s="1243"/>
      <c r="LO297" s="1243"/>
      <c r="LP297" s="1243"/>
      <c r="LQ297" s="1243"/>
      <c r="LR297" s="1243"/>
    </row>
    <row r="298" spans="2:330" ht="13.5" customHeight="1">
      <c r="B298" s="1411"/>
      <c r="C298" s="606"/>
      <c r="D298" s="606"/>
      <c r="E298" s="606"/>
      <c r="F298" s="902"/>
      <c r="G298" s="170"/>
      <c r="H298" s="118"/>
      <c r="I298" s="118"/>
      <c r="J298" s="118"/>
      <c r="K298" s="118"/>
      <c r="L298" s="118"/>
      <c r="M298" s="118"/>
      <c r="N298" s="118"/>
      <c r="O298" s="209"/>
      <c r="P298" s="1509"/>
      <c r="Q298" s="1510"/>
      <c r="R298" s="1510"/>
      <c r="S298" s="1510"/>
      <c r="T298" s="1510"/>
      <c r="U298" s="1510"/>
      <c r="V298" s="1510"/>
      <c r="W298" s="1510"/>
      <c r="X298" s="1510"/>
      <c r="Y298" s="1510"/>
      <c r="Z298" s="874"/>
      <c r="AA298" s="875"/>
      <c r="AB298" s="1576"/>
      <c r="AC298" s="1577"/>
      <c r="AD298" s="1577"/>
      <c r="AE298" s="1577"/>
      <c r="AF298" s="1577"/>
      <c r="AG298" s="1577"/>
      <c r="AH298" s="1577"/>
      <c r="AI298" s="1577"/>
      <c r="AJ298" s="1577"/>
      <c r="AK298" s="1577"/>
      <c r="AL298" s="1577"/>
      <c r="AM298" s="1577"/>
      <c r="AN298" s="1577"/>
      <c r="AO298" s="1577"/>
      <c r="AP298" s="1577"/>
      <c r="AQ298" s="1577"/>
      <c r="AR298" s="1577"/>
      <c r="AS298" s="1577"/>
      <c r="AT298" s="1577"/>
      <c r="AU298" s="1577"/>
      <c r="AV298" s="1577"/>
      <c r="AW298" s="1578"/>
      <c r="BH298" s="1415"/>
      <c r="BI298" s="1416"/>
      <c r="BJ298" s="1416"/>
      <c r="BK298" s="1416"/>
      <c r="BL298" s="1416"/>
      <c r="BM298" s="1417"/>
      <c r="BN298" s="1247"/>
      <c r="BO298" s="1271"/>
      <c r="BP298" s="1271"/>
      <c r="BQ298" s="2207"/>
      <c r="BR298" s="2208"/>
      <c r="BS298" s="2208"/>
      <c r="BT298" s="2208"/>
      <c r="BU298" s="2208"/>
      <c r="BV298" s="2208"/>
      <c r="BW298" s="2208"/>
      <c r="BX298" s="2208"/>
      <c r="BY298" s="2208"/>
      <c r="BZ298" s="2208"/>
      <c r="CA298" s="2208"/>
      <c r="CB298" s="2208"/>
      <c r="CC298" s="2208"/>
      <c r="CD298" s="2208"/>
      <c r="CE298" s="2208"/>
      <c r="CF298" s="2208"/>
      <c r="CG298" s="2208"/>
      <c r="CH298" s="2208"/>
      <c r="CI298" s="2208"/>
      <c r="CJ298" s="2208"/>
      <c r="CK298" s="2208"/>
      <c r="CL298" s="2208"/>
      <c r="CM298" s="2208"/>
      <c r="CN298" s="2208"/>
      <c r="CO298" s="2208"/>
      <c r="CP298" s="2208"/>
      <c r="CQ298" s="2208"/>
      <c r="CR298" s="2208"/>
      <c r="CS298" s="2208"/>
      <c r="CT298" s="2208"/>
      <c r="CU298" s="2208"/>
      <c r="CV298" s="2208"/>
      <c r="CW298" s="2208"/>
      <c r="CX298" s="2208"/>
      <c r="CY298" s="2208"/>
      <c r="CZ298" s="2208"/>
      <c r="DA298" s="2208"/>
      <c r="DB298" s="2208"/>
      <c r="DC298" s="2209"/>
      <c r="JW298" s="2608"/>
      <c r="JX298" s="662"/>
      <c r="JY298" s="662"/>
      <c r="JZ298" s="662"/>
      <c r="KA298" s="662"/>
      <c r="KB298" s="662"/>
      <c r="KC298" s="662"/>
      <c r="KD298" s="662"/>
      <c r="KE298" s="662"/>
      <c r="KF298" s="662"/>
      <c r="KG298" s="2590"/>
      <c r="KH298" s="2591"/>
      <c r="KI298" s="2591"/>
      <c r="KJ298" s="2591"/>
      <c r="KK298" s="2591"/>
      <c r="KL298" s="2591"/>
      <c r="KM298" s="2591"/>
      <c r="KN298" s="2591"/>
      <c r="KO298" s="2591"/>
      <c r="KP298" s="2591"/>
      <c r="KQ298" s="2591"/>
      <c r="KR298" s="2591"/>
      <c r="KS298" s="2591"/>
      <c r="KT298" s="2591"/>
      <c r="KU298" s="2591"/>
      <c r="KV298" s="2591"/>
      <c r="KW298" s="2591"/>
      <c r="KX298" s="2591"/>
      <c r="KY298" s="2591"/>
      <c r="KZ298" s="2591"/>
      <c r="LA298" s="2591"/>
      <c r="LB298" s="2591"/>
      <c r="LC298" s="2591"/>
      <c r="LD298" s="2591"/>
      <c r="LE298" s="2591"/>
      <c r="LF298" s="2591"/>
      <c r="LG298" s="2591"/>
      <c r="LH298" s="2591"/>
      <c r="LI298" s="2591"/>
      <c r="LJ298" s="2591"/>
      <c r="LK298" s="2591"/>
      <c r="LL298" s="2591"/>
      <c r="LM298" s="2591"/>
      <c r="LN298" s="2591"/>
      <c r="LO298" s="2591"/>
      <c r="LP298" s="2591"/>
      <c r="LQ298" s="2591"/>
      <c r="LR298" s="2591"/>
    </row>
    <row r="299" spans="2:330" ht="13.5" customHeight="1">
      <c r="B299" s="2579" t="s">
        <v>1449</v>
      </c>
      <c r="C299" s="2580"/>
      <c r="D299" s="2580"/>
      <c r="E299" s="2580"/>
      <c r="F299" s="2580"/>
      <c r="G299" s="2580"/>
      <c r="H299" s="2580"/>
      <c r="I299" s="2580"/>
      <c r="J299" s="2580"/>
      <c r="K299" s="2580"/>
      <c r="L299" s="2580"/>
      <c r="M299" s="2580"/>
      <c r="N299" s="2580"/>
      <c r="O299" s="2580"/>
      <c r="P299" s="2580"/>
      <c r="Q299" s="2580"/>
      <c r="R299" s="2580"/>
      <c r="S299" s="2580"/>
      <c r="T299" s="2580"/>
      <c r="U299" s="2580"/>
      <c r="V299" s="2580"/>
      <c r="W299" s="2580"/>
      <c r="X299" s="2580"/>
      <c r="Y299" s="2580"/>
      <c r="Z299" s="2580"/>
      <c r="AA299" s="2580"/>
      <c r="AB299" s="2580"/>
      <c r="AC299" s="2580"/>
      <c r="AD299" s="2580"/>
      <c r="AE299" s="2580"/>
      <c r="AF299" s="2580"/>
      <c r="AG299" s="2580"/>
      <c r="AH299" s="2580"/>
      <c r="AI299" s="2580"/>
      <c r="AJ299" s="2580"/>
      <c r="AK299" s="2580"/>
      <c r="AL299" s="2580"/>
      <c r="AM299" s="2580"/>
      <c r="AN299" s="2580"/>
      <c r="AO299" s="2580"/>
      <c r="AP299" s="2580"/>
      <c r="AQ299" s="2580"/>
      <c r="AR299" s="2580"/>
      <c r="AS299" s="2580"/>
      <c r="AT299" s="2580"/>
      <c r="AU299" s="2580"/>
      <c r="AV299" s="2580"/>
      <c r="AW299" s="2581"/>
      <c r="BH299" s="1415"/>
      <c r="BI299" s="1416"/>
      <c r="BJ299" s="1416"/>
      <c r="BK299" s="1416"/>
      <c r="BL299" s="1416"/>
      <c r="BM299" s="1417"/>
      <c r="BN299" s="1247" t="s">
        <v>24</v>
      </c>
      <c r="BO299" s="1271" t="s">
        <v>95</v>
      </c>
      <c r="BP299" s="1271"/>
      <c r="BQ299" s="2207"/>
      <c r="BR299" s="2208"/>
      <c r="BS299" s="2208"/>
      <c r="BT299" s="2208"/>
      <c r="BU299" s="2208"/>
      <c r="BV299" s="2208"/>
      <c r="BW299" s="2208"/>
      <c r="BX299" s="2208"/>
      <c r="BY299" s="2208"/>
      <c r="BZ299" s="2208"/>
      <c r="CA299" s="2208"/>
      <c r="CB299" s="2208"/>
      <c r="CC299" s="2208"/>
      <c r="CD299" s="2208"/>
      <c r="CE299" s="2208"/>
      <c r="CF299" s="2208"/>
      <c r="CG299" s="2208"/>
      <c r="CH299" s="2208"/>
      <c r="CI299" s="2208"/>
      <c r="CJ299" s="2208"/>
      <c r="CK299" s="2208"/>
      <c r="CL299" s="2208"/>
      <c r="CM299" s="2208"/>
      <c r="CN299" s="2208"/>
      <c r="CO299" s="2208"/>
      <c r="CP299" s="2208"/>
      <c r="CQ299" s="2208"/>
      <c r="CR299" s="2208"/>
      <c r="CS299" s="2208"/>
      <c r="CT299" s="2208"/>
      <c r="CU299" s="2208"/>
      <c r="CV299" s="2208"/>
      <c r="CW299" s="2208"/>
      <c r="CX299" s="2208"/>
      <c r="CY299" s="2208"/>
      <c r="CZ299" s="2208"/>
      <c r="DA299" s="2208"/>
      <c r="DB299" s="2208"/>
      <c r="DC299" s="2209"/>
      <c r="JW299" s="2608"/>
      <c r="JX299" s="662"/>
      <c r="JY299" s="662"/>
      <c r="JZ299" s="662"/>
      <c r="KA299" s="662"/>
      <c r="KB299" s="662"/>
      <c r="KC299" s="662"/>
      <c r="KD299" s="662"/>
      <c r="KE299" s="662"/>
      <c r="KF299" s="662"/>
      <c r="KG299" s="2591"/>
      <c r="KH299" s="2591"/>
      <c r="KI299" s="2591"/>
      <c r="KJ299" s="2591"/>
      <c r="KK299" s="2591"/>
      <c r="KL299" s="2591"/>
      <c r="KM299" s="2591"/>
      <c r="KN299" s="2591"/>
      <c r="KO299" s="2591"/>
      <c r="KP299" s="2591"/>
      <c r="KQ299" s="2591"/>
      <c r="KR299" s="2591"/>
      <c r="KS299" s="2591"/>
      <c r="KT299" s="2591"/>
      <c r="KU299" s="2591"/>
      <c r="KV299" s="2591"/>
      <c r="KW299" s="2591"/>
      <c r="KX299" s="2591"/>
      <c r="KY299" s="2591"/>
      <c r="KZ299" s="2591"/>
      <c r="LA299" s="2591"/>
      <c r="LB299" s="2591"/>
      <c r="LC299" s="2591"/>
      <c r="LD299" s="2591"/>
      <c r="LE299" s="2591"/>
      <c r="LF299" s="2591"/>
      <c r="LG299" s="2591"/>
      <c r="LH299" s="2591"/>
      <c r="LI299" s="2591"/>
      <c r="LJ299" s="2591"/>
      <c r="LK299" s="2591"/>
      <c r="LL299" s="2591"/>
      <c r="LM299" s="2591"/>
      <c r="LN299" s="2591"/>
      <c r="LO299" s="2591"/>
      <c r="LP299" s="2591"/>
      <c r="LQ299" s="2591"/>
      <c r="LR299" s="2591"/>
    </row>
    <row r="300" spans="2:330" ht="13.5" customHeight="1">
      <c r="B300" s="2582"/>
      <c r="C300" s="2583"/>
      <c r="D300" s="2583"/>
      <c r="E300" s="2583"/>
      <c r="F300" s="2583"/>
      <c r="G300" s="2583"/>
      <c r="H300" s="2583"/>
      <c r="I300" s="2583"/>
      <c r="J300" s="2583"/>
      <c r="K300" s="2583"/>
      <c r="L300" s="2583"/>
      <c r="M300" s="2583"/>
      <c r="N300" s="2583"/>
      <c r="O300" s="2583"/>
      <c r="P300" s="2583"/>
      <c r="Q300" s="2583"/>
      <c r="R300" s="2583"/>
      <c r="S300" s="2583"/>
      <c r="T300" s="2583"/>
      <c r="U300" s="2583"/>
      <c r="V300" s="2583"/>
      <c r="W300" s="2583"/>
      <c r="X300" s="2583"/>
      <c r="Y300" s="2583"/>
      <c r="Z300" s="2583"/>
      <c r="AA300" s="2583"/>
      <c r="AB300" s="2583"/>
      <c r="AC300" s="2583"/>
      <c r="AD300" s="2583"/>
      <c r="AE300" s="2583"/>
      <c r="AF300" s="2583"/>
      <c r="AG300" s="2583"/>
      <c r="AH300" s="2583"/>
      <c r="AI300" s="2583"/>
      <c r="AJ300" s="2583"/>
      <c r="AK300" s="2583"/>
      <c r="AL300" s="2583"/>
      <c r="AM300" s="2583"/>
      <c r="AN300" s="2583"/>
      <c r="AO300" s="2583"/>
      <c r="AP300" s="2583"/>
      <c r="AQ300" s="2583"/>
      <c r="AR300" s="2583"/>
      <c r="AS300" s="2583"/>
      <c r="AT300" s="2583"/>
      <c r="AU300" s="2583"/>
      <c r="AV300" s="2583"/>
      <c r="AW300" s="2584"/>
      <c r="BH300" s="1415"/>
      <c r="BI300" s="1416"/>
      <c r="BJ300" s="1416"/>
      <c r="BK300" s="1416"/>
      <c r="BL300" s="1416"/>
      <c r="BM300" s="1417"/>
      <c r="BN300" s="1247"/>
      <c r="BO300" s="1271"/>
      <c r="BP300" s="1271"/>
      <c r="BQ300" s="2207"/>
      <c r="BR300" s="2208"/>
      <c r="BS300" s="2208"/>
      <c r="BT300" s="2208"/>
      <c r="BU300" s="2208"/>
      <c r="BV300" s="2208"/>
      <c r="BW300" s="2208"/>
      <c r="BX300" s="2208"/>
      <c r="BY300" s="2208"/>
      <c r="BZ300" s="2208"/>
      <c r="CA300" s="2208"/>
      <c r="CB300" s="2208"/>
      <c r="CC300" s="2208"/>
      <c r="CD300" s="2208"/>
      <c r="CE300" s="2208"/>
      <c r="CF300" s="2208"/>
      <c r="CG300" s="2208"/>
      <c r="CH300" s="2208"/>
      <c r="CI300" s="2208"/>
      <c r="CJ300" s="2208"/>
      <c r="CK300" s="2208"/>
      <c r="CL300" s="2208"/>
      <c r="CM300" s="2208"/>
      <c r="CN300" s="2208"/>
      <c r="CO300" s="2208"/>
      <c r="CP300" s="2208"/>
      <c r="CQ300" s="2208"/>
      <c r="CR300" s="2208"/>
      <c r="CS300" s="2208"/>
      <c r="CT300" s="2208"/>
      <c r="CU300" s="2208"/>
      <c r="CV300" s="2208"/>
      <c r="CW300" s="2208"/>
      <c r="CX300" s="2208"/>
      <c r="CY300" s="2208"/>
      <c r="CZ300" s="2208"/>
      <c r="DA300" s="2208"/>
      <c r="DB300" s="2208"/>
      <c r="DC300" s="2209"/>
      <c r="JW300" s="2608"/>
      <c r="JX300" s="2171"/>
      <c r="JY300" s="2171"/>
      <c r="JZ300" s="2171"/>
      <c r="KA300" s="2171"/>
      <c r="KB300" s="2171"/>
      <c r="KC300" s="2171"/>
      <c r="KD300" s="2171"/>
      <c r="KE300" s="2171"/>
      <c r="KF300" s="2171"/>
      <c r="KG300" s="2208"/>
      <c r="KH300" s="2062"/>
      <c r="KI300" s="2062"/>
      <c r="KJ300" s="2062"/>
      <c r="KK300" s="2062"/>
      <c r="KL300" s="2062"/>
      <c r="KM300" s="2062"/>
      <c r="KN300" s="2062"/>
      <c r="KO300" s="2062"/>
      <c r="KP300" s="2062"/>
      <c r="KQ300" s="2062"/>
      <c r="KR300" s="2062"/>
      <c r="KS300" s="2062"/>
      <c r="KT300" s="2062"/>
      <c r="KU300" s="2062"/>
      <c r="KV300" s="2062"/>
      <c r="KW300" s="2062"/>
      <c r="KX300" s="2062"/>
      <c r="KY300" s="2062"/>
      <c r="KZ300" s="2062"/>
      <c r="LA300" s="2062"/>
      <c r="LB300" s="2062"/>
      <c r="LC300" s="2062"/>
      <c r="LD300" s="2062"/>
      <c r="LE300" s="2062"/>
      <c r="LF300" s="2062"/>
      <c r="LG300" s="2062"/>
      <c r="LH300" s="2062"/>
      <c r="LI300" s="2062"/>
      <c r="LJ300" s="2062"/>
      <c r="LK300" s="2062"/>
      <c r="LL300" s="2062"/>
      <c r="LM300" s="2062"/>
      <c r="LN300" s="2062"/>
      <c r="LO300" s="2062"/>
      <c r="LP300" s="2062"/>
      <c r="LQ300" s="2062"/>
      <c r="LR300" s="2062"/>
    </row>
    <row r="301" spans="2:330" ht="13.5" customHeight="1">
      <c r="B301" s="2582"/>
      <c r="C301" s="2583"/>
      <c r="D301" s="2583"/>
      <c r="E301" s="2583"/>
      <c r="F301" s="2583"/>
      <c r="G301" s="2583"/>
      <c r="H301" s="2583"/>
      <c r="I301" s="2583"/>
      <c r="J301" s="2583"/>
      <c r="K301" s="2583"/>
      <c r="L301" s="2583"/>
      <c r="M301" s="2583"/>
      <c r="N301" s="2583"/>
      <c r="O301" s="2583"/>
      <c r="P301" s="2583"/>
      <c r="Q301" s="2583"/>
      <c r="R301" s="2583"/>
      <c r="S301" s="2583"/>
      <c r="T301" s="2583"/>
      <c r="U301" s="2583"/>
      <c r="V301" s="2583"/>
      <c r="W301" s="2583"/>
      <c r="X301" s="2583"/>
      <c r="Y301" s="2583"/>
      <c r="Z301" s="2583"/>
      <c r="AA301" s="2583"/>
      <c r="AB301" s="2583"/>
      <c r="AC301" s="2583"/>
      <c r="AD301" s="2583"/>
      <c r="AE301" s="2583"/>
      <c r="AF301" s="2583"/>
      <c r="AG301" s="2583"/>
      <c r="AH301" s="2583"/>
      <c r="AI301" s="2583"/>
      <c r="AJ301" s="2583"/>
      <c r="AK301" s="2583"/>
      <c r="AL301" s="2583"/>
      <c r="AM301" s="2583"/>
      <c r="AN301" s="2583"/>
      <c r="AO301" s="2583"/>
      <c r="AP301" s="2583"/>
      <c r="AQ301" s="2583"/>
      <c r="AR301" s="2583"/>
      <c r="AS301" s="2583"/>
      <c r="AT301" s="2583"/>
      <c r="AU301" s="2583"/>
      <c r="AV301" s="2583"/>
      <c r="AW301" s="2584"/>
      <c r="BH301" s="1415"/>
      <c r="BI301" s="1416"/>
      <c r="BJ301" s="1416"/>
      <c r="BK301" s="1416"/>
      <c r="BL301" s="1416"/>
      <c r="BM301" s="1417"/>
      <c r="BN301" s="1247"/>
      <c r="BO301" s="1271"/>
      <c r="BP301" s="1271"/>
      <c r="BQ301" s="2207"/>
      <c r="BR301" s="2208"/>
      <c r="BS301" s="2208"/>
      <c r="BT301" s="2208"/>
      <c r="BU301" s="2208"/>
      <c r="BV301" s="2208"/>
      <c r="BW301" s="2208"/>
      <c r="BX301" s="2208"/>
      <c r="BY301" s="2208"/>
      <c r="BZ301" s="2208"/>
      <c r="CA301" s="2208"/>
      <c r="CB301" s="2208"/>
      <c r="CC301" s="2208"/>
      <c r="CD301" s="2208"/>
      <c r="CE301" s="2208"/>
      <c r="CF301" s="2208"/>
      <c r="CG301" s="2208"/>
      <c r="CH301" s="2208"/>
      <c r="CI301" s="2208"/>
      <c r="CJ301" s="2208"/>
      <c r="CK301" s="2208"/>
      <c r="CL301" s="2208"/>
      <c r="CM301" s="2208"/>
      <c r="CN301" s="2208"/>
      <c r="CO301" s="2208"/>
      <c r="CP301" s="2208"/>
      <c r="CQ301" s="2208"/>
      <c r="CR301" s="2208"/>
      <c r="CS301" s="2208"/>
      <c r="CT301" s="2208"/>
      <c r="CU301" s="2208"/>
      <c r="CV301" s="2208"/>
      <c r="CW301" s="2208"/>
      <c r="CX301" s="2208"/>
      <c r="CY301" s="2208"/>
      <c r="CZ301" s="2208"/>
      <c r="DA301" s="2208"/>
      <c r="DB301" s="2208"/>
      <c r="DC301" s="2209"/>
      <c r="JW301" s="2608"/>
      <c r="JX301" s="2171"/>
      <c r="JY301" s="2171"/>
      <c r="JZ301" s="2171"/>
      <c r="KA301" s="2171"/>
      <c r="KB301" s="2171"/>
      <c r="KC301" s="2171"/>
      <c r="KD301" s="2171"/>
      <c r="KE301" s="2171"/>
      <c r="KF301" s="2171"/>
      <c r="KG301" s="2062"/>
      <c r="KH301" s="2062"/>
      <c r="KI301" s="2062"/>
      <c r="KJ301" s="2062"/>
      <c r="KK301" s="2062"/>
      <c r="KL301" s="2062"/>
      <c r="KM301" s="2062"/>
      <c r="KN301" s="2062"/>
      <c r="KO301" s="2062"/>
      <c r="KP301" s="2062"/>
      <c r="KQ301" s="2062"/>
      <c r="KR301" s="2062"/>
      <c r="KS301" s="2062"/>
      <c r="KT301" s="2062"/>
      <c r="KU301" s="2062"/>
      <c r="KV301" s="2062"/>
      <c r="KW301" s="2062"/>
      <c r="KX301" s="2062"/>
      <c r="KY301" s="2062"/>
      <c r="KZ301" s="2062"/>
      <c r="LA301" s="2062"/>
      <c r="LB301" s="2062"/>
      <c r="LC301" s="2062"/>
      <c r="LD301" s="2062"/>
      <c r="LE301" s="2062"/>
      <c r="LF301" s="2062"/>
      <c r="LG301" s="2062"/>
      <c r="LH301" s="2062"/>
      <c r="LI301" s="2062"/>
      <c r="LJ301" s="2062"/>
      <c r="LK301" s="2062"/>
      <c r="LL301" s="2062"/>
      <c r="LM301" s="2062"/>
      <c r="LN301" s="2062"/>
      <c r="LO301" s="2062"/>
      <c r="LP301" s="2062"/>
      <c r="LQ301" s="2062"/>
      <c r="LR301" s="2062"/>
    </row>
    <row r="302" spans="2:330" ht="13.5" customHeight="1">
      <c r="B302" s="2582"/>
      <c r="C302" s="2583"/>
      <c r="D302" s="2583"/>
      <c r="E302" s="2583"/>
      <c r="F302" s="2583"/>
      <c r="G302" s="2583"/>
      <c r="H302" s="2583"/>
      <c r="I302" s="2583"/>
      <c r="J302" s="2583"/>
      <c r="K302" s="2583"/>
      <c r="L302" s="2583"/>
      <c r="M302" s="2583"/>
      <c r="N302" s="2583"/>
      <c r="O302" s="2583"/>
      <c r="P302" s="2583"/>
      <c r="Q302" s="2583"/>
      <c r="R302" s="2583"/>
      <c r="S302" s="2583"/>
      <c r="T302" s="2583"/>
      <c r="U302" s="2583"/>
      <c r="V302" s="2583"/>
      <c r="W302" s="2583"/>
      <c r="X302" s="2583"/>
      <c r="Y302" s="2583"/>
      <c r="Z302" s="2583"/>
      <c r="AA302" s="2583"/>
      <c r="AB302" s="2583"/>
      <c r="AC302" s="2583"/>
      <c r="AD302" s="2583"/>
      <c r="AE302" s="2583"/>
      <c r="AF302" s="2583"/>
      <c r="AG302" s="2583"/>
      <c r="AH302" s="2583"/>
      <c r="AI302" s="2583"/>
      <c r="AJ302" s="2583"/>
      <c r="AK302" s="2583"/>
      <c r="AL302" s="2583"/>
      <c r="AM302" s="2583"/>
      <c r="AN302" s="2583"/>
      <c r="AO302" s="2583"/>
      <c r="AP302" s="2583"/>
      <c r="AQ302" s="2583"/>
      <c r="AR302" s="2583"/>
      <c r="AS302" s="2583"/>
      <c r="AT302" s="2583"/>
      <c r="AU302" s="2583"/>
      <c r="AV302" s="2583"/>
      <c r="AW302" s="2584"/>
      <c r="BH302" s="1415"/>
      <c r="BI302" s="1416"/>
      <c r="BJ302" s="1416"/>
      <c r="BK302" s="1416"/>
      <c r="BL302" s="1416"/>
      <c r="BM302" s="1417"/>
      <c r="BN302" s="30"/>
      <c r="BP302" s="31"/>
      <c r="BQ302" s="2207"/>
      <c r="BR302" s="2208"/>
      <c r="BS302" s="2208"/>
      <c r="BT302" s="2208"/>
      <c r="BU302" s="2208"/>
      <c r="BV302" s="2208"/>
      <c r="BW302" s="2208"/>
      <c r="BX302" s="2208"/>
      <c r="BY302" s="2208"/>
      <c r="BZ302" s="2208"/>
      <c r="CA302" s="2208"/>
      <c r="CB302" s="2208"/>
      <c r="CC302" s="2208"/>
      <c r="CD302" s="2208"/>
      <c r="CE302" s="2208"/>
      <c r="CF302" s="2208"/>
      <c r="CG302" s="2208"/>
      <c r="CH302" s="2208"/>
      <c r="CI302" s="2208"/>
      <c r="CJ302" s="2208"/>
      <c r="CK302" s="2208"/>
      <c r="CL302" s="2208"/>
      <c r="CM302" s="2208"/>
      <c r="CN302" s="2208"/>
      <c r="CO302" s="2208"/>
      <c r="CP302" s="2208"/>
      <c r="CQ302" s="2208"/>
      <c r="CR302" s="2208"/>
      <c r="CS302" s="2208"/>
      <c r="CT302" s="2208"/>
      <c r="CU302" s="2208"/>
      <c r="CV302" s="2208"/>
      <c r="CW302" s="2208"/>
      <c r="CX302" s="2208"/>
      <c r="CY302" s="2208"/>
      <c r="CZ302" s="2208"/>
      <c r="DA302" s="2208"/>
      <c r="DB302" s="2208"/>
      <c r="DC302" s="2209"/>
      <c r="JW302" s="2608"/>
      <c r="JX302" s="662"/>
      <c r="JY302" s="1247"/>
      <c r="JZ302" s="1271"/>
      <c r="KA302" s="1271"/>
      <c r="KB302" s="1271"/>
      <c r="KC302" s="1247"/>
      <c r="KD302" s="1271"/>
      <c r="KE302" s="1271"/>
      <c r="KF302" s="662"/>
      <c r="KG302" s="2062"/>
      <c r="KH302" s="2062"/>
      <c r="KI302" s="2062"/>
      <c r="KJ302" s="2062"/>
      <c r="KK302" s="2062"/>
      <c r="KL302" s="2062"/>
      <c r="KM302" s="2062"/>
      <c r="KN302" s="2062"/>
      <c r="KO302" s="2062"/>
      <c r="KP302" s="2062"/>
      <c r="KQ302" s="2062"/>
      <c r="KR302" s="2062"/>
      <c r="KS302" s="2062"/>
      <c r="KT302" s="2062"/>
      <c r="KU302" s="2062"/>
      <c r="KV302" s="2062"/>
      <c r="KW302" s="2062"/>
      <c r="KX302" s="2062"/>
      <c r="KY302" s="2062"/>
      <c r="KZ302" s="2062"/>
      <c r="LA302" s="2062"/>
      <c r="LB302" s="2062"/>
      <c r="LC302" s="2062"/>
      <c r="LD302" s="2062"/>
      <c r="LE302" s="2062"/>
      <c r="LF302" s="2062"/>
      <c r="LG302" s="2062"/>
      <c r="LH302" s="2062"/>
      <c r="LI302" s="2062"/>
      <c r="LJ302" s="2062"/>
      <c r="LK302" s="2062"/>
      <c r="LL302" s="2062"/>
      <c r="LM302" s="2062"/>
      <c r="LN302" s="2062"/>
      <c r="LO302" s="2062"/>
      <c r="LP302" s="2062"/>
      <c r="LQ302" s="2062"/>
      <c r="LR302" s="2062"/>
    </row>
    <row r="303" spans="2:330" ht="13.5" customHeight="1">
      <c r="B303" s="2916" t="s">
        <v>644</v>
      </c>
      <c r="C303" s="2917"/>
      <c r="D303" s="2917"/>
      <c r="E303" s="2917"/>
      <c r="F303" s="2917"/>
      <c r="G303" s="2917"/>
      <c r="H303" s="2917"/>
      <c r="I303" s="2917"/>
      <c r="J303" s="2917"/>
      <c r="K303" s="2917"/>
      <c r="L303" s="2917"/>
      <c r="M303" s="2917"/>
      <c r="N303" s="2917"/>
      <c r="O303" s="2917"/>
      <c r="P303" s="2917"/>
      <c r="Q303" s="2917"/>
      <c r="R303" s="2917"/>
      <c r="S303" s="2917"/>
      <c r="T303" s="2917"/>
      <c r="U303" s="2917"/>
      <c r="V303" s="2917"/>
      <c r="W303" s="2917"/>
      <c r="X303" s="2917"/>
      <c r="Y303" s="2917"/>
      <c r="Z303" s="2917"/>
      <c r="AA303" s="2917"/>
      <c r="AB303" s="2917"/>
      <c r="AC303" s="2917"/>
      <c r="AD303" s="2917"/>
      <c r="AE303" s="2917"/>
      <c r="AF303" s="2917"/>
      <c r="AG303" s="2917"/>
      <c r="AH303" s="2917"/>
      <c r="AI303" s="2917"/>
      <c r="AJ303" s="2917"/>
      <c r="AK303" s="2917"/>
      <c r="AL303" s="2917"/>
      <c r="AM303" s="2917"/>
      <c r="AN303" s="2917"/>
      <c r="AO303" s="2917"/>
      <c r="AP303" s="2917"/>
      <c r="AQ303" s="2917"/>
      <c r="AR303" s="2917"/>
      <c r="AS303" s="2917"/>
      <c r="AT303" s="2917"/>
      <c r="AU303" s="2917"/>
      <c r="AV303" s="2917"/>
      <c r="AW303" s="2918"/>
      <c r="BH303" s="1418"/>
      <c r="BI303" s="1419"/>
      <c r="BJ303" s="1419"/>
      <c r="BK303" s="1419"/>
      <c r="BL303" s="1419"/>
      <c r="BM303" s="1420"/>
      <c r="BN303" s="170"/>
      <c r="BO303" s="118"/>
      <c r="BP303" s="209"/>
      <c r="BQ303" s="2585"/>
      <c r="BR303" s="2586"/>
      <c r="BS303" s="2586"/>
      <c r="BT303" s="2586"/>
      <c r="BU303" s="2586"/>
      <c r="BV303" s="2586"/>
      <c r="BW303" s="2586"/>
      <c r="BX303" s="2586"/>
      <c r="BY303" s="2586"/>
      <c r="BZ303" s="2586"/>
      <c r="CA303" s="2586"/>
      <c r="CB303" s="2586"/>
      <c r="CC303" s="2586"/>
      <c r="CD303" s="2586"/>
      <c r="CE303" s="2586"/>
      <c r="CF303" s="2586"/>
      <c r="CG303" s="2586"/>
      <c r="CH303" s="2586"/>
      <c r="CI303" s="2586"/>
      <c r="CJ303" s="2586"/>
      <c r="CK303" s="2586"/>
      <c r="CL303" s="2586"/>
      <c r="CM303" s="2586"/>
      <c r="CN303" s="2586"/>
      <c r="CO303" s="2586"/>
      <c r="CP303" s="2586"/>
      <c r="CQ303" s="2586"/>
      <c r="CR303" s="2586"/>
      <c r="CS303" s="2586"/>
      <c r="CT303" s="2586"/>
      <c r="CU303" s="2586"/>
      <c r="CV303" s="2586"/>
      <c r="CW303" s="2586"/>
      <c r="CX303" s="2586"/>
      <c r="CY303" s="2586"/>
      <c r="CZ303" s="2586"/>
      <c r="DA303" s="2586"/>
      <c r="DB303" s="2586"/>
      <c r="DC303" s="2587"/>
      <c r="JW303" s="2608"/>
      <c r="JX303" s="1271"/>
      <c r="JY303" s="1247"/>
      <c r="JZ303" s="1271"/>
      <c r="KA303" s="1271"/>
      <c r="KB303" s="1271"/>
      <c r="KC303" s="1247"/>
      <c r="KD303" s="1271"/>
      <c r="KE303" s="1271"/>
      <c r="KF303" s="662"/>
      <c r="KG303" s="2062"/>
      <c r="KH303" s="2062"/>
      <c r="KI303" s="2062"/>
      <c r="KJ303" s="2062"/>
      <c r="KK303" s="2062"/>
      <c r="KL303" s="2062"/>
      <c r="KM303" s="2062"/>
      <c r="KN303" s="2062"/>
      <c r="KO303" s="2062"/>
      <c r="KP303" s="2062"/>
      <c r="KQ303" s="2062"/>
      <c r="KR303" s="2062"/>
      <c r="KS303" s="2062"/>
      <c r="KT303" s="2062"/>
      <c r="KU303" s="2062"/>
      <c r="KV303" s="2062"/>
      <c r="KW303" s="2062"/>
      <c r="KX303" s="2062"/>
      <c r="KY303" s="2062"/>
      <c r="KZ303" s="2062"/>
      <c r="LA303" s="2062"/>
      <c r="LB303" s="2062"/>
      <c r="LC303" s="2062"/>
      <c r="LD303" s="2062"/>
      <c r="LE303" s="2062"/>
      <c r="LF303" s="2062"/>
      <c r="LG303" s="2062"/>
      <c r="LH303" s="2062"/>
      <c r="LI303" s="2062"/>
      <c r="LJ303" s="2062"/>
      <c r="LK303" s="2062"/>
      <c r="LL303" s="2062"/>
      <c r="LM303" s="2062"/>
      <c r="LN303" s="2062"/>
      <c r="LO303" s="2062"/>
      <c r="LP303" s="2062"/>
      <c r="LQ303" s="2062"/>
      <c r="LR303" s="2062"/>
    </row>
    <row r="304" spans="2:330" ht="13.5" customHeight="1">
      <c r="B304" s="2916"/>
      <c r="C304" s="2917"/>
      <c r="D304" s="2917"/>
      <c r="E304" s="2917"/>
      <c r="F304" s="2917"/>
      <c r="G304" s="2917"/>
      <c r="H304" s="2917"/>
      <c r="I304" s="2917"/>
      <c r="J304" s="2917"/>
      <c r="K304" s="2917"/>
      <c r="L304" s="2917"/>
      <c r="M304" s="2917"/>
      <c r="N304" s="2917"/>
      <c r="O304" s="2917"/>
      <c r="P304" s="2917"/>
      <c r="Q304" s="2917"/>
      <c r="R304" s="2917"/>
      <c r="S304" s="2917"/>
      <c r="T304" s="2917"/>
      <c r="U304" s="2917"/>
      <c r="V304" s="2917"/>
      <c r="W304" s="2917"/>
      <c r="X304" s="2917"/>
      <c r="Y304" s="2917"/>
      <c r="Z304" s="2917"/>
      <c r="AA304" s="2917"/>
      <c r="AB304" s="2917"/>
      <c r="AC304" s="2917"/>
      <c r="AD304" s="2917"/>
      <c r="AE304" s="2917"/>
      <c r="AF304" s="2917"/>
      <c r="AG304" s="2917"/>
      <c r="AH304" s="2917"/>
      <c r="AI304" s="2917"/>
      <c r="AJ304" s="2917"/>
      <c r="AK304" s="2917"/>
      <c r="AL304" s="2917"/>
      <c r="AM304" s="2917"/>
      <c r="AN304" s="2917"/>
      <c r="AO304" s="2917"/>
      <c r="AP304" s="2917"/>
      <c r="AQ304" s="2917"/>
      <c r="AR304" s="2917"/>
      <c r="AS304" s="2917"/>
      <c r="AT304" s="2917"/>
      <c r="AU304" s="2917"/>
      <c r="AV304" s="2917"/>
      <c r="AW304" s="2918"/>
      <c r="BH304" s="1863" t="s">
        <v>388</v>
      </c>
      <c r="BI304" s="1864"/>
      <c r="BJ304" s="1864"/>
      <c r="BK304" s="1864"/>
      <c r="BL304" s="1864"/>
      <c r="BM304" s="1865"/>
      <c r="BN304" s="419"/>
      <c r="BO304" s="246"/>
      <c r="BP304" s="282"/>
      <c r="BQ304" s="2204" t="s">
        <v>1840</v>
      </c>
      <c r="BR304" s="2205"/>
      <c r="BS304" s="2205"/>
      <c r="BT304" s="2205"/>
      <c r="BU304" s="2205"/>
      <c r="BV304" s="2205"/>
      <c r="BW304" s="2205"/>
      <c r="BX304" s="2205"/>
      <c r="BY304" s="2205"/>
      <c r="BZ304" s="2205"/>
      <c r="CA304" s="2205"/>
      <c r="CB304" s="2205"/>
      <c r="CC304" s="2205"/>
      <c r="CD304" s="2205"/>
      <c r="CE304" s="2205"/>
      <c r="CF304" s="2205"/>
      <c r="CG304" s="2205"/>
      <c r="CH304" s="2205"/>
      <c r="CI304" s="2205"/>
      <c r="CJ304" s="2205"/>
      <c r="CK304" s="2205"/>
      <c r="CL304" s="2205"/>
      <c r="CM304" s="2205"/>
      <c r="CN304" s="2205"/>
      <c r="CO304" s="2205"/>
      <c r="CP304" s="2205"/>
      <c r="CQ304" s="2205"/>
      <c r="CR304" s="2205"/>
      <c r="CS304" s="2205"/>
      <c r="CT304" s="2205"/>
      <c r="CU304" s="2205"/>
      <c r="CV304" s="2205"/>
      <c r="CW304" s="2205"/>
      <c r="CX304" s="2205"/>
      <c r="CY304" s="2205"/>
      <c r="CZ304" s="2205"/>
      <c r="DA304" s="2205"/>
      <c r="DB304" s="2205"/>
      <c r="DC304" s="2206"/>
      <c r="FI304" s="62"/>
      <c r="FJ304" s="62"/>
      <c r="FK304" s="62"/>
      <c r="FL304" s="62"/>
      <c r="FM304" s="62"/>
      <c r="FN304" s="62"/>
      <c r="FO304" s="62"/>
      <c r="FP304" s="62"/>
      <c r="FQ304" s="62"/>
      <c r="FR304" s="62"/>
      <c r="JW304" s="2589"/>
      <c r="KF304" s="13"/>
      <c r="KG304" s="1191"/>
      <c r="KH304" s="1191"/>
      <c r="KI304" s="1191"/>
      <c r="KJ304" s="1191"/>
      <c r="KK304" s="1191"/>
      <c r="KL304" s="1191"/>
      <c r="KM304" s="1191"/>
      <c r="KN304" s="2609"/>
      <c r="KO304" s="2609"/>
      <c r="KP304" s="2609"/>
      <c r="KQ304" s="2588"/>
      <c r="KR304" s="2588"/>
      <c r="KS304" s="181"/>
      <c r="KT304" s="2588"/>
      <c r="KU304" s="2588"/>
      <c r="KV304" s="181"/>
      <c r="KW304" s="2588"/>
      <c r="KX304" s="2588"/>
      <c r="KY304" s="181"/>
      <c r="KZ304" s="2208"/>
      <c r="LA304" s="2208"/>
      <c r="LB304" s="2208"/>
      <c r="LC304" s="2208"/>
      <c r="LD304" s="182"/>
      <c r="LE304" s="181"/>
      <c r="LF304" s="2588"/>
      <c r="LG304" s="2588"/>
      <c r="LH304" s="2588"/>
      <c r="LI304" s="2588"/>
      <c r="LJ304" s="2588"/>
      <c r="LK304" s="2588"/>
      <c r="LL304" s="2588"/>
      <c r="LM304" s="2588"/>
      <c r="LN304" s="181"/>
      <c r="LO304" s="181"/>
      <c r="LP304" s="181"/>
      <c r="LQ304" s="181"/>
      <c r="LR304" s="181"/>
    </row>
    <row r="305" spans="2:330" ht="13.5" customHeight="1" thickBot="1">
      <c r="B305" s="2919"/>
      <c r="C305" s="2920"/>
      <c r="D305" s="2920"/>
      <c r="E305" s="2920"/>
      <c r="F305" s="2920"/>
      <c r="G305" s="2920"/>
      <c r="H305" s="2920"/>
      <c r="I305" s="2920"/>
      <c r="J305" s="2920"/>
      <c r="K305" s="2920"/>
      <c r="L305" s="2920"/>
      <c r="M305" s="2920"/>
      <c r="N305" s="2920"/>
      <c r="O305" s="2920"/>
      <c r="P305" s="2920"/>
      <c r="Q305" s="2920"/>
      <c r="R305" s="2920"/>
      <c r="S305" s="2920"/>
      <c r="T305" s="2920"/>
      <c r="U305" s="2920"/>
      <c r="V305" s="2920"/>
      <c r="W305" s="2920"/>
      <c r="X305" s="2920"/>
      <c r="Y305" s="2920"/>
      <c r="Z305" s="2920"/>
      <c r="AA305" s="2920"/>
      <c r="AB305" s="2920"/>
      <c r="AC305" s="2920"/>
      <c r="AD305" s="2920"/>
      <c r="AE305" s="2920"/>
      <c r="AF305" s="2920"/>
      <c r="AG305" s="2920"/>
      <c r="AH305" s="2920"/>
      <c r="AI305" s="2920"/>
      <c r="AJ305" s="2920"/>
      <c r="AK305" s="2920"/>
      <c r="AL305" s="2920"/>
      <c r="AM305" s="2920"/>
      <c r="AN305" s="2920"/>
      <c r="AO305" s="2920"/>
      <c r="AP305" s="2920"/>
      <c r="AQ305" s="2920"/>
      <c r="AR305" s="2920"/>
      <c r="AS305" s="2920"/>
      <c r="AT305" s="2920"/>
      <c r="AU305" s="2920"/>
      <c r="AV305" s="2920"/>
      <c r="AW305" s="2921"/>
      <c r="BH305" s="1415"/>
      <c r="BI305" s="1416"/>
      <c r="BJ305" s="1416"/>
      <c r="BK305" s="1416"/>
      <c r="BL305" s="1416"/>
      <c r="BM305" s="1417"/>
      <c r="BN305" s="30"/>
      <c r="BP305" s="31"/>
      <c r="BQ305" s="2207"/>
      <c r="BR305" s="2208"/>
      <c r="BS305" s="2208"/>
      <c r="BT305" s="2208"/>
      <c r="BU305" s="2208"/>
      <c r="BV305" s="2208"/>
      <c r="BW305" s="2208"/>
      <c r="BX305" s="2208"/>
      <c r="BY305" s="2208"/>
      <c r="BZ305" s="2208"/>
      <c r="CA305" s="2208"/>
      <c r="CB305" s="2208"/>
      <c r="CC305" s="2208"/>
      <c r="CD305" s="2208"/>
      <c r="CE305" s="2208"/>
      <c r="CF305" s="2208"/>
      <c r="CG305" s="2208"/>
      <c r="CH305" s="2208"/>
      <c r="CI305" s="2208"/>
      <c r="CJ305" s="2208"/>
      <c r="CK305" s="2208"/>
      <c r="CL305" s="2208"/>
      <c r="CM305" s="2208"/>
      <c r="CN305" s="2208"/>
      <c r="CO305" s="2208"/>
      <c r="CP305" s="2208"/>
      <c r="CQ305" s="2208"/>
      <c r="CR305" s="2208"/>
      <c r="CS305" s="2208"/>
      <c r="CT305" s="2208"/>
      <c r="CU305" s="2208"/>
      <c r="CV305" s="2208"/>
      <c r="CW305" s="2208"/>
      <c r="CX305" s="2208"/>
      <c r="CY305" s="2208"/>
      <c r="CZ305" s="2208"/>
      <c r="DA305" s="2208"/>
      <c r="DB305" s="2208"/>
      <c r="DC305" s="2209"/>
      <c r="FI305" s="62"/>
      <c r="FJ305" s="62"/>
      <c r="FK305" s="62"/>
      <c r="FL305" s="62"/>
      <c r="FM305" s="62"/>
      <c r="FN305" s="62"/>
      <c r="FO305" s="62"/>
      <c r="FP305" s="62"/>
      <c r="FQ305" s="62"/>
      <c r="FR305" s="62"/>
      <c r="JW305" s="2589"/>
      <c r="KF305" s="13"/>
      <c r="KG305" s="2208"/>
      <c r="KH305" s="2208"/>
      <c r="KI305" s="2208"/>
      <c r="KJ305" s="2208"/>
      <c r="KK305" s="2208"/>
      <c r="KL305" s="2208"/>
      <c r="KM305" s="2208"/>
      <c r="KN305" s="2208"/>
      <c r="KO305" s="2208"/>
      <c r="KP305" s="2208"/>
      <c r="KQ305" s="2208"/>
      <c r="KR305" s="2208"/>
      <c r="KS305" s="2208"/>
      <c r="KT305" s="2208"/>
      <c r="KU305" s="2208"/>
      <c r="KV305" s="2208"/>
      <c r="KW305" s="2208"/>
      <c r="KX305" s="2208"/>
      <c r="KY305" s="2208"/>
      <c r="KZ305" s="2208"/>
      <c r="LA305" s="2208"/>
      <c r="LB305" s="2208"/>
      <c r="LC305" s="2208"/>
      <c r="LD305" s="2208"/>
      <c r="LE305" s="2208"/>
      <c r="LF305" s="2208"/>
      <c r="LG305" s="2208"/>
      <c r="LH305" s="2208"/>
      <c r="LI305" s="2208"/>
      <c r="LJ305" s="2208"/>
      <c r="LK305" s="2208"/>
      <c r="LL305" s="2208"/>
      <c r="LM305" s="2208"/>
      <c r="LN305" s="2208"/>
      <c r="LO305" s="2208"/>
      <c r="LP305" s="2208"/>
      <c r="LQ305" s="2208"/>
      <c r="LR305" s="2208"/>
    </row>
    <row r="306" spans="2:330" ht="13.5" customHeight="1">
      <c r="BH306" s="1415"/>
      <c r="BI306" s="1416"/>
      <c r="BJ306" s="1416"/>
      <c r="BK306" s="1416"/>
      <c r="BL306" s="1416"/>
      <c r="BM306" s="1417"/>
      <c r="BN306" s="1247" t="s">
        <v>23</v>
      </c>
      <c r="BO306" s="1271" t="s">
        <v>20</v>
      </c>
      <c r="BP306" s="1271"/>
      <c r="BQ306" s="2207"/>
      <c r="BR306" s="2208"/>
      <c r="BS306" s="2208"/>
      <c r="BT306" s="2208"/>
      <c r="BU306" s="2208"/>
      <c r="BV306" s="2208"/>
      <c r="BW306" s="2208"/>
      <c r="BX306" s="2208"/>
      <c r="BY306" s="2208"/>
      <c r="BZ306" s="2208"/>
      <c r="CA306" s="2208"/>
      <c r="CB306" s="2208"/>
      <c r="CC306" s="2208"/>
      <c r="CD306" s="2208"/>
      <c r="CE306" s="2208"/>
      <c r="CF306" s="2208"/>
      <c r="CG306" s="2208"/>
      <c r="CH306" s="2208"/>
      <c r="CI306" s="2208"/>
      <c r="CJ306" s="2208"/>
      <c r="CK306" s="2208"/>
      <c r="CL306" s="2208"/>
      <c r="CM306" s="2208"/>
      <c r="CN306" s="2208"/>
      <c r="CO306" s="2208"/>
      <c r="CP306" s="2208"/>
      <c r="CQ306" s="2208"/>
      <c r="CR306" s="2208"/>
      <c r="CS306" s="2208"/>
      <c r="CT306" s="2208"/>
      <c r="CU306" s="2208"/>
      <c r="CV306" s="2208"/>
      <c r="CW306" s="2208"/>
      <c r="CX306" s="2208"/>
      <c r="CY306" s="2208"/>
      <c r="CZ306" s="2208"/>
      <c r="DA306" s="2208"/>
      <c r="DB306" s="2208"/>
      <c r="DC306" s="2209"/>
      <c r="FI306" s="62"/>
      <c r="FJ306" s="62"/>
      <c r="FK306" s="62"/>
      <c r="FL306" s="62"/>
      <c r="FM306" s="62"/>
      <c r="FN306" s="62"/>
      <c r="FO306" s="62"/>
      <c r="FP306" s="62"/>
      <c r="FQ306" s="62"/>
      <c r="FR306" s="62"/>
      <c r="JW306" s="2589"/>
      <c r="KF306" s="13"/>
      <c r="KG306" s="2208"/>
      <c r="KH306" s="2208"/>
      <c r="KI306" s="2208"/>
      <c r="KJ306" s="2208"/>
      <c r="KK306" s="2208"/>
      <c r="KL306" s="2208"/>
      <c r="KM306" s="2208"/>
      <c r="KN306" s="2208"/>
      <c r="KO306" s="2208"/>
      <c r="KP306" s="2208"/>
      <c r="KQ306" s="2208"/>
      <c r="KR306" s="2208"/>
      <c r="KS306" s="2208"/>
      <c r="KT306" s="2208"/>
      <c r="KU306" s="2208"/>
      <c r="KV306" s="2208"/>
      <c r="KW306" s="2208"/>
      <c r="KX306" s="2208"/>
      <c r="KY306" s="2208"/>
      <c r="KZ306" s="2208"/>
      <c r="LA306" s="2208"/>
      <c r="LB306" s="2208"/>
      <c r="LC306" s="2208"/>
      <c r="LD306" s="2208"/>
      <c r="LE306" s="2208"/>
      <c r="LF306" s="2208"/>
      <c r="LG306" s="2208"/>
      <c r="LH306" s="2208"/>
      <c r="LI306" s="2208"/>
      <c r="LJ306" s="2208"/>
      <c r="LK306" s="2208"/>
      <c r="LL306" s="2208"/>
      <c r="LM306" s="2208"/>
      <c r="LN306" s="2208"/>
      <c r="LO306" s="2208"/>
      <c r="LP306" s="2208"/>
      <c r="LQ306" s="2208"/>
      <c r="LR306" s="2208"/>
    </row>
    <row r="307" spans="2:330" ht="13.5" customHeight="1">
      <c r="B307" s="1221" t="s">
        <v>569</v>
      </c>
      <c r="C307" s="1221"/>
      <c r="D307" s="1164" t="s">
        <v>375</v>
      </c>
      <c r="E307" s="1164"/>
      <c r="F307" s="1164"/>
      <c r="G307" s="1164"/>
      <c r="H307" s="1164"/>
      <c r="I307" s="1164"/>
      <c r="J307" s="1164"/>
      <c r="K307" s="1164"/>
      <c r="L307" s="1164"/>
      <c r="M307" s="1164"/>
      <c r="N307" s="1164"/>
      <c r="O307" s="1164"/>
      <c r="P307" s="1164"/>
      <c r="Q307" s="1164"/>
      <c r="R307" s="1164"/>
      <c r="S307" s="1164"/>
      <c r="T307" s="1164"/>
      <c r="U307" s="1164"/>
      <c r="V307" s="1164"/>
      <c r="W307" s="1164"/>
      <c r="X307" s="1164"/>
      <c r="Y307" s="1164"/>
      <c r="Z307" s="1164"/>
      <c r="AA307" s="1164"/>
      <c r="AB307" s="1164"/>
      <c r="AC307" s="1164"/>
      <c r="AD307" s="1164"/>
      <c r="AE307" s="1164"/>
      <c r="AF307" s="1164"/>
      <c r="AG307" s="1164"/>
      <c r="AH307" s="1164"/>
      <c r="AI307" s="1164"/>
      <c r="AJ307" s="1164"/>
      <c r="AK307" s="1164"/>
      <c r="AL307" s="1164"/>
      <c r="AM307" s="1164"/>
      <c r="AN307" s="1164"/>
      <c r="AO307" s="1164"/>
      <c r="AP307" s="1164"/>
      <c r="AQ307" s="1164"/>
      <c r="AR307" s="1164"/>
      <c r="AS307" s="1164"/>
      <c r="AT307" s="1164"/>
      <c r="AU307" s="1164"/>
      <c r="AV307" s="1164"/>
      <c r="AW307" s="1164"/>
      <c r="BA307" s="151"/>
      <c r="BH307" s="1415"/>
      <c r="BI307" s="1416"/>
      <c r="BJ307" s="1416"/>
      <c r="BK307" s="1416"/>
      <c r="BL307" s="1416"/>
      <c r="BM307" s="1417"/>
      <c r="BN307" s="1247"/>
      <c r="BO307" s="1271"/>
      <c r="BP307" s="1271"/>
      <c r="BQ307" s="2207"/>
      <c r="BR307" s="2208"/>
      <c r="BS307" s="2208"/>
      <c r="BT307" s="2208"/>
      <c r="BU307" s="2208"/>
      <c r="BV307" s="2208"/>
      <c r="BW307" s="2208"/>
      <c r="BX307" s="2208"/>
      <c r="BY307" s="2208"/>
      <c r="BZ307" s="2208"/>
      <c r="CA307" s="2208"/>
      <c r="CB307" s="2208"/>
      <c r="CC307" s="2208"/>
      <c r="CD307" s="2208"/>
      <c r="CE307" s="2208"/>
      <c r="CF307" s="2208"/>
      <c r="CG307" s="2208"/>
      <c r="CH307" s="2208"/>
      <c r="CI307" s="2208"/>
      <c r="CJ307" s="2208"/>
      <c r="CK307" s="2208"/>
      <c r="CL307" s="2208"/>
      <c r="CM307" s="2208"/>
      <c r="CN307" s="2208"/>
      <c r="CO307" s="2208"/>
      <c r="CP307" s="2208"/>
      <c r="CQ307" s="2208"/>
      <c r="CR307" s="2208"/>
      <c r="CS307" s="2208"/>
      <c r="CT307" s="2208"/>
      <c r="CU307" s="2208"/>
      <c r="CV307" s="2208"/>
      <c r="CW307" s="2208"/>
      <c r="CX307" s="2208"/>
      <c r="CY307" s="2208"/>
      <c r="CZ307" s="2208"/>
      <c r="DA307" s="2208"/>
      <c r="DB307" s="2208"/>
      <c r="DC307" s="2209"/>
      <c r="DF307" s="113"/>
      <c r="JW307" s="2589"/>
      <c r="JX307" s="2068"/>
      <c r="JY307" s="2068"/>
      <c r="JZ307" s="2068"/>
      <c r="KA307" s="2068"/>
      <c r="KB307" s="2068"/>
      <c r="KC307" s="2068"/>
      <c r="KD307" s="2068"/>
      <c r="KE307" s="2068"/>
      <c r="KF307" s="2068"/>
      <c r="KG307" s="1191"/>
      <c r="KH307" s="1191"/>
      <c r="KI307" s="1191"/>
      <c r="KJ307" s="1191"/>
      <c r="KK307" s="1191"/>
      <c r="KL307" s="1191"/>
      <c r="KM307" s="1191"/>
      <c r="KN307" s="2208"/>
      <c r="KO307" s="2208"/>
      <c r="KP307" s="2208"/>
      <c r="KQ307" s="2208"/>
      <c r="KR307" s="2208"/>
      <c r="KS307" s="2208"/>
      <c r="KT307" s="2208"/>
      <c r="KU307" s="2208"/>
      <c r="KV307" s="2208"/>
      <c r="KW307" s="2208"/>
      <c r="KX307" s="2208"/>
      <c r="KY307" s="2208"/>
      <c r="KZ307" s="2208"/>
      <c r="LA307" s="2208"/>
      <c r="LB307" s="2208"/>
      <c r="LC307" s="2208"/>
      <c r="LD307" s="2208"/>
      <c r="LE307" s="2208"/>
      <c r="LF307" s="2208"/>
      <c r="LG307" s="2208"/>
      <c r="LH307" s="2208"/>
      <c r="LI307" s="2208"/>
      <c r="LJ307" s="2208"/>
      <c r="LK307" s="2208"/>
      <c r="LL307" s="2208"/>
      <c r="LM307" s="2208"/>
      <c r="LN307" s="2208"/>
      <c r="LO307" s="2208"/>
      <c r="LP307" s="2208"/>
      <c r="LQ307" s="2208"/>
      <c r="LR307" s="2208"/>
    </row>
    <row r="308" spans="2:330" ht="13.5" customHeight="1">
      <c r="B308" s="1221"/>
      <c r="C308" s="1221"/>
      <c r="D308" s="1164"/>
      <c r="E308" s="1164"/>
      <c r="F308" s="1164"/>
      <c r="G308" s="1164"/>
      <c r="H308" s="1164"/>
      <c r="I308" s="1164"/>
      <c r="J308" s="1164"/>
      <c r="K308" s="1164"/>
      <c r="L308" s="1164"/>
      <c r="M308" s="1164"/>
      <c r="N308" s="1164"/>
      <c r="O308" s="1164"/>
      <c r="P308" s="1164"/>
      <c r="Q308" s="1164"/>
      <c r="R308" s="1164"/>
      <c r="S308" s="1164"/>
      <c r="T308" s="1164"/>
      <c r="U308" s="1164"/>
      <c r="V308" s="1164"/>
      <c r="W308" s="1164"/>
      <c r="X308" s="1164"/>
      <c r="Y308" s="1164"/>
      <c r="Z308" s="1164"/>
      <c r="AA308" s="1164"/>
      <c r="AB308" s="1164"/>
      <c r="AC308" s="1164"/>
      <c r="AD308" s="1164"/>
      <c r="AE308" s="1164"/>
      <c r="AF308" s="1164"/>
      <c r="AG308" s="1164"/>
      <c r="AH308" s="1164"/>
      <c r="AI308" s="1164"/>
      <c r="AJ308" s="1164"/>
      <c r="AK308" s="1164"/>
      <c r="AL308" s="1164"/>
      <c r="AM308" s="1164"/>
      <c r="AN308" s="1164"/>
      <c r="AO308" s="1164"/>
      <c r="AP308" s="1164"/>
      <c r="AQ308" s="1164"/>
      <c r="AR308" s="1164"/>
      <c r="AS308" s="1164"/>
      <c r="AT308" s="1164"/>
      <c r="AU308" s="1164"/>
      <c r="AV308" s="1164"/>
      <c r="AW308" s="1164"/>
      <c r="BA308" s="151"/>
      <c r="BH308" s="1415"/>
      <c r="BI308" s="1416"/>
      <c r="BJ308" s="1416"/>
      <c r="BK308" s="1416"/>
      <c r="BL308" s="1416"/>
      <c r="BM308" s="1417"/>
      <c r="BN308" s="1247"/>
      <c r="BO308" s="1271"/>
      <c r="BP308" s="1271"/>
      <c r="BQ308" s="2207"/>
      <c r="BR308" s="2208"/>
      <c r="BS308" s="2208"/>
      <c r="BT308" s="2208"/>
      <c r="BU308" s="2208"/>
      <c r="BV308" s="2208"/>
      <c r="BW308" s="2208"/>
      <c r="BX308" s="2208"/>
      <c r="BY308" s="2208"/>
      <c r="BZ308" s="2208"/>
      <c r="CA308" s="2208"/>
      <c r="CB308" s="2208"/>
      <c r="CC308" s="2208"/>
      <c r="CD308" s="2208"/>
      <c r="CE308" s="2208"/>
      <c r="CF308" s="2208"/>
      <c r="CG308" s="2208"/>
      <c r="CH308" s="2208"/>
      <c r="CI308" s="2208"/>
      <c r="CJ308" s="2208"/>
      <c r="CK308" s="2208"/>
      <c r="CL308" s="2208"/>
      <c r="CM308" s="2208"/>
      <c r="CN308" s="2208"/>
      <c r="CO308" s="2208"/>
      <c r="CP308" s="2208"/>
      <c r="CQ308" s="2208"/>
      <c r="CR308" s="2208"/>
      <c r="CS308" s="2208"/>
      <c r="CT308" s="2208"/>
      <c r="CU308" s="2208"/>
      <c r="CV308" s="2208"/>
      <c r="CW308" s="2208"/>
      <c r="CX308" s="2208"/>
      <c r="CY308" s="2208"/>
      <c r="CZ308" s="2208"/>
      <c r="DA308" s="2208"/>
      <c r="DB308" s="2208"/>
      <c r="DC308" s="2209"/>
      <c r="JW308" s="2589"/>
      <c r="JX308" s="2068"/>
      <c r="JY308" s="2068"/>
      <c r="JZ308" s="2068"/>
      <c r="KA308" s="2068"/>
      <c r="KB308" s="2068"/>
      <c r="KC308" s="2068"/>
      <c r="KD308" s="2068"/>
      <c r="KE308" s="2068"/>
      <c r="KF308" s="2068"/>
      <c r="KG308" s="1191"/>
      <c r="KH308" s="1191"/>
      <c r="KI308" s="1191"/>
      <c r="KJ308" s="1191"/>
      <c r="KK308" s="1191"/>
      <c r="KL308" s="1191"/>
      <c r="KM308" s="1191"/>
      <c r="KN308" s="2208"/>
      <c r="KO308" s="2208"/>
      <c r="KP308" s="2208"/>
      <c r="KQ308" s="2208"/>
      <c r="KR308" s="2208"/>
      <c r="KS308" s="2208"/>
      <c r="KT308" s="2208"/>
      <c r="KU308" s="2208"/>
      <c r="KV308" s="2208"/>
      <c r="KW308" s="2208"/>
      <c r="KX308" s="2208"/>
      <c r="KY308" s="2208"/>
      <c r="KZ308" s="2208"/>
      <c r="LA308" s="2208"/>
      <c r="LB308" s="2208"/>
      <c r="LC308" s="2208"/>
      <c r="LD308" s="2208"/>
      <c r="LE308" s="2208"/>
      <c r="LF308" s="2208"/>
      <c r="LG308" s="2208"/>
      <c r="LH308" s="2208"/>
      <c r="LI308" s="2208"/>
      <c r="LJ308" s="2208"/>
      <c r="LK308" s="2208"/>
      <c r="LL308" s="2208"/>
      <c r="LM308" s="2208"/>
      <c r="LN308" s="2208"/>
      <c r="LO308" s="2208"/>
      <c r="LP308" s="2208"/>
      <c r="LQ308" s="2208"/>
      <c r="LR308" s="2208"/>
    </row>
    <row r="309" spans="2:330" ht="13.5" customHeight="1">
      <c r="B309" s="1221" t="s">
        <v>90</v>
      </c>
      <c r="C309" s="1221"/>
      <c r="D309" s="1164" t="s">
        <v>409</v>
      </c>
      <c r="E309" s="1164"/>
      <c r="F309" s="1164"/>
      <c r="G309" s="1164"/>
      <c r="H309" s="1164"/>
      <c r="I309" s="1164"/>
      <c r="J309" s="1164"/>
      <c r="K309" s="1164"/>
      <c r="L309" s="1164"/>
      <c r="M309" s="1164"/>
      <c r="N309" s="1164"/>
      <c r="O309" s="1164"/>
      <c r="P309" s="1164"/>
      <c r="Q309" s="1164"/>
      <c r="R309" s="1164"/>
      <c r="S309" s="1164"/>
      <c r="T309" s="1164"/>
      <c r="BA309" s="151"/>
      <c r="BH309" s="1415"/>
      <c r="BI309" s="1416"/>
      <c r="BJ309" s="1416"/>
      <c r="BK309" s="1416"/>
      <c r="BL309" s="1416"/>
      <c r="BM309" s="1417"/>
      <c r="BN309" s="1247" t="s">
        <v>24</v>
      </c>
      <c r="BO309" s="1271" t="s">
        <v>95</v>
      </c>
      <c r="BP309" s="1271"/>
      <c r="BQ309" s="2207"/>
      <c r="BR309" s="2208"/>
      <c r="BS309" s="2208"/>
      <c r="BT309" s="2208"/>
      <c r="BU309" s="2208"/>
      <c r="BV309" s="2208"/>
      <c r="BW309" s="2208"/>
      <c r="BX309" s="2208"/>
      <c r="BY309" s="2208"/>
      <c r="BZ309" s="2208"/>
      <c r="CA309" s="2208"/>
      <c r="CB309" s="2208"/>
      <c r="CC309" s="2208"/>
      <c r="CD309" s="2208"/>
      <c r="CE309" s="2208"/>
      <c r="CF309" s="2208"/>
      <c r="CG309" s="2208"/>
      <c r="CH309" s="2208"/>
      <c r="CI309" s="2208"/>
      <c r="CJ309" s="2208"/>
      <c r="CK309" s="2208"/>
      <c r="CL309" s="2208"/>
      <c r="CM309" s="2208"/>
      <c r="CN309" s="2208"/>
      <c r="CO309" s="2208"/>
      <c r="CP309" s="2208"/>
      <c r="CQ309" s="2208"/>
      <c r="CR309" s="2208"/>
      <c r="CS309" s="2208"/>
      <c r="CT309" s="2208"/>
      <c r="CU309" s="2208"/>
      <c r="CV309" s="2208"/>
      <c r="CW309" s="2208"/>
      <c r="CX309" s="2208"/>
      <c r="CY309" s="2208"/>
      <c r="CZ309" s="2208"/>
      <c r="DA309" s="2208"/>
      <c r="DB309" s="2208"/>
      <c r="DC309" s="2209"/>
      <c r="JW309" s="2589"/>
      <c r="JX309" s="662"/>
      <c r="JY309" s="1247"/>
      <c r="JZ309" s="1271"/>
      <c r="KA309" s="1271"/>
      <c r="KB309" s="1271"/>
      <c r="KC309" s="1247"/>
      <c r="KD309" s="1271"/>
      <c r="KE309" s="1271"/>
      <c r="KF309" s="662"/>
      <c r="KG309" s="1191"/>
      <c r="KH309" s="1191"/>
      <c r="KI309" s="1191"/>
      <c r="KJ309" s="1191"/>
      <c r="KK309" s="1191"/>
      <c r="KL309" s="1191"/>
      <c r="KM309" s="1191"/>
      <c r="KN309" s="1191"/>
      <c r="KO309" s="1191"/>
      <c r="KP309" s="1191"/>
      <c r="KQ309" s="1191"/>
      <c r="KR309" s="1191"/>
      <c r="KS309" s="1191"/>
      <c r="KT309" s="1191"/>
      <c r="KU309" s="1191"/>
      <c r="KV309" s="1191"/>
      <c r="KW309" s="1191"/>
      <c r="KX309" s="1191"/>
      <c r="KY309" s="1191"/>
      <c r="KZ309" s="1191"/>
      <c r="LA309" s="1191"/>
      <c r="LB309" s="1191"/>
      <c r="LC309" s="1191"/>
      <c r="LD309" s="1191"/>
      <c r="LE309" s="1191"/>
      <c r="LF309" s="1191"/>
      <c r="LG309" s="1191"/>
      <c r="LH309" s="1191"/>
      <c r="LI309" s="1191"/>
      <c r="LJ309" s="1191"/>
      <c r="LK309" s="1191"/>
      <c r="LL309" s="1191"/>
      <c r="LM309" s="1191"/>
      <c r="LN309" s="1191"/>
      <c r="LO309" s="1191"/>
      <c r="LP309" s="1191"/>
      <c r="LQ309" s="1191"/>
      <c r="LR309" s="1191"/>
    </row>
    <row r="310" spans="2:330" ht="13.5" customHeight="1" thickBot="1">
      <c r="B310" s="1221"/>
      <c r="C310" s="1221"/>
      <c r="D310" s="1164"/>
      <c r="E310" s="1164"/>
      <c r="F310" s="1164"/>
      <c r="G310" s="1164"/>
      <c r="H310" s="1164"/>
      <c r="I310" s="1164"/>
      <c r="J310" s="1164"/>
      <c r="K310" s="1164"/>
      <c r="L310" s="1164"/>
      <c r="M310" s="1164"/>
      <c r="N310" s="1164"/>
      <c r="O310" s="1164"/>
      <c r="P310" s="1164"/>
      <c r="Q310" s="1164"/>
      <c r="R310" s="1164"/>
      <c r="S310" s="1164"/>
      <c r="T310" s="1164"/>
      <c r="BH310" s="1415"/>
      <c r="BI310" s="1416"/>
      <c r="BJ310" s="1416"/>
      <c r="BK310" s="1416"/>
      <c r="BL310" s="1416"/>
      <c r="BM310" s="1417"/>
      <c r="BN310" s="1247"/>
      <c r="BO310" s="1271"/>
      <c r="BP310" s="1271"/>
      <c r="BQ310" s="2207"/>
      <c r="BR310" s="2208"/>
      <c r="BS310" s="2208"/>
      <c r="BT310" s="2208"/>
      <c r="BU310" s="2208"/>
      <c r="BV310" s="2208"/>
      <c r="BW310" s="2208"/>
      <c r="BX310" s="2208"/>
      <c r="BY310" s="2208"/>
      <c r="BZ310" s="2208"/>
      <c r="CA310" s="2208"/>
      <c r="CB310" s="2208"/>
      <c r="CC310" s="2208"/>
      <c r="CD310" s="2208"/>
      <c r="CE310" s="2208"/>
      <c r="CF310" s="2208"/>
      <c r="CG310" s="2208"/>
      <c r="CH310" s="2208"/>
      <c r="CI310" s="2208"/>
      <c r="CJ310" s="2208"/>
      <c r="CK310" s="2208"/>
      <c r="CL310" s="2208"/>
      <c r="CM310" s="2208"/>
      <c r="CN310" s="2208"/>
      <c r="CO310" s="2208"/>
      <c r="CP310" s="2208"/>
      <c r="CQ310" s="2208"/>
      <c r="CR310" s="2208"/>
      <c r="CS310" s="2208"/>
      <c r="CT310" s="2208"/>
      <c r="CU310" s="2208"/>
      <c r="CV310" s="2208"/>
      <c r="CW310" s="2208"/>
      <c r="CX310" s="2208"/>
      <c r="CY310" s="2208"/>
      <c r="CZ310" s="2208"/>
      <c r="DA310" s="2208"/>
      <c r="DB310" s="2208"/>
      <c r="DC310" s="2209"/>
      <c r="JW310" s="2589"/>
      <c r="JX310" s="1271"/>
      <c r="JY310" s="1247"/>
      <c r="JZ310" s="1271"/>
      <c r="KA310" s="1271"/>
      <c r="KB310" s="1271"/>
      <c r="KC310" s="1247"/>
      <c r="KD310" s="1271"/>
      <c r="KE310" s="1271"/>
      <c r="KF310" s="662"/>
      <c r="KG310" s="2208"/>
      <c r="KH310" s="2208"/>
      <c r="KI310" s="2208"/>
      <c r="KJ310" s="2208"/>
      <c r="KK310" s="2208"/>
      <c r="KL310" s="2208"/>
      <c r="KM310" s="2208"/>
      <c r="KN310" s="2208"/>
      <c r="KO310" s="2208"/>
      <c r="KP310" s="2208"/>
      <c r="KQ310" s="2208"/>
      <c r="KR310" s="2208"/>
      <c r="KS310" s="2208"/>
      <c r="KT310" s="2208"/>
      <c r="KU310" s="2208"/>
      <c r="KV310" s="2208"/>
      <c r="KW310" s="2208"/>
      <c r="KX310" s="2208"/>
      <c r="KY310" s="2208"/>
      <c r="KZ310" s="2208"/>
      <c r="LA310" s="2208"/>
      <c r="LB310" s="2208"/>
      <c r="LC310" s="2208"/>
      <c r="LD310" s="2208"/>
      <c r="LE310" s="2208"/>
      <c r="LF310" s="2208"/>
      <c r="LG310" s="2208"/>
      <c r="LH310" s="2208"/>
      <c r="LI310" s="2208"/>
      <c r="LJ310" s="2208"/>
      <c r="LK310" s="2208"/>
      <c r="LL310" s="2208"/>
      <c r="LM310" s="2208"/>
      <c r="LN310" s="2208"/>
      <c r="LO310" s="2208"/>
      <c r="LP310" s="2208"/>
      <c r="LQ310" s="2208"/>
      <c r="LR310" s="2208"/>
    </row>
    <row r="311" spans="2:330" ht="13.5" customHeight="1">
      <c r="B311" s="2600" t="s">
        <v>410</v>
      </c>
      <c r="C311" s="2601"/>
      <c r="D311" s="2601"/>
      <c r="E311" s="2601"/>
      <c r="F311" s="2601"/>
      <c r="G311" s="2601"/>
      <c r="H311" s="2601"/>
      <c r="I311" s="2601"/>
      <c r="J311" s="2601"/>
      <c r="K311" s="2602"/>
      <c r="L311" s="1458" t="s">
        <v>1068</v>
      </c>
      <c r="M311" s="1176"/>
      <c r="N311" s="1176"/>
      <c r="O311" s="1176"/>
      <c r="P311" s="1176"/>
      <c r="Q311" s="1176"/>
      <c r="R311" s="1459"/>
      <c r="S311" s="2604"/>
      <c r="T311" s="2605"/>
      <c r="U311" s="2605"/>
      <c r="V311" s="2605"/>
      <c r="W311" s="2605"/>
      <c r="X311" s="2605"/>
      <c r="Y311" s="2605"/>
      <c r="Z311" s="1176" t="s">
        <v>188</v>
      </c>
      <c r="AA311" s="1176"/>
      <c r="AB311" s="1176" t="s">
        <v>44</v>
      </c>
      <c r="AC311" s="2938"/>
      <c r="AD311" s="2938"/>
      <c r="AE311" s="2938"/>
      <c r="AF311" s="750"/>
      <c r="AG311" s="750"/>
      <c r="AH311" s="750"/>
      <c r="AI311" s="750"/>
      <c r="AJ311" s="750"/>
      <c r="AK311" s="978" t="s">
        <v>11</v>
      </c>
      <c r="AL311" s="978"/>
      <c r="AM311" s="2883"/>
      <c r="AN311" s="2884"/>
      <c r="AO311" s="978" t="s">
        <v>12</v>
      </c>
      <c r="AP311" s="978"/>
      <c r="AQ311" s="2883"/>
      <c r="AR311" s="2884"/>
      <c r="AS311" s="978" t="s">
        <v>1225</v>
      </c>
      <c r="AT311" s="978"/>
      <c r="AU311" s="978"/>
      <c r="AV311" s="978"/>
      <c r="AW311" s="1733" t="s">
        <v>45</v>
      </c>
      <c r="BH311" s="1415"/>
      <c r="BI311" s="1416"/>
      <c r="BJ311" s="1416"/>
      <c r="BK311" s="1416"/>
      <c r="BL311" s="1416"/>
      <c r="BM311" s="1417"/>
      <c r="BN311" s="1247"/>
      <c r="BO311" s="1271"/>
      <c r="BP311" s="1271"/>
      <c r="BQ311" s="2207"/>
      <c r="BR311" s="2208"/>
      <c r="BS311" s="2208"/>
      <c r="BT311" s="2208"/>
      <c r="BU311" s="2208"/>
      <c r="BV311" s="2208"/>
      <c r="BW311" s="2208"/>
      <c r="BX311" s="2208"/>
      <c r="BY311" s="2208"/>
      <c r="BZ311" s="2208"/>
      <c r="CA311" s="2208"/>
      <c r="CB311" s="2208"/>
      <c r="CC311" s="2208"/>
      <c r="CD311" s="2208"/>
      <c r="CE311" s="2208"/>
      <c r="CF311" s="2208"/>
      <c r="CG311" s="2208"/>
      <c r="CH311" s="2208"/>
      <c r="CI311" s="2208"/>
      <c r="CJ311" s="2208"/>
      <c r="CK311" s="2208"/>
      <c r="CL311" s="2208"/>
      <c r="CM311" s="2208"/>
      <c r="CN311" s="2208"/>
      <c r="CO311" s="2208"/>
      <c r="CP311" s="2208"/>
      <c r="CQ311" s="2208"/>
      <c r="CR311" s="2208"/>
      <c r="CS311" s="2208"/>
      <c r="CT311" s="2208"/>
      <c r="CU311" s="2208"/>
      <c r="CV311" s="2208"/>
      <c r="CW311" s="2208"/>
      <c r="CX311" s="2208"/>
      <c r="CY311" s="2208"/>
      <c r="CZ311" s="2208"/>
      <c r="DA311" s="2208"/>
      <c r="DB311" s="2208"/>
      <c r="DC311" s="2209"/>
      <c r="JW311" s="2589"/>
      <c r="KF311" s="13"/>
      <c r="KG311" s="2208"/>
      <c r="KH311" s="2208"/>
      <c r="KI311" s="2208"/>
      <c r="KJ311" s="2208"/>
      <c r="KK311" s="2208"/>
      <c r="KL311" s="2208"/>
      <c r="KM311" s="2208"/>
      <c r="KN311" s="2208"/>
      <c r="KO311" s="2208"/>
      <c r="KP311" s="2208"/>
      <c r="KQ311" s="2208"/>
      <c r="KR311" s="2208"/>
      <c r="KS311" s="2208"/>
      <c r="KT311" s="2208"/>
      <c r="KU311" s="2208"/>
      <c r="KV311" s="2208"/>
      <c r="KW311" s="2208"/>
      <c r="KX311" s="2208"/>
      <c r="KY311" s="2208"/>
      <c r="KZ311" s="2208"/>
      <c r="LA311" s="2208"/>
      <c r="LB311" s="2208"/>
      <c r="LC311" s="2208"/>
      <c r="LD311" s="2208"/>
      <c r="LE311" s="2208"/>
      <c r="LF311" s="2208"/>
      <c r="LG311" s="2208"/>
      <c r="LH311" s="2208"/>
      <c r="LI311" s="2208"/>
      <c r="LJ311" s="2208"/>
      <c r="LK311" s="2208"/>
      <c r="LL311" s="2208"/>
      <c r="LM311" s="2208"/>
      <c r="LN311" s="2208"/>
      <c r="LO311" s="2208"/>
      <c r="LP311" s="2208"/>
      <c r="LQ311" s="2208"/>
      <c r="LR311" s="2208"/>
    </row>
    <row r="312" spans="2:330" ht="13.5" customHeight="1">
      <c r="B312" s="1486"/>
      <c r="C312" s="1487"/>
      <c r="D312" s="1487"/>
      <c r="E312" s="1487"/>
      <c r="F312" s="1487"/>
      <c r="G312" s="1487"/>
      <c r="H312" s="1487"/>
      <c r="I312" s="1487"/>
      <c r="J312" s="1487"/>
      <c r="K312" s="1488"/>
      <c r="L312" s="1212"/>
      <c r="M312" s="874"/>
      <c r="N312" s="874"/>
      <c r="O312" s="874"/>
      <c r="P312" s="874"/>
      <c r="Q312" s="874"/>
      <c r="R312" s="875"/>
      <c r="S312" s="2606"/>
      <c r="T312" s="2606"/>
      <c r="U312" s="2606"/>
      <c r="V312" s="2606"/>
      <c r="W312" s="2606"/>
      <c r="X312" s="2606"/>
      <c r="Y312" s="2606"/>
      <c r="Z312" s="1271"/>
      <c r="AA312" s="1271"/>
      <c r="AB312" s="1271"/>
      <c r="AC312" s="1203"/>
      <c r="AD312" s="1203"/>
      <c r="AE312" s="1203"/>
      <c r="AF312" s="1511"/>
      <c r="AG312" s="1511"/>
      <c r="AH312" s="1511"/>
      <c r="AI312" s="1511"/>
      <c r="AJ312" s="1511"/>
      <c r="AK312" s="662"/>
      <c r="AL312" s="662"/>
      <c r="AM312" s="2885"/>
      <c r="AN312" s="2885"/>
      <c r="AO312" s="662"/>
      <c r="AP312" s="662"/>
      <c r="AQ312" s="2885"/>
      <c r="AR312" s="2885"/>
      <c r="AS312" s="662"/>
      <c r="AT312" s="662"/>
      <c r="AU312" s="662"/>
      <c r="AV312" s="662"/>
      <c r="AW312" s="1448"/>
      <c r="AZ312" s="210"/>
      <c r="BA312" s="210"/>
      <c r="BB312" s="210"/>
      <c r="BC312" s="210"/>
      <c r="BD312" s="210"/>
      <c r="BE312" s="210"/>
      <c r="BF312" s="210"/>
      <c r="BH312" s="1415"/>
      <c r="BI312" s="1416"/>
      <c r="BJ312" s="1416"/>
      <c r="BK312" s="1416"/>
      <c r="BL312" s="1416"/>
      <c r="BM312" s="1417"/>
      <c r="BN312" s="30"/>
      <c r="BP312" s="31"/>
      <c r="BQ312" s="2207"/>
      <c r="BR312" s="2208"/>
      <c r="BS312" s="2208"/>
      <c r="BT312" s="2208"/>
      <c r="BU312" s="2208"/>
      <c r="BV312" s="2208"/>
      <c r="BW312" s="2208"/>
      <c r="BX312" s="2208"/>
      <c r="BY312" s="2208"/>
      <c r="BZ312" s="2208"/>
      <c r="CA312" s="2208"/>
      <c r="CB312" s="2208"/>
      <c r="CC312" s="2208"/>
      <c r="CD312" s="2208"/>
      <c r="CE312" s="2208"/>
      <c r="CF312" s="2208"/>
      <c r="CG312" s="2208"/>
      <c r="CH312" s="2208"/>
      <c r="CI312" s="2208"/>
      <c r="CJ312" s="2208"/>
      <c r="CK312" s="2208"/>
      <c r="CL312" s="2208"/>
      <c r="CM312" s="2208"/>
      <c r="CN312" s="2208"/>
      <c r="CO312" s="2208"/>
      <c r="CP312" s="2208"/>
      <c r="CQ312" s="2208"/>
      <c r="CR312" s="2208"/>
      <c r="CS312" s="2208"/>
      <c r="CT312" s="2208"/>
      <c r="CU312" s="2208"/>
      <c r="CV312" s="2208"/>
      <c r="CW312" s="2208"/>
      <c r="CX312" s="2208"/>
      <c r="CY312" s="2208"/>
      <c r="CZ312" s="2208"/>
      <c r="DA312" s="2208"/>
      <c r="DB312" s="2208"/>
      <c r="DC312" s="2209"/>
      <c r="JW312" s="2589"/>
      <c r="KF312" s="13"/>
      <c r="KG312" s="2208"/>
      <c r="KH312" s="2208"/>
      <c r="KI312" s="2208"/>
      <c r="KJ312" s="2208"/>
      <c r="KK312" s="2208"/>
      <c r="KL312" s="2208"/>
      <c r="KM312" s="2208"/>
      <c r="KN312" s="2208"/>
      <c r="KO312" s="2208"/>
      <c r="KP312" s="2208"/>
      <c r="KQ312" s="2208"/>
      <c r="KR312" s="2208"/>
      <c r="KS312" s="2208"/>
      <c r="KT312" s="2208"/>
      <c r="KU312" s="2208"/>
      <c r="KV312" s="2208"/>
      <c r="KW312" s="2208"/>
      <c r="KX312" s="2208"/>
      <c r="KY312" s="2208"/>
      <c r="KZ312" s="2208"/>
      <c r="LA312" s="2208"/>
      <c r="LB312" s="2208"/>
      <c r="LC312" s="2208"/>
      <c r="LD312" s="2208"/>
      <c r="LE312" s="2208"/>
      <c r="LF312" s="2208"/>
      <c r="LG312" s="2208"/>
      <c r="LH312" s="2208"/>
      <c r="LI312" s="2208"/>
      <c r="LJ312" s="2208"/>
      <c r="LK312" s="2208"/>
      <c r="LL312" s="2208"/>
      <c r="LM312" s="2208"/>
      <c r="LN312" s="2208"/>
      <c r="LO312" s="2208"/>
      <c r="LP312" s="2208"/>
      <c r="LQ312" s="2208"/>
      <c r="LR312" s="2208"/>
    </row>
    <row r="313" spans="2:330" ht="13.5" customHeight="1">
      <c r="B313" s="1336" t="s">
        <v>1070</v>
      </c>
      <c r="C313" s="1256"/>
      <c r="D313" s="1256"/>
      <c r="E313" s="1256"/>
      <c r="F313" s="1256"/>
      <c r="G313" s="1256"/>
      <c r="H313" s="1256"/>
      <c r="I313" s="1256"/>
      <c r="J313" s="1256"/>
      <c r="K313" s="2850"/>
      <c r="L313" s="2825" t="s">
        <v>44</v>
      </c>
      <c r="M313" s="1208" t="s">
        <v>24</v>
      </c>
      <c r="N313" s="1204" t="s">
        <v>20</v>
      </c>
      <c r="O313" s="1204" t="s">
        <v>29</v>
      </c>
      <c r="P313" s="1208" t="s">
        <v>23</v>
      </c>
      <c r="Q313" s="1204" t="s">
        <v>21</v>
      </c>
      <c r="R313" s="1912" t="s">
        <v>45</v>
      </c>
      <c r="S313" s="2857" t="s">
        <v>1043</v>
      </c>
      <c r="T313" s="2858"/>
      <c r="U313" s="2858"/>
      <c r="V313" s="2858"/>
      <c r="W313" s="2858"/>
      <c r="X313" s="2858"/>
      <c r="Y313" s="2858"/>
      <c r="Z313" s="1201" t="s">
        <v>188</v>
      </c>
      <c r="AA313" s="1201"/>
      <c r="AB313" s="1201" t="s">
        <v>44</v>
      </c>
      <c r="AC313" s="1570">
        <f>AC311</f>
        <v>0</v>
      </c>
      <c r="AD313" s="1571"/>
      <c r="AE313" s="1571"/>
      <c r="AF313" s="1038">
        <f>AF311</f>
        <v>0</v>
      </c>
      <c r="AG313" s="1038"/>
      <c r="AH313" s="1038"/>
      <c r="AI313" s="1038"/>
      <c r="AJ313" s="1038"/>
      <c r="AK313" s="604" t="s">
        <v>11</v>
      </c>
      <c r="AL313" s="604"/>
      <c r="AM313" s="1571">
        <f>AM311</f>
        <v>0</v>
      </c>
      <c r="AN313" s="2603"/>
      <c r="AO313" s="604" t="s">
        <v>12</v>
      </c>
      <c r="AP313" s="604"/>
      <c r="AQ313" s="1571">
        <f>AQ311</f>
        <v>0</v>
      </c>
      <c r="AR313" s="2603"/>
      <c r="AS313" s="604" t="s">
        <v>1225</v>
      </c>
      <c r="AT313" s="604"/>
      <c r="AU313" s="604"/>
      <c r="AV313" s="604"/>
      <c r="AW313" s="1877" t="s">
        <v>45</v>
      </c>
      <c r="AZ313" s="210"/>
      <c r="BA313" s="210"/>
      <c r="BB313" s="210"/>
      <c r="BC313" s="210"/>
      <c r="BD313" s="210"/>
      <c r="BE313" s="210"/>
      <c r="BF313" s="210"/>
      <c r="BH313" s="1418"/>
      <c r="BI313" s="1419"/>
      <c r="BJ313" s="1419"/>
      <c r="BK313" s="1419"/>
      <c r="BL313" s="1419"/>
      <c r="BM313" s="1420"/>
      <c r="BN313" s="170"/>
      <c r="BO313" s="118"/>
      <c r="BP313" s="209"/>
      <c r="BQ313" s="2585"/>
      <c r="BR313" s="2586"/>
      <c r="BS313" s="2586"/>
      <c r="BT313" s="2586"/>
      <c r="BU313" s="2586"/>
      <c r="BV313" s="2586"/>
      <c r="BW313" s="2586"/>
      <c r="BX313" s="2586"/>
      <c r="BY313" s="2586"/>
      <c r="BZ313" s="2586"/>
      <c r="CA313" s="2586"/>
      <c r="CB313" s="2586"/>
      <c r="CC313" s="2586"/>
      <c r="CD313" s="2586"/>
      <c r="CE313" s="2586"/>
      <c r="CF313" s="2586"/>
      <c r="CG313" s="2586"/>
      <c r="CH313" s="2586"/>
      <c r="CI313" s="2586"/>
      <c r="CJ313" s="2586"/>
      <c r="CK313" s="2586"/>
      <c r="CL313" s="2586"/>
      <c r="CM313" s="2586"/>
      <c r="CN313" s="2586"/>
      <c r="CO313" s="2586"/>
      <c r="CP313" s="2586"/>
      <c r="CQ313" s="2586"/>
      <c r="CR313" s="2586"/>
      <c r="CS313" s="2586"/>
      <c r="CT313" s="2586"/>
      <c r="CU313" s="2586"/>
      <c r="CV313" s="2586"/>
      <c r="CW313" s="2586"/>
      <c r="CX313" s="2586"/>
      <c r="CY313" s="2586"/>
      <c r="CZ313" s="2586"/>
      <c r="DA313" s="2586"/>
      <c r="DB313" s="2586"/>
      <c r="DC313" s="2587"/>
      <c r="JW313" s="2589"/>
      <c r="KF313" s="13"/>
      <c r="KG313" s="2208"/>
      <c r="KH313" s="2208"/>
      <c r="KI313" s="2208"/>
      <c r="KJ313" s="2208"/>
      <c r="KK313" s="2208"/>
      <c r="KL313" s="2208"/>
      <c r="KM313" s="2208"/>
      <c r="KN313" s="2208"/>
      <c r="KO313" s="2208"/>
      <c r="KP313" s="2208"/>
      <c r="KQ313" s="2208"/>
      <c r="KR313" s="2208"/>
      <c r="KS313" s="2208"/>
      <c r="KT313" s="2208"/>
      <c r="KU313" s="2208"/>
      <c r="KV313" s="2208"/>
      <c r="KW313" s="2208"/>
      <c r="KX313" s="2208"/>
      <c r="KY313" s="2208"/>
      <c r="KZ313" s="2208"/>
      <c r="LA313" s="2208"/>
      <c r="LB313" s="2208"/>
      <c r="LC313" s="2208"/>
      <c r="LD313" s="2208"/>
      <c r="LE313" s="2208"/>
      <c r="LF313" s="2208"/>
      <c r="LG313" s="2208"/>
      <c r="LH313" s="2208"/>
      <c r="LI313" s="2208"/>
      <c r="LJ313" s="2208"/>
      <c r="LK313" s="2208"/>
      <c r="LL313" s="2208"/>
      <c r="LM313" s="2208"/>
      <c r="LN313" s="2208"/>
      <c r="LO313" s="2208"/>
      <c r="LP313" s="2208"/>
      <c r="LQ313" s="2208"/>
      <c r="LR313" s="2208"/>
    </row>
    <row r="314" spans="2:330" ht="13.5" customHeight="1">
      <c r="B314" s="1337"/>
      <c r="C314" s="1257"/>
      <c r="D314" s="1257"/>
      <c r="E314" s="1257"/>
      <c r="F314" s="1257"/>
      <c r="G314" s="1257"/>
      <c r="H314" s="1257"/>
      <c r="I314" s="1257"/>
      <c r="J314" s="1257"/>
      <c r="K314" s="2552"/>
      <c r="L314" s="2132"/>
      <c r="M314" s="956"/>
      <c r="N314" s="1183"/>
      <c r="O314" s="1183"/>
      <c r="P314" s="956"/>
      <c r="Q314" s="1183"/>
      <c r="R314" s="1913"/>
      <c r="S314" s="2859"/>
      <c r="T314" s="2859"/>
      <c r="U314" s="2859"/>
      <c r="V314" s="2859"/>
      <c r="W314" s="2859"/>
      <c r="X314" s="2859"/>
      <c r="Y314" s="2859"/>
      <c r="Z314" s="874"/>
      <c r="AA314" s="874"/>
      <c r="AB314" s="874"/>
      <c r="AC314" s="1572"/>
      <c r="AD314" s="1572"/>
      <c r="AE314" s="1572"/>
      <c r="AF314" s="1572"/>
      <c r="AG314" s="1572"/>
      <c r="AH314" s="1572"/>
      <c r="AI314" s="1572"/>
      <c r="AJ314" s="1572"/>
      <c r="AK314" s="606"/>
      <c r="AL314" s="606"/>
      <c r="AM314" s="1040"/>
      <c r="AN314" s="1040"/>
      <c r="AO314" s="606"/>
      <c r="AP314" s="606"/>
      <c r="AQ314" s="1040"/>
      <c r="AR314" s="1040"/>
      <c r="AS314" s="606"/>
      <c r="AT314" s="606"/>
      <c r="AU314" s="606"/>
      <c r="AV314" s="606"/>
      <c r="AW314" s="1449"/>
      <c r="AZ314" s="210"/>
      <c r="BA314" s="210"/>
      <c r="BB314" s="210"/>
      <c r="BC314" s="210"/>
      <c r="BD314" s="210"/>
      <c r="BE314" s="210"/>
      <c r="BF314" s="210"/>
      <c r="BH314" s="1863" t="s">
        <v>387</v>
      </c>
      <c r="BI314" s="1864"/>
      <c r="BJ314" s="1864"/>
      <c r="BK314" s="1864"/>
      <c r="BL314" s="1864"/>
      <c r="BM314" s="1865"/>
      <c r="BN314" s="1247" t="s">
        <v>24</v>
      </c>
      <c r="BO314" s="1271" t="s">
        <v>20</v>
      </c>
      <c r="BP314" s="1271"/>
      <c r="BQ314" s="2898" t="s">
        <v>2013</v>
      </c>
      <c r="BR314" s="2899"/>
      <c r="BS314" s="2899"/>
      <c r="BT314" s="2899"/>
      <c r="BU314" s="2899"/>
      <c r="BV314" s="2899"/>
      <c r="BW314" s="2899"/>
      <c r="BX314" s="2899"/>
      <c r="BY314" s="2899"/>
      <c r="BZ314" s="2899"/>
      <c r="CA314" s="2899"/>
      <c r="CB314" s="2899"/>
      <c r="CC314" s="2899"/>
      <c r="CD314" s="2899"/>
      <c r="CE314" s="2899"/>
      <c r="CF314" s="2899"/>
      <c r="CG314" s="2899"/>
      <c r="CH314" s="2899"/>
      <c r="CI314" s="2899"/>
      <c r="CJ314" s="2899"/>
      <c r="CK314" s="2899"/>
      <c r="CL314" s="2899"/>
      <c r="CM314" s="2899"/>
      <c r="CN314" s="2899"/>
      <c r="CO314" s="2899"/>
      <c r="CP314" s="2899"/>
      <c r="CQ314" s="2899"/>
      <c r="CR314" s="2899"/>
      <c r="CS314" s="2899"/>
      <c r="CT314" s="2899"/>
      <c r="CU314" s="2899"/>
      <c r="CV314" s="2899"/>
      <c r="CW314" s="2899"/>
      <c r="CX314" s="2899"/>
      <c r="CY314" s="2899"/>
      <c r="CZ314" s="2899"/>
      <c r="DA314" s="2899"/>
      <c r="DB314" s="2899"/>
      <c r="DC314" s="2900"/>
      <c r="DE314" s="53" t="s">
        <v>2000</v>
      </c>
    </row>
    <row r="315" spans="2:330" ht="13.5" customHeight="1">
      <c r="B315" s="2841" t="s">
        <v>1071</v>
      </c>
      <c r="C315" s="2842"/>
      <c r="D315" s="2842"/>
      <c r="E315" s="2842"/>
      <c r="F315" s="2842"/>
      <c r="G315" s="2842"/>
      <c r="H315" s="2842"/>
      <c r="I315" s="2842"/>
      <c r="J315" s="2842"/>
      <c r="K315" s="2843"/>
      <c r="L315" s="1359" t="s">
        <v>44</v>
      </c>
      <c r="M315" s="1247" t="s">
        <v>24</v>
      </c>
      <c r="N315" s="1171" t="s">
        <v>20</v>
      </c>
      <c r="O315" s="1171" t="s">
        <v>29</v>
      </c>
      <c r="P315" s="1247" t="s">
        <v>24</v>
      </c>
      <c r="Q315" s="1171" t="s">
        <v>21</v>
      </c>
      <c r="R315" s="1477" t="s">
        <v>45</v>
      </c>
      <c r="S315" s="2922"/>
      <c r="T315" s="2923"/>
      <c r="U315" s="2923"/>
      <c r="V315" s="2923"/>
      <c r="W315" s="2923"/>
      <c r="X315" s="2923"/>
      <c r="Y315" s="2923"/>
      <c r="Z315" s="1201" t="s">
        <v>188</v>
      </c>
      <c r="AA315" s="1201"/>
      <c r="AB315" s="1201" t="s">
        <v>44</v>
      </c>
      <c r="AC315" s="1570">
        <f>AC311</f>
        <v>0</v>
      </c>
      <c r="AD315" s="1571"/>
      <c r="AE315" s="1571"/>
      <c r="AF315" s="689"/>
      <c r="AG315" s="689"/>
      <c r="AH315" s="689"/>
      <c r="AI315" s="689"/>
      <c r="AJ315" s="689"/>
      <c r="AK315" s="604" t="s">
        <v>11</v>
      </c>
      <c r="AL315" s="604"/>
      <c r="AM315" s="2860"/>
      <c r="AN315" s="2861"/>
      <c r="AO315" s="604" t="s">
        <v>12</v>
      </c>
      <c r="AP315" s="604"/>
      <c r="AQ315" s="2860"/>
      <c r="AR315" s="2861"/>
      <c r="AS315" s="604" t="s">
        <v>1225</v>
      </c>
      <c r="AT315" s="604"/>
      <c r="AU315" s="604"/>
      <c r="AV315" s="604"/>
      <c r="AW315" s="1448" t="s">
        <v>45</v>
      </c>
      <c r="BH315" s="1415"/>
      <c r="BI315" s="1416"/>
      <c r="BJ315" s="1416"/>
      <c r="BK315" s="1416"/>
      <c r="BL315" s="1416"/>
      <c r="BM315" s="1417"/>
      <c r="BN315" s="1247"/>
      <c r="BO315" s="1271"/>
      <c r="BP315" s="1271"/>
      <c r="BQ315" s="2901"/>
      <c r="BR315" s="2902"/>
      <c r="BS315" s="2902"/>
      <c r="BT315" s="2902"/>
      <c r="BU315" s="2902"/>
      <c r="BV315" s="2902"/>
      <c r="BW315" s="2902"/>
      <c r="BX315" s="2902"/>
      <c r="BY315" s="2902"/>
      <c r="BZ315" s="2902"/>
      <c r="CA315" s="2902"/>
      <c r="CB315" s="2902"/>
      <c r="CC315" s="2902"/>
      <c r="CD315" s="2902"/>
      <c r="CE315" s="2902"/>
      <c r="CF315" s="2902"/>
      <c r="CG315" s="2902"/>
      <c r="CH315" s="2902"/>
      <c r="CI315" s="2902"/>
      <c r="CJ315" s="2902"/>
      <c r="CK315" s="2902"/>
      <c r="CL315" s="2902"/>
      <c r="CM315" s="2902"/>
      <c r="CN315" s="2902"/>
      <c r="CO315" s="2902"/>
      <c r="CP315" s="2902"/>
      <c r="CQ315" s="2902"/>
      <c r="CR315" s="2902"/>
      <c r="CS315" s="2902"/>
      <c r="CT315" s="2902"/>
      <c r="CU315" s="2902"/>
      <c r="CV315" s="2902"/>
      <c r="CW315" s="2902"/>
      <c r="CX315" s="2902"/>
      <c r="CY315" s="2902"/>
      <c r="CZ315" s="2902"/>
      <c r="DA315" s="2902"/>
      <c r="DB315" s="2902"/>
      <c r="DC315" s="2903"/>
      <c r="DE315" s="53" t="s">
        <v>1999</v>
      </c>
      <c r="JW315" s="1221"/>
      <c r="JX315" s="1221"/>
      <c r="JY315" s="1374"/>
      <c r="JZ315" s="1374"/>
      <c r="KA315" s="1374"/>
      <c r="KB315" s="1374"/>
      <c r="KC315" s="1374"/>
      <c r="KD315" s="1374"/>
      <c r="KE315" s="1374"/>
      <c r="KF315" s="1374"/>
      <c r="KG315" s="1374"/>
      <c r="KH315" s="1374"/>
      <c r="KI315" s="1374"/>
      <c r="KJ315" s="1374"/>
      <c r="KK315" s="1374"/>
      <c r="KL315" s="1374"/>
      <c r="KM315" s="1374"/>
      <c r="KN315" s="1374"/>
      <c r="KO315" s="1374"/>
      <c r="KP315" s="1374"/>
      <c r="KQ315" s="1374"/>
      <c r="KR315" s="1374"/>
      <c r="KS315" s="1374"/>
      <c r="KT315" s="1374"/>
      <c r="KU315" s="1374"/>
      <c r="KV315" s="1374"/>
      <c r="KW315" s="1374"/>
      <c r="KX315" s="1374"/>
      <c r="LA315" s="2073"/>
      <c r="LB315" s="1271"/>
      <c r="LC315" s="1271"/>
      <c r="LD315" s="1271"/>
      <c r="LE315" s="689"/>
      <c r="LF315" s="690"/>
      <c r="LG315" s="2073"/>
      <c r="LH315" s="2073"/>
      <c r="LI315" s="689"/>
      <c r="LJ315" s="690"/>
      <c r="LK315" s="2073"/>
      <c r="LL315" s="2073"/>
      <c r="LM315" s="689"/>
      <c r="LN315" s="690"/>
      <c r="LO315" s="2073"/>
      <c r="LP315" s="2073"/>
      <c r="LQ315" s="2073"/>
      <c r="LR315" s="2073"/>
    </row>
    <row r="316" spans="2:330" ht="13.5" customHeight="1">
      <c r="B316" s="2844"/>
      <c r="C316" s="2845"/>
      <c r="D316" s="2845"/>
      <c r="E316" s="2845"/>
      <c r="F316" s="2845"/>
      <c r="G316" s="2845"/>
      <c r="H316" s="2845"/>
      <c r="I316" s="2845"/>
      <c r="J316" s="2845"/>
      <c r="K316" s="2846"/>
      <c r="L316" s="1359"/>
      <c r="M316" s="1247"/>
      <c r="N316" s="1171"/>
      <c r="O316" s="1171"/>
      <c r="P316" s="1247"/>
      <c r="Q316" s="1171"/>
      <c r="R316" s="1477"/>
      <c r="S316" s="2924"/>
      <c r="T316" s="2606"/>
      <c r="U316" s="2606"/>
      <c r="V316" s="2606"/>
      <c r="W316" s="2606"/>
      <c r="X316" s="2606"/>
      <c r="Y316" s="2606"/>
      <c r="Z316" s="1271"/>
      <c r="AA316" s="1271"/>
      <c r="AB316" s="1271"/>
      <c r="AC316" s="1572"/>
      <c r="AD316" s="1572"/>
      <c r="AE316" s="1572"/>
      <c r="AF316" s="1511"/>
      <c r="AG316" s="1511"/>
      <c r="AH316" s="1511"/>
      <c r="AI316" s="1511"/>
      <c r="AJ316" s="1511"/>
      <c r="AK316" s="606"/>
      <c r="AL316" s="606"/>
      <c r="AM316" s="2862"/>
      <c r="AN316" s="2862"/>
      <c r="AO316" s="606"/>
      <c r="AP316" s="606"/>
      <c r="AQ316" s="2862"/>
      <c r="AR316" s="2862"/>
      <c r="AS316" s="606"/>
      <c r="AT316" s="606"/>
      <c r="AU316" s="606"/>
      <c r="AV316" s="606"/>
      <c r="AW316" s="1448"/>
      <c r="BH316" s="1415"/>
      <c r="BI316" s="1416"/>
      <c r="BJ316" s="1416"/>
      <c r="BK316" s="1416"/>
      <c r="BL316" s="1416"/>
      <c r="BM316" s="1417"/>
      <c r="BN316" s="1247"/>
      <c r="BO316" s="1271"/>
      <c r="BP316" s="1271"/>
      <c r="BQ316" s="2901"/>
      <c r="BR316" s="2902"/>
      <c r="BS316" s="2902"/>
      <c r="BT316" s="2902"/>
      <c r="BU316" s="2902"/>
      <c r="BV316" s="2902"/>
      <c r="BW316" s="2902"/>
      <c r="BX316" s="2902"/>
      <c r="BY316" s="2902"/>
      <c r="BZ316" s="2902"/>
      <c r="CA316" s="2902"/>
      <c r="CB316" s="2902"/>
      <c r="CC316" s="2902"/>
      <c r="CD316" s="2902"/>
      <c r="CE316" s="2902"/>
      <c r="CF316" s="2902"/>
      <c r="CG316" s="2902"/>
      <c r="CH316" s="2902"/>
      <c r="CI316" s="2902"/>
      <c r="CJ316" s="2902"/>
      <c r="CK316" s="2902"/>
      <c r="CL316" s="2902"/>
      <c r="CM316" s="2902"/>
      <c r="CN316" s="2902"/>
      <c r="CO316" s="2902"/>
      <c r="CP316" s="2902"/>
      <c r="CQ316" s="2902"/>
      <c r="CR316" s="2902"/>
      <c r="CS316" s="2902"/>
      <c r="CT316" s="2902"/>
      <c r="CU316" s="2902"/>
      <c r="CV316" s="2902"/>
      <c r="CW316" s="2902"/>
      <c r="CX316" s="2902"/>
      <c r="CY316" s="2902"/>
      <c r="CZ316" s="2902"/>
      <c r="DA316" s="2902"/>
      <c r="DB316" s="2902"/>
      <c r="DC316" s="2903"/>
      <c r="JW316" s="1221"/>
      <c r="JX316" s="1221"/>
      <c r="JY316" s="1374"/>
      <c r="JZ316" s="1374"/>
      <c r="KA316" s="1374"/>
      <c r="KB316" s="1374"/>
      <c r="KC316" s="1374"/>
      <c r="KD316" s="1374"/>
      <c r="KE316" s="1374"/>
      <c r="KF316" s="1374"/>
      <c r="KG316" s="1374"/>
      <c r="KH316" s="1374"/>
      <c r="KI316" s="1374"/>
      <c r="KJ316" s="1374"/>
      <c r="KK316" s="1374"/>
      <c r="KL316" s="1374"/>
      <c r="KM316" s="1374"/>
      <c r="KN316" s="1374"/>
      <c r="KO316" s="1374"/>
      <c r="KP316" s="1374"/>
      <c r="KQ316" s="1374"/>
      <c r="KR316" s="1374"/>
      <c r="KS316" s="1374"/>
      <c r="KT316" s="1374"/>
      <c r="KU316" s="1374"/>
      <c r="KV316" s="1374"/>
      <c r="KW316" s="1374"/>
      <c r="KX316" s="1374"/>
      <c r="LA316" s="2073"/>
      <c r="LB316" s="1271"/>
      <c r="LC316" s="1271"/>
      <c r="LD316" s="1271"/>
      <c r="LE316" s="690"/>
      <c r="LF316" s="690"/>
      <c r="LG316" s="2073"/>
      <c r="LH316" s="2073"/>
      <c r="LI316" s="690"/>
      <c r="LJ316" s="690"/>
      <c r="LK316" s="2073"/>
      <c r="LL316" s="2073"/>
      <c r="LM316" s="690"/>
      <c r="LN316" s="690"/>
      <c r="LO316" s="2073"/>
      <c r="LP316" s="2073"/>
      <c r="LQ316" s="2073"/>
      <c r="LR316" s="2073"/>
    </row>
    <row r="317" spans="2:330" ht="13.5" customHeight="1">
      <c r="B317" s="2844"/>
      <c r="C317" s="2845"/>
      <c r="D317" s="2845"/>
      <c r="E317" s="2845"/>
      <c r="F317" s="2845"/>
      <c r="G317" s="2845"/>
      <c r="H317" s="2845"/>
      <c r="I317" s="2845"/>
      <c r="J317" s="2845"/>
      <c r="K317" s="2846"/>
      <c r="L317" s="1911" t="s">
        <v>1073</v>
      </c>
      <c r="M317" s="1201"/>
      <c r="N317" s="1201"/>
      <c r="O317" s="1201"/>
      <c r="P317" s="1201"/>
      <c r="Q317" s="1201"/>
      <c r="R317" s="1311"/>
      <c r="S317" s="2939" t="s">
        <v>1637</v>
      </c>
      <c r="T317" s="2940"/>
      <c r="U317" s="2940"/>
      <c r="V317" s="2940"/>
      <c r="W317" s="2940"/>
      <c r="X317" s="2940"/>
      <c r="Y317" s="2940"/>
      <c r="Z317" s="2940"/>
      <c r="AA317" s="2940"/>
      <c r="AB317" s="2940"/>
      <c r="AC317" s="2940"/>
      <c r="AD317" s="2940"/>
      <c r="AE317" s="2940"/>
      <c r="AF317" s="2940"/>
      <c r="AG317" s="2940"/>
      <c r="AH317" s="2940"/>
      <c r="AI317" s="2940"/>
      <c r="AJ317" s="2940"/>
      <c r="AK317" s="2940"/>
      <c r="AL317" s="2940"/>
      <c r="AM317" s="2940"/>
      <c r="AN317" s="2940"/>
      <c r="AO317" s="2940"/>
      <c r="AP317" s="2940"/>
      <c r="AQ317" s="2940"/>
      <c r="AR317" s="2940"/>
      <c r="AS317" s="2940"/>
      <c r="AT317" s="2940"/>
      <c r="AU317" s="2940"/>
      <c r="AV317" s="2940"/>
      <c r="AW317" s="2941"/>
      <c r="BH317" s="1415"/>
      <c r="BI317" s="1416"/>
      <c r="BJ317" s="1416"/>
      <c r="BK317" s="1416"/>
      <c r="BL317" s="1416"/>
      <c r="BM317" s="1417"/>
      <c r="BN317" s="1247" t="s">
        <v>23</v>
      </c>
      <c r="BO317" s="1271" t="s">
        <v>95</v>
      </c>
      <c r="BP317" s="1271"/>
      <c r="BQ317" s="2901"/>
      <c r="BR317" s="2902"/>
      <c r="BS317" s="2902"/>
      <c r="BT317" s="2902"/>
      <c r="BU317" s="2902"/>
      <c r="BV317" s="2902"/>
      <c r="BW317" s="2902"/>
      <c r="BX317" s="2902"/>
      <c r="BY317" s="2902"/>
      <c r="BZ317" s="2902"/>
      <c r="CA317" s="2902"/>
      <c r="CB317" s="2902"/>
      <c r="CC317" s="2902"/>
      <c r="CD317" s="2902"/>
      <c r="CE317" s="2902"/>
      <c r="CF317" s="2902"/>
      <c r="CG317" s="2902"/>
      <c r="CH317" s="2902"/>
      <c r="CI317" s="2902"/>
      <c r="CJ317" s="2902"/>
      <c r="CK317" s="2902"/>
      <c r="CL317" s="2902"/>
      <c r="CM317" s="2902"/>
      <c r="CN317" s="2902"/>
      <c r="CO317" s="2902"/>
      <c r="CP317" s="2902"/>
      <c r="CQ317" s="2902"/>
      <c r="CR317" s="2902"/>
      <c r="CS317" s="2902"/>
      <c r="CT317" s="2902"/>
      <c r="CU317" s="2902"/>
      <c r="CV317" s="2902"/>
      <c r="CW317" s="2902"/>
      <c r="CX317" s="2902"/>
      <c r="CY317" s="2902"/>
      <c r="CZ317" s="2902"/>
      <c r="DA317" s="2902"/>
      <c r="DB317" s="2902"/>
      <c r="DC317" s="2903"/>
      <c r="JW317" s="2589"/>
      <c r="JX317" s="662"/>
      <c r="JY317" s="662"/>
      <c r="JZ317" s="662"/>
      <c r="KA317" s="662"/>
      <c r="KB317" s="662"/>
      <c r="KC317" s="662"/>
      <c r="KD317" s="662"/>
      <c r="KE317" s="662"/>
      <c r="KF317" s="662"/>
      <c r="KG317" s="1242"/>
      <c r="KH317" s="1243"/>
      <c r="KI317" s="1243"/>
      <c r="KJ317" s="1243"/>
      <c r="KK317" s="1243"/>
      <c r="KL317" s="1243"/>
      <c r="KM317" s="1243"/>
      <c r="KN317" s="1243"/>
      <c r="KO317" s="1243"/>
      <c r="KP317" s="1243"/>
      <c r="KQ317" s="1243"/>
      <c r="KR317" s="1243"/>
      <c r="KS317" s="1243"/>
      <c r="KT317" s="1243"/>
      <c r="KU317" s="1243"/>
      <c r="KV317" s="1243"/>
      <c r="KW317" s="1243"/>
      <c r="KX317" s="1243"/>
      <c r="KY317" s="1243"/>
      <c r="KZ317" s="1243"/>
      <c r="LA317" s="1243"/>
      <c r="LB317" s="1243"/>
      <c r="LC317" s="1243"/>
      <c r="LD317" s="1243"/>
      <c r="LE317" s="1243"/>
      <c r="LF317" s="1243"/>
      <c r="LG317" s="1243"/>
      <c r="LH317" s="1243"/>
      <c r="LI317" s="1243"/>
      <c r="LJ317" s="1243"/>
      <c r="LK317" s="1243"/>
      <c r="LL317" s="1243"/>
      <c r="LM317" s="1243"/>
      <c r="LN317" s="1243"/>
      <c r="LO317" s="1243"/>
      <c r="LP317" s="1243"/>
      <c r="LQ317" s="1243"/>
      <c r="LR317" s="1243"/>
    </row>
    <row r="318" spans="2:330" ht="13.5" customHeight="1">
      <c r="B318" s="2847"/>
      <c r="C318" s="2848"/>
      <c r="D318" s="2848"/>
      <c r="E318" s="2848"/>
      <c r="F318" s="2848"/>
      <c r="G318" s="2848"/>
      <c r="H318" s="2848"/>
      <c r="I318" s="2848"/>
      <c r="J318" s="2848"/>
      <c r="K318" s="2849"/>
      <c r="L318" s="1212"/>
      <c r="M318" s="874"/>
      <c r="N318" s="874"/>
      <c r="O318" s="874"/>
      <c r="P318" s="874"/>
      <c r="Q318" s="874"/>
      <c r="R318" s="875"/>
      <c r="S318" s="2942"/>
      <c r="T318" s="2943"/>
      <c r="U318" s="2943"/>
      <c r="V318" s="2943"/>
      <c r="W318" s="2943"/>
      <c r="X318" s="2943"/>
      <c r="Y318" s="2943"/>
      <c r="Z318" s="2943"/>
      <c r="AA318" s="2943"/>
      <c r="AB318" s="2943"/>
      <c r="AC318" s="2943"/>
      <c r="AD318" s="2943"/>
      <c r="AE318" s="2943"/>
      <c r="AF318" s="2943"/>
      <c r="AG318" s="2943"/>
      <c r="AH318" s="2943"/>
      <c r="AI318" s="2943"/>
      <c r="AJ318" s="2943"/>
      <c r="AK318" s="2943"/>
      <c r="AL318" s="2943"/>
      <c r="AM318" s="2943"/>
      <c r="AN318" s="2943"/>
      <c r="AO318" s="2943"/>
      <c r="AP318" s="2943"/>
      <c r="AQ318" s="2943"/>
      <c r="AR318" s="2943"/>
      <c r="AS318" s="2943"/>
      <c r="AT318" s="2943"/>
      <c r="AU318" s="2943"/>
      <c r="AV318" s="2943"/>
      <c r="AW318" s="2944"/>
      <c r="BH318" s="1415"/>
      <c r="BI318" s="1416"/>
      <c r="BJ318" s="1416"/>
      <c r="BK318" s="1416"/>
      <c r="BL318" s="1416"/>
      <c r="BM318" s="1417"/>
      <c r="BN318" s="1247"/>
      <c r="BO318" s="1271"/>
      <c r="BP318" s="1271"/>
      <c r="BQ318" s="2901"/>
      <c r="BR318" s="2902"/>
      <c r="BS318" s="2902"/>
      <c r="BT318" s="2902"/>
      <c r="BU318" s="2902"/>
      <c r="BV318" s="2902"/>
      <c r="BW318" s="2902"/>
      <c r="BX318" s="2902"/>
      <c r="BY318" s="2902"/>
      <c r="BZ318" s="2902"/>
      <c r="CA318" s="2902"/>
      <c r="CB318" s="2902"/>
      <c r="CC318" s="2902"/>
      <c r="CD318" s="2902"/>
      <c r="CE318" s="2902"/>
      <c r="CF318" s="2902"/>
      <c r="CG318" s="2902"/>
      <c r="CH318" s="2902"/>
      <c r="CI318" s="2902"/>
      <c r="CJ318" s="2902"/>
      <c r="CK318" s="2902"/>
      <c r="CL318" s="2902"/>
      <c r="CM318" s="2902"/>
      <c r="CN318" s="2902"/>
      <c r="CO318" s="2902"/>
      <c r="CP318" s="2902"/>
      <c r="CQ318" s="2902"/>
      <c r="CR318" s="2902"/>
      <c r="CS318" s="2902"/>
      <c r="CT318" s="2902"/>
      <c r="CU318" s="2902"/>
      <c r="CV318" s="2902"/>
      <c r="CW318" s="2902"/>
      <c r="CX318" s="2902"/>
      <c r="CY318" s="2902"/>
      <c r="CZ318" s="2902"/>
      <c r="DA318" s="2902"/>
      <c r="DB318" s="2902"/>
      <c r="DC318" s="2903"/>
      <c r="JW318" s="2608"/>
      <c r="JX318" s="662"/>
      <c r="JY318" s="662"/>
      <c r="JZ318" s="662"/>
      <c r="KA318" s="662"/>
      <c r="KB318" s="662"/>
      <c r="KC318" s="662"/>
      <c r="KD318" s="662"/>
      <c r="KE318" s="662"/>
      <c r="KF318" s="662"/>
      <c r="KG318" s="1243"/>
      <c r="KH318" s="1243"/>
      <c r="KI318" s="1243"/>
      <c r="KJ318" s="1243"/>
      <c r="KK318" s="1243"/>
      <c r="KL318" s="1243"/>
      <c r="KM318" s="1243"/>
      <c r="KN318" s="1243"/>
      <c r="KO318" s="1243"/>
      <c r="KP318" s="1243"/>
      <c r="KQ318" s="1243"/>
      <c r="KR318" s="1243"/>
      <c r="KS318" s="1243"/>
      <c r="KT318" s="1243"/>
      <c r="KU318" s="1243"/>
      <c r="KV318" s="1243"/>
      <c r="KW318" s="1243"/>
      <c r="KX318" s="1243"/>
      <c r="KY318" s="1243"/>
      <c r="KZ318" s="1243"/>
      <c r="LA318" s="1243"/>
      <c r="LB318" s="1243"/>
      <c r="LC318" s="1243"/>
      <c r="LD318" s="1243"/>
      <c r="LE318" s="1243"/>
      <c r="LF318" s="1243"/>
      <c r="LG318" s="1243"/>
      <c r="LH318" s="1243"/>
      <c r="LI318" s="1243"/>
      <c r="LJ318" s="1243"/>
      <c r="LK318" s="1243"/>
      <c r="LL318" s="1243"/>
      <c r="LM318" s="1243"/>
      <c r="LN318" s="1243"/>
      <c r="LO318" s="1243"/>
      <c r="LP318" s="1243"/>
      <c r="LQ318" s="1243"/>
      <c r="LR318" s="1243"/>
    </row>
    <row r="319" spans="2:330" ht="13.5" customHeight="1">
      <c r="B319" s="1484" t="s">
        <v>692</v>
      </c>
      <c r="C319" s="1251"/>
      <c r="D319" s="1251"/>
      <c r="E319" s="1251"/>
      <c r="F319" s="1251"/>
      <c r="G319" s="1251"/>
      <c r="H319" s="1251"/>
      <c r="I319" s="1251"/>
      <c r="J319" s="1251"/>
      <c r="K319" s="1485"/>
      <c r="L319" s="1940" t="s">
        <v>44</v>
      </c>
      <c r="M319" s="1247" t="s">
        <v>24</v>
      </c>
      <c r="N319" s="1171" t="s">
        <v>20</v>
      </c>
      <c r="O319" s="1171" t="s">
        <v>29</v>
      </c>
      <c r="P319" s="1247" t="s">
        <v>24</v>
      </c>
      <c r="Q319" s="1171" t="s">
        <v>21</v>
      </c>
      <c r="R319" s="1477" t="s">
        <v>45</v>
      </c>
      <c r="S319" s="2895"/>
      <c r="T319" s="2896"/>
      <c r="U319" s="2896"/>
      <c r="V319" s="2896"/>
      <c r="W319" s="2896"/>
      <c r="X319" s="2896"/>
      <c r="Y319" s="2896"/>
      <c r="Z319" s="1271" t="s">
        <v>188</v>
      </c>
      <c r="AA319" s="1271"/>
      <c r="AB319" s="1271" t="s">
        <v>44</v>
      </c>
      <c r="AC319" s="2818">
        <f>AC311</f>
        <v>0</v>
      </c>
      <c r="AD319" s="1038"/>
      <c r="AE319" s="1038"/>
      <c r="AF319" s="1571">
        <f>AF315</f>
        <v>0</v>
      </c>
      <c r="AG319" s="1571"/>
      <c r="AH319" s="1571"/>
      <c r="AI319" s="1571"/>
      <c r="AJ319" s="1571"/>
      <c r="AK319" s="662" t="s">
        <v>11</v>
      </c>
      <c r="AL319" s="662"/>
      <c r="AM319" s="1038">
        <f>AM315</f>
        <v>0</v>
      </c>
      <c r="AN319" s="1039"/>
      <c r="AO319" s="662" t="s">
        <v>12</v>
      </c>
      <c r="AP319" s="662"/>
      <c r="AQ319" s="1038">
        <f>AQ315</f>
        <v>0</v>
      </c>
      <c r="AR319" s="1039"/>
      <c r="AS319" s="662" t="s">
        <v>1225</v>
      </c>
      <c r="AT319" s="662"/>
      <c r="AU319" s="662"/>
      <c r="AV319" s="662"/>
      <c r="AW319" s="1448" t="s">
        <v>45</v>
      </c>
      <c r="BH319" s="1418"/>
      <c r="BI319" s="1419"/>
      <c r="BJ319" s="1419"/>
      <c r="BK319" s="1419"/>
      <c r="BL319" s="1419"/>
      <c r="BM319" s="1420"/>
      <c r="BN319" s="1247"/>
      <c r="BO319" s="1271"/>
      <c r="BP319" s="1271"/>
      <c r="BQ319" s="2904"/>
      <c r="BR319" s="2905"/>
      <c r="BS319" s="2905"/>
      <c r="BT319" s="2905"/>
      <c r="BU319" s="2905"/>
      <c r="BV319" s="2905"/>
      <c r="BW319" s="2905"/>
      <c r="BX319" s="2905"/>
      <c r="BY319" s="2905"/>
      <c r="BZ319" s="2905"/>
      <c r="CA319" s="2905"/>
      <c r="CB319" s="2905"/>
      <c r="CC319" s="2905"/>
      <c r="CD319" s="2905"/>
      <c r="CE319" s="2905"/>
      <c r="CF319" s="2905"/>
      <c r="CG319" s="2905"/>
      <c r="CH319" s="2905"/>
      <c r="CI319" s="2905"/>
      <c r="CJ319" s="2905"/>
      <c r="CK319" s="2905"/>
      <c r="CL319" s="2905"/>
      <c r="CM319" s="2905"/>
      <c r="CN319" s="2905"/>
      <c r="CO319" s="2905"/>
      <c r="CP319" s="2905"/>
      <c r="CQ319" s="2905"/>
      <c r="CR319" s="2905"/>
      <c r="CS319" s="2905"/>
      <c r="CT319" s="2905"/>
      <c r="CU319" s="2905"/>
      <c r="CV319" s="2905"/>
      <c r="CW319" s="2905"/>
      <c r="CX319" s="2905"/>
      <c r="CY319" s="2905"/>
      <c r="CZ319" s="2905"/>
      <c r="DA319" s="2905"/>
      <c r="DB319" s="2905"/>
      <c r="DC319" s="2906"/>
      <c r="JW319" s="2608"/>
      <c r="JX319" s="662"/>
      <c r="JY319" s="662"/>
      <c r="JZ319" s="662"/>
      <c r="KA319" s="662"/>
      <c r="KB319" s="662"/>
      <c r="KC319" s="662"/>
      <c r="KD319" s="662"/>
      <c r="KE319" s="662"/>
      <c r="KF319" s="662"/>
      <c r="KG319" s="2590"/>
      <c r="KH319" s="2591"/>
      <c r="KI319" s="2591"/>
      <c r="KJ319" s="2591"/>
      <c r="KK319" s="2591"/>
      <c r="KL319" s="2591"/>
      <c r="KM319" s="2591"/>
      <c r="KN319" s="2591"/>
      <c r="KO319" s="2591"/>
      <c r="KP319" s="2591"/>
      <c r="KQ319" s="2591"/>
      <c r="KR319" s="2591"/>
      <c r="KS319" s="2591"/>
      <c r="KT319" s="2591"/>
      <c r="KU319" s="2591"/>
      <c r="KV319" s="2591"/>
      <c r="KW319" s="2591"/>
      <c r="KX319" s="2591"/>
      <c r="KY319" s="2591"/>
      <c r="KZ319" s="2591"/>
      <c r="LA319" s="2591"/>
      <c r="LB319" s="2591"/>
      <c r="LC319" s="2591"/>
      <c r="LD319" s="2591"/>
      <c r="LE319" s="2591"/>
      <c r="LF319" s="2591"/>
      <c r="LG319" s="2591"/>
      <c r="LH319" s="2591"/>
      <c r="LI319" s="2591"/>
      <c r="LJ319" s="2591"/>
      <c r="LK319" s="2591"/>
      <c r="LL319" s="2591"/>
      <c r="LM319" s="2591"/>
      <c r="LN319" s="2591"/>
      <c r="LO319" s="2591"/>
      <c r="LP319" s="2591"/>
      <c r="LQ319" s="2591"/>
      <c r="LR319" s="2591"/>
    </row>
    <row r="320" spans="2:330" ht="13.5" customHeight="1">
      <c r="B320" s="1486"/>
      <c r="C320" s="1487"/>
      <c r="D320" s="1487"/>
      <c r="E320" s="1487"/>
      <c r="F320" s="1487"/>
      <c r="G320" s="1487"/>
      <c r="H320" s="1487"/>
      <c r="I320" s="1487"/>
      <c r="J320" s="1487"/>
      <c r="K320" s="1488"/>
      <c r="L320" s="2132"/>
      <c r="M320" s="956"/>
      <c r="N320" s="1183"/>
      <c r="O320" s="1183"/>
      <c r="P320" s="956"/>
      <c r="Q320" s="1183"/>
      <c r="R320" s="1913"/>
      <c r="S320" s="2897"/>
      <c r="T320" s="2897"/>
      <c r="U320" s="2897"/>
      <c r="V320" s="2897"/>
      <c r="W320" s="2897"/>
      <c r="X320" s="2897"/>
      <c r="Y320" s="2897"/>
      <c r="Z320" s="874"/>
      <c r="AA320" s="874"/>
      <c r="AB320" s="874"/>
      <c r="AC320" s="1572"/>
      <c r="AD320" s="1572"/>
      <c r="AE320" s="1572"/>
      <c r="AF320" s="1572"/>
      <c r="AG320" s="1572"/>
      <c r="AH320" s="1572"/>
      <c r="AI320" s="1572"/>
      <c r="AJ320" s="1572"/>
      <c r="AK320" s="606"/>
      <c r="AL320" s="606"/>
      <c r="AM320" s="1040"/>
      <c r="AN320" s="1040"/>
      <c r="AO320" s="606"/>
      <c r="AP320" s="606"/>
      <c r="AQ320" s="1040"/>
      <c r="AR320" s="1040"/>
      <c r="AS320" s="606"/>
      <c r="AT320" s="606"/>
      <c r="AU320" s="606"/>
      <c r="AV320" s="606"/>
      <c r="AW320" s="1449"/>
      <c r="BH320" s="1863" t="s">
        <v>698</v>
      </c>
      <c r="BI320" s="1864"/>
      <c r="BJ320" s="1864"/>
      <c r="BK320" s="1864"/>
      <c r="BL320" s="1864"/>
      <c r="BM320" s="1865"/>
      <c r="BN320" s="996" t="s">
        <v>23</v>
      </c>
      <c r="BO320" s="1201" t="s">
        <v>20</v>
      </c>
      <c r="BP320" s="1311"/>
      <c r="BQ320" s="2898" t="s">
        <v>1715</v>
      </c>
      <c r="BR320" s="2899"/>
      <c r="BS320" s="2899"/>
      <c r="BT320" s="2899"/>
      <c r="BU320" s="2899"/>
      <c r="BV320" s="2899"/>
      <c r="BW320" s="2899"/>
      <c r="BX320" s="2899"/>
      <c r="BY320" s="2899"/>
      <c r="BZ320" s="2899"/>
      <c r="CA320" s="2899"/>
      <c r="CB320" s="2899"/>
      <c r="CC320" s="2899"/>
      <c r="CD320" s="2899"/>
      <c r="CE320" s="2899"/>
      <c r="CF320" s="2899"/>
      <c r="CG320" s="2899"/>
      <c r="CH320" s="2899"/>
      <c r="CI320" s="2899"/>
      <c r="CJ320" s="2899"/>
      <c r="CK320" s="2899"/>
      <c r="CL320" s="2899"/>
      <c r="CM320" s="2899"/>
      <c r="CN320" s="2899"/>
      <c r="CO320" s="2899"/>
      <c r="CP320" s="2899"/>
      <c r="CQ320" s="2899"/>
      <c r="CR320" s="2899"/>
      <c r="CS320" s="2899"/>
      <c r="CT320" s="2899"/>
      <c r="CU320" s="2899"/>
      <c r="CV320" s="2899"/>
      <c r="CW320" s="2899"/>
      <c r="CX320" s="2899"/>
      <c r="CY320" s="2899"/>
      <c r="CZ320" s="2899"/>
      <c r="DA320" s="2899"/>
      <c r="DB320" s="2899"/>
      <c r="DC320" s="2900"/>
      <c r="DE320" s="60" t="s">
        <v>1635</v>
      </c>
      <c r="JW320" s="2608"/>
      <c r="JX320" s="662"/>
      <c r="JY320" s="662"/>
      <c r="JZ320" s="662"/>
      <c r="KA320" s="662"/>
      <c r="KB320" s="662"/>
      <c r="KC320" s="662"/>
      <c r="KD320" s="662"/>
      <c r="KE320" s="662"/>
      <c r="KF320" s="662"/>
      <c r="KG320" s="2591"/>
      <c r="KH320" s="2591"/>
      <c r="KI320" s="2591"/>
      <c r="KJ320" s="2591"/>
      <c r="KK320" s="2591"/>
      <c r="KL320" s="2591"/>
      <c r="KM320" s="2591"/>
      <c r="KN320" s="2591"/>
      <c r="KO320" s="2591"/>
      <c r="KP320" s="2591"/>
      <c r="KQ320" s="2591"/>
      <c r="KR320" s="2591"/>
      <c r="KS320" s="2591"/>
      <c r="KT320" s="2591"/>
      <c r="KU320" s="2591"/>
      <c r="KV320" s="2591"/>
      <c r="KW320" s="2591"/>
      <c r="KX320" s="2591"/>
      <c r="KY320" s="2591"/>
      <c r="KZ320" s="2591"/>
      <c r="LA320" s="2591"/>
      <c r="LB320" s="2591"/>
      <c r="LC320" s="2591"/>
      <c r="LD320" s="2591"/>
      <c r="LE320" s="2591"/>
      <c r="LF320" s="2591"/>
      <c r="LG320" s="2591"/>
      <c r="LH320" s="2591"/>
      <c r="LI320" s="2591"/>
      <c r="LJ320" s="2591"/>
      <c r="LK320" s="2591"/>
      <c r="LL320" s="2591"/>
      <c r="LM320" s="2591"/>
      <c r="LN320" s="2591"/>
      <c r="LO320" s="2591"/>
      <c r="LP320" s="2591"/>
      <c r="LQ320" s="2591"/>
      <c r="LR320" s="2591"/>
    </row>
    <row r="321" spans="2:330" ht="13.5" customHeight="1">
      <c r="B321" s="1484" t="s">
        <v>1255</v>
      </c>
      <c r="C321" s="1251"/>
      <c r="D321" s="1251"/>
      <c r="E321" s="1251"/>
      <c r="F321" s="1251"/>
      <c r="G321" s="1251"/>
      <c r="H321" s="1251"/>
      <c r="I321" s="1251"/>
      <c r="J321" s="1251"/>
      <c r="K321" s="1485"/>
      <c r="L321" s="1941" t="s">
        <v>1256</v>
      </c>
      <c r="M321" s="1636"/>
      <c r="N321" s="1636"/>
      <c r="O321" s="1636"/>
      <c r="P321" s="1636"/>
      <c r="Q321" s="1636"/>
      <c r="R321" s="1636"/>
      <c r="S321" s="1636"/>
      <c r="T321" s="1636"/>
      <c r="U321" s="1636"/>
      <c r="V321" s="1636"/>
      <c r="W321" s="1636"/>
      <c r="X321" s="1636"/>
      <c r="Y321" s="1636"/>
      <c r="Z321" s="1636"/>
      <c r="AA321" s="1636"/>
      <c r="AB321" s="1636"/>
      <c r="AC321" s="1636"/>
      <c r="AD321" s="1636"/>
      <c r="AE321" s="1636"/>
      <c r="AF321" s="1636"/>
      <c r="AG321" s="1636"/>
      <c r="AH321" s="1636"/>
      <c r="AI321" s="1636"/>
      <c r="AJ321" s="1636"/>
      <c r="AK321" s="1636"/>
      <c r="AL321" s="1636"/>
      <c r="AM321" s="1636"/>
      <c r="AN321" s="1636"/>
      <c r="AO321" s="1636"/>
      <c r="AP321" s="1636"/>
      <c r="AQ321" s="1636"/>
      <c r="AR321" s="1636"/>
      <c r="AS321" s="1636"/>
      <c r="AT321" s="1636"/>
      <c r="AU321" s="1636"/>
      <c r="AV321" s="1636"/>
      <c r="AW321" s="1942"/>
      <c r="BH321" s="1415"/>
      <c r="BI321" s="1416"/>
      <c r="BJ321" s="1416"/>
      <c r="BK321" s="1416"/>
      <c r="BL321" s="1416"/>
      <c r="BM321" s="1417"/>
      <c r="BN321" s="1476"/>
      <c r="BO321" s="1271"/>
      <c r="BP321" s="1312"/>
      <c r="BQ321" s="2901"/>
      <c r="BR321" s="2902"/>
      <c r="BS321" s="2902"/>
      <c r="BT321" s="2902"/>
      <c r="BU321" s="2902"/>
      <c r="BV321" s="2902"/>
      <c r="BW321" s="2902"/>
      <c r="BX321" s="2902"/>
      <c r="BY321" s="2902"/>
      <c r="BZ321" s="2902"/>
      <c r="CA321" s="2902"/>
      <c r="CB321" s="2902"/>
      <c r="CC321" s="2902"/>
      <c r="CD321" s="2902"/>
      <c r="CE321" s="2902"/>
      <c r="CF321" s="2902"/>
      <c r="CG321" s="2902"/>
      <c r="CH321" s="2902"/>
      <c r="CI321" s="2902"/>
      <c r="CJ321" s="2902"/>
      <c r="CK321" s="2902"/>
      <c r="CL321" s="2902"/>
      <c r="CM321" s="2902"/>
      <c r="CN321" s="2902"/>
      <c r="CO321" s="2902"/>
      <c r="CP321" s="2902"/>
      <c r="CQ321" s="2902"/>
      <c r="CR321" s="2902"/>
      <c r="CS321" s="2902"/>
      <c r="CT321" s="2902"/>
      <c r="CU321" s="2902"/>
      <c r="CV321" s="2902"/>
      <c r="CW321" s="2902"/>
      <c r="CX321" s="2902"/>
      <c r="CY321" s="2902"/>
      <c r="CZ321" s="2902"/>
      <c r="DA321" s="2902"/>
      <c r="DB321" s="2902"/>
      <c r="DC321" s="2903"/>
      <c r="JW321" s="2608"/>
      <c r="JX321" s="2171"/>
      <c r="JY321" s="2171"/>
      <c r="JZ321" s="2171"/>
      <c r="KA321" s="2171"/>
      <c r="KB321" s="2171"/>
      <c r="KC321" s="2171"/>
      <c r="KD321" s="2171"/>
      <c r="KE321" s="2171"/>
      <c r="KF321" s="2171"/>
      <c r="KG321" s="2208"/>
      <c r="KH321" s="2062"/>
      <c r="KI321" s="2062"/>
      <c r="KJ321" s="2062"/>
      <c r="KK321" s="2062"/>
      <c r="KL321" s="2062"/>
      <c r="KM321" s="2062"/>
      <c r="KN321" s="2062"/>
      <c r="KO321" s="2062"/>
      <c r="KP321" s="2062"/>
      <c r="KQ321" s="2062"/>
      <c r="KR321" s="2062"/>
      <c r="KS321" s="2062"/>
      <c r="KT321" s="2062"/>
      <c r="KU321" s="2062"/>
      <c r="KV321" s="2062"/>
      <c r="KW321" s="2062"/>
      <c r="KX321" s="2062"/>
      <c r="KY321" s="2062"/>
      <c r="KZ321" s="2062"/>
      <c r="LA321" s="2062"/>
      <c r="LB321" s="2062"/>
      <c r="LC321" s="2062"/>
      <c r="LD321" s="2062"/>
      <c r="LE321" s="2062"/>
      <c r="LF321" s="2062"/>
      <c r="LG321" s="2062"/>
      <c r="LH321" s="2062"/>
      <c r="LI321" s="2062"/>
      <c r="LJ321" s="2062"/>
      <c r="LK321" s="2062"/>
      <c r="LL321" s="2062"/>
      <c r="LM321" s="2062"/>
      <c r="LN321" s="2062"/>
      <c r="LO321" s="2062"/>
      <c r="LP321" s="2062"/>
      <c r="LQ321" s="2062"/>
      <c r="LR321" s="2062"/>
    </row>
    <row r="322" spans="2:330" ht="13.5" customHeight="1">
      <c r="B322" s="1486"/>
      <c r="C322" s="1487"/>
      <c r="D322" s="1487"/>
      <c r="E322" s="1487"/>
      <c r="F322" s="1487"/>
      <c r="G322" s="1487"/>
      <c r="H322" s="1487"/>
      <c r="I322" s="1487"/>
      <c r="J322" s="1487"/>
      <c r="K322" s="1488"/>
      <c r="L322" s="1585"/>
      <c r="M322" s="1586"/>
      <c r="N322" s="1586"/>
      <c r="O322" s="1586"/>
      <c r="P322" s="1586"/>
      <c r="Q322" s="1586"/>
      <c r="R322" s="1586"/>
      <c r="S322" s="1586"/>
      <c r="T322" s="1586"/>
      <c r="U322" s="1586"/>
      <c r="V322" s="1586"/>
      <c r="W322" s="1586"/>
      <c r="X322" s="1586"/>
      <c r="Y322" s="1586"/>
      <c r="Z322" s="1586"/>
      <c r="AA322" s="1586"/>
      <c r="AB322" s="1586"/>
      <c r="AC322" s="1586"/>
      <c r="AD322" s="1586"/>
      <c r="AE322" s="1586"/>
      <c r="AF322" s="1586"/>
      <c r="AG322" s="1586"/>
      <c r="AH322" s="1586"/>
      <c r="AI322" s="1586"/>
      <c r="AJ322" s="1586"/>
      <c r="AK322" s="1586"/>
      <c r="AL322" s="1586"/>
      <c r="AM322" s="1586"/>
      <c r="AN322" s="1586"/>
      <c r="AO322" s="1586"/>
      <c r="AP322" s="1586"/>
      <c r="AQ322" s="1586"/>
      <c r="AR322" s="1586"/>
      <c r="AS322" s="1586"/>
      <c r="AT322" s="1586"/>
      <c r="AU322" s="1586"/>
      <c r="AV322" s="1586"/>
      <c r="AW322" s="1943"/>
      <c r="BH322" s="1415"/>
      <c r="BI322" s="1416"/>
      <c r="BJ322" s="1416"/>
      <c r="BK322" s="1416"/>
      <c r="BL322" s="1416"/>
      <c r="BM322" s="1417"/>
      <c r="BN322" s="1476"/>
      <c r="BO322" s="1271"/>
      <c r="BP322" s="1312"/>
      <c r="BQ322" s="2901"/>
      <c r="BR322" s="2902"/>
      <c r="BS322" s="2902"/>
      <c r="BT322" s="2902"/>
      <c r="BU322" s="2902"/>
      <c r="BV322" s="2902"/>
      <c r="BW322" s="2902"/>
      <c r="BX322" s="2902"/>
      <c r="BY322" s="2902"/>
      <c r="BZ322" s="2902"/>
      <c r="CA322" s="2902"/>
      <c r="CB322" s="2902"/>
      <c r="CC322" s="2902"/>
      <c r="CD322" s="2902"/>
      <c r="CE322" s="2902"/>
      <c r="CF322" s="2902"/>
      <c r="CG322" s="2902"/>
      <c r="CH322" s="2902"/>
      <c r="CI322" s="2902"/>
      <c r="CJ322" s="2902"/>
      <c r="CK322" s="2902"/>
      <c r="CL322" s="2902"/>
      <c r="CM322" s="2902"/>
      <c r="CN322" s="2902"/>
      <c r="CO322" s="2902"/>
      <c r="CP322" s="2902"/>
      <c r="CQ322" s="2902"/>
      <c r="CR322" s="2902"/>
      <c r="CS322" s="2902"/>
      <c r="CT322" s="2902"/>
      <c r="CU322" s="2902"/>
      <c r="CV322" s="2902"/>
      <c r="CW322" s="2902"/>
      <c r="CX322" s="2902"/>
      <c r="CY322" s="2902"/>
      <c r="CZ322" s="2902"/>
      <c r="DA322" s="2902"/>
      <c r="DB322" s="2902"/>
      <c r="DC322" s="2903"/>
      <c r="JW322" s="2608"/>
      <c r="JX322" s="2171"/>
      <c r="JY322" s="2171"/>
      <c r="JZ322" s="2171"/>
      <c r="KA322" s="2171"/>
      <c r="KB322" s="2171"/>
      <c r="KC322" s="2171"/>
      <c r="KD322" s="2171"/>
      <c r="KE322" s="2171"/>
      <c r="KF322" s="2171"/>
      <c r="KG322" s="2062"/>
      <c r="KH322" s="2062"/>
      <c r="KI322" s="2062"/>
      <c r="KJ322" s="2062"/>
      <c r="KK322" s="2062"/>
      <c r="KL322" s="2062"/>
      <c r="KM322" s="2062"/>
      <c r="KN322" s="2062"/>
      <c r="KO322" s="2062"/>
      <c r="KP322" s="2062"/>
      <c r="KQ322" s="2062"/>
      <c r="KR322" s="2062"/>
      <c r="KS322" s="2062"/>
      <c r="KT322" s="2062"/>
      <c r="KU322" s="2062"/>
      <c r="KV322" s="2062"/>
      <c r="KW322" s="2062"/>
      <c r="KX322" s="2062"/>
      <c r="KY322" s="2062"/>
      <c r="KZ322" s="2062"/>
      <c r="LA322" s="2062"/>
      <c r="LB322" s="2062"/>
      <c r="LC322" s="2062"/>
      <c r="LD322" s="2062"/>
      <c r="LE322" s="2062"/>
      <c r="LF322" s="2062"/>
      <c r="LG322" s="2062"/>
      <c r="LH322" s="2062"/>
      <c r="LI322" s="2062"/>
      <c r="LJ322" s="2062"/>
      <c r="LK322" s="2062"/>
      <c r="LL322" s="2062"/>
      <c r="LM322" s="2062"/>
      <c r="LN322" s="2062"/>
      <c r="LO322" s="2062"/>
      <c r="LP322" s="2062"/>
      <c r="LQ322" s="2062"/>
      <c r="LR322" s="2062"/>
    </row>
    <row r="323" spans="2:330" ht="13.5" customHeight="1">
      <c r="B323" s="1650" t="s">
        <v>1818</v>
      </c>
      <c r="C323" s="1651"/>
      <c r="D323" s="1651"/>
      <c r="E323" s="1651"/>
      <c r="F323" s="1651"/>
      <c r="G323" s="1651"/>
      <c r="H323" s="1651"/>
      <c r="I323" s="1651"/>
      <c r="J323" s="1651"/>
      <c r="K323" s="1651"/>
      <c r="L323" s="1651"/>
      <c r="M323" s="1651"/>
      <c r="N323" s="1651"/>
      <c r="O323" s="1651"/>
      <c r="P323" s="1651"/>
      <c r="Q323" s="1651"/>
      <c r="R323" s="1651"/>
      <c r="S323" s="1651"/>
      <c r="T323" s="1651"/>
      <c r="U323" s="1651"/>
      <c r="V323" s="1651"/>
      <c r="W323" s="1651"/>
      <c r="X323" s="1651"/>
      <c r="Y323" s="1651"/>
      <c r="Z323" s="1651"/>
      <c r="AA323" s="1651"/>
      <c r="AB323" s="1651"/>
      <c r="AC323" s="1651"/>
      <c r="AD323" s="1651"/>
      <c r="AE323" s="1651"/>
      <c r="AF323" s="1651"/>
      <c r="AG323" s="1651"/>
      <c r="AH323" s="1651"/>
      <c r="AI323" s="1651"/>
      <c r="AJ323" s="1651"/>
      <c r="AK323" s="1651"/>
      <c r="AL323" s="1651"/>
      <c r="AM323" s="1651"/>
      <c r="AN323" s="1651"/>
      <c r="AO323" s="1651"/>
      <c r="AP323" s="1651"/>
      <c r="AQ323" s="1651"/>
      <c r="AR323" s="1651"/>
      <c r="AS323" s="1651"/>
      <c r="AT323" s="1651"/>
      <c r="AU323" s="1651"/>
      <c r="AV323" s="1651"/>
      <c r="AW323" s="1652"/>
      <c r="BH323" s="1415"/>
      <c r="BI323" s="1416"/>
      <c r="BJ323" s="1416"/>
      <c r="BK323" s="1416"/>
      <c r="BL323" s="1416"/>
      <c r="BM323" s="1417"/>
      <c r="BN323" s="1476" t="s">
        <v>24</v>
      </c>
      <c r="BO323" s="1271" t="s">
        <v>95</v>
      </c>
      <c r="BP323" s="1312"/>
      <c r="BQ323" s="2901"/>
      <c r="BR323" s="2902"/>
      <c r="BS323" s="2902"/>
      <c r="BT323" s="2902"/>
      <c r="BU323" s="2902"/>
      <c r="BV323" s="2902"/>
      <c r="BW323" s="2902"/>
      <c r="BX323" s="2902"/>
      <c r="BY323" s="2902"/>
      <c r="BZ323" s="2902"/>
      <c r="CA323" s="2902"/>
      <c r="CB323" s="2902"/>
      <c r="CC323" s="2902"/>
      <c r="CD323" s="2902"/>
      <c r="CE323" s="2902"/>
      <c r="CF323" s="2902"/>
      <c r="CG323" s="2902"/>
      <c r="CH323" s="2902"/>
      <c r="CI323" s="2902"/>
      <c r="CJ323" s="2902"/>
      <c r="CK323" s="2902"/>
      <c r="CL323" s="2902"/>
      <c r="CM323" s="2902"/>
      <c r="CN323" s="2902"/>
      <c r="CO323" s="2902"/>
      <c r="CP323" s="2902"/>
      <c r="CQ323" s="2902"/>
      <c r="CR323" s="2902"/>
      <c r="CS323" s="2902"/>
      <c r="CT323" s="2902"/>
      <c r="CU323" s="2902"/>
      <c r="CV323" s="2902"/>
      <c r="CW323" s="2902"/>
      <c r="CX323" s="2902"/>
      <c r="CY323" s="2902"/>
      <c r="CZ323" s="2902"/>
      <c r="DA323" s="2902"/>
      <c r="DB323" s="2902"/>
      <c r="DC323" s="2903"/>
      <c r="JW323" s="2608"/>
      <c r="JX323" s="662"/>
      <c r="JY323" s="1247"/>
      <c r="JZ323" s="1271"/>
      <c r="KA323" s="1271"/>
      <c r="KB323" s="1271"/>
      <c r="KC323" s="1247"/>
      <c r="KD323" s="1271"/>
      <c r="KE323" s="1271"/>
      <c r="KF323" s="662"/>
      <c r="KG323" s="2062"/>
      <c r="KH323" s="2062"/>
      <c r="KI323" s="2062"/>
      <c r="KJ323" s="2062"/>
      <c r="KK323" s="2062"/>
      <c r="KL323" s="2062"/>
      <c r="KM323" s="2062"/>
      <c r="KN323" s="2062"/>
      <c r="KO323" s="2062"/>
      <c r="KP323" s="2062"/>
      <c r="KQ323" s="2062"/>
      <c r="KR323" s="2062"/>
      <c r="KS323" s="2062"/>
      <c r="KT323" s="2062"/>
      <c r="KU323" s="2062"/>
      <c r="KV323" s="2062"/>
      <c r="KW323" s="2062"/>
      <c r="KX323" s="2062"/>
      <c r="KY323" s="2062"/>
      <c r="KZ323" s="2062"/>
      <c r="LA323" s="2062"/>
      <c r="LB323" s="2062"/>
      <c r="LC323" s="2062"/>
      <c r="LD323" s="2062"/>
      <c r="LE323" s="2062"/>
      <c r="LF323" s="2062"/>
      <c r="LG323" s="2062"/>
      <c r="LH323" s="2062"/>
      <c r="LI323" s="2062"/>
      <c r="LJ323" s="2062"/>
      <c r="LK323" s="2062"/>
      <c r="LL323" s="2062"/>
      <c r="LM323" s="2062"/>
      <c r="LN323" s="2062"/>
      <c r="LO323" s="2062"/>
      <c r="LP323" s="2062"/>
      <c r="LQ323" s="2062"/>
      <c r="LR323" s="2062"/>
    </row>
    <row r="324" spans="2:330" ht="13.5" customHeight="1">
      <c r="B324" s="1650"/>
      <c r="C324" s="1651"/>
      <c r="D324" s="1651"/>
      <c r="E324" s="1651"/>
      <c r="F324" s="1651"/>
      <c r="G324" s="1651"/>
      <c r="H324" s="1651"/>
      <c r="I324" s="1651"/>
      <c r="J324" s="1651"/>
      <c r="K324" s="1651"/>
      <c r="L324" s="1651"/>
      <c r="M324" s="1651"/>
      <c r="N324" s="1651"/>
      <c r="O324" s="1651"/>
      <c r="P324" s="1651"/>
      <c r="Q324" s="1651"/>
      <c r="R324" s="1651"/>
      <c r="S324" s="1651"/>
      <c r="T324" s="1651"/>
      <c r="U324" s="1651"/>
      <c r="V324" s="1651"/>
      <c r="W324" s="1651"/>
      <c r="X324" s="1651"/>
      <c r="Y324" s="1651"/>
      <c r="Z324" s="1651"/>
      <c r="AA324" s="1651"/>
      <c r="AB324" s="1651"/>
      <c r="AC324" s="1651"/>
      <c r="AD324" s="1651"/>
      <c r="AE324" s="1651"/>
      <c r="AF324" s="1651"/>
      <c r="AG324" s="1651"/>
      <c r="AH324" s="1651"/>
      <c r="AI324" s="1651"/>
      <c r="AJ324" s="1651"/>
      <c r="AK324" s="1651"/>
      <c r="AL324" s="1651"/>
      <c r="AM324" s="1651"/>
      <c r="AN324" s="1651"/>
      <c r="AO324" s="1651"/>
      <c r="AP324" s="1651"/>
      <c r="AQ324" s="1651"/>
      <c r="AR324" s="1651"/>
      <c r="AS324" s="1651"/>
      <c r="AT324" s="1651"/>
      <c r="AU324" s="1651"/>
      <c r="AV324" s="1651"/>
      <c r="AW324" s="1652"/>
      <c r="BH324" s="1415"/>
      <c r="BI324" s="1416"/>
      <c r="BJ324" s="1416"/>
      <c r="BK324" s="1416"/>
      <c r="BL324" s="1416"/>
      <c r="BM324" s="1417"/>
      <c r="BN324" s="1476"/>
      <c r="BO324" s="1271"/>
      <c r="BP324" s="1312"/>
      <c r="BQ324" s="2901"/>
      <c r="BR324" s="2902"/>
      <c r="BS324" s="2902"/>
      <c r="BT324" s="2902"/>
      <c r="BU324" s="2902"/>
      <c r="BV324" s="2902"/>
      <c r="BW324" s="2902"/>
      <c r="BX324" s="2902"/>
      <c r="BY324" s="2902"/>
      <c r="BZ324" s="2902"/>
      <c r="CA324" s="2902"/>
      <c r="CB324" s="2902"/>
      <c r="CC324" s="2902"/>
      <c r="CD324" s="2902"/>
      <c r="CE324" s="2902"/>
      <c r="CF324" s="2902"/>
      <c r="CG324" s="2902"/>
      <c r="CH324" s="2902"/>
      <c r="CI324" s="2902"/>
      <c r="CJ324" s="2902"/>
      <c r="CK324" s="2902"/>
      <c r="CL324" s="2902"/>
      <c r="CM324" s="2902"/>
      <c r="CN324" s="2902"/>
      <c r="CO324" s="2902"/>
      <c r="CP324" s="2902"/>
      <c r="CQ324" s="2902"/>
      <c r="CR324" s="2902"/>
      <c r="CS324" s="2902"/>
      <c r="CT324" s="2902"/>
      <c r="CU324" s="2902"/>
      <c r="CV324" s="2902"/>
      <c r="CW324" s="2902"/>
      <c r="CX324" s="2902"/>
      <c r="CY324" s="2902"/>
      <c r="CZ324" s="2902"/>
      <c r="DA324" s="2902"/>
      <c r="DB324" s="2902"/>
      <c r="DC324" s="2903"/>
      <c r="JW324" s="2608"/>
      <c r="JX324" s="1271"/>
      <c r="JY324" s="1247"/>
      <c r="JZ324" s="1271"/>
      <c r="KA324" s="1271"/>
      <c r="KB324" s="1271"/>
      <c r="KC324" s="1247"/>
      <c r="KD324" s="1271"/>
      <c r="KE324" s="1271"/>
      <c r="KF324" s="662"/>
      <c r="KG324" s="2062"/>
      <c r="KH324" s="2062"/>
      <c r="KI324" s="2062"/>
      <c r="KJ324" s="2062"/>
      <c r="KK324" s="2062"/>
      <c r="KL324" s="2062"/>
      <c r="KM324" s="2062"/>
      <c r="KN324" s="2062"/>
      <c r="KO324" s="2062"/>
      <c r="KP324" s="2062"/>
      <c r="KQ324" s="2062"/>
      <c r="KR324" s="2062"/>
      <c r="KS324" s="2062"/>
      <c r="KT324" s="2062"/>
      <c r="KU324" s="2062"/>
      <c r="KV324" s="2062"/>
      <c r="KW324" s="2062"/>
      <c r="KX324" s="2062"/>
      <c r="KY324" s="2062"/>
      <c r="KZ324" s="2062"/>
      <c r="LA324" s="2062"/>
      <c r="LB324" s="2062"/>
      <c r="LC324" s="2062"/>
      <c r="LD324" s="2062"/>
      <c r="LE324" s="2062"/>
      <c r="LF324" s="2062"/>
      <c r="LG324" s="2062"/>
      <c r="LH324" s="2062"/>
      <c r="LI324" s="2062"/>
      <c r="LJ324" s="2062"/>
      <c r="LK324" s="2062"/>
      <c r="LL324" s="2062"/>
      <c r="LM324" s="2062"/>
      <c r="LN324" s="2062"/>
      <c r="LO324" s="2062"/>
      <c r="LP324" s="2062"/>
      <c r="LQ324" s="2062"/>
      <c r="LR324" s="2062"/>
    </row>
    <row r="325" spans="2:330" ht="13.5" customHeight="1">
      <c r="B325" s="1650"/>
      <c r="C325" s="1651"/>
      <c r="D325" s="1651"/>
      <c r="E325" s="1651"/>
      <c r="F325" s="1651"/>
      <c r="G325" s="1651"/>
      <c r="H325" s="1651"/>
      <c r="I325" s="1651"/>
      <c r="J325" s="1651"/>
      <c r="K325" s="1651"/>
      <c r="L325" s="1651"/>
      <c r="M325" s="1651"/>
      <c r="N325" s="1651"/>
      <c r="O325" s="1651"/>
      <c r="P325" s="1651"/>
      <c r="Q325" s="1651"/>
      <c r="R325" s="1651"/>
      <c r="S325" s="1651"/>
      <c r="T325" s="1651"/>
      <c r="U325" s="1651"/>
      <c r="V325" s="1651"/>
      <c r="W325" s="1651"/>
      <c r="X325" s="1651"/>
      <c r="Y325" s="1651"/>
      <c r="Z325" s="1651"/>
      <c r="AA325" s="1651"/>
      <c r="AB325" s="1651"/>
      <c r="AC325" s="1651"/>
      <c r="AD325" s="1651"/>
      <c r="AE325" s="1651"/>
      <c r="AF325" s="1651"/>
      <c r="AG325" s="1651"/>
      <c r="AH325" s="1651"/>
      <c r="AI325" s="1651"/>
      <c r="AJ325" s="1651"/>
      <c r="AK325" s="1651"/>
      <c r="AL325" s="1651"/>
      <c r="AM325" s="1651"/>
      <c r="AN325" s="1651"/>
      <c r="AO325" s="1651"/>
      <c r="AP325" s="1651"/>
      <c r="AQ325" s="1651"/>
      <c r="AR325" s="1651"/>
      <c r="AS325" s="1651"/>
      <c r="AT325" s="1651"/>
      <c r="AU325" s="1651"/>
      <c r="AV325" s="1651"/>
      <c r="AW325" s="1652"/>
      <c r="BH325" s="1418"/>
      <c r="BI325" s="1419"/>
      <c r="BJ325" s="1419"/>
      <c r="BK325" s="1419"/>
      <c r="BL325" s="1419"/>
      <c r="BM325" s="1420"/>
      <c r="BN325" s="563"/>
      <c r="BO325" s="874"/>
      <c r="BP325" s="875"/>
      <c r="BQ325" s="2904"/>
      <c r="BR325" s="2905"/>
      <c r="BS325" s="2905"/>
      <c r="BT325" s="2905"/>
      <c r="BU325" s="2905"/>
      <c r="BV325" s="2905"/>
      <c r="BW325" s="2905"/>
      <c r="BX325" s="2905"/>
      <c r="BY325" s="2905"/>
      <c r="BZ325" s="2905"/>
      <c r="CA325" s="2905"/>
      <c r="CB325" s="2905"/>
      <c r="CC325" s="2905"/>
      <c r="CD325" s="2905"/>
      <c r="CE325" s="2905"/>
      <c r="CF325" s="2905"/>
      <c r="CG325" s="2905"/>
      <c r="CH325" s="2905"/>
      <c r="CI325" s="2905"/>
      <c r="CJ325" s="2905"/>
      <c r="CK325" s="2905"/>
      <c r="CL325" s="2905"/>
      <c r="CM325" s="2905"/>
      <c r="CN325" s="2905"/>
      <c r="CO325" s="2905"/>
      <c r="CP325" s="2905"/>
      <c r="CQ325" s="2905"/>
      <c r="CR325" s="2905"/>
      <c r="CS325" s="2905"/>
      <c r="CT325" s="2905"/>
      <c r="CU325" s="2905"/>
      <c r="CV325" s="2905"/>
      <c r="CW325" s="2905"/>
      <c r="CX325" s="2905"/>
      <c r="CY325" s="2905"/>
      <c r="CZ325" s="2905"/>
      <c r="DA325" s="2905"/>
      <c r="DB325" s="2905"/>
      <c r="DC325" s="2906"/>
      <c r="JW325" s="2589"/>
      <c r="KF325" s="13"/>
      <c r="KG325" s="1191"/>
      <c r="KH325" s="1191"/>
      <c r="KI325" s="1191"/>
      <c r="KJ325" s="1191"/>
      <c r="KK325" s="1191"/>
      <c r="KL325" s="1191"/>
      <c r="KM325" s="1191"/>
      <c r="KN325" s="2609"/>
      <c r="KO325" s="2609"/>
      <c r="KP325" s="2609"/>
      <c r="KQ325" s="2588"/>
      <c r="KR325" s="2588"/>
      <c r="KS325" s="181"/>
      <c r="KT325" s="2588"/>
      <c r="KU325" s="2588"/>
      <c r="KV325" s="181"/>
      <c r="KW325" s="2588"/>
      <c r="KX325" s="2588"/>
      <c r="KY325" s="181"/>
      <c r="KZ325" s="2208"/>
      <c r="LA325" s="2208"/>
      <c r="LB325" s="2208"/>
      <c r="LC325" s="2208"/>
      <c r="LD325" s="182"/>
      <c r="LE325" s="181"/>
      <c r="LF325" s="2588"/>
      <c r="LG325" s="2588"/>
      <c r="LH325" s="2588"/>
      <c r="LI325" s="2588"/>
      <c r="LJ325" s="2588"/>
      <c r="LK325" s="2588"/>
      <c r="LL325" s="2588"/>
      <c r="LM325" s="2588"/>
      <c r="LN325" s="181"/>
      <c r="LO325" s="181"/>
      <c r="LP325" s="181"/>
      <c r="LQ325" s="181"/>
      <c r="LR325" s="181"/>
    </row>
    <row r="326" spans="2:330" ht="13.5" customHeight="1">
      <c r="B326" s="1650"/>
      <c r="C326" s="1651"/>
      <c r="D326" s="1651"/>
      <c r="E326" s="1651"/>
      <c r="F326" s="1651"/>
      <c r="G326" s="1651"/>
      <c r="H326" s="1651"/>
      <c r="I326" s="1651"/>
      <c r="J326" s="1651"/>
      <c r="K326" s="1651"/>
      <c r="L326" s="1651"/>
      <c r="M326" s="1651"/>
      <c r="N326" s="1651"/>
      <c r="O326" s="1651"/>
      <c r="P326" s="1651"/>
      <c r="Q326" s="1651"/>
      <c r="R326" s="1651"/>
      <c r="S326" s="1651"/>
      <c r="T326" s="1651"/>
      <c r="U326" s="1651"/>
      <c r="V326" s="1651"/>
      <c r="W326" s="1651"/>
      <c r="X326" s="1651"/>
      <c r="Y326" s="1651"/>
      <c r="Z326" s="1651"/>
      <c r="AA326" s="1651"/>
      <c r="AB326" s="1651"/>
      <c r="AC326" s="1651"/>
      <c r="AD326" s="1651"/>
      <c r="AE326" s="1651"/>
      <c r="AF326" s="1651"/>
      <c r="AG326" s="1651"/>
      <c r="AH326" s="1651"/>
      <c r="AI326" s="1651"/>
      <c r="AJ326" s="1651"/>
      <c r="AK326" s="1651"/>
      <c r="AL326" s="1651"/>
      <c r="AM326" s="1651"/>
      <c r="AN326" s="1651"/>
      <c r="AO326" s="1651"/>
      <c r="AP326" s="1651"/>
      <c r="AQ326" s="1651"/>
      <c r="AR326" s="1651"/>
      <c r="AS326" s="1651"/>
      <c r="AT326" s="1651"/>
      <c r="AU326" s="1651"/>
      <c r="AV326" s="1651"/>
      <c r="AW326" s="1652"/>
      <c r="BH326" s="1541" t="s">
        <v>1829</v>
      </c>
      <c r="BI326" s="1542"/>
      <c r="BJ326" s="1542"/>
      <c r="BK326" s="1542"/>
      <c r="BL326" s="1542"/>
      <c r="BM326" s="1542"/>
      <c r="BN326" s="1542"/>
      <c r="BO326" s="1542"/>
      <c r="BP326" s="1542"/>
      <c r="BQ326" s="1542"/>
      <c r="BR326" s="1542"/>
      <c r="BS326" s="1542"/>
      <c r="BT326" s="1542"/>
      <c r="BU326" s="1542"/>
      <c r="BV326" s="1542"/>
      <c r="BW326" s="1542"/>
      <c r="BX326" s="1542"/>
      <c r="BY326" s="1542"/>
      <c r="BZ326" s="1542"/>
      <c r="CA326" s="1542"/>
      <c r="CB326" s="1542"/>
      <c r="CC326" s="1542"/>
      <c r="CD326" s="1542"/>
      <c r="CE326" s="1542"/>
      <c r="CF326" s="1542"/>
      <c r="CG326" s="1542"/>
      <c r="CH326" s="1542"/>
      <c r="CI326" s="1542"/>
      <c r="CJ326" s="1542"/>
      <c r="CK326" s="1542"/>
      <c r="CL326" s="1542"/>
      <c r="CM326" s="1542"/>
      <c r="CN326" s="1542"/>
      <c r="CO326" s="1542"/>
      <c r="CP326" s="1542"/>
      <c r="CQ326" s="1542"/>
      <c r="CR326" s="1542"/>
      <c r="CS326" s="1542"/>
      <c r="CT326" s="1542"/>
      <c r="CU326" s="1542"/>
      <c r="CV326" s="1542"/>
      <c r="CW326" s="1542"/>
      <c r="CX326" s="1542"/>
      <c r="CY326" s="1542"/>
      <c r="CZ326" s="1542"/>
      <c r="DA326" s="1542"/>
      <c r="DB326" s="1542"/>
      <c r="DC326" s="2453"/>
      <c r="JW326" s="2589"/>
      <c r="KF326" s="13"/>
      <c r="KG326" s="2208"/>
      <c r="KH326" s="2208"/>
      <c r="KI326" s="2208"/>
      <c r="KJ326" s="2208"/>
      <c r="KK326" s="2208"/>
      <c r="KL326" s="2208"/>
      <c r="KM326" s="2208"/>
      <c r="KN326" s="2208"/>
      <c r="KO326" s="2208"/>
      <c r="KP326" s="2208"/>
      <c r="KQ326" s="2208"/>
      <c r="KR326" s="2208"/>
      <c r="KS326" s="2208"/>
      <c r="KT326" s="2208"/>
      <c r="KU326" s="2208"/>
      <c r="KV326" s="2208"/>
      <c r="KW326" s="2208"/>
      <c r="KX326" s="2208"/>
      <c r="KY326" s="2208"/>
      <c r="KZ326" s="2208"/>
      <c r="LA326" s="2208"/>
      <c r="LB326" s="2208"/>
      <c r="LC326" s="2208"/>
      <c r="LD326" s="2208"/>
      <c r="LE326" s="2208"/>
      <c r="LF326" s="2208"/>
      <c r="LG326" s="2208"/>
      <c r="LH326" s="2208"/>
      <c r="LI326" s="2208"/>
      <c r="LJ326" s="2208"/>
      <c r="LK326" s="2208"/>
      <c r="LL326" s="2208"/>
      <c r="LM326" s="2208"/>
      <c r="LN326" s="2208"/>
      <c r="LO326" s="2208"/>
      <c r="LP326" s="2208"/>
      <c r="LQ326" s="2208"/>
      <c r="LR326" s="2208"/>
    </row>
    <row r="327" spans="2:330" ht="13.5" customHeight="1">
      <c r="B327" s="1650"/>
      <c r="C327" s="1651"/>
      <c r="D327" s="1651"/>
      <c r="E327" s="1651"/>
      <c r="F327" s="1651"/>
      <c r="G327" s="1651"/>
      <c r="H327" s="1651"/>
      <c r="I327" s="1651"/>
      <c r="J327" s="1651"/>
      <c r="K327" s="1651"/>
      <c r="L327" s="1651"/>
      <c r="M327" s="1651"/>
      <c r="N327" s="1651"/>
      <c r="O327" s="1651"/>
      <c r="P327" s="1651"/>
      <c r="Q327" s="1651"/>
      <c r="R327" s="1651"/>
      <c r="S327" s="1651"/>
      <c r="T327" s="1651"/>
      <c r="U327" s="1651"/>
      <c r="V327" s="1651"/>
      <c r="W327" s="1651"/>
      <c r="X327" s="1651"/>
      <c r="Y327" s="1651"/>
      <c r="Z327" s="1651"/>
      <c r="AA327" s="1651"/>
      <c r="AB327" s="1651"/>
      <c r="AC327" s="1651"/>
      <c r="AD327" s="1651"/>
      <c r="AE327" s="1651"/>
      <c r="AF327" s="1651"/>
      <c r="AG327" s="1651"/>
      <c r="AH327" s="1651"/>
      <c r="AI327" s="1651"/>
      <c r="AJ327" s="1651"/>
      <c r="AK327" s="1651"/>
      <c r="AL327" s="1651"/>
      <c r="AM327" s="1651"/>
      <c r="AN327" s="1651"/>
      <c r="AO327" s="1651"/>
      <c r="AP327" s="1651"/>
      <c r="AQ327" s="1651"/>
      <c r="AR327" s="1651"/>
      <c r="AS327" s="1651"/>
      <c r="AT327" s="1651"/>
      <c r="AU327" s="1651"/>
      <c r="AV327" s="1651"/>
      <c r="AW327" s="1652"/>
      <c r="BH327" s="1544"/>
      <c r="BI327" s="1545"/>
      <c r="BJ327" s="1545"/>
      <c r="BK327" s="1545"/>
      <c r="BL327" s="1545"/>
      <c r="BM327" s="1545"/>
      <c r="BN327" s="1545"/>
      <c r="BO327" s="1545"/>
      <c r="BP327" s="1545"/>
      <c r="BQ327" s="1545"/>
      <c r="BR327" s="1545"/>
      <c r="BS327" s="1545"/>
      <c r="BT327" s="1545"/>
      <c r="BU327" s="1545"/>
      <c r="BV327" s="1545"/>
      <c r="BW327" s="1545"/>
      <c r="BX327" s="1545"/>
      <c r="BY327" s="1545"/>
      <c r="BZ327" s="1545"/>
      <c r="CA327" s="1545"/>
      <c r="CB327" s="1545"/>
      <c r="CC327" s="1545"/>
      <c r="CD327" s="1545"/>
      <c r="CE327" s="1545"/>
      <c r="CF327" s="1545"/>
      <c r="CG327" s="1545"/>
      <c r="CH327" s="1545"/>
      <c r="CI327" s="1545"/>
      <c r="CJ327" s="1545"/>
      <c r="CK327" s="1545"/>
      <c r="CL327" s="1545"/>
      <c r="CM327" s="1545"/>
      <c r="CN327" s="1545"/>
      <c r="CO327" s="1545"/>
      <c r="CP327" s="1545"/>
      <c r="CQ327" s="1545"/>
      <c r="CR327" s="1545"/>
      <c r="CS327" s="1545"/>
      <c r="CT327" s="1545"/>
      <c r="CU327" s="1545"/>
      <c r="CV327" s="1545"/>
      <c r="CW327" s="1545"/>
      <c r="CX327" s="1545"/>
      <c r="CY327" s="1545"/>
      <c r="CZ327" s="1545"/>
      <c r="DA327" s="1545"/>
      <c r="DB327" s="1545"/>
      <c r="DC327" s="1546"/>
      <c r="JW327" s="2589"/>
      <c r="KF327" s="13"/>
      <c r="KG327" s="2208"/>
      <c r="KH327" s="2208"/>
      <c r="KI327" s="2208"/>
      <c r="KJ327" s="2208"/>
      <c r="KK327" s="2208"/>
      <c r="KL327" s="2208"/>
      <c r="KM327" s="2208"/>
      <c r="KN327" s="2208"/>
      <c r="KO327" s="2208"/>
      <c r="KP327" s="2208"/>
      <c r="KQ327" s="2208"/>
      <c r="KR327" s="2208"/>
      <c r="KS327" s="2208"/>
      <c r="KT327" s="2208"/>
      <c r="KU327" s="2208"/>
      <c r="KV327" s="2208"/>
      <c r="KW327" s="2208"/>
      <c r="KX327" s="2208"/>
      <c r="KY327" s="2208"/>
      <c r="KZ327" s="2208"/>
      <c r="LA327" s="2208"/>
      <c r="LB327" s="2208"/>
      <c r="LC327" s="2208"/>
      <c r="LD327" s="2208"/>
      <c r="LE327" s="2208"/>
      <c r="LF327" s="2208"/>
      <c r="LG327" s="2208"/>
      <c r="LH327" s="2208"/>
      <c r="LI327" s="2208"/>
      <c r="LJ327" s="2208"/>
      <c r="LK327" s="2208"/>
      <c r="LL327" s="2208"/>
      <c r="LM327" s="2208"/>
      <c r="LN327" s="2208"/>
      <c r="LO327" s="2208"/>
      <c r="LP327" s="2208"/>
      <c r="LQ327" s="2208"/>
      <c r="LR327" s="2208"/>
    </row>
    <row r="328" spans="2:330" ht="13.5" customHeight="1" thickBot="1">
      <c r="B328" s="2387"/>
      <c r="C328" s="2388"/>
      <c r="D328" s="2388"/>
      <c r="E328" s="2388"/>
      <c r="F328" s="2388"/>
      <c r="G328" s="2388"/>
      <c r="H328" s="2388"/>
      <c r="I328" s="2388"/>
      <c r="J328" s="2388"/>
      <c r="K328" s="2388"/>
      <c r="L328" s="2388"/>
      <c r="M328" s="2388"/>
      <c r="N328" s="2388"/>
      <c r="O328" s="2388"/>
      <c r="P328" s="2388"/>
      <c r="Q328" s="2388"/>
      <c r="R328" s="2388"/>
      <c r="S328" s="2388"/>
      <c r="T328" s="2388"/>
      <c r="U328" s="2388"/>
      <c r="V328" s="2388"/>
      <c r="W328" s="2388"/>
      <c r="X328" s="2388"/>
      <c r="Y328" s="2388"/>
      <c r="Z328" s="2388"/>
      <c r="AA328" s="2388"/>
      <c r="AB328" s="2388"/>
      <c r="AC328" s="2388"/>
      <c r="AD328" s="2388"/>
      <c r="AE328" s="2388"/>
      <c r="AF328" s="2388"/>
      <c r="AG328" s="2388"/>
      <c r="AH328" s="2388"/>
      <c r="AI328" s="2388"/>
      <c r="AJ328" s="2388"/>
      <c r="AK328" s="2388"/>
      <c r="AL328" s="2388"/>
      <c r="AM328" s="2388"/>
      <c r="AN328" s="2388"/>
      <c r="AO328" s="2388"/>
      <c r="AP328" s="2388"/>
      <c r="AQ328" s="2388"/>
      <c r="AR328" s="2388"/>
      <c r="AS328" s="2388"/>
      <c r="AT328" s="2388"/>
      <c r="AU328" s="2388"/>
      <c r="AV328" s="2388"/>
      <c r="AW328" s="2389"/>
      <c r="BH328" s="1544"/>
      <c r="BI328" s="1545"/>
      <c r="BJ328" s="1545"/>
      <c r="BK328" s="1545"/>
      <c r="BL328" s="1545"/>
      <c r="BM328" s="1545"/>
      <c r="BN328" s="1545"/>
      <c r="BO328" s="1545"/>
      <c r="BP328" s="1545"/>
      <c r="BQ328" s="1545"/>
      <c r="BR328" s="1545"/>
      <c r="BS328" s="1545"/>
      <c r="BT328" s="1545"/>
      <c r="BU328" s="1545"/>
      <c r="BV328" s="1545"/>
      <c r="BW328" s="1545"/>
      <c r="BX328" s="1545"/>
      <c r="BY328" s="1545"/>
      <c r="BZ328" s="1545"/>
      <c r="CA328" s="1545"/>
      <c r="CB328" s="1545"/>
      <c r="CC328" s="1545"/>
      <c r="CD328" s="1545"/>
      <c r="CE328" s="1545"/>
      <c r="CF328" s="1545"/>
      <c r="CG328" s="1545"/>
      <c r="CH328" s="1545"/>
      <c r="CI328" s="1545"/>
      <c r="CJ328" s="1545"/>
      <c r="CK328" s="1545"/>
      <c r="CL328" s="1545"/>
      <c r="CM328" s="1545"/>
      <c r="CN328" s="1545"/>
      <c r="CO328" s="1545"/>
      <c r="CP328" s="1545"/>
      <c r="CQ328" s="1545"/>
      <c r="CR328" s="1545"/>
      <c r="CS328" s="1545"/>
      <c r="CT328" s="1545"/>
      <c r="CU328" s="1545"/>
      <c r="CV328" s="1545"/>
      <c r="CW328" s="1545"/>
      <c r="CX328" s="1545"/>
      <c r="CY328" s="1545"/>
      <c r="CZ328" s="1545"/>
      <c r="DA328" s="1545"/>
      <c r="DB328" s="1545"/>
      <c r="DC328" s="1546"/>
      <c r="JW328" s="2589"/>
      <c r="JX328" s="2068"/>
      <c r="JY328" s="2068"/>
      <c r="JZ328" s="2068"/>
      <c r="KA328" s="2068"/>
      <c r="KB328" s="2068"/>
      <c r="KC328" s="2068"/>
      <c r="KD328" s="2068"/>
      <c r="KE328" s="2068"/>
      <c r="KF328" s="2068"/>
      <c r="KG328" s="1191"/>
      <c r="KH328" s="1191"/>
      <c r="KI328" s="1191"/>
      <c r="KJ328" s="1191"/>
      <c r="KK328" s="1191"/>
      <c r="KL328" s="1191"/>
      <c r="KM328" s="1191"/>
      <c r="KN328" s="2208"/>
      <c r="KO328" s="2208"/>
      <c r="KP328" s="2208"/>
      <c r="KQ328" s="2208"/>
      <c r="KR328" s="2208"/>
      <c r="KS328" s="2208"/>
      <c r="KT328" s="2208"/>
      <c r="KU328" s="2208"/>
      <c r="KV328" s="2208"/>
      <c r="KW328" s="2208"/>
      <c r="KX328" s="2208"/>
      <c r="KY328" s="2208"/>
      <c r="KZ328" s="2208"/>
      <c r="LA328" s="2208"/>
      <c r="LB328" s="2208"/>
      <c r="LC328" s="2208"/>
      <c r="LD328" s="2208"/>
      <c r="LE328" s="2208"/>
      <c r="LF328" s="2208"/>
      <c r="LG328" s="2208"/>
      <c r="LH328" s="2208"/>
      <c r="LI328" s="2208"/>
      <c r="LJ328" s="2208"/>
      <c r="LK328" s="2208"/>
      <c r="LL328" s="2208"/>
      <c r="LM328" s="2208"/>
      <c r="LN328" s="2208"/>
      <c r="LO328" s="2208"/>
      <c r="LP328" s="2208"/>
      <c r="LQ328" s="2208"/>
      <c r="LR328" s="2208"/>
    </row>
    <row r="329" spans="2:330" ht="13.5" customHeight="1">
      <c r="BH329" s="1544"/>
      <c r="BI329" s="1545"/>
      <c r="BJ329" s="1545"/>
      <c r="BK329" s="1545"/>
      <c r="BL329" s="1545"/>
      <c r="BM329" s="1545"/>
      <c r="BN329" s="1545"/>
      <c r="BO329" s="1545"/>
      <c r="BP329" s="1545"/>
      <c r="BQ329" s="1545"/>
      <c r="BR329" s="1545"/>
      <c r="BS329" s="1545"/>
      <c r="BT329" s="1545"/>
      <c r="BU329" s="1545"/>
      <c r="BV329" s="1545"/>
      <c r="BW329" s="1545"/>
      <c r="BX329" s="1545"/>
      <c r="BY329" s="1545"/>
      <c r="BZ329" s="1545"/>
      <c r="CA329" s="1545"/>
      <c r="CB329" s="1545"/>
      <c r="CC329" s="1545"/>
      <c r="CD329" s="1545"/>
      <c r="CE329" s="1545"/>
      <c r="CF329" s="1545"/>
      <c r="CG329" s="1545"/>
      <c r="CH329" s="1545"/>
      <c r="CI329" s="1545"/>
      <c r="CJ329" s="1545"/>
      <c r="CK329" s="1545"/>
      <c r="CL329" s="1545"/>
      <c r="CM329" s="1545"/>
      <c r="CN329" s="1545"/>
      <c r="CO329" s="1545"/>
      <c r="CP329" s="1545"/>
      <c r="CQ329" s="1545"/>
      <c r="CR329" s="1545"/>
      <c r="CS329" s="1545"/>
      <c r="CT329" s="1545"/>
      <c r="CU329" s="1545"/>
      <c r="CV329" s="1545"/>
      <c r="CW329" s="1545"/>
      <c r="CX329" s="1545"/>
      <c r="CY329" s="1545"/>
      <c r="CZ329" s="1545"/>
      <c r="DA329" s="1545"/>
      <c r="DB329" s="1545"/>
      <c r="DC329" s="1546"/>
      <c r="JW329" s="2589"/>
      <c r="JX329" s="2068"/>
      <c r="JY329" s="2068"/>
      <c r="JZ329" s="2068"/>
      <c r="KA329" s="2068"/>
      <c r="KB329" s="2068"/>
      <c r="KC329" s="2068"/>
      <c r="KD329" s="2068"/>
      <c r="KE329" s="2068"/>
      <c r="KF329" s="2068"/>
      <c r="KG329" s="1191"/>
      <c r="KH329" s="1191"/>
      <c r="KI329" s="1191"/>
      <c r="KJ329" s="1191"/>
      <c r="KK329" s="1191"/>
      <c r="KL329" s="1191"/>
      <c r="KM329" s="1191"/>
      <c r="KN329" s="2208"/>
      <c r="KO329" s="2208"/>
      <c r="KP329" s="2208"/>
      <c r="KQ329" s="2208"/>
      <c r="KR329" s="2208"/>
      <c r="KS329" s="2208"/>
      <c r="KT329" s="2208"/>
      <c r="KU329" s="2208"/>
      <c r="KV329" s="2208"/>
      <c r="KW329" s="2208"/>
      <c r="KX329" s="2208"/>
      <c r="KY329" s="2208"/>
      <c r="KZ329" s="2208"/>
      <c r="LA329" s="2208"/>
      <c r="LB329" s="2208"/>
      <c r="LC329" s="2208"/>
      <c r="LD329" s="2208"/>
      <c r="LE329" s="2208"/>
      <c r="LF329" s="2208"/>
      <c r="LG329" s="2208"/>
      <c r="LH329" s="2208"/>
      <c r="LI329" s="2208"/>
      <c r="LJ329" s="2208"/>
      <c r="LK329" s="2208"/>
      <c r="LL329" s="2208"/>
      <c r="LM329" s="2208"/>
      <c r="LN329" s="2208"/>
      <c r="LO329" s="2208"/>
      <c r="LP329" s="2208"/>
      <c r="LQ329" s="2208"/>
      <c r="LR329" s="2208"/>
    </row>
    <row r="330" spans="2:330" ht="13.5" customHeight="1">
      <c r="B330" s="1221" t="s">
        <v>98</v>
      </c>
      <c r="C330" s="1221"/>
      <c r="D330" s="1164" t="s">
        <v>403</v>
      </c>
      <c r="E330" s="1164"/>
      <c r="F330" s="1164"/>
      <c r="G330" s="1164"/>
      <c r="H330" s="1164"/>
      <c r="I330" s="1164"/>
      <c r="J330" s="1164"/>
      <c r="K330" s="1164"/>
      <c r="L330" s="1164"/>
      <c r="M330" s="1164"/>
      <c r="N330" s="1164"/>
      <c r="O330" s="1164"/>
      <c r="P330" s="1164"/>
      <c r="Q330" s="1164"/>
      <c r="R330" s="1164"/>
      <c r="S330" s="1164"/>
      <c r="T330" s="1164"/>
      <c r="U330" s="15"/>
      <c r="V330" s="15"/>
      <c r="W330" s="15"/>
      <c r="X330" s="15"/>
      <c r="Y330" s="15"/>
      <c r="Z330" s="15"/>
      <c r="AA330" s="15"/>
      <c r="AB330" s="15"/>
      <c r="AC330" s="15"/>
      <c r="BH330" s="1544"/>
      <c r="BI330" s="1545"/>
      <c r="BJ330" s="1545"/>
      <c r="BK330" s="1545"/>
      <c r="BL330" s="1545"/>
      <c r="BM330" s="1545"/>
      <c r="BN330" s="1545"/>
      <c r="BO330" s="1545"/>
      <c r="BP330" s="1545"/>
      <c r="BQ330" s="1545"/>
      <c r="BR330" s="1545"/>
      <c r="BS330" s="1545"/>
      <c r="BT330" s="1545"/>
      <c r="BU330" s="1545"/>
      <c r="BV330" s="1545"/>
      <c r="BW330" s="1545"/>
      <c r="BX330" s="1545"/>
      <c r="BY330" s="1545"/>
      <c r="BZ330" s="1545"/>
      <c r="CA330" s="1545"/>
      <c r="CB330" s="1545"/>
      <c r="CC330" s="1545"/>
      <c r="CD330" s="1545"/>
      <c r="CE330" s="1545"/>
      <c r="CF330" s="1545"/>
      <c r="CG330" s="1545"/>
      <c r="CH330" s="1545"/>
      <c r="CI330" s="1545"/>
      <c r="CJ330" s="1545"/>
      <c r="CK330" s="1545"/>
      <c r="CL330" s="1545"/>
      <c r="CM330" s="1545"/>
      <c r="CN330" s="1545"/>
      <c r="CO330" s="1545"/>
      <c r="CP330" s="1545"/>
      <c r="CQ330" s="1545"/>
      <c r="CR330" s="1545"/>
      <c r="CS330" s="1545"/>
      <c r="CT330" s="1545"/>
      <c r="CU330" s="1545"/>
      <c r="CV330" s="1545"/>
      <c r="CW330" s="1545"/>
      <c r="CX330" s="1545"/>
      <c r="CY330" s="1545"/>
      <c r="CZ330" s="1545"/>
      <c r="DA330" s="1545"/>
      <c r="DB330" s="1545"/>
      <c r="DC330" s="1546"/>
      <c r="JW330" s="2589"/>
      <c r="JX330" s="662"/>
      <c r="JY330" s="1247"/>
      <c r="JZ330" s="1271"/>
      <c r="KA330" s="1271"/>
      <c r="KB330" s="1271"/>
      <c r="KC330" s="1247"/>
      <c r="KD330" s="1271"/>
      <c r="KE330" s="1271"/>
      <c r="KF330" s="662"/>
      <c r="KG330" s="1191"/>
      <c r="KH330" s="1191"/>
      <c r="KI330" s="1191"/>
      <c r="KJ330" s="1191"/>
      <c r="KK330" s="1191"/>
      <c r="KL330" s="1191"/>
      <c r="KM330" s="1191"/>
      <c r="KN330" s="1191"/>
      <c r="KO330" s="1191"/>
      <c r="KP330" s="1191"/>
      <c r="KQ330" s="1191"/>
      <c r="KR330" s="1191"/>
      <c r="KS330" s="1191"/>
      <c r="KT330" s="1191"/>
      <c r="KU330" s="1191"/>
      <c r="KV330" s="1191"/>
      <c r="KW330" s="1191"/>
      <c r="KX330" s="1191"/>
      <c r="KY330" s="1191"/>
      <c r="KZ330" s="1191"/>
      <c r="LA330" s="1191"/>
      <c r="LB330" s="1191"/>
      <c r="LC330" s="1191"/>
      <c r="LD330" s="1191"/>
      <c r="LE330" s="1191"/>
      <c r="LF330" s="1191"/>
      <c r="LG330" s="1191"/>
      <c r="LH330" s="1191"/>
      <c r="LI330" s="1191"/>
      <c r="LJ330" s="1191"/>
      <c r="LK330" s="1191"/>
      <c r="LL330" s="1191"/>
      <c r="LM330" s="1191"/>
      <c r="LN330" s="1191"/>
      <c r="LO330" s="1191"/>
      <c r="LP330" s="1191"/>
      <c r="LQ330" s="1191"/>
      <c r="LR330" s="1191"/>
    </row>
    <row r="331" spans="2:330" ht="13.5" customHeight="1" thickBot="1">
      <c r="B331" s="1221"/>
      <c r="C331" s="1221"/>
      <c r="D331" s="1164"/>
      <c r="E331" s="1164"/>
      <c r="F331" s="1164"/>
      <c r="G331" s="1164"/>
      <c r="H331" s="1164"/>
      <c r="I331" s="1164"/>
      <c r="J331" s="1164"/>
      <c r="K331" s="1164"/>
      <c r="L331" s="1164"/>
      <c r="M331" s="1164"/>
      <c r="N331" s="1164"/>
      <c r="O331" s="1164"/>
      <c r="P331" s="1164"/>
      <c r="Q331" s="1164"/>
      <c r="R331" s="1164"/>
      <c r="S331" s="1164"/>
      <c r="T331" s="1164"/>
      <c r="U331" s="15"/>
      <c r="V331" s="15"/>
      <c r="W331" s="15"/>
      <c r="X331" s="15"/>
      <c r="Y331" s="15"/>
      <c r="Z331" s="15"/>
      <c r="AA331" s="15"/>
      <c r="AB331" s="15"/>
      <c r="AC331" s="15"/>
      <c r="BH331" s="1544"/>
      <c r="BI331" s="1545"/>
      <c r="BJ331" s="1545"/>
      <c r="BK331" s="1545"/>
      <c r="BL331" s="1545"/>
      <c r="BM331" s="1545"/>
      <c r="BN331" s="1545"/>
      <c r="BO331" s="1545"/>
      <c r="BP331" s="1545"/>
      <c r="BQ331" s="1545"/>
      <c r="BR331" s="1545"/>
      <c r="BS331" s="1545"/>
      <c r="BT331" s="1545"/>
      <c r="BU331" s="1545"/>
      <c r="BV331" s="1545"/>
      <c r="BW331" s="1545"/>
      <c r="BX331" s="1545"/>
      <c r="BY331" s="1545"/>
      <c r="BZ331" s="1545"/>
      <c r="CA331" s="1545"/>
      <c r="CB331" s="1545"/>
      <c r="CC331" s="1545"/>
      <c r="CD331" s="1545"/>
      <c r="CE331" s="1545"/>
      <c r="CF331" s="1545"/>
      <c r="CG331" s="1545"/>
      <c r="CH331" s="1545"/>
      <c r="CI331" s="1545"/>
      <c r="CJ331" s="1545"/>
      <c r="CK331" s="1545"/>
      <c r="CL331" s="1545"/>
      <c r="CM331" s="1545"/>
      <c r="CN331" s="1545"/>
      <c r="CO331" s="1545"/>
      <c r="CP331" s="1545"/>
      <c r="CQ331" s="1545"/>
      <c r="CR331" s="1545"/>
      <c r="CS331" s="1545"/>
      <c r="CT331" s="1545"/>
      <c r="CU331" s="1545"/>
      <c r="CV331" s="1545"/>
      <c r="CW331" s="1545"/>
      <c r="CX331" s="1545"/>
      <c r="CY331" s="1545"/>
      <c r="CZ331" s="1545"/>
      <c r="DA331" s="1545"/>
      <c r="DB331" s="1545"/>
      <c r="DC331" s="1546"/>
      <c r="JW331" s="2589"/>
      <c r="JX331" s="1271"/>
      <c r="JY331" s="1247"/>
      <c r="JZ331" s="1271"/>
      <c r="KA331" s="1271"/>
      <c r="KB331" s="1271"/>
      <c r="KC331" s="1247"/>
      <c r="KD331" s="1271"/>
      <c r="KE331" s="1271"/>
      <c r="KF331" s="662"/>
      <c r="KG331" s="2208"/>
      <c r="KH331" s="2208"/>
      <c r="KI331" s="2208"/>
      <c r="KJ331" s="2208"/>
      <c r="KK331" s="2208"/>
      <c r="KL331" s="2208"/>
      <c r="KM331" s="2208"/>
      <c r="KN331" s="2208"/>
      <c r="KO331" s="2208"/>
      <c r="KP331" s="2208"/>
      <c r="KQ331" s="2208"/>
      <c r="KR331" s="2208"/>
      <c r="KS331" s="2208"/>
      <c r="KT331" s="2208"/>
      <c r="KU331" s="2208"/>
      <c r="KV331" s="2208"/>
      <c r="KW331" s="2208"/>
      <c r="KX331" s="2208"/>
      <c r="KY331" s="2208"/>
      <c r="KZ331" s="2208"/>
      <c r="LA331" s="2208"/>
      <c r="LB331" s="2208"/>
      <c r="LC331" s="2208"/>
      <c r="LD331" s="2208"/>
      <c r="LE331" s="2208"/>
      <c r="LF331" s="2208"/>
      <c r="LG331" s="2208"/>
      <c r="LH331" s="2208"/>
      <c r="LI331" s="2208"/>
      <c r="LJ331" s="2208"/>
      <c r="LK331" s="2208"/>
      <c r="LL331" s="2208"/>
      <c r="LM331" s="2208"/>
      <c r="LN331" s="2208"/>
      <c r="LO331" s="2208"/>
      <c r="LP331" s="2208"/>
      <c r="LQ331" s="2208"/>
      <c r="LR331" s="2208"/>
    </row>
    <row r="332" spans="2:330" ht="13.5" customHeight="1">
      <c r="B332" s="2851" t="s">
        <v>404</v>
      </c>
      <c r="C332" s="2852"/>
      <c r="D332" s="2852"/>
      <c r="E332" s="2852"/>
      <c r="F332" s="2852"/>
      <c r="G332" s="2852"/>
      <c r="H332" s="2852"/>
      <c r="I332" s="2852"/>
      <c r="J332" s="2852"/>
      <c r="K332" s="2853"/>
      <c r="L332" s="1595" t="s">
        <v>44</v>
      </c>
      <c r="M332" s="1172" t="s">
        <v>23</v>
      </c>
      <c r="N332" s="1182" t="s">
        <v>20</v>
      </c>
      <c r="O332" s="1182" t="s">
        <v>29</v>
      </c>
      <c r="P332" s="1172" t="s">
        <v>24</v>
      </c>
      <c r="Q332" s="1182" t="s">
        <v>21</v>
      </c>
      <c r="R332" s="1182" t="s">
        <v>45</v>
      </c>
      <c r="S332" s="2932"/>
      <c r="T332" s="2933"/>
      <c r="U332" s="2933"/>
      <c r="V332" s="2933"/>
      <c r="W332" s="2933"/>
      <c r="X332" s="2933"/>
      <c r="Y332" s="2933"/>
      <c r="Z332" s="2933"/>
      <c r="AA332" s="2933"/>
      <c r="AB332" s="2933"/>
      <c r="AC332" s="2933"/>
      <c r="AD332" s="2933"/>
      <c r="AE332" s="2933"/>
      <c r="AF332" s="2933"/>
      <c r="AG332" s="2933"/>
      <c r="AH332" s="2933"/>
      <c r="AI332" s="2933"/>
      <c r="AJ332" s="2933"/>
      <c r="AK332" s="2933"/>
      <c r="AL332" s="2933"/>
      <c r="AM332" s="2933"/>
      <c r="AN332" s="2933"/>
      <c r="AO332" s="2933"/>
      <c r="AP332" s="2933"/>
      <c r="AQ332" s="2933"/>
      <c r="AR332" s="2933"/>
      <c r="AS332" s="2933"/>
      <c r="AT332" s="2933"/>
      <c r="AU332" s="2933"/>
      <c r="AV332" s="2933"/>
      <c r="AW332" s="2934"/>
      <c r="BH332" s="1544"/>
      <c r="BI332" s="1545"/>
      <c r="BJ332" s="1545"/>
      <c r="BK332" s="1545"/>
      <c r="BL332" s="1545"/>
      <c r="BM332" s="1545"/>
      <c r="BN332" s="1545"/>
      <c r="BO332" s="1545"/>
      <c r="BP332" s="1545"/>
      <c r="BQ332" s="1545"/>
      <c r="BR332" s="1545"/>
      <c r="BS332" s="1545"/>
      <c r="BT332" s="1545"/>
      <c r="BU332" s="1545"/>
      <c r="BV332" s="1545"/>
      <c r="BW332" s="1545"/>
      <c r="BX332" s="1545"/>
      <c r="BY332" s="1545"/>
      <c r="BZ332" s="1545"/>
      <c r="CA332" s="1545"/>
      <c r="CB332" s="1545"/>
      <c r="CC332" s="1545"/>
      <c r="CD332" s="1545"/>
      <c r="CE332" s="1545"/>
      <c r="CF332" s="1545"/>
      <c r="CG332" s="1545"/>
      <c r="CH332" s="1545"/>
      <c r="CI332" s="1545"/>
      <c r="CJ332" s="1545"/>
      <c r="CK332" s="1545"/>
      <c r="CL332" s="1545"/>
      <c r="CM332" s="1545"/>
      <c r="CN332" s="1545"/>
      <c r="CO332" s="1545"/>
      <c r="CP332" s="1545"/>
      <c r="CQ332" s="1545"/>
      <c r="CR332" s="1545"/>
      <c r="CS332" s="1545"/>
      <c r="CT332" s="1545"/>
      <c r="CU332" s="1545"/>
      <c r="CV332" s="1545"/>
      <c r="CW332" s="1545"/>
      <c r="CX332" s="1545"/>
      <c r="CY332" s="1545"/>
      <c r="CZ332" s="1545"/>
      <c r="DA332" s="1545"/>
      <c r="DB332" s="1545"/>
      <c r="DC332" s="1546"/>
      <c r="JW332" s="2589"/>
      <c r="KF332" s="13"/>
      <c r="KG332" s="2208"/>
      <c r="KH332" s="2208"/>
      <c r="KI332" s="2208"/>
      <c r="KJ332" s="2208"/>
      <c r="KK332" s="2208"/>
      <c r="KL332" s="2208"/>
      <c r="KM332" s="2208"/>
      <c r="KN332" s="2208"/>
      <c r="KO332" s="2208"/>
      <c r="KP332" s="2208"/>
      <c r="KQ332" s="2208"/>
      <c r="KR332" s="2208"/>
      <c r="KS332" s="2208"/>
      <c r="KT332" s="2208"/>
      <c r="KU332" s="2208"/>
      <c r="KV332" s="2208"/>
      <c r="KW332" s="2208"/>
      <c r="KX332" s="2208"/>
      <c r="KY332" s="2208"/>
      <c r="KZ332" s="2208"/>
      <c r="LA332" s="2208"/>
      <c r="LB332" s="2208"/>
      <c r="LC332" s="2208"/>
      <c r="LD332" s="2208"/>
      <c r="LE332" s="2208"/>
      <c r="LF332" s="2208"/>
      <c r="LG332" s="2208"/>
      <c r="LH332" s="2208"/>
      <c r="LI332" s="2208"/>
      <c r="LJ332" s="2208"/>
      <c r="LK332" s="2208"/>
      <c r="LL332" s="2208"/>
      <c r="LM332" s="2208"/>
      <c r="LN332" s="2208"/>
      <c r="LO332" s="2208"/>
      <c r="LP332" s="2208"/>
      <c r="LQ332" s="2208"/>
      <c r="LR332" s="2208"/>
    </row>
    <row r="333" spans="2:330" ht="13.5" customHeight="1">
      <c r="B333" s="2854"/>
      <c r="C333" s="2855"/>
      <c r="D333" s="2855"/>
      <c r="E333" s="2855"/>
      <c r="F333" s="2855"/>
      <c r="G333" s="2855"/>
      <c r="H333" s="2855"/>
      <c r="I333" s="2855"/>
      <c r="J333" s="2855"/>
      <c r="K333" s="2856"/>
      <c r="L333" s="1174"/>
      <c r="M333" s="956"/>
      <c r="N333" s="1183"/>
      <c r="O333" s="1183"/>
      <c r="P333" s="956"/>
      <c r="Q333" s="1183"/>
      <c r="R333" s="1183"/>
      <c r="S333" s="2935"/>
      <c r="T333" s="2936"/>
      <c r="U333" s="2936"/>
      <c r="V333" s="2936"/>
      <c r="W333" s="2936"/>
      <c r="X333" s="2936"/>
      <c r="Y333" s="2936"/>
      <c r="Z333" s="2936"/>
      <c r="AA333" s="2936"/>
      <c r="AB333" s="2936"/>
      <c r="AC333" s="2936"/>
      <c r="AD333" s="2936"/>
      <c r="AE333" s="2936"/>
      <c r="AF333" s="2936"/>
      <c r="AG333" s="2936"/>
      <c r="AH333" s="2936"/>
      <c r="AI333" s="2936"/>
      <c r="AJ333" s="2936"/>
      <c r="AK333" s="2936"/>
      <c r="AL333" s="2936"/>
      <c r="AM333" s="2936"/>
      <c r="AN333" s="2936"/>
      <c r="AO333" s="2936"/>
      <c r="AP333" s="2936"/>
      <c r="AQ333" s="2936"/>
      <c r="AR333" s="2936"/>
      <c r="AS333" s="2936"/>
      <c r="AT333" s="2936"/>
      <c r="AU333" s="2936"/>
      <c r="AV333" s="2936"/>
      <c r="AW333" s="2937"/>
      <c r="BH333" s="1544"/>
      <c r="BI333" s="1545"/>
      <c r="BJ333" s="1545"/>
      <c r="BK333" s="1545"/>
      <c r="BL333" s="1545"/>
      <c r="BM333" s="1545"/>
      <c r="BN333" s="1545"/>
      <c r="BO333" s="1545"/>
      <c r="BP333" s="1545"/>
      <c r="BQ333" s="1545"/>
      <c r="BR333" s="1545"/>
      <c r="BS333" s="1545"/>
      <c r="BT333" s="1545"/>
      <c r="BU333" s="1545"/>
      <c r="BV333" s="1545"/>
      <c r="BW333" s="1545"/>
      <c r="BX333" s="1545"/>
      <c r="BY333" s="1545"/>
      <c r="BZ333" s="1545"/>
      <c r="CA333" s="1545"/>
      <c r="CB333" s="1545"/>
      <c r="CC333" s="1545"/>
      <c r="CD333" s="1545"/>
      <c r="CE333" s="1545"/>
      <c r="CF333" s="1545"/>
      <c r="CG333" s="1545"/>
      <c r="CH333" s="1545"/>
      <c r="CI333" s="1545"/>
      <c r="CJ333" s="1545"/>
      <c r="CK333" s="1545"/>
      <c r="CL333" s="1545"/>
      <c r="CM333" s="1545"/>
      <c r="CN333" s="1545"/>
      <c r="CO333" s="1545"/>
      <c r="CP333" s="1545"/>
      <c r="CQ333" s="1545"/>
      <c r="CR333" s="1545"/>
      <c r="CS333" s="1545"/>
      <c r="CT333" s="1545"/>
      <c r="CU333" s="1545"/>
      <c r="CV333" s="1545"/>
      <c r="CW333" s="1545"/>
      <c r="CX333" s="1545"/>
      <c r="CY333" s="1545"/>
      <c r="CZ333" s="1545"/>
      <c r="DA333" s="1545"/>
      <c r="DB333" s="1545"/>
      <c r="DC333" s="1546"/>
      <c r="JW333" s="2589"/>
      <c r="KF333" s="13"/>
      <c r="KG333" s="2208"/>
      <c r="KH333" s="2208"/>
      <c r="KI333" s="2208"/>
      <c r="KJ333" s="2208"/>
      <c r="KK333" s="2208"/>
      <c r="KL333" s="2208"/>
      <c r="KM333" s="2208"/>
      <c r="KN333" s="2208"/>
      <c r="KO333" s="2208"/>
      <c r="KP333" s="2208"/>
      <c r="KQ333" s="2208"/>
      <c r="KR333" s="2208"/>
      <c r="KS333" s="2208"/>
      <c r="KT333" s="2208"/>
      <c r="KU333" s="2208"/>
      <c r="KV333" s="2208"/>
      <c r="KW333" s="2208"/>
      <c r="KX333" s="2208"/>
      <c r="KY333" s="2208"/>
      <c r="KZ333" s="2208"/>
      <c r="LA333" s="2208"/>
      <c r="LB333" s="2208"/>
      <c r="LC333" s="2208"/>
      <c r="LD333" s="2208"/>
      <c r="LE333" s="2208"/>
      <c r="LF333" s="2208"/>
      <c r="LG333" s="2208"/>
      <c r="LH333" s="2208"/>
      <c r="LI333" s="2208"/>
      <c r="LJ333" s="2208"/>
      <c r="LK333" s="2208"/>
      <c r="LL333" s="2208"/>
      <c r="LM333" s="2208"/>
      <c r="LN333" s="2208"/>
      <c r="LO333" s="2208"/>
      <c r="LP333" s="2208"/>
      <c r="LQ333" s="2208"/>
      <c r="LR333" s="2208"/>
    </row>
    <row r="334" spans="2:330" ht="13.5" customHeight="1">
      <c r="B334" s="1336" t="s">
        <v>405</v>
      </c>
      <c r="C334" s="1256"/>
      <c r="D334" s="1256"/>
      <c r="E334" s="1256"/>
      <c r="F334" s="1256"/>
      <c r="G334" s="1256"/>
      <c r="H334" s="1256"/>
      <c r="I334" s="1256"/>
      <c r="J334" s="1256"/>
      <c r="K334" s="2850"/>
      <c r="L334" s="1211" t="s">
        <v>1068</v>
      </c>
      <c r="M334" s="1201"/>
      <c r="N334" s="1201"/>
      <c r="O334" s="1201"/>
      <c r="P334" s="1201"/>
      <c r="Q334" s="1201"/>
      <c r="R334" s="1311"/>
      <c r="S334" s="2930"/>
      <c r="T334" s="2923"/>
      <c r="U334" s="2923"/>
      <c r="V334" s="2923"/>
      <c r="W334" s="2923"/>
      <c r="X334" s="2923"/>
      <c r="Y334" s="2923"/>
      <c r="Z334" s="1201" t="s">
        <v>188</v>
      </c>
      <c r="AA334" s="1201"/>
      <c r="AB334" s="1201" t="s">
        <v>44</v>
      </c>
      <c r="AC334" s="1570">
        <f>AC311</f>
        <v>0</v>
      </c>
      <c r="AD334" s="1571"/>
      <c r="AE334" s="1571"/>
      <c r="AF334" s="1571">
        <f>AF311</f>
        <v>0</v>
      </c>
      <c r="AG334" s="1571"/>
      <c r="AH334" s="1571"/>
      <c r="AI334" s="1571"/>
      <c r="AJ334" s="1571"/>
      <c r="AK334" s="604" t="s">
        <v>11</v>
      </c>
      <c r="AL334" s="604"/>
      <c r="AM334" s="1571">
        <f>AM311</f>
        <v>0</v>
      </c>
      <c r="AN334" s="2603"/>
      <c r="AO334" s="604" t="s">
        <v>12</v>
      </c>
      <c r="AP334" s="604"/>
      <c r="AQ334" s="1571">
        <f>AQ311</f>
        <v>0</v>
      </c>
      <c r="AR334" s="2603"/>
      <c r="AS334" s="604" t="s">
        <v>1225</v>
      </c>
      <c r="AT334" s="604"/>
      <c r="AU334" s="604"/>
      <c r="AV334" s="604"/>
      <c r="AW334" s="1877" t="s">
        <v>45</v>
      </c>
      <c r="BH334" s="1544"/>
      <c r="BI334" s="1545"/>
      <c r="BJ334" s="1545"/>
      <c r="BK334" s="1545"/>
      <c r="BL334" s="1545"/>
      <c r="BM334" s="1545"/>
      <c r="BN334" s="1545"/>
      <c r="BO334" s="1545"/>
      <c r="BP334" s="1545"/>
      <c r="BQ334" s="1545"/>
      <c r="BR334" s="1545"/>
      <c r="BS334" s="1545"/>
      <c r="BT334" s="1545"/>
      <c r="BU334" s="1545"/>
      <c r="BV334" s="1545"/>
      <c r="BW334" s="1545"/>
      <c r="BX334" s="1545"/>
      <c r="BY334" s="1545"/>
      <c r="BZ334" s="1545"/>
      <c r="CA334" s="1545"/>
      <c r="CB334" s="1545"/>
      <c r="CC334" s="1545"/>
      <c r="CD334" s="1545"/>
      <c r="CE334" s="1545"/>
      <c r="CF334" s="1545"/>
      <c r="CG334" s="1545"/>
      <c r="CH334" s="1545"/>
      <c r="CI334" s="1545"/>
      <c r="CJ334" s="1545"/>
      <c r="CK334" s="1545"/>
      <c r="CL334" s="1545"/>
      <c r="CM334" s="1545"/>
      <c r="CN334" s="1545"/>
      <c r="CO334" s="1545"/>
      <c r="CP334" s="1545"/>
      <c r="CQ334" s="1545"/>
      <c r="CR334" s="1545"/>
      <c r="CS334" s="1545"/>
      <c r="CT334" s="1545"/>
      <c r="CU334" s="1545"/>
      <c r="CV334" s="1545"/>
      <c r="CW334" s="1545"/>
      <c r="CX334" s="1545"/>
      <c r="CY334" s="1545"/>
      <c r="CZ334" s="1545"/>
      <c r="DA334" s="1545"/>
      <c r="DB334" s="1545"/>
      <c r="DC334" s="1546"/>
      <c r="JW334" s="2589"/>
      <c r="KF334" s="13"/>
      <c r="KG334" s="2208"/>
      <c r="KH334" s="2208"/>
      <c r="KI334" s="2208"/>
      <c r="KJ334" s="2208"/>
      <c r="KK334" s="2208"/>
      <c r="KL334" s="2208"/>
      <c r="KM334" s="2208"/>
      <c r="KN334" s="2208"/>
      <c r="KO334" s="2208"/>
      <c r="KP334" s="2208"/>
      <c r="KQ334" s="2208"/>
      <c r="KR334" s="2208"/>
      <c r="KS334" s="2208"/>
      <c r="KT334" s="2208"/>
      <c r="KU334" s="2208"/>
      <c r="KV334" s="2208"/>
      <c r="KW334" s="2208"/>
      <c r="KX334" s="2208"/>
      <c r="KY334" s="2208"/>
      <c r="KZ334" s="2208"/>
      <c r="LA334" s="2208"/>
      <c r="LB334" s="2208"/>
      <c r="LC334" s="2208"/>
      <c r="LD334" s="2208"/>
      <c r="LE334" s="2208"/>
      <c r="LF334" s="2208"/>
      <c r="LG334" s="2208"/>
      <c r="LH334" s="2208"/>
      <c r="LI334" s="2208"/>
      <c r="LJ334" s="2208"/>
      <c r="LK334" s="2208"/>
      <c r="LL334" s="2208"/>
      <c r="LM334" s="2208"/>
      <c r="LN334" s="2208"/>
      <c r="LO334" s="2208"/>
      <c r="LP334" s="2208"/>
      <c r="LQ334" s="2208"/>
      <c r="LR334" s="2208"/>
    </row>
    <row r="335" spans="2:330" ht="13.5" customHeight="1" thickBot="1">
      <c r="B335" s="1337"/>
      <c r="C335" s="1257"/>
      <c r="D335" s="1257"/>
      <c r="E335" s="1257"/>
      <c r="F335" s="1257"/>
      <c r="G335" s="1257"/>
      <c r="H335" s="1257"/>
      <c r="I335" s="1257"/>
      <c r="J335" s="1257"/>
      <c r="K335" s="2552"/>
      <c r="L335" s="1212"/>
      <c r="M335" s="874"/>
      <c r="N335" s="874"/>
      <c r="O335" s="874"/>
      <c r="P335" s="874"/>
      <c r="Q335" s="874"/>
      <c r="R335" s="875"/>
      <c r="S335" s="2931"/>
      <c r="T335" s="2931"/>
      <c r="U335" s="2931"/>
      <c r="V335" s="2931"/>
      <c r="W335" s="2931"/>
      <c r="X335" s="2931"/>
      <c r="Y335" s="2931"/>
      <c r="Z335" s="874"/>
      <c r="AA335" s="874"/>
      <c r="AB335" s="874"/>
      <c r="AC335" s="1572"/>
      <c r="AD335" s="1572"/>
      <c r="AE335" s="1572"/>
      <c r="AF335" s="1572"/>
      <c r="AG335" s="1572"/>
      <c r="AH335" s="1572"/>
      <c r="AI335" s="1572"/>
      <c r="AJ335" s="1572"/>
      <c r="AK335" s="606"/>
      <c r="AL335" s="606"/>
      <c r="AM335" s="1040"/>
      <c r="AN335" s="1040"/>
      <c r="AO335" s="606"/>
      <c r="AP335" s="606"/>
      <c r="AQ335" s="1040"/>
      <c r="AR335" s="1040"/>
      <c r="AS335" s="606"/>
      <c r="AT335" s="606"/>
      <c r="AU335" s="606"/>
      <c r="AV335" s="606"/>
      <c r="AW335" s="1449"/>
      <c r="BH335" s="1547"/>
      <c r="BI335" s="2863"/>
      <c r="BJ335" s="2863"/>
      <c r="BK335" s="2863"/>
      <c r="BL335" s="2863"/>
      <c r="BM335" s="2863"/>
      <c r="BN335" s="2863"/>
      <c r="BO335" s="2863"/>
      <c r="BP335" s="2863"/>
      <c r="BQ335" s="2863"/>
      <c r="BR335" s="2863"/>
      <c r="BS335" s="2863"/>
      <c r="BT335" s="2863"/>
      <c r="BU335" s="2863"/>
      <c r="BV335" s="2863"/>
      <c r="BW335" s="2863"/>
      <c r="BX335" s="2863"/>
      <c r="BY335" s="2863"/>
      <c r="BZ335" s="2863"/>
      <c r="CA335" s="2863"/>
      <c r="CB335" s="2863"/>
      <c r="CC335" s="2863"/>
      <c r="CD335" s="2863"/>
      <c r="CE335" s="2863"/>
      <c r="CF335" s="2863"/>
      <c r="CG335" s="2863"/>
      <c r="CH335" s="2863"/>
      <c r="CI335" s="2863"/>
      <c r="CJ335" s="2863"/>
      <c r="CK335" s="2863"/>
      <c r="CL335" s="2863"/>
      <c r="CM335" s="2863"/>
      <c r="CN335" s="2863"/>
      <c r="CO335" s="2863"/>
      <c r="CP335" s="2863"/>
      <c r="CQ335" s="2863"/>
      <c r="CR335" s="2863"/>
      <c r="CS335" s="2863"/>
      <c r="CT335" s="2863"/>
      <c r="CU335" s="2863"/>
      <c r="CV335" s="2863"/>
      <c r="CW335" s="2863"/>
      <c r="CX335" s="2863"/>
      <c r="CY335" s="2863"/>
      <c r="CZ335" s="2863"/>
      <c r="DA335" s="2863"/>
      <c r="DB335" s="2863"/>
      <c r="DC335" s="1549"/>
    </row>
    <row r="336" spans="2:330" ht="13.5" customHeight="1">
      <c r="B336" s="1336" t="s">
        <v>1070</v>
      </c>
      <c r="C336" s="1256"/>
      <c r="D336" s="1256"/>
      <c r="E336" s="1256"/>
      <c r="F336" s="1256"/>
      <c r="G336" s="1256"/>
      <c r="H336" s="1256"/>
      <c r="I336" s="1256"/>
      <c r="J336" s="1256"/>
      <c r="K336" s="2850"/>
      <c r="L336" s="1173" t="s">
        <v>44</v>
      </c>
      <c r="M336" s="1208" t="s">
        <v>24</v>
      </c>
      <c r="N336" s="1204" t="s">
        <v>20</v>
      </c>
      <c r="O336" s="1204" t="s">
        <v>29</v>
      </c>
      <c r="P336" s="1208" t="s">
        <v>23</v>
      </c>
      <c r="Q336" s="1204" t="s">
        <v>21</v>
      </c>
      <c r="R336" s="1204" t="s">
        <v>45</v>
      </c>
      <c r="S336" s="2911" t="s">
        <v>1043</v>
      </c>
      <c r="T336" s="2858"/>
      <c r="U336" s="2858"/>
      <c r="V336" s="2858"/>
      <c r="W336" s="2858"/>
      <c r="X336" s="2858"/>
      <c r="Y336" s="2858"/>
      <c r="Z336" s="1201" t="s">
        <v>188</v>
      </c>
      <c r="AA336" s="1201"/>
      <c r="AB336" s="1201" t="s">
        <v>44</v>
      </c>
      <c r="AC336" s="1570">
        <f>AC311</f>
        <v>0</v>
      </c>
      <c r="AD336" s="1571"/>
      <c r="AE336" s="1571"/>
      <c r="AF336" s="1571">
        <f>AF311</f>
        <v>0</v>
      </c>
      <c r="AG336" s="1571"/>
      <c r="AH336" s="1571"/>
      <c r="AI336" s="1571"/>
      <c r="AJ336" s="1571"/>
      <c r="AK336" s="604" t="s">
        <v>11</v>
      </c>
      <c r="AL336" s="604"/>
      <c r="AM336" s="1571">
        <f>AM311</f>
        <v>0</v>
      </c>
      <c r="AN336" s="2603"/>
      <c r="AO336" s="604" t="s">
        <v>12</v>
      </c>
      <c r="AP336" s="604"/>
      <c r="AQ336" s="1571">
        <f>AQ311</f>
        <v>0</v>
      </c>
      <c r="AR336" s="2603"/>
      <c r="AS336" s="604" t="s">
        <v>1225</v>
      </c>
      <c r="AT336" s="604"/>
      <c r="AU336" s="604"/>
      <c r="AV336" s="604"/>
      <c r="AW336" s="1448" t="s">
        <v>45</v>
      </c>
      <c r="JW336" s="1221"/>
      <c r="JX336" s="1221"/>
      <c r="JY336" s="1374"/>
      <c r="JZ336" s="1374"/>
      <c r="KA336" s="1374"/>
      <c r="KB336" s="1374"/>
      <c r="KC336" s="1374"/>
      <c r="KD336" s="1374"/>
      <c r="KE336" s="1374"/>
      <c r="KF336" s="1374"/>
      <c r="KG336" s="1374"/>
      <c r="KH336" s="1374"/>
      <c r="KI336" s="1374"/>
      <c r="KJ336" s="1374"/>
      <c r="KK336" s="1374"/>
      <c r="KL336" s="1374"/>
      <c r="KM336" s="1374"/>
      <c r="KN336" s="1374"/>
      <c r="KO336" s="1374"/>
      <c r="KP336" s="1374"/>
      <c r="KQ336" s="1374"/>
      <c r="KR336" s="1374"/>
      <c r="KS336" s="1374"/>
      <c r="KT336" s="1374"/>
      <c r="KU336" s="1374"/>
      <c r="KV336" s="1374"/>
      <c r="KW336" s="1374"/>
      <c r="KX336" s="1374"/>
      <c r="KY336" s="1374"/>
      <c r="KZ336" s="13"/>
      <c r="LA336" s="13"/>
      <c r="LB336" s="13"/>
      <c r="LC336" s="13"/>
      <c r="LD336" s="13"/>
      <c r="LE336" s="13"/>
      <c r="LF336" s="13"/>
      <c r="LG336" s="13"/>
      <c r="LH336" s="13"/>
      <c r="LI336" s="13"/>
      <c r="LJ336" s="13"/>
      <c r="LK336" s="13"/>
      <c r="LL336" s="13"/>
      <c r="LM336" s="13"/>
      <c r="LN336" s="13"/>
      <c r="LO336" s="13"/>
      <c r="LP336" s="13"/>
      <c r="LQ336" s="13"/>
      <c r="LR336" s="13"/>
    </row>
    <row r="337" spans="2:330" ht="13.5" customHeight="1">
      <c r="B337" s="1337"/>
      <c r="C337" s="1257"/>
      <c r="D337" s="1257"/>
      <c r="E337" s="1257"/>
      <c r="F337" s="1257"/>
      <c r="G337" s="1257"/>
      <c r="H337" s="1257"/>
      <c r="I337" s="1257"/>
      <c r="J337" s="1257"/>
      <c r="K337" s="2552"/>
      <c r="L337" s="1174"/>
      <c r="M337" s="956"/>
      <c r="N337" s="1183"/>
      <c r="O337" s="1183"/>
      <c r="P337" s="956"/>
      <c r="Q337" s="1183"/>
      <c r="R337" s="1183"/>
      <c r="S337" s="2912"/>
      <c r="T337" s="2859"/>
      <c r="U337" s="2859"/>
      <c r="V337" s="2859"/>
      <c r="W337" s="2859"/>
      <c r="X337" s="2859"/>
      <c r="Y337" s="2859"/>
      <c r="Z337" s="874"/>
      <c r="AA337" s="874"/>
      <c r="AB337" s="874"/>
      <c r="AC337" s="1572"/>
      <c r="AD337" s="1572"/>
      <c r="AE337" s="1572"/>
      <c r="AF337" s="1572"/>
      <c r="AG337" s="1572"/>
      <c r="AH337" s="1572"/>
      <c r="AI337" s="1572"/>
      <c r="AJ337" s="1572"/>
      <c r="AK337" s="606"/>
      <c r="AL337" s="606"/>
      <c r="AM337" s="1040"/>
      <c r="AN337" s="1040"/>
      <c r="AO337" s="606"/>
      <c r="AP337" s="606"/>
      <c r="AQ337" s="1040"/>
      <c r="AR337" s="1040"/>
      <c r="AS337" s="606"/>
      <c r="AT337" s="606"/>
      <c r="AU337" s="606"/>
      <c r="AV337" s="606"/>
      <c r="AW337" s="1448"/>
      <c r="BH337" s="1221" t="s">
        <v>397</v>
      </c>
      <c r="BI337" s="1221"/>
      <c r="BJ337" s="1164" t="s">
        <v>398</v>
      </c>
      <c r="BK337" s="1164"/>
      <c r="BL337" s="1164"/>
      <c r="BM337" s="1164"/>
      <c r="BN337" s="1164"/>
      <c r="BO337" s="1164"/>
      <c r="BP337" s="1164"/>
      <c r="BQ337" s="1164"/>
      <c r="BR337" s="1164"/>
      <c r="BS337" s="1164"/>
      <c r="BT337" s="1164"/>
      <c r="BU337" s="1164"/>
      <c r="BV337" s="1164"/>
      <c r="BW337" s="1164"/>
      <c r="BX337" s="1164"/>
      <c r="BY337" s="1164"/>
      <c r="BZ337" s="1164"/>
      <c r="CA337" s="1164"/>
      <c r="CB337" s="1164"/>
      <c r="CC337" s="1164"/>
      <c r="CD337" s="1164"/>
      <c r="CE337" s="1164"/>
      <c r="CF337" s="1164"/>
      <c r="CG337" s="1164"/>
      <c r="CH337" s="1164"/>
      <c r="CI337" s="1164"/>
      <c r="CJ337" s="1164"/>
      <c r="CK337" s="1164"/>
      <c r="CL337" s="1164"/>
      <c r="CM337" s="1164"/>
      <c r="CN337" s="1164"/>
      <c r="CO337" s="1164"/>
      <c r="CP337" s="1164"/>
      <c r="CQ337" s="1164"/>
      <c r="CR337" s="1164"/>
      <c r="CS337" s="1164"/>
      <c r="JW337" s="1221"/>
      <c r="JX337" s="1221"/>
      <c r="JY337" s="1374"/>
      <c r="JZ337" s="1374"/>
      <c r="KA337" s="1374"/>
      <c r="KB337" s="1374"/>
      <c r="KC337" s="1374"/>
      <c r="KD337" s="1374"/>
      <c r="KE337" s="1374"/>
      <c r="KF337" s="1374"/>
      <c r="KG337" s="1374"/>
      <c r="KH337" s="1374"/>
      <c r="KI337" s="1374"/>
      <c r="KJ337" s="1374"/>
      <c r="KK337" s="1374"/>
      <c r="KL337" s="1374"/>
      <c r="KM337" s="1374"/>
      <c r="KN337" s="1374"/>
      <c r="KO337" s="1374"/>
      <c r="KP337" s="1374"/>
      <c r="KQ337" s="1374"/>
      <c r="KR337" s="1374"/>
      <c r="KS337" s="1374"/>
      <c r="KT337" s="1374"/>
      <c r="KU337" s="1374"/>
      <c r="KV337" s="1374"/>
      <c r="KW337" s="1374"/>
      <c r="KX337" s="1374"/>
      <c r="KY337" s="1374"/>
      <c r="KZ337" s="13"/>
      <c r="LA337" s="13"/>
      <c r="LB337" s="13"/>
      <c r="LC337" s="13"/>
      <c r="LD337" s="13"/>
      <c r="LE337" s="13"/>
      <c r="LF337" s="13"/>
      <c r="LG337" s="13"/>
      <c r="LH337" s="13"/>
      <c r="LI337" s="13"/>
      <c r="LJ337" s="13"/>
      <c r="LK337" s="13"/>
      <c r="LL337" s="13"/>
      <c r="LM337" s="13"/>
      <c r="LN337" s="13"/>
      <c r="LO337" s="13"/>
      <c r="LP337" s="13"/>
      <c r="LQ337" s="13"/>
      <c r="LR337" s="13"/>
    </row>
    <row r="338" spans="2:330" ht="13.5" customHeight="1" thickBot="1">
      <c r="B338" s="2864" t="s">
        <v>1069</v>
      </c>
      <c r="C338" s="2865"/>
      <c r="D338" s="2865"/>
      <c r="E338" s="2865"/>
      <c r="F338" s="2865"/>
      <c r="G338" s="2865"/>
      <c r="H338" s="2865"/>
      <c r="I338" s="2865"/>
      <c r="J338" s="2865"/>
      <c r="K338" s="2866"/>
      <c r="L338" s="2909"/>
      <c r="M338" s="2909"/>
      <c r="N338" s="2909"/>
      <c r="O338" s="2909"/>
      <c r="P338" s="2909"/>
      <c r="Q338" s="2909"/>
      <c r="R338" s="2909"/>
      <c r="S338" s="2909"/>
      <c r="T338" s="2909"/>
      <c r="U338" s="2909"/>
      <c r="V338" s="2909"/>
      <c r="W338" s="2909"/>
      <c r="X338" s="2909"/>
      <c r="Y338" s="2909"/>
      <c r="Z338" s="1569" t="s">
        <v>188</v>
      </c>
      <c r="AA338" s="1569"/>
      <c r="AB338" s="1569" t="s">
        <v>44</v>
      </c>
      <c r="AC338" s="1570">
        <f>AC311</f>
        <v>0</v>
      </c>
      <c r="AD338" s="1571"/>
      <c r="AE338" s="1571"/>
      <c r="AF338" s="1571">
        <f>AF315</f>
        <v>0</v>
      </c>
      <c r="AG338" s="1571"/>
      <c r="AH338" s="1571"/>
      <c r="AI338" s="1571"/>
      <c r="AJ338" s="1571"/>
      <c r="AK338" s="1490" t="s">
        <v>11</v>
      </c>
      <c r="AL338" s="1490"/>
      <c r="AM338" s="2869">
        <f>AM315</f>
        <v>0</v>
      </c>
      <c r="AN338" s="2870"/>
      <c r="AO338" s="1490" t="s">
        <v>12</v>
      </c>
      <c r="AP338" s="1490"/>
      <c r="AQ338" s="2869">
        <f>AQ315</f>
        <v>0</v>
      </c>
      <c r="AR338" s="2870"/>
      <c r="AS338" s="1490" t="s">
        <v>1225</v>
      </c>
      <c r="AT338" s="1490"/>
      <c r="AU338" s="1490"/>
      <c r="AV338" s="1490"/>
      <c r="AW338" s="1727" t="s">
        <v>45</v>
      </c>
      <c r="BH338" s="1221"/>
      <c r="BI338" s="1221"/>
      <c r="BJ338" s="1164"/>
      <c r="BK338" s="1164"/>
      <c r="BL338" s="1164"/>
      <c r="BM338" s="1164"/>
      <c r="BN338" s="1164"/>
      <c r="BO338" s="1164"/>
      <c r="BP338" s="1164"/>
      <c r="BQ338" s="1164"/>
      <c r="BR338" s="1164"/>
      <c r="BS338" s="1164"/>
      <c r="BT338" s="1164"/>
      <c r="BU338" s="1164"/>
      <c r="BV338" s="1164"/>
      <c r="BW338" s="1164"/>
      <c r="BX338" s="1164"/>
      <c r="BY338" s="1164"/>
      <c r="BZ338" s="1164"/>
      <c r="CA338" s="1164"/>
      <c r="CB338" s="1164"/>
      <c r="CC338" s="1164"/>
      <c r="CD338" s="1164"/>
      <c r="CE338" s="1164"/>
      <c r="CF338" s="1164"/>
      <c r="CG338" s="1164"/>
      <c r="CH338" s="1164"/>
      <c r="CI338" s="1164"/>
      <c r="CJ338" s="1164"/>
      <c r="CK338" s="1164"/>
      <c r="CL338" s="1164"/>
      <c r="CM338" s="1164"/>
      <c r="CN338" s="1164"/>
      <c r="CO338" s="1164"/>
      <c r="CP338" s="1164"/>
      <c r="CQ338" s="1164"/>
      <c r="CR338" s="1164"/>
      <c r="CS338" s="1164"/>
      <c r="JW338" s="1221"/>
      <c r="JX338" s="1221"/>
      <c r="JY338" s="1374"/>
      <c r="JZ338" s="1374"/>
      <c r="KA338" s="1374"/>
      <c r="KB338" s="1374"/>
      <c r="KC338" s="1374"/>
      <c r="KD338" s="1374"/>
      <c r="KE338" s="1374"/>
      <c r="KF338" s="1374"/>
      <c r="KG338" s="1374"/>
      <c r="KH338" s="1374"/>
      <c r="KI338" s="1374"/>
      <c r="KJ338" s="1374"/>
      <c r="KK338" s="1374"/>
      <c r="KL338" s="8"/>
      <c r="KM338" s="8"/>
      <c r="KN338" s="8"/>
      <c r="KO338" s="8"/>
      <c r="KP338" s="8"/>
      <c r="KQ338" s="8"/>
      <c r="KR338" s="8"/>
      <c r="KS338" s="8"/>
      <c r="KT338" s="8"/>
      <c r="KU338" s="8"/>
      <c r="KV338" s="8"/>
      <c r="KW338" s="8"/>
    </row>
    <row r="339" spans="2:330" ht="13.5" customHeight="1">
      <c r="B339" s="1876"/>
      <c r="C339" s="1751"/>
      <c r="D339" s="1751"/>
      <c r="E339" s="1751"/>
      <c r="F339" s="1751"/>
      <c r="G339" s="1751"/>
      <c r="H339" s="1751"/>
      <c r="I339" s="1751"/>
      <c r="J339" s="1751"/>
      <c r="K339" s="1788"/>
      <c r="L339" s="2910"/>
      <c r="M339" s="2910"/>
      <c r="N339" s="2910"/>
      <c r="O339" s="2910"/>
      <c r="P339" s="2910"/>
      <c r="Q339" s="2910"/>
      <c r="R339" s="2910"/>
      <c r="S339" s="2910"/>
      <c r="T339" s="2910"/>
      <c r="U339" s="2910"/>
      <c r="V339" s="2910"/>
      <c r="W339" s="2910"/>
      <c r="X339" s="2910"/>
      <c r="Y339" s="2910"/>
      <c r="Z339" s="844"/>
      <c r="AA339" s="844"/>
      <c r="AB339" s="844"/>
      <c r="AC339" s="1572"/>
      <c r="AD339" s="1572"/>
      <c r="AE339" s="1572"/>
      <c r="AF339" s="1572"/>
      <c r="AG339" s="1572"/>
      <c r="AH339" s="1572"/>
      <c r="AI339" s="1572"/>
      <c r="AJ339" s="1572"/>
      <c r="AK339" s="1185"/>
      <c r="AL339" s="1185"/>
      <c r="AM339" s="2871"/>
      <c r="AN339" s="2871"/>
      <c r="AO339" s="1185"/>
      <c r="AP339" s="1185"/>
      <c r="AQ339" s="2871"/>
      <c r="AR339" s="2871"/>
      <c r="AS339" s="1185"/>
      <c r="AT339" s="1185"/>
      <c r="AU339" s="1185"/>
      <c r="AV339" s="1185"/>
      <c r="AW339" s="1728"/>
      <c r="BH339" s="1632" t="s">
        <v>399</v>
      </c>
      <c r="BI339" s="1176"/>
      <c r="BJ339" s="1176"/>
      <c r="BK339" s="1176"/>
      <c r="BL339" s="1176"/>
      <c r="BM339" s="1176"/>
      <c r="BN339" s="1459"/>
      <c r="BO339" s="1280" t="s">
        <v>44</v>
      </c>
      <c r="BP339" s="1172" t="s">
        <v>24</v>
      </c>
      <c r="BQ339" s="1176" t="s">
        <v>20</v>
      </c>
      <c r="BR339" s="1176"/>
      <c r="BS339" s="1176" t="s">
        <v>29</v>
      </c>
      <c r="BT339" s="1172" t="s">
        <v>23</v>
      </c>
      <c r="BU339" s="1176" t="s">
        <v>21</v>
      </c>
      <c r="BV339" s="1176"/>
      <c r="BW339" s="1281" t="s">
        <v>45</v>
      </c>
      <c r="BX339" s="1458" t="s">
        <v>1041</v>
      </c>
      <c r="BY339" s="1176"/>
      <c r="BZ339" s="1176"/>
      <c r="CA339" s="1176"/>
      <c r="CB339" s="1176"/>
      <c r="CC339" s="1176"/>
      <c r="CD339" s="1176"/>
      <c r="CE339" s="1176"/>
      <c r="CF339" s="2908"/>
      <c r="CG339" s="2908"/>
      <c r="CH339" s="2908"/>
      <c r="CI339" s="2908"/>
      <c r="CJ339" s="2908"/>
      <c r="CK339" s="1159" t="s">
        <v>400</v>
      </c>
      <c r="CL339" s="1159"/>
      <c r="CM339" s="1159"/>
      <c r="CN339" s="1159"/>
      <c r="CO339" s="1159"/>
      <c r="CP339" s="1159"/>
      <c r="CQ339" s="1159"/>
      <c r="CR339" s="1159"/>
      <c r="CS339" s="1159"/>
      <c r="CT339" s="1159"/>
      <c r="CU339" s="1159"/>
      <c r="CV339" s="1159"/>
      <c r="CW339" s="1159"/>
      <c r="CX339" s="1159"/>
      <c r="CY339" s="1159"/>
      <c r="CZ339" s="1159"/>
      <c r="DA339" s="1159"/>
      <c r="DB339" s="1159"/>
      <c r="DC339" s="1404"/>
      <c r="JW339" s="1221"/>
      <c r="JX339" s="1221"/>
      <c r="JY339" s="1374"/>
      <c r="JZ339" s="1374"/>
      <c r="KA339" s="1374"/>
      <c r="KB339" s="1374"/>
      <c r="KC339" s="1374"/>
      <c r="KD339" s="1374"/>
      <c r="KE339" s="1374"/>
      <c r="KF339" s="1374"/>
      <c r="KG339" s="1374"/>
      <c r="KH339" s="1374"/>
      <c r="KI339" s="1374"/>
      <c r="KJ339" s="1374"/>
      <c r="KK339" s="1374"/>
      <c r="KL339" s="8"/>
      <c r="KM339" s="8"/>
      <c r="KN339" s="8"/>
      <c r="KO339" s="8"/>
      <c r="KP339" s="8"/>
      <c r="KQ339" s="8"/>
      <c r="KR339" s="8"/>
      <c r="KS339" s="8"/>
      <c r="KT339" s="8"/>
      <c r="KU339" s="8"/>
      <c r="KV339" s="8"/>
      <c r="KW339" s="8"/>
    </row>
    <row r="340" spans="2:330" ht="13.5" customHeight="1">
      <c r="B340" s="1650" t="s">
        <v>1819</v>
      </c>
      <c r="C340" s="1651"/>
      <c r="D340" s="1651"/>
      <c r="E340" s="1651"/>
      <c r="F340" s="1651"/>
      <c r="G340" s="1651"/>
      <c r="H340" s="1651"/>
      <c r="I340" s="1651"/>
      <c r="J340" s="1651"/>
      <c r="K340" s="1651"/>
      <c r="L340" s="1651"/>
      <c r="M340" s="1651"/>
      <c r="N340" s="1651"/>
      <c r="O340" s="1651"/>
      <c r="P340" s="1651"/>
      <c r="Q340" s="1651"/>
      <c r="R340" s="1651"/>
      <c r="S340" s="1651"/>
      <c r="T340" s="1651"/>
      <c r="U340" s="1651"/>
      <c r="V340" s="1651"/>
      <c r="W340" s="1651"/>
      <c r="X340" s="1651"/>
      <c r="Y340" s="1651"/>
      <c r="Z340" s="1651"/>
      <c r="AA340" s="1651"/>
      <c r="AB340" s="1651"/>
      <c r="AC340" s="1651"/>
      <c r="AD340" s="1651"/>
      <c r="AE340" s="1651"/>
      <c r="AF340" s="1651"/>
      <c r="AG340" s="1651"/>
      <c r="AH340" s="1651"/>
      <c r="AI340" s="1651"/>
      <c r="AJ340" s="1651"/>
      <c r="AK340" s="1651"/>
      <c r="AL340" s="1651"/>
      <c r="AM340" s="1651"/>
      <c r="AN340" s="1651"/>
      <c r="AO340" s="1651"/>
      <c r="AP340" s="1651"/>
      <c r="AQ340" s="1651"/>
      <c r="AR340" s="1651"/>
      <c r="AS340" s="1651"/>
      <c r="AT340" s="1651"/>
      <c r="AU340" s="1651"/>
      <c r="AV340" s="1651"/>
      <c r="AW340" s="1652"/>
      <c r="BH340" s="2502"/>
      <c r="BI340" s="887"/>
      <c r="BJ340" s="887"/>
      <c r="BK340" s="887"/>
      <c r="BL340" s="887"/>
      <c r="BM340" s="887"/>
      <c r="BN340" s="903"/>
      <c r="BO340" s="2893"/>
      <c r="BP340" s="1560"/>
      <c r="BQ340" s="887"/>
      <c r="BR340" s="887"/>
      <c r="BS340" s="887"/>
      <c r="BT340" s="1560"/>
      <c r="BU340" s="887"/>
      <c r="BV340" s="887"/>
      <c r="BW340" s="2656"/>
      <c r="BX340" s="2057"/>
      <c r="BY340" s="887"/>
      <c r="BZ340" s="887"/>
      <c r="CA340" s="887"/>
      <c r="CB340" s="887"/>
      <c r="CC340" s="887"/>
      <c r="CD340" s="887"/>
      <c r="CE340" s="887"/>
      <c r="CF340" s="2839"/>
      <c r="CG340" s="2839"/>
      <c r="CH340" s="2839"/>
      <c r="CI340" s="2839"/>
      <c r="CJ340" s="2839"/>
      <c r="CK340" s="1775"/>
      <c r="CL340" s="1775"/>
      <c r="CM340" s="1775"/>
      <c r="CN340" s="1775"/>
      <c r="CO340" s="1775"/>
      <c r="CP340" s="1775"/>
      <c r="CQ340" s="1775"/>
      <c r="CR340" s="1775"/>
      <c r="CS340" s="1775"/>
      <c r="CT340" s="1775"/>
      <c r="CU340" s="1775"/>
      <c r="CV340" s="1775"/>
      <c r="CW340" s="1775"/>
      <c r="CX340" s="1775"/>
      <c r="CY340" s="1775"/>
      <c r="CZ340" s="1775"/>
      <c r="DA340" s="1775"/>
      <c r="DB340" s="1775"/>
      <c r="DC340" s="1776"/>
      <c r="JW340" s="1359"/>
      <c r="JX340" s="662"/>
      <c r="JY340" s="662"/>
      <c r="JZ340" s="662"/>
      <c r="KA340" s="662"/>
      <c r="KB340" s="662"/>
      <c r="KC340" s="662"/>
      <c r="KD340" s="662"/>
      <c r="KE340" s="1247"/>
      <c r="KF340" s="1938"/>
      <c r="KG340" s="1286"/>
      <c r="KH340" s="1286"/>
      <c r="KI340" s="1286"/>
      <c r="KJ340" s="1286"/>
      <c r="KK340" s="1286"/>
      <c r="KL340" s="1286"/>
      <c r="KM340" s="1286"/>
      <c r="KN340" s="662"/>
      <c r="KO340" s="1247"/>
      <c r="KP340" s="2612"/>
      <c r="KQ340" s="2612"/>
      <c r="KR340" s="2612"/>
      <c r="KS340" s="2612"/>
      <c r="KT340" s="2612"/>
      <c r="KU340" s="2612"/>
      <c r="KV340" s="1247"/>
      <c r="KW340" s="2612"/>
      <c r="KX340" s="2612"/>
      <c r="KY340" s="2612"/>
      <c r="KZ340" s="2612"/>
      <c r="LA340" s="2612"/>
      <c r="LB340" s="2612"/>
      <c r="LC340" s="2612"/>
      <c r="LD340" s="2612"/>
      <c r="LE340" s="1247"/>
      <c r="LF340" s="2612"/>
      <c r="LG340" s="2612"/>
      <c r="LH340" s="2612"/>
      <c r="LI340" s="2612"/>
      <c r="LJ340" s="2612"/>
      <c r="LK340" s="2612"/>
      <c r="LL340" s="2612"/>
      <c r="LM340" s="2612"/>
      <c r="LN340" s="2612"/>
      <c r="LO340" s="2612"/>
      <c r="LP340" s="2612"/>
      <c r="LQ340" s="2612"/>
      <c r="LR340" s="1452"/>
    </row>
    <row r="341" spans="2:330" ht="13.5" customHeight="1">
      <c r="B341" s="1650"/>
      <c r="C341" s="1651"/>
      <c r="D341" s="1651"/>
      <c r="E341" s="1651"/>
      <c r="F341" s="1651"/>
      <c r="G341" s="1651"/>
      <c r="H341" s="1651"/>
      <c r="I341" s="1651"/>
      <c r="J341" s="1651"/>
      <c r="K341" s="1651"/>
      <c r="L341" s="1651"/>
      <c r="M341" s="1651"/>
      <c r="N341" s="1651"/>
      <c r="O341" s="1651"/>
      <c r="P341" s="1651"/>
      <c r="Q341" s="1651"/>
      <c r="R341" s="1651"/>
      <c r="S341" s="1651"/>
      <c r="T341" s="1651"/>
      <c r="U341" s="1651"/>
      <c r="V341" s="1651"/>
      <c r="W341" s="1651"/>
      <c r="X341" s="1651"/>
      <c r="Y341" s="1651"/>
      <c r="Z341" s="1651"/>
      <c r="AA341" s="1651"/>
      <c r="AB341" s="1651"/>
      <c r="AC341" s="1651"/>
      <c r="AD341" s="1651"/>
      <c r="AE341" s="1651"/>
      <c r="AF341" s="1651"/>
      <c r="AG341" s="1651"/>
      <c r="AH341" s="1651"/>
      <c r="AI341" s="1651"/>
      <c r="AJ341" s="1651"/>
      <c r="AK341" s="1651"/>
      <c r="AL341" s="1651"/>
      <c r="AM341" s="1651"/>
      <c r="AN341" s="1651"/>
      <c r="AO341" s="1651"/>
      <c r="AP341" s="1651"/>
      <c r="AQ341" s="1651"/>
      <c r="AR341" s="1651"/>
      <c r="AS341" s="1651"/>
      <c r="AT341" s="1651"/>
      <c r="AU341" s="1651"/>
      <c r="AV341" s="1651"/>
      <c r="AW341" s="1652"/>
      <c r="AY341" s="13"/>
      <c r="AZ341" s="13"/>
      <c r="BA341" s="13"/>
      <c r="BB341" s="13"/>
      <c r="BC341" s="13"/>
      <c r="BD341" s="13"/>
      <c r="BE341" s="13"/>
      <c r="BF341" s="13"/>
      <c r="BH341" s="38" t="s">
        <v>401</v>
      </c>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6"/>
      <c r="DD341" s="13"/>
      <c r="JW341" s="1171"/>
      <c r="JX341" s="662"/>
      <c r="JY341" s="662"/>
      <c r="JZ341" s="662"/>
      <c r="KA341" s="662"/>
      <c r="KB341" s="662"/>
      <c r="KC341" s="662"/>
      <c r="KD341" s="662"/>
      <c r="KE341" s="1247"/>
      <c r="KF341" s="1939"/>
      <c r="KG341" s="1286"/>
      <c r="KH341" s="1286"/>
      <c r="KI341" s="1286"/>
      <c r="KJ341" s="1286"/>
      <c r="KK341" s="1286"/>
      <c r="KL341" s="1286"/>
      <c r="KM341" s="1286"/>
      <c r="KN341" s="662"/>
      <c r="KO341" s="1247"/>
      <c r="KP341" s="1452"/>
      <c r="KQ341" s="1452"/>
      <c r="KR341" s="1452"/>
      <c r="KS341" s="1452"/>
      <c r="KT341" s="1452"/>
      <c r="KU341" s="1452"/>
      <c r="KV341" s="1247"/>
      <c r="KW341" s="1452"/>
      <c r="KX341" s="1452"/>
      <c r="KY341" s="1452"/>
      <c r="KZ341" s="1452"/>
      <c r="LA341" s="1452"/>
      <c r="LB341" s="1452"/>
      <c r="LC341" s="1452"/>
      <c r="LD341" s="1452"/>
      <c r="LE341" s="1247"/>
      <c r="LF341" s="1452"/>
      <c r="LG341" s="1452"/>
      <c r="LH341" s="1452"/>
      <c r="LI341" s="1452"/>
      <c r="LJ341" s="1452"/>
      <c r="LK341" s="1452"/>
      <c r="LL341" s="1452"/>
      <c r="LM341" s="1452"/>
      <c r="LN341" s="1452"/>
      <c r="LO341" s="1452"/>
      <c r="LP341" s="1452"/>
      <c r="LQ341" s="1452"/>
      <c r="LR341" s="1452"/>
    </row>
    <row r="342" spans="2:330" ht="13.5" customHeight="1">
      <c r="B342" s="1650"/>
      <c r="C342" s="1651"/>
      <c r="D342" s="1651"/>
      <c r="E342" s="1651"/>
      <c r="F342" s="1651"/>
      <c r="G342" s="1651"/>
      <c r="H342" s="1651"/>
      <c r="I342" s="1651"/>
      <c r="J342" s="1651"/>
      <c r="K342" s="1651"/>
      <c r="L342" s="1651"/>
      <c r="M342" s="1651"/>
      <c r="N342" s="1651"/>
      <c r="O342" s="1651"/>
      <c r="P342" s="1651"/>
      <c r="Q342" s="1651"/>
      <c r="R342" s="1651"/>
      <c r="S342" s="1651"/>
      <c r="T342" s="1651"/>
      <c r="U342" s="1651"/>
      <c r="V342" s="1651"/>
      <c r="W342" s="1651"/>
      <c r="X342" s="1651"/>
      <c r="Y342" s="1651"/>
      <c r="Z342" s="1651"/>
      <c r="AA342" s="1651"/>
      <c r="AB342" s="1651"/>
      <c r="AC342" s="1651"/>
      <c r="AD342" s="1651"/>
      <c r="AE342" s="1651"/>
      <c r="AF342" s="1651"/>
      <c r="AG342" s="1651"/>
      <c r="AH342" s="1651"/>
      <c r="AI342" s="1651"/>
      <c r="AJ342" s="1651"/>
      <c r="AK342" s="1651"/>
      <c r="AL342" s="1651"/>
      <c r="AM342" s="1651"/>
      <c r="AN342" s="1651"/>
      <c r="AO342" s="1651"/>
      <c r="AP342" s="1651"/>
      <c r="AQ342" s="1651"/>
      <c r="AR342" s="1651"/>
      <c r="AS342" s="1651"/>
      <c r="AT342" s="1651"/>
      <c r="AU342" s="1651"/>
      <c r="AV342" s="1651"/>
      <c r="AW342" s="1652"/>
      <c r="AY342" s="13"/>
      <c r="AZ342" s="13"/>
      <c r="BA342" s="13"/>
      <c r="BB342" s="13"/>
      <c r="BC342" s="13"/>
      <c r="BD342" s="13"/>
      <c r="BE342" s="13"/>
      <c r="BF342" s="13"/>
      <c r="BH342" s="1659"/>
      <c r="BI342" s="1660"/>
      <c r="BJ342" s="1660"/>
      <c r="BK342" s="1660"/>
      <c r="BL342" s="1660"/>
      <c r="BM342" s="1660"/>
      <c r="BN342" s="1660"/>
      <c r="BO342" s="1660"/>
      <c r="BP342" s="1660"/>
      <c r="BQ342" s="1660"/>
      <c r="BR342" s="1660"/>
      <c r="BS342" s="1660"/>
      <c r="BT342" s="1660"/>
      <c r="BU342" s="1660"/>
      <c r="BV342" s="1660"/>
      <c r="BW342" s="1660"/>
      <c r="BX342" s="1660"/>
      <c r="BY342" s="1660"/>
      <c r="BZ342" s="1660"/>
      <c r="CA342" s="1660"/>
      <c r="CB342" s="1660"/>
      <c r="CC342" s="1660"/>
      <c r="CD342" s="1660"/>
      <c r="CE342" s="1660"/>
      <c r="CF342" s="1660"/>
      <c r="CG342" s="1660"/>
      <c r="CH342" s="1660"/>
      <c r="CI342" s="1660"/>
      <c r="CJ342" s="1660"/>
      <c r="CK342" s="1660"/>
      <c r="CL342" s="1660"/>
      <c r="CM342" s="1660"/>
      <c r="CN342" s="1660"/>
      <c r="CO342" s="1660"/>
      <c r="CP342" s="1660"/>
      <c r="CQ342" s="1660"/>
      <c r="CR342" s="1660"/>
      <c r="CS342" s="1660"/>
      <c r="CT342" s="1660"/>
      <c r="CU342" s="1660"/>
      <c r="CV342" s="1660"/>
      <c r="CW342" s="1660"/>
      <c r="CX342" s="1660"/>
      <c r="CY342" s="1660"/>
      <c r="CZ342" s="1660"/>
      <c r="DA342" s="1660"/>
      <c r="DB342" s="1660"/>
      <c r="DC342" s="1661"/>
      <c r="DD342" s="13"/>
      <c r="JW342" s="1171"/>
      <c r="JX342" s="662"/>
      <c r="JY342" s="662"/>
      <c r="JZ342" s="662"/>
      <c r="KA342" s="662"/>
      <c r="KB342" s="662"/>
      <c r="KC342" s="662"/>
      <c r="KD342" s="662"/>
      <c r="KE342" s="1247"/>
      <c r="KF342" s="1938"/>
      <c r="KG342" s="1286"/>
      <c r="KH342" s="1286"/>
      <c r="KI342" s="1286"/>
      <c r="KJ342" s="1286"/>
      <c r="KK342" s="1286"/>
      <c r="KL342" s="1286"/>
      <c r="KM342" s="1286"/>
      <c r="KN342" s="662"/>
      <c r="KO342" s="1518"/>
      <c r="KP342" s="1518"/>
      <c r="KQ342" s="1518"/>
      <c r="KR342" s="1518"/>
      <c r="KS342" s="1518"/>
      <c r="KT342" s="1518"/>
      <c r="KU342" s="1518"/>
      <c r="KV342" s="1518"/>
      <c r="KW342" s="1518"/>
      <c r="KX342" s="1518"/>
      <c r="KY342" s="1247"/>
      <c r="KZ342" s="1271"/>
      <c r="LA342" s="1271"/>
      <c r="LB342" s="1271"/>
      <c r="LC342" s="1247"/>
      <c r="LD342" s="1271"/>
      <c r="LE342" s="1271"/>
      <c r="LF342" s="662"/>
    </row>
    <row r="343" spans="2:330" ht="13.5" customHeight="1">
      <c r="B343" s="1650"/>
      <c r="C343" s="1651"/>
      <c r="D343" s="1651"/>
      <c r="E343" s="1651"/>
      <c r="F343" s="1651"/>
      <c r="G343" s="1651"/>
      <c r="H343" s="1651"/>
      <c r="I343" s="1651"/>
      <c r="J343" s="1651"/>
      <c r="K343" s="1651"/>
      <c r="L343" s="1651"/>
      <c r="M343" s="1651"/>
      <c r="N343" s="1651"/>
      <c r="O343" s="1651"/>
      <c r="P343" s="1651"/>
      <c r="Q343" s="1651"/>
      <c r="R343" s="1651"/>
      <c r="S343" s="1651"/>
      <c r="T343" s="1651"/>
      <c r="U343" s="1651"/>
      <c r="V343" s="1651"/>
      <c r="W343" s="1651"/>
      <c r="X343" s="1651"/>
      <c r="Y343" s="1651"/>
      <c r="Z343" s="1651"/>
      <c r="AA343" s="1651"/>
      <c r="AB343" s="1651"/>
      <c r="AC343" s="1651"/>
      <c r="AD343" s="1651"/>
      <c r="AE343" s="1651"/>
      <c r="AF343" s="1651"/>
      <c r="AG343" s="1651"/>
      <c r="AH343" s="1651"/>
      <c r="AI343" s="1651"/>
      <c r="AJ343" s="1651"/>
      <c r="AK343" s="1651"/>
      <c r="AL343" s="1651"/>
      <c r="AM343" s="1651"/>
      <c r="AN343" s="1651"/>
      <c r="AO343" s="1651"/>
      <c r="AP343" s="1651"/>
      <c r="AQ343" s="1651"/>
      <c r="AR343" s="1651"/>
      <c r="AS343" s="1651"/>
      <c r="AT343" s="1651"/>
      <c r="AU343" s="1651"/>
      <c r="AV343" s="1651"/>
      <c r="AW343" s="1652"/>
      <c r="AY343" s="13"/>
      <c r="AZ343" s="13"/>
      <c r="BA343" s="13"/>
      <c r="BB343" s="13"/>
      <c r="BC343" s="13"/>
      <c r="BD343" s="13"/>
      <c r="BE343" s="13"/>
      <c r="BF343" s="13"/>
      <c r="BH343" s="1659"/>
      <c r="BI343" s="1660"/>
      <c r="BJ343" s="1660"/>
      <c r="BK343" s="1660"/>
      <c r="BL343" s="1660"/>
      <c r="BM343" s="1660"/>
      <c r="BN343" s="1660"/>
      <c r="BO343" s="1660"/>
      <c r="BP343" s="1660"/>
      <c r="BQ343" s="1660"/>
      <c r="BR343" s="1660"/>
      <c r="BS343" s="1660"/>
      <c r="BT343" s="1660"/>
      <c r="BU343" s="1660"/>
      <c r="BV343" s="1660"/>
      <c r="BW343" s="1660"/>
      <c r="BX343" s="1660"/>
      <c r="BY343" s="1660"/>
      <c r="BZ343" s="1660"/>
      <c r="CA343" s="1660"/>
      <c r="CB343" s="1660"/>
      <c r="CC343" s="1660"/>
      <c r="CD343" s="1660"/>
      <c r="CE343" s="1660"/>
      <c r="CF343" s="1660"/>
      <c r="CG343" s="1660"/>
      <c r="CH343" s="1660"/>
      <c r="CI343" s="1660"/>
      <c r="CJ343" s="1660"/>
      <c r="CK343" s="1660"/>
      <c r="CL343" s="1660"/>
      <c r="CM343" s="1660"/>
      <c r="CN343" s="1660"/>
      <c r="CO343" s="1660"/>
      <c r="CP343" s="1660"/>
      <c r="CQ343" s="1660"/>
      <c r="CR343" s="1660"/>
      <c r="CS343" s="1660"/>
      <c r="CT343" s="1660"/>
      <c r="CU343" s="1660"/>
      <c r="CV343" s="1660"/>
      <c r="CW343" s="1660"/>
      <c r="CX343" s="1660"/>
      <c r="CY343" s="1660"/>
      <c r="CZ343" s="1660"/>
      <c r="DA343" s="1660"/>
      <c r="DB343" s="1660"/>
      <c r="DC343" s="1661"/>
      <c r="DD343" s="13"/>
      <c r="JW343" s="1171"/>
      <c r="JX343" s="662"/>
      <c r="JY343" s="662"/>
      <c r="JZ343" s="662"/>
      <c r="KA343" s="662"/>
      <c r="KB343" s="662"/>
      <c r="KC343" s="662"/>
      <c r="KD343" s="662"/>
      <c r="KE343" s="1247"/>
      <c r="KF343" s="1939"/>
      <c r="KG343" s="1286"/>
      <c r="KH343" s="1286"/>
      <c r="KI343" s="1286"/>
      <c r="KJ343" s="1286"/>
      <c r="KK343" s="1286"/>
      <c r="KL343" s="1286"/>
      <c r="KM343" s="1286"/>
      <c r="KN343" s="662"/>
      <c r="KO343" s="1518"/>
      <c r="KP343" s="1518"/>
      <c r="KQ343" s="1518"/>
      <c r="KR343" s="1518"/>
      <c r="KS343" s="1518"/>
      <c r="KT343" s="1518"/>
      <c r="KU343" s="1518"/>
      <c r="KV343" s="1518"/>
      <c r="KW343" s="1518"/>
      <c r="KX343" s="1518"/>
      <c r="KY343" s="1247"/>
      <c r="KZ343" s="1271"/>
      <c r="LA343" s="1271"/>
      <c r="LB343" s="1271"/>
      <c r="LC343" s="1247"/>
      <c r="LD343" s="1271"/>
      <c r="LE343" s="1271"/>
      <c r="LF343" s="662"/>
    </row>
    <row r="344" spans="2:330" ht="13.5" customHeight="1">
      <c r="B344" s="1650"/>
      <c r="C344" s="1651"/>
      <c r="D344" s="1651"/>
      <c r="E344" s="1651"/>
      <c r="F344" s="1651"/>
      <c r="G344" s="1651"/>
      <c r="H344" s="1651"/>
      <c r="I344" s="1651"/>
      <c r="J344" s="1651"/>
      <c r="K344" s="1651"/>
      <c r="L344" s="1651"/>
      <c r="M344" s="1651"/>
      <c r="N344" s="1651"/>
      <c r="O344" s="1651"/>
      <c r="P344" s="1651"/>
      <c r="Q344" s="1651"/>
      <c r="R344" s="1651"/>
      <c r="S344" s="1651"/>
      <c r="T344" s="1651"/>
      <c r="U344" s="1651"/>
      <c r="V344" s="1651"/>
      <c r="W344" s="1651"/>
      <c r="X344" s="1651"/>
      <c r="Y344" s="1651"/>
      <c r="Z344" s="1651"/>
      <c r="AA344" s="1651"/>
      <c r="AB344" s="1651"/>
      <c r="AC344" s="1651"/>
      <c r="AD344" s="1651"/>
      <c r="AE344" s="1651"/>
      <c r="AF344" s="1651"/>
      <c r="AG344" s="1651"/>
      <c r="AH344" s="1651"/>
      <c r="AI344" s="1651"/>
      <c r="AJ344" s="1651"/>
      <c r="AK344" s="1651"/>
      <c r="AL344" s="1651"/>
      <c r="AM344" s="1651"/>
      <c r="AN344" s="1651"/>
      <c r="AO344" s="1651"/>
      <c r="AP344" s="1651"/>
      <c r="AQ344" s="1651"/>
      <c r="AR344" s="1651"/>
      <c r="AS344" s="1651"/>
      <c r="AT344" s="1651"/>
      <c r="AU344" s="1651"/>
      <c r="AV344" s="1651"/>
      <c r="AW344" s="1652"/>
      <c r="AY344" s="13"/>
      <c r="AZ344" s="13"/>
      <c r="BA344" s="13"/>
      <c r="BB344" s="13"/>
      <c r="BC344" s="13"/>
      <c r="BD344" s="13"/>
      <c r="BE344" s="13"/>
      <c r="BF344" s="13"/>
      <c r="BH344" s="1659"/>
      <c r="BI344" s="1660"/>
      <c r="BJ344" s="1660"/>
      <c r="BK344" s="1660"/>
      <c r="BL344" s="1660"/>
      <c r="BM344" s="1660"/>
      <c r="BN344" s="1660"/>
      <c r="BO344" s="1660"/>
      <c r="BP344" s="1660"/>
      <c r="BQ344" s="1660"/>
      <c r="BR344" s="1660"/>
      <c r="BS344" s="1660"/>
      <c r="BT344" s="1660"/>
      <c r="BU344" s="1660"/>
      <c r="BV344" s="1660"/>
      <c r="BW344" s="1660"/>
      <c r="BX344" s="1660"/>
      <c r="BY344" s="1660"/>
      <c r="BZ344" s="1660"/>
      <c r="CA344" s="1660"/>
      <c r="CB344" s="1660"/>
      <c r="CC344" s="1660"/>
      <c r="CD344" s="1660"/>
      <c r="CE344" s="1660"/>
      <c r="CF344" s="1660"/>
      <c r="CG344" s="1660"/>
      <c r="CH344" s="1660"/>
      <c r="CI344" s="1660"/>
      <c r="CJ344" s="1660"/>
      <c r="CK344" s="1660"/>
      <c r="CL344" s="1660"/>
      <c r="CM344" s="1660"/>
      <c r="CN344" s="1660"/>
      <c r="CO344" s="1660"/>
      <c r="CP344" s="1660"/>
      <c r="CQ344" s="1660"/>
      <c r="CR344" s="1660"/>
      <c r="CS344" s="1660"/>
      <c r="CT344" s="1660"/>
      <c r="CU344" s="1660"/>
      <c r="CV344" s="1660"/>
      <c r="CW344" s="1660"/>
      <c r="CX344" s="1660"/>
      <c r="CY344" s="1660"/>
      <c r="CZ344" s="1660"/>
      <c r="DA344" s="1660"/>
      <c r="DB344" s="1660"/>
      <c r="DC344" s="1661"/>
      <c r="DD344" s="13"/>
      <c r="DF344" s="204"/>
      <c r="JW344" s="1171"/>
      <c r="JX344" s="662"/>
      <c r="JY344" s="662"/>
      <c r="JZ344" s="662"/>
      <c r="KA344" s="662"/>
      <c r="KB344" s="662"/>
      <c r="KC344" s="662"/>
      <c r="KD344" s="662"/>
      <c r="KE344" s="1247"/>
      <c r="KF344" s="1938"/>
      <c r="KG344" s="1286"/>
      <c r="KH344" s="1286"/>
      <c r="KI344" s="1286"/>
      <c r="KJ344" s="1286"/>
      <c r="KK344" s="1286"/>
      <c r="KL344" s="1286"/>
      <c r="KM344" s="662"/>
      <c r="KN344" s="1247"/>
      <c r="KO344" s="1286"/>
      <c r="KP344" s="1286"/>
      <c r="KQ344" s="1286"/>
      <c r="KR344" s="1286"/>
      <c r="KS344" s="1286"/>
      <c r="KT344" s="1247"/>
      <c r="KU344" s="1286"/>
      <c r="KV344" s="1286"/>
      <c r="KW344" s="1286"/>
      <c r="KX344" s="1286"/>
      <c r="KY344" s="1286"/>
      <c r="KZ344" s="1286"/>
      <c r="LA344" s="1286"/>
      <c r="LB344" s="1242"/>
      <c r="LC344" s="1243"/>
      <c r="LD344" s="1243"/>
      <c r="LE344" s="1243"/>
      <c r="LF344" s="1243"/>
      <c r="LG344" s="1243"/>
      <c r="LH344" s="1243"/>
      <c r="LI344" s="1243"/>
      <c r="LJ344" s="1243"/>
      <c r="LK344" s="1243"/>
      <c r="LL344" s="1243"/>
      <c r="LM344" s="1359"/>
      <c r="LN344" s="1171"/>
      <c r="LO344" s="2610"/>
      <c r="LP344" s="2611"/>
      <c r="LQ344" s="662"/>
      <c r="LR344" s="662"/>
    </row>
    <row r="345" spans="2:330" ht="13.5" customHeight="1" thickBot="1">
      <c r="B345" s="2387"/>
      <c r="C345" s="2388"/>
      <c r="D345" s="2388"/>
      <c r="E345" s="2388"/>
      <c r="F345" s="2388"/>
      <c r="G345" s="2388"/>
      <c r="H345" s="2388"/>
      <c r="I345" s="2388"/>
      <c r="J345" s="2388"/>
      <c r="K345" s="2388"/>
      <c r="L345" s="2388"/>
      <c r="M345" s="2388"/>
      <c r="N345" s="2388"/>
      <c r="O345" s="2388"/>
      <c r="P345" s="2388"/>
      <c r="Q345" s="2388"/>
      <c r="R345" s="2388"/>
      <c r="S345" s="2388"/>
      <c r="T345" s="2388"/>
      <c r="U345" s="2388"/>
      <c r="V345" s="2388"/>
      <c r="W345" s="2388"/>
      <c r="X345" s="2388"/>
      <c r="Y345" s="2388"/>
      <c r="Z345" s="2388"/>
      <c r="AA345" s="2388"/>
      <c r="AB345" s="2388"/>
      <c r="AC345" s="2388"/>
      <c r="AD345" s="2388"/>
      <c r="AE345" s="2388"/>
      <c r="AF345" s="2388"/>
      <c r="AG345" s="2388"/>
      <c r="AH345" s="2388"/>
      <c r="AI345" s="2388"/>
      <c r="AJ345" s="2388"/>
      <c r="AK345" s="2388"/>
      <c r="AL345" s="2388"/>
      <c r="AM345" s="2388"/>
      <c r="AN345" s="2388"/>
      <c r="AO345" s="2388"/>
      <c r="AP345" s="2388"/>
      <c r="AQ345" s="2388"/>
      <c r="AR345" s="2388"/>
      <c r="AS345" s="2388"/>
      <c r="AT345" s="2388"/>
      <c r="AU345" s="2388"/>
      <c r="AV345" s="2388"/>
      <c r="AW345" s="2389"/>
      <c r="BH345" s="1715"/>
      <c r="BI345" s="2925"/>
      <c r="BJ345" s="2925"/>
      <c r="BK345" s="2925"/>
      <c r="BL345" s="2925"/>
      <c r="BM345" s="2925"/>
      <c r="BN345" s="2925"/>
      <c r="BO345" s="2925"/>
      <c r="BP345" s="2925"/>
      <c r="BQ345" s="2925"/>
      <c r="BR345" s="2925"/>
      <c r="BS345" s="2925"/>
      <c r="BT345" s="2925"/>
      <c r="BU345" s="2925"/>
      <c r="BV345" s="2925"/>
      <c r="BW345" s="2925"/>
      <c r="BX345" s="2925"/>
      <c r="BY345" s="2925"/>
      <c r="BZ345" s="2925"/>
      <c r="CA345" s="2925"/>
      <c r="CB345" s="2925"/>
      <c r="CC345" s="2925"/>
      <c r="CD345" s="2925"/>
      <c r="CE345" s="2925"/>
      <c r="CF345" s="2925"/>
      <c r="CG345" s="2925"/>
      <c r="CH345" s="2925"/>
      <c r="CI345" s="2925"/>
      <c r="CJ345" s="2925"/>
      <c r="CK345" s="2925"/>
      <c r="CL345" s="2925"/>
      <c r="CM345" s="2925"/>
      <c r="CN345" s="2925"/>
      <c r="CO345" s="2925"/>
      <c r="CP345" s="2925"/>
      <c r="CQ345" s="2925"/>
      <c r="CR345" s="2925"/>
      <c r="CS345" s="2925"/>
      <c r="CT345" s="2925"/>
      <c r="CU345" s="2925"/>
      <c r="CV345" s="2925"/>
      <c r="CW345" s="2925"/>
      <c r="CX345" s="2925"/>
      <c r="CY345" s="2925"/>
      <c r="CZ345" s="2925"/>
      <c r="DA345" s="2925"/>
      <c r="DB345" s="2925"/>
      <c r="DC345" s="1717"/>
      <c r="DF345" s="9"/>
      <c r="DG345" s="204"/>
      <c r="DH345" s="204"/>
      <c r="DI345" s="204"/>
      <c r="DJ345" s="204"/>
      <c r="JW345" s="1171"/>
      <c r="JX345" s="662"/>
      <c r="JY345" s="662"/>
      <c r="JZ345" s="662"/>
      <c r="KA345" s="662"/>
      <c r="KB345" s="662"/>
      <c r="KC345" s="662"/>
      <c r="KD345" s="662"/>
      <c r="KE345" s="1247"/>
      <c r="KF345" s="1939"/>
      <c r="KG345" s="1286"/>
      <c r="KH345" s="1286"/>
      <c r="KI345" s="1286"/>
      <c r="KJ345" s="1286"/>
      <c r="KK345" s="1286"/>
      <c r="KL345" s="1286"/>
      <c r="KM345" s="662"/>
      <c r="KN345" s="1247"/>
      <c r="KO345" s="1286"/>
      <c r="KP345" s="1286"/>
      <c r="KQ345" s="1286"/>
      <c r="KR345" s="1286"/>
      <c r="KS345" s="1286"/>
      <c r="KT345" s="1247"/>
      <c r="KU345" s="1286"/>
      <c r="KV345" s="1286"/>
      <c r="KW345" s="1286"/>
      <c r="KX345" s="1286"/>
      <c r="KY345" s="1286"/>
      <c r="KZ345" s="1286"/>
      <c r="LA345" s="1286"/>
      <c r="LB345" s="1243"/>
      <c r="LC345" s="1243"/>
      <c r="LD345" s="1243"/>
      <c r="LE345" s="1243"/>
      <c r="LF345" s="1243"/>
      <c r="LG345" s="1243"/>
      <c r="LH345" s="1243"/>
      <c r="LI345" s="1243"/>
      <c r="LJ345" s="1243"/>
      <c r="LK345" s="1243"/>
      <c r="LL345" s="1243"/>
      <c r="LM345" s="1171"/>
      <c r="LN345" s="1171"/>
      <c r="LO345" s="2611"/>
      <c r="LP345" s="2611"/>
      <c r="LQ345" s="662"/>
      <c r="LR345" s="662"/>
    </row>
    <row r="346" spans="2:330" ht="13.5" customHeight="1">
      <c r="JW346" s="1171"/>
      <c r="JX346" s="1359"/>
      <c r="JY346" s="1247"/>
      <c r="JZ346" s="1171"/>
      <c r="KA346" s="1171"/>
      <c r="KB346" s="1247"/>
      <c r="KC346" s="1171"/>
      <c r="KD346" s="1171"/>
      <c r="KE346" s="1247"/>
      <c r="KF346" s="1938"/>
      <c r="KG346" s="1286"/>
      <c r="KH346" s="1286"/>
      <c r="KI346" s="1286"/>
      <c r="KJ346" s="1286"/>
      <c r="KK346" s="1286"/>
      <c r="KL346" s="1286"/>
      <c r="KM346" s="1286"/>
      <c r="KN346" s="1286"/>
      <c r="KO346" s="1286"/>
      <c r="KP346" s="1286"/>
      <c r="KQ346" s="662"/>
      <c r="KR346" s="1242"/>
      <c r="KS346" s="1243"/>
      <c r="KT346" s="1243"/>
      <c r="KU346" s="1243"/>
      <c r="KV346" s="1243"/>
      <c r="KW346" s="1243"/>
      <c r="KX346" s="1243"/>
      <c r="KY346" s="1243"/>
      <c r="KZ346" s="1243"/>
      <c r="LA346" s="1243"/>
      <c r="LB346" s="1243"/>
      <c r="LC346" s="1243"/>
      <c r="LD346" s="1243"/>
      <c r="LE346" s="1243"/>
      <c r="LF346" s="1243"/>
      <c r="LG346" s="1243"/>
      <c r="LH346" s="1243"/>
      <c r="LI346" s="1243"/>
      <c r="LJ346" s="1243"/>
      <c r="LK346" s="1243"/>
      <c r="LL346" s="1243"/>
      <c r="LM346" s="1243"/>
      <c r="LN346" s="1243"/>
      <c r="LO346" s="1243"/>
      <c r="LP346" s="1243"/>
      <c r="LQ346" s="1243"/>
      <c r="LR346" s="662"/>
    </row>
    <row r="347" spans="2:330" ht="13.5" customHeight="1">
      <c r="DE347" s="53" t="s">
        <v>1377</v>
      </c>
      <c r="DF347" s="11"/>
      <c r="DG347" s="11"/>
      <c r="JW347" s="1171"/>
      <c r="JX347" s="1359"/>
      <c r="JY347" s="1247"/>
      <c r="JZ347" s="1171"/>
      <c r="KA347" s="1171"/>
      <c r="KB347" s="1247"/>
      <c r="KC347" s="1171"/>
      <c r="KD347" s="1171"/>
      <c r="KE347" s="1247"/>
      <c r="KF347" s="1939"/>
      <c r="KG347" s="1286"/>
      <c r="KH347" s="1286"/>
      <c r="KI347" s="1286"/>
      <c r="KJ347" s="1286"/>
      <c r="KK347" s="1286"/>
      <c r="KL347" s="1286"/>
      <c r="KM347" s="1286"/>
      <c r="KN347" s="1286"/>
      <c r="KO347" s="1286"/>
      <c r="KP347" s="1286"/>
      <c r="KQ347" s="662"/>
      <c r="KR347" s="1243"/>
      <c r="KS347" s="1243"/>
      <c r="KT347" s="1243"/>
      <c r="KU347" s="1243"/>
      <c r="KV347" s="1243"/>
      <c r="KW347" s="1243"/>
      <c r="KX347" s="1243"/>
      <c r="KY347" s="1243"/>
      <c r="KZ347" s="1243"/>
      <c r="LA347" s="1243"/>
      <c r="LB347" s="1243"/>
      <c r="LC347" s="1243"/>
      <c r="LD347" s="1243"/>
      <c r="LE347" s="1243"/>
      <c r="LF347" s="1243"/>
      <c r="LG347" s="1243"/>
      <c r="LH347" s="1243"/>
      <c r="LI347" s="1243"/>
      <c r="LJ347" s="1243"/>
      <c r="LK347" s="1243"/>
      <c r="LL347" s="1243"/>
      <c r="LM347" s="1243"/>
      <c r="LN347" s="1243"/>
      <c r="LO347" s="1243"/>
      <c r="LP347" s="1243"/>
      <c r="LQ347" s="1243"/>
      <c r="LR347" s="662"/>
    </row>
    <row r="348" spans="2:330" ht="13.5" customHeight="1">
      <c r="B348" s="1221" t="s">
        <v>402</v>
      </c>
      <c r="C348" s="1221"/>
      <c r="D348" s="1164" t="s">
        <v>390</v>
      </c>
      <c r="E348" s="1164"/>
      <c r="F348" s="1164"/>
      <c r="G348" s="1164"/>
      <c r="H348" s="1164"/>
      <c r="I348" s="1164"/>
      <c r="J348" s="1164"/>
      <c r="K348" s="1164"/>
      <c r="L348" s="1164"/>
      <c r="M348" s="1164"/>
      <c r="N348" s="1164"/>
      <c r="O348" s="1164"/>
      <c r="P348" s="1164"/>
      <c r="Q348" s="1164"/>
      <c r="R348" s="1164"/>
      <c r="S348" s="1164"/>
      <c r="T348" s="1164"/>
      <c r="U348" s="2914" t="s">
        <v>1588</v>
      </c>
      <c r="V348" s="2914"/>
      <c r="W348" s="2914"/>
      <c r="X348" s="2914"/>
      <c r="Y348" s="2914"/>
      <c r="Z348" s="2914"/>
      <c r="AA348" s="2914"/>
      <c r="AB348" s="2914"/>
      <c r="AC348" s="2914"/>
      <c r="AD348" s="2914"/>
      <c r="AE348" s="2914"/>
      <c r="AF348" s="2914"/>
      <c r="AG348" s="2914"/>
      <c r="AH348" s="2914"/>
      <c r="AI348" s="2914"/>
      <c r="AJ348" s="2914"/>
      <c r="AK348" s="2914"/>
      <c r="AL348" s="2914"/>
      <c r="AM348" s="2914"/>
      <c r="AN348" s="2914"/>
      <c r="AO348" s="2914"/>
      <c r="AP348" s="2914"/>
      <c r="AQ348" s="2914"/>
      <c r="AR348" s="2914"/>
      <c r="AS348" s="2914"/>
      <c r="AT348" s="2914"/>
      <c r="AU348" s="2914"/>
      <c r="AV348" s="2914"/>
      <c r="AW348" s="2914"/>
      <c r="BH348" s="1221" t="s">
        <v>418</v>
      </c>
      <c r="BI348" s="1221"/>
      <c r="BJ348" s="1164" t="s">
        <v>412</v>
      </c>
      <c r="BK348" s="1164"/>
      <c r="BL348" s="1164"/>
      <c r="BM348" s="1164"/>
      <c r="BN348" s="1164"/>
      <c r="BO348" s="1164"/>
      <c r="BP348" s="1164"/>
      <c r="BQ348" s="1164"/>
      <c r="BR348" s="1164"/>
      <c r="BS348" s="1164"/>
      <c r="BT348" s="1164"/>
      <c r="BU348" s="1164"/>
      <c r="BV348" s="1164"/>
      <c r="BW348" s="1164"/>
      <c r="BX348" s="1164"/>
      <c r="BY348" s="1164"/>
      <c r="BZ348" s="1164"/>
      <c r="CA348" s="1164"/>
      <c r="CB348" s="1164"/>
      <c r="DE348" s="212" t="s">
        <v>720</v>
      </c>
      <c r="DF348" s="213" t="s">
        <v>1376</v>
      </c>
      <c r="DG348" s="213"/>
      <c r="DH348" s="213"/>
      <c r="DI348" s="213"/>
      <c r="JW348" s="1171"/>
      <c r="JX348" s="1518"/>
      <c r="JY348" s="1518"/>
      <c r="JZ348" s="1518"/>
      <c r="KA348" s="1518"/>
      <c r="KB348" s="1518"/>
      <c r="KC348" s="1518"/>
      <c r="KD348" s="1518"/>
      <c r="KE348" s="1247"/>
      <c r="KF348" s="1271"/>
      <c r="KG348" s="1271"/>
      <c r="KH348" s="1271"/>
      <c r="KI348" s="1247"/>
      <c r="KJ348" s="1271"/>
      <c r="KK348" s="1271"/>
      <c r="KL348" s="662"/>
      <c r="KM348" s="1242"/>
      <c r="KN348" s="1243"/>
      <c r="KO348" s="1243"/>
      <c r="KP348" s="1243"/>
      <c r="KQ348" s="1243"/>
      <c r="KR348" s="1243"/>
      <c r="KS348" s="1243"/>
      <c r="KT348" s="1243"/>
      <c r="KU348" s="1243"/>
      <c r="KV348" s="1243"/>
      <c r="KW348" s="1243"/>
      <c r="KX348" s="1243"/>
      <c r="KY348" s="1243"/>
      <c r="KZ348" s="1243"/>
      <c r="LA348" s="1243"/>
      <c r="LB348" s="1243"/>
      <c r="LC348" s="1243"/>
      <c r="LD348" s="1243"/>
      <c r="LE348" s="1243"/>
      <c r="LF348" s="1243"/>
      <c r="LG348" s="1243"/>
      <c r="LH348" s="1243"/>
      <c r="LI348" s="1243"/>
      <c r="LJ348" s="1243"/>
      <c r="LK348" s="1243"/>
      <c r="LL348" s="1243"/>
      <c r="LM348" s="1243"/>
      <c r="LN348" s="1243"/>
      <c r="LO348" s="1243"/>
      <c r="LP348" s="1243"/>
      <c r="LQ348" s="1243"/>
      <c r="LR348" s="662"/>
    </row>
    <row r="349" spans="2:330" ht="13.5" customHeight="1" thickBot="1">
      <c r="B349" s="1221"/>
      <c r="C349" s="1221"/>
      <c r="D349" s="1164"/>
      <c r="E349" s="1164"/>
      <c r="F349" s="1164"/>
      <c r="G349" s="1164"/>
      <c r="H349" s="1164"/>
      <c r="I349" s="1164"/>
      <c r="J349" s="1164"/>
      <c r="K349" s="1164"/>
      <c r="L349" s="1164"/>
      <c r="M349" s="1164"/>
      <c r="N349" s="1164"/>
      <c r="O349" s="1164"/>
      <c r="P349" s="1164"/>
      <c r="Q349" s="1164"/>
      <c r="R349" s="1164"/>
      <c r="S349" s="1164"/>
      <c r="T349" s="1164"/>
      <c r="U349" s="2914"/>
      <c r="V349" s="2914"/>
      <c r="W349" s="2914"/>
      <c r="X349" s="2914"/>
      <c r="Y349" s="2914"/>
      <c r="Z349" s="2914"/>
      <c r="AA349" s="2914"/>
      <c r="AB349" s="2914"/>
      <c r="AC349" s="2914"/>
      <c r="AD349" s="2914"/>
      <c r="AE349" s="2914"/>
      <c r="AF349" s="2914"/>
      <c r="AG349" s="2914"/>
      <c r="AH349" s="2914"/>
      <c r="AI349" s="2914"/>
      <c r="AJ349" s="2914"/>
      <c r="AK349" s="2914"/>
      <c r="AL349" s="2914"/>
      <c r="AM349" s="2914"/>
      <c r="AN349" s="2914"/>
      <c r="AO349" s="2914"/>
      <c r="AP349" s="2914"/>
      <c r="AQ349" s="2914"/>
      <c r="AR349" s="2914"/>
      <c r="AS349" s="2914"/>
      <c r="AT349" s="2914"/>
      <c r="AU349" s="2914"/>
      <c r="AV349" s="2914"/>
      <c r="AW349" s="2914"/>
      <c r="BH349" s="1221"/>
      <c r="BI349" s="1221"/>
      <c r="BJ349" s="1164"/>
      <c r="BK349" s="1164"/>
      <c r="BL349" s="1164"/>
      <c r="BM349" s="1164"/>
      <c r="BN349" s="1164"/>
      <c r="BO349" s="1164"/>
      <c r="BP349" s="1164"/>
      <c r="BQ349" s="1164"/>
      <c r="BR349" s="1164"/>
      <c r="BS349" s="1164"/>
      <c r="BT349" s="1164"/>
      <c r="BU349" s="1164"/>
      <c r="BV349" s="1164"/>
      <c r="BW349" s="1164"/>
      <c r="BX349" s="1164"/>
      <c r="BY349" s="1164"/>
      <c r="BZ349" s="1164"/>
      <c r="CA349" s="1164"/>
      <c r="CB349" s="1164"/>
      <c r="DE349" s="137" t="s">
        <v>30</v>
      </c>
      <c r="DF349" s="200"/>
      <c r="DG349" s="200"/>
      <c r="DH349" s="200"/>
      <c r="DI349" s="200"/>
      <c r="DY349" s="171"/>
      <c r="DZ349" s="171"/>
      <c r="EA349" s="171"/>
      <c r="EB349" s="171"/>
      <c r="JW349" s="1171"/>
      <c r="JX349" s="1518"/>
      <c r="JY349" s="1518"/>
      <c r="JZ349" s="1518"/>
      <c r="KA349" s="1518"/>
      <c r="KB349" s="1518"/>
      <c r="KC349" s="1518"/>
      <c r="KD349" s="1518"/>
      <c r="KE349" s="1247"/>
      <c r="KF349" s="1271"/>
      <c r="KG349" s="1271"/>
      <c r="KH349" s="1271"/>
      <c r="KI349" s="1247"/>
      <c r="KJ349" s="1271"/>
      <c r="KK349" s="1271"/>
      <c r="KL349" s="662"/>
      <c r="KM349" s="1243"/>
      <c r="KN349" s="1243"/>
      <c r="KO349" s="1243"/>
      <c r="KP349" s="1243"/>
      <c r="KQ349" s="1243"/>
      <c r="KR349" s="1243"/>
      <c r="KS349" s="1243"/>
      <c r="KT349" s="1243"/>
      <c r="KU349" s="1243"/>
      <c r="KV349" s="1243"/>
      <c r="KW349" s="1243"/>
      <c r="KX349" s="1243"/>
      <c r="KY349" s="1243"/>
      <c r="KZ349" s="1243"/>
      <c r="LA349" s="1243"/>
      <c r="LB349" s="1243"/>
      <c r="LC349" s="1243"/>
      <c r="LD349" s="1243"/>
      <c r="LE349" s="1243"/>
      <c r="LF349" s="1243"/>
      <c r="LG349" s="1243"/>
      <c r="LH349" s="1243"/>
      <c r="LI349" s="1243"/>
      <c r="LJ349" s="1243"/>
      <c r="LK349" s="1243"/>
      <c r="LL349" s="1243"/>
      <c r="LM349" s="1243"/>
      <c r="LN349" s="1243"/>
      <c r="LO349" s="1243"/>
      <c r="LP349" s="1243"/>
      <c r="LQ349" s="1243"/>
      <c r="LR349" s="662"/>
    </row>
    <row r="350" spans="2:330" ht="13.5" customHeight="1">
      <c r="B350" s="2867" t="s">
        <v>396</v>
      </c>
      <c r="C350" s="2868"/>
      <c r="D350" s="2868"/>
      <c r="E350" s="2868"/>
      <c r="F350" s="2868"/>
      <c r="G350" s="2868"/>
      <c r="H350" s="2868"/>
      <c r="I350" s="2868"/>
      <c r="J350" s="2868"/>
      <c r="K350" s="2868"/>
      <c r="L350" s="2868"/>
      <c r="M350" s="2868"/>
      <c r="N350" s="2868" t="s">
        <v>395</v>
      </c>
      <c r="O350" s="2868"/>
      <c r="P350" s="2868"/>
      <c r="Q350" s="2868"/>
      <c r="R350" s="2868"/>
      <c r="S350" s="2868"/>
      <c r="T350" s="2868"/>
      <c r="U350" s="2868"/>
      <c r="V350" s="2868"/>
      <c r="W350" s="2868"/>
      <c r="X350" s="2868"/>
      <c r="Y350" s="1520" t="s">
        <v>1627</v>
      </c>
      <c r="Z350" s="1302"/>
      <c r="AA350" s="1302"/>
      <c r="AB350" s="1302"/>
      <c r="AC350" s="1302"/>
      <c r="AD350" s="1302"/>
      <c r="AE350" s="1302"/>
      <c r="AF350" s="1302"/>
      <c r="AG350" s="1302"/>
      <c r="AH350" s="1302"/>
      <c r="AI350" s="1302"/>
      <c r="AJ350" s="1428"/>
      <c r="AK350" s="1458" t="s">
        <v>18</v>
      </c>
      <c r="AL350" s="1176"/>
      <c r="AM350" s="1176"/>
      <c r="AN350" s="1176"/>
      <c r="AO350" s="1176"/>
      <c r="AP350" s="1176"/>
      <c r="AQ350" s="1176"/>
      <c r="AR350" s="1176"/>
      <c r="AS350" s="1176"/>
      <c r="AT350" s="1176"/>
      <c r="AU350" s="1176"/>
      <c r="AV350" s="1176"/>
      <c r="AW350" s="1733"/>
      <c r="BH350" s="1632" t="s">
        <v>413</v>
      </c>
      <c r="BI350" s="1176"/>
      <c r="BJ350" s="1176"/>
      <c r="BK350" s="1176"/>
      <c r="BL350" s="1176"/>
      <c r="BM350" s="1176"/>
      <c r="BN350" s="1176"/>
      <c r="BO350" s="1176"/>
      <c r="BP350" s="1459"/>
      <c r="BQ350" s="2876">
        <f>基本入力!AB13</f>
        <v>0</v>
      </c>
      <c r="BR350" s="2877"/>
      <c r="BS350" s="2877"/>
      <c r="BT350" s="2877"/>
      <c r="BU350" s="2877"/>
      <c r="BV350" s="2877"/>
      <c r="BW350" s="2877"/>
      <c r="BX350" s="2877"/>
      <c r="BY350" s="2877"/>
      <c r="BZ350" s="2877"/>
      <c r="CA350" s="2877"/>
      <c r="CB350" s="2877"/>
      <c r="CC350" s="2877"/>
      <c r="CD350" s="2877"/>
      <c r="CE350" s="2907" t="s">
        <v>1061</v>
      </c>
      <c r="CF350" s="2907"/>
      <c r="CG350" s="2907"/>
      <c r="CH350" s="2907"/>
      <c r="CI350" s="2907"/>
      <c r="CJ350" s="2907"/>
      <c r="CK350" s="2907"/>
      <c r="CL350" s="1172" t="s">
        <v>23</v>
      </c>
      <c r="CM350" s="2891" t="s">
        <v>78</v>
      </c>
      <c r="CN350" s="2625" t="s">
        <v>1017</v>
      </c>
      <c r="CO350" s="2625"/>
      <c r="CP350" s="2625"/>
      <c r="CQ350" s="2625"/>
      <c r="CR350" s="1172" t="s">
        <v>24</v>
      </c>
      <c r="CS350" s="2891" t="s">
        <v>76</v>
      </c>
      <c r="CT350" s="2625" t="s">
        <v>1018</v>
      </c>
      <c r="CU350" s="2625"/>
      <c r="CV350" s="2625"/>
      <c r="CW350" s="2625"/>
      <c r="CX350" s="1172" t="s">
        <v>24</v>
      </c>
      <c r="CY350" s="2891" t="s">
        <v>77</v>
      </c>
      <c r="CZ350" s="2625" t="s">
        <v>1019</v>
      </c>
      <c r="DA350" s="2625"/>
      <c r="DB350" s="2625"/>
      <c r="DC350" s="2823"/>
      <c r="JW350" s="2615"/>
      <c r="JX350" s="2615"/>
      <c r="JY350" s="2615"/>
      <c r="JZ350" s="2615"/>
      <c r="KA350" s="2615"/>
      <c r="KB350" s="2615"/>
      <c r="KC350" s="2615"/>
      <c r="KD350" s="2615"/>
      <c r="KE350" s="2615"/>
      <c r="KF350" s="2615"/>
      <c r="KG350" s="2615"/>
      <c r="KH350" s="2615"/>
      <c r="KI350" s="2615"/>
      <c r="KJ350" s="2615"/>
      <c r="KK350" s="2615"/>
      <c r="KL350" s="2615"/>
      <c r="KM350" s="2615"/>
      <c r="KN350" s="2615"/>
      <c r="KO350" s="2615"/>
      <c r="KP350" s="2615"/>
      <c r="KQ350" s="2615"/>
      <c r="KR350" s="2615"/>
      <c r="KS350" s="2615"/>
      <c r="KT350" s="2615"/>
      <c r="KU350" s="2615"/>
      <c r="KV350" s="2615"/>
      <c r="KW350" s="2615"/>
      <c r="KX350" s="2615"/>
      <c r="KY350" s="2615"/>
      <c r="KZ350" s="2615"/>
      <c r="LA350" s="2615"/>
      <c r="LB350" s="2615"/>
      <c r="LC350" s="2615"/>
      <c r="LD350" s="2615"/>
      <c r="LE350" s="2615"/>
      <c r="LF350" s="2615"/>
      <c r="LG350" s="2615"/>
      <c r="LH350" s="2615"/>
      <c r="LI350" s="2615"/>
      <c r="LJ350" s="2615"/>
      <c r="LK350" s="2615"/>
      <c r="LL350" s="2615"/>
      <c r="LM350" s="2615"/>
      <c r="LN350" s="2615"/>
      <c r="LO350" s="2615"/>
      <c r="LP350" s="2615"/>
      <c r="LQ350" s="2615"/>
      <c r="LR350" s="2615"/>
    </row>
    <row r="351" spans="2:330" ht="13.5" customHeight="1">
      <c r="B351" s="1592"/>
      <c r="C351" s="1593"/>
      <c r="D351" s="1593"/>
      <c r="E351" s="1593"/>
      <c r="F351" s="1593"/>
      <c r="G351" s="1593"/>
      <c r="H351" s="1593"/>
      <c r="I351" s="1593"/>
      <c r="J351" s="1593"/>
      <c r="K351" s="1593"/>
      <c r="L351" s="1593"/>
      <c r="M351" s="1593"/>
      <c r="N351" s="2915"/>
      <c r="O351" s="2915"/>
      <c r="P351" s="2915"/>
      <c r="Q351" s="2915"/>
      <c r="R351" s="2915"/>
      <c r="S351" s="2915"/>
      <c r="T351" s="2915"/>
      <c r="U351" s="2915"/>
      <c r="V351" s="2915"/>
      <c r="W351" s="2915"/>
      <c r="X351" s="2915"/>
      <c r="Y351" s="1521"/>
      <c r="Z351" s="1303"/>
      <c r="AA351" s="1303"/>
      <c r="AB351" s="1303"/>
      <c r="AC351" s="1303"/>
      <c r="AD351" s="1303"/>
      <c r="AE351" s="1303"/>
      <c r="AF351" s="1303"/>
      <c r="AG351" s="1303"/>
      <c r="AH351" s="1303"/>
      <c r="AI351" s="1303"/>
      <c r="AJ351" s="1522"/>
      <c r="AK351" s="1212"/>
      <c r="AL351" s="874"/>
      <c r="AM351" s="874"/>
      <c r="AN351" s="874"/>
      <c r="AO351" s="874"/>
      <c r="AP351" s="874"/>
      <c r="AQ351" s="874"/>
      <c r="AR351" s="874"/>
      <c r="AS351" s="874"/>
      <c r="AT351" s="874"/>
      <c r="AU351" s="874"/>
      <c r="AV351" s="874"/>
      <c r="AW351" s="1449"/>
      <c r="BH351" s="1573"/>
      <c r="BI351" s="1271"/>
      <c r="BJ351" s="1271"/>
      <c r="BK351" s="1271"/>
      <c r="BL351" s="1271"/>
      <c r="BM351" s="1271"/>
      <c r="BN351" s="1271"/>
      <c r="BO351" s="1271"/>
      <c r="BP351" s="1312"/>
      <c r="BQ351" s="2308"/>
      <c r="BR351" s="2309"/>
      <c r="BS351" s="2309"/>
      <c r="BT351" s="2309"/>
      <c r="BU351" s="2309"/>
      <c r="BV351" s="2309"/>
      <c r="BW351" s="2309"/>
      <c r="BX351" s="2309"/>
      <c r="BY351" s="2309"/>
      <c r="BZ351" s="2309"/>
      <c r="CA351" s="2309"/>
      <c r="CB351" s="2309"/>
      <c r="CC351" s="2309"/>
      <c r="CD351" s="2309"/>
      <c r="CE351" s="2780"/>
      <c r="CF351" s="2780"/>
      <c r="CG351" s="2780"/>
      <c r="CH351" s="2780"/>
      <c r="CI351" s="2780"/>
      <c r="CJ351" s="2780"/>
      <c r="CK351" s="2780"/>
      <c r="CL351" s="1247"/>
      <c r="CM351" s="2892"/>
      <c r="CN351" s="976"/>
      <c r="CO351" s="976"/>
      <c r="CP351" s="976"/>
      <c r="CQ351" s="976"/>
      <c r="CR351" s="1247"/>
      <c r="CS351" s="2892"/>
      <c r="CT351" s="976"/>
      <c r="CU351" s="976"/>
      <c r="CV351" s="976"/>
      <c r="CW351" s="976"/>
      <c r="CX351" s="1247"/>
      <c r="CY351" s="1528"/>
      <c r="CZ351" s="976"/>
      <c r="DA351" s="976"/>
      <c r="DB351" s="2626"/>
      <c r="DC351" s="2824"/>
      <c r="DF351" s="11"/>
      <c r="DG351" s="11"/>
      <c r="JW351" s="2615"/>
      <c r="JX351" s="2615"/>
      <c r="JY351" s="2615"/>
      <c r="JZ351" s="2615"/>
      <c r="KA351" s="2615"/>
      <c r="KB351" s="2615"/>
      <c r="KC351" s="2615"/>
      <c r="KD351" s="2615"/>
      <c r="KE351" s="2615"/>
      <c r="KF351" s="2615"/>
      <c r="KG351" s="2615"/>
      <c r="KH351" s="2615"/>
      <c r="KI351" s="2615"/>
      <c r="KJ351" s="2615"/>
      <c r="KK351" s="2615"/>
      <c r="KL351" s="2615"/>
      <c r="KM351" s="2615"/>
      <c r="KN351" s="2615"/>
      <c r="KO351" s="2615"/>
      <c r="KP351" s="2615"/>
      <c r="KQ351" s="2615"/>
      <c r="KR351" s="2615"/>
      <c r="KS351" s="2615"/>
      <c r="KT351" s="2615"/>
      <c r="KU351" s="2615"/>
      <c r="KV351" s="2615"/>
      <c r="KW351" s="2615"/>
      <c r="KX351" s="2615"/>
      <c r="KY351" s="2615"/>
      <c r="KZ351" s="2615"/>
      <c r="LA351" s="2615"/>
      <c r="LB351" s="2615"/>
      <c r="LC351" s="2615"/>
      <c r="LD351" s="2615"/>
      <c r="LE351" s="2615"/>
      <c r="LF351" s="2615"/>
      <c r="LG351" s="2615"/>
      <c r="LH351" s="2615"/>
      <c r="LI351" s="2615"/>
      <c r="LJ351" s="2615"/>
      <c r="LK351" s="2615"/>
      <c r="LL351" s="2615"/>
      <c r="LM351" s="2615"/>
      <c r="LN351" s="2615"/>
      <c r="LO351" s="2615"/>
      <c r="LP351" s="2615"/>
      <c r="LQ351" s="2615"/>
      <c r="LR351" s="2615"/>
    </row>
    <row r="352" spans="2:330" ht="13.5" customHeight="1">
      <c r="B352" s="1573" t="s">
        <v>391</v>
      </c>
      <c r="C352" s="1271"/>
      <c r="D352" s="1271"/>
      <c r="E352" s="1271"/>
      <c r="F352" s="1271"/>
      <c r="G352" s="1271"/>
      <c r="H352" s="1312"/>
      <c r="I352" s="419"/>
      <c r="J352" s="246"/>
      <c r="K352" s="246"/>
      <c r="L352" s="246"/>
      <c r="M352" s="246"/>
      <c r="N352" s="1498" t="s">
        <v>670</v>
      </c>
      <c r="O352" s="1499"/>
      <c r="P352" s="1499"/>
      <c r="Q352" s="1499"/>
      <c r="R352" s="1499"/>
      <c r="S352" s="1499"/>
      <c r="T352" s="1499"/>
      <c r="U352" s="1499"/>
      <c r="V352" s="1499"/>
      <c r="W352" s="1499"/>
      <c r="X352" s="1500"/>
      <c r="Y352" s="419"/>
      <c r="Z352" s="246"/>
      <c r="AA352" s="246"/>
      <c r="AB352" s="246"/>
      <c r="AC352" s="246"/>
      <c r="AD352" s="1498"/>
      <c r="AE352" s="1499"/>
      <c r="AF352" s="1499"/>
      <c r="AG352" s="1499"/>
      <c r="AH352" s="1499"/>
      <c r="AI352" s="1499"/>
      <c r="AJ352" s="1500"/>
      <c r="AK352" s="2770" t="s">
        <v>1623</v>
      </c>
      <c r="AL352" s="2771"/>
      <c r="AM352" s="2771"/>
      <c r="AN352" s="2771"/>
      <c r="AO352" s="2771"/>
      <c r="AP352" s="2771"/>
      <c r="AQ352" s="2771"/>
      <c r="AR352" s="2771"/>
      <c r="AS352" s="2771"/>
      <c r="AT352" s="2771"/>
      <c r="AU352" s="2771"/>
      <c r="AV352" s="2771"/>
      <c r="AW352" s="2772"/>
      <c r="BH352" s="2257" t="s">
        <v>414</v>
      </c>
      <c r="BI352" s="1656"/>
      <c r="BJ352" s="1656"/>
      <c r="BK352" s="1656"/>
      <c r="BL352" s="1656"/>
      <c r="BM352" s="1657"/>
      <c r="BN352" s="1335" t="s">
        <v>415</v>
      </c>
      <c r="BO352" s="1201"/>
      <c r="BP352" s="1311"/>
      <c r="BQ352" s="2226" t="s">
        <v>1589</v>
      </c>
      <c r="BR352" s="1258"/>
      <c r="BS352" s="1258"/>
      <c r="BT352" s="1258"/>
      <c r="BU352" s="1258"/>
      <c r="BV352" s="1258"/>
      <c r="BW352" s="1258"/>
      <c r="BX352" s="1258"/>
      <c r="BY352" s="1258"/>
      <c r="BZ352" s="1258"/>
      <c r="CA352" s="1258"/>
      <c r="CB352" s="1258"/>
      <c r="CC352" s="1258"/>
      <c r="CD352" s="1258"/>
      <c r="CE352" s="1258"/>
      <c r="CF352" s="1258"/>
      <c r="CG352" s="1258"/>
      <c r="CH352" s="1258"/>
      <c r="CI352" s="2809"/>
      <c r="CJ352" s="2826" t="s">
        <v>937</v>
      </c>
      <c r="CK352" s="1864"/>
      <c r="CL352" s="1864"/>
      <c r="CM352" s="1864"/>
      <c r="CN352" s="1864"/>
      <c r="CO352" s="2886" t="s">
        <v>46</v>
      </c>
      <c r="CP352" s="974"/>
      <c r="CQ352" s="974"/>
      <c r="CR352" s="974"/>
      <c r="CS352" s="974"/>
      <c r="CT352" s="2828"/>
      <c r="CU352" s="2828"/>
      <c r="CV352" s="1201" t="s">
        <v>41</v>
      </c>
      <c r="CW352" s="1201"/>
      <c r="CX352" s="2836"/>
      <c r="CY352" s="2836"/>
      <c r="CZ352" s="2836"/>
      <c r="DA352" s="2836"/>
      <c r="DB352" s="1201" t="s">
        <v>1265</v>
      </c>
      <c r="DC352" s="1877"/>
      <c r="JW352" s="2615"/>
      <c r="JX352" s="2615"/>
      <c r="JY352" s="2615"/>
      <c r="JZ352" s="2615"/>
      <c r="KA352" s="2615"/>
      <c r="KB352" s="2615"/>
      <c r="KC352" s="2615"/>
      <c r="KD352" s="2615"/>
      <c r="KE352" s="2615"/>
      <c r="KF352" s="2615"/>
      <c r="KG352" s="2615"/>
      <c r="KH352" s="2615"/>
      <c r="KI352" s="2615"/>
      <c r="KJ352" s="2615"/>
      <c r="KK352" s="2615"/>
      <c r="KL352" s="2615"/>
      <c r="KM352" s="2615"/>
      <c r="KN352" s="2615"/>
      <c r="KO352" s="2615"/>
      <c r="KP352" s="2615"/>
      <c r="KQ352" s="2615"/>
      <c r="KR352" s="2615"/>
      <c r="KS352" s="2615"/>
      <c r="KT352" s="2615"/>
      <c r="KU352" s="2615"/>
      <c r="KV352" s="2615"/>
      <c r="KW352" s="2615"/>
      <c r="KX352" s="2615"/>
      <c r="KY352" s="2615"/>
      <c r="KZ352" s="2615"/>
      <c r="LA352" s="2615"/>
      <c r="LB352" s="2615"/>
      <c r="LC352" s="2615"/>
      <c r="LD352" s="2615"/>
      <c r="LE352" s="2615"/>
      <c r="LF352" s="2615"/>
      <c r="LG352" s="2615"/>
      <c r="LH352" s="2615"/>
      <c r="LI352" s="2615"/>
      <c r="LJ352" s="2615"/>
      <c r="LK352" s="2615"/>
      <c r="LL352" s="2615"/>
      <c r="LM352" s="2615"/>
      <c r="LN352" s="2615"/>
      <c r="LO352" s="2615"/>
      <c r="LP352" s="2615"/>
      <c r="LQ352" s="2615"/>
      <c r="LR352" s="2615"/>
    </row>
    <row r="353" spans="2:330" ht="13.5" customHeight="1">
      <c r="B353" s="1573"/>
      <c r="C353" s="1271"/>
      <c r="D353" s="1271"/>
      <c r="E353" s="1271"/>
      <c r="F353" s="1271"/>
      <c r="G353" s="1271"/>
      <c r="H353" s="1312"/>
      <c r="I353" s="1476" t="s">
        <v>23</v>
      </c>
      <c r="J353" s="1171" t="s">
        <v>20</v>
      </c>
      <c r="K353" s="1171" t="s">
        <v>29</v>
      </c>
      <c r="L353" s="1247" t="s">
        <v>24</v>
      </c>
      <c r="M353" s="1171" t="s">
        <v>21</v>
      </c>
      <c r="N353" s="1501"/>
      <c r="O353" s="1502"/>
      <c r="P353" s="1502"/>
      <c r="Q353" s="1502"/>
      <c r="R353" s="1502"/>
      <c r="S353" s="1502"/>
      <c r="T353" s="1502"/>
      <c r="U353" s="1502"/>
      <c r="V353" s="1502"/>
      <c r="W353" s="1502"/>
      <c r="X353" s="1503"/>
      <c r="Y353" s="1476" t="s">
        <v>24</v>
      </c>
      <c r="Z353" s="1171" t="s">
        <v>20</v>
      </c>
      <c r="AA353" s="1171" t="s">
        <v>29</v>
      </c>
      <c r="AB353" s="1247" t="s">
        <v>23</v>
      </c>
      <c r="AC353" s="1171" t="s">
        <v>21</v>
      </c>
      <c r="AD353" s="1501"/>
      <c r="AE353" s="1502"/>
      <c r="AF353" s="1502"/>
      <c r="AG353" s="1502"/>
      <c r="AH353" s="1502"/>
      <c r="AI353" s="1502"/>
      <c r="AJ353" s="1503"/>
      <c r="AK353" s="2773"/>
      <c r="AL353" s="2774"/>
      <c r="AM353" s="2774"/>
      <c r="AN353" s="2774"/>
      <c r="AO353" s="2774"/>
      <c r="AP353" s="2774"/>
      <c r="AQ353" s="2774"/>
      <c r="AR353" s="2774"/>
      <c r="AS353" s="2774"/>
      <c r="AT353" s="2774"/>
      <c r="AU353" s="2774"/>
      <c r="AV353" s="2774"/>
      <c r="AW353" s="2775"/>
      <c r="BH353" s="1429"/>
      <c r="BI353" s="1430"/>
      <c r="BJ353" s="1430"/>
      <c r="BK353" s="1430"/>
      <c r="BL353" s="1430"/>
      <c r="BM353" s="1431"/>
      <c r="BN353" s="1212"/>
      <c r="BO353" s="874"/>
      <c r="BP353" s="875"/>
      <c r="BQ353" s="2779"/>
      <c r="BR353" s="2780"/>
      <c r="BS353" s="2780"/>
      <c r="BT353" s="2780"/>
      <c r="BU353" s="2780"/>
      <c r="BV353" s="2780"/>
      <c r="BW353" s="2780"/>
      <c r="BX353" s="2780"/>
      <c r="BY353" s="2780"/>
      <c r="BZ353" s="2780"/>
      <c r="CA353" s="2780"/>
      <c r="CB353" s="2780"/>
      <c r="CC353" s="2780"/>
      <c r="CD353" s="2780"/>
      <c r="CE353" s="2780"/>
      <c r="CF353" s="2780"/>
      <c r="CG353" s="2780"/>
      <c r="CH353" s="2780"/>
      <c r="CI353" s="2894"/>
      <c r="CJ353" s="2827"/>
      <c r="CK353" s="1419"/>
      <c r="CL353" s="1419"/>
      <c r="CM353" s="1419"/>
      <c r="CN353" s="1419"/>
      <c r="CO353" s="1028"/>
      <c r="CP353" s="976"/>
      <c r="CQ353" s="976"/>
      <c r="CR353" s="976"/>
      <c r="CS353" s="976"/>
      <c r="CT353" s="2829"/>
      <c r="CU353" s="2829"/>
      <c r="CV353" s="1271"/>
      <c r="CW353" s="1271"/>
      <c r="CX353" s="863"/>
      <c r="CY353" s="863"/>
      <c r="CZ353" s="863"/>
      <c r="DA353" s="863"/>
      <c r="DB353" s="874"/>
      <c r="DC353" s="1449"/>
      <c r="JW353" s="2615"/>
      <c r="JX353" s="2615"/>
      <c r="JY353" s="2615"/>
      <c r="JZ353" s="2615"/>
      <c r="KA353" s="2615"/>
      <c r="KB353" s="2615"/>
      <c r="KC353" s="2615"/>
      <c r="KD353" s="2615"/>
      <c r="KE353" s="2615"/>
      <c r="KF353" s="2615"/>
      <c r="KG353" s="2615"/>
      <c r="KH353" s="2615"/>
      <c r="KI353" s="2615"/>
      <c r="KJ353" s="2615"/>
      <c r="KK353" s="2615"/>
      <c r="KL353" s="2615"/>
      <c r="KM353" s="2615"/>
      <c r="KN353" s="2615"/>
      <c r="KO353" s="2615"/>
      <c r="KP353" s="2615"/>
      <c r="KQ353" s="2615"/>
      <c r="KR353" s="2615"/>
      <c r="KS353" s="2615"/>
      <c r="KT353" s="2615"/>
      <c r="KU353" s="2615"/>
      <c r="KV353" s="2615"/>
      <c r="KW353" s="2615"/>
      <c r="KX353" s="2615"/>
      <c r="KY353" s="2615"/>
      <c r="KZ353" s="2615"/>
      <c r="LA353" s="2615"/>
      <c r="LB353" s="2615"/>
      <c r="LC353" s="2615"/>
      <c r="LD353" s="2615"/>
      <c r="LE353" s="2615"/>
      <c r="LF353" s="2615"/>
      <c r="LG353" s="2615"/>
      <c r="LH353" s="2615"/>
      <c r="LI353" s="2615"/>
      <c r="LJ353" s="2615"/>
      <c r="LK353" s="2615"/>
      <c r="LL353" s="2615"/>
      <c r="LM353" s="2615"/>
      <c r="LN353" s="2615"/>
      <c r="LO353" s="2615"/>
      <c r="LP353" s="2615"/>
      <c r="LQ353" s="2615"/>
      <c r="LR353" s="2615"/>
    </row>
    <row r="354" spans="2:330" ht="13.5" customHeight="1">
      <c r="B354" s="1573"/>
      <c r="C354" s="1271"/>
      <c r="D354" s="1271"/>
      <c r="E354" s="1271"/>
      <c r="F354" s="1271"/>
      <c r="G354" s="1271"/>
      <c r="H354" s="1312"/>
      <c r="I354" s="1476"/>
      <c r="J354" s="1171"/>
      <c r="K354" s="1171"/>
      <c r="L354" s="1247"/>
      <c r="M354" s="1171"/>
      <c r="N354" s="1582"/>
      <c r="O354" s="1583"/>
      <c r="P354" s="1583"/>
      <c r="Q354" s="1583"/>
      <c r="R354" s="1583"/>
      <c r="S354" s="1583"/>
      <c r="T354" s="1583"/>
      <c r="U354" s="1583"/>
      <c r="V354" s="1583"/>
      <c r="W354" s="1583"/>
      <c r="X354" s="1584"/>
      <c r="Y354" s="1476"/>
      <c r="Z354" s="1171"/>
      <c r="AA354" s="1171"/>
      <c r="AB354" s="1247"/>
      <c r="AC354" s="1171"/>
      <c r="AD354" s="1501"/>
      <c r="AE354" s="1502"/>
      <c r="AF354" s="1502"/>
      <c r="AG354" s="1502"/>
      <c r="AH354" s="1502"/>
      <c r="AI354" s="1502"/>
      <c r="AJ354" s="1503"/>
      <c r="AK354" s="2773"/>
      <c r="AL354" s="2774"/>
      <c r="AM354" s="2774"/>
      <c r="AN354" s="2774"/>
      <c r="AO354" s="2774"/>
      <c r="AP354" s="2774"/>
      <c r="AQ354" s="2774"/>
      <c r="AR354" s="2774"/>
      <c r="AS354" s="2774"/>
      <c r="AT354" s="2774"/>
      <c r="AU354" s="2774"/>
      <c r="AV354" s="2774"/>
      <c r="AW354" s="2775"/>
      <c r="BH354" s="1429"/>
      <c r="BI354" s="1430"/>
      <c r="BJ354" s="1430"/>
      <c r="BK354" s="1430"/>
      <c r="BL354" s="1430"/>
      <c r="BM354" s="1431"/>
      <c r="BN354" s="1271" t="s">
        <v>416</v>
      </c>
      <c r="BO354" s="1271"/>
      <c r="BP354" s="1312"/>
      <c r="BQ354" s="2226"/>
      <c r="BR354" s="1258"/>
      <c r="BS354" s="1258"/>
      <c r="BT354" s="1258"/>
      <c r="BU354" s="1258"/>
      <c r="BV354" s="1258"/>
      <c r="BW354" s="1258"/>
      <c r="BX354" s="1258"/>
      <c r="BY354" s="1258"/>
      <c r="BZ354" s="1258"/>
      <c r="CA354" s="1258"/>
      <c r="CB354" s="1258"/>
      <c r="CC354" s="1258"/>
      <c r="CD354" s="1258"/>
      <c r="CE354" s="1258"/>
      <c r="CF354" s="1258"/>
      <c r="CG354" s="1258"/>
      <c r="CH354" s="1258"/>
      <c r="CI354" s="1258"/>
      <c r="CJ354" s="1258"/>
      <c r="CK354" s="1258"/>
      <c r="CL354" s="1258"/>
      <c r="CM354" s="1258"/>
      <c r="CN354" s="1258"/>
      <c r="CO354" s="1258"/>
      <c r="CP354" s="1258"/>
      <c r="CQ354" s="1258"/>
      <c r="CR354" s="1258"/>
      <c r="CS354" s="1258"/>
      <c r="CT354" s="1258"/>
      <c r="CU354" s="2629" t="s">
        <v>417</v>
      </c>
      <c r="CV354" s="895"/>
      <c r="CW354" s="2783" t="s">
        <v>1713</v>
      </c>
      <c r="CX354" s="2784"/>
      <c r="CY354" s="2784"/>
      <c r="CZ354" s="2784"/>
      <c r="DA354" s="2784"/>
      <c r="DB354" s="2784"/>
      <c r="DC354" s="2837"/>
      <c r="JW354" s="2615"/>
      <c r="JX354" s="2615"/>
      <c r="JY354" s="2615"/>
      <c r="JZ354" s="2615"/>
      <c r="KA354" s="2615"/>
      <c r="KB354" s="2615"/>
      <c r="KC354" s="2615"/>
      <c r="KD354" s="2615"/>
      <c r="KE354" s="2615"/>
      <c r="KF354" s="2615"/>
      <c r="KG354" s="2615"/>
      <c r="KH354" s="2615"/>
      <c r="KI354" s="2615"/>
      <c r="KJ354" s="2615"/>
      <c r="KK354" s="2615"/>
      <c r="KL354" s="2615"/>
      <c r="KM354" s="2615"/>
      <c r="KN354" s="2615"/>
      <c r="KO354" s="2615"/>
      <c r="KP354" s="2615"/>
      <c r="KQ354" s="2615"/>
      <c r="KR354" s="2615"/>
      <c r="KS354" s="2615"/>
      <c r="KT354" s="2615"/>
      <c r="KU354" s="2615"/>
      <c r="KV354" s="2615"/>
      <c r="KW354" s="2615"/>
      <c r="KX354" s="2615"/>
      <c r="KY354" s="2615"/>
      <c r="KZ354" s="2615"/>
      <c r="LA354" s="2615"/>
      <c r="LB354" s="2615"/>
      <c r="LC354" s="2615"/>
      <c r="LD354" s="2615"/>
      <c r="LE354" s="2615"/>
      <c r="LF354" s="2615"/>
      <c r="LG354" s="2615"/>
      <c r="LH354" s="2615"/>
      <c r="LI354" s="2615"/>
      <c r="LJ354" s="2615"/>
      <c r="LK354" s="2615"/>
      <c r="LL354" s="2615"/>
      <c r="LM354" s="2615"/>
      <c r="LN354" s="2615"/>
      <c r="LO354" s="2615"/>
      <c r="LP354" s="2615"/>
      <c r="LQ354" s="2615"/>
      <c r="LR354" s="2615"/>
    </row>
    <row r="355" spans="2:330" ht="13.5" customHeight="1">
      <c r="B355" s="1574"/>
      <c r="C355" s="874"/>
      <c r="D355" s="874"/>
      <c r="E355" s="874"/>
      <c r="F355" s="874"/>
      <c r="G355" s="874"/>
      <c r="H355" s="875"/>
      <c r="I355" s="170"/>
      <c r="J355" s="118"/>
      <c r="K355" s="118"/>
      <c r="L355" s="118"/>
      <c r="M355" s="118"/>
      <c r="N355" s="1585"/>
      <c r="O355" s="1586"/>
      <c r="P355" s="1586"/>
      <c r="Q355" s="1586"/>
      <c r="R355" s="1586"/>
      <c r="S355" s="1586"/>
      <c r="T355" s="1586"/>
      <c r="U355" s="1586"/>
      <c r="V355" s="1586"/>
      <c r="W355" s="1586"/>
      <c r="X355" s="1587"/>
      <c r="Y355" s="170"/>
      <c r="Z355" s="118"/>
      <c r="AA355" s="118"/>
      <c r="AB355" s="118"/>
      <c r="AC355" s="118"/>
      <c r="AD355" s="1504"/>
      <c r="AE355" s="1505"/>
      <c r="AF355" s="1505"/>
      <c r="AG355" s="1505"/>
      <c r="AH355" s="1505"/>
      <c r="AI355" s="1505"/>
      <c r="AJ355" s="1506"/>
      <c r="AK355" s="2776"/>
      <c r="AL355" s="2777"/>
      <c r="AM355" s="2777"/>
      <c r="AN355" s="2777"/>
      <c r="AO355" s="2777"/>
      <c r="AP355" s="2777"/>
      <c r="AQ355" s="2777"/>
      <c r="AR355" s="2777"/>
      <c r="AS355" s="2777"/>
      <c r="AT355" s="2777"/>
      <c r="AU355" s="2777"/>
      <c r="AV355" s="2777"/>
      <c r="AW355" s="2778"/>
      <c r="BH355" s="2566"/>
      <c r="BI355" s="1303"/>
      <c r="BJ355" s="1303"/>
      <c r="BK355" s="1303"/>
      <c r="BL355" s="1303"/>
      <c r="BM355" s="1522"/>
      <c r="BN355" s="1271"/>
      <c r="BO355" s="1271"/>
      <c r="BP355" s="1312"/>
      <c r="BQ355" s="2779"/>
      <c r="BR355" s="2780"/>
      <c r="BS355" s="2780"/>
      <c r="BT355" s="2780"/>
      <c r="BU355" s="2780"/>
      <c r="BV355" s="2780"/>
      <c r="BW355" s="2780"/>
      <c r="BX355" s="2780"/>
      <c r="BY355" s="2780"/>
      <c r="BZ355" s="2780"/>
      <c r="CA355" s="2780"/>
      <c r="CB355" s="2780"/>
      <c r="CC355" s="2780"/>
      <c r="CD355" s="2780"/>
      <c r="CE355" s="2780"/>
      <c r="CF355" s="2780"/>
      <c r="CG355" s="2780"/>
      <c r="CH355" s="2780"/>
      <c r="CI355" s="2780"/>
      <c r="CJ355" s="2780"/>
      <c r="CK355" s="2780"/>
      <c r="CL355" s="2780"/>
      <c r="CM355" s="2780"/>
      <c r="CN355" s="2780"/>
      <c r="CO355" s="2780"/>
      <c r="CP355" s="2780"/>
      <c r="CQ355" s="2780"/>
      <c r="CR355" s="2780"/>
      <c r="CS355" s="2780"/>
      <c r="CT355" s="2780"/>
      <c r="CU355" s="754"/>
      <c r="CV355" s="896"/>
      <c r="CW355" s="2838"/>
      <c r="CX355" s="2839"/>
      <c r="CY355" s="2839"/>
      <c r="CZ355" s="2839"/>
      <c r="DA355" s="2839"/>
      <c r="DB355" s="2839"/>
      <c r="DC355" s="2840"/>
      <c r="JW355" s="2615"/>
      <c r="JX355" s="2615"/>
      <c r="JY355" s="2615"/>
      <c r="JZ355" s="2615"/>
      <c r="KA355" s="2615"/>
      <c r="KB355" s="2615"/>
      <c r="KC355" s="2615"/>
      <c r="KD355" s="2615"/>
      <c r="KE355" s="2615"/>
      <c r="KF355" s="2615"/>
      <c r="KG355" s="2615"/>
      <c r="KH355" s="2615"/>
      <c r="KI355" s="2615"/>
      <c r="KJ355" s="2615"/>
      <c r="KK355" s="2615"/>
      <c r="KL355" s="2615"/>
      <c r="KM355" s="2615"/>
      <c r="KN355" s="2615"/>
      <c r="KO355" s="2615"/>
      <c r="KP355" s="2615"/>
      <c r="KQ355" s="2615"/>
      <c r="KR355" s="2615"/>
      <c r="KS355" s="2615"/>
      <c r="KT355" s="2615"/>
      <c r="KU355" s="2615"/>
      <c r="KV355" s="2615"/>
      <c r="KW355" s="2615"/>
      <c r="KX355" s="2615"/>
      <c r="KY355" s="2615"/>
      <c r="KZ355" s="2615"/>
      <c r="LA355" s="2615"/>
      <c r="LB355" s="2615"/>
      <c r="LC355" s="2615"/>
      <c r="LD355" s="2615"/>
      <c r="LE355" s="2615"/>
      <c r="LF355" s="2615"/>
      <c r="LG355" s="2615"/>
      <c r="LH355" s="2615"/>
      <c r="LI355" s="2615"/>
      <c r="LJ355" s="2615"/>
      <c r="LK355" s="2615"/>
      <c r="LL355" s="2615"/>
      <c r="LM355" s="2615"/>
      <c r="LN355" s="2615"/>
      <c r="LO355" s="2615"/>
      <c r="LP355" s="2615"/>
      <c r="LQ355" s="2615"/>
      <c r="LR355" s="2615"/>
    </row>
    <row r="356" spans="2:330" ht="13.5" customHeight="1">
      <c r="B356" s="1863" t="s">
        <v>1252</v>
      </c>
      <c r="C356" s="1864"/>
      <c r="D356" s="1864"/>
      <c r="E356" s="1864"/>
      <c r="F356" s="1864"/>
      <c r="G356" s="1864"/>
      <c r="H356" s="2913"/>
      <c r="I356" s="1335"/>
      <c r="J356" s="1201"/>
      <c r="K356" s="1201"/>
      <c r="L356" s="1201"/>
      <c r="M356" s="1467"/>
      <c r="N356" s="1501" t="s">
        <v>670</v>
      </c>
      <c r="O356" s="1502"/>
      <c r="P356" s="1502"/>
      <c r="Q356" s="1502"/>
      <c r="R356" s="1502"/>
      <c r="S356" s="1502"/>
      <c r="T356" s="1502"/>
      <c r="U356" s="1502"/>
      <c r="V356" s="1502"/>
      <c r="W356" s="1502"/>
      <c r="X356" s="1503"/>
      <c r="Y356" s="1335"/>
      <c r="Z356" s="1201"/>
      <c r="AA356" s="1201"/>
      <c r="AB356" s="1201"/>
      <c r="AC356" s="1467"/>
      <c r="AD356" s="1498"/>
      <c r="AE356" s="1499"/>
      <c r="AF356" s="1499"/>
      <c r="AG356" s="1499"/>
      <c r="AH356" s="1499"/>
      <c r="AI356" s="1499"/>
      <c r="AJ356" s="1500"/>
      <c r="AK356" s="2770" t="s">
        <v>1598</v>
      </c>
      <c r="AL356" s="2771"/>
      <c r="AM356" s="2771"/>
      <c r="AN356" s="2771"/>
      <c r="AO356" s="2771"/>
      <c r="AP356" s="2771"/>
      <c r="AQ356" s="2771"/>
      <c r="AR356" s="2771"/>
      <c r="AS356" s="2771"/>
      <c r="AT356" s="2771"/>
      <c r="AU356" s="2771"/>
      <c r="AV356" s="2771"/>
      <c r="AW356" s="2772"/>
      <c r="BH356" s="1863" t="s">
        <v>1261</v>
      </c>
      <c r="BI356" s="1864"/>
      <c r="BJ356" s="1864"/>
      <c r="BK356" s="1864"/>
      <c r="BL356" s="1864"/>
      <c r="BM356" s="1864"/>
      <c r="BN356" s="1864"/>
      <c r="BO356" s="1864"/>
      <c r="BP356" s="1865"/>
      <c r="BQ356" s="2783"/>
      <c r="BR356" s="2784"/>
      <c r="BS356" s="2784"/>
      <c r="BT356" s="2784"/>
      <c r="BU356" s="2784"/>
      <c r="BV356" s="1656" t="s">
        <v>1257</v>
      </c>
      <c r="BW356" s="1656"/>
      <c r="BX356" s="1657"/>
      <c r="BY356" s="1258" t="s">
        <v>1263</v>
      </c>
      <c r="BZ356" s="1258"/>
      <c r="CA356" s="1258"/>
      <c r="CB356" s="1258"/>
      <c r="CC356" s="1258"/>
      <c r="CD356" s="1258"/>
      <c r="CE356" s="1258"/>
      <c r="CF356" s="1258"/>
      <c r="CG356" s="1258"/>
      <c r="CH356" s="1258"/>
      <c r="CI356" s="1258"/>
      <c r="CJ356" s="1258"/>
      <c r="CK356" s="1258"/>
      <c r="CL356" s="1258"/>
      <c r="CM356" s="1258"/>
      <c r="CN356" s="1258"/>
      <c r="CO356" s="1258"/>
      <c r="CP356" s="1258"/>
      <c r="CQ356" s="1258"/>
      <c r="CR356" s="1258"/>
      <c r="CS356" s="1258"/>
      <c r="CT356" s="2809"/>
      <c r="CU356" s="2351" t="s">
        <v>417</v>
      </c>
      <c r="CV356" s="2352"/>
      <c r="CW356" s="2887" t="s">
        <v>1713</v>
      </c>
      <c r="CX356" s="2888"/>
      <c r="CY356" s="2888"/>
      <c r="CZ356" s="2888"/>
      <c r="DA356" s="2888"/>
      <c r="DB356" s="2888"/>
      <c r="DC356" s="2889"/>
      <c r="JW356" s="2615"/>
      <c r="JX356" s="2615"/>
      <c r="JY356" s="2615"/>
      <c r="JZ356" s="2615"/>
      <c r="KA356" s="2615"/>
      <c r="KB356" s="2615"/>
      <c r="KC356" s="2615"/>
      <c r="KD356" s="2615"/>
      <c r="KE356" s="2615"/>
      <c r="KF356" s="2615"/>
      <c r="KG356" s="2615"/>
      <c r="KH356" s="2615"/>
      <c r="KI356" s="2615"/>
      <c r="KJ356" s="2615"/>
      <c r="KK356" s="2615"/>
      <c r="KL356" s="2615"/>
      <c r="KM356" s="2615"/>
      <c r="KN356" s="2615"/>
      <c r="KO356" s="2615"/>
      <c r="KP356" s="2615"/>
      <c r="KQ356" s="2615"/>
      <c r="KR356" s="2615"/>
      <c r="KS356" s="2615"/>
      <c r="KT356" s="2615"/>
      <c r="KU356" s="2615"/>
      <c r="KV356" s="2615"/>
      <c r="KW356" s="2615"/>
      <c r="KX356" s="2615"/>
      <c r="KY356" s="2615"/>
      <c r="KZ356" s="2615"/>
      <c r="LA356" s="2615"/>
      <c r="LB356" s="2615"/>
      <c r="LC356" s="2615"/>
      <c r="LD356" s="2615"/>
      <c r="LE356" s="2615"/>
      <c r="LF356" s="2615"/>
      <c r="LG356" s="2615"/>
      <c r="LH356" s="2615"/>
      <c r="LI356" s="2615"/>
      <c r="LJ356" s="2615"/>
      <c r="LK356" s="2615"/>
      <c r="LL356" s="2615"/>
      <c r="LM356" s="2615"/>
      <c r="LN356" s="2615"/>
      <c r="LO356" s="2615"/>
      <c r="LP356" s="2615"/>
      <c r="LQ356" s="2615"/>
      <c r="LR356" s="2615"/>
    </row>
    <row r="357" spans="2:330" ht="13.5" customHeight="1" thickBot="1">
      <c r="B357" s="1415"/>
      <c r="C357" s="1416"/>
      <c r="D357" s="1416"/>
      <c r="E357" s="1416"/>
      <c r="F357" s="1416"/>
      <c r="G357" s="1416"/>
      <c r="H357" s="1417"/>
      <c r="I357" s="1476" t="s">
        <v>23</v>
      </c>
      <c r="J357" s="1171" t="s">
        <v>20</v>
      </c>
      <c r="K357" s="1171" t="s">
        <v>29</v>
      </c>
      <c r="L357" s="1247" t="s">
        <v>24</v>
      </c>
      <c r="M357" s="1477" t="s">
        <v>21</v>
      </c>
      <c r="N357" s="1501"/>
      <c r="O357" s="1502"/>
      <c r="P357" s="1502"/>
      <c r="Q357" s="1502"/>
      <c r="R357" s="1502"/>
      <c r="S357" s="1502"/>
      <c r="T357" s="1502"/>
      <c r="U357" s="1502"/>
      <c r="V357" s="1502"/>
      <c r="W357" s="1502"/>
      <c r="X357" s="1503"/>
      <c r="Y357" s="1476" t="s">
        <v>24</v>
      </c>
      <c r="Z357" s="1171" t="s">
        <v>20</v>
      </c>
      <c r="AA357" s="1171" t="s">
        <v>29</v>
      </c>
      <c r="AB357" s="1247" t="s">
        <v>23</v>
      </c>
      <c r="AC357" s="1477" t="s">
        <v>21</v>
      </c>
      <c r="AD357" s="1501"/>
      <c r="AE357" s="1502"/>
      <c r="AF357" s="1502"/>
      <c r="AG357" s="1502"/>
      <c r="AH357" s="1502"/>
      <c r="AI357" s="1502"/>
      <c r="AJ357" s="1503"/>
      <c r="AK357" s="2773"/>
      <c r="AL357" s="2774"/>
      <c r="AM357" s="2774"/>
      <c r="AN357" s="2774"/>
      <c r="AO357" s="2774"/>
      <c r="AP357" s="2774"/>
      <c r="AQ357" s="2774"/>
      <c r="AR357" s="2774"/>
      <c r="AS357" s="2774"/>
      <c r="AT357" s="2774"/>
      <c r="AU357" s="2774"/>
      <c r="AV357" s="2774"/>
      <c r="AW357" s="2775"/>
      <c r="BH357" s="2815"/>
      <c r="BI357" s="2816"/>
      <c r="BJ357" s="2816"/>
      <c r="BK357" s="2816"/>
      <c r="BL357" s="2816"/>
      <c r="BM357" s="2816"/>
      <c r="BN357" s="2816"/>
      <c r="BO357" s="2816"/>
      <c r="BP357" s="2817"/>
      <c r="BQ357" s="2785"/>
      <c r="BR357" s="2786"/>
      <c r="BS357" s="2786"/>
      <c r="BT357" s="2786"/>
      <c r="BU357" s="2786"/>
      <c r="BV357" s="1691"/>
      <c r="BW357" s="1691"/>
      <c r="BX357" s="1692"/>
      <c r="BY357" s="2810"/>
      <c r="BZ357" s="2810"/>
      <c r="CA357" s="2810"/>
      <c r="CB357" s="2810"/>
      <c r="CC357" s="2810"/>
      <c r="CD357" s="2810"/>
      <c r="CE357" s="2810"/>
      <c r="CF357" s="2810"/>
      <c r="CG357" s="2810"/>
      <c r="CH357" s="2810"/>
      <c r="CI357" s="2810"/>
      <c r="CJ357" s="2810"/>
      <c r="CK357" s="2810"/>
      <c r="CL357" s="2810"/>
      <c r="CM357" s="2810"/>
      <c r="CN357" s="2810"/>
      <c r="CO357" s="2810"/>
      <c r="CP357" s="2810"/>
      <c r="CQ357" s="2810"/>
      <c r="CR357" s="2810"/>
      <c r="CS357" s="2810"/>
      <c r="CT357" s="2811"/>
      <c r="CU357" s="2804"/>
      <c r="CV357" s="2805"/>
      <c r="CW357" s="2785"/>
      <c r="CX357" s="2786"/>
      <c r="CY357" s="2786"/>
      <c r="CZ357" s="2786"/>
      <c r="DA357" s="2786"/>
      <c r="DB357" s="2786"/>
      <c r="DC357" s="2890"/>
      <c r="DE357" s="245"/>
      <c r="JW357" s="2615"/>
      <c r="JX357" s="2615"/>
      <c r="JY357" s="2615"/>
      <c r="JZ357" s="2615"/>
      <c r="KA357" s="2615"/>
      <c r="KB357" s="2615"/>
      <c r="KC357" s="2615"/>
      <c r="KD357" s="2615"/>
      <c r="KE357" s="2615"/>
      <c r="KF357" s="2615"/>
      <c r="KG357" s="2615"/>
      <c r="KH357" s="2615"/>
      <c r="KI357" s="2615"/>
      <c r="KJ357" s="2615"/>
      <c r="KK357" s="2615"/>
      <c r="KL357" s="2615"/>
      <c r="KM357" s="2615"/>
      <c r="KN357" s="2615"/>
      <c r="KO357" s="2615"/>
      <c r="KP357" s="2615"/>
      <c r="KQ357" s="2615"/>
      <c r="KR357" s="2615"/>
      <c r="KS357" s="2615"/>
      <c r="KT357" s="2615"/>
      <c r="KU357" s="2615"/>
      <c r="KV357" s="2615"/>
      <c r="KW357" s="2615"/>
      <c r="KX357" s="2615"/>
      <c r="KY357" s="2615"/>
      <c r="KZ357" s="2615"/>
      <c r="LA357" s="2615"/>
      <c r="LB357" s="2615"/>
      <c r="LC357" s="2615"/>
      <c r="LD357" s="2615"/>
      <c r="LE357" s="2615"/>
      <c r="LF357" s="2615"/>
      <c r="LG357" s="2615"/>
      <c r="LH357" s="2615"/>
      <c r="LI357" s="2615"/>
      <c r="LJ357" s="2615"/>
      <c r="LK357" s="2615"/>
      <c r="LL357" s="2615"/>
      <c r="LM357" s="2615"/>
      <c r="LN357" s="2615"/>
      <c r="LO357" s="2615"/>
      <c r="LP357" s="2615"/>
      <c r="LQ357" s="2615"/>
      <c r="LR357" s="2615"/>
    </row>
    <row r="358" spans="2:330" ht="13.5" customHeight="1" thickBot="1">
      <c r="B358" s="1415"/>
      <c r="C358" s="1416"/>
      <c r="D358" s="1416"/>
      <c r="E358" s="1416"/>
      <c r="F358" s="1416"/>
      <c r="G358" s="1416"/>
      <c r="H358" s="1417"/>
      <c r="I358" s="1476"/>
      <c r="J358" s="1171"/>
      <c r="K358" s="1171"/>
      <c r="L358" s="1247"/>
      <c r="M358" s="1477"/>
      <c r="N358" s="1582"/>
      <c r="O358" s="1583"/>
      <c r="P358" s="1583"/>
      <c r="Q358" s="1583"/>
      <c r="R358" s="1583"/>
      <c r="S358" s="1583"/>
      <c r="T358" s="1583"/>
      <c r="U358" s="1583"/>
      <c r="V358" s="1583"/>
      <c r="W358" s="1583"/>
      <c r="X358" s="1584"/>
      <c r="Y358" s="1476"/>
      <c r="Z358" s="1171"/>
      <c r="AA358" s="1171"/>
      <c r="AB358" s="1247"/>
      <c r="AC358" s="1477"/>
      <c r="AD358" s="1501"/>
      <c r="AE358" s="1502"/>
      <c r="AF358" s="1502"/>
      <c r="AG358" s="1502"/>
      <c r="AH358" s="1502"/>
      <c r="AI358" s="1502"/>
      <c r="AJ358" s="1503"/>
      <c r="AK358" s="2773"/>
      <c r="AL358" s="2774"/>
      <c r="AM358" s="2774"/>
      <c r="AN358" s="2774"/>
      <c r="AO358" s="2774"/>
      <c r="AP358" s="2774"/>
      <c r="AQ358" s="2774"/>
      <c r="AR358" s="2774"/>
      <c r="AS358" s="2774"/>
      <c r="AT358" s="2774"/>
      <c r="AU358" s="2774"/>
      <c r="AV358" s="2774"/>
      <c r="AW358" s="2775"/>
      <c r="JW358" s="2615"/>
      <c r="JX358" s="2615"/>
      <c r="JY358" s="2615"/>
      <c r="JZ358" s="2615"/>
      <c r="KA358" s="2615"/>
      <c r="KB358" s="2615"/>
      <c r="KC358" s="2615"/>
      <c r="KD358" s="2615"/>
      <c r="KE358" s="2615"/>
      <c r="KF358" s="2615"/>
      <c r="KG358" s="2615"/>
      <c r="KH358" s="2615"/>
      <c r="KI358" s="2615"/>
      <c r="KJ358" s="2615"/>
      <c r="KK358" s="2615"/>
      <c r="KL358" s="2615"/>
      <c r="KM358" s="2615"/>
      <c r="KN358" s="2615"/>
      <c r="KO358" s="2615"/>
      <c r="KP358" s="2615"/>
      <c r="KQ358" s="2615"/>
      <c r="KR358" s="2615"/>
      <c r="KS358" s="2615"/>
      <c r="KT358" s="2615"/>
      <c r="KU358" s="2615"/>
      <c r="KV358" s="2615"/>
      <c r="KW358" s="2615"/>
      <c r="KX358" s="2615"/>
      <c r="KY358" s="2615"/>
      <c r="KZ358" s="2615"/>
      <c r="LA358" s="2615"/>
      <c r="LB358" s="2615"/>
      <c r="LC358" s="2615"/>
      <c r="LD358" s="2615"/>
      <c r="LE358" s="2615"/>
      <c r="LF358" s="2615"/>
      <c r="LG358" s="2615"/>
      <c r="LH358" s="2615"/>
      <c r="LI358" s="2615"/>
      <c r="LJ358" s="2615"/>
      <c r="LK358" s="2615"/>
      <c r="LL358" s="2615"/>
      <c r="LM358" s="2615"/>
      <c r="LN358" s="2615"/>
      <c r="LO358" s="2615"/>
      <c r="LP358" s="2615"/>
      <c r="LQ358" s="2615"/>
      <c r="LR358" s="2615"/>
    </row>
    <row r="359" spans="2:330" ht="13.5" customHeight="1">
      <c r="B359" s="1418"/>
      <c r="C359" s="1419"/>
      <c r="D359" s="1419"/>
      <c r="E359" s="1419"/>
      <c r="F359" s="1419"/>
      <c r="G359" s="1419"/>
      <c r="H359" s="1420"/>
      <c r="I359" s="1212"/>
      <c r="J359" s="874"/>
      <c r="K359" s="874"/>
      <c r="L359" s="874"/>
      <c r="M359" s="875"/>
      <c r="N359" s="1585"/>
      <c r="O359" s="1586"/>
      <c r="P359" s="1586"/>
      <c r="Q359" s="1586"/>
      <c r="R359" s="1586"/>
      <c r="S359" s="1586"/>
      <c r="T359" s="1586"/>
      <c r="U359" s="1586"/>
      <c r="V359" s="1586"/>
      <c r="W359" s="1586"/>
      <c r="X359" s="1587"/>
      <c r="Y359" s="1212"/>
      <c r="Z359" s="874"/>
      <c r="AA359" s="874"/>
      <c r="AB359" s="874"/>
      <c r="AC359" s="875"/>
      <c r="AD359" s="1504"/>
      <c r="AE359" s="1505"/>
      <c r="AF359" s="1505"/>
      <c r="AG359" s="1505"/>
      <c r="AH359" s="1505"/>
      <c r="AI359" s="1505"/>
      <c r="AJ359" s="1506"/>
      <c r="AK359" s="2776"/>
      <c r="AL359" s="2777"/>
      <c r="AM359" s="2777"/>
      <c r="AN359" s="2777"/>
      <c r="AO359" s="2777"/>
      <c r="AP359" s="2777"/>
      <c r="AQ359" s="2777"/>
      <c r="AR359" s="2777"/>
      <c r="AS359" s="2777"/>
      <c r="AT359" s="2777"/>
      <c r="AU359" s="2777"/>
      <c r="AV359" s="2777"/>
      <c r="AW359" s="2778"/>
      <c r="BH359" s="2880" t="s">
        <v>693</v>
      </c>
      <c r="BI359" s="2881"/>
      <c r="BJ359" s="2881"/>
      <c r="BK359" s="2881"/>
      <c r="BL359" s="2881"/>
      <c r="BM359" s="2881"/>
      <c r="BN359" s="2881"/>
      <c r="BO359" s="2881"/>
      <c r="BP359" s="2881"/>
      <c r="BQ359" s="2881"/>
      <c r="BR359" s="1622" t="s">
        <v>44</v>
      </c>
      <c r="BS359" s="2795"/>
      <c r="BT359" s="2795"/>
      <c r="BU359" s="2795"/>
      <c r="BV359" s="2607"/>
      <c r="BW359" s="2607"/>
      <c r="BX359" s="2607"/>
      <c r="BY359" s="2607"/>
      <c r="BZ359" s="2607"/>
      <c r="CA359" s="2797" t="s">
        <v>11</v>
      </c>
      <c r="CB359" s="2797"/>
      <c r="CC359" s="2806"/>
      <c r="CD359" s="2807"/>
      <c r="CE359" s="2797" t="s">
        <v>12</v>
      </c>
      <c r="CF359" s="2797"/>
      <c r="CG359" s="2806"/>
      <c r="CH359" s="2807"/>
      <c r="CI359" s="2797" t="s">
        <v>1225</v>
      </c>
      <c r="CJ359" s="2797"/>
      <c r="CK359" s="2797"/>
      <c r="CL359" s="2797"/>
      <c r="CM359" s="1622" t="s">
        <v>45</v>
      </c>
      <c r="CN359" s="2872"/>
      <c r="CO359" s="2872"/>
      <c r="CP359" s="2872"/>
      <c r="CQ359" s="2872"/>
      <c r="CR359" s="2872"/>
      <c r="CS359" s="2872"/>
      <c r="CT359" s="2872"/>
      <c r="CU359" s="2872"/>
      <c r="CV359" s="2872"/>
      <c r="CW359" s="2872"/>
      <c r="CX359" s="2872"/>
      <c r="CY359" s="2872"/>
      <c r="CZ359" s="2872"/>
      <c r="DA359" s="2872"/>
      <c r="DB359" s="2872"/>
      <c r="DC359" s="2873"/>
      <c r="JW359" s="2615"/>
      <c r="JX359" s="2615"/>
      <c r="JY359" s="2615"/>
      <c r="JZ359" s="2615"/>
      <c r="KA359" s="2615"/>
      <c r="KB359" s="2615"/>
      <c r="KC359" s="2615"/>
      <c r="KD359" s="2615"/>
      <c r="KE359" s="2615"/>
      <c r="KF359" s="2615"/>
      <c r="KG359" s="2615"/>
      <c r="KH359" s="2615"/>
      <c r="KI359" s="2615"/>
      <c r="KJ359" s="2615"/>
      <c r="KK359" s="2615"/>
      <c r="KL359" s="2615"/>
      <c r="KM359" s="2615"/>
      <c r="KN359" s="2615"/>
      <c r="KO359" s="2615"/>
      <c r="KP359" s="2615"/>
      <c r="KQ359" s="2615"/>
      <c r="KR359" s="2615"/>
      <c r="KS359" s="2615"/>
      <c r="KT359" s="2615"/>
      <c r="KU359" s="2615"/>
      <c r="KV359" s="2615"/>
      <c r="KW359" s="2615"/>
      <c r="KX359" s="2615"/>
      <c r="KY359" s="2615"/>
      <c r="KZ359" s="2615"/>
      <c r="LA359" s="2615"/>
      <c r="LB359" s="2615"/>
      <c r="LC359" s="2615"/>
      <c r="LD359" s="2615"/>
      <c r="LE359" s="2615"/>
      <c r="LF359" s="2615"/>
      <c r="LG359" s="2615"/>
      <c r="LH359" s="2615"/>
      <c r="LI359" s="2615"/>
      <c r="LJ359" s="2615"/>
      <c r="LK359" s="2615"/>
      <c r="LL359" s="2615"/>
      <c r="LM359" s="2615"/>
      <c r="LN359" s="2615"/>
      <c r="LO359" s="2615"/>
      <c r="LP359" s="2615"/>
      <c r="LQ359" s="2615"/>
      <c r="LR359" s="2615"/>
    </row>
    <row r="360" spans="2:330" ht="13.5" customHeight="1">
      <c r="B360" s="1863" t="s">
        <v>1460</v>
      </c>
      <c r="C360" s="1864"/>
      <c r="D360" s="1864"/>
      <c r="E360" s="1864"/>
      <c r="F360" s="1864"/>
      <c r="G360" s="1864"/>
      <c r="H360" s="1864"/>
      <c r="I360" s="1335"/>
      <c r="J360" s="1201"/>
      <c r="K360" s="1201"/>
      <c r="L360" s="1201"/>
      <c r="M360" s="1467"/>
      <c r="N360" s="1498" t="s">
        <v>670</v>
      </c>
      <c r="O360" s="1499"/>
      <c r="P360" s="1499"/>
      <c r="Q360" s="1499"/>
      <c r="R360" s="1499"/>
      <c r="S360" s="1499"/>
      <c r="T360" s="1499"/>
      <c r="U360" s="1499"/>
      <c r="V360" s="1499"/>
      <c r="W360" s="1499"/>
      <c r="X360" s="1500"/>
      <c r="Y360" s="1335"/>
      <c r="Z360" s="1201"/>
      <c r="AA360" s="1201"/>
      <c r="AB360" s="1201"/>
      <c r="AC360" s="1467"/>
      <c r="AD360" s="1478">
        <f>VLOOKUP(Y361,DE348:DG349,2,)</f>
        <v>0</v>
      </c>
      <c r="AE360" s="1479"/>
      <c r="AF360" s="1479"/>
      <c r="AG360" s="1479"/>
      <c r="AH360" s="1479"/>
      <c r="AI360" s="1479"/>
      <c r="AJ360" s="1480"/>
      <c r="AK360" s="1468" t="s">
        <v>671</v>
      </c>
      <c r="AL360" s="1342"/>
      <c r="AM360" s="1342"/>
      <c r="AN360" s="1614" t="s">
        <v>636</v>
      </c>
      <c r="AO360" s="1614"/>
      <c r="AP360" s="1614"/>
      <c r="AQ360" s="1614"/>
      <c r="AR360" s="1614"/>
      <c r="AS360" s="1614"/>
      <c r="AT360" s="1614"/>
      <c r="AU360" s="1614"/>
      <c r="AV360" s="1201" t="s">
        <v>188</v>
      </c>
      <c r="AW360" s="1596"/>
      <c r="BH360" s="2882"/>
      <c r="BI360" s="2085"/>
      <c r="BJ360" s="2085"/>
      <c r="BK360" s="2085"/>
      <c r="BL360" s="2085"/>
      <c r="BM360" s="2085"/>
      <c r="BN360" s="2085"/>
      <c r="BO360" s="2085"/>
      <c r="BP360" s="2085"/>
      <c r="BQ360" s="2085"/>
      <c r="BR360" s="1623"/>
      <c r="BS360" s="2796"/>
      <c r="BT360" s="2796"/>
      <c r="BU360" s="2796"/>
      <c r="BV360" s="1495"/>
      <c r="BW360" s="1495"/>
      <c r="BX360" s="1495"/>
      <c r="BY360" s="1495"/>
      <c r="BZ360" s="1495"/>
      <c r="CA360" s="2073"/>
      <c r="CB360" s="2073"/>
      <c r="CC360" s="2808"/>
      <c r="CD360" s="2808"/>
      <c r="CE360" s="2073"/>
      <c r="CF360" s="2073"/>
      <c r="CG360" s="2808"/>
      <c r="CH360" s="2808"/>
      <c r="CI360" s="2073"/>
      <c r="CJ360" s="2073"/>
      <c r="CK360" s="2073"/>
      <c r="CL360" s="2073"/>
      <c r="CM360" s="1623"/>
      <c r="CN360" s="2874"/>
      <c r="CO360" s="2874"/>
      <c r="CP360" s="2874"/>
      <c r="CQ360" s="2874"/>
      <c r="CR360" s="2874"/>
      <c r="CS360" s="2874"/>
      <c r="CT360" s="2874"/>
      <c r="CU360" s="2874"/>
      <c r="CV360" s="2874"/>
      <c r="CW360" s="2874"/>
      <c r="CX360" s="2874"/>
      <c r="CY360" s="2874"/>
      <c r="CZ360" s="2874"/>
      <c r="DA360" s="2874"/>
      <c r="DB360" s="2874"/>
      <c r="DC360" s="2875"/>
      <c r="DH360" s="245"/>
    </row>
    <row r="361" spans="2:330" ht="13.5" customHeight="1">
      <c r="B361" s="1415"/>
      <c r="C361" s="1416"/>
      <c r="D361" s="1416"/>
      <c r="E361" s="1416"/>
      <c r="F361" s="1416"/>
      <c r="G361" s="1416"/>
      <c r="H361" s="1416"/>
      <c r="I361" s="1476" t="s">
        <v>24</v>
      </c>
      <c r="J361" s="1171" t="s">
        <v>20</v>
      </c>
      <c r="K361" s="1171" t="s">
        <v>29</v>
      </c>
      <c r="L361" s="1247" t="s">
        <v>23</v>
      </c>
      <c r="M361" s="1477" t="s">
        <v>21</v>
      </c>
      <c r="N361" s="1501"/>
      <c r="O361" s="1502"/>
      <c r="P361" s="1502"/>
      <c r="Q361" s="1502"/>
      <c r="R361" s="1502"/>
      <c r="S361" s="1502"/>
      <c r="T361" s="1502"/>
      <c r="U361" s="1502"/>
      <c r="V361" s="1502"/>
      <c r="W361" s="1502"/>
      <c r="X361" s="1503"/>
      <c r="Y361" s="1476" t="s">
        <v>24</v>
      </c>
      <c r="Z361" s="1171" t="s">
        <v>20</v>
      </c>
      <c r="AA361" s="1171" t="s">
        <v>29</v>
      </c>
      <c r="AB361" s="1247" t="s">
        <v>23</v>
      </c>
      <c r="AC361" s="1477" t="s">
        <v>21</v>
      </c>
      <c r="AD361" s="1481"/>
      <c r="AE361" s="1482"/>
      <c r="AF361" s="1482"/>
      <c r="AG361" s="1482"/>
      <c r="AH361" s="1482"/>
      <c r="AI361" s="1482"/>
      <c r="AJ361" s="1483"/>
      <c r="AK361" s="1469"/>
      <c r="AL361" s="1344"/>
      <c r="AM361" s="1344"/>
      <c r="AN361" s="1615"/>
      <c r="AO361" s="1615"/>
      <c r="AP361" s="1615"/>
      <c r="AQ361" s="1615"/>
      <c r="AR361" s="1615"/>
      <c r="AS361" s="1615"/>
      <c r="AT361" s="1615"/>
      <c r="AU361" s="1615"/>
      <c r="AV361" s="1271"/>
      <c r="AW361" s="1448"/>
      <c r="BH361" s="1616" t="s">
        <v>697</v>
      </c>
      <c r="BI361" s="1617"/>
      <c r="BJ361" s="1617"/>
      <c r="BK361" s="1617"/>
      <c r="BL361" s="1617"/>
      <c r="BM361" s="1617"/>
      <c r="BN361" s="1617"/>
      <c r="BO361" s="1617"/>
      <c r="BP361" s="1617"/>
      <c r="BQ361" s="1618"/>
      <c r="BR361" s="281"/>
      <c r="BS361" s="246"/>
      <c r="BT361" s="246"/>
      <c r="BU361" s="2832" t="s">
        <v>1834</v>
      </c>
      <c r="BV361" s="1393"/>
      <c r="BW361" s="1393"/>
      <c r="BX361" s="1393"/>
      <c r="BY361" s="1393"/>
      <c r="BZ361" s="1393"/>
      <c r="CA361" s="1393"/>
      <c r="CB361" s="1393"/>
      <c r="CC361" s="1393"/>
      <c r="CD361" s="1393"/>
      <c r="CE361" s="1393"/>
      <c r="CF361" s="1393"/>
      <c r="CG361" s="1393"/>
      <c r="CH361" s="1393"/>
      <c r="CI361" s="1393"/>
      <c r="CJ361" s="1393"/>
      <c r="CK361" s="1393"/>
      <c r="CL361" s="1393"/>
      <c r="CM361" s="1393"/>
      <c r="CN361" s="1393"/>
      <c r="CO361" s="1393"/>
      <c r="CP361" s="1393"/>
      <c r="CQ361" s="1393"/>
      <c r="CR361" s="1393"/>
      <c r="CS361" s="1393"/>
      <c r="CT361" s="1393"/>
      <c r="CU361" s="1393"/>
      <c r="CV361" s="1393"/>
      <c r="CW361" s="1393"/>
      <c r="CX361" s="1393"/>
      <c r="CY361" s="1393"/>
      <c r="CZ361" s="1393"/>
      <c r="DA361" s="1393"/>
      <c r="DB361" s="1393"/>
      <c r="DC361" s="1394"/>
      <c r="DH361" s="245"/>
      <c r="FS361" s="9"/>
      <c r="FT361" s="9"/>
      <c r="FU361" s="9"/>
      <c r="FV361" s="9"/>
    </row>
    <row r="362" spans="2:330" ht="13.5" customHeight="1">
      <c r="B362" s="1415"/>
      <c r="C362" s="1416"/>
      <c r="D362" s="1416"/>
      <c r="E362" s="1416"/>
      <c r="F362" s="1416"/>
      <c r="G362" s="1416"/>
      <c r="H362" s="1416"/>
      <c r="I362" s="1476"/>
      <c r="J362" s="1171"/>
      <c r="K362" s="1171"/>
      <c r="L362" s="1247"/>
      <c r="M362" s="1477"/>
      <c r="N362" s="1582"/>
      <c r="O362" s="1583"/>
      <c r="P362" s="1583"/>
      <c r="Q362" s="1583"/>
      <c r="R362" s="1583"/>
      <c r="S362" s="1583"/>
      <c r="T362" s="1583"/>
      <c r="U362" s="1583"/>
      <c r="V362" s="1583"/>
      <c r="W362" s="1583"/>
      <c r="X362" s="1584"/>
      <c r="Y362" s="1476"/>
      <c r="Z362" s="1171"/>
      <c r="AA362" s="1171"/>
      <c r="AB362" s="1247"/>
      <c r="AC362" s="1477"/>
      <c r="AD362" s="1501"/>
      <c r="AE362" s="1502"/>
      <c r="AF362" s="1502"/>
      <c r="AG362" s="1502"/>
      <c r="AH362" s="1502"/>
      <c r="AI362" s="1502"/>
      <c r="AJ362" s="1503"/>
      <c r="AK362" s="1588"/>
      <c r="AL362" s="689"/>
      <c r="AM362" s="689"/>
      <c r="AN362" s="689"/>
      <c r="AO362" s="689"/>
      <c r="AP362" s="689"/>
      <c r="AQ362" s="689"/>
      <c r="AR362" s="689"/>
      <c r="AS362" s="689"/>
      <c r="AT362" s="689"/>
      <c r="AU362" s="689"/>
      <c r="AV362" s="689"/>
      <c r="AW362" s="1589"/>
      <c r="BH362" s="2812"/>
      <c r="BI362" s="2093"/>
      <c r="BJ362" s="2093"/>
      <c r="BK362" s="2093"/>
      <c r="BL362" s="2093"/>
      <c r="BM362" s="2093"/>
      <c r="BN362" s="2093"/>
      <c r="BO362" s="2093"/>
      <c r="BP362" s="2093"/>
      <c r="BQ362" s="2094"/>
      <c r="BR362" s="2830" t="s">
        <v>1827</v>
      </c>
      <c r="BS362" s="2831"/>
      <c r="BT362" s="2831"/>
      <c r="BU362" s="2303"/>
      <c r="BV362" s="1191"/>
      <c r="BW362" s="1191"/>
      <c r="BX362" s="1191"/>
      <c r="BY362" s="1191"/>
      <c r="BZ362" s="1191"/>
      <c r="CA362" s="1191"/>
      <c r="CB362" s="1191"/>
      <c r="CC362" s="1191"/>
      <c r="CD362" s="1191"/>
      <c r="CE362" s="1191"/>
      <c r="CF362" s="1191"/>
      <c r="CG362" s="1191"/>
      <c r="CH362" s="1191"/>
      <c r="CI362" s="1191"/>
      <c r="CJ362" s="1191"/>
      <c r="CK362" s="1191"/>
      <c r="CL362" s="1191"/>
      <c r="CM362" s="1191"/>
      <c r="CN362" s="1191"/>
      <c r="CO362" s="1191"/>
      <c r="CP362" s="1191"/>
      <c r="CQ362" s="1191"/>
      <c r="CR362" s="1191"/>
      <c r="CS362" s="1191"/>
      <c r="CT362" s="1191"/>
      <c r="CU362" s="1191"/>
      <c r="CV362" s="1191"/>
      <c r="CW362" s="1191"/>
      <c r="CX362" s="1191"/>
      <c r="CY362" s="1191"/>
      <c r="CZ362" s="1191"/>
      <c r="DA362" s="1191"/>
      <c r="DB362" s="1191"/>
      <c r="DC362" s="1192"/>
      <c r="DH362" s="245"/>
    </row>
    <row r="363" spans="2:330" ht="13.5" customHeight="1">
      <c r="B363" s="1418"/>
      <c r="C363" s="1419"/>
      <c r="D363" s="1419"/>
      <c r="E363" s="1419"/>
      <c r="F363" s="1419"/>
      <c r="G363" s="1419"/>
      <c r="H363" s="1419"/>
      <c r="I363" s="1212"/>
      <c r="J363" s="874"/>
      <c r="K363" s="874"/>
      <c r="L363" s="874"/>
      <c r="M363" s="875"/>
      <c r="N363" s="1585"/>
      <c r="O363" s="1586"/>
      <c r="P363" s="1586"/>
      <c r="Q363" s="1586"/>
      <c r="R363" s="1586"/>
      <c r="S363" s="1586"/>
      <c r="T363" s="1586"/>
      <c r="U363" s="1586"/>
      <c r="V363" s="1586"/>
      <c r="W363" s="1586"/>
      <c r="X363" s="1587"/>
      <c r="Y363" s="1212"/>
      <c r="Z363" s="874"/>
      <c r="AA363" s="874"/>
      <c r="AB363" s="874"/>
      <c r="AC363" s="875"/>
      <c r="AD363" s="1504"/>
      <c r="AE363" s="1505"/>
      <c r="AF363" s="1505"/>
      <c r="AG363" s="1505"/>
      <c r="AH363" s="1505"/>
      <c r="AI363" s="1505"/>
      <c r="AJ363" s="1506"/>
      <c r="AK363" s="1590"/>
      <c r="AL363" s="1511"/>
      <c r="AM363" s="1511"/>
      <c r="AN363" s="1511"/>
      <c r="AO363" s="1511"/>
      <c r="AP363" s="1511"/>
      <c r="AQ363" s="1511"/>
      <c r="AR363" s="1511"/>
      <c r="AS363" s="1511"/>
      <c r="AT363" s="1511"/>
      <c r="AU363" s="1511"/>
      <c r="AV363" s="1511"/>
      <c r="AW363" s="1591"/>
      <c r="BH363" s="2812"/>
      <c r="BI363" s="2093"/>
      <c r="BJ363" s="2093"/>
      <c r="BK363" s="2093"/>
      <c r="BL363" s="2093"/>
      <c r="BM363" s="2093"/>
      <c r="BN363" s="2093"/>
      <c r="BO363" s="2093"/>
      <c r="BP363" s="2093"/>
      <c r="BQ363" s="2094"/>
      <c r="BR363" s="2830"/>
      <c r="BS363" s="2831"/>
      <c r="BT363" s="2831"/>
      <c r="BU363" s="2303"/>
      <c r="BV363" s="1191"/>
      <c r="BW363" s="1191"/>
      <c r="BX363" s="1191"/>
      <c r="BY363" s="1191"/>
      <c r="BZ363" s="1191"/>
      <c r="CA363" s="1191"/>
      <c r="CB363" s="1191"/>
      <c r="CC363" s="1191"/>
      <c r="CD363" s="1191"/>
      <c r="CE363" s="1191"/>
      <c r="CF363" s="1191"/>
      <c r="CG363" s="1191"/>
      <c r="CH363" s="1191"/>
      <c r="CI363" s="1191"/>
      <c r="CJ363" s="1191"/>
      <c r="CK363" s="1191"/>
      <c r="CL363" s="1191"/>
      <c r="CM363" s="1191"/>
      <c r="CN363" s="1191"/>
      <c r="CO363" s="1191"/>
      <c r="CP363" s="1191"/>
      <c r="CQ363" s="1191"/>
      <c r="CR363" s="1191"/>
      <c r="CS363" s="1191"/>
      <c r="CT363" s="1191"/>
      <c r="CU363" s="1191"/>
      <c r="CV363" s="1191"/>
      <c r="CW363" s="1191"/>
      <c r="CX363" s="1191"/>
      <c r="CY363" s="1191"/>
      <c r="CZ363" s="1191"/>
      <c r="DA363" s="1191"/>
      <c r="DB363" s="1191"/>
      <c r="DC363" s="1192"/>
      <c r="DH363" s="245"/>
    </row>
    <row r="364" spans="2:330" ht="13.5" customHeight="1">
      <c r="B364" s="2781" t="s">
        <v>1253</v>
      </c>
      <c r="C364" s="2272"/>
      <c r="D364" s="2272"/>
      <c r="E364" s="2272"/>
      <c r="F364" s="2272"/>
      <c r="G364" s="2272"/>
      <c r="H364" s="2272"/>
      <c r="I364" s="1335"/>
      <c r="J364" s="1201"/>
      <c r="K364" s="1201"/>
      <c r="L364" s="1201"/>
      <c r="M364" s="1467"/>
      <c r="N364" s="1498" t="s">
        <v>670</v>
      </c>
      <c r="O364" s="1499"/>
      <c r="P364" s="1499"/>
      <c r="Q364" s="1499"/>
      <c r="R364" s="1499"/>
      <c r="S364" s="1499"/>
      <c r="T364" s="1499"/>
      <c r="U364" s="1499"/>
      <c r="V364" s="1499"/>
      <c r="W364" s="1499"/>
      <c r="X364" s="1500"/>
      <c r="Y364" s="1335"/>
      <c r="Z364" s="1201"/>
      <c r="AA364" s="1201"/>
      <c r="AB364" s="1201"/>
      <c r="AC364" s="1467"/>
      <c r="AD364" s="1478">
        <f>VLOOKUP(Y365,DE348:DG349,2,)</f>
        <v>0</v>
      </c>
      <c r="AE364" s="1479"/>
      <c r="AF364" s="1479"/>
      <c r="AG364" s="1479"/>
      <c r="AH364" s="1479"/>
      <c r="AI364" s="1479"/>
      <c r="AJ364" s="1480"/>
      <c r="AK364" s="1468" t="s">
        <v>671</v>
      </c>
      <c r="AL364" s="1342"/>
      <c r="AM364" s="1342"/>
      <c r="AN364" s="1614" t="s">
        <v>636</v>
      </c>
      <c r="AO364" s="1614"/>
      <c r="AP364" s="1614"/>
      <c r="AQ364" s="1614"/>
      <c r="AR364" s="1614"/>
      <c r="AS364" s="1614"/>
      <c r="AT364" s="1614"/>
      <c r="AU364" s="1614"/>
      <c r="AV364" s="1201" t="s">
        <v>188</v>
      </c>
      <c r="AW364" s="1596"/>
      <c r="BH364" s="1619"/>
      <c r="BI364" s="1620"/>
      <c r="BJ364" s="1620"/>
      <c r="BK364" s="1620"/>
      <c r="BL364" s="1620"/>
      <c r="BM364" s="1620"/>
      <c r="BN364" s="1620"/>
      <c r="BO364" s="1620"/>
      <c r="BP364" s="1620"/>
      <c r="BQ364" s="1621"/>
      <c r="BR364" s="170"/>
      <c r="BS364" s="118"/>
      <c r="BT364" s="118"/>
      <c r="BU364" s="2833"/>
      <c r="BV364" s="2834"/>
      <c r="BW364" s="2834"/>
      <c r="BX364" s="2834"/>
      <c r="BY364" s="2834"/>
      <c r="BZ364" s="2834"/>
      <c r="CA364" s="2834"/>
      <c r="CB364" s="2834"/>
      <c r="CC364" s="2834"/>
      <c r="CD364" s="2834"/>
      <c r="CE364" s="2834"/>
      <c r="CF364" s="2834"/>
      <c r="CG364" s="2834"/>
      <c r="CH364" s="2834"/>
      <c r="CI364" s="2834"/>
      <c r="CJ364" s="2834"/>
      <c r="CK364" s="2834"/>
      <c r="CL364" s="2834"/>
      <c r="CM364" s="2834"/>
      <c r="CN364" s="2834"/>
      <c r="CO364" s="2834"/>
      <c r="CP364" s="2834"/>
      <c r="CQ364" s="2834"/>
      <c r="CR364" s="2834"/>
      <c r="CS364" s="2834"/>
      <c r="CT364" s="2834"/>
      <c r="CU364" s="2834"/>
      <c r="CV364" s="2834"/>
      <c r="CW364" s="2834"/>
      <c r="CX364" s="2834"/>
      <c r="CY364" s="2834"/>
      <c r="CZ364" s="2834"/>
      <c r="DA364" s="2834"/>
      <c r="DB364" s="2834"/>
      <c r="DC364" s="2835"/>
      <c r="DD364" s="113"/>
      <c r="DE364" s="245"/>
    </row>
    <row r="365" spans="2:330" ht="13.5" customHeight="1">
      <c r="B365" s="1084"/>
      <c r="C365" s="1085"/>
      <c r="D365" s="1085"/>
      <c r="E365" s="1085"/>
      <c r="F365" s="1085"/>
      <c r="G365" s="1085"/>
      <c r="H365" s="1085"/>
      <c r="I365" s="1476" t="s">
        <v>24</v>
      </c>
      <c r="J365" s="1171" t="s">
        <v>20</v>
      </c>
      <c r="K365" s="1171" t="s">
        <v>29</v>
      </c>
      <c r="L365" s="1247" t="s">
        <v>23</v>
      </c>
      <c r="M365" s="1477" t="s">
        <v>21</v>
      </c>
      <c r="N365" s="1501"/>
      <c r="O365" s="1502"/>
      <c r="P365" s="1502"/>
      <c r="Q365" s="1502"/>
      <c r="R365" s="1502"/>
      <c r="S365" s="1502"/>
      <c r="T365" s="1502"/>
      <c r="U365" s="1502"/>
      <c r="V365" s="1502"/>
      <c r="W365" s="1502"/>
      <c r="X365" s="1503"/>
      <c r="Y365" s="1476" t="s">
        <v>24</v>
      </c>
      <c r="Z365" s="1171" t="s">
        <v>20</v>
      </c>
      <c r="AA365" s="1171" t="s">
        <v>29</v>
      </c>
      <c r="AB365" s="1247" t="s">
        <v>23</v>
      </c>
      <c r="AC365" s="1477" t="s">
        <v>21</v>
      </c>
      <c r="AD365" s="1481"/>
      <c r="AE365" s="1482"/>
      <c r="AF365" s="1482"/>
      <c r="AG365" s="1482"/>
      <c r="AH365" s="1482"/>
      <c r="AI365" s="1482"/>
      <c r="AJ365" s="1483"/>
      <c r="AK365" s="1469"/>
      <c r="AL365" s="1344"/>
      <c r="AM365" s="1344"/>
      <c r="AN365" s="1615"/>
      <c r="AO365" s="1615"/>
      <c r="AP365" s="1615"/>
      <c r="AQ365" s="1615"/>
      <c r="AR365" s="1615"/>
      <c r="AS365" s="1615"/>
      <c r="AT365" s="1615"/>
      <c r="AU365" s="1615"/>
      <c r="AV365" s="1271"/>
      <c r="AW365" s="1448"/>
      <c r="BH365" s="1616" t="s">
        <v>1822</v>
      </c>
      <c r="BI365" s="1617"/>
      <c r="BJ365" s="1617"/>
      <c r="BK365" s="1617"/>
      <c r="BL365" s="1617"/>
      <c r="BM365" s="1617"/>
      <c r="BN365" s="1617"/>
      <c r="BO365" s="1617"/>
      <c r="BP365" s="1617"/>
      <c r="BQ365" s="1618"/>
      <c r="BR365" s="281"/>
      <c r="BS365" s="246"/>
      <c r="BT365" s="246"/>
      <c r="BU365" s="2832" t="s">
        <v>1836</v>
      </c>
      <c r="BV365" s="1393"/>
      <c r="BW365" s="1393"/>
      <c r="BX365" s="1393"/>
      <c r="BY365" s="1393"/>
      <c r="BZ365" s="1393"/>
      <c r="CA365" s="1393"/>
      <c r="CB365" s="1393"/>
      <c r="CC365" s="1393"/>
      <c r="CD365" s="1393"/>
      <c r="CE365" s="1393"/>
      <c r="CF365" s="1393"/>
      <c r="CG365" s="1393"/>
      <c r="CH365" s="1393"/>
      <c r="CI365" s="1393"/>
      <c r="CJ365" s="1393"/>
      <c r="CK365" s="1393"/>
      <c r="CL365" s="1393"/>
      <c r="CM365" s="1393"/>
      <c r="CN365" s="1393"/>
      <c r="CO365" s="1393"/>
      <c r="CP365" s="1393"/>
      <c r="CQ365" s="1393"/>
      <c r="CR365" s="1393"/>
      <c r="CS365" s="1393"/>
      <c r="CT365" s="1393"/>
      <c r="CU365" s="1393"/>
      <c r="CV365" s="1393"/>
      <c r="CW365" s="1393"/>
      <c r="CX365" s="1393"/>
      <c r="CY365" s="1393"/>
      <c r="CZ365" s="1393"/>
      <c r="DA365" s="1393"/>
      <c r="DB365" s="1393"/>
      <c r="DC365" s="1394"/>
      <c r="DD365" s="113"/>
      <c r="DE365" s="245"/>
      <c r="DH365" s="245"/>
    </row>
    <row r="366" spans="2:330" ht="13.5" customHeight="1">
      <c r="B366" s="1084"/>
      <c r="C366" s="1085"/>
      <c r="D366" s="1085"/>
      <c r="E366" s="1085"/>
      <c r="F366" s="1085"/>
      <c r="G366" s="1085"/>
      <c r="H366" s="1085"/>
      <c r="I366" s="1476"/>
      <c r="J366" s="1171"/>
      <c r="K366" s="1171"/>
      <c r="L366" s="1247"/>
      <c r="M366" s="1477"/>
      <c r="N366" s="1582"/>
      <c r="O366" s="1583"/>
      <c r="P366" s="1583"/>
      <c r="Q366" s="1583"/>
      <c r="R366" s="1583"/>
      <c r="S366" s="1583"/>
      <c r="T366" s="1583"/>
      <c r="U366" s="1583"/>
      <c r="V366" s="1583"/>
      <c r="W366" s="1583"/>
      <c r="X366" s="1584"/>
      <c r="Y366" s="1476"/>
      <c r="Z366" s="1171"/>
      <c r="AA366" s="1171"/>
      <c r="AB366" s="1247"/>
      <c r="AC366" s="1477"/>
      <c r="AD366" s="1501"/>
      <c r="AE366" s="1502"/>
      <c r="AF366" s="1502"/>
      <c r="AG366" s="1502"/>
      <c r="AH366" s="1502"/>
      <c r="AI366" s="1502"/>
      <c r="AJ366" s="1503"/>
      <c r="AK366" s="1588"/>
      <c r="AL366" s="689"/>
      <c r="AM366" s="689"/>
      <c r="AN366" s="689"/>
      <c r="AO366" s="689"/>
      <c r="AP366" s="689"/>
      <c r="AQ366" s="689"/>
      <c r="AR366" s="689"/>
      <c r="AS366" s="689"/>
      <c r="AT366" s="689"/>
      <c r="AU366" s="689"/>
      <c r="AV366" s="689"/>
      <c r="AW366" s="1589"/>
      <c r="BH366" s="2812"/>
      <c r="BI366" s="2093"/>
      <c r="BJ366" s="2093"/>
      <c r="BK366" s="2093"/>
      <c r="BL366" s="2093"/>
      <c r="BM366" s="2093"/>
      <c r="BN366" s="2093"/>
      <c r="BO366" s="2093"/>
      <c r="BP366" s="2093"/>
      <c r="BQ366" s="2094"/>
      <c r="BR366" s="2830" t="s">
        <v>1827</v>
      </c>
      <c r="BS366" s="2831"/>
      <c r="BT366" s="2831"/>
      <c r="BU366" s="2303"/>
      <c r="BV366" s="1191"/>
      <c r="BW366" s="1191"/>
      <c r="BX366" s="1191"/>
      <c r="BY366" s="1191"/>
      <c r="BZ366" s="1191"/>
      <c r="CA366" s="1191"/>
      <c r="CB366" s="1191"/>
      <c r="CC366" s="1191"/>
      <c r="CD366" s="1191"/>
      <c r="CE366" s="1191"/>
      <c r="CF366" s="1191"/>
      <c r="CG366" s="1191"/>
      <c r="CH366" s="1191"/>
      <c r="CI366" s="1191"/>
      <c r="CJ366" s="1191"/>
      <c r="CK366" s="1191"/>
      <c r="CL366" s="1191"/>
      <c r="CM366" s="1191"/>
      <c r="CN366" s="1191"/>
      <c r="CO366" s="1191"/>
      <c r="CP366" s="1191"/>
      <c r="CQ366" s="1191"/>
      <c r="CR366" s="1191"/>
      <c r="CS366" s="1191"/>
      <c r="CT366" s="1191"/>
      <c r="CU366" s="1191"/>
      <c r="CV366" s="1191"/>
      <c r="CW366" s="1191"/>
      <c r="CX366" s="1191"/>
      <c r="CY366" s="1191"/>
      <c r="CZ366" s="1191"/>
      <c r="DA366" s="1191"/>
      <c r="DB366" s="1191"/>
      <c r="DC366" s="1192"/>
      <c r="DE366" s="245"/>
      <c r="DH366" s="245"/>
    </row>
    <row r="367" spans="2:330" ht="13.5" customHeight="1">
      <c r="B367" s="1087"/>
      <c r="C367" s="1088"/>
      <c r="D367" s="1088"/>
      <c r="E367" s="1088"/>
      <c r="F367" s="1088"/>
      <c r="G367" s="1088"/>
      <c r="H367" s="1088"/>
      <c r="I367" s="1212"/>
      <c r="J367" s="874"/>
      <c r="K367" s="874"/>
      <c r="L367" s="874"/>
      <c r="M367" s="875"/>
      <c r="N367" s="1585"/>
      <c r="O367" s="1586"/>
      <c r="P367" s="1586"/>
      <c r="Q367" s="1586"/>
      <c r="R367" s="1586"/>
      <c r="S367" s="1586"/>
      <c r="T367" s="1586"/>
      <c r="U367" s="1586"/>
      <c r="V367" s="1586"/>
      <c r="W367" s="1586"/>
      <c r="X367" s="1587"/>
      <c r="Y367" s="1212"/>
      <c r="Z367" s="874"/>
      <c r="AA367" s="874"/>
      <c r="AB367" s="874"/>
      <c r="AC367" s="875"/>
      <c r="AD367" s="1504"/>
      <c r="AE367" s="1505"/>
      <c r="AF367" s="1505"/>
      <c r="AG367" s="1505"/>
      <c r="AH367" s="1505"/>
      <c r="AI367" s="1505"/>
      <c r="AJ367" s="1506"/>
      <c r="AK367" s="1590"/>
      <c r="AL367" s="1511"/>
      <c r="AM367" s="1511"/>
      <c r="AN367" s="1511"/>
      <c r="AO367" s="1511"/>
      <c r="AP367" s="1511"/>
      <c r="AQ367" s="1511"/>
      <c r="AR367" s="1511"/>
      <c r="AS367" s="1511"/>
      <c r="AT367" s="1511"/>
      <c r="AU367" s="1511"/>
      <c r="AV367" s="1511"/>
      <c r="AW367" s="1591"/>
      <c r="BH367" s="2812"/>
      <c r="BI367" s="2093"/>
      <c r="BJ367" s="2093"/>
      <c r="BK367" s="2093"/>
      <c r="BL367" s="2093"/>
      <c r="BM367" s="2093"/>
      <c r="BN367" s="2093"/>
      <c r="BO367" s="2093"/>
      <c r="BP367" s="2093"/>
      <c r="BQ367" s="2094"/>
      <c r="BR367" s="2830"/>
      <c r="BS367" s="2831"/>
      <c r="BT367" s="2831"/>
      <c r="BU367" s="2303"/>
      <c r="BV367" s="1191"/>
      <c r="BW367" s="1191"/>
      <c r="BX367" s="1191"/>
      <c r="BY367" s="1191"/>
      <c r="BZ367" s="1191"/>
      <c r="CA367" s="1191"/>
      <c r="CB367" s="1191"/>
      <c r="CC367" s="1191"/>
      <c r="CD367" s="1191"/>
      <c r="CE367" s="1191"/>
      <c r="CF367" s="1191"/>
      <c r="CG367" s="1191"/>
      <c r="CH367" s="1191"/>
      <c r="CI367" s="1191"/>
      <c r="CJ367" s="1191"/>
      <c r="CK367" s="1191"/>
      <c r="CL367" s="1191"/>
      <c r="CM367" s="1191"/>
      <c r="CN367" s="1191"/>
      <c r="CO367" s="1191"/>
      <c r="CP367" s="1191"/>
      <c r="CQ367" s="1191"/>
      <c r="CR367" s="1191"/>
      <c r="CS367" s="1191"/>
      <c r="CT367" s="1191"/>
      <c r="CU367" s="1191"/>
      <c r="CV367" s="1191"/>
      <c r="CW367" s="1191"/>
      <c r="CX367" s="1191"/>
      <c r="CY367" s="1191"/>
      <c r="CZ367" s="1191"/>
      <c r="DA367" s="1191"/>
      <c r="DB367" s="1191"/>
      <c r="DC367" s="1192"/>
      <c r="DE367" s="245"/>
      <c r="DH367" s="245"/>
    </row>
    <row r="368" spans="2:330" ht="13.5" customHeight="1">
      <c r="B368" s="1579" t="s">
        <v>392</v>
      </c>
      <c r="C368" s="1580"/>
      <c r="D368" s="1580"/>
      <c r="E368" s="1580"/>
      <c r="F368" s="1580"/>
      <c r="G368" s="1580"/>
      <c r="H368" s="1581"/>
      <c r="I368" s="1335"/>
      <c r="J368" s="1201"/>
      <c r="K368" s="1201"/>
      <c r="L368" s="1201"/>
      <c r="M368" s="1467"/>
      <c r="N368" s="1498" t="s">
        <v>670</v>
      </c>
      <c r="O368" s="1499"/>
      <c r="P368" s="1499"/>
      <c r="Q368" s="1499"/>
      <c r="R368" s="1499"/>
      <c r="S368" s="1499"/>
      <c r="T368" s="1499"/>
      <c r="U368" s="1499"/>
      <c r="V368" s="1499"/>
      <c r="W368" s="1499"/>
      <c r="X368" s="1500"/>
      <c r="Y368" s="1335"/>
      <c r="Z368" s="1201"/>
      <c r="AA368" s="1201"/>
      <c r="AB368" s="1201"/>
      <c r="AC368" s="1467"/>
      <c r="AD368" s="1478">
        <f>VLOOKUP(Y369,DE348:DG349,2,)</f>
        <v>0</v>
      </c>
      <c r="AE368" s="1479"/>
      <c r="AF368" s="1479"/>
      <c r="AG368" s="1479"/>
      <c r="AH368" s="1479"/>
      <c r="AI368" s="1479"/>
      <c r="AJ368" s="1480"/>
      <c r="AK368" s="1468" t="s">
        <v>671</v>
      </c>
      <c r="AL368" s="1342"/>
      <c r="AM368" s="1342"/>
      <c r="AN368" s="1614" t="s">
        <v>1254</v>
      </c>
      <c r="AO368" s="1614"/>
      <c r="AP368" s="1614"/>
      <c r="AQ368" s="1614"/>
      <c r="AR368" s="1614"/>
      <c r="AS368" s="1614"/>
      <c r="AT368" s="1614"/>
      <c r="AU368" s="1614"/>
      <c r="AV368" s="1201" t="s">
        <v>188</v>
      </c>
      <c r="AW368" s="1596"/>
      <c r="BH368" s="1619"/>
      <c r="BI368" s="1620"/>
      <c r="BJ368" s="1620"/>
      <c r="BK368" s="1620"/>
      <c r="BL368" s="1620"/>
      <c r="BM368" s="1620"/>
      <c r="BN368" s="1620"/>
      <c r="BO368" s="1620"/>
      <c r="BP368" s="1620"/>
      <c r="BQ368" s="1621"/>
      <c r="BR368" s="170"/>
      <c r="BS368" s="118"/>
      <c r="BT368" s="118"/>
      <c r="BU368" s="2833"/>
      <c r="BV368" s="2834"/>
      <c r="BW368" s="2834"/>
      <c r="BX368" s="2834"/>
      <c r="BY368" s="2834"/>
      <c r="BZ368" s="2834"/>
      <c r="CA368" s="2834"/>
      <c r="CB368" s="2834"/>
      <c r="CC368" s="2834"/>
      <c r="CD368" s="2834"/>
      <c r="CE368" s="2834"/>
      <c r="CF368" s="2834"/>
      <c r="CG368" s="2834"/>
      <c r="CH368" s="2834"/>
      <c r="CI368" s="2834"/>
      <c r="CJ368" s="2834"/>
      <c r="CK368" s="2834"/>
      <c r="CL368" s="2834"/>
      <c r="CM368" s="2834"/>
      <c r="CN368" s="2834"/>
      <c r="CO368" s="2834"/>
      <c r="CP368" s="2834"/>
      <c r="CQ368" s="2834"/>
      <c r="CR368" s="2834"/>
      <c r="CS368" s="2834"/>
      <c r="CT368" s="2834"/>
      <c r="CU368" s="2834"/>
      <c r="CV368" s="2834"/>
      <c r="CW368" s="2834"/>
      <c r="CX368" s="2834"/>
      <c r="CY368" s="2834"/>
      <c r="CZ368" s="2834"/>
      <c r="DA368" s="2834"/>
      <c r="DB368" s="2834"/>
      <c r="DC368" s="2835"/>
      <c r="DE368" s="245"/>
      <c r="DH368" s="245"/>
    </row>
    <row r="369" spans="2:178" ht="13.5" customHeight="1">
      <c r="B369" s="1579"/>
      <c r="C369" s="1580"/>
      <c r="D369" s="1580"/>
      <c r="E369" s="1580"/>
      <c r="F369" s="1580"/>
      <c r="G369" s="1580"/>
      <c r="H369" s="1581"/>
      <c r="I369" s="1476" t="s">
        <v>24</v>
      </c>
      <c r="J369" s="1171" t="s">
        <v>20</v>
      </c>
      <c r="K369" s="1171" t="s">
        <v>29</v>
      </c>
      <c r="L369" s="1247" t="s">
        <v>23</v>
      </c>
      <c r="M369" s="1477" t="s">
        <v>21</v>
      </c>
      <c r="N369" s="1501"/>
      <c r="O369" s="1502"/>
      <c r="P369" s="1502"/>
      <c r="Q369" s="1502"/>
      <c r="R369" s="1502"/>
      <c r="S369" s="1502"/>
      <c r="T369" s="1502"/>
      <c r="U369" s="1502"/>
      <c r="V369" s="1502"/>
      <c r="W369" s="1502"/>
      <c r="X369" s="1503"/>
      <c r="Y369" s="1476" t="s">
        <v>24</v>
      </c>
      <c r="Z369" s="1171" t="s">
        <v>20</v>
      </c>
      <c r="AA369" s="1171" t="s">
        <v>29</v>
      </c>
      <c r="AB369" s="1247" t="s">
        <v>23</v>
      </c>
      <c r="AC369" s="1477" t="s">
        <v>21</v>
      </c>
      <c r="AD369" s="1481"/>
      <c r="AE369" s="1482"/>
      <c r="AF369" s="1482"/>
      <c r="AG369" s="1482"/>
      <c r="AH369" s="1482"/>
      <c r="AI369" s="1482"/>
      <c r="AJ369" s="1483"/>
      <c r="AK369" s="1469"/>
      <c r="AL369" s="1344"/>
      <c r="AM369" s="1344"/>
      <c r="AN369" s="1615"/>
      <c r="AO369" s="1615"/>
      <c r="AP369" s="1615"/>
      <c r="AQ369" s="1615"/>
      <c r="AR369" s="1615"/>
      <c r="AS369" s="1615"/>
      <c r="AT369" s="1615"/>
      <c r="AU369" s="1615"/>
      <c r="AV369" s="1271"/>
      <c r="AW369" s="1448"/>
      <c r="BH369" s="2813" t="s">
        <v>694</v>
      </c>
      <c r="BI369" s="2814"/>
      <c r="BJ369" s="2814"/>
      <c r="BK369" s="2814"/>
      <c r="BL369" s="2814"/>
      <c r="BM369" s="2814"/>
      <c r="BN369" s="2814"/>
      <c r="BO369" s="2814"/>
      <c r="BP369" s="2814"/>
      <c r="BQ369" s="2814"/>
      <c r="BR369" s="1624" t="s">
        <v>691</v>
      </c>
      <c r="BS369" s="1624"/>
      <c r="BT369" s="1624"/>
      <c r="BU369" s="1624"/>
      <c r="BV369" s="2767" t="s">
        <v>1072</v>
      </c>
      <c r="BW369" s="2767"/>
      <c r="BX369" s="2767"/>
      <c r="BY369" s="994" t="s">
        <v>927</v>
      </c>
      <c r="BZ369" s="994"/>
      <c r="CA369" s="2767" t="s">
        <v>1020</v>
      </c>
      <c r="CB369" s="2767"/>
      <c r="CC369" s="2767"/>
      <c r="CD369" s="2767"/>
      <c r="CE369" s="2767"/>
      <c r="CF369" s="2767"/>
      <c r="CG369" s="2767"/>
      <c r="CH369" s="2819" t="s">
        <v>644</v>
      </c>
      <c r="CI369" s="2819"/>
      <c r="CJ369" s="2819"/>
      <c r="CK369" s="2819"/>
      <c r="CL369" s="2819"/>
      <c r="CM369" s="2819"/>
      <c r="CN369" s="2819"/>
      <c r="CO369" s="2819"/>
      <c r="CP369" s="2819"/>
      <c r="CQ369" s="2819"/>
      <c r="CR369" s="2819"/>
      <c r="CS369" s="2819"/>
      <c r="CT369" s="2819"/>
      <c r="CU369" s="2819"/>
      <c r="CV369" s="2819"/>
      <c r="CW369" s="2819"/>
      <c r="CX369" s="2819"/>
      <c r="CY369" s="2819"/>
      <c r="CZ369" s="2819"/>
      <c r="DA369" s="2819"/>
      <c r="DB369" s="2819"/>
      <c r="DC369" s="2820"/>
      <c r="DE369" s="245"/>
    </row>
    <row r="370" spans="2:178" ht="13.5" customHeight="1">
      <c r="B370" s="1579"/>
      <c r="C370" s="1580"/>
      <c r="D370" s="1580"/>
      <c r="E370" s="1580"/>
      <c r="F370" s="1580"/>
      <c r="G370" s="1580"/>
      <c r="H370" s="1581"/>
      <c r="I370" s="1476"/>
      <c r="J370" s="1171"/>
      <c r="K370" s="1171"/>
      <c r="L370" s="1247"/>
      <c r="M370" s="1477"/>
      <c r="N370" s="1582"/>
      <c r="O370" s="1583"/>
      <c r="P370" s="1583"/>
      <c r="Q370" s="1583"/>
      <c r="R370" s="1583"/>
      <c r="S370" s="1583"/>
      <c r="T370" s="1583"/>
      <c r="U370" s="1583"/>
      <c r="V370" s="1583"/>
      <c r="W370" s="1583"/>
      <c r="X370" s="1584"/>
      <c r="Y370" s="1476"/>
      <c r="Z370" s="1171"/>
      <c r="AA370" s="1171"/>
      <c r="AB370" s="1247"/>
      <c r="AC370" s="1477"/>
      <c r="AD370" s="1501"/>
      <c r="AE370" s="1502"/>
      <c r="AF370" s="1502"/>
      <c r="AG370" s="1502"/>
      <c r="AH370" s="1502"/>
      <c r="AI370" s="1502"/>
      <c r="AJ370" s="1503"/>
      <c r="AK370" s="1588"/>
      <c r="AL370" s="689"/>
      <c r="AM370" s="689"/>
      <c r="AN370" s="689"/>
      <c r="AO370" s="689"/>
      <c r="AP370" s="689"/>
      <c r="AQ370" s="689"/>
      <c r="AR370" s="689"/>
      <c r="AS370" s="689"/>
      <c r="AT370" s="689"/>
      <c r="AU370" s="689"/>
      <c r="AV370" s="689"/>
      <c r="AW370" s="1589"/>
      <c r="BH370" s="2813"/>
      <c r="BI370" s="2814"/>
      <c r="BJ370" s="2814"/>
      <c r="BK370" s="2814"/>
      <c r="BL370" s="2814"/>
      <c r="BM370" s="2814"/>
      <c r="BN370" s="2814"/>
      <c r="BO370" s="2814"/>
      <c r="BP370" s="2814"/>
      <c r="BQ370" s="2814"/>
      <c r="BR370" s="1625"/>
      <c r="BS370" s="1625"/>
      <c r="BT370" s="1625"/>
      <c r="BU370" s="1625"/>
      <c r="BV370" s="2768"/>
      <c r="BW370" s="2768"/>
      <c r="BX370" s="2768"/>
      <c r="BY370" s="995"/>
      <c r="BZ370" s="995"/>
      <c r="CA370" s="2768"/>
      <c r="CB370" s="2768"/>
      <c r="CC370" s="2768"/>
      <c r="CD370" s="2768"/>
      <c r="CE370" s="2768"/>
      <c r="CF370" s="2768"/>
      <c r="CG370" s="2768"/>
      <c r="CH370" s="2821"/>
      <c r="CI370" s="2821"/>
      <c r="CJ370" s="2821"/>
      <c r="CK370" s="2821"/>
      <c r="CL370" s="2821"/>
      <c r="CM370" s="2821"/>
      <c r="CN370" s="2821"/>
      <c r="CO370" s="2821"/>
      <c r="CP370" s="2821"/>
      <c r="CQ370" s="2821"/>
      <c r="CR370" s="2821"/>
      <c r="CS370" s="2821"/>
      <c r="CT370" s="2821"/>
      <c r="CU370" s="2821"/>
      <c r="CV370" s="2821"/>
      <c r="CW370" s="2821"/>
      <c r="CX370" s="2821"/>
      <c r="CY370" s="2821"/>
      <c r="CZ370" s="2821"/>
      <c r="DA370" s="2821"/>
      <c r="DB370" s="2821"/>
      <c r="DC370" s="2822"/>
      <c r="DE370" s="245"/>
    </row>
    <row r="371" spans="2:178" ht="13.5" customHeight="1">
      <c r="B371" s="1579"/>
      <c r="C371" s="1580"/>
      <c r="D371" s="1580"/>
      <c r="E371" s="1580"/>
      <c r="F371" s="1580"/>
      <c r="G371" s="1580"/>
      <c r="H371" s="1581"/>
      <c r="I371" s="1212"/>
      <c r="J371" s="874"/>
      <c r="K371" s="874"/>
      <c r="L371" s="874"/>
      <c r="M371" s="875"/>
      <c r="N371" s="1585"/>
      <c r="O371" s="1586"/>
      <c r="P371" s="1586"/>
      <c r="Q371" s="1586"/>
      <c r="R371" s="1586"/>
      <c r="S371" s="1586"/>
      <c r="T371" s="1586"/>
      <c r="U371" s="1586"/>
      <c r="V371" s="1586"/>
      <c r="W371" s="1586"/>
      <c r="X371" s="1587"/>
      <c r="Y371" s="1212"/>
      <c r="Z371" s="874"/>
      <c r="AA371" s="874"/>
      <c r="AB371" s="874"/>
      <c r="AC371" s="875"/>
      <c r="AD371" s="1504"/>
      <c r="AE371" s="1505"/>
      <c r="AF371" s="1505"/>
      <c r="AG371" s="1505"/>
      <c r="AH371" s="1505"/>
      <c r="AI371" s="1505"/>
      <c r="AJ371" s="1506"/>
      <c r="AK371" s="1590"/>
      <c r="AL371" s="1511"/>
      <c r="AM371" s="1511"/>
      <c r="AN371" s="1511"/>
      <c r="AO371" s="1511"/>
      <c r="AP371" s="1511"/>
      <c r="AQ371" s="1511"/>
      <c r="AR371" s="1511"/>
      <c r="AS371" s="1511"/>
      <c r="AT371" s="1511"/>
      <c r="AU371" s="1511"/>
      <c r="AV371" s="1511"/>
      <c r="AW371" s="1591"/>
      <c r="AY371" s="60"/>
      <c r="AZ371" s="60"/>
      <c r="BA371" s="60"/>
      <c r="BB371" s="60"/>
      <c r="BC371" s="60"/>
      <c r="BD371" s="60"/>
      <c r="BE371" s="60"/>
      <c r="BH371" s="1616" t="s">
        <v>1672</v>
      </c>
      <c r="BI371" s="1617"/>
      <c r="BJ371" s="1617"/>
      <c r="BK371" s="1617"/>
      <c r="BL371" s="1617"/>
      <c r="BM371" s="1617"/>
      <c r="BN371" s="1617"/>
      <c r="BO371" s="1617"/>
      <c r="BP371" s="1617"/>
      <c r="BQ371" s="1618"/>
      <c r="BR371" s="2635"/>
      <c r="BS371" s="2636"/>
      <c r="BT371" s="2636"/>
      <c r="BU371" s="2636"/>
      <c r="BV371" s="2636"/>
      <c r="BW371" s="2636"/>
      <c r="BX371" s="2636"/>
      <c r="BY371" s="2636"/>
      <c r="BZ371" s="2636"/>
      <c r="CA371" s="2636"/>
      <c r="CB371" s="2636"/>
      <c r="CC371" s="2636"/>
      <c r="CD371" s="2636"/>
      <c r="CE371" s="2636"/>
      <c r="CF371" s="2636"/>
      <c r="CG371" s="2636"/>
      <c r="CH371" s="2636"/>
      <c r="CI371" s="2636"/>
      <c r="CJ371" s="2636"/>
      <c r="CK371" s="2636"/>
      <c r="CL371" s="2636"/>
      <c r="CM371" s="2636"/>
      <c r="CN371" s="2636"/>
      <c r="CO371" s="2636"/>
      <c r="CP371" s="2636"/>
      <c r="CQ371" s="2636"/>
      <c r="CR371" s="2637"/>
      <c r="CS371" s="2629" t="s">
        <v>417</v>
      </c>
      <c r="CT371" s="739"/>
      <c r="CU371" s="2630"/>
      <c r="CV371" s="2631"/>
      <c r="CW371" s="994"/>
      <c r="CX371" s="994"/>
      <c r="CY371" s="994"/>
      <c r="CZ371" s="994"/>
      <c r="DA371" s="994"/>
      <c r="DB371" s="994"/>
      <c r="DC371" s="2632"/>
      <c r="DE371" s="245"/>
    </row>
    <row r="372" spans="2:178" ht="13.5" customHeight="1">
      <c r="B372" s="1592" t="s">
        <v>393</v>
      </c>
      <c r="C372" s="1593"/>
      <c r="D372" s="1593"/>
      <c r="E372" s="1593"/>
      <c r="F372" s="1593"/>
      <c r="G372" s="1593"/>
      <c r="H372" s="1594"/>
      <c r="I372" s="1335"/>
      <c r="J372" s="1201"/>
      <c r="K372" s="1201"/>
      <c r="L372" s="1201"/>
      <c r="M372" s="1467"/>
      <c r="N372" s="1498" t="s">
        <v>670</v>
      </c>
      <c r="O372" s="1499"/>
      <c r="P372" s="1499"/>
      <c r="Q372" s="1499"/>
      <c r="R372" s="1499"/>
      <c r="S372" s="1499"/>
      <c r="T372" s="1499"/>
      <c r="U372" s="1499"/>
      <c r="V372" s="1499"/>
      <c r="W372" s="1499"/>
      <c r="X372" s="1500"/>
      <c r="Y372" s="1335"/>
      <c r="Z372" s="1201"/>
      <c r="AA372" s="1201"/>
      <c r="AB372" s="1201"/>
      <c r="AC372" s="1467"/>
      <c r="AD372" s="1478">
        <f>VLOOKUP(Y373,DE348:DG349,2,)</f>
        <v>0</v>
      </c>
      <c r="AE372" s="1479"/>
      <c r="AF372" s="1479"/>
      <c r="AG372" s="1479"/>
      <c r="AH372" s="1479"/>
      <c r="AI372" s="1479"/>
      <c r="AJ372" s="1480"/>
      <c r="AK372" s="1468" t="s">
        <v>671</v>
      </c>
      <c r="AL372" s="1342"/>
      <c r="AM372" s="1342"/>
      <c r="AN372" s="2878"/>
      <c r="AO372" s="2878"/>
      <c r="AP372" s="2878"/>
      <c r="AQ372" s="2878"/>
      <c r="AR372" s="2878"/>
      <c r="AS372" s="2878"/>
      <c r="AT372" s="2878"/>
      <c r="AU372" s="2878"/>
      <c r="AV372" s="1201" t="s">
        <v>188</v>
      </c>
      <c r="AW372" s="1596"/>
      <c r="AY372" s="60"/>
      <c r="AZ372" s="60"/>
      <c r="BA372" s="60"/>
      <c r="BB372" s="60"/>
      <c r="BC372" s="60"/>
      <c r="BD372" s="60"/>
      <c r="BE372" s="60"/>
      <c r="BH372" s="1619"/>
      <c r="BI372" s="1620"/>
      <c r="BJ372" s="1620"/>
      <c r="BK372" s="1620"/>
      <c r="BL372" s="1620"/>
      <c r="BM372" s="1620"/>
      <c r="BN372" s="1620"/>
      <c r="BO372" s="1620"/>
      <c r="BP372" s="1620"/>
      <c r="BQ372" s="1621"/>
      <c r="BR372" s="2638"/>
      <c r="BS372" s="2639"/>
      <c r="BT372" s="2639"/>
      <c r="BU372" s="2639"/>
      <c r="BV372" s="2639"/>
      <c r="BW372" s="2639"/>
      <c r="BX372" s="2639"/>
      <c r="BY372" s="2639"/>
      <c r="BZ372" s="2639"/>
      <c r="CA372" s="2639"/>
      <c r="CB372" s="2639"/>
      <c r="CC372" s="2639"/>
      <c r="CD372" s="2639"/>
      <c r="CE372" s="2639"/>
      <c r="CF372" s="2639"/>
      <c r="CG372" s="2639"/>
      <c r="CH372" s="2639"/>
      <c r="CI372" s="2639"/>
      <c r="CJ372" s="2639"/>
      <c r="CK372" s="2639"/>
      <c r="CL372" s="2639"/>
      <c r="CM372" s="2639"/>
      <c r="CN372" s="2639"/>
      <c r="CO372" s="2639"/>
      <c r="CP372" s="2639"/>
      <c r="CQ372" s="2639"/>
      <c r="CR372" s="2640"/>
      <c r="CS372" s="754"/>
      <c r="CT372" s="740"/>
      <c r="CU372" s="896"/>
      <c r="CV372" s="2633"/>
      <c r="CW372" s="995"/>
      <c r="CX372" s="995"/>
      <c r="CY372" s="995"/>
      <c r="CZ372" s="995"/>
      <c r="DA372" s="995"/>
      <c r="DB372" s="995"/>
      <c r="DC372" s="2634"/>
      <c r="DE372" s="245"/>
      <c r="DF372" s="1616" t="s">
        <v>1708</v>
      </c>
      <c r="DG372" s="1617"/>
      <c r="DH372" s="1617"/>
      <c r="DI372" s="1617"/>
      <c r="DJ372" s="1617"/>
      <c r="DK372" s="1617"/>
      <c r="DL372" s="1617"/>
      <c r="DM372" s="1617"/>
      <c r="DN372" s="1617"/>
      <c r="DO372" s="2091"/>
      <c r="DP372" s="2688" t="s">
        <v>1726</v>
      </c>
      <c r="DQ372" s="1363"/>
      <c r="DR372" s="1363"/>
      <c r="DS372" s="1363"/>
      <c r="DT372" s="1363"/>
      <c r="DU372" s="1363"/>
      <c r="DV372" s="1363"/>
      <c r="DW372" s="1363"/>
      <c r="DX372" s="1363"/>
      <c r="DY372" s="1363"/>
      <c r="DZ372" s="1363"/>
      <c r="EA372" s="1363"/>
      <c r="EB372" s="1363"/>
      <c r="EC372" s="1363"/>
      <c r="ED372" s="1363"/>
      <c r="EE372" s="1363"/>
      <c r="EF372" s="1363"/>
      <c r="EG372" s="1363"/>
      <c r="EH372" s="1363"/>
      <c r="EI372" s="1363"/>
      <c r="EJ372" s="1363"/>
      <c r="EK372" s="1363"/>
      <c r="EL372" s="1363"/>
      <c r="EM372" s="1363"/>
      <c r="EN372" s="1363"/>
      <c r="EO372" s="1363"/>
      <c r="EP372" s="1363"/>
      <c r="EQ372" s="1363"/>
      <c r="ER372" s="1363"/>
      <c r="ES372" s="1363"/>
      <c r="ET372" s="1363"/>
      <c r="EU372" s="1363"/>
      <c r="EV372" s="1363"/>
      <c r="EW372" s="1363"/>
      <c r="EX372" s="1363"/>
      <c r="EY372" s="1363"/>
      <c r="EZ372" s="1363"/>
      <c r="FA372" s="2689"/>
      <c r="FB372" s="205"/>
      <c r="FC372" s="205"/>
      <c r="FD372" s="205"/>
    </row>
    <row r="373" spans="2:178" ht="13.5" customHeight="1">
      <c r="B373" s="1592"/>
      <c r="C373" s="1593"/>
      <c r="D373" s="1593"/>
      <c r="E373" s="1593"/>
      <c r="F373" s="1593"/>
      <c r="G373" s="1593"/>
      <c r="H373" s="1594"/>
      <c r="I373" s="1476" t="s">
        <v>24</v>
      </c>
      <c r="J373" s="1171" t="s">
        <v>20</v>
      </c>
      <c r="K373" s="1171" t="s">
        <v>29</v>
      </c>
      <c r="L373" s="1247" t="s">
        <v>23</v>
      </c>
      <c r="M373" s="1477" t="s">
        <v>21</v>
      </c>
      <c r="N373" s="1501"/>
      <c r="O373" s="1502"/>
      <c r="P373" s="1502"/>
      <c r="Q373" s="1502"/>
      <c r="R373" s="1502"/>
      <c r="S373" s="1502"/>
      <c r="T373" s="1502"/>
      <c r="U373" s="1502"/>
      <c r="V373" s="1502"/>
      <c r="W373" s="1502"/>
      <c r="X373" s="1503"/>
      <c r="Y373" s="1476" t="s">
        <v>24</v>
      </c>
      <c r="Z373" s="1171" t="s">
        <v>20</v>
      </c>
      <c r="AA373" s="1171" t="s">
        <v>29</v>
      </c>
      <c r="AB373" s="1247" t="s">
        <v>24</v>
      </c>
      <c r="AC373" s="1477" t="s">
        <v>21</v>
      </c>
      <c r="AD373" s="1481"/>
      <c r="AE373" s="1482"/>
      <c r="AF373" s="1482"/>
      <c r="AG373" s="1482"/>
      <c r="AH373" s="1482"/>
      <c r="AI373" s="1482"/>
      <c r="AJ373" s="1483"/>
      <c r="AK373" s="1469"/>
      <c r="AL373" s="1344"/>
      <c r="AM373" s="1344"/>
      <c r="AN373" s="2879"/>
      <c r="AO373" s="2879"/>
      <c r="AP373" s="2879"/>
      <c r="AQ373" s="2879"/>
      <c r="AR373" s="2879"/>
      <c r="AS373" s="2879"/>
      <c r="AT373" s="2879"/>
      <c r="AU373" s="2879"/>
      <c r="AV373" s="1271"/>
      <c r="AW373" s="1448"/>
      <c r="BH373" s="2787" t="s">
        <v>695</v>
      </c>
      <c r="BI373" s="739"/>
      <c r="BJ373" s="739"/>
      <c r="BK373" s="739"/>
      <c r="BL373" s="739"/>
      <c r="BM373" s="739"/>
      <c r="BN373" s="739"/>
      <c r="BO373" s="739"/>
      <c r="BP373" s="739"/>
      <c r="BQ373" s="2630"/>
      <c r="BR373" s="2789"/>
      <c r="BS373" s="2790"/>
      <c r="BT373" s="2790"/>
      <c r="BU373" s="2790"/>
      <c r="BV373" s="2790"/>
      <c r="BW373" s="2790"/>
      <c r="BX373" s="2790"/>
      <c r="BY373" s="2790"/>
      <c r="BZ373" s="2790"/>
      <c r="CA373" s="2790"/>
      <c r="CB373" s="2790"/>
      <c r="CC373" s="2790"/>
      <c r="CD373" s="2790"/>
      <c r="CE373" s="2790"/>
      <c r="CF373" s="2790"/>
      <c r="CG373" s="2790"/>
      <c r="CH373" s="2790"/>
      <c r="CI373" s="2790"/>
      <c r="CJ373" s="2790"/>
      <c r="CK373" s="2790"/>
      <c r="CL373" s="2790"/>
      <c r="CM373" s="2790"/>
      <c r="CN373" s="2790"/>
      <c r="CO373" s="2790"/>
      <c r="CP373" s="2790"/>
      <c r="CQ373" s="2790"/>
      <c r="CR373" s="2790"/>
      <c r="CS373" s="2790"/>
      <c r="CT373" s="2790"/>
      <c r="CU373" s="2790"/>
      <c r="CV373" s="2790"/>
      <c r="CW373" s="2790"/>
      <c r="CX373" s="2790"/>
      <c r="CY373" s="2790"/>
      <c r="CZ373" s="2790"/>
      <c r="DA373" s="2790"/>
      <c r="DB373" s="2790"/>
      <c r="DC373" s="2791"/>
      <c r="DE373" s="245"/>
      <c r="DF373" s="1619"/>
      <c r="DG373" s="1620"/>
      <c r="DH373" s="1620"/>
      <c r="DI373" s="1620"/>
      <c r="DJ373" s="1620"/>
      <c r="DK373" s="1620"/>
      <c r="DL373" s="1620"/>
      <c r="DM373" s="1620"/>
      <c r="DN373" s="1620"/>
      <c r="DO373" s="1621"/>
      <c r="DP373" s="2690"/>
      <c r="DQ373" s="1364"/>
      <c r="DR373" s="1364"/>
      <c r="DS373" s="1364"/>
      <c r="DT373" s="1364"/>
      <c r="DU373" s="1364"/>
      <c r="DV373" s="1364"/>
      <c r="DW373" s="1364"/>
      <c r="DX373" s="1364"/>
      <c r="DY373" s="1364"/>
      <c r="DZ373" s="1364"/>
      <c r="EA373" s="1364"/>
      <c r="EB373" s="1364"/>
      <c r="EC373" s="1364"/>
      <c r="ED373" s="1364"/>
      <c r="EE373" s="1364"/>
      <c r="EF373" s="1364"/>
      <c r="EG373" s="1364"/>
      <c r="EH373" s="1364"/>
      <c r="EI373" s="1364"/>
      <c r="EJ373" s="1364"/>
      <c r="EK373" s="1364"/>
      <c r="EL373" s="1364"/>
      <c r="EM373" s="1364"/>
      <c r="EN373" s="1364"/>
      <c r="EO373" s="1364"/>
      <c r="EP373" s="1364"/>
      <c r="EQ373" s="1364"/>
      <c r="ER373" s="1364"/>
      <c r="ES373" s="1364"/>
      <c r="ET373" s="1364"/>
      <c r="EU373" s="1364"/>
      <c r="EV373" s="1364"/>
      <c r="EW373" s="1364"/>
      <c r="EX373" s="1364"/>
      <c r="EY373" s="1364"/>
      <c r="EZ373" s="1364"/>
      <c r="FA373" s="2691"/>
      <c r="FB373" s="205"/>
      <c r="FC373" s="205"/>
      <c r="FD373" s="205"/>
    </row>
    <row r="374" spans="2:178" ht="13.5" customHeight="1">
      <c r="B374" s="1592"/>
      <c r="C374" s="1593"/>
      <c r="D374" s="1593"/>
      <c r="E374" s="1593"/>
      <c r="F374" s="1593"/>
      <c r="G374" s="1593"/>
      <c r="H374" s="1594"/>
      <c r="I374" s="1476"/>
      <c r="J374" s="1171"/>
      <c r="K374" s="1171"/>
      <c r="L374" s="1247"/>
      <c r="M374" s="1477"/>
      <c r="N374" s="1582"/>
      <c r="O374" s="1583"/>
      <c r="P374" s="1583"/>
      <c r="Q374" s="1583"/>
      <c r="R374" s="1583"/>
      <c r="S374" s="1583"/>
      <c r="T374" s="1583"/>
      <c r="U374" s="1583"/>
      <c r="V374" s="1583"/>
      <c r="W374" s="1583"/>
      <c r="X374" s="1584"/>
      <c r="Y374" s="1476"/>
      <c r="Z374" s="1171"/>
      <c r="AA374" s="1171"/>
      <c r="AB374" s="1247"/>
      <c r="AC374" s="1477"/>
      <c r="AD374" s="1501"/>
      <c r="AE374" s="1502"/>
      <c r="AF374" s="1502"/>
      <c r="AG374" s="1502"/>
      <c r="AH374" s="1502"/>
      <c r="AI374" s="1502"/>
      <c r="AJ374" s="1503"/>
      <c r="AK374" s="1588"/>
      <c r="AL374" s="689"/>
      <c r="AM374" s="689"/>
      <c r="AN374" s="689"/>
      <c r="AO374" s="689"/>
      <c r="AP374" s="689"/>
      <c r="AQ374" s="689"/>
      <c r="AR374" s="689"/>
      <c r="AS374" s="689"/>
      <c r="AT374" s="689"/>
      <c r="AU374" s="689"/>
      <c r="AV374" s="689"/>
      <c r="AW374" s="1589"/>
      <c r="BH374" s="2788"/>
      <c r="BI374" s="740"/>
      <c r="BJ374" s="740"/>
      <c r="BK374" s="740"/>
      <c r="BL374" s="740"/>
      <c r="BM374" s="740"/>
      <c r="BN374" s="740"/>
      <c r="BO374" s="740"/>
      <c r="BP374" s="740"/>
      <c r="BQ374" s="896"/>
      <c r="BR374" s="2792"/>
      <c r="BS374" s="2793"/>
      <c r="BT374" s="2793"/>
      <c r="BU374" s="2793"/>
      <c r="BV374" s="2793"/>
      <c r="BW374" s="2793"/>
      <c r="BX374" s="2793"/>
      <c r="BY374" s="2793"/>
      <c r="BZ374" s="2793"/>
      <c r="CA374" s="2793"/>
      <c r="CB374" s="2793"/>
      <c r="CC374" s="2793"/>
      <c r="CD374" s="2793"/>
      <c r="CE374" s="2793"/>
      <c r="CF374" s="2793"/>
      <c r="CG374" s="2793"/>
      <c r="CH374" s="2793"/>
      <c r="CI374" s="2793"/>
      <c r="CJ374" s="2793"/>
      <c r="CK374" s="2793"/>
      <c r="CL374" s="2793"/>
      <c r="CM374" s="2793"/>
      <c r="CN374" s="2793"/>
      <c r="CO374" s="2793"/>
      <c r="CP374" s="2793"/>
      <c r="CQ374" s="2793"/>
      <c r="CR374" s="2793"/>
      <c r="CS374" s="2793"/>
      <c r="CT374" s="2793"/>
      <c r="CU374" s="2793"/>
      <c r="CV374" s="2793"/>
      <c r="CW374" s="2793"/>
      <c r="CX374" s="2793"/>
      <c r="CY374" s="2793"/>
      <c r="CZ374" s="2793"/>
      <c r="DA374" s="2793"/>
      <c r="DB374" s="2793"/>
      <c r="DC374" s="2794"/>
      <c r="DE374" s="245"/>
    </row>
    <row r="375" spans="2:178" ht="13.5" customHeight="1">
      <c r="B375" s="1592"/>
      <c r="C375" s="1593"/>
      <c r="D375" s="1593"/>
      <c r="E375" s="1593"/>
      <c r="F375" s="1593"/>
      <c r="G375" s="1593"/>
      <c r="H375" s="1594"/>
      <c r="I375" s="1212"/>
      <c r="J375" s="874"/>
      <c r="K375" s="874"/>
      <c r="L375" s="874"/>
      <c r="M375" s="875"/>
      <c r="N375" s="1585"/>
      <c r="O375" s="1586"/>
      <c r="P375" s="1586"/>
      <c r="Q375" s="1586"/>
      <c r="R375" s="1586"/>
      <c r="S375" s="1586"/>
      <c r="T375" s="1586"/>
      <c r="U375" s="1586"/>
      <c r="V375" s="1586"/>
      <c r="W375" s="1586"/>
      <c r="X375" s="1587"/>
      <c r="Y375" s="1212"/>
      <c r="Z375" s="874"/>
      <c r="AA375" s="874"/>
      <c r="AB375" s="874"/>
      <c r="AC375" s="875"/>
      <c r="AD375" s="1504"/>
      <c r="AE375" s="1505"/>
      <c r="AF375" s="1505"/>
      <c r="AG375" s="1505"/>
      <c r="AH375" s="1505"/>
      <c r="AI375" s="1505"/>
      <c r="AJ375" s="1506"/>
      <c r="AK375" s="1590"/>
      <c r="AL375" s="1511"/>
      <c r="AM375" s="1511"/>
      <c r="AN375" s="1511"/>
      <c r="AO375" s="1511"/>
      <c r="AP375" s="1511"/>
      <c r="AQ375" s="1511"/>
      <c r="AR375" s="1511"/>
      <c r="AS375" s="1511"/>
      <c r="AT375" s="1511"/>
      <c r="AU375" s="1511"/>
      <c r="AV375" s="1511"/>
      <c r="AW375" s="1591"/>
      <c r="BH375" s="2787" t="s">
        <v>696</v>
      </c>
      <c r="BI375" s="739"/>
      <c r="BJ375" s="739"/>
      <c r="BK375" s="739"/>
      <c r="BL375" s="739"/>
      <c r="BM375" s="1623"/>
      <c r="BN375" s="1623"/>
      <c r="BO375" s="1623"/>
      <c r="BP375" s="1623"/>
      <c r="BQ375" s="2352"/>
      <c r="BR375" s="2789"/>
      <c r="BS375" s="2790"/>
      <c r="BT375" s="2790"/>
      <c r="BU375" s="2790"/>
      <c r="BV375" s="2790"/>
      <c r="BW375" s="2790"/>
      <c r="BX375" s="2790"/>
      <c r="BY375" s="2790"/>
      <c r="BZ375" s="2790"/>
      <c r="CA375" s="2790"/>
      <c r="CB375" s="2790"/>
      <c r="CC375" s="2790"/>
      <c r="CD375" s="2790"/>
      <c r="CE375" s="2790"/>
      <c r="CF375" s="2790"/>
      <c r="CG375" s="2790"/>
      <c r="CH375" s="2790"/>
      <c r="CI375" s="2790"/>
      <c r="CJ375" s="2790"/>
      <c r="CK375" s="2790"/>
      <c r="CL375" s="2790"/>
      <c r="CM375" s="2790"/>
      <c r="CN375" s="2790"/>
      <c r="CO375" s="2790"/>
      <c r="CP375" s="2790"/>
      <c r="CQ375" s="2790"/>
      <c r="CR375" s="2790"/>
      <c r="CS375" s="2790"/>
      <c r="CT375" s="2790"/>
      <c r="CU375" s="2790"/>
      <c r="CV375" s="2790"/>
      <c r="CW375" s="2790"/>
      <c r="CX375" s="2790"/>
      <c r="CY375" s="2790"/>
      <c r="CZ375" s="2790"/>
      <c r="DA375" s="2790"/>
      <c r="DB375" s="2790"/>
      <c r="DC375" s="2791"/>
      <c r="DE375" s="245"/>
      <c r="DF375" s="245"/>
      <c r="DG375" s="245"/>
      <c r="DH375" s="245"/>
      <c r="DI375" s="245"/>
      <c r="DJ375" s="245"/>
      <c r="DK375" s="245"/>
      <c r="DL375" s="245"/>
      <c r="DM375" s="245"/>
      <c r="DN375" s="245"/>
      <c r="DO375" s="245"/>
      <c r="DP375" s="245"/>
      <c r="DQ375" s="245"/>
      <c r="DR375" s="245"/>
      <c r="DS375" s="245"/>
      <c r="DT375" s="245"/>
      <c r="DU375" s="245"/>
      <c r="DV375" s="245"/>
      <c r="DW375" s="245"/>
      <c r="DX375" s="245"/>
      <c r="DY375" s="245"/>
      <c r="DZ375" s="245"/>
      <c r="EA375" s="245"/>
      <c r="EB375" s="245"/>
      <c r="EC375" s="245"/>
      <c r="ED375" s="245"/>
      <c r="EE375" s="245"/>
      <c r="EF375" s="245"/>
      <c r="EG375" s="245"/>
      <c r="EH375" s="245"/>
      <c r="EI375" s="245"/>
      <c r="EJ375" s="245"/>
      <c r="EK375" s="245"/>
      <c r="EL375" s="245"/>
      <c r="EM375" s="245"/>
      <c r="EN375" s="245"/>
      <c r="EO375" s="245"/>
      <c r="EP375" s="245"/>
      <c r="EQ375" s="245"/>
      <c r="ER375" s="245"/>
      <c r="ES375" s="245"/>
      <c r="ET375" s="245"/>
      <c r="EU375" s="245"/>
      <c r="EV375" s="245"/>
      <c r="EW375" s="245"/>
      <c r="EX375" s="245"/>
      <c r="EY375" s="245"/>
      <c r="EZ375" s="245"/>
      <c r="FA375" s="245"/>
      <c r="FB375" s="245"/>
      <c r="FC375" s="245"/>
      <c r="FD375" s="245"/>
      <c r="FE375" s="245"/>
      <c r="FF375" s="245"/>
    </row>
    <row r="376" spans="2:178" ht="13.5" customHeight="1">
      <c r="B376" s="1592" t="s">
        <v>394</v>
      </c>
      <c r="C376" s="1593"/>
      <c r="D376" s="1593"/>
      <c r="E376" s="1593"/>
      <c r="F376" s="1593"/>
      <c r="G376" s="1593"/>
      <c r="H376" s="1594"/>
      <c r="I376" s="1335"/>
      <c r="J376" s="1201"/>
      <c r="K376" s="1201"/>
      <c r="L376" s="1201"/>
      <c r="M376" s="1467"/>
      <c r="N376" s="1498" t="s">
        <v>670</v>
      </c>
      <c r="O376" s="1499"/>
      <c r="P376" s="1499"/>
      <c r="Q376" s="1499"/>
      <c r="R376" s="1499"/>
      <c r="S376" s="1499"/>
      <c r="T376" s="1499"/>
      <c r="U376" s="1499"/>
      <c r="V376" s="1499"/>
      <c r="W376" s="1499"/>
      <c r="X376" s="1500"/>
      <c r="Y376" s="1335"/>
      <c r="Z376" s="1201"/>
      <c r="AA376" s="1201"/>
      <c r="AB376" s="1201"/>
      <c r="AC376" s="1467"/>
      <c r="AD376" s="1478">
        <f>VLOOKUP(Y377,DE348:DG349,2,)</f>
        <v>0</v>
      </c>
      <c r="AE376" s="1479"/>
      <c r="AF376" s="1479"/>
      <c r="AG376" s="1479"/>
      <c r="AH376" s="1479"/>
      <c r="AI376" s="1479"/>
      <c r="AJ376" s="1480"/>
      <c r="AK376" s="1468" t="s">
        <v>671</v>
      </c>
      <c r="AL376" s="1342"/>
      <c r="AM376" s="1342"/>
      <c r="AN376" s="1614"/>
      <c r="AO376" s="1614"/>
      <c r="AP376" s="1614"/>
      <c r="AQ376" s="1614"/>
      <c r="AR376" s="1614"/>
      <c r="AS376" s="1614"/>
      <c r="AT376" s="1614"/>
      <c r="AU376" s="1614"/>
      <c r="AV376" s="1201" t="s">
        <v>188</v>
      </c>
      <c r="AW376" s="1596"/>
      <c r="BH376" s="2788"/>
      <c r="BI376" s="740"/>
      <c r="BJ376" s="740"/>
      <c r="BK376" s="740"/>
      <c r="BL376" s="740"/>
      <c r="BM376" s="740"/>
      <c r="BN376" s="740"/>
      <c r="BO376" s="740"/>
      <c r="BP376" s="740"/>
      <c r="BQ376" s="896"/>
      <c r="BR376" s="2792"/>
      <c r="BS376" s="2793"/>
      <c r="BT376" s="2793"/>
      <c r="BU376" s="2793"/>
      <c r="BV376" s="2793"/>
      <c r="BW376" s="2793"/>
      <c r="BX376" s="2793"/>
      <c r="BY376" s="2793"/>
      <c r="BZ376" s="2793"/>
      <c r="CA376" s="2793"/>
      <c r="CB376" s="2793"/>
      <c r="CC376" s="2793"/>
      <c r="CD376" s="2793"/>
      <c r="CE376" s="2793"/>
      <c r="CF376" s="2793"/>
      <c r="CG376" s="2793"/>
      <c r="CH376" s="2793"/>
      <c r="CI376" s="2793"/>
      <c r="CJ376" s="2793"/>
      <c r="CK376" s="2793"/>
      <c r="CL376" s="2793"/>
      <c r="CM376" s="2793"/>
      <c r="CN376" s="2793"/>
      <c r="CO376" s="2793"/>
      <c r="CP376" s="2793"/>
      <c r="CQ376" s="2793"/>
      <c r="CR376" s="2793"/>
      <c r="CS376" s="2793"/>
      <c r="CT376" s="2793"/>
      <c r="CU376" s="2793"/>
      <c r="CV376" s="2793"/>
      <c r="CW376" s="2793"/>
      <c r="CX376" s="2793"/>
      <c r="CY376" s="2793"/>
      <c r="CZ376" s="2793"/>
      <c r="DA376" s="2793"/>
      <c r="DB376" s="2793"/>
      <c r="DC376" s="2794"/>
      <c r="DE376" s="245"/>
      <c r="DF376" s="245"/>
      <c r="DG376" s="245"/>
      <c r="DH376" s="245"/>
      <c r="DI376" s="245"/>
      <c r="DJ376" s="245"/>
      <c r="DK376" s="245"/>
      <c r="DL376" s="245"/>
      <c r="DM376" s="245"/>
      <c r="DN376" s="245"/>
      <c r="DO376" s="245"/>
      <c r="DP376" s="245"/>
      <c r="DQ376" s="245"/>
      <c r="DR376" s="245"/>
      <c r="DS376" s="245"/>
      <c r="DT376" s="245"/>
      <c r="DU376" s="245"/>
      <c r="DV376" s="245"/>
      <c r="DW376" s="245"/>
      <c r="DX376" s="245"/>
      <c r="DY376" s="245"/>
      <c r="DZ376" s="245"/>
      <c r="EA376" s="245"/>
      <c r="EB376" s="245"/>
      <c r="EC376" s="245"/>
      <c r="ED376" s="245"/>
      <c r="EE376" s="245"/>
      <c r="EF376" s="245"/>
      <c r="EG376" s="245"/>
      <c r="EH376" s="245"/>
      <c r="EI376" s="245"/>
      <c r="EJ376" s="245"/>
      <c r="EK376" s="245"/>
      <c r="EL376" s="245"/>
      <c r="EM376" s="245"/>
      <c r="EN376" s="245"/>
      <c r="EO376" s="245"/>
      <c r="EP376" s="245"/>
      <c r="EQ376" s="245"/>
      <c r="ER376" s="245"/>
      <c r="ES376" s="245"/>
      <c r="ET376" s="245"/>
      <c r="EU376" s="245"/>
      <c r="EV376" s="245"/>
      <c r="EW376" s="245"/>
      <c r="EX376" s="245"/>
      <c r="EY376" s="245"/>
      <c r="EZ376" s="245"/>
      <c r="FA376" s="245"/>
      <c r="FB376" s="245"/>
      <c r="FC376" s="245"/>
      <c r="FD376" s="245"/>
      <c r="FE376" s="245"/>
      <c r="FF376" s="245"/>
    </row>
    <row r="377" spans="2:178" ht="13.5" customHeight="1">
      <c r="B377" s="1592"/>
      <c r="C377" s="1593"/>
      <c r="D377" s="1593"/>
      <c r="E377" s="1593"/>
      <c r="F377" s="1593"/>
      <c r="G377" s="1593"/>
      <c r="H377" s="1594"/>
      <c r="I377" s="1476" t="s">
        <v>24</v>
      </c>
      <c r="J377" s="1171" t="s">
        <v>20</v>
      </c>
      <c r="K377" s="1171" t="s">
        <v>29</v>
      </c>
      <c r="L377" s="1247" t="s">
        <v>23</v>
      </c>
      <c r="M377" s="1477" t="s">
        <v>21</v>
      </c>
      <c r="N377" s="1501"/>
      <c r="O377" s="1502"/>
      <c r="P377" s="1502"/>
      <c r="Q377" s="1502"/>
      <c r="R377" s="1502"/>
      <c r="S377" s="1502"/>
      <c r="T377" s="1502"/>
      <c r="U377" s="1502"/>
      <c r="V377" s="1502"/>
      <c r="W377" s="1502"/>
      <c r="X377" s="1503"/>
      <c r="Y377" s="1476" t="s">
        <v>24</v>
      </c>
      <c r="Z377" s="1171" t="s">
        <v>20</v>
      </c>
      <c r="AA377" s="1171" t="s">
        <v>29</v>
      </c>
      <c r="AB377" s="1247" t="s">
        <v>24</v>
      </c>
      <c r="AC377" s="1477" t="s">
        <v>21</v>
      </c>
      <c r="AD377" s="1481"/>
      <c r="AE377" s="1482"/>
      <c r="AF377" s="1482"/>
      <c r="AG377" s="1482"/>
      <c r="AH377" s="1482"/>
      <c r="AI377" s="1482"/>
      <c r="AJ377" s="1483"/>
      <c r="AK377" s="1469"/>
      <c r="AL377" s="1344"/>
      <c r="AM377" s="1344"/>
      <c r="AN377" s="1615"/>
      <c r="AO377" s="1615"/>
      <c r="AP377" s="1615"/>
      <c r="AQ377" s="1615"/>
      <c r="AR377" s="1615"/>
      <c r="AS377" s="1615"/>
      <c r="AT377" s="1615"/>
      <c r="AU377" s="1615"/>
      <c r="AV377" s="1271"/>
      <c r="AW377" s="1448"/>
      <c r="BH377" s="2223" t="s">
        <v>1823</v>
      </c>
      <c r="BI377" s="2205"/>
      <c r="BJ377" s="2205"/>
      <c r="BK377" s="2205"/>
      <c r="BL377" s="2205"/>
      <c r="BM377" s="2205"/>
      <c r="BN377" s="2205"/>
      <c r="BO377" s="2205"/>
      <c r="BP377" s="2205"/>
      <c r="BQ377" s="2205"/>
      <c r="BR377" s="2205"/>
      <c r="BS377" s="2205"/>
      <c r="BT377" s="2205"/>
      <c r="BU377" s="2205"/>
      <c r="BV377" s="2205"/>
      <c r="BW377" s="2205"/>
      <c r="BX377" s="2205"/>
      <c r="BY377" s="2205"/>
      <c r="BZ377" s="2205"/>
      <c r="CA377" s="2205"/>
      <c r="CB377" s="2205"/>
      <c r="CC377" s="2205"/>
      <c r="CD377" s="2205"/>
      <c r="CE377" s="2205"/>
      <c r="CF377" s="2205"/>
      <c r="CG377" s="2205"/>
      <c r="CH377" s="2205"/>
      <c r="CI377" s="2205"/>
      <c r="CJ377" s="2205"/>
      <c r="CK377" s="2205"/>
      <c r="CL377" s="2205"/>
      <c r="CM377" s="2205"/>
      <c r="CN377" s="2205"/>
      <c r="CO377" s="2205"/>
      <c r="CP377" s="2205"/>
      <c r="CQ377" s="2205"/>
      <c r="CR377" s="2205"/>
      <c r="CS377" s="2205"/>
      <c r="CT377" s="2205"/>
      <c r="CU377" s="2205"/>
      <c r="CV377" s="2205"/>
      <c r="CW377" s="2205"/>
      <c r="CX377" s="2205"/>
      <c r="CY377" s="2205"/>
      <c r="CZ377" s="2205"/>
      <c r="DA377" s="2205"/>
      <c r="DB377" s="2205"/>
      <c r="DC377" s="2206"/>
      <c r="DE377" s="245"/>
      <c r="DF377" s="245"/>
      <c r="DG377" s="245"/>
      <c r="DH377" s="245"/>
      <c r="DI377" s="245"/>
      <c r="DJ377" s="245"/>
      <c r="DK377" s="245"/>
      <c r="DL377" s="245"/>
      <c r="DM377" s="245"/>
      <c r="DN377" s="245"/>
      <c r="DO377" s="245"/>
      <c r="DP377" s="245"/>
      <c r="DQ377" s="245"/>
      <c r="DR377" s="245"/>
      <c r="DS377" s="245"/>
      <c r="DT377" s="245"/>
      <c r="DU377" s="245"/>
      <c r="DV377" s="245"/>
      <c r="DW377" s="245"/>
      <c r="DX377" s="245"/>
      <c r="DY377" s="245"/>
      <c r="DZ377" s="245"/>
      <c r="EA377" s="245"/>
      <c r="EB377" s="245"/>
      <c r="EC377" s="245"/>
      <c r="ED377" s="245"/>
      <c r="EE377" s="245"/>
      <c r="EF377" s="245"/>
      <c r="EG377" s="245"/>
      <c r="EH377" s="245"/>
      <c r="EI377" s="245"/>
      <c r="EJ377" s="245"/>
      <c r="EK377" s="245"/>
      <c r="EL377" s="245"/>
      <c r="EM377" s="245"/>
      <c r="EN377" s="245"/>
      <c r="EO377" s="245"/>
      <c r="EP377" s="245"/>
      <c r="EQ377" s="245"/>
      <c r="ER377" s="245"/>
      <c r="ES377" s="245"/>
      <c r="ET377" s="245"/>
      <c r="EU377" s="245"/>
      <c r="EV377" s="245"/>
      <c r="EW377" s="245"/>
      <c r="EX377" s="245"/>
      <c r="EY377" s="245"/>
      <c r="EZ377" s="245"/>
      <c r="FA377" s="245"/>
      <c r="FB377" s="245"/>
      <c r="FC377" s="245"/>
      <c r="FD377" s="245"/>
      <c r="FE377" s="245"/>
      <c r="FF377" s="245"/>
    </row>
    <row r="378" spans="2:178" ht="13.5" customHeight="1">
      <c r="B378" s="1592"/>
      <c r="C378" s="1593"/>
      <c r="D378" s="1593"/>
      <c r="E378" s="1593"/>
      <c r="F378" s="1593"/>
      <c r="G378" s="1593"/>
      <c r="H378" s="1594"/>
      <c r="I378" s="1476"/>
      <c r="J378" s="1171"/>
      <c r="K378" s="1171"/>
      <c r="L378" s="1247"/>
      <c r="M378" s="1477"/>
      <c r="N378" s="1582"/>
      <c r="O378" s="1583"/>
      <c r="P378" s="1583"/>
      <c r="Q378" s="1583"/>
      <c r="R378" s="1583"/>
      <c r="S378" s="1583"/>
      <c r="T378" s="1583"/>
      <c r="U378" s="1583"/>
      <c r="V378" s="1583"/>
      <c r="W378" s="1583"/>
      <c r="X378" s="1584"/>
      <c r="Y378" s="1476"/>
      <c r="Z378" s="1171"/>
      <c r="AA378" s="1171"/>
      <c r="AB378" s="1247"/>
      <c r="AC378" s="1477"/>
      <c r="AD378" s="1501"/>
      <c r="AE378" s="1502"/>
      <c r="AF378" s="1502"/>
      <c r="AG378" s="1502"/>
      <c r="AH378" s="1502"/>
      <c r="AI378" s="1502"/>
      <c r="AJ378" s="1503"/>
      <c r="AK378" s="1588"/>
      <c r="AL378" s="689"/>
      <c r="AM378" s="689"/>
      <c r="AN378" s="689"/>
      <c r="AO378" s="689"/>
      <c r="AP378" s="689"/>
      <c r="AQ378" s="689"/>
      <c r="AR378" s="689"/>
      <c r="AS378" s="689"/>
      <c r="AT378" s="689"/>
      <c r="AU378" s="689"/>
      <c r="AV378" s="689"/>
      <c r="AW378" s="1589"/>
      <c r="BH378" s="2224"/>
      <c r="BI378" s="2208"/>
      <c r="BJ378" s="2208"/>
      <c r="BK378" s="2208"/>
      <c r="BL378" s="2208"/>
      <c r="BM378" s="2208"/>
      <c r="BN378" s="2208"/>
      <c r="BO378" s="2208"/>
      <c r="BP378" s="2208"/>
      <c r="BQ378" s="2208"/>
      <c r="BR378" s="2208"/>
      <c r="BS378" s="2208"/>
      <c r="BT378" s="2208"/>
      <c r="BU378" s="2208"/>
      <c r="BV378" s="2208"/>
      <c r="BW378" s="2208"/>
      <c r="BX378" s="2208"/>
      <c r="BY378" s="2208"/>
      <c r="BZ378" s="2208"/>
      <c r="CA378" s="2208"/>
      <c r="CB378" s="2208"/>
      <c r="CC378" s="2208"/>
      <c r="CD378" s="2208"/>
      <c r="CE378" s="2208"/>
      <c r="CF378" s="2208"/>
      <c r="CG378" s="2208"/>
      <c r="CH378" s="2208"/>
      <c r="CI378" s="2208"/>
      <c r="CJ378" s="2208"/>
      <c r="CK378" s="2208"/>
      <c r="CL378" s="2208"/>
      <c r="CM378" s="2208"/>
      <c r="CN378" s="2208"/>
      <c r="CO378" s="2208"/>
      <c r="CP378" s="2208"/>
      <c r="CQ378" s="2208"/>
      <c r="CR378" s="2208"/>
      <c r="CS378" s="2208"/>
      <c r="CT378" s="2208"/>
      <c r="CU378" s="2208"/>
      <c r="CV378" s="2208"/>
      <c r="CW378" s="2208"/>
      <c r="CX378" s="2208"/>
      <c r="CY378" s="2208"/>
      <c r="CZ378" s="2208"/>
      <c r="DA378" s="2208"/>
      <c r="DB378" s="2208"/>
      <c r="DC378" s="2209"/>
      <c r="DE378" s="245"/>
      <c r="DF378" s="245"/>
      <c r="DG378" s="245"/>
      <c r="DH378" s="245"/>
      <c r="DI378" s="245"/>
      <c r="DJ378" s="245"/>
      <c r="DK378" s="245"/>
      <c r="DL378" s="245"/>
      <c r="DM378" s="245"/>
      <c r="DN378" s="245"/>
      <c r="DO378" s="245"/>
      <c r="DP378" s="245"/>
      <c r="DQ378" s="245"/>
      <c r="DR378" s="245"/>
      <c r="DS378" s="245"/>
      <c r="DT378" s="245"/>
      <c r="DU378" s="245"/>
      <c r="DV378" s="245"/>
      <c r="DW378" s="245"/>
      <c r="DX378" s="245"/>
      <c r="DY378" s="245"/>
      <c r="DZ378" s="245"/>
      <c r="EA378" s="245"/>
      <c r="EB378" s="245"/>
      <c r="EC378" s="245"/>
      <c r="ED378" s="245"/>
      <c r="EE378" s="245"/>
      <c r="EF378" s="245"/>
      <c r="EG378" s="245"/>
      <c r="EH378" s="245"/>
      <c r="EI378" s="245"/>
      <c r="EJ378" s="245"/>
      <c r="EK378" s="245"/>
      <c r="EL378" s="245"/>
      <c r="EM378" s="245"/>
      <c r="EN378" s="245"/>
      <c r="EO378" s="245"/>
      <c r="EP378" s="245"/>
      <c r="EQ378" s="245"/>
      <c r="ER378" s="245"/>
      <c r="ES378" s="245"/>
      <c r="ET378" s="245"/>
      <c r="EU378" s="245"/>
      <c r="EV378" s="245"/>
      <c r="EW378" s="245"/>
      <c r="EX378" s="245"/>
      <c r="EY378" s="245"/>
      <c r="EZ378" s="245"/>
      <c r="FA378" s="245"/>
      <c r="FB378" s="245"/>
      <c r="FC378" s="245"/>
      <c r="FD378" s="245"/>
      <c r="FE378" s="245"/>
      <c r="FF378" s="245"/>
    </row>
    <row r="379" spans="2:178" ht="13.5" customHeight="1">
      <c r="B379" s="1592"/>
      <c r="C379" s="1593"/>
      <c r="D379" s="1593"/>
      <c r="E379" s="1593"/>
      <c r="F379" s="1593"/>
      <c r="G379" s="1593"/>
      <c r="H379" s="1594"/>
      <c r="I379" s="1212"/>
      <c r="J379" s="874"/>
      <c r="K379" s="874"/>
      <c r="L379" s="874"/>
      <c r="M379" s="875"/>
      <c r="N379" s="1585"/>
      <c r="O379" s="1586"/>
      <c r="P379" s="1586"/>
      <c r="Q379" s="1586"/>
      <c r="R379" s="1586"/>
      <c r="S379" s="1586"/>
      <c r="T379" s="1586"/>
      <c r="U379" s="1586"/>
      <c r="V379" s="1586"/>
      <c r="W379" s="1586"/>
      <c r="X379" s="1587"/>
      <c r="Y379" s="1212"/>
      <c r="Z379" s="874"/>
      <c r="AA379" s="874"/>
      <c r="AB379" s="874"/>
      <c r="AC379" s="875"/>
      <c r="AD379" s="1504"/>
      <c r="AE379" s="1505"/>
      <c r="AF379" s="1505"/>
      <c r="AG379" s="1505"/>
      <c r="AH379" s="1505"/>
      <c r="AI379" s="1505"/>
      <c r="AJ379" s="1506"/>
      <c r="AK379" s="1590"/>
      <c r="AL379" s="1511"/>
      <c r="AM379" s="1511"/>
      <c r="AN379" s="1511"/>
      <c r="AO379" s="1511"/>
      <c r="AP379" s="1511"/>
      <c r="AQ379" s="1511"/>
      <c r="AR379" s="1511"/>
      <c r="AS379" s="1511"/>
      <c r="AT379" s="1511"/>
      <c r="AU379" s="1511"/>
      <c r="AV379" s="1511"/>
      <c r="AW379" s="1591"/>
      <c r="BH379" s="2224"/>
      <c r="BI379" s="2208"/>
      <c r="BJ379" s="2208"/>
      <c r="BK379" s="2208"/>
      <c r="BL379" s="2208"/>
      <c r="BM379" s="2208"/>
      <c r="BN379" s="2208"/>
      <c r="BO379" s="2208"/>
      <c r="BP379" s="2208"/>
      <c r="BQ379" s="2208"/>
      <c r="BR379" s="2208"/>
      <c r="BS379" s="2208"/>
      <c r="BT379" s="2208"/>
      <c r="BU379" s="2208"/>
      <c r="BV379" s="2208"/>
      <c r="BW379" s="2208"/>
      <c r="BX379" s="2208"/>
      <c r="BY379" s="2208"/>
      <c r="BZ379" s="2208"/>
      <c r="CA379" s="2208"/>
      <c r="CB379" s="2208"/>
      <c r="CC379" s="2208"/>
      <c r="CD379" s="2208"/>
      <c r="CE379" s="2208"/>
      <c r="CF379" s="2208"/>
      <c r="CG379" s="2208"/>
      <c r="CH379" s="2208"/>
      <c r="CI379" s="2208"/>
      <c r="CJ379" s="2208"/>
      <c r="CK379" s="2208"/>
      <c r="CL379" s="2208"/>
      <c r="CM379" s="2208"/>
      <c r="CN379" s="2208"/>
      <c r="CO379" s="2208"/>
      <c r="CP379" s="2208"/>
      <c r="CQ379" s="2208"/>
      <c r="CR379" s="2208"/>
      <c r="CS379" s="2208"/>
      <c r="CT379" s="2208"/>
      <c r="CU379" s="2208"/>
      <c r="CV379" s="2208"/>
      <c r="CW379" s="2208"/>
      <c r="CX379" s="2208"/>
      <c r="CY379" s="2208"/>
      <c r="CZ379" s="2208"/>
      <c r="DA379" s="2208"/>
      <c r="DB379" s="2208"/>
      <c r="DC379" s="2209"/>
      <c r="DE379" s="245"/>
      <c r="DF379" s="245"/>
      <c r="DG379" s="245"/>
      <c r="DH379" s="245"/>
      <c r="DI379" s="245"/>
      <c r="DJ379" s="245"/>
      <c r="DK379" s="245"/>
      <c r="DL379" s="245"/>
      <c r="DM379" s="245"/>
      <c r="DN379" s="245"/>
      <c r="DO379" s="245"/>
      <c r="DP379" s="245"/>
      <c r="DQ379" s="245"/>
      <c r="DR379" s="245"/>
      <c r="DS379" s="245"/>
      <c r="DT379" s="245"/>
      <c r="DU379" s="245"/>
      <c r="DV379" s="245"/>
      <c r="DW379" s="245"/>
      <c r="DX379" s="245"/>
      <c r="DY379" s="245"/>
      <c r="DZ379" s="245"/>
      <c r="EA379" s="245"/>
      <c r="EB379" s="245"/>
      <c r="EC379" s="245"/>
      <c r="ED379" s="245"/>
      <c r="EE379" s="245"/>
      <c r="EF379" s="245"/>
      <c r="EG379" s="245"/>
      <c r="EH379" s="245"/>
      <c r="EI379" s="245"/>
      <c r="EJ379" s="245"/>
      <c r="EK379" s="245"/>
      <c r="EL379" s="245"/>
      <c r="EM379" s="245"/>
      <c r="EN379" s="245"/>
      <c r="EO379" s="245"/>
      <c r="EP379" s="245"/>
      <c r="EQ379" s="245"/>
      <c r="ER379" s="245"/>
      <c r="ES379" s="245"/>
      <c r="ET379" s="245"/>
      <c r="EU379" s="245"/>
      <c r="EV379" s="245"/>
      <c r="EW379" s="245"/>
      <c r="EX379" s="245"/>
      <c r="EY379" s="245"/>
      <c r="EZ379" s="245"/>
      <c r="FA379" s="245"/>
      <c r="FB379" s="245"/>
      <c r="FC379" s="245"/>
      <c r="FD379" s="245"/>
      <c r="FE379" s="245"/>
      <c r="FF379" s="245"/>
    </row>
    <row r="380" spans="2:178" ht="13.5" customHeight="1">
      <c r="B380" s="1579" t="s">
        <v>1062</v>
      </c>
      <c r="C380" s="1580"/>
      <c r="D380" s="1580"/>
      <c r="E380" s="1580"/>
      <c r="F380" s="1580"/>
      <c r="G380" s="1580"/>
      <c r="H380" s="1581"/>
      <c r="I380" s="1335"/>
      <c r="J380" s="1201"/>
      <c r="K380" s="1201"/>
      <c r="L380" s="1201"/>
      <c r="M380" s="1467"/>
      <c r="N380" s="1498" t="s">
        <v>670</v>
      </c>
      <c r="O380" s="1499"/>
      <c r="P380" s="1499"/>
      <c r="Q380" s="1499"/>
      <c r="R380" s="1499"/>
      <c r="S380" s="1499"/>
      <c r="T380" s="1499"/>
      <c r="U380" s="1499"/>
      <c r="V380" s="1499"/>
      <c r="W380" s="1499"/>
      <c r="X380" s="1500"/>
      <c r="Y380" s="1335"/>
      <c r="Z380" s="1201"/>
      <c r="AA380" s="1201"/>
      <c r="AB380" s="1201"/>
      <c r="AC380" s="1467"/>
      <c r="AD380" s="1478">
        <f>VLOOKUP(Y381,DE348:DG349,2,)</f>
        <v>0</v>
      </c>
      <c r="AE380" s="1479"/>
      <c r="AF380" s="1479"/>
      <c r="AG380" s="1479"/>
      <c r="AH380" s="1479"/>
      <c r="AI380" s="1479"/>
      <c r="AJ380" s="1480"/>
      <c r="AK380" s="1468" t="s">
        <v>671</v>
      </c>
      <c r="AL380" s="1342"/>
      <c r="AM380" s="1342"/>
      <c r="AN380" s="1614"/>
      <c r="AO380" s="1614"/>
      <c r="AP380" s="1614"/>
      <c r="AQ380" s="1614"/>
      <c r="AR380" s="1614"/>
      <c r="AS380" s="1614"/>
      <c r="AT380" s="1614"/>
      <c r="AU380" s="1614"/>
      <c r="AV380" s="1201" t="s">
        <v>188</v>
      </c>
      <c r="AW380" s="1596"/>
      <c r="BH380" s="2224"/>
      <c r="BI380" s="2208"/>
      <c r="BJ380" s="2208"/>
      <c r="BK380" s="2208"/>
      <c r="BL380" s="2208"/>
      <c r="BM380" s="2208"/>
      <c r="BN380" s="2208"/>
      <c r="BO380" s="2208"/>
      <c r="BP380" s="2208"/>
      <c r="BQ380" s="2208"/>
      <c r="BR380" s="2208"/>
      <c r="BS380" s="2208"/>
      <c r="BT380" s="2208"/>
      <c r="BU380" s="2208"/>
      <c r="BV380" s="2208"/>
      <c r="BW380" s="2208"/>
      <c r="BX380" s="2208"/>
      <c r="BY380" s="2208"/>
      <c r="BZ380" s="2208"/>
      <c r="CA380" s="2208"/>
      <c r="CB380" s="2208"/>
      <c r="CC380" s="2208"/>
      <c r="CD380" s="2208"/>
      <c r="CE380" s="2208"/>
      <c r="CF380" s="2208"/>
      <c r="CG380" s="2208"/>
      <c r="CH380" s="2208"/>
      <c r="CI380" s="2208"/>
      <c r="CJ380" s="2208"/>
      <c r="CK380" s="2208"/>
      <c r="CL380" s="2208"/>
      <c r="CM380" s="2208"/>
      <c r="CN380" s="2208"/>
      <c r="CO380" s="2208"/>
      <c r="CP380" s="2208"/>
      <c r="CQ380" s="2208"/>
      <c r="CR380" s="2208"/>
      <c r="CS380" s="2208"/>
      <c r="CT380" s="2208"/>
      <c r="CU380" s="2208"/>
      <c r="CV380" s="2208"/>
      <c r="CW380" s="2208"/>
      <c r="CX380" s="2208"/>
      <c r="CY380" s="2208"/>
      <c r="CZ380" s="2208"/>
      <c r="DA380" s="2208"/>
      <c r="DB380" s="2208"/>
      <c r="DC380" s="2209"/>
    </row>
    <row r="381" spans="2:178" ht="13.5" customHeight="1">
      <c r="B381" s="1579"/>
      <c r="C381" s="1580"/>
      <c r="D381" s="1580"/>
      <c r="E381" s="1580"/>
      <c r="F381" s="1580"/>
      <c r="G381" s="1580"/>
      <c r="H381" s="1581"/>
      <c r="I381" s="1476" t="s">
        <v>24</v>
      </c>
      <c r="J381" s="1171" t="s">
        <v>20</v>
      </c>
      <c r="K381" s="1171" t="s">
        <v>29</v>
      </c>
      <c r="L381" s="1247" t="s">
        <v>23</v>
      </c>
      <c r="M381" s="1477" t="s">
        <v>21</v>
      </c>
      <c r="N381" s="1501"/>
      <c r="O381" s="1502"/>
      <c r="P381" s="1502"/>
      <c r="Q381" s="1502"/>
      <c r="R381" s="1502"/>
      <c r="S381" s="1502"/>
      <c r="T381" s="1502"/>
      <c r="U381" s="1502"/>
      <c r="V381" s="1502"/>
      <c r="W381" s="1502"/>
      <c r="X381" s="1503"/>
      <c r="Y381" s="1476" t="s">
        <v>24</v>
      </c>
      <c r="Z381" s="1171" t="s">
        <v>20</v>
      </c>
      <c r="AA381" s="1171" t="s">
        <v>29</v>
      </c>
      <c r="AB381" s="1247" t="s">
        <v>24</v>
      </c>
      <c r="AC381" s="1477" t="s">
        <v>21</v>
      </c>
      <c r="AD381" s="1481"/>
      <c r="AE381" s="1482"/>
      <c r="AF381" s="1482"/>
      <c r="AG381" s="1482"/>
      <c r="AH381" s="1482"/>
      <c r="AI381" s="1482"/>
      <c r="AJ381" s="1483"/>
      <c r="AK381" s="1469"/>
      <c r="AL381" s="1344"/>
      <c r="AM381" s="1344"/>
      <c r="AN381" s="1615"/>
      <c r="AO381" s="1615"/>
      <c r="AP381" s="1615"/>
      <c r="AQ381" s="1615"/>
      <c r="AR381" s="1615"/>
      <c r="AS381" s="1615"/>
      <c r="AT381" s="1615"/>
      <c r="AU381" s="1615"/>
      <c r="AV381" s="1271"/>
      <c r="AW381" s="1448"/>
      <c r="BH381" s="2224"/>
      <c r="BI381" s="2208"/>
      <c r="BJ381" s="2208"/>
      <c r="BK381" s="2208"/>
      <c r="BL381" s="2208"/>
      <c r="BM381" s="2208"/>
      <c r="BN381" s="2208"/>
      <c r="BO381" s="2208"/>
      <c r="BP381" s="2208"/>
      <c r="BQ381" s="2208"/>
      <c r="BR381" s="2208"/>
      <c r="BS381" s="2208"/>
      <c r="BT381" s="2208"/>
      <c r="BU381" s="2208"/>
      <c r="BV381" s="2208"/>
      <c r="BW381" s="2208"/>
      <c r="BX381" s="2208"/>
      <c r="BY381" s="2208"/>
      <c r="BZ381" s="2208"/>
      <c r="CA381" s="2208"/>
      <c r="CB381" s="2208"/>
      <c r="CC381" s="2208"/>
      <c r="CD381" s="2208"/>
      <c r="CE381" s="2208"/>
      <c r="CF381" s="2208"/>
      <c r="CG381" s="2208"/>
      <c r="CH381" s="2208"/>
      <c r="CI381" s="2208"/>
      <c r="CJ381" s="2208"/>
      <c r="CK381" s="2208"/>
      <c r="CL381" s="2208"/>
      <c r="CM381" s="2208"/>
      <c r="CN381" s="2208"/>
      <c r="CO381" s="2208"/>
      <c r="CP381" s="2208"/>
      <c r="CQ381" s="2208"/>
      <c r="CR381" s="2208"/>
      <c r="CS381" s="2208"/>
      <c r="CT381" s="2208"/>
      <c r="CU381" s="2208"/>
      <c r="CV381" s="2208"/>
      <c r="CW381" s="2208"/>
      <c r="CX381" s="2208"/>
      <c r="CY381" s="2208"/>
      <c r="CZ381" s="2208"/>
      <c r="DA381" s="2208"/>
      <c r="DB381" s="2208"/>
      <c r="DC381" s="2209"/>
      <c r="FU381" s="9"/>
      <c r="FV381" s="9"/>
    </row>
    <row r="382" spans="2:178" ht="13.5" customHeight="1" thickBot="1">
      <c r="B382" s="1579"/>
      <c r="C382" s="1580"/>
      <c r="D382" s="1580"/>
      <c r="E382" s="1580"/>
      <c r="F382" s="1580"/>
      <c r="G382" s="1580"/>
      <c r="H382" s="1581"/>
      <c r="I382" s="1476"/>
      <c r="J382" s="1171"/>
      <c r="K382" s="1171"/>
      <c r="L382" s="1247"/>
      <c r="M382" s="1477"/>
      <c r="N382" s="1582"/>
      <c r="O382" s="1583"/>
      <c r="P382" s="1583"/>
      <c r="Q382" s="1583"/>
      <c r="R382" s="1583"/>
      <c r="S382" s="1583"/>
      <c r="T382" s="1583"/>
      <c r="U382" s="1583"/>
      <c r="V382" s="1583"/>
      <c r="W382" s="1583"/>
      <c r="X382" s="1584"/>
      <c r="Y382" s="1476"/>
      <c r="Z382" s="1171"/>
      <c r="AA382" s="1171"/>
      <c r="AB382" s="1247"/>
      <c r="AC382" s="1477"/>
      <c r="AD382" s="1501"/>
      <c r="AE382" s="1502"/>
      <c r="AF382" s="1502"/>
      <c r="AG382" s="1502"/>
      <c r="AH382" s="1502"/>
      <c r="AI382" s="1502"/>
      <c r="AJ382" s="1503"/>
      <c r="AK382" s="1588"/>
      <c r="AL382" s="689"/>
      <c r="AM382" s="689"/>
      <c r="AN382" s="689"/>
      <c r="AO382" s="689"/>
      <c r="AP382" s="689"/>
      <c r="AQ382" s="689"/>
      <c r="AR382" s="689"/>
      <c r="AS382" s="689"/>
      <c r="AT382" s="689"/>
      <c r="AU382" s="689"/>
      <c r="AV382" s="689"/>
      <c r="AW382" s="1589"/>
      <c r="BH382" s="2225"/>
      <c r="BI382" s="2782"/>
      <c r="BJ382" s="2782"/>
      <c r="BK382" s="2782"/>
      <c r="BL382" s="2782"/>
      <c r="BM382" s="2782"/>
      <c r="BN382" s="2782"/>
      <c r="BO382" s="2782"/>
      <c r="BP382" s="2782"/>
      <c r="BQ382" s="2782"/>
      <c r="BR382" s="2782"/>
      <c r="BS382" s="2782"/>
      <c r="BT382" s="2782"/>
      <c r="BU382" s="2782"/>
      <c r="BV382" s="2782"/>
      <c r="BW382" s="2782"/>
      <c r="BX382" s="2782"/>
      <c r="BY382" s="2782"/>
      <c r="BZ382" s="2782"/>
      <c r="CA382" s="2782"/>
      <c r="CB382" s="2782"/>
      <c r="CC382" s="2782"/>
      <c r="CD382" s="2782"/>
      <c r="CE382" s="2782"/>
      <c r="CF382" s="2782"/>
      <c r="CG382" s="2782"/>
      <c r="CH382" s="2782"/>
      <c r="CI382" s="2782"/>
      <c r="CJ382" s="2782"/>
      <c r="CK382" s="2782"/>
      <c r="CL382" s="2782"/>
      <c r="CM382" s="2782"/>
      <c r="CN382" s="2782"/>
      <c r="CO382" s="2782"/>
      <c r="CP382" s="2782"/>
      <c r="CQ382" s="2782"/>
      <c r="CR382" s="2782"/>
      <c r="CS382" s="2782"/>
      <c r="CT382" s="2782"/>
      <c r="CU382" s="2782"/>
      <c r="CV382" s="2782"/>
      <c r="CW382" s="2782"/>
      <c r="CX382" s="2782"/>
      <c r="CY382" s="2782"/>
      <c r="CZ382" s="2782"/>
      <c r="DA382" s="2782"/>
      <c r="DB382" s="2782"/>
      <c r="DC382" s="2212"/>
    </row>
    <row r="383" spans="2:178" ht="13.5" customHeight="1">
      <c r="B383" s="1579"/>
      <c r="C383" s="1580"/>
      <c r="D383" s="1580"/>
      <c r="E383" s="1580"/>
      <c r="F383" s="1580"/>
      <c r="G383" s="1580"/>
      <c r="H383" s="1581"/>
      <c r="I383" s="1212"/>
      <c r="J383" s="874"/>
      <c r="K383" s="874"/>
      <c r="L383" s="874"/>
      <c r="M383" s="875"/>
      <c r="N383" s="1585"/>
      <c r="O383" s="1586"/>
      <c r="P383" s="1586"/>
      <c r="Q383" s="1586"/>
      <c r="R383" s="1586"/>
      <c r="S383" s="1586"/>
      <c r="T383" s="1586"/>
      <c r="U383" s="1586"/>
      <c r="V383" s="1586"/>
      <c r="W383" s="1586"/>
      <c r="X383" s="1587"/>
      <c r="Y383" s="1212"/>
      <c r="Z383" s="874"/>
      <c r="AA383" s="874"/>
      <c r="AB383" s="874"/>
      <c r="AC383" s="875"/>
      <c r="AD383" s="1504"/>
      <c r="AE383" s="1505"/>
      <c r="AF383" s="1505"/>
      <c r="AG383" s="1505"/>
      <c r="AH383" s="1505"/>
      <c r="AI383" s="1505"/>
      <c r="AJ383" s="1506"/>
      <c r="AK383" s="1590"/>
      <c r="AL383" s="1511"/>
      <c r="AM383" s="1511"/>
      <c r="AN383" s="1511"/>
      <c r="AO383" s="1511"/>
      <c r="AP383" s="1511"/>
      <c r="AQ383" s="1511"/>
      <c r="AR383" s="1511"/>
      <c r="AS383" s="1511"/>
      <c r="AT383" s="1511"/>
      <c r="AU383" s="1511"/>
      <c r="AV383" s="1511"/>
      <c r="AW383" s="1591"/>
    </row>
    <row r="384" spans="2:178" ht="13.5" customHeight="1">
      <c r="B384" s="1653"/>
      <c r="C384" s="1654"/>
      <c r="D384" s="1654"/>
      <c r="E384" s="1654"/>
      <c r="F384" s="1654"/>
      <c r="G384" s="1654"/>
      <c r="H384" s="1655"/>
      <c r="I384" s="1335"/>
      <c r="J384" s="1201"/>
      <c r="K384" s="1201"/>
      <c r="L384" s="1201"/>
      <c r="M384" s="1467"/>
      <c r="N384" s="2798"/>
      <c r="O384" s="2799"/>
      <c r="P384" s="2799"/>
      <c r="Q384" s="2799"/>
      <c r="R384" s="2799"/>
      <c r="S384" s="2799"/>
      <c r="T384" s="2799"/>
      <c r="U384" s="2799"/>
      <c r="V384" s="2799"/>
      <c r="W384" s="2799"/>
      <c r="X384" s="2800"/>
      <c r="Y384" s="1335"/>
      <c r="Z384" s="1201"/>
      <c r="AA384" s="1201"/>
      <c r="AB384" s="1201"/>
      <c r="AC384" s="1467"/>
      <c r="AD384" s="1478">
        <f>VLOOKUP(Y385,DE348:DG349,2,)</f>
        <v>0</v>
      </c>
      <c r="AE384" s="1479"/>
      <c r="AF384" s="1479"/>
      <c r="AG384" s="1479"/>
      <c r="AH384" s="1479"/>
      <c r="AI384" s="1479"/>
      <c r="AJ384" s="1480"/>
      <c r="AK384" s="1468" t="s">
        <v>671</v>
      </c>
      <c r="AL384" s="1342"/>
      <c r="AM384" s="1342"/>
      <c r="AN384" s="1614"/>
      <c r="AO384" s="1614"/>
      <c r="AP384" s="1614"/>
      <c r="AQ384" s="1614"/>
      <c r="AR384" s="1614"/>
      <c r="AS384" s="1614"/>
      <c r="AT384" s="1614"/>
      <c r="AU384" s="1614"/>
      <c r="AV384" s="1201" t="s">
        <v>188</v>
      </c>
      <c r="AW384" s="1596"/>
      <c r="BH384" s="1221" t="s">
        <v>570</v>
      </c>
      <c r="BI384" s="1221"/>
      <c r="BJ384" s="1164" t="s">
        <v>222</v>
      </c>
      <c r="BK384" s="1164"/>
      <c r="BL384" s="1164"/>
      <c r="BM384" s="1164"/>
      <c r="BN384" s="1164"/>
      <c r="BO384" s="1164"/>
      <c r="BP384" s="1164"/>
      <c r="BQ384" s="1164"/>
      <c r="BR384" s="1164"/>
      <c r="BS384" s="1640" t="s">
        <v>44</v>
      </c>
      <c r="BT384" s="1247" t="s">
        <v>24</v>
      </c>
      <c r="BU384" s="1642" t="s">
        <v>223</v>
      </c>
      <c r="BV384" s="1642"/>
      <c r="BW384" s="1642"/>
      <c r="BX384" s="1642"/>
      <c r="BY384" s="1642"/>
      <c r="BZ384" s="1247" t="s">
        <v>24</v>
      </c>
      <c r="CA384" s="1164" t="s">
        <v>224</v>
      </c>
      <c r="CB384" s="1164"/>
      <c r="CC384" s="1164"/>
      <c r="CD384" s="1164"/>
      <c r="CE384" s="1164"/>
      <c r="CF384" s="1164"/>
      <c r="CG384" s="1164"/>
      <c r="CH384" s="1164"/>
      <c r="CI384" s="1164"/>
      <c r="CJ384" s="1164"/>
      <c r="CK384" s="1164"/>
      <c r="CL384" s="1164"/>
      <c r="CM384" s="1164"/>
      <c r="CN384" s="1164"/>
      <c r="CO384" s="1164"/>
      <c r="CP384" s="1642" t="s">
        <v>45</v>
      </c>
      <c r="DE384" s="53" t="s">
        <v>720</v>
      </c>
      <c r="DF384" s="59" t="s">
        <v>722</v>
      </c>
    </row>
    <row r="385" spans="2:146" ht="13.5" customHeight="1" thickBot="1">
      <c r="B385" s="1653"/>
      <c r="C385" s="1654"/>
      <c r="D385" s="1654"/>
      <c r="E385" s="1654"/>
      <c r="F385" s="1654"/>
      <c r="G385" s="1654"/>
      <c r="H385" s="1655"/>
      <c r="I385" s="1476" t="s">
        <v>24</v>
      </c>
      <c r="J385" s="1171" t="s">
        <v>20</v>
      </c>
      <c r="K385" s="1171" t="s">
        <v>29</v>
      </c>
      <c r="L385" s="1247" t="s">
        <v>24</v>
      </c>
      <c r="M385" s="1477" t="s">
        <v>21</v>
      </c>
      <c r="N385" s="2801"/>
      <c r="O385" s="2802"/>
      <c r="P385" s="2802"/>
      <c r="Q385" s="2802"/>
      <c r="R385" s="2802"/>
      <c r="S385" s="2802"/>
      <c r="T385" s="2802"/>
      <c r="U385" s="2802"/>
      <c r="V385" s="2802"/>
      <c r="W385" s="2802"/>
      <c r="X385" s="2803"/>
      <c r="Y385" s="1476" t="s">
        <v>24</v>
      </c>
      <c r="Z385" s="1171" t="s">
        <v>20</v>
      </c>
      <c r="AA385" s="1171" t="s">
        <v>29</v>
      </c>
      <c r="AB385" s="1247" t="s">
        <v>24</v>
      </c>
      <c r="AC385" s="1477" t="s">
        <v>21</v>
      </c>
      <c r="AD385" s="1481"/>
      <c r="AE385" s="1482"/>
      <c r="AF385" s="1482"/>
      <c r="AG385" s="1482"/>
      <c r="AH385" s="1482"/>
      <c r="AI385" s="1482"/>
      <c r="AJ385" s="1483"/>
      <c r="AK385" s="1469"/>
      <c r="AL385" s="1344"/>
      <c r="AM385" s="1344"/>
      <c r="AN385" s="1615"/>
      <c r="AO385" s="1615"/>
      <c r="AP385" s="1615"/>
      <c r="AQ385" s="1615"/>
      <c r="AR385" s="1615"/>
      <c r="AS385" s="1615"/>
      <c r="AT385" s="1615"/>
      <c r="AU385" s="1615"/>
      <c r="AV385" s="1271"/>
      <c r="AW385" s="1448"/>
      <c r="BH385" s="1221"/>
      <c r="BI385" s="1221"/>
      <c r="BJ385" s="1164"/>
      <c r="BK385" s="1164"/>
      <c r="BL385" s="1164"/>
      <c r="BM385" s="1164"/>
      <c r="BN385" s="1164"/>
      <c r="BO385" s="1164"/>
      <c r="BP385" s="1164"/>
      <c r="BQ385" s="1164"/>
      <c r="BR385" s="1164"/>
      <c r="BS385" s="1640"/>
      <c r="BT385" s="1247"/>
      <c r="BU385" s="1642"/>
      <c r="BV385" s="1642"/>
      <c r="BW385" s="1642"/>
      <c r="BX385" s="1642"/>
      <c r="BY385" s="1642"/>
      <c r="BZ385" s="1247"/>
      <c r="CA385" s="1164"/>
      <c r="CB385" s="1164"/>
      <c r="CC385" s="1164"/>
      <c r="CD385" s="1164"/>
      <c r="CE385" s="1164"/>
      <c r="CF385" s="1164"/>
      <c r="CG385" s="1164"/>
      <c r="CH385" s="1164"/>
      <c r="CI385" s="1164"/>
      <c r="CJ385" s="1164"/>
      <c r="CK385" s="1164"/>
      <c r="CL385" s="1164"/>
      <c r="CM385" s="1164"/>
      <c r="CN385" s="1164"/>
      <c r="CO385" s="1164"/>
      <c r="CP385" s="1642"/>
      <c r="DE385" s="76" t="s">
        <v>1452</v>
      </c>
      <c r="DF385" s="76"/>
      <c r="DG385" s="76"/>
      <c r="DH385" s="76"/>
      <c r="DI385" s="76"/>
      <c r="DJ385" s="76"/>
      <c r="DK385" s="76"/>
    </row>
    <row r="386" spans="2:146" ht="13.5" customHeight="1">
      <c r="B386" s="1653"/>
      <c r="C386" s="1654"/>
      <c r="D386" s="1654"/>
      <c r="E386" s="1654"/>
      <c r="F386" s="1654"/>
      <c r="G386" s="1654"/>
      <c r="H386" s="1655"/>
      <c r="I386" s="1476"/>
      <c r="J386" s="1171"/>
      <c r="K386" s="1171"/>
      <c r="L386" s="1247"/>
      <c r="M386" s="1477"/>
      <c r="N386" s="1582"/>
      <c r="O386" s="1583"/>
      <c r="P386" s="1583"/>
      <c r="Q386" s="1583"/>
      <c r="R386" s="1583"/>
      <c r="S386" s="1583"/>
      <c r="T386" s="1583"/>
      <c r="U386" s="1583"/>
      <c r="V386" s="1583"/>
      <c r="W386" s="1583"/>
      <c r="X386" s="1584"/>
      <c r="Y386" s="1476"/>
      <c r="Z386" s="1171"/>
      <c r="AA386" s="1171"/>
      <c r="AB386" s="1247"/>
      <c r="AC386" s="1477"/>
      <c r="AD386" s="1501"/>
      <c r="AE386" s="1502"/>
      <c r="AF386" s="1502"/>
      <c r="AG386" s="1502"/>
      <c r="AH386" s="1502"/>
      <c r="AI386" s="1502"/>
      <c r="AJ386" s="1503"/>
      <c r="AK386" s="1588"/>
      <c r="AL386" s="689"/>
      <c r="AM386" s="689"/>
      <c r="AN386" s="689"/>
      <c r="AO386" s="689"/>
      <c r="AP386" s="689"/>
      <c r="AQ386" s="689"/>
      <c r="AR386" s="689"/>
      <c r="AS386" s="689"/>
      <c r="AT386" s="689"/>
      <c r="AU386" s="689"/>
      <c r="AV386" s="689"/>
      <c r="AW386" s="1589"/>
      <c r="BH386" s="1611" t="s">
        <v>225</v>
      </c>
      <c r="BI386" s="1296"/>
      <c r="BJ386" s="1296"/>
      <c r="BK386" s="1296"/>
      <c r="BL386" s="1296"/>
      <c r="BM386" s="1296"/>
      <c r="BN386" s="1296"/>
      <c r="BO386" s="1296"/>
      <c r="BP386" s="1296"/>
      <c r="BQ386" s="1296"/>
      <c r="BR386" s="1296"/>
      <c r="BS386" s="1613" t="s">
        <v>24</v>
      </c>
      <c r="BT386" s="1176" t="s">
        <v>157</v>
      </c>
      <c r="BU386" s="1176"/>
      <c r="BV386" s="1176" t="s">
        <v>29</v>
      </c>
      <c r="BW386" s="1172" t="s">
        <v>24</v>
      </c>
      <c r="BX386" s="1176" t="s">
        <v>95</v>
      </c>
      <c r="BY386" s="1176"/>
      <c r="BZ386" s="1627" t="s">
        <v>644</v>
      </c>
      <c r="CA386" s="1627"/>
      <c r="CB386" s="1627"/>
      <c r="CC386" s="1627"/>
      <c r="CD386" s="1627"/>
      <c r="CE386" s="1627"/>
      <c r="CF386" s="1627"/>
      <c r="CG386" s="1627"/>
      <c r="CH386" s="1627"/>
      <c r="CI386" s="1627"/>
      <c r="CJ386" s="1627"/>
      <c r="CK386" s="1627"/>
      <c r="CL386" s="1627"/>
      <c r="CM386" s="1627"/>
      <c r="CN386" s="1627"/>
      <c r="CO386" s="1627"/>
      <c r="CP386" s="1627"/>
      <c r="CQ386" s="1627"/>
      <c r="CR386" s="1627"/>
      <c r="CS386" s="1627"/>
      <c r="CT386" s="1627"/>
      <c r="CU386" s="1627"/>
      <c r="CV386" s="1627"/>
      <c r="CW386" s="1627"/>
      <c r="CX386" s="1627"/>
      <c r="CY386" s="1627"/>
      <c r="CZ386" s="1627"/>
      <c r="DA386" s="1627"/>
      <c r="DB386" s="1627"/>
      <c r="DC386" s="1628"/>
      <c r="DE386" s="53" t="s">
        <v>1688</v>
      </c>
    </row>
    <row r="387" spans="2:146" ht="13.5" customHeight="1">
      <c r="B387" s="1653"/>
      <c r="C387" s="1654"/>
      <c r="D387" s="1654"/>
      <c r="E387" s="1654"/>
      <c r="F387" s="1654"/>
      <c r="G387" s="1654"/>
      <c r="H387" s="1655"/>
      <c r="I387" s="1212"/>
      <c r="J387" s="874"/>
      <c r="K387" s="874"/>
      <c r="L387" s="874"/>
      <c r="M387" s="875"/>
      <c r="N387" s="1585"/>
      <c r="O387" s="1586"/>
      <c r="P387" s="1586"/>
      <c r="Q387" s="1586"/>
      <c r="R387" s="1586"/>
      <c r="S387" s="1586"/>
      <c r="T387" s="1586"/>
      <c r="U387" s="1586"/>
      <c r="V387" s="1586"/>
      <c r="W387" s="1586"/>
      <c r="X387" s="1587"/>
      <c r="Y387" s="1212"/>
      <c r="Z387" s="874"/>
      <c r="AA387" s="874"/>
      <c r="AB387" s="874"/>
      <c r="AC387" s="875"/>
      <c r="AD387" s="1504"/>
      <c r="AE387" s="1505"/>
      <c r="AF387" s="1505"/>
      <c r="AG387" s="1505"/>
      <c r="AH387" s="1505"/>
      <c r="AI387" s="1505"/>
      <c r="AJ387" s="1506"/>
      <c r="AK387" s="1590"/>
      <c r="AL387" s="1511"/>
      <c r="AM387" s="1511"/>
      <c r="AN387" s="1511"/>
      <c r="AO387" s="1511"/>
      <c r="AP387" s="1511"/>
      <c r="AQ387" s="1511"/>
      <c r="AR387" s="1511"/>
      <c r="AS387" s="1511"/>
      <c r="AT387" s="1511"/>
      <c r="AU387" s="1511"/>
      <c r="AV387" s="1511"/>
      <c r="AW387" s="1591"/>
      <c r="BH387" s="1612"/>
      <c r="BI387" s="665"/>
      <c r="BJ387" s="665"/>
      <c r="BK387" s="665"/>
      <c r="BL387" s="665"/>
      <c r="BM387" s="665"/>
      <c r="BN387" s="665"/>
      <c r="BO387" s="665"/>
      <c r="BP387" s="665"/>
      <c r="BQ387" s="665"/>
      <c r="BR387" s="665"/>
      <c r="BS387" s="563"/>
      <c r="BT387" s="874"/>
      <c r="BU387" s="874"/>
      <c r="BV387" s="874"/>
      <c r="BW387" s="956"/>
      <c r="BX387" s="874"/>
      <c r="BY387" s="874"/>
      <c r="BZ387" s="2627"/>
      <c r="CA387" s="2627"/>
      <c r="CB387" s="2627"/>
      <c r="CC387" s="2627"/>
      <c r="CD387" s="2627"/>
      <c r="CE387" s="2627"/>
      <c r="CF387" s="2627"/>
      <c r="CG387" s="2627"/>
      <c r="CH387" s="2627"/>
      <c r="CI387" s="2627"/>
      <c r="CJ387" s="2627"/>
      <c r="CK387" s="2627"/>
      <c r="CL387" s="2627"/>
      <c r="CM387" s="2627"/>
      <c r="CN387" s="2627"/>
      <c r="CO387" s="2627"/>
      <c r="CP387" s="2627"/>
      <c r="CQ387" s="2627"/>
      <c r="CR387" s="2627"/>
      <c r="CS387" s="2627"/>
      <c r="CT387" s="2627"/>
      <c r="CU387" s="2627"/>
      <c r="CV387" s="2627"/>
      <c r="CW387" s="2627"/>
      <c r="CX387" s="2627"/>
      <c r="CY387" s="2627"/>
      <c r="CZ387" s="2627"/>
      <c r="DA387" s="2627"/>
      <c r="DB387" s="2627"/>
      <c r="DC387" s="2628"/>
      <c r="DE387" s="196" t="s">
        <v>1689</v>
      </c>
      <c r="DF387" s="197"/>
      <c r="DG387" s="197"/>
      <c r="DH387" s="197"/>
      <c r="DI387" s="197"/>
      <c r="DJ387" s="197"/>
      <c r="DK387" s="197"/>
      <c r="DZ387" s="136"/>
      <c r="EA387" s="136"/>
      <c r="EB387" s="136"/>
      <c r="EC387" s="136"/>
      <c r="ED387" s="136"/>
      <c r="EE387" s="136"/>
      <c r="EF387" s="136"/>
      <c r="EG387" s="136"/>
      <c r="EH387" s="136"/>
      <c r="EI387" s="136"/>
      <c r="EJ387" s="136"/>
      <c r="EK387" s="136"/>
      <c r="EL387" s="136"/>
      <c r="EM387" s="136"/>
      <c r="EN387" s="136"/>
      <c r="EO387" s="136"/>
      <c r="EP387" s="136"/>
    </row>
    <row r="388" spans="2:146" ht="13.5" customHeight="1">
      <c r="B388" s="1633" t="s">
        <v>1718</v>
      </c>
      <c r="C388" s="1634"/>
      <c r="D388" s="1634"/>
      <c r="E388" s="1634"/>
      <c r="F388" s="1634"/>
      <c r="G388" s="1634"/>
      <c r="H388" s="1634"/>
      <c r="I388" s="1634"/>
      <c r="J388" s="1634"/>
      <c r="K388" s="1634"/>
      <c r="L388" s="1634"/>
      <c r="M388" s="1634"/>
      <c r="N388" s="1634"/>
      <c r="O388" s="1634"/>
      <c r="P388" s="1634"/>
      <c r="Q388" s="1634"/>
      <c r="R388" s="1634"/>
      <c r="S388" s="1634"/>
      <c r="T388" s="1634"/>
      <c r="U388" s="1634"/>
      <c r="V388" s="1634"/>
      <c r="W388" s="1634"/>
      <c r="X388" s="1634"/>
      <c r="Y388" s="1634"/>
      <c r="Z388" s="1634"/>
      <c r="AA388" s="1634"/>
      <c r="AB388" s="1634"/>
      <c r="AC388" s="1634"/>
      <c r="AD388" s="1634"/>
      <c r="AE388" s="1634"/>
      <c r="AF388" s="1634"/>
      <c r="AG388" s="1634"/>
      <c r="AH388" s="1634"/>
      <c r="AI388" s="1634"/>
      <c r="AJ388" s="1634"/>
      <c r="AK388" s="1634"/>
      <c r="AL388" s="1634"/>
      <c r="AM388" s="1634"/>
      <c r="AN388" s="1634"/>
      <c r="AO388" s="1634"/>
      <c r="AP388" s="1634"/>
      <c r="AQ388" s="1634"/>
      <c r="AR388" s="1634"/>
      <c r="AS388" s="1634"/>
      <c r="AT388" s="1634"/>
      <c r="AU388" s="1634"/>
      <c r="AV388" s="1634"/>
      <c r="AW388" s="1635"/>
      <c r="BH388" s="1317" t="s">
        <v>1451</v>
      </c>
      <c r="BI388" s="1318"/>
      <c r="BJ388" s="1318"/>
      <c r="BK388" s="1318"/>
      <c r="BL388" s="1318"/>
      <c r="BM388" s="1318"/>
      <c r="BN388" s="1318"/>
      <c r="BO388" s="1318"/>
      <c r="BP388" s="1318"/>
      <c r="BQ388" s="1318"/>
      <c r="BR388" s="1318"/>
      <c r="BS388" s="1318"/>
      <c r="BT388" s="1318"/>
      <c r="BU388" s="1318"/>
      <c r="BV388" s="1318"/>
      <c r="BW388" s="1318"/>
      <c r="BX388" s="1318"/>
      <c r="BY388" s="1318"/>
      <c r="BZ388" s="1318"/>
      <c r="CA388" s="1318"/>
      <c r="CB388" s="1318"/>
      <c r="CC388" s="1318"/>
      <c r="CD388" s="1318"/>
      <c r="CE388" s="1318"/>
      <c r="CF388" s="1318"/>
      <c r="CG388" s="1318"/>
      <c r="CH388" s="1318"/>
      <c r="CI388" s="1318"/>
      <c r="CJ388" s="1318"/>
      <c r="CK388" s="1318"/>
      <c r="CL388" s="1318"/>
      <c r="CM388" s="1318"/>
      <c r="CN388" s="1318"/>
      <c r="CO388" s="1318"/>
      <c r="CP388" s="1318"/>
      <c r="CQ388" s="1318"/>
      <c r="CR388" s="1318"/>
      <c r="CS388" s="1318"/>
      <c r="CT388" s="1318"/>
      <c r="CU388" s="1318"/>
      <c r="CV388" s="1318"/>
      <c r="CW388" s="1318"/>
      <c r="CX388" s="1318"/>
      <c r="CY388" s="1318"/>
      <c r="CZ388" s="1318"/>
      <c r="DA388" s="1318"/>
      <c r="DB388" s="1318"/>
      <c r="DC388" s="1319"/>
      <c r="DF388" s="136"/>
      <c r="DG388" s="136"/>
      <c r="DH388" s="136"/>
      <c r="DI388" s="136"/>
      <c r="DJ388" s="136"/>
      <c r="DK388" s="136"/>
      <c r="DL388" s="136"/>
      <c r="DM388" s="136"/>
      <c r="DN388" s="136"/>
      <c r="DO388" s="136"/>
      <c r="DP388" s="136"/>
      <c r="DQ388" s="136"/>
      <c r="DR388" s="136"/>
      <c r="DS388" s="136"/>
      <c r="DT388" s="136"/>
      <c r="DU388" s="136"/>
      <c r="DV388" s="136"/>
      <c r="DW388" s="136"/>
      <c r="DX388" s="136"/>
    </row>
    <row r="389" spans="2:146" ht="13.5" customHeight="1">
      <c r="B389" s="1633"/>
      <c r="C389" s="1634"/>
      <c r="D389" s="1634"/>
      <c r="E389" s="1634"/>
      <c r="F389" s="1634"/>
      <c r="G389" s="1634"/>
      <c r="H389" s="1634"/>
      <c r="I389" s="1634"/>
      <c r="J389" s="1634"/>
      <c r="K389" s="1634"/>
      <c r="L389" s="1634"/>
      <c r="M389" s="1634"/>
      <c r="N389" s="1634"/>
      <c r="O389" s="1634"/>
      <c r="P389" s="1634"/>
      <c r="Q389" s="1634"/>
      <c r="R389" s="1634"/>
      <c r="S389" s="1634"/>
      <c r="T389" s="1634"/>
      <c r="U389" s="1634"/>
      <c r="V389" s="1634"/>
      <c r="W389" s="1634"/>
      <c r="X389" s="1634"/>
      <c r="Y389" s="1634"/>
      <c r="Z389" s="1634"/>
      <c r="AA389" s="1634"/>
      <c r="AB389" s="1634"/>
      <c r="AC389" s="1634"/>
      <c r="AD389" s="1634"/>
      <c r="AE389" s="1634"/>
      <c r="AF389" s="1634"/>
      <c r="AG389" s="1634"/>
      <c r="AH389" s="1634"/>
      <c r="AI389" s="1634"/>
      <c r="AJ389" s="1634"/>
      <c r="AK389" s="1634"/>
      <c r="AL389" s="1634"/>
      <c r="AM389" s="1634"/>
      <c r="AN389" s="1634"/>
      <c r="AO389" s="1634"/>
      <c r="AP389" s="1634"/>
      <c r="AQ389" s="1634"/>
      <c r="AR389" s="1634"/>
      <c r="AS389" s="1634"/>
      <c r="AT389" s="1634"/>
      <c r="AU389" s="1634"/>
      <c r="AV389" s="1634"/>
      <c r="AW389" s="1635"/>
      <c r="BH389" s="1317"/>
      <c r="BI389" s="1318"/>
      <c r="BJ389" s="1318"/>
      <c r="BK389" s="1318"/>
      <c r="BL389" s="1318"/>
      <c r="BM389" s="1318"/>
      <c r="BN389" s="1318"/>
      <c r="BO389" s="1318"/>
      <c r="BP389" s="1318"/>
      <c r="BQ389" s="1318"/>
      <c r="BR389" s="1318"/>
      <c r="BS389" s="1318"/>
      <c r="BT389" s="1318"/>
      <c r="BU389" s="1318"/>
      <c r="BV389" s="1318"/>
      <c r="BW389" s="1318"/>
      <c r="BX389" s="1318"/>
      <c r="BY389" s="1318"/>
      <c r="BZ389" s="1318"/>
      <c r="CA389" s="1318"/>
      <c r="CB389" s="1318"/>
      <c r="CC389" s="1318"/>
      <c r="CD389" s="1318"/>
      <c r="CE389" s="1318"/>
      <c r="CF389" s="1318"/>
      <c r="CG389" s="1318"/>
      <c r="CH389" s="1318"/>
      <c r="CI389" s="1318"/>
      <c r="CJ389" s="1318"/>
      <c r="CK389" s="1318"/>
      <c r="CL389" s="1318"/>
      <c r="CM389" s="1318"/>
      <c r="CN389" s="1318"/>
      <c r="CO389" s="1318"/>
      <c r="CP389" s="1318"/>
      <c r="CQ389" s="1318"/>
      <c r="CR389" s="1318"/>
      <c r="CS389" s="1318"/>
      <c r="CT389" s="1318"/>
      <c r="CU389" s="1318"/>
      <c r="CV389" s="1318"/>
      <c r="CW389" s="1318"/>
      <c r="CX389" s="1318"/>
      <c r="CY389" s="1318"/>
      <c r="CZ389" s="1318"/>
      <c r="DA389" s="1318"/>
      <c r="DB389" s="1318"/>
      <c r="DC389" s="1319"/>
      <c r="DF389" s="136"/>
      <c r="DG389" s="136"/>
      <c r="DH389" s="136"/>
      <c r="DI389" s="136"/>
      <c r="DJ389" s="136"/>
      <c r="DK389" s="136"/>
      <c r="DL389" s="136"/>
      <c r="DM389" s="136"/>
      <c r="DN389" s="136"/>
      <c r="DO389" s="136"/>
      <c r="DP389" s="136"/>
      <c r="DQ389" s="136"/>
      <c r="DR389" s="136"/>
      <c r="DS389" s="136"/>
      <c r="DT389" s="136"/>
      <c r="DU389" s="136"/>
      <c r="DV389" s="136"/>
      <c r="DW389" s="136"/>
      <c r="DX389" s="136"/>
    </row>
    <row r="390" spans="2:146" ht="13.5" customHeight="1">
      <c r="B390" s="1633"/>
      <c r="C390" s="1634"/>
      <c r="D390" s="1634"/>
      <c r="E390" s="1634"/>
      <c r="F390" s="1634"/>
      <c r="G390" s="1634"/>
      <c r="H390" s="1634"/>
      <c r="I390" s="1634"/>
      <c r="J390" s="1634"/>
      <c r="K390" s="1634"/>
      <c r="L390" s="1634"/>
      <c r="M390" s="1634"/>
      <c r="N390" s="1634"/>
      <c r="O390" s="1634"/>
      <c r="P390" s="1634"/>
      <c r="Q390" s="1634"/>
      <c r="R390" s="1634"/>
      <c r="S390" s="1634"/>
      <c r="T390" s="1634"/>
      <c r="U390" s="1634"/>
      <c r="V390" s="1634"/>
      <c r="W390" s="1634"/>
      <c r="X390" s="1634"/>
      <c r="Y390" s="1634"/>
      <c r="Z390" s="1634"/>
      <c r="AA390" s="1634"/>
      <c r="AB390" s="1634"/>
      <c r="AC390" s="1634"/>
      <c r="AD390" s="1634"/>
      <c r="AE390" s="1634"/>
      <c r="AF390" s="1634"/>
      <c r="AG390" s="1634"/>
      <c r="AH390" s="1634"/>
      <c r="AI390" s="1634"/>
      <c r="AJ390" s="1634"/>
      <c r="AK390" s="1634"/>
      <c r="AL390" s="1634"/>
      <c r="AM390" s="1634"/>
      <c r="AN390" s="1634"/>
      <c r="AO390" s="1634"/>
      <c r="AP390" s="1634"/>
      <c r="AQ390" s="1634"/>
      <c r="AR390" s="1634"/>
      <c r="AS390" s="1634"/>
      <c r="AT390" s="1634"/>
      <c r="AU390" s="1634"/>
      <c r="AV390" s="1634"/>
      <c r="AW390" s="1635"/>
      <c r="BH390" s="1317"/>
      <c r="BI390" s="1318"/>
      <c r="BJ390" s="1318"/>
      <c r="BK390" s="1318"/>
      <c r="BL390" s="1318"/>
      <c r="BM390" s="1318"/>
      <c r="BN390" s="1318"/>
      <c r="BO390" s="1318"/>
      <c r="BP390" s="1318"/>
      <c r="BQ390" s="1318"/>
      <c r="BR390" s="1318"/>
      <c r="BS390" s="1318"/>
      <c r="BT390" s="1318"/>
      <c r="BU390" s="1318"/>
      <c r="BV390" s="1318"/>
      <c r="BW390" s="1318"/>
      <c r="BX390" s="1318"/>
      <c r="BY390" s="1318"/>
      <c r="BZ390" s="1318"/>
      <c r="CA390" s="1318"/>
      <c r="CB390" s="1318"/>
      <c r="CC390" s="1318"/>
      <c r="CD390" s="1318"/>
      <c r="CE390" s="1318"/>
      <c r="CF390" s="1318"/>
      <c r="CG390" s="1318"/>
      <c r="CH390" s="1318"/>
      <c r="CI390" s="1318"/>
      <c r="CJ390" s="1318"/>
      <c r="CK390" s="1318"/>
      <c r="CL390" s="1318"/>
      <c r="CM390" s="1318"/>
      <c r="CN390" s="1318"/>
      <c r="CO390" s="1318"/>
      <c r="CP390" s="1318"/>
      <c r="CQ390" s="1318"/>
      <c r="CR390" s="1318"/>
      <c r="CS390" s="1318"/>
      <c r="CT390" s="1318"/>
      <c r="CU390" s="1318"/>
      <c r="CV390" s="1318"/>
      <c r="CW390" s="1318"/>
      <c r="CX390" s="1318"/>
      <c r="CY390" s="1318"/>
      <c r="CZ390" s="1318"/>
      <c r="DA390" s="1318"/>
      <c r="DB390" s="1318"/>
      <c r="DC390" s="1319"/>
      <c r="DF390" s="136"/>
      <c r="DG390" s="136"/>
      <c r="DH390" s="136"/>
      <c r="DI390" s="136"/>
      <c r="DJ390" s="136"/>
      <c r="DK390" s="136"/>
      <c r="DL390" s="136"/>
      <c r="DM390" s="136"/>
      <c r="DN390" s="136"/>
      <c r="DO390" s="136"/>
      <c r="DP390" s="136"/>
      <c r="DQ390" s="136"/>
      <c r="DR390" s="136"/>
      <c r="DS390" s="136"/>
      <c r="DT390" s="136"/>
      <c r="DU390" s="136"/>
      <c r="DV390" s="136"/>
      <c r="DW390" s="136"/>
      <c r="DX390" s="136"/>
      <c r="DY390" s="136"/>
      <c r="DZ390" s="136"/>
      <c r="EA390" s="136"/>
    </row>
    <row r="391" spans="2:146" ht="13.5" customHeight="1" thickBot="1">
      <c r="B391" s="1633"/>
      <c r="C391" s="1634"/>
      <c r="D391" s="1634"/>
      <c r="E391" s="1634"/>
      <c r="F391" s="1634"/>
      <c r="G391" s="1634"/>
      <c r="H391" s="1634"/>
      <c r="I391" s="1634"/>
      <c r="J391" s="1634"/>
      <c r="K391" s="1634"/>
      <c r="L391" s="1634"/>
      <c r="M391" s="1634"/>
      <c r="N391" s="1634"/>
      <c r="O391" s="1634"/>
      <c r="P391" s="1634"/>
      <c r="Q391" s="1634"/>
      <c r="R391" s="1634"/>
      <c r="S391" s="1634"/>
      <c r="T391" s="1634"/>
      <c r="U391" s="1634"/>
      <c r="V391" s="1634"/>
      <c r="W391" s="1634"/>
      <c r="X391" s="1634"/>
      <c r="Y391" s="1634"/>
      <c r="Z391" s="1634"/>
      <c r="AA391" s="1634"/>
      <c r="AB391" s="1634"/>
      <c r="AC391" s="1634"/>
      <c r="AD391" s="1634"/>
      <c r="AE391" s="1634"/>
      <c r="AF391" s="1634"/>
      <c r="AG391" s="1634"/>
      <c r="AH391" s="1634"/>
      <c r="AI391" s="1634"/>
      <c r="AJ391" s="1634"/>
      <c r="AK391" s="1634"/>
      <c r="AL391" s="1634"/>
      <c r="AM391" s="1634"/>
      <c r="AN391" s="1634"/>
      <c r="AO391" s="1634"/>
      <c r="AP391" s="1634"/>
      <c r="AQ391" s="1634"/>
      <c r="AR391" s="1634"/>
      <c r="AS391" s="1634"/>
      <c r="AT391" s="1634"/>
      <c r="AU391" s="1634"/>
      <c r="AV391" s="1634"/>
      <c r="AW391" s="1635"/>
      <c r="BH391" s="1380"/>
      <c r="BI391" s="1381"/>
      <c r="BJ391" s="1381"/>
      <c r="BK391" s="1381"/>
      <c r="BL391" s="1381"/>
      <c r="BM391" s="1381"/>
      <c r="BN391" s="1381"/>
      <c r="BO391" s="1381"/>
      <c r="BP391" s="1381"/>
      <c r="BQ391" s="1381"/>
      <c r="BR391" s="1381"/>
      <c r="BS391" s="1381"/>
      <c r="BT391" s="1381"/>
      <c r="BU391" s="1381"/>
      <c r="BV391" s="1381"/>
      <c r="BW391" s="1381"/>
      <c r="BX391" s="1381"/>
      <c r="BY391" s="1381"/>
      <c r="BZ391" s="1381"/>
      <c r="CA391" s="1381"/>
      <c r="CB391" s="1381"/>
      <c r="CC391" s="1381"/>
      <c r="CD391" s="1381"/>
      <c r="CE391" s="1381"/>
      <c r="CF391" s="1381"/>
      <c r="CG391" s="1381"/>
      <c r="CH391" s="1381"/>
      <c r="CI391" s="1381"/>
      <c r="CJ391" s="1381"/>
      <c r="CK391" s="1381"/>
      <c r="CL391" s="1381"/>
      <c r="CM391" s="1381"/>
      <c r="CN391" s="1381"/>
      <c r="CO391" s="1381"/>
      <c r="CP391" s="1381"/>
      <c r="CQ391" s="1381"/>
      <c r="CR391" s="1381"/>
      <c r="CS391" s="1381"/>
      <c r="CT391" s="1381"/>
      <c r="CU391" s="1381"/>
      <c r="CV391" s="1381"/>
      <c r="CW391" s="1381"/>
      <c r="CX391" s="1381"/>
      <c r="CY391" s="1381"/>
      <c r="CZ391" s="1381"/>
      <c r="DA391" s="1381"/>
      <c r="DB391" s="1381"/>
      <c r="DC391" s="1382"/>
      <c r="DF391" s="136"/>
      <c r="DG391" s="136"/>
      <c r="DH391" s="136"/>
      <c r="DI391" s="136"/>
      <c r="DJ391" s="136"/>
      <c r="DK391" s="136"/>
      <c r="DL391" s="136"/>
      <c r="DM391" s="136"/>
      <c r="DN391" s="136"/>
      <c r="DO391" s="136"/>
      <c r="DP391" s="136"/>
      <c r="DQ391" s="136"/>
      <c r="DR391" s="136"/>
      <c r="DS391" s="136"/>
      <c r="DT391" s="136"/>
      <c r="DU391" s="136"/>
      <c r="DV391" s="136"/>
      <c r="DW391" s="136"/>
      <c r="DX391" s="136"/>
      <c r="DY391" s="136"/>
      <c r="DZ391" s="136"/>
      <c r="EA391" s="136"/>
    </row>
    <row r="392" spans="2:146" ht="13.5" customHeight="1">
      <c r="B392" s="1693" t="s">
        <v>1632</v>
      </c>
      <c r="C392" s="1694"/>
      <c r="D392" s="1694"/>
      <c r="E392" s="1694"/>
      <c r="F392" s="1694"/>
      <c r="G392" s="1694"/>
      <c r="H392" s="1694"/>
      <c r="I392" s="1694"/>
      <c r="J392" s="1694"/>
      <c r="K392" s="1694"/>
      <c r="L392" s="1694"/>
      <c r="M392" s="1694"/>
      <c r="N392" s="1694"/>
      <c r="O392" s="1694"/>
      <c r="P392" s="1694"/>
      <c r="Q392" s="1694"/>
      <c r="R392" s="1694"/>
      <c r="S392" s="1694"/>
      <c r="T392" s="1694"/>
      <c r="U392" s="1694"/>
      <c r="V392" s="1694"/>
      <c r="W392" s="1694"/>
      <c r="X392" s="1694"/>
      <c r="Y392" s="1694"/>
      <c r="Z392" s="1694"/>
      <c r="AA392" s="1694"/>
      <c r="AB392" s="1694"/>
      <c r="AC392" s="1694"/>
      <c r="AD392" s="1694"/>
      <c r="AE392" s="1694"/>
      <c r="AF392" s="1694"/>
      <c r="AG392" s="1694"/>
      <c r="AH392" s="1694"/>
      <c r="AI392" s="1694"/>
      <c r="AJ392" s="1694"/>
      <c r="AK392" s="1694"/>
      <c r="AL392" s="1694"/>
      <c r="AM392" s="1694"/>
      <c r="AN392" s="1694"/>
      <c r="AO392" s="1694"/>
      <c r="AP392" s="1694"/>
      <c r="AQ392" s="1694"/>
      <c r="AR392" s="1694"/>
      <c r="AS392" s="1694"/>
      <c r="AT392" s="1694"/>
      <c r="AU392" s="1694"/>
      <c r="AV392" s="1694"/>
      <c r="AW392" s="1695"/>
      <c r="DF392" s="136"/>
      <c r="DG392" s="136"/>
      <c r="DH392" s="136"/>
      <c r="DI392" s="136"/>
      <c r="DJ392" s="136"/>
      <c r="DK392" s="136"/>
      <c r="DL392" s="136"/>
      <c r="DM392" s="136"/>
      <c r="DN392" s="136"/>
      <c r="DO392" s="136"/>
      <c r="DP392" s="136"/>
      <c r="DQ392" s="136"/>
      <c r="DR392" s="136"/>
      <c r="DS392" s="136"/>
      <c r="DT392" s="136"/>
      <c r="DU392" s="136"/>
      <c r="DV392" s="136"/>
      <c r="DW392" s="136"/>
      <c r="DX392" s="136"/>
      <c r="DY392" s="136"/>
      <c r="DZ392" s="136"/>
      <c r="EA392" s="136"/>
    </row>
    <row r="393" spans="2:146" ht="13.5" customHeight="1">
      <c r="B393" s="1693"/>
      <c r="C393" s="1694"/>
      <c r="D393" s="1694"/>
      <c r="E393" s="1694"/>
      <c r="F393" s="1694"/>
      <c r="G393" s="1694"/>
      <c r="H393" s="1694"/>
      <c r="I393" s="1694"/>
      <c r="J393" s="1694"/>
      <c r="K393" s="1694"/>
      <c r="L393" s="1694"/>
      <c r="M393" s="1694"/>
      <c r="N393" s="1694"/>
      <c r="O393" s="1694"/>
      <c r="P393" s="1694"/>
      <c r="Q393" s="1694"/>
      <c r="R393" s="1694"/>
      <c r="S393" s="1694"/>
      <c r="T393" s="1694"/>
      <c r="U393" s="1694"/>
      <c r="V393" s="1694"/>
      <c r="W393" s="1694"/>
      <c r="X393" s="1694"/>
      <c r="Y393" s="1694"/>
      <c r="Z393" s="1694"/>
      <c r="AA393" s="1694"/>
      <c r="AB393" s="1694"/>
      <c r="AC393" s="1694"/>
      <c r="AD393" s="1694"/>
      <c r="AE393" s="1694"/>
      <c r="AF393" s="1694"/>
      <c r="AG393" s="1694"/>
      <c r="AH393" s="1694"/>
      <c r="AI393" s="1694"/>
      <c r="AJ393" s="1694"/>
      <c r="AK393" s="1694"/>
      <c r="AL393" s="1694"/>
      <c r="AM393" s="1694"/>
      <c r="AN393" s="1694"/>
      <c r="AO393" s="1694"/>
      <c r="AP393" s="1694"/>
      <c r="AQ393" s="1694"/>
      <c r="AR393" s="1694"/>
      <c r="AS393" s="1694"/>
      <c r="AT393" s="1694"/>
      <c r="AU393" s="1694"/>
      <c r="AV393" s="1694"/>
      <c r="AW393" s="1695"/>
      <c r="BH393" s="1221" t="s">
        <v>571</v>
      </c>
      <c r="BI393" s="1221"/>
      <c r="BJ393" s="1164" t="s">
        <v>220</v>
      </c>
      <c r="BK393" s="1164"/>
      <c r="BL393" s="1164"/>
      <c r="BM393" s="1164"/>
      <c r="BN393" s="1164"/>
      <c r="BO393" s="1164"/>
      <c r="BP393" s="1164"/>
      <c r="BQ393" s="1164"/>
      <c r="BR393" s="1164"/>
      <c r="BS393" s="1164"/>
      <c r="BT393" s="1164"/>
      <c r="BU393" s="1164"/>
      <c r="BV393" s="1164"/>
      <c r="BW393" s="1164"/>
      <c r="BX393" s="1164"/>
      <c r="BY393" s="1164"/>
      <c r="BZ393" s="1164"/>
      <c r="CA393" s="1164"/>
      <c r="CB393" s="1164"/>
      <c r="CC393" s="1164"/>
      <c r="CD393" s="1164"/>
      <c r="CE393" s="1164"/>
      <c r="CF393" s="1164"/>
      <c r="CG393" s="1164"/>
      <c r="CH393" s="1164"/>
      <c r="CI393" s="1164"/>
      <c r="CJ393" s="1164"/>
      <c r="CK393" s="1164"/>
      <c r="CL393" s="1164"/>
      <c r="CM393" s="1164"/>
      <c r="CN393" s="1164"/>
      <c r="CO393" s="1164"/>
      <c r="CP393" s="1164"/>
      <c r="CQ393" s="1164"/>
      <c r="CR393" s="1164"/>
      <c r="CS393" s="1164"/>
      <c r="CT393" s="1164"/>
      <c r="CU393" s="1164"/>
      <c r="CV393" s="1164"/>
      <c r="CW393" s="1164"/>
      <c r="CX393" s="1164"/>
      <c r="CY393" s="1164"/>
      <c r="CZ393" s="1164"/>
      <c r="DA393" s="1164"/>
      <c r="DB393" s="1164"/>
      <c r="DC393" s="1164"/>
      <c r="DF393" s="136"/>
      <c r="DG393" s="136"/>
      <c r="DH393" s="136"/>
      <c r="DI393" s="136"/>
      <c r="DJ393" s="136"/>
      <c r="DK393" s="136"/>
      <c r="DL393" s="136"/>
      <c r="DM393" s="136"/>
      <c r="DN393" s="136"/>
      <c r="DO393" s="136"/>
      <c r="DP393" s="136"/>
      <c r="DQ393" s="136"/>
      <c r="DR393" s="136"/>
      <c r="DS393" s="136"/>
      <c r="DT393" s="136"/>
      <c r="DU393" s="136"/>
      <c r="DV393" s="136"/>
      <c r="DW393" s="136"/>
      <c r="DX393" s="136"/>
      <c r="DY393" s="136"/>
      <c r="DZ393" s="136"/>
      <c r="EA393" s="136"/>
    </row>
    <row r="394" spans="2:146" ht="13.5" customHeight="1" thickBot="1">
      <c r="B394" s="1693"/>
      <c r="C394" s="1694"/>
      <c r="D394" s="1694"/>
      <c r="E394" s="1694"/>
      <c r="F394" s="1694"/>
      <c r="G394" s="1694"/>
      <c r="H394" s="1694"/>
      <c r="I394" s="1694"/>
      <c r="J394" s="1694"/>
      <c r="K394" s="1694"/>
      <c r="L394" s="1694"/>
      <c r="M394" s="1694"/>
      <c r="N394" s="1694"/>
      <c r="O394" s="1694"/>
      <c r="P394" s="1694"/>
      <c r="Q394" s="1694"/>
      <c r="R394" s="1694"/>
      <c r="S394" s="1694"/>
      <c r="T394" s="1694"/>
      <c r="U394" s="1694"/>
      <c r="V394" s="1694"/>
      <c r="W394" s="1694"/>
      <c r="X394" s="1694"/>
      <c r="Y394" s="1694"/>
      <c r="Z394" s="1694"/>
      <c r="AA394" s="1694"/>
      <c r="AB394" s="1694"/>
      <c r="AC394" s="1694"/>
      <c r="AD394" s="1694"/>
      <c r="AE394" s="1694"/>
      <c r="AF394" s="1694"/>
      <c r="AG394" s="1694"/>
      <c r="AH394" s="1694"/>
      <c r="AI394" s="1694"/>
      <c r="AJ394" s="1694"/>
      <c r="AK394" s="1694"/>
      <c r="AL394" s="1694"/>
      <c r="AM394" s="1694"/>
      <c r="AN394" s="1694"/>
      <c r="AO394" s="1694"/>
      <c r="AP394" s="1694"/>
      <c r="AQ394" s="1694"/>
      <c r="AR394" s="1694"/>
      <c r="AS394" s="1694"/>
      <c r="AT394" s="1694"/>
      <c r="AU394" s="1694"/>
      <c r="AV394" s="1694"/>
      <c r="AW394" s="1695"/>
      <c r="BH394" s="1221"/>
      <c r="BI394" s="1221"/>
      <c r="BJ394" s="1164"/>
      <c r="BK394" s="1164"/>
      <c r="BL394" s="1164"/>
      <c r="BM394" s="1164"/>
      <c r="BN394" s="1164"/>
      <c r="BO394" s="1164"/>
      <c r="BP394" s="1164"/>
      <c r="BQ394" s="1164"/>
      <c r="BR394" s="1164"/>
      <c r="BS394" s="1164"/>
      <c r="BT394" s="1164"/>
      <c r="BU394" s="1164"/>
      <c r="BV394" s="1164"/>
      <c r="BW394" s="1164"/>
      <c r="BX394" s="1164"/>
      <c r="BY394" s="1164"/>
      <c r="BZ394" s="1164"/>
      <c r="CA394" s="1164"/>
      <c r="CB394" s="1164"/>
      <c r="CC394" s="1164"/>
      <c r="CD394" s="1164"/>
      <c r="CE394" s="1164"/>
      <c r="CF394" s="1164"/>
      <c r="CG394" s="1164"/>
      <c r="CH394" s="1164"/>
      <c r="CI394" s="1164"/>
      <c r="CJ394" s="1164"/>
      <c r="CK394" s="1164"/>
      <c r="CL394" s="1164"/>
      <c r="CM394" s="1164"/>
      <c r="CN394" s="1164"/>
      <c r="CO394" s="1164"/>
      <c r="CP394" s="1164"/>
      <c r="CQ394" s="1164"/>
      <c r="CR394" s="1164"/>
      <c r="CS394" s="1164"/>
      <c r="CT394" s="1164"/>
      <c r="CU394" s="1164"/>
      <c r="CV394" s="1164"/>
      <c r="CW394" s="1164"/>
      <c r="CX394" s="1164"/>
      <c r="CY394" s="1164"/>
      <c r="CZ394" s="1164"/>
      <c r="DA394" s="1164"/>
      <c r="DB394" s="1164"/>
      <c r="DC394" s="1164"/>
      <c r="DF394" s="136"/>
      <c r="DG394" s="136"/>
      <c r="DH394" s="136"/>
      <c r="DI394" s="136"/>
      <c r="DJ394" s="136"/>
      <c r="DK394" s="136"/>
      <c r="DL394" s="136"/>
      <c r="DM394" s="136"/>
      <c r="DN394" s="136"/>
      <c r="DO394" s="136"/>
      <c r="DP394" s="136"/>
      <c r="DQ394" s="136"/>
      <c r="DR394" s="136"/>
      <c r="DS394" s="136"/>
      <c r="DT394" s="136"/>
      <c r="DU394" s="136"/>
      <c r="DV394" s="136"/>
      <c r="DW394" s="136"/>
      <c r="DX394" s="136"/>
      <c r="DY394" s="136"/>
      <c r="DZ394" s="136"/>
      <c r="EA394" s="136"/>
    </row>
    <row r="395" spans="2:146" ht="13.5" customHeight="1" thickBot="1">
      <c r="B395" s="1696"/>
      <c r="C395" s="1697"/>
      <c r="D395" s="1697"/>
      <c r="E395" s="1697"/>
      <c r="F395" s="1697"/>
      <c r="G395" s="1697"/>
      <c r="H395" s="1697"/>
      <c r="I395" s="1697"/>
      <c r="J395" s="1697"/>
      <c r="K395" s="1697"/>
      <c r="L395" s="1697"/>
      <c r="M395" s="1697"/>
      <c r="N395" s="1697"/>
      <c r="O395" s="1697"/>
      <c r="P395" s="1697"/>
      <c r="Q395" s="1697"/>
      <c r="R395" s="1697"/>
      <c r="S395" s="1697"/>
      <c r="T395" s="1697"/>
      <c r="U395" s="1697"/>
      <c r="V395" s="1697"/>
      <c r="W395" s="1697"/>
      <c r="X395" s="1697"/>
      <c r="Y395" s="1697"/>
      <c r="Z395" s="1697"/>
      <c r="AA395" s="1697"/>
      <c r="AB395" s="1697"/>
      <c r="AC395" s="1697"/>
      <c r="AD395" s="1697"/>
      <c r="AE395" s="1697"/>
      <c r="AF395" s="1697"/>
      <c r="AG395" s="1697"/>
      <c r="AH395" s="1697"/>
      <c r="AI395" s="1697"/>
      <c r="AJ395" s="1697"/>
      <c r="AK395" s="1697"/>
      <c r="AL395" s="1697"/>
      <c r="AM395" s="1697"/>
      <c r="AN395" s="1697"/>
      <c r="AO395" s="1697"/>
      <c r="AP395" s="1697"/>
      <c r="AQ395" s="1697"/>
      <c r="AR395" s="1697"/>
      <c r="AS395" s="1697"/>
      <c r="AT395" s="1697"/>
      <c r="AU395" s="1697"/>
      <c r="AV395" s="1697"/>
      <c r="AW395" s="1698"/>
      <c r="BD395" s="11"/>
      <c r="BH395" s="2641" t="s">
        <v>512</v>
      </c>
      <c r="BI395" s="2642"/>
      <c r="BJ395" s="2642"/>
      <c r="BK395" s="2643"/>
      <c r="BL395" s="1172" t="s">
        <v>24</v>
      </c>
      <c r="BM395" s="1302" t="s">
        <v>14</v>
      </c>
      <c r="BN395" s="1302"/>
      <c r="BO395" s="1302"/>
      <c r="BP395" s="1176" t="s">
        <v>29</v>
      </c>
      <c r="BQ395" s="1172" t="str">
        <f>VLOOKUP(CX350,DE396:DJ397,2,)</f>
        <v>■</v>
      </c>
      <c r="BR395" s="1302" t="s">
        <v>513</v>
      </c>
      <c r="BS395" s="1302"/>
      <c r="BT395" s="1302"/>
      <c r="BU395" s="1302"/>
      <c r="BV395" s="1302"/>
      <c r="BW395" s="1595" t="s">
        <v>44</v>
      </c>
      <c r="BX395" s="1681" t="str">
        <f>VLOOKUP(CX350,DE396:DJ397,4,)</f>
        <v>●管理会社</v>
      </c>
      <c r="BY395" s="1681"/>
      <c r="BZ395" s="1681"/>
      <c r="CA395" s="1681"/>
      <c r="CB395" s="1681"/>
      <c r="CC395" s="1681"/>
      <c r="CD395" s="1681"/>
      <c r="CE395" s="1681"/>
      <c r="CF395" s="1681"/>
      <c r="CG395" s="1681"/>
      <c r="CH395" s="1681"/>
      <c r="CI395" s="1681"/>
      <c r="CJ395" s="1681"/>
      <c r="CK395" s="1681"/>
      <c r="CL395" s="1681"/>
      <c r="CM395" s="1681"/>
      <c r="CN395" s="1681"/>
      <c r="CO395" s="1681"/>
      <c r="CP395" s="1681"/>
      <c r="CQ395" s="1681"/>
      <c r="CR395" s="2625" t="s">
        <v>1604</v>
      </c>
      <c r="CS395" s="443"/>
      <c r="CT395" s="443"/>
      <c r="CU395" s="443"/>
      <c r="CV395" s="443"/>
      <c r="CW395" s="443"/>
      <c r="CX395" s="443"/>
      <c r="CY395" s="443"/>
      <c r="CZ395" s="443"/>
      <c r="DA395" s="443"/>
      <c r="DB395" s="443"/>
      <c r="DC395" s="445"/>
      <c r="DE395" s="53" t="s">
        <v>1624</v>
      </c>
      <c r="DF395" s="11"/>
      <c r="DG395" s="11"/>
    </row>
    <row r="396" spans="2:146" ht="13.5" customHeight="1">
      <c r="BH396" s="2644"/>
      <c r="BI396" s="1461"/>
      <c r="BJ396" s="1461"/>
      <c r="BK396" s="2645"/>
      <c r="BL396" s="1247"/>
      <c r="BM396" s="1430"/>
      <c r="BN396" s="1430"/>
      <c r="BO396" s="1430"/>
      <c r="BP396" s="1271"/>
      <c r="BQ396" s="1247"/>
      <c r="BR396" s="1430"/>
      <c r="BS396" s="1430"/>
      <c r="BT396" s="1430"/>
      <c r="BU396" s="1430"/>
      <c r="BV396" s="1430"/>
      <c r="BW396" s="1359"/>
      <c r="BX396" s="1682"/>
      <c r="BY396" s="1682"/>
      <c r="BZ396" s="1682"/>
      <c r="CA396" s="1682"/>
      <c r="CB396" s="1682"/>
      <c r="CC396" s="1682"/>
      <c r="CD396" s="1682"/>
      <c r="CE396" s="1682"/>
      <c r="CF396" s="1682"/>
      <c r="CG396" s="1682"/>
      <c r="CH396" s="1682"/>
      <c r="CI396" s="1682"/>
      <c r="CJ396" s="1682"/>
      <c r="CK396" s="1682"/>
      <c r="CL396" s="1682"/>
      <c r="CM396" s="1682"/>
      <c r="CN396" s="1682"/>
      <c r="CO396" s="1682"/>
      <c r="CP396" s="1682"/>
      <c r="CQ396" s="1682"/>
      <c r="CR396" s="2626"/>
      <c r="CS396" s="444"/>
      <c r="CT396" s="444"/>
      <c r="CU396" s="444"/>
      <c r="CV396" s="444"/>
      <c r="CW396" s="444"/>
      <c r="CX396" s="444"/>
      <c r="CY396" s="444"/>
      <c r="CZ396" s="444"/>
      <c r="DA396" s="444"/>
      <c r="DB396" s="444"/>
      <c r="DC396" s="446"/>
      <c r="DE396" s="212" t="s">
        <v>30</v>
      </c>
      <c r="DF396" s="212" t="s">
        <v>720</v>
      </c>
      <c r="DG396" s="212" t="s">
        <v>30</v>
      </c>
      <c r="DH396" s="213" t="str">
        <f>BQ352</f>
        <v>●管理会社</v>
      </c>
      <c r="DI396" s="213"/>
      <c r="DJ396" s="213"/>
    </row>
    <row r="397" spans="2:146" ht="13.5" customHeight="1">
      <c r="B397" s="1221" t="s">
        <v>408</v>
      </c>
      <c r="C397" s="1221"/>
      <c r="D397" s="1164" t="s">
        <v>419</v>
      </c>
      <c r="E397" s="1164"/>
      <c r="F397" s="1164"/>
      <c r="G397" s="1164"/>
      <c r="H397" s="1164"/>
      <c r="I397" s="1164"/>
      <c r="J397" s="1164"/>
      <c r="K397" s="1164"/>
      <c r="L397" s="1164"/>
      <c r="M397" s="1164"/>
      <c r="N397" s="1164"/>
      <c r="O397" s="1164"/>
      <c r="P397" s="1164"/>
      <c r="Q397" s="1164"/>
      <c r="R397" s="1164"/>
      <c r="S397" s="1164"/>
      <c r="T397" s="1164"/>
      <c r="U397" s="1164"/>
      <c r="V397" s="1164"/>
      <c r="BH397" s="2644"/>
      <c r="BI397" s="1461"/>
      <c r="BJ397" s="1461"/>
      <c r="BK397" s="2645"/>
      <c r="BL397" s="562" t="s">
        <v>24</v>
      </c>
      <c r="BM397" s="1656" t="s">
        <v>514</v>
      </c>
      <c r="BN397" s="1656"/>
      <c r="BO397" s="1656"/>
      <c r="BP397" s="1656"/>
      <c r="BQ397" s="1656"/>
      <c r="BR397" s="1173" t="s">
        <v>44</v>
      </c>
      <c r="BS397" s="1636"/>
      <c r="BT397" s="1636"/>
      <c r="BU397" s="1636"/>
      <c r="BV397" s="1636"/>
      <c r="BW397" s="1636"/>
      <c r="BX397" s="1636"/>
      <c r="BY397" s="1636"/>
      <c r="BZ397" s="1636"/>
      <c r="CA397" s="1636"/>
      <c r="CB397" s="1636"/>
      <c r="CC397" s="1636"/>
      <c r="CD397" s="1636"/>
      <c r="CE397" s="1636"/>
      <c r="CF397" s="1636"/>
      <c r="CG397" s="1636"/>
      <c r="CH397" s="1251" t="s">
        <v>45</v>
      </c>
      <c r="CI397" s="1208" t="str">
        <f>VLOOKUP(CX350,DE396:DJ397,3,)</f>
        <v>□</v>
      </c>
      <c r="CJ397" s="1656" t="s">
        <v>421</v>
      </c>
      <c r="CK397" s="1656"/>
      <c r="CL397" s="1656"/>
      <c r="CM397" s="1656"/>
      <c r="CN397" s="1173" t="s">
        <v>44</v>
      </c>
      <c r="CO397" s="1636">
        <f>VLOOKUP(CX350,DE396:DJ397,5,)</f>
        <v>0</v>
      </c>
      <c r="CP397" s="1636"/>
      <c r="CQ397" s="1636"/>
      <c r="CR397" s="1636"/>
      <c r="CS397" s="1636"/>
      <c r="CT397" s="1636"/>
      <c r="CU397" s="1636"/>
      <c r="CV397" s="1636"/>
      <c r="CW397" s="1636"/>
      <c r="CX397" s="1636"/>
      <c r="CY397" s="1636"/>
      <c r="CZ397" s="1636"/>
      <c r="DA397" s="1636"/>
      <c r="DB397" s="1636"/>
      <c r="DC397" s="1736" t="s">
        <v>45</v>
      </c>
      <c r="DE397" s="137" t="s">
        <v>720</v>
      </c>
      <c r="DF397" s="137" t="s">
        <v>30</v>
      </c>
      <c r="DG397" s="137" t="s">
        <v>720</v>
      </c>
      <c r="DH397" s="200"/>
      <c r="DI397" s="200" t="s">
        <v>1687</v>
      </c>
      <c r="DJ397" s="200"/>
    </row>
    <row r="398" spans="2:146" ht="13.5" customHeight="1" thickBot="1">
      <c r="B398" s="1221"/>
      <c r="C398" s="1221"/>
      <c r="D398" s="1164"/>
      <c r="E398" s="1164"/>
      <c r="F398" s="1164"/>
      <c r="G398" s="1164"/>
      <c r="H398" s="1164"/>
      <c r="I398" s="1164"/>
      <c r="J398" s="1164"/>
      <c r="K398" s="1164"/>
      <c r="L398" s="1164"/>
      <c r="M398" s="1164"/>
      <c r="N398" s="1164"/>
      <c r="O398" s="1164"/>
      <c r="P398" s="1164"/>
      <c r="Q398" s="1164"/>
      <c r="R398" s="1164"/>
      <c r="S398" s="1164"/>
      <c r="T398" s="1164"/>
      <c r="U398" s="1164"/>
      <c r="V398" s="1164"/>
      <c r="BH398" s="2646"/>
      <c r="BI398" s="1568"/>
      <c r="BJ398" s="1568"/>
      <c r="BK398" s="2647"/>
      <c r="BL398" s="563"/>
      <c r="BM398" s="1303"/>
      <c r="BN398" s="1303"/>
      <c r="BO398" s="1303"/>
      <c r="BP398" s="1303"/>
      <c r="BQ398" s="1303"/>
      <c r="BR398" s="1174"/>
      <c r="BS398" s="1586"/>
      <c r="BT398" s="1586"/>
      <c r="BU398" s="1586"/>
      <c r="BV398" s="1586"/>
      <c r="BW398" s="1586"/>
      <c r="BX398" s="1586"/>
      <c r="BY398" s="1586"/>
      <c r="BZ398" s="1586"/>
      <c r="CA398" s="1586"/>
      <c r="CB398" s="1586"/>
      <c r="CC398" s="1586"/>
      <c r="CD398" s="1586"/>
      <c r="CE398" s="1586"/>
      <c r="CF398" s="1586"/>
      <c r="CG398" s="1586"/>
      <c r="CH398" s="1487"/>
      <c r="CI398" s="956"/>
      <c r="CJ398" s="1303"/>
      <c r="CK398" s="1303"/>
      <c r="CL398" s="1303"/>
      <c r="CM398" s="1303"/>
      <c r="CN398" s="1174"/>
      <c r="CO398" s="1586"/>
      <c r="CP398" s="1586"/>
      <c r="CQ398" s="1586"/>
      <c r="CR398" s="1586"/>
      <c r="CS398" s="1586"/>
      <c r="CT398" s="1586"/>
      <c r="CU398" s="1586"/>
      <c r="CV398" s="1586"/>
      <c r="CW398" s="1586"/>
      <c r="CX398" s="1586"/>
      <c r="CY398" s="1586"/>
      <c r="CZ398" s="1586"/>
      <c r="DA398" s="1586"/>
      <c r="DB398" s="1586"/>
      <c r="DC398" s="1737"/>
    </row>
    <row r="399" spans="2:146" ht="13.5" customHeight="1">
      <c r="B399" s="1632" t="s">
        <v>420</v>
      </c>
      <c r="C399" s="1176"/>
      <c r="D399" s="1176"/>
      <c r="E399" s="1176"/>
      <c r="F399" s="1176"/>
      <c r="G399" s="1176"/>
      <c r="H399" s="1176"/>
      <c r="I399" s="1459"/>
      <c r="J399" s="1280" t="s">
        <v>44</v>
      </c>
      <c r="K399" s="1172" t="s">
        <v>23</v>
      </c>
      <c r="L399" s="1176" t="s">
        <v>20</v>
      </c>
      <c r="M399" s="1176"/>
      <c r="N399" s="1176" t="s">
        <v>29</v>
      </c>
      <c r="O399" s="1172" t="s">
        <v>24</v>
      </c>
      <c r="P399" s="1176" t="s">
        <v>21</v>
      </c>
      <c r="Q399" s="1176"/>
      <c r="R399" s="1281" t="s">
        <v>45</v>
      </c>
      <c r="S399" s="1626" t="s">
        <v>1238</v>
      </c>
      <c r="T399" s="1627"/>
      <c r="U399" s="1627"/>
      <c r="V399" s="1627"/>
      <c r="W399" s="1627"/>
      <c r="X399" s="1627"/>
      <c r="Y399" s="1627"/>
      <c r="Z399" s="1627"/>
      <c r="AA399" s="1627"/>
      <c r="AB399" s="1627"/>
      <c r="AC399" s="1627"/>
      <c r="AD399" s="1627"/>
      <c r="AE399" s="1627"/>
      <c r="AF399" s="1627"/>
      <c r="AG399" s="1627"/>
      <c r="AH399" s="1627"/>
      <c r="AI399" s="1627"/>
      <c r="AJ399" s="1627"/>
      <c r="AK399" s="1627"/>
      <c r="AL399" s="1627"/>
      <c r="AM399" s="1627"/>
      <c r="AN399" s="1627"/>
      <c r="AO399" s="1627"/>
      <c r="AP399" s="1627"/>
      <c r="AQ399" s="1627"/>
      <c r="AR399" s="1627"/>
      <c r="AS399" s="1627"/>
      <c r="AT399" s="1627"/>
      <c r="AU399" s="1627"/>
      <c r="AV399" s="1627"/>
      <c r="AW399" s="1628"/>
      <c r="BH399" s="1662" t="s">
        <v>515</v>
      </c>
      <c r="BI399" s="1663"/>
      <c r="BJ399" s="1663"/>
      <c r="BK399" s="1664"/>
      <c r="BL399" s="562" t="s">
        <v>24</v>
      </c>
      <c r="BM399" s="1656" t="s">
        <v>157</v>
      </c>
      <c r="BN399" s="1657"/>
      <c r="BO399" s="1637"/>
      <c r="BP399" s="1637"/>
      <c r="BQ399" s="1637"/>
      <c r="BR399" s="1637"/>
      <c r="BS399" s="1637"/>
      <c r="BT399" s="1637"/>
      <c r="BU399" s="1637"/>
      <c r="BV399" s="1637"/>
      <c r="BW399" s="1637"/>
      <c r="BX399" s="1637"/>
      <c r="BY399" s="1637"/>
      <c r="BZ399" s="1637"/>
      <c r="CA399" s="1637"/>
      <c r="CB399" s="1637"/>
      <c r="CC399" s="1637"/>
      <c r="CD399" s="1637"/>
      <c r="CE399" s="1637"/>
      <c r="CF399" s="1637"/>
      <c r="CG399" s="1637"/>
      <c r="CH399" s="1637"/>
      <c r="CI399" s="1637"/>
      <c r="CJ399" s="1637"/>
      <c r="CK399" s="1637"/>
      <c r="CL399" s="1637"/>
      <c r="CM399" s="1637"/>
      <c r="CN399" s="1637"/>
      <c r="CO399" s="1637"/>
      <c r="CP399" s="1637"/>
      <c r="CQ399" s="1637"/>
      <c r="CR399" s="1637"/>
      <c r="CS399" s="1637"/>
      <c r="CT399" s="1637"/>
      <c r="CU399" s="1637"/>
      <c r="CV399" s="1637"/>
      <c r="CW399" s="1637"/>
      <c r="CX399" s="1637"/>
      <c r="CY399" s="1637"/>
      <c r="CZ399" s="1637"/>
      <c r="DA399" s="1637"/>
      <c r="DB399" s="1637"/>
      <c r="DC399" s="1638"/>
    </row>
    <row r="400" spans="2:146" ht="13.5" customHeight="1">
      <c r="B400" s="1573"/>
      <c r="C400" s="1271"/>
      <c r="D400" s="1271"/>
      <c r="E400" s="1271"/>
      <c r="F400" s="1271"/>
      <c r="G400" s="1271"/>
      <c r="H400" s="1271"/>
      <c r="I400" s="1312"/>
      <c r="J400" s="1609"/>
      <c r="K400" s="1247"/>
      <c r="L400" s="1271"/>
      <c r="M400" s="1271"/>
      <c r="N400" s="1271"/>
      <c r="O400" s="1247"/>
      <c r="P400" s="1271"/>
      <c r="Q400" s="1271"/>
      <c r="R400" s="1064"/>
      <c r="S400" s="1629"/>
      <c r="T400" s="1630"/>
      <c r="U400" s="1630"/>
      <c r="V400" s="1630"/>
      <c r="W400" s="1630"/>
      <c r="X400" s="1630"/>
      <c r="Y400" s="1630"/>
      <c r="Z400" s="1630"/>
      <c r="AA400" s="1630"/>
      <c r="AB400" s="1630"/>
      <c r="AC400" s="1630"/>
      <c r="AD400" s="1630"/>
      <c r="AE400" s="1630"/>
      <c r="AF400" s="1630"/>
      <c r="AG400" s="1630"/>
      <c r="AH400" s="1630"/>
      <c r="AI400" s="1630"/>
      <c r="AJ400" s="1630"/>
      <c r="AK400" s="1630"/>
      <c r="AL400" s="1630"/>
      <c r="AM400" s="1630"/>
      <c r="AN400" s="1630"/>
      <c r="AO400" s="1630"/>
      <c r="AP400" s="1630"/>
      <c r="AQ400" s="1630"/>
      <c r="AR400" s="1630"/>
      <c r="AS400" s="1630"/>
      <c r="AT400" s="1630"/>
      <c r="AU400" s="1630"/>
      <c r="AV400" s="1630"/>
      <c r="AW400" s="1631"/>
      <c r="BH400" s="1665"/>
      <c r="BI400" s="1666"/>
      <c r="BJ400" s="1666"/>
      <c r="BK400" s="1667"/>
      <c r="BL400" s="1476"/>
      <c r="BM400" s="1430"/>
      <c r="BN400" s="1431"/>
      <c r="BO400" s="1637"/>
      <c r="BP400" s="1637"/>
      <c r="BQ400" s="1637"/>
      <c r="BR400" s="1637"/>
      <c r="BS400" s="1637"/>
      <c r="BT400" s="1637"/>
      <c r="BU400" s="1637"/>
      <c r="BV400" s="1637"/>
      <c r="BW400" s="1637"/>
      <c r="BX400" s="1637"/>
      <c r="BY400" s="1637"/>
      <c r="BZ400" s="1637"/>
      <c r="CA400" s="1637"/>
      <c r="CB400" s="1637"/>
      <c r="CC400" s="1637"/>
      <c r="CD400" s="1637"/>
      <c r="CE400" s="1637"/>
      <c r="CF400" s="1637"/>
      <c r="CG400" s="1637"/>
      <c r="CH400" s="1637"/>
      <c r="CI400" s="1637"/>
      <c r="CJ400" s="1637"/>
      <c r="CK400" s="1637"/>
      <c r="CL400" s="1637"/>
      <c r="CM400" s="1637"/>
      <c r="CN400" s="1637"/>
      <c r="CO400" s="1637"/>
      <c r="CP400" s="1637"/>
      <c r="CQ400" s="1637"/>
      <c r="CR400" s="1637"/>
      <c r="CS400" s="1637"/>
      <c r="CT400" s="1637"/>
      <c r="CU400" s="1637"/>
      <c r="CV400" s="1637"/>
      <c r="CW400" s="1637"/>
      <c r="CX400" s="1637"/>
      <c r="CY400" s="1637"/>
      <c r="CZ400" s="1637"/>
      <c r="DA400" s="1637"/>
      <c r="DB400" s="1637"/>
      <c r="DC400" s="1638"/>
    </row>
    <row r="401" spans="2:117" ht="13.5" customHeight="1">
      <c r="B401" s="1573"/>
      <c r="C401" s="1271"/>
      <c r="D401" s="1271"/>
      <c r="E401" s="1271"/>
      <c r="F401" s="1271"/>
      <c r="G401" s="1271"/>
      <c r="H401" s="1271"/>
      <c r="I401" s="1312"/>
      <c r="J401" s="1609"/>
      <c r="K401" s="1247"/>
      <c r="L401" s="1271"/>
      <c r="M401" s="1271"/>
      <c r="N401" s="1271"/>
      <c r="O401" s="1247"/>
      <c r="P401" s="1271"/>
      <c r="Q401" s="1271"/>
      <c r="R401" s="1064"/>
      <c r="S401" s="1629"/>
      <c r="T401" s="1630"/>
      <c r="U401" s="1630"/>
      <c r="V401" s="1630"/>
      <c r="W401" s="1630"/>
      <c r="X401" s="1630"/>
      <c r="Y401" s="1630"/>
      <c r="Z401" s="1630"/>
      <c r="AA401" s="1630"/>
      <c r="AB401" s="1630"/>
      <c r="AC401" s="1630"/>
      <c r="AD401" s="1630"/>
      <c r="AE401" s="1630"/>
      <c r="AF401" s="1630"/>
      <c r="AG401" s="1630"/>
      <c r="AH401" s="1630"/>
      <c r="AI401" s="1630"/>
      <c r="AJ401" s="1630"/>
      <c r="AK401" s="1630"/>
      <c r="AL401" s="1630"/>
      <c r="AM401" s="1630"/>
      <c r="AN401" s="1630"/>
      <c r="AO401" s="1630"/>
      <c r="AP401" s="1630"/>
      <c r="AQ401" s="1630"/>
      <c r="AR401" s="1630"/>
      <c r="AS401" s="1630"/>
      <c r="AT401" s="1630"/>
      <c r="AU401" s="1630"/>
      <c r="AV401" s="1630"/>
      <c r="AW401" s="1631"/>
      <c r="BH401" s="1665"/>
      <c r="BI401" s="1666"/>
      <c r="BJ401" s="1666"/>
      <c r="BK401" s="1667"/>
      <c r="BL401" s="1476"/>
      <c r="BM401" s="1430"/>
      <c r="BN401" s="1431"/>
      <c r="BO401" s="1637"/>
      <c r="BP401" s="1637"/>
      <c r="BQ401" s="1637"/>
      <c r="BR401" s="1637"/>
      <c r="BS401" s="1637"/>
      <c r="BT401" s="1637"/>
      <c r="BU401" s="1637"/>
      <c r="BV401" s="1637"/>
      <c r="BW401" s="1637"/>
      <c r="BX401" s="1637"/>
      <c r="BY401" s="1637"/>
      <c r="BZ401" s="1637"/>
      <c r="CA401" s="1637"/>
      <c r="CB401" s="1637"/>
      <c r="CC401" s="1637"/>
      <c r="CD401" s="1637"/>
      <c r="CE401" s="1637"/>
      <c r="CF401" s="1637"/>
      <c r="CG401" s="1637"/>
      <c r="CH401" s="1637"/>
      <c r="CI401" s="1637"/>
      <c r="CJ401" s="1637"/>
      <c r="CK401" s="1637"/>
      <c r="CL401" s="1637"/>
      <c r="CM401" s="1637"/>
      <c r="CN401" s="1637"/>
      <c r="CO401" s="1637"/>
      <c r="CP401" s="1637"/>
      <c r="CQ401" s="1637"/>
      <c r="CR401" s="1637"/>
      <c r="CS401" s="1637"/>
      <c r="CT401" s="1637"/>
      <c r="CU401" s="1637"/>
      <c r="CV401" s="1637"/>
      <c r="CW401" s="1637"/>
      <c r="CX401" s="1637"/>
      <c r="CY401" s="1637"/>
      <c r="CZ401" s="1637"/>
      <c r="DA401" s="1637"/>
      <c r="DB401" s="1637"/>
      <c r="DC401" s="1638"/>
    </row>
    <row r="402" spans="2:117" ht="13.5" customHeight="1">
      <c r="B402" s="1605" t="s">
        <v>1659</v>
      </c>
      <c r="C402" s="1201"/>
      <c r="D402" s="1201"/>
      <c r="E402" s="1201"/>
      <c r="F402" s="1201"/>
      <c r="G402" s="1201"/>
      <c r="H402" s="1201"/>
      <c r="I402" s="1467"/>
      <c r="J402" s="1608" t="s">
        <v>44</v>
      </c>
      <c r="K402" s="1208" t="s">
        <v>23</v>
      </c>
      <c r="L402" s="1201" t="s">
        <v>20</v>
      </c>
      <c r="M402" s="1201"/>
      <c r="N402" s="1201" t="s">
        <v>29</v>
      </c>
      <c r="O402" s="1208" t="s">
        <v>24</v>
      </c>
      <c r="P402" s="1201" t="s">
        <v>21</v>
      </c>
      <c r="Q402" s="1201"/>
      <c r="R402" s="1289" t="s">
        <v>45</v>
      </c>
      <c r="S402" s="1644" t="s">
        <v>1660</v>
      </c>
      <c r="T402" s="1645"/>
      <c r="U402" s="1645"/>
      <c r="V402" s="1645"/>
      <c r="W402" s="1645"/>
      <c r="X402" s="1645"/>
      <c r="Y402" s="1645"/>
      <c r="Z402" s="1645"/>
      <c r="AA402" s="1645"/>
      <c r="AB402" s="1645"/>
      <c r="AC402" s="1645"/>
      <c r="AD402" s="1645"/>
      <c r="AE402" s="1645"/>
      <c r="AF402" s="1645"/>
      <c r="AG402" s="1645"/>
      <c r="AH402" s="1645"/>
      <c r="AI402" s="1645"/>
      <c r="AJ402" s="1645"/>
      <c r="AK402" s="1645"/>
      <c r="AL402" s="1645"/>
      <c r="AM402" s="1645"/>
      <c r="AN402" s="1645"/>
      <c r="AO402" s="1645"/>
      <c r="AP402" s="1645"/>
      <c r="AQ402" s="1645"/>
      <c r="AR402" s="1645"/>
      <c r="AS402" s="1645"/>
      <c r="AT402" s="1645"/>
      <c r="AU402" s="1645"/>
      <c r="AV402" s="1645"/>
      <c r="AW402" s="1646"/>
      <c r="BH402" s="1665"/>
      <c r="BI402" s="1666"/>
      <c r="BJ402" s="1666"/>
      <c r="BK402" s="1667"/>
      <c r="BL402" s="563"/>
      <c r="BM402" s="1303"/>
      <c r="BN402" s="1522"/>
      <c r="BO402" s="1637"/>
      <c r="BP402" s="1637"/>
      <c r="BQ402" s="1637"/>
      <c r="BR402" s="1637"/>
      <c r="BS402" s="1637"/>
      <c r="BT402" s="1637"/>
      <c r="BU402" s="1637"/>
      <c r="BV402" s="1637"/>
      <c r="BW402" s="1637"/>
      <c r="BX402" s="1637"/>
      <c r="BY402" s="1637"/>
      <c r="BZ402" s="1637"/>
      <c r="CA402" s="1637"/>
      <c r="CB402" s="1637"/>
      <c r="CC402" s="1637"/>
      <c r="CD402" s="1637"/>
      <c r="CE402" s="1637"/>
      <c r="CF402" s="1637"/>
      <c r="CG402" s="1637"/>
      <c r="CH402" s="1637"/>
      <c r="CI402" s="1637"/>
      <c r="CJ402" s="1637"/>
      <c r="CK402" s="1637"/>
      <c r="CL402" s="1637"/>
      <c r="CM402" s="1637"/>
      <c r="CN402" s="1637"/>
      <c r="CO402" s="1637"/>
      <c r="CP402" s="1637"/>
      <c r="CQ402" s="1637"/>
      <c r="CR402" s="1637"/>
      <c r="CS402" s="1637"/>
      <c r="CT402" s="1637"/>
      <c r="CU402" s="1637"/>
      <c r="CV402" s="1637"/>
      <c r="CW402" s="1637"/>
      <c r="CX402" s="1637"/>
      <c r="CY402" s="1637"/>
      <c r="CZ402" s="1637"/>
      <c r="DA402" s="1637"/>
      <c r="DB402" s="1637"/>
      <c r="DC402" s="1638"/>
    </row>
    <row r="403" spans="2:117" ht="13.5" customHeight="1">
      <c r="B403" s="1573"/>
      <c r="C403" s="1271"/>
      <c r="D403" s="1271"/>
      <c r="E403" s="1271"/>
      <c r="F403" s="1271"/>
      <c r="G403" s="1271"/>
      <c r="H403" s="1271"/>
      <c r="I403" s="1312"/>
      <c r="J403" s="1609"/>
      <c r="K403" s="1247"/>
      <c r="L403" s="1271"/>
      <c r="M403" s="1271"/>
      <c r="N403" s="1271"/>
      <c r="O403" s="1247"/>
      <c r="P403" s="1271"/>
      <c r="Q403" s="1271"/>
      <c r="R403" s="1064"/>
      <c r="S403" s="1629"/>
      <c r="T403" s="1630"/>
      <c r="U403" s="1630"/>
      <c r="V403" s="1630"/>
      <c r="W403" s="1630"/>
      <c r="X403" s="1630"/>
      <c r="Y403" s="1630"/>
      <c r="Z403" s="1630"/>
      <c r="AA403" s="1630"/>
      <c r="AB403" s="1630"/>
      <c r="AC403" s="1630"/>
      <c r="AD403" s="1630"/>
      <c r="AE403" s="1630"/>
      <c r="AF403" s="1630"/>
      <c r="AG403" s="1630"/>
      <c r="AH403" s="1630"/>
      <c r="AI403" s="1630"/>
      <c r="AJ403" s="1630"/>
      <c r="AK403" s="1630"/>
      <c r="AL403" s="1630"/>
      <c r="AM403" s="1630"/>
      <c r="AN403" s="1630"/>
      <c r="AO403" s="1630"/>
      <c r="AP403" s="1630"/>
      <c r="AQ403" s="1630"/>
      <c r="AR403" s="1630"/>
      <c r="AS403" s="1630"/>
      <c r="AT403" s="1630"/>
      <c r="AU403" s="1630"/>
      <c r="AV403" s="1630"/>
      <c r="AW403" s="1631"/>
      <c r="BH403" s="1665"/>
      <c r="BI403" s="1666"/>
      <c r="BJ403" s="1666"/>
      <c r="BK403" s="1667"/>
      <c r="BL403" s="562" t="s">
        <v>23</v>
      </c>
      <c r="BM403" s="1656" t="s">
        <v>21</v>
      </c>
      <c r="BN403" s="1657"/>
      <c r="BO403" s="2648" t="s">
        <v>2010</v>
      </c>
      <c r="BP403" s="2649"/>
      <c r="BQ403" s="2649"/>
      <c r="BR403" s="2649"/>
      <c r="BS403" s="2649"/>
      <c r="BT403" s="2649"/>
      <c r="BU403" s="2649"/>
      <c r="BV403" s="2649"/>
      <c r="BW403" s="2649"/>
      <c r="BX403" s="2649"/>
      <c r="BY403" s="2649"/>
      <c r="BZ403" s="2649"/>
      <c r="CA403" s="2649"/>
      <c r="CB403" s="2649"/>
      <c r="CC403" s="2649"/>
      <c r="CD403" s="2649"/>
      <c r="CE403" s="2649"/>
      <c r="CF403" s="2649"/>
      <c r="CG403" s="2649"/>
      <c r="CH403" s="2649"/>
      <c r="CI403" s="2649"/>
      <c r="CJ403" s="2649"/>
      <c r="CK403" s="2649"/>
      <c r="CL403" s="2649"/>
      <c r="CM403" s="2649"/>
      <c r="CN403" s="2649"/>
      <c r="CO403" s="2649"/>
      <c r="CP403" s="2649"/>
      <c r="CQ403" s="2649"/>
      <c r="CR403" s="2649"/>
      <c r="CS403" s="2649"/>
      <c r="CT403" s="2649"/>
      <c r="CU403" s="2649"/>
      <c r="CV403" s="2649"/>
      <c r="CW403" s="2649"/>
      <c r="CX403" s="2649"/>
      <c r="CY403" s="2649"/>
      <c r="CZ403" s="2649"/>
      <c r="DA403" s="2649"/>
      <c r="DB403" s="2649"/>
      <c r="DC403" s="2650"/>
    </row>
    <row r="404" spans="2:117" ht="13.5" customHeight="1" thickBot="1">
      <c r="B404" s="1606"/>
      <c r="C404" s="1181"/>
      <c r="D404" s="1181"/>
      <c r="E404" s="1181"/>
      <c r="F404" s="1181"/>
      <c r="G404" s="1181"/>
      <c r="H404" s="1181"/>
      <c r="I404" s="1607"/>
      <c r="J404" s="1610"/>
      <c r="K404" s="1187"/>
      <c r="L404" s="1181"/>
      <c r="M404" s="1181"/>
      <c r="N404" s="1181"/>
      <c r="O404" s="1187"/>
      <c r="P404" s="1181"/>
      <c r="Q404" s="1181"/>
      <c r="R404" s="1643"/>
      <c r="S404" s="1647"/>
      <c r="T404" s="1648"/>
      <c r="U404" s="1648"/>
      <c r="V404" s="1648"/>
      <c r="W404" s="1648"/>
      <c r="X404" s="1648"/>
      <c r="Y404" s="1648"/>
      <c r="Z404" s="1648"/>
      <c r="AA404" s="1648"/>
      <c r="AB404" s="1648"/>
      <c r="AC404" s="1648"/>
      <c r="AD404" s="1648"/>
      <c r="AE404" s="1648"/>
      <c r="AF404" s="1648"/>
      <c r="AG404" s="1648"/>
      <c r="AH404" s="1648"/>
      <c r="AI404" s="1648"/>
      <c r="AJ404" s="1648"/>
      <c r="AK404" s="1648"/>
      <c r="AL404" s="1648"/>
      <c r="AM404" s="1648"/>
      <c r="AN404" s="1648"/>
      <c r="AO404" s="1648"/>
      <c r="AP404" s="1648"/>
      <c r="AQ404" s="1648"/>
      <c r="AR404" s="1648"/>
      <c r="AS404" s="1648"/>
      <c r="AT404" s="1648"/>
      <c r="AU404" s="1648"/>
      <c r="AV404" s="1648"/>
      <c r="AW404" s="1649"/>
      <c r="BH404" s="1665"/>
      <c r="BI404" s="1666"/>
      <c r="BJ404" s="1666"/>
      <c r="BK404" s="1667"/>
      <c r="BL404" s="1476"/>
      <c r="BM404" s="1430"/>
      <c r="BN404" s="1431"/>
      <c r="BO404" s="2651"/>
      <c r="BP404" s="1676"/>
      <c r="BQ404" s="1676"/>
      <c r="BR404" s="1676"/>
      <c r="BS404" s="1676"/>
      <c r="BT404" s="1676"/>
      <c r="BU404" s="1676"/>
      <c r="BV404" s="1676"/>
      <c r="BW404" s="1676"/>
      <c r="BX404" s="1676"/>
      <c r="BY404" s="1676"/>
      <c r="BZ404" s="1676"/>
      <c r="CA404" s="1676"/>
      <c r="CB404" s="1676"/>
      <c r="CC404" s="1676"/>
      <c r="CD404" s="1676"/>
      <c r="CE404" s="1676"/>
      <c r="CF404" s="1676"/>
      <c r="CG404" s="1676"/>
      <c r="CH404" s="1676"/>
      <c r="CI404" s="1676"/>
      <c r="CJ404" s="1676"/>
      <c r="CK404" s="1676"/>
      <c r="CL404" s="1676"/>
      <c r="CM404" s="1676"/>
      <c r="CN404" s="1676"/>
      <c r="CO404" s="1676"/>
      <c r="CP404" s="1676"/>
      <c r="CQ404" s="1676"/>
      <c r="CR404" s="1676"/>
      <c r="CS404" s="1676"/>
      <c r="CT404" s="1676"/>
      <c r="CU404" s="1676"/>
      <c r="CV404" s="1676"/>
      <c r="CW404" s="1676"/>
      <c r="CX404" s="1676"/>
      <c r="CY404" s="1676"/>
      <c r="CZ404" s="1676"/>
      <c r="DA404" s="1676"/>
      <c r="DB404" s="1676"/>
      <c r="DC404" s="1677"/>
    </row>
    <row r="405" spans="2:117" ht="13.5" customHeight="1">
      <c r="BH405" s="1665"/>
      <c r="BI405" s="1666"/>
      <c r="BJ405" s="1666"/>
      <c r="BK405" s="1667"/>
      <c r="BL405" s="1476"/>
      <c r="BM405" s="1430"/>
      <c r="BN405" s="1431"/>
      <c r="BO405" s="2651"/>
      <c r="BP405" s="1676"/>
      <c r="BQ405" s="1676"/>
      <c r="BR405" s="1676"/>
      <c r="BS405" s="1676"/>
      <c r="BT405" s="1676"/>
      <c r="BU405" s="1676"/>
      <c r="BV405" s="1676"/>
      <c r="BW405" s="1676"/>
      <c r="BX405" s="1676"/>
      <c r="BY405" s="1676"/>
      <c r="BZ405" s="1676"/>
      <c r="CA405" s="1676"/>
      <c r="CB405" s="1676"/>
      <c r="CC405" s="1676"/>
      <c r="CD405" s="1676"/>
      <c r="CE405" s="1676"/>
      <c r="CF405" s="1676"/>
      <c r="CG405" s="1676"/>
      <c r="CH405" s="1676"/>
      <c r="CI405" s="1676"/>
      <c r="CJ405" s="1676"/>
      <c r="CK405" s="1676"/>
      <c r="CL405" s="1676"/>
      <c r="CM405" s="1676"/>
      <c r="CN405" s="1676"/>
      <c r="CO405" s="1676"/>
      <c r="CP405" s="1676"/>
      <c r="CQ405" s="1676"/>
      <c r="CR405" s="1676"/>
      <c r="CS405" s="1676"/>
      <c r="CT405" s="1676"/>
      <c r="CU405" s="1676"/>
      <c r="CV405" s="1676"/>
      <c r="CW405" s="1676"/>
      <c r="CX405" s="1676"/>
      <c r="CY405" s="1676"/>
      <c r="CZ405" s="1676"/>
      <c r="DA405" s="1676"/>
      <c r="DB405" s="1676"/>
      <c r="DC405" s="1677"/>
    </row>
    <row r="406" spans="2:117" ht="13.5" customHeight="1">
      <c r="B406" s="1678" t="s">
        <v>411</v>
      </c>
      <c r="C406" s="1678"/>
      <c r="D406" s="1164" t="s">
        <v>421</v>
      </c>
      <c r="E406" s="1164"/>
      <c r="F406" s="1164"/>
      <c r="G406" s="1164"/>
      <c r="H406" s="1164"/>
      <c r="I406" s="1164"/>
      <c r="J406" s="1164"/>
      <c r="BH406" s="1665"/>
      <c r="BI406" s="1666"/>
      <c r="BJ406" s="1666"/>
      <c r="BK406" s="1667"/>
      <c r="BL406" s="1476"/>
      <c r="BM406" s="1430"/>
      <c r="BN406" s="1431"/>
      <c r="BO406" s="2651"/>
      <c r="BP406" s="1676"/>
      <c r="BQ406" s="1676"/>
      <c r="BR406" s="1676"/>
      <c r="BS406" s="1676"/>
      <c r="BT406" s="1676"/>
      <c r="BU406" s="1676"/>
      <c r="BV406" s="1676"/>
      <c r="BW406" s="1676"/>
      <c r="BX406" s="1676"/>
      <c r="BY406" s="1676"/>
      <c r="BZ406" s="1676"/>
      <c r="CA406" s="1676"/>
      <c r="CB406" s="1676"/>
      <c r="CC406" s="1676"/>
      <c r="CD406" s="1676"/>
      <c r="CE406" s="1676"/>
      <c r="CF406" s="1676"/>
      <c r="CG406" s="1676"/>
      <c r="CH406" s="1676"/>
      <c r="CI406" s="1676"/>
      <c r="CJ406" s="1676"/>
      <c r="CK406" s="1676"/>
      <c r="CL406" s="1676"/>
      <c r="CM406" s="1676"/>
      <c r="CN406" s="1676"/>
      <c r="CO406" s="1676"/>
      <c r="CP406" s="1676"/>
      <c r="CQ406" s="1676"/>
      <c r="CR406" s="1676"/>
      <c r="CS406" s="1676"/>
      <c r="CT406" s="1676"/>
      <c r="CU406" s="1676"/>
      <c r="CV406" s="1676"/>
      <c r="CW406" s="1676"/>
      <c r="CX406" s="1676"/>
      <c r="CY406" s="1676"/>
      <c r="CZ406" s="1676"/>
      <c r="DA406" s="1676"/>
      <c r="DB406" s="1676"/>
      <c r="DC406" s="1677"/>
      <c r="DE406" s="277" t="s">
        <v>1554</v>
      </c>
      <c r="DF406" s="278"/>
      <c r="DG406" s="278"/>
      <c r="DH406" s="278"/>
      <c r="DI406" s="278"/>
      <c r="DJ406" s="278"/>
      <c r="DK406" s="278"/>
      <c r="DL406" s="278"/>
      <c r="DM406" s="278"/>
    </row>
    <row r="407" spans="2:117" ht="13.5" customHeight="1" thickBot="1">
      <c r="B407" s="1678"/>
      <c r="C407" s="1678"/>
      <c r="D407" s="1164"/>
      <c r="E407" s="1164"/>
      <c r="F407" s="1164"/>
      <c r="G407" s="1164"/>
      <c r="H407" s="1164"/>
      <c r="I407" s="1164"/>
      <c r="J407" s="1164"/>
      <c r="BH407" s="1665"/>
      <c r="BI407" s="1666"/>
      <c r="BJ407" s="1666"/>
      <c r="BK407" s="1667"/>
      <c r="BL407" s="1476"/>
      <c r="BM407" s="1430"/>
      <c r="BN407" s="1431"/>
      <c r="BO407" s="2651"/>
      <c r="BP407" s="1676"/>
      <c r="BQ407" s="1676"/>
      <c r="BR407" s="1676"/>
      <c r="BS407" s="1676"/>
      <c r="BT407" s="1676"/>
      <c r="BU407" s="1676"/>
      <c r="BV407" s="1676"/>
      <c r="BW407" s="1676"/>
      <c r="BX407" s="1676"/>
      <c r="BY407" s="1676"/>
      <c r="BZ407" s="1676"/>
      <c r="CA407" s="1676"/>
      <c r="CB407" s="1676"/>
      <c r="CC407" s="1676"/>
      <c r="CD407" s="1676"/>
      <c r="CE407" s="1676"/>
      <c r="CF407" s="1676"/>
      <c r="CG407" s="1676"/>
      <c r="CH407" s="1676"/>
      <c r="CI407" s="1676"/>
      <c r="CJ407" s="1676"/>
      <c r="CK407" s="1676"/>
      <c r="CL407" s="1676"/>
      <c r="CM407" s="1676"/>
      <c r="CN407" s="1676"/>
      <c r="CO407" s="1676"/>
      <c r="CP407" s="1676"/>
      <c r="CQ407" s="1676"/>
      <c r="CR407" s="1676"/>
      <c r="CS407" s="1676"/>
      <c r="CT407" s="1676"/>
      <c r="CU407" s="1676"/>
      <c r="CV407" s="1676"/>
      <c r="CW407" s="1676"/>
      <c r="CX407" s="1676"/>
      <c r="CY407" s="1676"/>
      <c r="CZ407" s="1676"/>
      <c r="DA407" s="1676"/>
      <c r="DB407" s="1676"/>
      <c r="DC407" s="1677"/>
      <c r="DE407" s="137" t="s">
        <v>1438</v>
      </c>
      <c r="DF407" s="200"/>
      <c r="DG407" s="200"/>
      <c r="DH407" s="200"/>
      <c r="DI407" s="200"/>
      <c r="DJ407" s="200"/>
      <c r="DK407" s="200"/>
      <c r="DL407" s="200"/>
      <c r="DM407" s="200"/>
    </row>
    <row r="408" spans="2:117" ht="13.5" customHeight="1">
      <c r="B408" s="1672" t="s">
        <v>653</v>
      </c>
      <c r="C408" s="1673"/>
      <c r="D408" s="1673"/>
      <c r="E408" s="1673"/>
      <c r="F408" s="1673"/>
      <c r="G408" s="1673"/>
      <c r="H408" s="1673"/>
      <c r="I408" s="1673"/>
      <c r="J408" s="1673"/>
      <c r="K408" s="1673"/>
      <c r="L408" s="1673"/>
      <c r="M408" s="1673"/>
      <c r="N408" s="1673"/>
      <c r="O408" s="1673"/>
      <c r="P408" s="1673"/>
      <c r="Q408" s="1673"/>
      <c r="R408" s="1673"/>
      <c r="S408" s="1673"/>
      <c r="T408" s="1673"/>
      <c r="U408" s="1673"/>
      <c r="V408" s="1673"/>
      <c r="W408" s="1673"/>
      <c r="X408" s="1673"/>
      <c r="Y408" s="1673"/>
      <c r="Z408" s="1673"/>
      <c r="AA408" s="1673"/>
      <c r="AB408" s="1673"/>
      <c r="AC408" s="1673"/>
      <c r="AD408" s="1673"/>
      <c r="AE408" s="1673"/>
      <c r="AF408" s="1673"/>
      <c r="AG408" s="1673"/>
      <c r="AH408" s="1673"/>
      <c r="AI408" s="1673"/>
      <c r="AJ408" s="1673"/>
      <c r="AK408" s="1673"/>
      <c r="AL408" s="1673"/>
      <c r="AM408" s="1673"/>
      <c r="AN408" s="1673"/>
      <c r="AO408" s="1673"/>
      <c r="AP408" s="1673"/>
      <c r="AQ408" s="1673"/>
      <c r="AR408" s="1673"/>
      <c r="AS408" s="1673"/>
      <c r="AT408" s="1673"/>
      <c r="AU408" s="1673"/>
      <c r="AV408" s="1673"/>
      <c r="AW408" s="1674"/>
      <c r="BH408" s="1665"/>
      <c r="BI408" s="1666"/>
      <c r="BJ408" s="1666"/>
      <c r="BK408" s="1667"/>
      <c r="BL408" s="1476"/>
      <c r="BM408" s="1430"/>
      <c r="BN408" s="1431"/>
      <c r="BO408" s="2651"/>
      <c r="BP408" s="1676"/>
      <c r="BQ408" s="1676"/>
      <c r="BR408" s="1676"/>
      <c r="BS408" s="1676"/>
      <c r="BT408" s="1676"/>
      <c r="BU408" s="1676"/>
      <c r="BV408" s="1676"/>
      <c r="BW408" s="1676"/>
      <c r="BX408" s="1676"/>
      <c r="BY408" s="1676"/>
      <c r="BZ408" s="1676"/>
      <c r="CA408" s="1676"/>
      <c r="CB408" s="1676"/>
      <c r="CC408" s="1676"/>
      <c r="CD408" s="1676"/>
      <c r="CE408" s="1676"/>
      <c r="CF408" s="1676"/>
      <c r="CG408" s="1676"/>
      <c r="CH408" s="1676"/>
      <c r="CI408" s="1676"/>
      <c r="CJ408" s="1676"/>
      <c r="CK408" s="1676"/>
      <c r="CL408" s="1676"/>
      <c r="CM408" s="1676"/>
      <c r="CN408" s="1676"/>
      <c r="CO408" s="1676"/>
      <c r="CP408" s="1676"/>
      <c r="CQ408" s="1676"/>
      <c r="CR408" s="1676"/>
      <c r="CS408" s="1676"/>
      <c r="CT408" s="1676"/>
      <c r="CU408" s="1676"/>
      <c r="CV408" s="1676"/>
      <c r="CW408" s="1676"/>
      <c r="CX408" s="1676"/>
      <c r="CY408" s="1676"/>
      <c r="CZ408" s="1676"/>
      <c r="DA408" s="1676"/>
      <c r="DB408" s="1676"/>
      <c r="DC408" s="1677"/>
    </row>
    <row r="409" spans="2:117" ht="13.5" customHeight="1">
      <c r="B409" s="1675"/>
      <c r="C409" s="1676"/>
      <c r="D409" s="1676"/>
      <c r="E409" s="1676"/>
      <c r="F409" s="1676"/>
      <c r="G409" s="1676"/>
      <c r="H409" s="1676"/>
      <c r="I409" s="1676"/>
      <c r="J409" s="1676"/>
      <c r="K409" s="1676"/>
      <c r="L409" s="1676"/>
      <c r="M409" s="1676"/>
      <c r="N409" s="1676"/>
      <c r="O409" s="1676"/>
      <c r="P409" s="1676"/>
      <c r="Q409" s="1676"/>
      <c r="R409" s="1676"/>
      <c r="S409" s="1676"/>
      <c r="T409" s="1676"/>
      <c r="U409" s="1676"/>
      <c r="V409" s="1676"/>
      <c r="W409" s="1676"/>
      <c r="X409" s="1676"/>
      <c r="Y409" s="1676"/>
      <c r="Z409" s="1676"/>
      <c r="AA409" s="1676"/>
      <c r="AB409" s="1676"/>
      <c r="AC409" s="1676"/>
      <c r="AD409" s="1676"/>
      <c r="AE409" s="1676"/>
      <c r="AF409" s="1676"/>
      <c r="AG409" s="1676"/>
      <c r="AH409" s="1676"/>
      <c r="AI409" s="1676"/>
      <c r="AJ409" s="1676"/>
      <c r="AK409" s="1676"/>
      <c r="AL409" s="1676"/>
      <c r="AM409" s="1676"/>
      <c r="AN409" s="1676"/>
      <c r="AO409" s="1676"/>
      <c r="AP409" s="1676"/>
      <c r="AQ409" s="1676"/>
      <c r="AR409" s="1676"/>
      <c r="AS409" s="1676"/>
      <c r="AT409" s="1676"/>
      <c r="AU409" s="1676"/>
      <c r="AV409" s="1676"/>
      <c r="AW409" s="1677"/>
      <c r="BH409" s="1665"/>
      <c r="BI409" s="1666"/>
      <c r="BJ409" s="1666"/>
      <c r="BK409" s="1667"/>
      <c r="BL409" s="1476"/>
      <c r="BM409" s="1430"/>
      <c r="BN409" s="1431"/>
      <c r="BO409" s="2651"/>
      <c r="BP409" s="1676"/>
      <c r="BQ409" s="1676"/>
      <c r="BR409" s="1676"/>
      <c r="BS409" s="1676"/>
      <c r="BT409" s="1676"/>
      <c r="BU409" s="1676"/>
      <c r="BV409" s="1676"/>
      <c r="BW409" s="1676"/>
      <c r="BX409" s="1676"/>
      <c r="BY409" s="1676"/>
      <c r="BZ409" s="1676"/>
      <c r="CA409" s="1676"/>
      <c r="CB409" s="1676"/>
      <c r="CC409" s="1676"/>
      <c r="CD409" s="1676"/>
      <c r="CE409" s="1676"/>
      <c r="CF409" s="1676"/>
      <c r="CG409" s="1676"/>
      <c r="CH409" s="1676"/>
      <c r="CI409" s="1676"/>
      <c r="CJ409" s="1676"/>
      <c r="CK409" s="1676"/>
      <c r="CL409" s="1676"/>
      <c r="CM409" s="1676"/>
      <c r="CN409" s="1676"/>
      <c r="CO409" s="1676"/>
      <c r="CP409" s="1676"/>
      <c r="CQ409" s="1676"/>
      <c r="CR409" s="1676"/>
      <c r="CS409" s="1676"/>
      <c r="CT409" s="1676"/>
      <c r="CU409" s="1676"/>
      <c r="CV409" s="1676"/>
      <c r="CW409" s="1676"/>
      <c r="CX409" s="1676"/>
      <c r="CY409" s="1676"/>
      <c r="CZ409" s="1676"/>
      <c r="DA409" s="1676"/>
      <c r="DB409" s="1676"/>
      <c r="DC409" s="1677"/>
    </row>
    <row r="410" spans="2:117" ht="13.5" customHeight="1" thickBot="1">
      <c r="B410" s="1675"/>
      <c r="C410" s="1676"/>
      <c r="D410" s="1676"/>
      <c r="E410" s="1676"/>
      <c r="F410" s="1676"/>
      <c r="G410" s="1676"/>
      <c r="H410" s="1676"/>
      <c r="I410" s="1676"/>
      <c r="J410" s="1676"/>
      <c r="K410" s="1676"/>
      <c r="L410" s="1676"/>
      <c r="M410" s="1676"/>
      <c r="N410" s="1676"/>
      <c r="O410" s="1676"/>
      <c r="P410" s="1676"/>
      <c r="Q410" s="1676"/>
      <c r="R410" s="1676"/>
      <c r="S410" s="1676"/>
      <c r="T410" s="1676"/>
      <c r="U410" s="1676"/>
      <c r="V410" s="1676"/>
      <c r="W410" s="1676"/>
      <c r="X410" s="1676"/>
      <c r="Y410" s="1676"/>
      <c r="Z410" s="1676"/>
      <c r="AA410" s="1676"/>
      <c r="AB410" s="1676"/>
      <c r="AC410" s="1676"/>
      <c r="AD410" s="1676"/>
      <c r="AE410" s="1676"/>
      <c r="AF410" s="1676"/>
      <c r="AG410" s="1676"/>
      <c r="AH410" s="1676"/>
      <c r="AI410" s="1676"/>
      <c r="AJ410" s="1676"/>
      <c r="AK410" s="1676"/>
      <c r="AL410" s="1676"/>
      <c r="AM410" s="1676"/>
      <c r="AN410" s="1676"/>
      <c r="AO410" s="1676"/>
      <c r="AP410" s="1676"/>
      <c r="AQ410" s="1676"/>
      <c r="AR410" s="1676"/>
      <c r="AS410" s="1676"/>
      <c r="AT410" s="1676"/>
      <c r="AU410" s="1676"/>
      <c r="AV410" s="1676"/>
      <c r="AW410" s="1677"/>
      <c r="BH410" s="1668"/>
      <c r="BI410" s="1669"/>
      <c r="BJ410" s="1669"/>
      <c r="BK410" s="1670"/>
      <c r="BL410" s="1671"/>
      <c r="BM410" s="1691"/>
      <c r="BN410" s="1692"/>
      <c r="BO410" s="2652"/>
      <c r="BP410" s="2653"/>
      <c r="BQ410" s="2653"/>
      <c r="BR410" s="2653"/>
      <c r="BS410" s="2653"/>
      <c r="BT410" s="2653"/>
      <c r="BU410" s="2653"/>
      <c r="BV410" s="2653"/>
      <c r="BW410" s="2653"/>
      <c r="BX410" s="2653"/>
      <c r="BY410" s="2653"/>
      <c r="BZ410" s="2653"/>
      <c r="CA410" s="2653"/>
      <c r="CB410" s="2653"/>
      <c r="CC410" s="2653"/>
      <c r="CD410" s="2653"/>
      <c r="CE410" s="2653"/>
      <c r="CF410" s="2653"/>
      <c r="CG410" s="2653"/>
      <c r="CH410" s="2653"/>
      <c r="CI410" s="2653"/>
      <c r="CJ410" s="2653"/>
      <c r="CK410" s="2653"/>
      <c r="CL410" s="2653"/>
      <c r="CM410" s="2653"/>
      <c r="CN410" s="2653"/>
      <c r="CO410" s="2653"/>
      <c r="CP410" s="2653"/>
      <c r="CQ410" s="2653"/>
      <c r="CR410" s="2653"/>
      <c r="CS410" s="2653"/>
      <c r="CT410" s="2653"/>
      <c r="CU410" s="2653"/>
      <c r="CV410" s="2653"/>
      <c r="CW410" s="2653"/>
      <c r="CX410" s="2653"/>
      <c r="CY410" s="2653"/>
      <c r="CZ410" s="2653"/>
      <c r="DA410" s="2653"/>
      <c r="DB410" s="2653"/>
      <c r="DC410" s="2654"/>
    </row>
    <row r="411" spans="2:117" ht="13.5" customHeight="1">
      <c r="B411" s="1650" t="s">
        <v>1554</v>
      </c>
      <c r="C411" s="1651"/>
      <c r="D411" s="1651"/>
      <c r="E411" s="1651"/>
      <c r="F411" s="1651"/>
      <c r="G411" s="1651"/>
      <c r="H411" s="1651"/>
      <c r="I411" s="1651"/>
      <c r="J411" s="1651"/>
      <c r="K411" s="1651"/>
      <c r="L411" s="1651"/>
      <c r="M411" s="1651"/>
      <c r="N411" s="1651"/>
      <c r="O411" s="1651"/>
      <c r="P411" s="1651"/>
      <c r="Q411" s="1651"/>
      <c r="R411" s="1651"/>
      <c r="S411" s="1651"/>
      <c r="T411" s="1651"/>
      <c r="U411" s="1651"/>
      <c r="V411" s="1651"/>
      <c r="W411" s="1651"/>
      <c r="X411" s="1651"/>
      <c r="Y411" s="1651"/>
      <c r="Z411" s="1651"/>
      <c r="AA411" s="1651"/>
      <c r="AB411" s="1651"/>
      <c r="AC411" s="1651"/>
      <c r="AD411" s="1651"/>
      <c r="AE411" s="1651"/>
      <c r="AF411" s="1651"/>
      <c r="AG411" s="1651"/>
      <c r="AH411" s="1651"/>
      <c r="AI411" s="1651"/>
      <c r="AJ411" s="1651"/>
      <c r="AK411" s="1651"/>
      <c r="AL411" s="1651"/>
      <c r="AM411" s="1651"/>
      <c r="AN411" s="1651"/>
      <c r="AO411" s="1651"/>
      <c r="AP411" s="1651"/>
      <c r="AQ411" s="1651"/>
      <c r="AR411" s="1651"/>
      <c r="AS411" s="1651"/>
      <c r="AT411" s="1651"/>
      <c r="AU411" s="1651"/>
      <c r="AV411" s="1651"/>
      <c r="AW411" s="1652"/>
    </row>
    <row r="412" spans="2:117" ht="13.5" customHeight="1">
      <c r="B412" s="1650"/>
      <c r="C412" s="1651"/>
      <c r="D412" s="1651"/>
      <c r="E412" s="1651"/>
      <c r="F412" s="1651"/>
      <c r="G412" s="1651"/>
      <c r="H412" s="1651"/>
      <c r="I412" s="1651"/>
      <c r="J412" s="1651"/>
      <c r="K412" s="1651"/>
      <c r="L412" s="1651"/>
      <c r="M412" s="1651"/>
      <c r="N412" s="1651"/>
      <c r="O412" s="1651"/>
      <c r="P412" s="1651"/>
      <c r="Q412" s="1651"/>
      <c r="R412" s="1651"/>
      <c r="S412" s="1651"/>
      <c r="T412" s="1651"/>
      <c r="U412" s="1651"/>
      <c r="V412" s="1651"/>
      <c r="W412" s="1651"/>
      <c r="X412" s="1651"/>
      <c r="Y412" s="1651"/>
      <c r="Z412" s="1651"/>
      <c r="AA412" s="1651"/>
      <c r="AB412" s="1651"/>
      <c r="AC412" s="1651"/>
      <c r="AD412" s="1651"/>
      <c r="AE412" s="1651"/>
      <c r="AF412" s="1651"/>
      <c r="AG412" s="1651"/>
      <c r="AH412" s="1651"/>
      <c r="AI412" s="1651"/>
      <c r="AJ412" s="1651"/>
      <c r="AK412" s="1651"/>
      <c r="AL412" s="1651"/>
      <c r="AM412" s="1651"/>
      <c r="AN412" s="1651"/>
      <c r="AO412" s="1651"/>
      <c r="AP412" s="1651"/>
      <c r="AQ412" s="1651"/>
      <c r="AR412" s="1651"/>
      <c r="AS412" s="1651"/>
      <c r="AT412" s="1651"/>
      <c r="AU412" s="1651"/>
      <c r="AV412" s="1651"/>
      <c r="AW412" s="1652"/>
      <c r="BH412" s="1221" t="s">
        <v>572</v>
      </c>
      <c r="BI412" s="1221"/>
      <c r="BJ412" s="1164" t="s">
        <v>226</v>
      </c>
      <c r="BK412" s="1164"/>
      <c r="BL412" s="1164"/>
      <c r="BM412" s="1164"/>
      <c r="BN412" s="1164"/>
      <c r="BO412" s="1164"/>
      <c r="BP412" s="1164"/>
      <c r="BQ412" s="1164"/>
      <c r="BR412" s="1164"/>
      <c r="BS412" s="1164"/>
      <c r="BT412" s="1164"/>
      <c r="BU412" s="1164"/>
      <c r="BV412" s="1164"/>
      <c r="BW412" s="1164"/>
      <c r="BX412" s="1164"/>
      <c r="BY412" s="1164"/>
      <c r="BZ412" s="1164"/>
      <c r="CA412" s="1164"/>
      <c r="CB412" s="1164"/>
      <c r="CC412" s="1164"/>
      <c r="CD412" s="1164"/>
      <c r="CE412" s="1640" t="s">
        <v>44</v>
      </c>
      <c r="CF412" s="1247" t="s">
        <v>24</v>
      </c>
      <c r="CG412" s="1642" t="s">
        <v>223</v>
      </c>
      <c r="CH412" s="1642"/>
      <c r="CI412" s="1642"/>
      <c r="CJ412" s="1642"/>
      <c r="CK412" s="1642"/>
      <c r="CL412" s="1247" t="s">
        <v>23</v>
      </c>
      <c r="CM412" s="1164" t="s">
        <v>224</v>
      </c>
      <c r="CN412" s="1164"/>
      <c r="CO412" s="1164"/>
      <c r="CP412" s="1164"/>
      <c r="CQ412" s="1164"/>
      <c r="CR412" s="1164"/>
      <c r="CS412" s="1164"/>
      <c r="CT412" s="1164"/>
      <c r="CU412" s="1164"/>
      <c r="CV412" s="1164"/>
      <c r="CW412" s="1164"/>
      <c r="CX412" s="1164"/>
      <c r="CY412" s="1164"/>
      <c r="CZ412" s="1164"/>
      <c r="DA412" s="1164"/>
      <c r="DB412" s="1642" t="s">
        <v>45</v>
      </c>
    </row>
    <row r="413" spans="2:117" ht="13.5" customHeight="1" thickBot="1">
      <c r="B413" s="1650"/>
      <c r="C413" s="1651"/>
      <c r="D413" s="1651"/>
      <c r="E413" s="1651"/>
      <c r="F413" s="1651"/>
      <c r="G413" s="1651"/>
      <c r="H413" s="1651"/>
      <c r="I413" s="1651"/>
      <c r="J413" s="1651"/>
      <c r="K413" s="1651"/>
      <c r="L413" s="1651"/>
      <c r="M413" s="1651"/>
      <c r="N413" s="1651"/>
      <c r="O413" s="1651"/>
      <c r="P413" s="1651"/>
      <c r="Q413" s="1651"/>
      <c r="R413" s="1651"/>
      <c r="S413" s="1651"/>
      <c r="T413" s="1651"/>
      <c r="U413" s="1651"/>
      <c r="V413" s="1651"/>
      <c r="W413" s="1651"/>
      <c r="X413" s="1651"/>
      <c r="Y413" s="1651"/>
      <c r="Z413" s="1651"/>
      <c r="AA413" s="1651"/>
      <c r="AB413" s="1651"/>
      <c r="AC413" s="1651"/>
      <c r="AD413" s="1651"/>
      <c r="AE413" s="1651"/>
      <c r="AF413" s="1651"/>
      <c r="AG413" s="1651"/>
      <c r="AH413" s="1651"/>
      <c r="AI413" s="1651"/>
      <c r="AJ413" s="1651"/>
      <c r="AK413" s="1651"/>
      <c r="AL413" s="1651"/>
      <c r="AM413" s="1651"/>
      <c r="AN413" s="1651"/>
      <c r="AO413" s="1651"/>
      <c r="AP413" s="1651"/>
      <c r="AQ413" s="1651"/>
      <c r="AR413" s="1651"/>
      <c r="AS413" s="1651"/>
      <c r="AT413" s="1651"/>
      <c r="AU413" s="1651"/>
      <c r="AV413" s="1651"/>
      <c r="AW413" s="1652"/>
      <c r="BH413" s="1221"/>
      <c r="BI413" s="1221"/>
      <c r="BJ413" s="1164"/>
      <c r="BK413" s="1164"/>
      <c r="BL413" s="1164"/>
      <c r="BM413" s="1164"/>
      <c r="BN413" s="1164"/>
      <c r="BO413" s="1164"/>
      <c r="BP413" s="1164"/>
      <c r="BQ413" s="1164"/>
      <c r="BR413" s="1164"/>
      <c r="BS413" s="1164"/>
      <c r="BT413" s="1164"/>
      <c r="BU413" s="1164"/>
      <c r="BV413" s="1164"/>
      <c r="BW413" s="1164"/>
      <c r="BX413" s="1164"/>
      <c r="BY413" s="1164"/>
      <c r="BZ413" s="1164"/>
      <c r="CA413" s="1164"/>
      <c r="CB413" s="1164"/>
      <c r="CC413" s="1164"/>
      <c r="CD413" s="1164"/>
      <c r="CE413" s="1640"/>
      <c r="CF413" s="1247"/>
      <c r="CG413" s="1642"/>
      <c r="CH413" s="1642"/>
      <c r="CI413" s="1642"/>
      <c r="CJ413" s="1642"/>
      <c r="CK413" s="1642"/>
      <c r="CL413" s="1247"/>
      <c r="CM413" s="1164"/>
      <c r="CN413" s="1164"/>
      <c r="CO413" s="1164"/>
      <c r="CP413" s="1164"/>
      <c r="CQ413" s="1164"/>
      <c r="CR413" s="1164"/>
      <c r="CS413" s="1164"/>
      <c r="CT413" s="1164"/>
      <c r="CU413" s="1164"/>
      <c r="CV413" s="1164"/>
      <c r="CW413" s="1164"/>
      <c r="CX413" s="1164"/>
      <c r="CY413" s="1164"/>
      <c r="CZ413" s="1164"/>
      <c r="DA413" s="1164"/>
      <c r="DB413" s="1642"/>
    </row>
    <row r="414" spans="2:117" ht="13.5" customHeight="1">
      <c r="B414" s="1650"/>
      <c r="C414" s="1651"/>
      <c r="D414" s="1651"/>
      <c r="E414" s="1651"/>
      <c r="F414" s="1651"/>
      <c r="G414" s="1651"/>
      <c r="H414" s="1651"/>
      <c r="I414" s="1651"/>
      <c r="J414" s="1651"/>
      <c r="K414" s="1651"/>
      <c r="L414" s="1651"/>
      <c r="M414" s="1651"/>
      <c r="N414" s="1651"/>
      <c r="O414" s="1651"/>
      <c r="P414" s="1651"/>
      <c r="Q414" s="1651"/>
      <c r="R414" s="1651"/>
      <c r="S414" s="1651"/>
      <c r="T414" s="1651"/>
      <c r="U414" s="1651"/>
      <c r="V414" s="1651"/>
      <c r="W414" s="1651"/>
      <c r="X414" s="1651"/>
      <c r="Y414" s="1651"/>
      <c r="Z414" s="1651"/>
      <c r="AA414" s="1651"/>
      <c r="AB414" s="1651"/>
      <c r="AC414" s="1651"/>
      <c r="AD414" s="1651"/>
      <c r="AE414" s="1651"/>
      <c r="AF414" s="1651"/>
      <c r="AG414" s="1651"/>
      <c r="AH414" s="1651"/>
      <c r="AI414" s="1651"/>
      <c r="AJ414" s="1651"/>
      <c r="AK414" s="1651"/>
      <c r="AL414" s="1651"/>
      <c r="AM414" s="1651"/>
      <c r="AN414" s="1651"/>
      <c r="AO414" s="1651"/>
      <c r="AP414" s="1651"/>
      <c r="AQ414" s="1651"/>
      <c r="AR414" s="1651"/>
      <c r="AS414" s="1651"/>
      <c r="AT414" s="1651"/>
      <c r="AU414" s="1651"/>
      <c r="AV414" s="1651"/>
      <c r="AW414" s="1652"/>
      <c r="BH414" s="1683" t="s">
        <v>227</v>
      </c>
      <c r="BI414" s="1684"/>
      <c r="BJ414" s="1684"/>
      <c r="BK414" s="1684"/>
      <c r="BL414" s="1684"/>
      <c r="BM414" s="1684"/>
      <c r="BN414" s="1684"/>
      <c r="BO414" s="1684"/>
      <c r="BP414" s="1684"/>
      <c r="BQ414" s="1684"/>
      <c r="BR414" s="1684"/>
      <c r="BS414" s="1684"/>
      <c r="BT414" s="1684"/>
      <c r="BU414" s="1684"/>
      <c r="BV414" s="1684"/>
      <c r="BW414" s="1684"/>
      <c r="BX414" s="1684"/>
      <c r="BY414" s="1684"/>
      <c r="BZ414" s="1684"/>
      <c r="CA414" s="1684"/>
      <c r="CB414" s="1684"/>
      <c r="CC414" s="1684"/>
      <c r="CD414" s="1684"/>
      <c r="CE414" s="1684"/>
      <c r="CF414" s="1684"/>
      <c r="CG414" s="1684"/>
      <c r="CH414" s="1685"/>
      <c r="CI414" s="978" t="s">
        <v>228</v>
      </c>
      <c r="CJ414" s="978"/>
      <c r="CK414" s="978"/>
      <c r="CL414" s="978"/>
      <c r="CM414" s="978"/>
      <c r="CN414" s="978"/>
      <c r="CO414" s="978"/>
      <c r="CP414" s="978"/>
      <c r="CQ414" s="978"/>
      <c r="CR414" s="978"/>
      <c r="CS414" s="978"/>
      <c r="CT414" s="1281"/>
      <c r="CU414" s="1458"/>
      <c r="CV414" s="1172" t="s">
        <v>24</v>
      </c>
      <c r="CW414" s="1176" t="s">
        <v>157</v>
      </c>
      <c r="CX414" s="1176"/>
      <c r="CY414" s="1176" t="s">
        <v>29</v>
      </c>
      <c r="CZ414" s="1172" t="s">
        <v>24</v>
      </c>
      <c r="DA414" s="1176" t="s">
        <v>95</v>
      </c>
      <c r="DB414" s="1176"/>
      <c r="DC414" s="1733"/>
    </row>
    <row r="415" spans="2:117" ht="13.5" customHeight="1">
      <c r="B415" s="1602" t="s">
        <v>1824</v>
      </c>
      <c r="C415" s="1603"/>
      <c r="D415" s="1603"/>
      <c r="E415" s="1603"/>
      <c r="F415" s="1603"/>
      <c r="G415" s="1603"/>
      <c r="H415" s="1603"/>
      <c r="I415" s="1603"/>
      <c r="J415" s="1603"/>
      <c r="K415" s="1603"/>
      <c r="L415" s="1603"/>
      <c r="M415" s="1603"/>
      <c r="N415" s="1603"/>
      <c r="O415" s="1603"/>
      <c r="P415" s="1603"/>
      <c r="Q415" s="1603"/>
      <c r="R415" s="1603"/>
      <c r="S415" s="1603"/>
      <c r="T415" s="1603"/>
      <c r="U415" s="1603"/>
      <c r="V415" s="1603"/>
      <c r="W415" s="1603"/>
      <c r="X415" s="1603"/>
      <c r="Y415" s="1603"/>
      <c r="Z415" s="1603"/>
      <c r="AA415" s="1603"/>
      <c r="AB415" s="1603"/>
      <c r="AC415" s="1603"/>
      <c r="AD415" s="1603"/>
      <c r="AE415" s="1603"/>
      <c r="AF415" s="1603"/>
      <c r="AG415" s="1603"/>
      <c r="AH415" s="1603"/>
      <c r="AI415" s="1603"/>
      <c r="AJ415" s="1603"/>
      <c r="AK415" s="1603"/>
      <c r="AL415" s="1603"/>
      <c r="AM415" s="1603"/>
      <c r="AN415" s="1603"/>
      <c r="AO415" s="1603"/>
      <c r="AP415" s="1603"/>
      <c r="AQ415" s="1603"/>
      <c r="AR415" s="1603"/>
      <c r="AS415" s="1603"/>
      <c r="AT415" s="1603"/>
      <c r="AU415" s="1603"/>
      <c r="AV415" s="1603"/>
      <c r="AW415" s="1604"/>
      <c r="BH415" s="1686"/>
      <c r="BI415" s="1286"/>
      <c r="BJ415" s="1286"/>
      <c r="BK415" s="1286"/>
      <c r="BL415" s="1286"/>
      <c r="BM415" s="1286"/>
      <c r="BN415" s="1286"/>
      <c r="BO415" s="1286"/>
      <c r="BP415" s="1286"/>
      <c r="BQ415" s="1286"/>
      <c r="BR415" s="1286"/>
      <c r="BS415" s="1286"/>
      <c r="BT415" s="1286"/>
      <c r="BU415" s="1286"/>
      <c r="BV415" s="1286"/>
      <c r="BW415" s="1286"/>
      <c r="BX415" s="1286"/>
      <c r="BY415" s="1286"/>
      <c r="BZ415" s="1286"/>
      <c r="CA415" s="1286"/>
      <c r="CB415" s="1286"/>
      <c r="CC415" s="1286"/>
      <c r="CD415" s="1286"/>
      <c r="CE415" s="1286"/>
      <c r="CF415" s="1286"/>
      <c r="CG415" s="1286"/>
      <c r="CH415" s="1687"/>
      <c r="CI415" s="2655"/>
      <c r="CJ415" s="2655"/>
      <c r="CK415" s="2655"/>
      <c r="CL415" s="2655"/>
      <c r="CM415" s="2655"/>
      <c r="CN415" s="2655"/>
      <c r="CO415" s="2655"/>
      <c r="CP415" s="2655"/>
      <c r="CQ415" s="2655"/>
      <c r="CR415" s="2655"/>
      <c r="CS415" s="2655"/>
      <c r="CT415" s="2656"/>
      <c r="CU415" s="2057"/>
      <c r="CV415" s="1560"/>
      <c r="CW415" s="887"/>
      <c r="CX415" s="887"/>
      <c r="CY415" s="887"/>
      <c r="CZ415" s="1560"/>
      <c r="DA415" s="887"/>
      <c r="DB415" s="887"/>
      <c r="DC415" s="1734"/>
    </row>
    <row r="416" spans="2:117" ht="13.5" customHeight="1">
      <c r="B416" s="1602"/>
      <c r="C416" s="1603"/>
      <c r="D416" s="1603"/>
      <c r="E416" s="1603"/>
      <c r="F416" s="1603"/>
      <c r="G416" s="1603"/>
      <c r="H416" s="1603"/>
      <c r="I416" s="1603"/>
      <c r="J416" s="1603"/>
      <c r="K416" s="1603"/>
      <c r="L416" s="1603"/>
      <c r="M416" s="1603"/>
      <c r="N416" s="1603"/>
      <c r="O416" s="1603"/>
      <c r="P416" s="1603"/>
      <c r="Q416" s="1603"/>
      <c r="R416" s="1603"/>
      <c r="S416" s="1603"/>
      <c r="T416" s="1603"/>
      <c r="U416" s="1603"/>
      <c r="V416" s="1603"/>
      <c r="W416" s="1603"/>
      <c r="X416" s="1603"/>
      <c r="Y416" s="1603"/>
      <c r="Z416" s="1603"/>
      <c r="AA416" s="1603"/>
      <c r="AB416" s="1603"/>
      <c r="AC416" s="1603"/>
      <c r="AD416" s="1603"/>
      <c r="AE416" s="1603"/>
      <c r="AF416" s="1603"/>
      <c r="AG416" s="1603"/>
      <c r="AH416" s="1603"/>
      <c r="AI416" s="1603"/>
      <c r="AJ416" s="1603"/>
      <c r="AK416" s="1603"/>
      <c r="AL416" s="1603"/>
      <c r="AM416" s="1603"/>
      <c r="AN416" s="1603"/>
      <c r="AO416" s="1603"/>
      <c r="AP416" s="1603"/>
      <c r="AQ416" s="1603"/>
      <c r="AR416" s="1603"/>
      <c r="AS416" s="1603"/>
      <c r="AT416" s="1603"/>
      <c r="AU416" s="1603"/>
      <c r="AV416" s="1603"/>
      <c r="AW416" s="1604"/>
      <c r="BH416" s="1686"/>
      <c r="BI416" s="1286"/>
      <c r="BJ416" s="1286"/>
      <c r="BK416" s="1286"/>
      <c r="BL416" s="1286"/>
      <c r="BM416" s="1286"/>
      <c r="BN416" s="1286"/>
      <c r="BO416" s="1286"/>
      <c r="BP416" s="1286"/>
      <c r="BQ416" s="1286"/>
      <c r="BR416" s="1286"/>
      <c r="BS416" s="1286"/>
      <c r="BT416" s="1286"/>
      <c r="BU416" s="1286"/>
      <c r="BV416" s="1286"/>
      <c r="BW416" s="1286"/>
      <c r="BX416" s="1286"/>
      <c r="BY416" s="1286"/>
      <c r="BZ416" s="1286"/>
      <c r="CA416" s="1286"/>
      <c r="CB416" s="1286"/>
      <c r="CC416" s="1286"/>
      <c r="CD416" s="1286"/>
      <c r="CE416" s="1286"/>
      <c r="CF416" s="1286"/>
      <c r="CG416" s="1286"/>
      <c r="CH416" s="1687"/>
      <c r="CI416" s="2613" t="s">
        <v>229</v>
      </c>
      <c r="CJ416" s="2613"/>
      <c r="CK416" s="2613"/>
      <c r="CL416" s="2613"/>
      <c r="CM416" s="2613"/>
      <c r="CN416" s="2613"/>
      <c r="CO416" s="2613"/>
      <c r="CP416" s="2613"/>
      <c r="CQ416" s="2613"/>
      <c r="CR416" s="2613"/>
      <c r="CS416" s="2613"/>
      <c r="CT416" s="2614"/>
      <c r="CU416" s="1679"/>
      <c r="CV416" s="1735" t="s">
        <v>24</v>
      </c>
      <c r="CW416" s="1639" t="s">
        <v>157</v>
      </c>
      <c r="CX416" s="1639"/>
      <c r="CY416" s="1639" t="s">
        <v>29</v>
      </c>
      <c r="CZ416" s="1735" t="s">
        <v>24</v>
      </c>
      <c r="DA416" s="1639" t="s">
        <v>95</v>
      </c>
      <c r="DB416" s="1639"/>
      <c r="DC416" s="1729"/>
    </row>
    <row r="417" spans="2:109" ht="13.5" customHeight="1" thickBot="1">
      <c r="B417" s="1602"/>
      <c r="C417" s="1603"/>
      <c r="D417" s="1603"/>
      <c r="E417" s="1603"/>
      <c r="F417" s="1603"/>
      <c r="G417" s="1603"/>
      <c r="H417" s="1603"/>
      <c r="I417" s="1603"/>
      <c r="J417" s="1603"/>
      <c r="K417" s="1603"/>
      <c r="L417" s="1603"/>
      <c r="M417" s="1603"/>
      <c r="N417" s="1603"/>
      <c r="O417" s="1603"/>
      <c r="P417" s="1603"/>
      <c r="Q417" s="1603"/>
      <c r="R417" s="1603"/>
      <c r="S417" s="1603"/>
      <c r="T417" s="1603"/>
      <c r="U417" s="1603"/>
      <c r="V417" s="1603"/>
      <c r="W417" s="1603"/>
      <c r="X417" s="1603"/>
      <c r="Y417" s="1603"/>
      <c r="Z417" s="1603"/>
      <c r="AA417" s="1603"/>
      <c r="AB417" s="1603"/>
      <c r="AC417" s="1603"/>
      <c r="AD417" s="1603"/>
      <c r="AE417" s="1603"/>
      <c r="AF417" s="1603"/>
      <c r="AG417" s="1603"/>
      <c r="AH417" s="1603"/>
      <c r="AI417" s="1603"/>
      <c r="AJ417" s="1603"/>
      <c r="AK417" s="1603"/>
      <c r="AL417" s="1603"/>
      <c r="AM417" s="1603"/>
      <c r="AN417" s="1603"/>
      <c r="AO417" s="1603"/>
      <c r="AP417" s="1603"/>
      <c r="AQ417" s="1603"/>
      <c r="AR417" s="1603"/>
      <c r="AS417" s="1603"/>
      <c r="AT417" s="1603"/>
      <c r="AU417" s="1603"/>
      <c r="AV417" s="1603"/>
      <c r="AW417" s="1604"/>
      <c r="BH417" s="1688"/>
      <c r="BI417" s="1689"/>
      <c r="BJ417" s="1689"/>
      <c r="BK417" s="1689"/>
      <c r="BL417" s="1689"/>
      <c r="BM417" s="1689"/>
      <c r="BN417" s="1689"/>
      <c r="BO417" s="1689"/>
      <c r="BP417" s="1689"/>
      <c r="BQ417" s="1689"/>
      <c r="BR417" s="1689"/>
      <c r="BS417" s="1689"/>
      <c r="BT417" s="1689"/>
      <c r="BU417" s="1689"/>
      <c r="BV417" s="1689"/>
      <c r="BW417" s="1689"/>
      <c r="BX417" s="1689"/>
      <c r="BY417" s="1689"/>
      <c r="BZ417" s="1689"/>
      <c r="CA417" s="1689"/>
      <c r="CB417" s="1689"/>
      <c r="CC417" s="1689"/>
      <c r="CD417" s="1689"/>
      <c r="CE417" s="1689"/>
      <c r="CF417" s="1689"/>
      <c r="CG417" s="1689"/>
      <c r="CH417" s="1690"/>
      <c r="CI417" s="847"/>
      <c r="CJ417" s="847"/>
      <c r="CK417" s="847"/>
      <c r="CL417" s="847"/>
      <c r="CM417" s="847"/>
      <c r="CN417" s="847"/>
      <c r="CO417" s="847"/>
      <c r="CP417" s="847"/>
      <c r="CQ417" s="847"/>
      <c r="CR417" s="847"/>
      <c r="CS417" s="847"/>
      <c r="CT417" s="1643"/>
      <c r="CU417" s="1680"/>
      <c r="CV417" s="1187"/>
      <c r="CW417" s="1181"/>
      <c r="CX417" s="1181"/>
      <c r="CY417" s="1181"/>
      <c r="CZ417" s="1187"/>
      <c r="DA417" s="1181"/>
      <c r="DB417" s="1181"/>
      <c r="DC417" s="1730"/>
    </row>
    <row r="418" spans="2:109" ht="13.5" customHeight="1">
      <c r="B418" s="1659" t="s">
        <v>2009</v>
      </c>
      <c r="C418" s="1660"/>
      <c r="D418" s="1660"/>
      <c r="E418" s="1660"/>
      <c r="F418" s="1660"/>
      <c r="G418" s="1660"/>
      <c r="H418" s="1660"/>
      <c r="I418" s="1660"/>
      <c r="J418" s="1660"/>
      <c r="K418" s="1660"/>
      <c r="L418" s="1660"/>
      <c r="M418" s="1660"/>
      <c r="N418" s="1660"/>
      <c r="O418" s="1660"/>
      <c r="P418" s="1660"/>
      <c r="Q418" s="1660"/>
      <c r="R418" s="1660"/>
      <c r="S418" s="1660"/>
      <c r="T418" s="1660"/>
      <c r="U418" s="1660"/>
      <c r="V418" s="1660"/>
      <c r="W418" s="1660"/>
      <c r="X418" s="1660"/>
      <c r="Y418" s="1660"/>
      <c r="Z418" s="1660"/>
      <c r="AA418" s="1660"/>
      <c r="AB418" s="1660"/>
      <c r="AC418" s="1660"/>
      <c r="AD418" s="1660"/>
      <c r="AE418" s="1660"/>
      <c r="AF418" s="1660"/>
      <c r="AG418" s="1660"/>
      <c r="AH418" s="1660"/>
      <c r="AI418" s="1660"/>
      <c r="AJ418" s="1660"/>
      <c r="AK418" s="1660"/>
      <c r="AL418" s="1660"/>
      <c r="AM418" s="1660"/>
      <c r="AN418" s="1660"/>
      <c r="AO418" s="1660"/>
      <c r="AP418" s="1660"/>
      <c r="AQ418" s="1660"/>
      <c r="AR418" s="1660"/>
      <c r="AS418" s="1660"/>
      <c r="AT418" s="1660"/>
      <c r="AU418" s="1660"/>
      <c r="AV418" s="1660"/>
      <c r="AW418" s="1661"/>
    </row>
    <row r="419" spans="2:109" ht="13.5" customHeight="1">
      <c r="B419" s="1659"/>
      <c r="C419" s="1660"/>
      <c r="D419" s="1660"/>
      <c r="E419" s="1660"/>
      <c r="F419" s="1660"/>
      <c r="G419" s="1660"/>
      <c r="H419" s="1660"/>
      <c r="I419" s="1660"/>
      <c r="J419" s="1660"/>
      <c r="K419" s="1660"/>
      <c r="L419" s="1660"/>
      <c r="M419" s="1660"/>
      <c r="N419" s="1660"/>
      <c r="O419" s="1660"/>
      <c r="P419" s="1660"/>
      <c r="Q419" s="1660"/>
      <c r="R419" s="1660"/>
      <c r="S419" s="1660"/>
      <c r="T419" s="1660"/>
      <c r="U419" s="1660"/>
      <c r="V419" s="1660"/>
      <c r="W419" s="1660"/>
      <c r="X419" s="1660"/>
      <c r="Y419" s="1660"/>
      <c r="Z419" s="1660"/>
      <c r="AA419" s="1660"/>
      <c r="AB419" s="1660"/>
      <c r="AC419" s="1660"/>
      <c r="AD419" s="1660"/>
      <c r="AE419" s="1660"/>
      <c r="AF419" s="1660"/>
      <c r="AG419" s="1660"/>
      <c r="AH419" s="1660"/>
      <c r="AI419" s="1660"/>
      <c r="AJ419" s="1660"/>
      <c r="AK419" s="1660"/>
      <c r="AL419" s="1660"/>
      <c r="AM419" s="1660"/>
      <c r="AN419" s="1660"/>
      <c r="AO419" s="1660"/>
      <c r="AP419" s="1660"/>
      <c r="AQ419" s="1660"/>
      <c r="AR419" s="1660"/>
      <c r="AS419" s="1660"/>
      <c r="AT419" s="1660"/>
      <c r="AU419" s="1660"/>
      <c r="AV419" s="1660"/>
      <c r="AW419" s="1661"/>
      <c r="BH419" s="1222" t="s">
        <v>573</v>
      </c>
      <c r="BI419" s="1222"/>
      <c r="BJ419" s="1699" t="s">
        <v>553</v>
      </c>
      <c r="BK419" s="1699"/>
      <c r="BL419" s="1699"/>
      <c r="BM419" s="1699"/>
      <c r="BN419" s="1699"/>
      <c r="BO419" s="1699"/>
      <c r="BP419" s="1699"/>
      <c r="BQ419" s="1699"/>
      <c r="BR419" s="1699"/>
      <c r="BS419" s="1699"/>
      <c r="BT419" s="1699"/>
      <c r="BU419" s="1699"/>
      <c r="BV419" s="1699"/>
      <c r="BW419" s="1699"/>
      <c r="BX419" s="1699"/>
      <c r="BY419" s="1699"/>
      <c r="BZ419" s="1699"/>
      <c r="CA419" s="1699"/>
      <c r="CB419" s="1699"/>
      <c r="CC419" s="1699"/>
      <c r="CD419" s="1699"/>
      <c r="CE419" s="1699"/>
      <c r="CF419" s="1658" t="s">
        <v>44</v>
      </c>
      <c r="CG419" s="1196" t="s">
        <v>23</v>
      </c>
      <c r="CH419" s="1641" t="s">
        <v>223</v>
      </c>
      <c r="CI419" s="1641"/>
      <c r="CJ419" s="1641"/>
      <c r="CK419" s="1641"/>
      <c r="CL419" s="1641"/>
      <c r="CM419" s="1196" t="s">
        <v>24</v>
      </c>
      <c r="CN419" s="1699" t="s">
        <v>224</v>
      </c>
      <c r="CO419" s="1699"/>
      <c r="CP419" s="1699"/>
      <c r="CQ419" s="1699"/>
      <c r="CR419" s="1699"/>
      <c r="CS419" s="1699"/>
      <c r="CT419" s="1699"/>
      <c r="CU419" s="1699"/>
      <c r="CV419" s="1699"/>
      <c r="CW419" s="1699"/>
      <c r="CX419" s="1699"/>
      <c r="CY419" s="1699"/>
      <c r="CZ419" s="1699"/>
      <c r="DA419" s="1699"/>
      <c r="DB419" s="1699"/>
      <c r="DC419" s="1641" t="s">
        <v>45</v>
      </c>
    </row>
    <row r="420" spans="2:109" ht="13.5" customHeight="1" thickBot="1">
      <c r="B420" s="1659"/>
      <c r="C420" s="1660"/>
      <c r="D420" s="1660"/>
      <c r="E420" s="1660"/>
      <c r="F420" s="1660"/>
      <c r="G420" s="1660"/>
      <c r="H420" s="1660"/>
      <c r="I420" s="1660"/>
      <c r="J420" s="1660"/>
      <c r="K420" s="1660"/>
      <c r="L420" s="1660"/>
      <c r="M420" s="1660"/>
      <c r="N420" s="1660"/>
      <c r="O420" s="1660"/>
      <c r="P420" s="1660"/>
      <c r="Q420" s="1660"/>
      <c r="R420" s="1660"/>
      <c r="S420" s="1660"/>
      <c r="T420" s="1660"/>
      <c r="U420" s="1660"/>
      <c r="V420" s="1660"/>
      <c r="W420" s="1660"/>
      <c r="X420" s="1660"/>
      <c r="Y420" s="1660"/>
      <c r="Z420" s="1660"/>
      <c r="AA420" s="1660"/>
      <c r="AB420" s="1660"/>
      <c r="AC420" s="1660"/>
      <c r="AD420" s="1660"/>
      <c r="AE420" s="1660"/>
      <c r="AF420" s="1660"/>
      <c r="AG420" s="1660"/>
      <c r="AH420" s="1660"/>
      <c r="AI420" s="1660"/>
      <c r="AJ420" s="1660"/>
      <c r="AK420" s="1660"/>
      <c r="AL420" s="1660"/>
      <c r="AM420" s="1660"/>
      <c r="AN420" s="1660"/>
      <c r="AO420" s="1660"/>
      <c r="AP420" s="1660"/>
      <c r="AQ420" s="1660"/>
      <c r="AR420" s="1660"/>
      <c r="AS420" s="1660"/>
      <c r="AT420" s="1660"/>
      <c r="AU420" s="1660"/>
      <c r="AV420" s="1660"/>
      <c r="AW420" s="1661"/>
      <c r="BH420" s="1222"/>
      <c r="BI420" s="1222"/>
      <c r="BJ420" s="1699"/>
      <c r="BK420" s="1699"/>
      <c r="BL420" s="1699"/>
      <c r="BM420" s="1699"/>
      <c r="BN420" s="1699"/>
      <c r="BO420" s="1699"/>
      <c r="BP420" s="1699"/>
      <c r="BQ420" s="1699"/>
      <c r="BR420" s="1699"/>
      <c r="BS420" s="1699"/>
      <c r="BT420" s="1699"/>
      <c r="BU420" s="1699"/>
      <c r="BV420" s="1699"/>
      <c r="BW420" s="1699"/>
      <c r="BX420" s="1699"/>
      <c r="BY420" s="1699"/>
      <c r="BZ420" s="1699"/>
      <c r="CA420" s="1699"/>
      <c r="CB420" s="1699"/>
      <c r="CC420" s="1699"/>
      <c r="CD420" s="1699"/>
      <c r="CE420" s="1699"/>
      <c r="CF420" s="1658"/>
      <c r="CG420" s="1196"/>
      <c r="CH420" s="1641"/>
      <c r="CI420" s="1641"/>
      <c r="CJ420" s="1641"/>
      <c r="CK420" s="1641"/>
      <c r="CL420" s="1641"/>
      <c r="CM420" s="1196"/>
      <c r="CN420" s="1699"/>
      <c r="CO420" s="1699"/>
      <c r="CP420" s="1699"/>
      <c r="CQ420" s="1699"/>
      <c r="CR420" s="1699"/>
      <c r="CS420" s="1699"/>
      <c r="CT420" s="1699"/>
      <c r="CU420" s="1699"/>
      <c r="CV420" s="1699"/>
      <c r="CW420" s="1699"/>
      <c r="CX420" s="1699"/>
      <c r="CY420" s="1699"/>
      <c r="CZ420" s="1699"/>
      <c r="DA420" s="1699"/>
      <c r="DB420" s="1699"/>
      <c r="DC420" s="1641"/>
    </row>
    <row r="421" spans="2:109" ht="13.5" customHeight="1">
      <c r="B421" s="1659"/>
      <c r="C421" s="1660"/>
      <c r="D421" s="1660"/>
      <c r="E421" s="1660"/>
      <c r="F421" s="1660"/>
      <c r="G421" s="1660"/>
      <c r="H421" s="1660"/>
      <c r="I421" s="1660"/>
      <c r="J421" s="1660"/>
      <c r="K421" s="1660"/>
      <c r="L421" s="1660"/>
      <c r="M421" s="1660"/>
      <c r="N421" s="1660"/>
      <c r="O421" s="1660"/>
      <c r="P421" s="1660"/>
      <c r="Q421" s="1660"/>
      <c r="R421" s="1660"/>
      <c r="S421" s="1660"/>
      <c r="T421" s="1660"/>
      <c r="U421" s="1660"/>
      <c r="V421" s="1660"/>
      <c r="W421" s="1660"/>
      <c r="X421" s="1660"/>
      <c r="Y421" s="1660"/>
      <c r="Z421" s="1660"/>
      <c r="AA421" s="1660"/>
      <c r="AB421" s="1660"/>
      <c r="AC421" s="1660"/>
      <c r="AD421" s="1660"/>
      <c r="AE421" s="1660"/>
      <c r="AF421" s="1660"/>
      <c r="AG421" s="1660"/>
      <c r="AH421" s="1660"/>
      <c r="AI421" s="1660"/>
      <c r="AJ421" s="1660"/>
      <c r="AK421" s="1660"/>
      <c r="AL421" s="1660"/>
      <c r="AM421" s="1660"/>
      <c r="AN421" s="1660"/>
      <c r="AO421" s="1660"/>
      <c r="AP421" s="1660"/>
      <c r="AQ421" s="1660"/>
      <c r="AR421" s="1660"/>
      <c r="AS421" s="1660"/>
      <c r="AT421" s="1660"/>
      <c r="AU421" s="1660"/>
      <c r="AV421" s="1660"/>
      <c r="AW421" s="1661"/>
      <c r="BH421" s="1597" t="s">
        <v>1861</v>
      </c>
      <c r="BI421" s="1365"/>
      <c r="BJ421" s="1365"/>
      <c r="BK421" s="1365"/>
      <c r="BL421" s="1365"/>
      <c r="BM421" s="1365"/>
      <c r="BN421" s="1365"/>
      <c r="BO421" s="1365"/>
      <c r="BP421" s="1365"/>
      <c r="BQ421" s="1365"/>
      <c r="BR421" s="1365"/>
      <c r="BS421" s="1365"/>
      <c r="BT421" s="1365"/>
      <c r="BU421" s="1365"/>
      <c r="BV421" s="1365"/>
      <c r="BW421" s="1365"/>
      <c r="BX421" s="1365"/>
      <c r="BY421" s="1365"/>
      <c r="BZ421" s="1365"/>
      <c r="CA421" s="1365"/>
      <c r="CB421" s="1365"/>
      <c r="CC421" s="1365"/>
      <c r="CD421" s="1365"/>
      <c r="CE421" s="1365"/>
      <c r="CF421" s="1365"/>
      <c r="CG421" s="1365"/>
      <c r="CH421" s="1598"/>
      <c r="CI421" s="1402" t="s">
        <v>24</v>
      </c>
      <c r="CJ421" s="843" t="s">
        <v>157</v>
      </c>
      <c r="CK421" s="843"/>
      <c r="CL421" s="843" t="s">
        <v>29</v>
      </c>
      <c r="CM421" s="1402" t="s">
        <v>23</v>
      </c>
      <c r="CN421" s="843" t="s">
        <v>95</v>
      </c>
      <c r="CO421" s="843"/>
      <c r="CP421" s="1365"/>
      <c r="CQ421" s="1718"/>
      <c r="CR421" s="1718"/>
      <c r="CS421" s="1718"/>
      <c r="CT421" s="1718"/>
      <c r="CU421" s="1718"/>
      <c r="CV421" s="1718"/>
      <c r="CW421" s="1718"/>
      <c r="CX421" s="1718"/>
      <c r="CY421" s="1718"/>
      <c r="CZ421" s="1718"/>
      <c r="DA421" s="1718"/>
      <c r="DB421" s="1718"/>
      <c r="DC421" s="1719"/>
    </row>
    <row r="422" spans="2:109" ht="13.5" customHeight="1">
      <c r="B422" s="1659"/>
      <c r="C422" s="1660"/>
      <c r="D422" s="1660"/>
      <c r="E422" s="1660"/>
      <c r="F422" s="1660"/>
      <c r="G422" s="1660"/>
      <c r="H422" s="1660"/>
      <c r="I422" s="1660"/>
      <c r="J422" s="1660"/>
      <c r="K422" s="1660"/>
      <c r="L422" s="1660"/>
      <c r="M422" s="1660"/>
      <c r="N422" s="1660"/>
      <c r="O422" s="1660"/>
      <c r="P422" s="1660"/>
      <c r="Q422" s="1660"/>
      <c r="R422" s="1660"/>
      <c r="S422" s="1660"/>
      <c r="T422" s="1660"/>
      <c r="U422" s="1660"/>
      <c r="V422" s="1660"/>
      <c r="W422" s="1660"/>
      <c r="X422" s="1660"/>
      <c r="Y422" s="1660"/>
      <c r="Z422" s="1660"/>
      <c r="AA422" s="1660"/>
      <c r="AB422" s="1660"/>
      <c r="AC422" s="1660"/>
      <c r="AD422" s="1660"/>
      <c r="AE422" s="1660"/>
      <c r="AF422" s="1660"/>
      <c r="AG422" s="1660"/>
      <c r="AH422" s="1660"/>
      <c r="AI422" s="1660"/>
      <c r="AJ422" s="1660"/>
      <c r="AK422" s="1660"/>
      <c r="AL422" s="1660"/>
      <c r="AM422" s="1660"/>
      <c r="AN422" s="1660"/>
      <c r="AO422" s="1660"/>
      <c r="AP422" s="1660"/>
      <c r="AQ422" s="1660"/>
      <c r="AR422" s="1660"/>
      <c r="AS422" s="1660"/>
      <c r="AT422" s="1660"/>
      <c r="AU422" s="1660"/>
      <c r="AV422" s="1660"/>
      <c r="AW422" s="1661"/>
      <c r="BH422" s="1599"/>
      <c r="BI422" s="1600"/>
      <c r="BJ422" s="1600"/>
      <c r="BK422" s="1600"/>
      <c r="BL422" s="1600"/>
      <c r="BM422" s="1600"/>
      <c r="BN422" s="1600"/>
      <c r="BO422" s="1600"/>
      <c r="BP422" s="1600"/>
      <c r="BQ422" s="1600"/>
      <c r="BR422" s="1600"/>
      <c r="BS422" s="1600"/>
      <c r="BT422" s="1600"/>
      <c r="BU422" s="1600"/>
      <c r="BV422" s="1600"/>
      <c r="BW422" s="1600"/>
      <c r="BX422" s="1600"/>
      <c r="BY422" s="1600"/>
      <c r="BZ422" s="1600"/>
      <c r="CA422" s="1600"/>
      <c r="CB422" s="1600"/>
      <c r="CC422" s="1600"/>
      <c r="CD422" s="1600"/>
      <c r="CE422" s="1600"/>
      <c r="CF422" s="1600"/>
      <c r="CG422" s="1600"/>
      <c r="CH422" s="1601"/>
      <c r="CI422" s="966"/>
      <c r="CJ422" s="844"/>
      <c r="CK422" s="844"/>
      <c r="CL422" s="844"/>
      <c r="CM422" s="966"/>
      <c r="CN422" s="844"/>
      <c r="CO422" s="844"/>
      <c r="CP422" s="1720"/>
      <c r="CQ422" s="1720"/>
      <c r="CR422" s="1720"/>
      <c r="CS422" s="1720"/>
      <c r="CT422" s="1720"/>
      <c r="CU422" s="1720"/>
      <c r="CV422" s="1720"/>
      <c r="CW422" s="1720"/>
      <c r="CX422" s="1720"/>
      <c r="CY422" s="1720"/>
      <c r="CZ422" s="1720"/>
      <c r="DA422" s="1720"/>
      <c r="DB422" s="1720"/>
      <c r="DC422" s="1721"/>
    </row>
    <row r="423" spans="2:109" ht="13.5" customHeight="1">
      <c r="B423" s="1659"/>
      <c r="C423" s="1660"/>
      <c r="D423" s="1660"/>
      <c r="E423" s="1660"/>
      <c r="F423" s="1660"/>
      <c r="G423" s="1660"/>
      <c r="H423" s="1660"/>
      <c r="I423" s="1660"/>
      <c r="J423" s="1660"/>
      <c r="K423" s="1660"/>
      <c r="L423" s="1660"/>
      <c r="M423" s="1660"/>
      <c r="N423" s="1660"/>
      <c r="O423" s="1660"/>
      <c r="P423" s="1660"/>
      <c r="Q423" s="1660"/>
      <c r="R423" s="1660"/>
      <c r="S423" s="1660"/>
      <c r="T423" s="1660"/>
      <c r="U423" s="1660"/>
      <c r="V423" s="1660"/>
      <c r="W423" s="1660"/>
      <c r="X423" s="1660"/>
      <c r="Y423" s="1660"/>
      <c r="Z423" s="1660"/>
      <c r="AA423" s="1660"/>
      <c r="AB423" s="1660"/>
      <c r="AC423" s="1660"/>
      <c r="AD423" s="1660"/>
      <c r="AE423" s="1660"/>
      <c r="AF423" s="1660"/>
      <c r="AG423" s="1660"/>
      <c r="AH423" s="1660"/>
      <c r="AI423" s="1660"/>
      <c r="AJ423" s="1660"/>
      <c r="AK423" s="1660"/>
      <c r="AL423" s="1660"/>
      <c r="AM423" s="1660"/>
      <c r="AN423" s="1660"/>
      <c r="AO423" s="1660"/>
      <c r="AP423" s="1660"/>
      <c r="AQ423" s="1660"/>
      <c r="AR423" s="1660"/>
      <c r="AS423" s="1660"/>
      <c r="AT423" s="1660"/>
      <c r="AU423" s="1660"/>
      <c r="AV423" s="1660"/>
      <c r="AW423" s="1661"/>
      <c r="BH423" s="1854" t="s">
        <v>554</v>
      </c>
      <c r="BI423" s="1569"/>
      <c r="BJ423" s="1569"/>
      <c r="BK423" s="1569"/>
      <c r="BL423" s="1569"/>
      <c r="BM423" s="1569"/>
      <c r="BN423" s="1569"/>
      <c r="BO423" s="1569"/>
      <c r="BP423" s="1569"/>
      <c r="BQ423" s="1569"/>
      <c r="BR423" s="1569"/>
      <c r="BS423" s="1569"/>
      <c r="BT423" s="1569"/>
      <c r="BU423" s="1569"/>
      <c r="BV423" s="1855"/>
      <c r="BW423" s="1731" t="s">
        <v>1451</v>
      </c>
      <c r="BX423" s="1731"/>
      <c r="BY423" s="1731"/>
      <c r="BZ423" s="1731"/>
      <c r="CA423" s="1731"/>
      <c r="CB423" s="1731"/>
      <c r="CC423" s="1731"/>
      <c r="CD423" s="1731"/>
      <c r="CE423" s="1731"/>
      <c r="CF423" s="1731"/>
      <c r="CG423" s="1731"/>
      <c r="CH423" s="1731"/>
      <c r="CI423" s="1731"/>
      <c r="CJ423" s="1731"/>
      <c r="CK423" s="1731"/>
      <c r="CL423" s="1731"/>
      <c r="CM423" s="1731"/>
      <c r="CN423" s="1731"/>
      <c r="CO423" s="1731"/>
      <c r="CP423" s="1731"/>
      <c r="CQ423" s="1731"/>
      <c r="CR423" s="1731"/>
      <c r="CS423" s="1731"/>
      <c r="CT423" s="1731"/>
      <c r="CU423" s="1731"/>
      <c r="CV423" s="1731"/>
      <c r="CW423" s="1731"/>
      <c r="CX423" s="1731"/>
      <c r="CY423" s="1731"/>
      <c r="CZ423" s="1731"/>
      <c r="DA423" s="1731"/>
      <c r="DB423" s="1731"/>
      <c r="DC423" s="1732"/>
    </row>
    <row r="424" spans="2:109" ht="13.5" customHeight="1">
      <c r="B424" s="1659"/>
      <c r="C424" s="1660"/>
      <c r="D424" s="1660"/>
      <c r="E424" s="1660"/>
      <c r="F424" s="1660"/>
      <c r="G424" s="1660"/>
      <c r="H424" s="1660"/>
      <c r="I424" s="1660"/>
      <c r="J424" s="1660"/>
      <c r="K424" s="1660"/>
      <c r="L424" s="1660"/>
      <c r="M424" s="1660"/>
      <c r="N424" s="1660"/>
      <c r="O424" s="1660"/>
      <c r="P424" s="1660"/>
      <c r="Q424" s="1660"/>
      <c r="R424" s="1660"/>
      <c r="S424" s="1660"/>
      <c r="T424" s="1660"/>
      <c r="U424" s="1660"/>
      <c r="V424" s="1660"/>
      <c r="W424" s="1660"/>
      <c r="X424" s="1660"/>
      <c r="Y424" s="1660"/>
      <c r="Z424" s="1660"/>
      <c r="AA424" s="1660"/>
      <c r="AB424" s="1660"/>
      <c r="AC424" s="1660"/>
      <c r="AD424" s="1660"/>
      <c r="AE424" s="1660"/>
      <c r="AF424" s="1660"/>
      <c r="AG424" s="1660"/>
      <c r="AH424" s="1660"/>
      <c r="AI424" s="1660"/>
      <c r="AJ424" s="1660"/>
      <c r="AK424" s="1660"/>
      <c r="AL424" s="1660"/>
      <c r="AM424" s="1660"/>
      <c r="AN424" s="1660"/>
      <c r="AO424" s="1660"/>
      <c r="AP424" s="1660"/>
      <c r="AQ424" s="1660"/>
      <c r="AR424" s="1660"/>
      <c r="AS424" s="1660"/>
      <c r="AT424" s="1660"/>
      <c r="AU424" s="1660"/>
      <c r="AV424" s="1660"/>
      <c r="AW424" s="1661"/>
      <c r="BH424" s="1756"/>
      <c r="BI424" s="853"/>
      <c r="BJ424" s="853"/>
      <c r="BK424" s="853"/>
      <c r="BL424" s="853"/>
      <c r="BM424" s="853"/>
      <c r="BN424" s="853"/>
      <c r="BO424" s="853"/>
      <c r="BP424" s="853"/>
      <c r="BQ424" s="853"/>
      <c r="BR424" s="853"/>
      <c r="BS424" s="853"/>
      <c r="BT424" s="853"/>
      <c r="BU424" s="853"/>
      <c r="BV424" s="854"/>
      <c r="BW424" s="1694"/>
      <c r="BX424" s="1694"/>
      <c r="BY424" s="1694"/>
      <c r="BZ424" s="1694"/>
      <c r="CA424" s="1694"/>
      <c r="CB424" s="1694"/>
      <c r="CC424" s="1694"/>
      <c r="CD424" s="1694"/>
      <c r="CE424" s="1694"/>
      <c r="CF424" s="1694"/>
      <c r="CG424" s="1694"/>
      <c r="CH424" s="1694"/>
      <c r="CI424" s="1694"/>
      <c r="CJ424" s="1694"/>
      <c r="CK424" s="1694"/>
      <c r="CL424" s="1694"/>
      <c r="CM424" s="1694"/>
      <c r="CN424" s="1694"/>
      <c r="CO424" s="1694"/>
      <c r="CP424" s="1694"/>
      <c r="CQ424" s="1694"/>
      <c r="CR424" s="1694"/>
      <c r="CS424" s="1694"/>
      <c r="CT424" s="1694"/>
      <c r="CU424" s="1694"/>
      <c r="CV424" s="1694"/>
      <c r="CW424" s="1694"/>
      <c r="CX424" s="1694"/>
      <c r="CY424" s="1694"/>
      <c r="CZ424" s="1694"/>
      <c r="DA424" s="1694"/>
      <c r="DB424" s="1694"/>
      <c r="DC424" s="1695"/>
    </row>
    <row r="425" spans="2:109" ht="13.5" customHeight="1">
      <c r="B425" s="1659"/>
      <c r="C425" s="1660"/>
      <c r="D425" s="1660"/>
      <c r="E425" s="1660"/>
      <c r="F425" s="1660"/>
      <c r="G425" s="1660"/>
      <c r="H425" s="1660"/>
      <c r="I425" s="1660"/>
      <c r="J425" s="1660"/>
      <c r="K425" s="1660"/>
      <c r="L425" s="1660"/>
      <c r="M425" s="1660"/>
      <c r="N425" s="1660"/>
      <c r="O425" s="1660"/>
      <c r="P425" s="1660"/>
      <c r="Q425" s="1660"/>
      <c r="R425" s="1660"/>
      <c r="S425" s="1660"/>
      <c r="T425" s="1660"/>
      <c r="U425" s="1660"/>
      <c r="V425" s="1660"/>
      <c r="W425" s="1660"/>
      <c r="X425" s="1660"/>
      <c r="Y425" s="1660"/>
      <c r="Z425" s="1660"/>
      <c r="AA425" s="1660"/>
      <c r="AB425" s="1660"/>
      <c r="AC425" s="1660"/>
      <c r="AD425" s="1660"/>
      <c r="AE425" s="1660"/>
      <c r="AF425" s="1660"/>
      <c r="AG425" s="1660"/>
      <c r="AH425" s="1660"/>
      <c r="AI425" s="1660"/>
      <c r="AJ425" s="1660"/>
      <c r="AK425" s="1660"/>
      <c r="AL425" s="1660"/>
      <c r="AM425" s="1660"/>
      <c r="AN425" s="1660"/>
      <c r="AO425" s="1660"/>
      <c r="AP425" s="1660"/>
      <c r="AQ425" s="1660"/>
      <c r="AR425" s="1660"/>
      <c r="AS425" s="1660"/>
      <c r="AT425" s="1660"/>
      <c r="AU425" s="1660"/>
      <c r="AV425" s="1660"/>
      <c r="AW425" s="1661"/>
      <c r="BH425" s="1756"/>
      <c r="BI425" s="853"/>
      <c r="BJ425" s="853"/>
      <c r="BK425" s="853"/>
      <c r="BL425" s="853"/>
      <c r="BM425" s="853"/>
      <c r="BN425" s="853"/>
      <c r="BO425" s="853"/>
      <c r="BP425" s="853"/>
      <c r="BQ425" s="853"/>
      <c r="BR425" s="853"/>
      <c r="BS425" s="853"/>
      <c r="BT425" s="853"/>
      <c r="BU425" s="853"/>
      <c r="BV425" s="854"/>
      <c r="BW425" s="1694"/>
      <c r="BX425" s="1694"/>
      <c r="BY425" s="1694"/>
      <c r="BZ425" s="1694"/>
      <c r="CA425" s="1694"/>
      <c r="CB425" s="1694"/>
      <c r="CC425" s="1694"/>
      <c r="CD425" s="1694"/>
      <c r="CE425" s="1694"/>
      <c r="CF425" s="1694"/>
      <c r="CG425" s="1694"/>
      <c r="CH425" s="1694"/>
      <c r="CI425" s="1694"/>
      <c r="CJ425" s="1694"/>
      <c r="CK425" s="1694"/>
      <c r="CL425" s="1694"/>
      <c r="CM425" s="1694"/>
      <c r="CN425" s="1694"/>
      <c r="CO425" s="1694"/>
      <c r="CP425" s="1694"/>
      <c r="CQ425" s="1694"/>
      <c r="CR425" s="1694"/>
      <c r="CS425" s="1694"/>
      <c r="CT425" s="1694"/>
      <c r="CU425" s="1694"/>
      <c r="CV425" s="1694"/>
      <c r="CW425" s="1694"/>
      <c r="CX425" s="1694"/>
      <c r="CY425" s="1694"/>
      <c r="CZ425" s="1694"/>
      <c r="DA425" s="1694"/>
      <c r="DB425" s="1694"/>
      <c r="DC425" s="1695"/>
    </row>
    <row r="426" spans="2:109" ht="13.5" customHeight="1" thickBot="1">
      <c r="B426" s="1715"/>
      <c r="C426" s="1716"/>
      <c r="D426" s="1716"/>
      <c r="E426" s="1716"/>
      <c r="F426" s="1716"/>
      <c r="G426" s="1716"/>
      <c r="H426" s="1716"/>
      <c r="I426" s="1716"/>
      <c r="J426" s="1716"/>
      <c r="K426" s="1716"/>
      <c r="L426" s="1716"/>
      <c r="M426" s="1716"/>
      <c r="N426" s="1716"/>
      <c r="O426" s="1716"/>
      <c r="P426" s="1716"/>
      <c r="Q426" s="1716"/>
      <c r="R426" s="1716"/>
      <c r="S426" s="1716"/>
      <c r="T426" s="1716"/>
      <c r="U426" s="1716"/>
      <c r="V426" s="1716"/>
      <c r="W426" s="1716"/>
      <c r="X426" s="1716"/>
      <c r="Y426" s="1716"/>
      <c r="Z426" s="1716"/>
      <c r="AA426" s="1716"/>
      <c r="AB426" s="1716"/>
      <c r="AC426" s="1716"/>
      <c r="AD426" s="1716"/>
      <c r="AE426" s="1716"/>
      <c r="AF426" s="1716"/>
      <c r="AG426" s="1716"/>
      <c r="AH426" s="1716"/>
      <c r="AI426" s="1716"/>
      <c r="AJ426" s="1716"/>
      <c r="AK426" s="1716"/>
      <c r="AL426" s="1716"/>
      <c r="AM426" s="1716"/>
      <c r="AN426" s="1716"/>
      <c r="AO426" s="1716"/>
      <c r="AP426" s="1716"/>
      <c r="AQ426" s="1716"/>
      <c r="AR426" s="1716"/>
      <c r="AS426" s="1716"/>
      <c r="AT426" s="1716"/>
      <c r="AU426" s="1716"/>
      <c r="AV426" s="1716"/>
      <c r="AW426" s="1717"/>
      <c r="BH426" s="1856"/>
      <c r="BI426" s="1395"/>
      <c r="BJ426" s="1395"/>
      <c r="BK426" s="1395"/>
      <c r="BL426" s="1395"/>
      <c r="BM426" s="1395"/>
      <c r="BN426" s="1395"/>
      <c r="BO426" s="1395"/>
      <c r="BP426" s="1395"/>
      <c r="BQ426" s="1395"/>
      <c r="BR426" s="1395"/>
      <c r="BS426" s="1395"/>
      <c r="BT426" s="1395"/>
      <c r="BU426" s="1395"/>
      <c r="BV426" s="1857"/>
      <c r="BW426" s="1697"/>
      <c r="BX426" s="1697"/>
      <c r="BY426" s="1697"/>
      <c r="BZ426" s="1697"/>
      <c r="CA426" s="1697"/>
      <c r="CB426" s="1697"/>
      <c r="CC426" s="1697"/>
      <c r="CD426" s="1697"/>
      <c r="CE426" s="1697"/>
      <c r="CF426" s="1697"/>
      <c r="CG426" s="1697"/>
      <c r="CH426" s="1697"/>
      <c r="CI426" s="1697"/>
      <c r="CJ426" s="1697"/>
      <c r="CK426" s="1697"/>
      <c r="CL426" s="1697"/>
      <c r="CM426" s="1697"/>
      <c r="CN426" s="1697"/>
      <c r="CO426" s="1697"/>
      <c r="CP426" s="1697"/>
      <c r="CQ426" s="1697"/>
      <c r="CR426" s="1697"/>
      <c r="CS426" s="1697"/>
      <c r="CT426" s="1697"/>
      <c r="CU426" s="1697"/>
      <c r="CV426" s="1697"/>
      <c r="CW426" s="1697"/>
      <c r="CX426" s="1697"/>
      <c r="CY426" s="1697"/>
      <c r="CZ426" s="1697"/>
      <c r="DA426" s="1697"/>
      <c r="DB426" s="1697"/>
      <c r="DC426" s="1698"/>
    </row>
    <row r="428" spans="2:109" s="9" customFormat="1" ht="13.5" customHeight="1"/>
    <row r="429" spans="2:109" s="9" customFormat="1" ht="13.5" customHeight="1">
      <c r="B429" s="1222" t="s">
        <v>574</v>
      </c>
      <c r="C429" s="1222"/>
      <c r="D429" s="1699" t="s">
        <v>583</v>
      </c>
      <c r="E429" s="1699"/>
      <c r="F429" s="1699"/>
      <c r="G429" s="1699"/>
      <c r="H429" s="1699"/>
      <c r="I429" s="1699"/>
      <c r="J429" s="1699"/>
      <c r="K429" s="1699"/>
      <c r="L429" s="1699"/>
      <c r="M429" s="1699"/>
      <c r="N429" s="1699"/>
      <c r="O429" s="1699"/>
      <c r="P429" s="1699"/>
      <c r="Q429" s="1699"/>
      <c r="R429" s="1699"/>
      <c r="S429" s="1699"/>
      <c r="T429" s="1699"/>
      <c r="U429" s="1699"/>
      <c r="V429" s="1699"/>
      <c r="W429" s="1699"/>
      <c r="X429" s="1699"/>
      <c r="Y429" s="1699"/>
      <c r="Z429" s="1699"/>
      <c r="AA429" s="1699"/>
      <c r="AB429" s="1699"/>
      <c r="AC429" s="1699"/>
      <c r="AD429" s="1699"/>
      <c r="AE429" s="1699"/>
      <c r="AF429" s="1699"/>
      <c r="AG429" s="1699"/>
      <c r="AH429" s="1699"/>
      <c r="AI429" s="1699"/>
      <c r="AJ429" s="1699"/>
      <c r="AK429" s="1699"/>
      <c r="AL429" s="1699"/>
      <c r="AM429" s="1699"/>
      <c r="AN429" s="1699"/>
      <c r="AO429" s="1699"/>
      <c r="AP429" s="1699"/>
      <c r="AQ429" s="1699"/>
      <c r="AR429" s="1699"/>
      <c r="AS429" s="1699"/>
      <c r="AT429" s="1699"/>
      <c r="AU429" s="1699"/>
      <c r="AV429" s="1699"/>
      <c r="AW429" s="1699"/>
      <c r="BH429" s="1221" t="s">
        <v>76</v>
      </c>
      <c r="BI429" s="1221"/>
      <c r="BJ429" s="1186" t="s">
        <v>607</v>
      </c>
      <c r="BK429" s="1186"/>
      <c r="BL429" s="1186"/>
      <c r="BM429" s="1186"/>
      <c r="BN429" s="1186"/>
      <c r="BO429" s="1186"/>
      <c r="BP429" s="1186"/>
      <c r="BQ429" s="1186"/>
      <c r="BR429" s="1186"/>
      <c r="BS429" s="1186"/>
      <c r="BT429" s="1186"/>
      <c r="BU429" s="1186"/>
      <c r="BV429" s="1186"/>
      <c r="BW429" s="1186"/>
      <c r="BX429" s="1186"/>
      <c r="BY429" s="1186"/>
      <c r="BZ429" s="43"/>
      <c r="CA429" s="43"/>
      <c r="CB429" s="43"/>
      <c r="CC429" s="43"/>
      <c r="CD429" s="43"/>
      <c r="CE429" s="43"/>
      <c r="CF429" s="43"/>
      <c r="CG429" s="43"/>
      <c r="CH429" s="43"/>
      <c r="CI429" s="43"/>
      <c r="CJ429" s="43"/>
      <c r="CK429" s="43"/>
      <c r="CL429" s="43"/>
      <c r="CM429" s="43"/>
      <c r="CN429" s="43"/>
      <c r="CO429" s="43"/>
      <c r="CP429" s="43"/>
      <c r="CQ429" s="43"/>
      <c r="CR429" s="43"/>
      <c r="CS429" s="43"/>
      <c r="CT429" s="43"/>
      <c r="CU429" s="43"/>
      <c r="CV429" s="43"/>
      <c r="CW429" s="43"/>
      <c r="CX429" s="43"/>
      <c r="CY429" s="43"/>
      <c r="CZ429" s="43"/>
      <c r="DA429" s="43"/>
      <c r="DB429" s="43"/>
      <c r="DC429" s="43"/>
      <c r="DE429" s="53"/>
    </row>
    <row r="430" spans="2:109" s="9" customFormat="1" ht="13.5" customHeight="1" thickBot="1">
      <c r="B430" s="1222"/>
      <c r="C430" s="1222"/>
      <c r="D430" s="1699"/>
      <c r="E430" s="1699"/>
      <c r="F430" s="1699"/>
      <c r="G430" s="1699"/>
      <c r="H430" s="1699"/>
      <c r="I430" s="1699"/>
      <c r="J430" s="1699"/>
      <c r="K430" s="1699"/>
      <c r="L430" s="1699"/>
      <c r="M430" s="1699"/>
      <c r="N430" s="1699"/>
      <c r="O430" s="1699"/>
      <c r="P430" s="1699"/>
      <c r="Q430" s="1699"/>
      <c r="R430" s="1699"/>
      <c r="S430" s="1699"/>
      <c r="T430" s="1699"/>
      <c r="U430" s="1699"/>
      <c r="V430" s="1699"/>
      <c r="W430" s="1699"/>
      <c r="X430" s="1699"/>
      <c r="Y430" s="1699"/>
      <c r="Z430" s="1699"/>
      <c r="AA430" s="1699"/>
      <c r="AB430" s="1699"/>
      <c r="AC430" s="1699"/>
      <c r="AD430" s="1699"/>
      <c r="AE430" s="1699"/>
      <c r="AF430" s="1699"/>
      <c r="AG430" s="1699"/>
      <c r="AH430" s="1699"/>
      <c r="AI430" s="1699"/>
      <c r="AJ430" s="1699"/>
      <c r="AK430" s="1699"/>
      <c r="AL430" s="1699"/>
      <c r="AM430" s="1699"/>
      <c r="AN430" s="1699"/>
      <c r="AO430" s="1699"/>
      <c r="AP430" s="1699"/>
      <c r="AQ430" s="1699"/>
      <c r="AR430" s="1699"/>
      <c r="AS430" s="1699"/>
      <c r="AT430" s="1699"/>
      <c r="AU430" s="1699"/>
      <c r="AV430" s="1699"/>
      <c r="AW430" s="1699"/>
      <c r="BH430" s="1221"/>
      <c r="BI430" s="1221"/>
      <c r="BJ430" s="1186"/>
      <c r="BK430" s="1186"/>
      <c r="BL430" s="1186"/>
      <c r="BM430" s="1186"/>
      <c r="BN430" s="1186"/>
      <c r="BO430" s="1186"/>
      <c r="BP430" s="1186"/>
      <c r="BQ430" s="1186"/>
      <c r="BR430" s="1186"/>
      <c r="BS430" s="1186"/>
      <c r="BT430" s="1186"/>
      <c r="BU430" s="1186"/>
      <c r="BV430" s="1186"/>
      <c r="BW430" s="1186"/>
      <c r="BX430" s="1186"/>
      <c r="BY430" s="1186"/>
      <c r="BZ430" s="43"/>
      <c r="CA430" s="43"/>
      <c r="CB430" s="43"/>
      <c r="CC430" s="43"/>
      <c r="CD430" s="43"/>
      <c r="CE430" s="43"/>
      <c r="CF430" s="43"/>
      <c r="CG430" s="43"/>
      <c r="CH430" s="43"/>
      <c r="CI430" s="43"/>
      <c r="CJ430" s="43"/>
      <c r="CK430" s="43"/>
      <c r="CL430" s="43"/>
      <c r="CM430" s="43"/>
      <c r="CN430" s="43"/>
      <c r="CO430" s="43"/>
      <c r="CP430" s="43"/>
      <c r="CQ430" s="43"/>
      <c r="CR430" s="43"/>
      <c r="CS430" s="43"/>
      <c r="CT430" s="43"/>
      <c r="CU430" s="43"/>
      <c r="CV430" s="43"/>
      <c r="CW430" s="43"/>
      <c r="CX430" s="43"/>
      <c r="CY430" s="43"/>
      <c r="CZ430" s="43"/>
      <c r="DA430" s="43"/>
      <c r="DB430" s="43"/>
      <c r="DC430" s="43"/>
      <c r="DE430" s="53"/>
    </row>
    <row r="431" spans="2:109" s="9" customFormat="1" ht="13.5" customHeight="1">
      <c r="D431" s="1740" t="s">
        <v>1039</v>
      </c>
      <c r="E431" s="1740"/>
      <c r="F431" s="1740"/>
      <c r="G431" s="1740"/>
      <c r="H431" s="1740"/>
      <c r="I431" s="1740"/>
      <c r="J431" s="1740"/>
      <c r="K431" s="1740"/>
      <c r="L431" s="1740"/>
      <c r="M431" s="1740"/>
      <c r="N431" s="1740"/>
      <c r="O431" s="1740"/>
      <c r="P431" s="1740"/>
      <c r="Q431" s="1740"/>
      <c r="R431" s="1740"/>
      <c r="S431" s="1740"/>
      <c r="T431" s="1740"/>
      <c r="U431" s="1740"/>
      <c r="V431" s="1740"/>
      <c r="W431" s="1740"/>
      <c r="X431" s="1740"/>
      <c r="Y431" s="1740"/>
      <c r="Z431" s="1740"/>
      <c r="AA431" s="1740"/>
      <c r="AB431" s="1740"/>
      <c r="AC431" s="1740"/>
      <c r="AD431" s="1740"/>
      <c r="AE431" s="1740"/>
      <c r="AF431" s="1740"/>
      <c r="AG431" s="1740"/>
      <c r="AH431" s="1740"/>
      <c r="AI431" s="1740"/>
      <c r="AJ431" s="1740"/>
      <c r="AK431" s="1740"/>
      <c r="AL431" s="1740"/>
      <c r="AM431" s="1740"/>
      <c r="AN431" s="1740"/>
      <c r="AO431" s="1740"/>
      <c r="AP431" s="1740"/>
      <c r="AQ431" s="1740"/>
      <c r="AR431" s="1740"/>
      <c r="AS431" s="1740"/>
      <c r="AT431" s="1740"/>
      <c r="AU431" s="1740"/>
      <c r="AV431" s="1740"/>
      <c r="AW431" s="1740"/>
      <c r="BH431" s="2618" t="s">
        <v>597</v>
      </c>
      <c r="BI431" s="1406"/>
      <c r="BJ431" s="1406"/>
      <c r="BK431" s="1406"/>
      <c r="BL431" s="1406"/>
      <c r="BM431" s="1406"/>
      <c r="BN431" s="1406"/>
      <c r="BO431" s="978" t="s">
        <v>44</v>
      </c>
      <c r="BP431" s="1713" t="s">
        <v>23</v>
      </c>
      <c r="BQ431" s="1176" t="s">
        <v>20</v>
      </c>
      <c r="BR431" s="1176"/>
      <c r="BS431" s="1176" t="s">
        <v>29</v>
      </c>
      <c r="BT431" s="1713" t="s">
        <v>24</v>
      </c>
      <c r="BU431" s="1176" t="s">
        <v>21</v>
      </c>
      <c r="BV431" s="1176"/>
      <c r="BW431" s="978" t="s">
        <v>45</v>
      </c>
      <c r="BX431" s="14"/>
      <c r="BY431" s="14"/>
      <c r="BZ431" s="14"/>
      <c r="CA431" s="14"/>
      <c r="CB431" s="14"/>
      <c r="CC431" s="14"/>
      <c r="CD431" s="14"/>
      <c r="CE431" s="14"/>
      <c r="CF431" s="1280" t="s">
        <v>1426</v>
      </c>
      <c r="CG431" s="978"/>
      <c r="CH431" s="978"/>
      <c r="CI431" s="978"/>
      <c r="CJ431" s="978"/>
      <c r="CK431" s="978"/>
      <c r="CL431" s="978"/>
      <c r="CM431" s="1281"/>
      <c r="CN431" s="2623">
        <f>基本入力!O123</f>
        <v>0</v>
      </c>
      <c r="CO431" s="2624"/>
      <c r="CP431" s="2624"/>
      <c r="CQ431" s="2616" t="str">
        <f>基本入力!R123</f>
        <v>-</v>
      </c>
      <c r="CR431" s="2617"/>
      <c r="CS431" s="978" t="s">
        <v>11</v>
      </c>
      <c r="CT431" s="978"/>
      <c r="CU431" s="2616" t="str">
        <f>基本入力!V123</f>
        <v>-</v>
      </c>
      <c r="CV431" s="2617"/>
      <c r="CW431" s="978" t="s">
        <v>12</v>
      </c>
      <c r="CX431" s="978"/>
      <c r="CY431" s="2616" t="str">
        <f>基本入力!Z123</f>
        <v>-</v>
      </c>
      <c r="CZ431" s="2617"/>
      <c r="DA431" s="978" t="s">
        <v>43</v>
      </c>
      <c r="DB431" s="978"/>
      <c r="DC431" s="28"/>
      <c r="DE431" s="53"/>
    </row>
    <row r="432" spans="2:109" s="9" customFormat="1" ht="13.5" customHeight="1">
      <c r="D432" s="1740"/>
      <c r="E432" s="1740"/>
      <c r="F432" s="1740"/>
      <c r="G432" s="1740"/>
      <c r="H432" s="1740"/>
      <c r="I432" s="1740"/>
      <c r="J432" s="1740"/>
      <c r="K432" s="1740"/>
      <c r="L432" s="1740"/>
      <c r="M432" s="1740"/>
      <c r="N432" s="1740"/>
      <c r="O432" s="1740"/>
      <c r="P432" s="1740"/>
      <c r="Q432" s="1740"/>
      <c r="R432" s="1740"/>
      <c r="S432" s="1740"/>
      <c r="T432" s="1740"/>
      <c r="U432" s="1740"/>
      <c r="V432" s="1740"/>
      <c r="W432" s="1740"/>
      <c r="X432" s="1740"/>
      <c r="Y432" s="1740"/>
      <c r="Z432" s="1740"/>
      <c r="AA432" s="1740"/>
      <c r="AB432" s="1740"/>
      <c r="AC432" s="1740"/>
      <c r="AD432" s="1740"/>
      <c r="AE432" s="1740"/>
      <c r="AF432" s="1740"/>
      <c r="AG432" s="1740"/>
      <c r="AH432" s="1740"/>
      <c r="AI432" s="1740"/>
      <c r="AJ432" s="1740"/>
      <c r="AK432" s="1740"/>
      <c r="AL432" s="1740"/>
      <c r="AM432" s="1740"/>
      <c r="AN432" s="1740"/>
      <c r="AO432" s="1740"/>
      <c r="AP432" s="1740"/>
      <c r="AQ432" s="1740"/>
      <c r="AR432" s="1740"/>
      <c r="AS432" s="1740"/>
      <c r="AT432" s="1740"/>
      <c r="AU432" s="1740"/>
      <c r="AV432" s="1740"/>
      <c r="AW432" s="1740"/>
      <c r="BH432" s="1709"/>
      <c r="BI432" s="1710"/>
      <c r="BJ432" s="1710"/>
      <c r="BK432" s="1710"/>
      <c r="BL432" s="1710"/>
      <c r="BM432" s="1710"/>
      <c r="BN432" s="1710"/>
      <c r="BO432" s="606"/>
      <c r="BP432" s="1714"/>
      <c r="BQ432" s="874"/>
      <c r="BR432" s="874"/>
      <c r="BS432" s="874"/>
      <c r="BT432" s="1714"/>
      <c r="BU432" s="874"/>
      <c r="BV432" s="874"/>
      <c r="BW432" s="606"/>
      <c r="BX432" s="382"/>
      <c r="BY432" s="382"/>
      <c r="BZ432" s="382"/>
      <c r="CA432" s="382"/>
      <c r="CB432" s="382"/>
      <c r="CC432" s="382"/>
      <c r="CD432" s="382"/>
      <c r="CE432" s="382"/>
      <c r="CF432" s="1282"/>
      <c r="CG432" s="606"/>
      <c r="CH432" s="606"/>
      <c r="CI432" s="606"/>
      <c r="CJ432" s="606"/>
      <c r="CK432" s="606"/>
      <c r="CL432" s="606"/>
      <c r="CM432" s="902"/>
      <c r="CN432" s="1791"/>
      <c r="CO432" s="1792"/>
      <c r="CP432" s="1792"/>
      <c r="CQ432" s="768"/>
      <c r="CR432" s="768"/>
      <c r="CS432" s="606"/>
      <c r="CT432" s="606"/>
      <c r="CU432" s="768"/>
      <c r="CV432" s="768"/>
      <c r="CW432" s="606"/>
      <c r="CX432" s="606"/>
      <c r="CY432" s="768"/>
      <c r="CZ432" s="768"/>
      <c r="DA432" s="606"/>
      <c r="DB432" s="606"/>
      <c r="DC432" s="275"/>
      <c r="DE432" s="53"/>
    </row>
    <row r="433" spans="2:109" s="9" customFormat="1" ht="13.5" customHeight="1" thickBot="1">
      <c r="D433" s="1741"/>
      <c r="E433" s="1741"/>
      <c r="F433" s="1741"/>
      <c r="G433" s="1741"/>
      <c r="H433" s="1741"/>
      <c r="I433" s="1741"/>
      <c r="J433" s="1741"/>
      <c r="K433" s="1741"/>
      <c r="L433" s="1741"/>
      <c r="M433" s="1741"/>
      <c r="N433" s="1741"/>
      <c r="O433" s="1741"/>
      <c r="P433" s="1741"/>
      <c r="Q433" s="1741"/>
      <c r="R433" s="1741"/>
      <c r="S433" s="1741"/>
      <c r="T433" s="1741"/>
      <c r="U433" s="1741"/>
      <c r="V433" s="1741"/>
      <c r="W433" s="1741"/>
      <c r="X433" s="1741"/>
      <c r="Y433" s="1741"/>
      <c r="Z433" s="1741"/>
      <c r="AA433" s="1741"/>
      <c r="AB433" s="1741"/>
      <c r="AC433" s="1741"/>
      <c r="AD433" s="1741"/>
      <c r="AE433" s="1741"/>
      <c r="AF433" s="1741"/>
      <c r="AG433" s="1741"/>
      <c r="AH433" s="1741"/>
      <c r="AI433" s="1741"/>
      <c r="AJ433" s="1741"/>
      <c r="AK433" s="1741"/>
      <c r="AL433" s="1741"/>
      <c r="AM433" s="1741"/>
      <c r="AN433" s="1741"/>
      <c r="AO433" s="1741"/>
      <c r="AP433" s="1741"/>
      <c r="AQ433" s="1741"/>
      <c r="AR433" s="1741"/>
      <c r="AS433" s="1741"/>
      <c r="AT433" s="1741"/>
      <c r="AU433" s="1741"/>
      <c r="AV433" s="1741"/>
      <c r="AW433" s="1741"/>
      <c r="BH433" s="1726" t="s">
        <v>78</v>
      </c>
      <c r="BI433" s="1738" t="s">
        <v>598</v>
      </c>
      <c r="BJ433" s="1738"/>
      <c r="BK433" s="1738"/>
      <c r="BL433" s="1738"/>
      <c r="BM433" s="1738"/>
      <c r="BN433" s="1738"/>
      <c r="BO433" s="1738"/>
      <c r="BP433" s="1738"/>
      <c r="BQ433" s="1738"/>
      <c r="BR433" s="1738"/>
      <c r="BS433" s="1738"/>
      <c r="BT433" s="1738"/>
      <c r="BU433" s="1738"/>
      <c r="BV433" s="1738"/>
      <c r="BW433" s="1738"/>
      <c r="BX433" s="1738"/>
      <c r="BY433" s="1738"/>
      <c r="BZ433" s="1738"/>
      <c r="CA433" s="1738"/>
      <c r="CB433" s="1738"/>
      <c r="CC433" s="1738"/>
      <c r="CD433" s="1738"/>
      <c r="CE433" s="1738"/>
      <c r="CF433" s="1738"/>
      <c r="CG433" s="1738"/>
      <c r="CH433" s="1738"/>
      <c r="CI433" s="1738"/>
      <c r="CJ433" s="1738"/>
      <c r="CK433" s="1738"/>
      <c r="CL433" s="1738"/>
      <c r="CM433" s="1738"/>
      <c r="CN433" s="1738"/>
      <c r="CO433" s="1738"/>
      <c r="CP433" s="1738"/>
      <c r="CQ433" s="1738"/>
      <c r="CR433" s="1738"/>
      <c r="CS433" s="1738"/>
      <c r="CT433" s="1738"/>
      <c r="CU433" s="1738"/>
      <c r="CV433" s="1738"/>
      <c r="CW433" s="1738"/>
      <c r="CX433" s="1738"/>
      <c r="CY433" s="1738"/>
      <c r="CZ433" s="1738"/>
      <c r="DA433" s="1738"/>
      <c r="DB433" s="1738"/>
      <c r="DC433" s="1739"/>
      <c r="DE433" s="53"/>
    </row>
    <row r="434" spans="2:109" s="9" customFormat="1" ht="13.5" customHeight="1">
      <c r="B434" s="1724" t="s">
        <v>555</v>
      </c>
      <c r="C434" s="843"/>
      <c r="D434" s="843"/>
      <c r="E434" s="843"/>
      <c r="F434" s="843"/>
      <c r="G434" s="843"/>
      <c r="H434" s="843"/>
      <c r="I434" s="843"/>
      <c r="J434" s="843"/>
      <c r="K434" s="843"/>
      <c r="L434" s="843"/>
      <c r="M434" s="843"/>
      <c r="N434" s="843"/>
      <c r="O434" s="843"/>
      <c r="P434" s="843"/>
      <c r="Q434" s="843"/>
      <c r="R434" s="843"/>
      <c r="S434" s="843"/>
      <c r="T434" s="843"/>
      <c r="U434" s="843"/>
      <c r="V434" s="843"/>
      <c r="W434" s="843"/>
      <c r="X434" s="843"/>
      <c r="Y434" s="843"/>
      <c r="Z434" s="843"/>
      <c r="AA434" s="843"/>
      <c r="AB434" s="843"/>
      <c r="AC434" s="843"/>
      <c r="AD434" s="843"/>
      <c r="AE434" s="843"/>
      <c r="AF434" s="843"/>
      <c r="AG434" s="843"/>
      <c r="AH434" s="843"/>
      <c r="AI434" s="843"/>
      <c r="AJ434" s="843"/>
      <c r="AK434" s="843"/>
      <c r="AL434" s="843"/>
      <c r="AM434" s="843"/>
      <c r="AN434" s="843"/>
      <c r="AO434" s="843"/>
      <c r="AP434" s="843"/>
      <c r="AQ434" s="843"/>
      <c r="AR434" s="843"/>
      <c r="AS434" s="1747" t="s">
        <v>556</v>
      </c>
      <c r="AT434" s="1748"/>
      <c r="AU434" s="1748"/>
      <c r="AV434" s="1748"/>
      <c r="AW434" s="1749"/>
      <c r="BH434" s="1711"/>
      <c r="BI434" s="1603"/>
      <c r="BJ434" s="1603"/>
      <c r="BK434" s="1603"/>
      <c r="BL434" s="1603"/>
      <c r="BM434" s="1603"/>
      <c r="BN434" s="1603"/>
      <c r="BO434" s="1603"/>
      <c r="BP434" s="1603"/>
      <c r="BQ434" s="1603"/>
      <c r="BR434" s="1603"/>
      <c r="BS434" s="1603"/>
      <c r="BT434" s="1603"/>
      <c r="BU434" s="1603"/>
      <c r="BV434" s="1603"/>
      <c r="BW434" s="1603"/>
      <c r="BX434" s="1603"/>
      <c r="BY434" s="1603"/>
      <c r="BZ434" s="1603"/>
      <c r="CA434" s="1603"/>
      <c r="CB434" s="1603"/>
      <c r="CC434" s="1603"/>
      <c r="CD434" s="1603"/>
      <c r="CE434" s="1603"/>
      <c r="CF434" s="1603"/>
      <c r="CG434" s="1603"/>
      <c r="CH434" s="1603"/>
      <c r="CI434" s="1603"/>
      <c r="CJ434" s="1603"/>
      <c r="CK434" s="1603"/>
      <c r="CL434" s="1603"/>
      <c r="CM434" s="1603"/>
      <c r="CN434" s="1603"/>
      <c r="CO434" s="1603"/>
      <c r="CP434" s="1603"/>
      <c r="CQ434" s="1603"/>
      <c r="CR434" s="1603"/>
      <c r="CS434" s="1603"/>
      <c r="CT434" s="1603"/>
      <c r="CU434" s="1603"/>
      <c r="CV434" s="1603"/>
      <c r="CW434" s="1603"/>
      <c r="CX434" s="1603"/>
      <c r="CY434" s="1603"/>
      <c r="CZ434" s="1603"/>
      <c r="DA434" s="1603"/>
      <c r="DB434" s="1603"/>
      <c r="DC434" s="1604"/>
      <c r="DE434" s="53"/>
    </row>
    <row r="435" spans="2:109" s="9" customFormat="1" ht="13.5" customHeight="1">
      <c r="B435" s="1725"/>
      <c r="C435" s="844"/>
      <c r="D435" s="844"/>
      <c r="E435" s="844"/>
      <c r="F435" s="844"/>
      <c r="G435" s="844"/>
      <c r="H435" s="844"/>
      <c r="I435" s="844"/>
      <c r="J435" s="844"/>
      <c r="K435" s="844"/>
      <c r="L435" s="844"/>
      <c r="M435" s="844"/>
      <c r="N435" s="844"/>
      <c r="O435" s="844"/>
      <c r="P435" s="844"/>
      <c r="Q435" s="844"/>
      <c r="R435" s="844"/>
      <c r="S435" s="844"/>
      <c r="T435" s="844"/>
      <c r="U435" s="844"/>
      <c r="V435" s="844"/>
      <c r="W435" s="844"/>
      <c r="X435" s="844"/>
      <c r="Y435" s="844"/>
      <c r="Z435" s="844"/>
      <c r="AA435" s="844"/>
      <c r="AB435" s="844"/>
      <c r="AC435" s="844"/>
      <c r="AD435" s="844"/>
      <c r="AE435" s="844"/>
      <c r="AF435" s="844"/>
      <c r="AG435" s="844"/>
      <c r="AH435" s="844"/>
      <c r="AI435" s="844"/>
      <c r="AJ435" s="844"/>
      <c r="AK435" s="844"/>
      <c r="AL435" s="844"/>
      <c r="AM435" s="844"/>
      <c r="AN435" s="844"/>
      <c r="AO435" s="844"/>
      <c r="AP435" s="844"/>
      <c r="AQ435" s="844"/>
      <c r="AR435" s="844"/>
      <c r="AS435" s="1750"/>
      <c r="AT435" s="1751"/>
      <c r="AU435" s="1751"/>
      <c r="AV435" s="1751"/>
      <c r="AW435" s="1752"/>
      <c r="BH435" s="1711"/>
      <c r="BI435" s="1603"/>
      <c r="BJ435" s="1603"/>
      <c r="BK435" s="1603"/>
      <c r="BL435" s="1603"/>
      <c r="BM435" s="1603"/>
      <c r="BN435" s="1603"/>
      <c r="BO435" s="1603"/>
      <c r="BP435" s="1603"/>
      <c r="BQ435" s="1603"/>
      <c r="BR435" s="1603"/>
      <c r="BS435" s="1603"/>
      <c r="BT435" s="1603"/>
      <c r="BU435" s="1603"/>
      <c r="BV435" s="1603"/>
      <c r="BW435" s="1603"/>
      <c r="BX435" s="1603"/>
      <c r="BY435" s="1603"/>
      <c r="BZ435" s="1603"/>
      <c r="CA435" s="1603"/>
      <c r="CB435" s="1603"/>
      <c r="CC435" s="1603"/>
      <c r="CD435" s="1603"/>
      <c r="CE435" s="1603"/>
      <c r="CF435" s="1603"/>
      <c r="CG435" s="1603"/>
      <c r="CH435" s="1603"/>
      <c r="CI435" s="1603"/>
      <c r="CJ435" s="1603"/>
      <c r="CK435" s="1603"/>
      <c r="CL435" s="1603"/>
      <c r="CM435" s="1603"/>
      <c r="CN435" s="1603"/>
      <c r="CO435" s="1603"/>
      <c r="CP435" s="1603"/>
      <c r="CQ435" s="1603"/>
      <c r="CR435" s="1603"/>
      <c r="CS435" s="1603"/>
      <c r="CT435" s="1603"/>
      <c r="CU435" s="1603"/>
      <c r="CV435" s="1603"/>
      <c r="CW435" s="1603"/>
      <c r="CX435" s="1603"/>
      <c r="CY435" s="1603"/>
      <c r="CZ435" s="1603"/>
      <c r="DA435" s="1603"/>
      <c r="DB435" s="1603"/>
      <c r="DC435" s="1604"/>
      <c r="DE435" s="53"/>
    </row>
    <row r="436" spans="2:109" s="9" customFormat="1" ht="13.5" customHeight="1">
      <c r="B436" s="1700" t="s">
        <v>557</v>
      </c>
      <c r="C436" s="1701"/>
      <c r="D436" s="1701"/>
      <c r="E436" s="1701"/>
      <c r="F436" s="1701"/>
      <c r="G436" s="1701"/>
      <c r="H436" s="1701"/>
      <c r="I436" s="1701"/>
      <c r="J436" s="1701"/>
      <c r="K436" s="1701"/>
      <c r="L436" s="1701"/>
      <c r="M436" s="1701"/>
      <c r="N436" s="1701"/>
      <c r="O436" s="1701"/>
      <c r="P436" s="1701"/>
      <c r="Q436" s="1701"/>
      <c r="R436" s="1701"/>
      <c r="S436" s="1701"/>
      <c r="T436" s="1701"/>
      <c r="U436" s="1701"/>
      <c r="V436" s="1701"/>
      <c r="W436" s="1701"/>
      <c r="X436" s="1701"/>
      <c r="Y436" s="1701"/>
      <c r="Z436" s="1701"/>
      <c r="AA436" s="1701"/>
      <c r="AB436" s="1701"/>
      <c r="AC436" s="1701"/>
      <c r="AD436" s="1701"/>
      <c r="AE436" s="1701"/>
      <c r="AF436" s="1701"/>
      <c r="AG436" s="1701"/>
      <c r="AH436" s="1701"/>
      <c r="AI436" s="1701"/>
      <c r="AJ436" s="1701"/>
      <c r="AK436" s="1701"/>
      <c r="AL436" s="1701"/>
      <c r="AM436" s="1701"/>
      <c r="AN436" s="1701"/>
      <c r="AO436" s="1701"/>
      <c r="AP436" s="1701"/>
      <c r="AQ436" s="1701"/>
      <c r="AR436" s="1702"/>
      <c r="AS436" s="562" t="s">
        <v>24</v>
      </c>
      <c r="AT436" s="1204" t="s">
        <v>20</v>
      </c>
      <c r="AU436" s="1204" t="s">
        <v>29</v>
      </c>
      <c r="AV436" s="1208" t="s">
        <v>23</v>
      </c>
      <c r="AW436" s="1179" t="s">
        <v>21</v>
      </c>
      <c r="AX436" s="43"/>
      <c r="AY436" s="43"/>
      <c r="AZ436" s="43"/>
      <c r="BH436" s="1711" t="s">
        <v>2</v>
      </c>
      <c r="BI436" s="1603" t="s">
        <v>591</v>
      </c>
      <c r="BJ436" s="1603"/>
      <c r="BK436" s="1603"/>
      <c r="BL436" s="1603"/>
      <c r="BM436" s="1603"/>
      <c r="BN436" s="1603"/>
      <c r="BO436" s="1603"/>
      <c r="BP436" s="1603"/>
      <c r="BQ436" s="1603"/>
      <c r="BR436" s="1603"/>
      <c r="BS436" s="1603"/>
      <c r="BT436" s="1603"/>
      <c r="BU436" s="1603"/>
      <c r="BV436" s="1603"/>
      <c r="BW436" s="1603"/>
      <c r="BX436" s="1603"/>
      <c r="BY436" s="1603"/>
      <c r="BZ436" s="1603"/>
      <c r="CA436" s="1603"/>
      <c r="CB436" s="1603"/>
      <c r="CC436" s="1603"/>
      <c r="CD436" s="1603"/>
      <c r="CE436" s="1603"/>
      <c r="CF436" s="1603"/>
      <c r="CG436" s="1603"/>
      <c r="CH436" s="1603"/>
      <c r="CI436" s="1603"/>
      <c r="CJ436" s="1603"/>
      <c r="CK436" s="1603"/>
      <c r="CL436" s="1603"/>
      <c r="CM436" s="1603"/>
      <c r="CN436" s="1603"/>
      <c r="CO436" s="1603"/>
      <c r="CP436" s="1603"/>
      <c r="CQ436" s="1603"/>
      <c r="CR436" s="1603"/>
      <c r="CS436" s="1603"/>
      <c r="CT436" s="1603"/>
      <c r="CU436" s="1603"/>
      <c r="CV436" s="1603"/>
      <c r="CW436" s="1603"/>
      <c r="CX436" s="1603"/>
      <c r="CY436" s="1603"/>
      <c r="CZ436" s="1603"/>
      <c r="DA436" s="1603"/>
      <c r="DB436" s="1603"/>
      <c r="DC436" s="1604"/>
      <c r="DE436" s="59"/>
    </row>
    <row r="437" spans="2:109" s="9" customFormat="1" ht="13.5" customHeight="1">
      <c r="B437" s="1599"/>
      <c r="C437" s="1600"/>
      <c r="D437" s="1600"/>
      <c r="E437" s="1600"/>
      <c r="F437" s="1600"/>
      <c r="G437" s="1600"/>
      <c r="H437" s="1600"/>
      <c r="I437" s="1600"/>
      <c r="J437" s="1600"/>
      <c r="K437" s="1600"/>
      <c r="L437" s="1600"/>
      <c r="M437" s="1600"/>
      <c r="N437" s="1600"/>
      <c r="O437" s="1600"/>
      <c r="P437" s="1600"/>
      <c r="Q437" s="1600"/>
      <c r="R437" s="1600"/>
      <c r="S437" s="1600"/>
      <c r="T437" s="1600"/>
      <c r="U437" s="1600"/>
      <c r="V437" s="1600"/>
      <c r="W437" s="1600"/>
      <c r="X437" s="1600"/>
      <c r="Y437" s="1600"/>
      <c r="Z437" s="1600"/>
      <c r="AA437" s="1600"/>
      <c r="AB437" s="1600"/>
      <c r="AC437" s="1600"/>
      <c r="AD437" s="1600"/>
      <c r="AE437" s="1600"/>
      <c r="AF437" s="1600"/>
      <c r="AG437" s="1600"/>
      <c r="AH437" s="1600"/>
      <c r="AI437" s="1600"/>
      <c r="AJ437" s="1600"/>
      <c r="AK437" s="1600"/>
      <c r="AL437" s="1600"/>
      <c r="AM437" s="1600"/>
      <c r="AN437" s="1600"/>
      <c r="AO437" s="1600"/>
      <c r="AP437" s="1600"/>
      <c r="AQ437" s="1600"/>
      <c r="AR437" s="1601"/>
      <c r="AS437" s="563"/>
      <c r="AT437" s="1183"/>
      <c r="AU437" s="1183"/>
      <c r="AV437" s="956"/>
      <c r="AW437" s="1358"/>
      <c r="BH437" s="1711"/>
      <c r="BI437" s="1603"/>
      <c r="BJ437" s="1603"/>
      <c r="BK437" s="1603"/>
      <c r="BL437" s="1603"/>
      <c r="BM437" s="1603"/>
      <c r="BN437" s="1603"/>
      <c r="BO437" s="1603"/>
      <c r="BP437" s="1603"/>
      <c r="BQ437" s="1603"/>
      <c r="BR437" s="1603"/>
      <c r="BS437" s="1603"/>
      <c r="BT437" s="1603"/>
      <c r="BU437" s="1603"/>
      <c r="BV437" s="1603"/>
      <c r="BW437" s="1603"/>
      <c r="BX437" s="1603"/>
      <c r="BY437" s="1603"/>
      <c r="BZ437" s="1603"/>
      <c r="CA437" s="1603"/>
      <c r="CB437" s="1603"/>
      <c r="CC437" s="1603"/>
      <c r="CD437" s="1603"/>
      <c r="CE437" s="1603"/>
      <c r="CF437" s="1603"/>
      <c r="CG437" s="1603"/>
      <c r="CH437" s="1603"/>
      <c r="CI437" s="1603"/>
      <c r="CJ437" s="1603"/>
      <c r="CK437" s="1603"/>
      <c r="CL437" s="1603"/>
      <c r="CM437" s="1603"/>
      <c r="CN437" s="1603"/>
      <c r="CO437" s="1603"/>
      <c r="CP437" s="1603"/>
      <c r="CQ437" s="1603"/>
      <c r="CR437" s="1603"/>
      <c r="CS437" s="1603"/>
      <c r="CT437" s="1603"/>
      <c r="CU437" s="1603"/>
      <c r="CV437" s="1603"/>
      <c r="CW437" s="1603"/>
      <c r="CX437" s="1603"/>
      <c r="CY437" s="1603"/>
      <c r="CZ437" s="1603"/>
      <c r="DA437" s="1603"/>
      <c r="DB437" s="1603"/>
      <c r="DC437" s="1604"/>
      <c r="DE437" s="59"/>
    </row>
    <row r="438" spans="2:109" s="9" customFormat="1" ht="13.5" customHeight="1">
      <c r="B438" s="1700" t="s">
        <v>558</v>
      </c>
      <c r="C438" s="1701"/>
      <c r="D438" s="1701"/>
      <c r="E438" s="1701"/>
      <c r="F438" s="1701"/>
      <c r="G438" s="1701"/>
      <c r="H438" s="1701"/>
      <c r="I438" s="1701"/>
      <c r="J438" s="1701"/>
      <c r="K438" s="1701"/>
      <c r="L438" s="1701"/>
      <c r="M438" s="1701"/>
      <c r="N438" s="1701"/>
      <c r="O438" s="1701"/>
      <c r="P438" s="1701"/>
      <c r="Q438" s="1701"/>
      <c r="R438" s="1701"/>
      <c r="S438" s="1701"/>
      <c r="T438" s="1701"/>
      <c r="U438" s="1701"/>
      <c r="V438" s="1701"/>
      <c r="W438" s="1701"/>
      <c r="X438" s="1701"/>
      <c r="Y438" s="1701"/>
      <c r="Z438" s="1701"/>
      <c r="AA438" s="1701"/>
      <c r="AB438" s="1701"/>
      <c r="AC438" s="1701"/>
      <c r="AD438" s="1701"/>
      <c r="AE438" s="1701"/>
      <c r="AF438" s="1701"/>
      <c r="AG438" s="1701"/>
      <c r="AH438" s="1701"/>
      <c r="AI438" s="1701"/>
      <c r="AJ438" s="1701"/>
      <c r="AK438" s="1701"/>
      <c r="AL438" s="1701"/>
      <c r="AM438" s="1701"/>
      <c r="AN438" s="1701"/>
      <c r="AO438" s="1701"/>
      <c r="AP438" s="1701"/>
      <c r="AQ438" s="1701"/>
      <c r="AR438" s="1702"/>
      <c r="AS438" s="562" t="s">
        <v>24</v>
      </c>
      <c r="AT438" s="1204" t="s">
        <v>20</v>
      </c>
      <c r="AU438" s="1204" t="s">
        <v>29</v>
      </c>
      <c r="AV438" s="1208" t="s">
        <v>23</v>
      </c>
      <c r="AW438" s="1179" t="s">
        <v>21</v>
      </c>
      <c r="BH438" s="1711"/>
      <c r="BI438" s="1603"/>
      <c r="BJ438" s="1603"/>
      <c r="BK438" s="1603"/>
      <c r="BL438" s="1603"/>
      <c r="BM438" s="1603"/>
      <c r="BN438" s="1603"/>
      <c r="BO438" s="1603"/>
      <c r="BP438" s="1603"/>
      <c r="BQ438" s="1603"/>
      <c r="BR438" s="1603"/>
      <c r="BS438" s="1603"/>
      <c r="BT438" s="1603"/>
      <c r="BU438" s="1603"/>
      <c r="BV438" s="1603"/>
      <c r="BW438" s="1603"/>
      <c r="BX438" s="1603"/>
      <c r="BY438" s="1603"/>
      <c r="BZ438" s="1603"/>
      <c r="CA438" s="1603"/>
      <c r="CB438" s="1603"/>
      <c r="CC438" s="1603"/>
      <c r="CD438" s="1603"/>
      <c r="CE438" s="1603"/>
      <c r="CF438" s="1603"/>
      <c r="CG438" s="1603"/>
      <c r="CH438" s="1603"/>
      <c r="CI438" s="1603"/>
      <c r="CJ438" s="1603"/>
      <c r="CK438" s="1603"/>
      <c r="CL438" s="1603"/>
      <c r="CM438" s="1603"/>
      <c r="CN438" s="1603"/>
      <c r="CO438" s="1603"/>
      <c r="CP438" s="1603"/>
      <c r="CQ438" s="1603"/>
      <c r="CR438" s="1603"/>
      <c r="CS438" s="1603"/>
      <c r="CT438" s="1603"/>
      <c r="CU438" s="1603"/>
      <c r="CV438" s="1603"/>
      <c r="CW438" s="1603"/>
      <c r="CX438" s="1603"/>
      <c r="CY438" s="1603"/>
      <c r="CZ438" s="1603"/>
      <c r="DA438" s="1603"/>
      <c r="DB438" s="1603"/>
      <c r="DC438" s="1604"/>
      <c r="DE438" s="59"/>
    </row>
    <row r="439" spans="2:109" s="9" customFormat="1" ht="13.5" customHeight="1">
      <c r="B439" s="1599"/>
      <c r="C439" s="1600"/>
      <c r="D439" s="1600"/>
      <c r="E439" s="1600"/>
      <c r="F439" s="1600"/>
      <c r="G439" s="1600"/>
      <c r="H439" s="1600"/>
      <c r="I439" s="1600"/>
      <c r="J439" s="1600"/>
      <c r="K439" s="1600"/>
      <c r="L439" s="1600"/>
      <c r="M439" s="1600"/>
      <c r="N439" s="1600"/>
      <c r="O439" s="1600"/>
      <c r="P439" s="1600"/>
      <c r="Q439" s="1600"/>
      <c r="R439" s="1600"/>
      <c r="S439" s="1600"/>
      <c r="T439" s="1600"/>
      <c r="U439" s="1600"/>
      <c r="V439" s="1600"/>
      <c r="W439" s="1600"/>
      <c r="X439" s="1600"/>
      <c r="Y439" s="1600"/>
      <c r="Z439" s="1600"/>
      <c r="AA439" s="1600"/>
      <c r="AB439" s="1600"/>
      <c r="AC439" s="1600"/>
      <c r="AD439" s="1600"/>
      <c r="AE439" s="1600"/>
      <c r="AF439" s="1600"/>
      <c r="AG439" s="1600"/>
      <c r="AH439" s="1600"/>
      <c r="AI439" s="1600"/>
      <c r="AJ439" s="1600"/>
      <c r="AK439" s="1600"/>
      <c r="AL439" s="1600"/>
      <c r="AM439" s="1600"/>
      <c r="AN439" s="1600"/>
      <c r="AO439" s="1600"/>
      <c r="AP439" s="1600"/>
      <c r="AQ439" s="1600"/>
      <c r="AR439" s="1601"/>
      <c r="AS439" s="563"/>
      <c r="AT439" s="1183"/>
      <c r="AU439" s="1183"/>
      <c r="AV439" s="956"/>
      <c r="AW439" s="1358"/>
      <c r="BH439" s="1712"/>
      <c r="BI439" s="1768"/>
      <c r="BJ439" s="1768"/>
      <c r="BK439" s="1768"/>
      <c r="BL439" s="1768"/>
      <c r="BM439" s="1768"/>
      <c r="BN439" s="1768"/>
      <c r="BO439" s="1768"/>
      <c r="BP439" s="1768"/>
      <c r="BQ439" s="1768"/>
      <c r="BR439" s="1768"/>
      <c r="BS439" s="1768"/>
      <c r="BT439" s="1768"/>
      <c r="BU439" s="1768"/>
      <c r="BV439" s="1768"/>
      <c r="BW439" s="1768"/>
      <c r="BX439" s="1768"/>
      <c r="BY439" s="1768"/>
      <c r="BZ439" s="1768"/>
      <c r="CA439" s="1768"/>
      <c r="CB439" s="1768"/>
      <c r="CC439" s="1768"/>
      <c r="CD439" s="1768"/>
      <c r="CE439" s="1768"/>
      <c r="CF439" s="1768"/>
      <c r="CG439" s="1768"/>
      <c r="CH439" s="1768"/>
      <c r="CI439" s="1768"/>
      <c r="CJ439" s="1768"/>
      <c r="CK439" s="1768"/>
      <c r="CL439" s="1768"/>
      <c r="CM439" s="1768"/>
      <c r="CN439" s="1768"/>
      <c r="CO439" s="1768"/>
      <c r="CP439" s="1768"/>
      <c r="CQ439" s="1768"/>
      <c r="CR439" s="1768"/>
      <c r="CS439" s="1768"/>
      <c r="CT439" s="1768"/>
      <c r="CU439" s="1768"/>
      <c r="CV439" s="1768"/>
      <c r="CW439" s="1768"/>
      <c r="CX439" s="1768"/>
      <c r="CY439" s="1768"/>
      <c r="CZ439" s="1768"/>
      <c r="DA439" s="1768"/>
      <c r="DB439" s="1768"/>
      <c r="DC439" s="1769"/>
      <c r="DE439" s="59"/>
    </row>
    <row r="440" spans="2:109" s="9" customFormat="1" ht="13.5" customHeight="1">
      <c r="B440" s="1700" t="s">
        <v>559</v>
      </c>
      <c r="C440" s="1701"/>
      <c r="D440" s="1701"/>
      <c r="E440" s="1701"/>
      <c r="F440" s="1701"/>
      <c r="G440" s="1701"/>
      <c r="H440" s="1701"/>
      <c r="I440" s="1701"/>
      <c r="J440" s="1701"/>
      <c r="K440" s="1701"/>
      <c r="L440" s="1701"/>
      <c r="M440" s="1701"/>
      <c r="N440" s="1701"/>
      <c r="O440" s="1701"/>
      <c r="P440" s="1701"/>
      <c r="Q440" s="1701"/>
      <c r="R440" s="1701"/>
      <c r="S440" s="1701"/>
      <c r="T440" s="1701"/>
      <c r="U440" s="1701"/>
      <c r="V440" s="1701"/>
      <c r="W440" s="1701"/>
      <c r="X440" s="1701"/>
      <c r="Y440" s="1701"/>
      <c r="Z440" s="1701"/>
      <c r="AA440" s="1701"/>
      <c r="AB440" s="1701"/>
      <c r="AC440" s="1701"/>
      <c r="AD440" s="1701"/>
      <c r="AE440" s="1701"/>
      <c r="AF440" s="1701"/>
      <c r="AG440" s="1701"/>
      <c r="AH440" s="1701"/>
      <c r="AI440" s="1701"/>
      <c r="AJ440" s="1702"/>
      <c r="AK440" s="1196" t="s">
        <v>24</v>
      </c>
      <c r="AL440" s="1641" t="s">
        <v>223</v>
      </c>
      <c r="AM440" s="1641"/>
      <c r="AN440" s="1641"/>
      <c r="AO440" s="1641"/>
      <c r="AP440" s="1641"/>
      <c r="AQ440" s="1196" t="s">
        <v>23</v>
      </c>
      <c r="AR440" s="1703" t="s">
        <v>251</v>
      </c>
      <c r="AS440" s="1703"/>
      <c r="AT440" s="1703"/>
      <c r="AU440" s="1703"/>
      <c r="AV440" s="1703"/>
      <c r="AW440" s="1704"/>
      <c r="BH440" s="1707" t="s">
        <v>617</v>
      </c>
      <c r="BI440" s="1708"/>
      <c r="BJ440" s="1708"/>
      <c r="BK440" s="1708"/>
      <c r="BL440" s="1708"/>
      <c r="BM440" s="1708"/>
      <c r="BN440" s="1708"/>
      <c r="BO440" s="1708"/>
      <c r="BP440" s="1708"/>
      <c r="BQ440" s="1708"/>
      <c r="BR440" s="1708"/>
      <c r="BS440" s="1708"/>
      <c r="BT440" s="1708"/>
      <c r="BU440" s="1708"/>
      <c r="BV440" s="1708"/>
      <c r="BW440" s="1708"/>
      <c r="BX440" s="1708"/>
      <c r="BY440" s="1708"/>
      <c r="BZ440" s="1708"/>
      <c r="CA440" s="1708"/>
      <c r="CB440" s="1175"/>
      <c r="CC440" s="1175"/>
      <c r="CD440" s="1175"/>
      <c r="CE440" s="1175"/>
      <c r="CF440" s="1175"/>
      <c r="CG440" s="1175"/>
      <c r="CH440" s="1175"/>
      <c r="CI440" s="1175"/>
      <c r="CJ440" s="1175"/>
      <c r="CK440" s="1175"/>
      <c r="CL440" s="1175"/>
      <c r="CM440" s="1175"/>
      <c r="CN440" s="1175"/>
      <c r="CO440" s="1175"/>
      <c r="CP440" s="1175"/>
      <c r="CQ440" s="1175"/>
      <c r="CR440" s="1175"/>
      <c r="CS440" s="1175"/>
      <c r="CT440" s="1175"/>
      <c r="CU440" s="1175"/>
      <c r="CV440" s="1175"/>
      <c r="CW440" s="1175"/>
      <c r="CX440" s="1175"/>
      <c r="CY440" s="1175"/>
      <c r="CZ440" s="1175"/>
      <c r="DA440" s="1175"/>
      <c r="DB440" s="1175"/>
      <c r="DC440" s="2672"/>
      <c r="DE440" s="59"/>
    </row>
    <row r="441" spans="2:109" s="9" customFormat="1" ht="13.5" customHeight="1">
      <c r="B441" s="1742"/>
      <c r="C441" s="1743"/>
      <c r="D441" s="1743"/>
      <c r="E441" s="1743"/>
      <c r="F441" s="1743"/>
      <c r="G441" s="1743"/>
      <c r="H441" s="1743"/>
      <c r="I441" s="1743"/>
      <c r="J441" s="1743"/>
      <c r="K441" s="1743"/>
      <c r="L441" s="1743"/>
      <c r="M441" s="1743"/>
      <c r="N441" s="1743"/>
      <c r="O441" s="1743"/>
      <c r="P441" s="1743"/>
      <c r="Q441" s="1743"/>
      <c r="R441" s="1743"/>
      <c r="S441" s="1743"/>
      <c r="T441" s="1743"/>
      <c r="U441" s="1743"/>
      <c r="V441" s="1743"/>
      <c r="W441" s="1743"/>
      <c r="X441" s="1743"/>
      <c r="Y441" s="1743"/>
      <c r="Z441" s="1743"/>
      <c r="AA441" s="1743"/>
      <c r="AB441" s="1743"/>
      <c r="AC441" s="1743"/>
      <c r="AD441" s="1743"/>
      <c r="AE441" s="1743"/>
      <c r="AF441" s="1743"/>
      <c r="AG441" s="1743"/>
      <c r="AH441" s="1743"/>
      <c r="AI441" s="1743"/>
      <c r="AJ441" s="1744"/>
      <c r="AK441" s="1196"/>
      <c r="AL441" s="1641"/>
      <c r="AM441" s="1641"/>
      <c r="AN441" s="1641"/>
      <c r="AO441" s="1641"/>
      <c r="AP441" s="1641"/>
      <c r="AQ441" s="1196"/>
      <c r="AR441" s="1705"/>
      <c r="AS441" s="1705"/>
      <c r="AT441" s="1705"/>
      <c r="AU441" s="1705"/>
      <c r="AV441" s="1705"/>
      <c r="AW441" s="1706"/>
      <c r="BH441" s="1709"/>
      <c r="BI441" s="1710"/>
      <c r="BJ441" s="1710"/>
      <c r="BK441" s="1710"/>
      <c r="BL441" s="1710"/>
      <c r="BM441" s="1710"/>
      <c r="BN441" s="1710"/>
      <c r="BO441" s="1710"/>
      <c r="BP441" s="1710"/>
      <c r="BQ441" s="1710"/>
      <c r="BR441" s="1710"/>
      <c r="BS441" s="1710"/>
      <c r="BT441" s="1710"/>
      <c r="BU441" s="1710"/>
      <c r="BV441" s="1710"/>
      <c r="BW441" s="1710"/>
      <c r="BX441" s="1710"/>
      <c r="BY441" s="1710"/>
      <c r="BZ441" s="1710"/>
      <c r="CA441" s="1710"/>
      <c r="CB441" s="665"/>
      <c r="CC441" s="665"/>
      <c r="CD441" s="665"/>
      <c r="CE441" s="665"/>
      <c r="CF441" s="665"/>
      <c r="CG441" s="665"/>
      <c r="CH441" s="665"/>
      <c r="CI441" s="665"/>
      <c r="CJ441" s="665"/>
      <c r="CK441" s="665"/>
      <c r="CL441" s="665"/>
      <c r="CM441" s="665"/>
      <c r="CN441" s="665"/>
      <c r="CO441" s="665"/>
      <c r="CP441" s="665"/>
      <c r="CQ441" s="665"/>
      <c r="CR441" s="665"/>
      <c r="CS441" s="665"/>
      <c r="CT441" s="665"/>
      <c r="CU441" s="665"/>
      <c r="CV441" s="665"/>
      <c r="CW441" s="665"/>
      <c r="CX441" s="665"/>
      <c r="CY441" s="665"/>
      <c r="CZ441" s="665"/>
      <c r="DA441" s="665"/>
      <c r="DB441" s="665"/>
      <c r="DC441" s="2673"/>
      <c r="DE441" s="59"/>
    </row>
    <row r="442" spans="2:109" s="9" customFormat="1" ht="13.5" customHeight="1">
      <c r="B442" s="1756"/>
      <c r="C442" s="854"/>
      <c r="D442" s="1722" t="s">
        <v>560</v>
      </c>
      <c r="E442" s="1701"/>
      <c r="F442" s="1701"/>
      <c r="G442" s="1701"/>
      <c r="H442" s="1701"/>
      <c r="I442" s="1701"/>
      <c r="J442" s="1701"/>
      <c r="K442" s="1701"/>
      <c r="L442" s="1701"/>
      <c r="M442" s="1701"/>
      <c r="N442" s="1701"/>
      <c r="O442" s="1701"/>
      <c r="P442" s="1701"/>
      <c r="Q442" s="1701"/>
      <c r="R442" s="1701"/>
      <c r="S442" s="1701"/>
      <c r="T442" s="1701"/>
      <c r="U442" s="1701"/>
      <c r="V442" s="1701"/>
      <c r="W442" s="1701"/>
      <c r="X442" s="1701"/>
      <c r="Y442" s="1701"/>
      <c r="Z442" s="1701"/>
      <c r="AA442" s="1701"/>
      <c r="AB442" s="1701"/>
      <c r="AC442" s="1701"/>
      <c r="AD442" s="1701"/>
      <c r="AE442" s="1701"/>
      <c r="AF442" s="1701"/>
      <c r="AG442" s="1701"/>
      <c r="AH442" s="1701"/>
      <c r="AI442" s="1701"/>
      <c r="AJ442" s="1701"/>
      <c r="AK442" s="1701"/>
      <c r="AL442" s="1701"/>
      <c r="AM442" s="1701"/>
      <c r="AN442" s="1701"/>
      <c r="AO442" s="1701"/>
      <c r="AP442" s="1702"/>
      <c r="AQ442" s="1153" t="s">
        <v>24</v>
      </c>
      <c r="AR442" s="1569" t="s">
        <v>157</v>
      </c>
      <c r="AS442" s="1569"/>
      <c r="AT442" s="1569" t="s">
        <v>29</v>
      </c>
      <c r="AU442" s="965" t="s">
        <v>24</v>
      </c>
      <c r="AV442" s="1569" t="s">
        <v>95</v>
      </c>
      <c r="AW442" s="1727"/>
      <c r="BH442" s="1726" t="s">
        <v>78</v>
      </c>
      <c r="BI442" s="1738" t="s">
        <v>599</v>
      </c>
      <c r="BJ442" s="1738"/>
      <c r="BK442" s="1738"/>
      <c r="BL442" s="1738"/>
      <c r="BM442" s="1738"/>
      <c r="BN442" s="1738"/>
      <c r="BO442" s="1738"/>
      <c r="BP442" s="1738"/>
      <c r="BQ442" s="1738"/>
      <c r="BR442" s="1738"/>
      <c r="BS442" s="1738"/>
      <c r="BT442" s="1738"/>
      <c r="BU442" s="1738"/>
      <c r="BV442" s="1738"/>
      <c r="BW442" s="1738"/>
      <c r="BX442" s="1738"/>
      <c r="BY442" s="1738"/>
      <c r="BZ442" s="1738"/>
      <c r="CA442" s="1738"/>
      <c r="CB442" s="1738"/>
      <c r="CC442" s="1738"/>
      <c r="CD442" s="1738"/>
      <c r="CE442" s="1738"/>
      <c r="CF442" s="1738"/>
      <c r="CG442" s="1738"/>
      <c r="CH442" s="1738"/>
      <c r="CI442" s="1738"/>
      <c r="CJ442" s="1738"/>
      <c r="CK442" s="1738"/>
      <c r="CL442" s="1738"/>
      <c r="CM442" s="1738"/>
      <c r="CN442" s="1738"/>
      <c r="CO442" s="1738"/>
      <c r="CP442" s="1738"/>
      <c r="CQ442" s="1738"/>
      <c r="CR442" s="1738"/>
      <c r="CS442" s="1738"/>
      <c r="CT442" s="1738"/>
      <c r="CU442" s="1738"/>
      <c r="CV442" s="1738"/>
      <c r="CW442" s="1738"/>
      <c r="CX442" s="1738"/>
      <c r="CY442" s="1738"/>
      <c r="CZ442" s="1738"/>
      <c r="DA442" s="1738"/>
      <c r="DB442" s="1738"/>
      <c r="DC442" s="1739"/>
      <c r="DE442" s="59"/>
    </row>
    <row r="443" spans="2:109" s="9" customFormat="1" ht="13.5" customHeight="1">
      <c r="B443" s="1756"/>
      <c r="C443" s="854"/>
      <c r="D443" s="1723"/>
      <c r="E443" s="1600"/>
      <c r="F443" s="1600"/>
      <c r="G443" s="1600"/>
      <c r="H443" s="1600"/>
      <c r="I443" s="1600"/>
      <c r="J443" s="1600"/>
      <c r="K443" s="1600"/>
      <c r="L443" s="1600"/>
      <c r="M443" s="1600"/>
      <c r="N443" s="1600"/>
      <c r="O443" s="1600"/>
      <c r="P443" s="1600"/>
      <c r="Q443" s="1600"/>
      <c r="R443" s="1600"/>
      <c r="S443" s="1600"/>
      <c r="T443" s="1600"/>
      <c r="U443" s="1600"/>
      <c r="V443" s="1600"/>
      <c r="W443" s="1600"/>
      <c r="X443" s="1600"/>
      <c r="Y443" s="1600"/>
      <c r="Z443" s="1600"/>
      <c r="AA443" s="1600"/>
      <c r="AB443" s="1600"/>
      <c r="AC443" s="1600"/>
      <c r="AD443" s="1600"/>
      <c r="AE443" s="1600"/>
      <c r="AF443" s="1600"/>
      <c r="AG443" s="1600"/>
      <c r="AH443" s="1600"/>
      <c r="AI443" s="1600"/>
      <c r="AJ443" s="1600"/>
      <c r="AK443" s="1600"/>
      <c r="AL443" s="1600"/>
      <c r="AM443" s="1600"/>
      <c r="AN443" s="1600"/>
      <c r="AO443" s="1600"/>
      <c r="AP443" s="1601"/>
      <c r="AQ443" s="964"/>
      <c r="AR443" s="844"/>
      <c r="AS443" s="844"/>
      <c r="AT443" s="844"/>
      <c r="AU443" s="966"/>
      <c r="AV443" s="844"/>
      <c r="AW443" s="1728"/>
      <c r="BH443" s="1711"/>
      <c r="BI443" s="1603"/>
      <c r="BJ443" s="1603"/>
      <c r="BK443" s="1603"/>
      <c r="BL443" s="1603"/>
      <c r="BM443" s="1603"/>
      <c r="BN443" s="1603"/>
      <c r="BO443" s="1603"/>
      <c r="BP443" s="1603"/>
      <c r="BQ443" s="1603"/>
      <c r="BR443" s="1603"/>
      <c r="BS443" s="1603"/>
      <c r="BT443" s="1603"/>
      <c r="BU443" s="1603"/>
      <c r="BV443" s="1603"/>
      <c r="BW443" s="1603"/>
      <c r="BX443" s="1603"/>
      <c r="BY443" s="1603"/>
      <c r="BZ443" s="1603"/>
      <c r="CA443" s="1603"/>
      <c r="CB443" s="1603"/>
      <c r="CC443" s="1603"/>
      <c r="CD443" s="1603"/>
      <c r="CE443" s="1603"/>
      <c r="CF443" s="1603"/>
      <c r="CG443" s="1603"/>
      <c r="CH443" s="1603"/>
      <c r="CI443" s="1603"/>
      <c r="CJ443" s="1603"/>
      <c r="CK443" s="1603"/>
      <c r="CL443" s="1603"/>
      <c r="CM443" s="1603"/>
      <c r="CN443" s="1603"/>
      <c r="CO443" s="1603"/>
      <c r="CP443" s="1603"/>
      <c r="CQ443" s="1603"/>
      <c r="CR443" s="1603"/>
      <c r="CS443" s="1603"/>
      <c r="CT443" s="1603"/>
      <c r="CU443" s="1603"/>
      <c r="CV443" s="1603"/>
      <c r="CW443" s="1603"/>
      <c r="CX443" s="1603"/>
      <c r="CY443" s="1603"/>
      <c r="CZ443" s="1603"/>
      <c r="DA443" s="1603"/>
      <c r="DB443" s="1603"/>
      <c r="DC443" s="1604"/>
      <c r="DE443" s="59"/>
    </row>
    <row r="444" spans="2:109" s="9" customFormat="1" ht="13.5" customHeight="1">
      <c r="B444" s="1756"/>
      <c r="C444" s="854"/>
      <c r="D444" s="1722" t="s">
        <v>561</v>
      </c>
      <c r="E444" s="1701"/>
      <c r="F444" s="1701"/>
      <c r="G444" s="1701"/>
      <c r="H444" s="1701"/>
      <c r="I444" s="1701"/>
      <c r="J444" s="1701"/>
      <c r="K444" s="1701"/>
      <c r="L444" s="1701"/>
      <c r="M444" s="1701"/>
      <c r="N444" s="1701"/>
      <c r="O444" s="1701"/>
      <c r="P444" s="1701"/>
      <c r="Q444" s="1701"/>
      <c r="R444" s="1701"/>
      <c r="S444" s="1701"/>
      <c r="T444" s="1701"/>
      <c r="U444" s="1701"/>
      <c r="V444" s="1701"/>
      <c r="W444" s="1701"/>
      <c r="X444" s="1701"/>
      <c r="Y444" s="1701"/>
      <c r="Z444" s="1701"/>
      <c r="AA444" s="1701"/>
      <c r="AB444" s="1701"/>
      <c r="AC444" s="1701"/>
      <c r="AD444" s="1701"/>
      <c r="AE444" s="1701"/>
      <c r="AF444" s="1701"/>
      <c r="AG444" s="1701"/>
      <c r="AH444" s="1701"/>
      <c r="AI444" s="1701"/>
      <c r="AJ444" s="1701"/>
      <c r="AK444" s="1701"/>
      <c r="AL444" s="1701"/>
      <c r="AM444" s="1701"/>
      <c r="AN444" s="1701"/>
      <c r="AO444" s="1701"/>
      <c r="AP444" s="1702"/>
      <c r="AQ444" s="1153" t="s">
        <v>24</v>
      </c>
      <c r="AR444" s="1569" t="s">
        <v>157</v>
      </c>
      <c r="AS444" s="1569"/>
      <c r="AT444" s="1569" t="s">
        <v>29</v>
      </c>
      <c r="AU444" s="965" t="s">
        <v>24</v>
      </c>
      <c r="AV444" s="1569" t="s">
        <v>95</v>
      </c>
      <c r="AW444" s="1727"/>
      <c r="BH444" s="1711"/>
      <c r="BI444" s="1603"/>
      <c r="BJ444" s="1603"/>
      <c r="BK444" s="1603"/>
      <c r="BL444" s="1603"/>
      <c r="BM444" s="1603"/>
      <c r="BN444" s="1603"/>
      <c r="BO444" s="1603"/>
      <c r="BP444" s="1603"/>
      <c r="BQ444" s="1603"/>
      <c r="BR444" s="1603"/>
      <c r="BS444" s="1603"/>
      <c r="BT444" s="1603"/>
      <c r="BU444" s="1603"/>
      <c r="BV444" s="1603"/>
      <c r="BW444" s="1603"/>
      <c r="BX444" s="1603"/>
      <c r="BY444" s="1603"/>
      <c r="BZ444" s="1603"/>
      <c r="CA444" s="1603"/>
      <c r="CB444" s="1603"/>
      <c r="CC444" s="1603"/>
      <c r="CD444" s="1603"/>
      <c r="CE444" s="1603"/>
      <c r="CF444" s="1603"/>
      <c r="CG444" s="1603"/>
      <c r="CH444" s="1603"/>
      <c r="CI444" s="1603"/>
      <c r="CJ444" s="1603"/>
      <c r="CK444" s="1603"/>
      <c r="CL444" s="1603"/>
      <c r="CM444" s="1603"/>
      <c r="CN444" s="1603"/>
      <c r="CO444" s="1603"/>
      <c r="CP444" s="1603"/>
      <c r="CQ444" s="1603"/>
      <c r="CR444" s="1603"/>
      <c r="CS444" s="1603"/>
      <c r="CT444" s="1603"/>
      <c r="CU444" s="1603"/>
      <c r="CV444" s="1603"/>
      <c r="CW444" s="1603"/>
      <c r="CX444" s="1603"/>
      <c r="CY444" s="1603"/>
      <c r="CZ444" s="1603"/>
      <c r="DA444" s="1603"/>
      <c r="DB444" s="1603"/>
      <c r="DC444" s="1604"/>
      <c r="DE444" s="59"/>
    </row>
    <row r="445" spans="2:109" s="9" customFormat="1" ht="13.5" customHeight="1">
      <c r="B445" s="1725"/>
      <c r="C445" s="1757"/>
      <c r="D445" s="1723"/>
      <c r="E445" s="1600"/>
      <c r="F445" s="1600"/>
      <c r="G445" s="1600"/>
      <c r="H445" s="1600"/>
      <c r="I445" s="1600"/>
      <c r="J445" s="1600"/>
      <c r="K445" s="1600"/>
      <c r="L445" s="1600"/>
      <c r="M445" s="1600"/>
      <c r="N445" s="1600"/>
      <c r="O445" s="1600"/>
      <c r="P445" s="1600"/>
      <c r="Q445" s="1600"/>
      <c r="R445" s="1600"/>
      <c r="S445" s="1600"/>
      <c r="T445" s="1600"/>
      <c r="U445" s="1600"/>
      <c r="V445" s="1600"/>
      <c r="W445" s="1600"/>
      <c r="X445" s="1600"/>
      <c r="Y445" s="1600"/>
      <c r="Z445" s="1600"/>
      <c r="AA445" s="1600"/>
      <c r="AB445" s="1600"/>
      <c r="AC445" s="1600"/>
      <c r="AD445" s="1600"/>
      <c r="AE445" s="1600"/>
      <c r="AF445" s="1600"/>
      <c r="AG445" s="1600"/>
      <c r="AH445" s="1600"/>
      <c r="AI445" s="1600"/>
      <c r="AJ445" s="1600"/>
      <c r="AK445" s="1600"/>
      <c r="AL445" s="1600"/>
      <c r="AM445" s="1600"/>
      <c r="AN445" s="1600"/>
      <c r="AO445" s="1600"/>
      <c r="AP445" s="1601"/>
      <c r="AQ445" s="964"/>
      <c r="AR445" s="844"/>
      <c r="AS445" s="844"/>
      <c r="AT445" s="844"/>
      <c r="AU445" s="966"/>
      <c r="AV445" s="844"/>
      <c r="AW445" s="1728"/>
      <c r="BH445" s="1711"/>
      <c r="BI445" s="1603"/>
      <c r="BJ445" s="1603"/>
      <c r="BK445" s="1603"/>
      <c r="BL445" s="1603"/>
      <c r="BM445" s="1603"/>
      <c r="BN445" s="1603"/>
      <c r="BO445" s="1603"/>
      <c r="BP445" s="1603"/>
      <c r="BQ445" s="1603"/>
      <c r="BR445" s="1603"/>
      <c r="BS445" s="1603"/>
      <c r="BT445" s="1603"/>
      <c r="BU445" s="1603"/>
      <c r="BV445" s="1603"/>
      <c r="BW445" s="1603"/>
      <c r="BX445" s="1603"/>
      <c r="BY445" s="1603"/>
      <c r="BZ445" s="1603"/>
      <c r="CA445" s="1603"/>
      <c r="CB445" s="1603"/>
      <c r="CC445" s="1603"/>
      <c r="CD445" s="1603"/>
      <c r="CE445" s="1603"/>
      <c r="CF445" s="1603"/>
      <c r="CG445" s="1603"/>
      <c r="CH445" s="1603"/>
      <c r="CI445" s="1603"/>
      <c r="CJ445" s="1603"/>
      <c r="CK445" s="1603"/>
      <c r="CL445" s="1603"/>
      <c r="CM445" s="1603"/>
      <c r="CN445" s="1603"/>
      <c r="CO445" s="1603"/>
      <c r="CP445" s="1603"/>
      <c r="CQ445" s="1603"/>
      <c r="CR445" s="1603"/>
      <c r="CS445" s="1603"/>
      <c r="CT445" s="1603"/>
      <c r="CU445" s="1603"/>
      <c r="CV445" s="1603"/>
      <c r="CW445" s="1603"/>
      <c r="CX445" s="1603"/>
      <c r="CY445" s="1603"/>
      <c r="CZ445" s="1603"/>
      <c r="DA445" s="1603"/>
      <c r="DB445" s="1603"/>
      <c r="DC445" s="1604"/>
      <c r="DE445" s="59"/>
    </row>
    <row r="446" spans="2:109" s="9" customFormat="1" ht="13.5" customHeight="1">
      <c r="B446" s="1700" t="s">
        <v>562</v>
      </c>
      <c r="C446" s="1701"/>
      <c r="D446" s="1701"/>
      <c r="E446" s="1701"/>
      <c r="F446" s="1701"/>
      <c r="G446" s="1701"/>
      <c r="H446" s="1701"/>
      <c r="I446" s="1701"/>
      <c r="J446" s="1701"/>
      <c r="K446" s="1701"/>
      <c r="L446" s="1701"/>
      <c r="M446" s="1701"/>
      <c r="N446" s="1701"/>
      <c r="O446" s="1701"/>
      <c r="P446" s="1701"/>
      <c r="Q446" s="1701"/>
      <c r="R446" s="1701"/>
      <c r="S446" s="1701"/>
      <c r="T446" s="1701"/>
      <c r="U446" s="1701"/>
      <c r="V446" s="1701"/>
      <c r="W446" s="1701"/>
      <c r="X446" s="1701"/>
      <c r="Y446" s="1701"/>
      <c r="Z446" s="1701"/>
      <c r="AA446" s="1701"/>
      <c r="AB446" s="1701"/>
      <c r="AC446" s="1701"/>
      <c r="AD446" s="1701"/>
      <c r="AE446" s="1701"/>
      <c r="AF446" s="1701"/>
      <c r="AG446" s="1701"/>
      <c r="AH446" s="1701"/>
      <c r="AI446" s="1701"/>
      <c r="AJ446" s="1702"/>
      <c r="AK446" s="1196" t="s">
        <v>24</v>
      </c>
      <c r="AL446" s="1641" t="s">
        <v>223</v>
      </c>
      <c r="AM446" s="1641"/>
      <c r="AN446" s="1641"/>
      <c r="AO446" s="1641"/>
      <c r="AP446" s="1641"/>
      <c r="AQ446" s="1196" t="s">
        <v>23</v>
      </c>
      <c r="AR446" s="1703" t="s">
        <v>251</v>
      </c>
      <c r="AS446" s="1703"/>
      <c r="AT446" s="1703"/>
      <c r="AU446" s="1703"/>
      <c r="AV446" s="1703"/>
      <c r="AW446" s="1704"/>
      <c r="BH446" s="1711"/>
      <c r="BI446" s="1603"/>
      <c r="BJ446" s="1603"/>
      <c r="BK446" s="1603"/>
      <c r="BL446" s="1603"/>
      <c r="BM446" s="1603"/>
      <c r="BN446" s="1603"/>
      <c r="BO446" s="1603"/>
      <c r="BP446" s="1603"/>
      <c r="BQ446" s="1603"/>
      <c r="BR446" s="1603"/>
      <c r="BS446" s="1603"/>
      <c r="BT446" s="1603"/>
      <c r="BU446" s="1603"/>
      <c r="BV446" s="1603"/>
      <c r="BW446" s="1603"/>
      <c r="BX446" s="1603"/>
      <c r="BY446" s="1603"/>
      <c r="BZ446" s="1603"/>
      <c r="CA446" s="1603"/>
      <c r="CB446" s="1603"/>
      <c r="CC446" s="1603"/>
      <c r="CD446" s="1603"/>
      <c r="CE446" s="1603"/>
      <c r="CF446" s="1603"/>
      <c r="CG446" s="1603"/>
      <c r="CH446" s="1603"/>
      <c r="CI446" s="1603"/>
      <c r="CJ446" s="1603"/>
      <c r="CK446" s="1603"/>
      <c r="CL446" s="1603"/>
      <c r="CM446" s="1603"/>
      <c r="CN446" s="1603"/>
      <c r="CO446" s="1603"/>
      <c r="CP446" s="1603"/>
      <c r="CQ446" s="1603"/>
      <c r="CR446" s="1603"/>
      <c r="CS446" s="1603"/>
      <c r="CT446" s="1603"/>
      <c r="CU446" s="1603"/>
      <c r="CV446" s="1603"/>
      <c r="CW446" s="1603"/>
      <c r="CX446" s="1603"/>
      <c r="CY446" s="1603"/>
      <c r="CZ446" s="1603"/>
      <c r="DA446" s="1603"/>
      <c r="DB446" s="1603"/>
      <c r="DC446" s="1604"/>
      <c r="DE446" s="59"/>
    </row>
    <row r="447" spans="2:109" s="9" customFormat="1" ht="13.5" customHeight="1">
      <c r="B447" s="1742"/>
      <c r="C447" s="1743"/>
      <c r="D447" s="1743"/>
      <c r="E447" s="1743"/>
      <c r="F447" s="1743"/>
      <c r="G447" s="1743"/>
      <c r="H447" s="1743"/>
      <c r="I447" s="1743"/>
      <c r="J447" s="1743"/>
      <c r="K447" s="1743"/>
      <c r="L447" s="1743"/>
      <c r="M447" s="1743"/>
      <c r="N447" s="1743"/>
      <c r="O447" s="1743"/>
      <c r="P447" s="1743"/>
      <c r="Q447" s="1743"/>
      <c r="R447" s="1743"/>
      <c r="S447" s="1743"/>
      <c r="T447" s="1743"/>
      <c r="U447" s="1743"/>
      <c r="V447" s="1743"/>
      <c r="W447" s="1743"/>
      <c r="X447" s="1743"/>
      <c r="Y447" s="1743"/>
      <c r="Z447" s="1743"/>
      <c r="AA447" s="1743"/>
      <c r="AB447" s="1743"/>
      <c r="AC447" s="1743"/>
      <c r="AD447" s="1743"/>
      <c r="AE447" s="1743"/>
      <c r="AF447" s="1743"/>
      <c r="AG447" s="1743"/>
      <c r="AH447" s="1743"/>
      <c r="AI447" s="1743"/>
      <c r="AJ447" s="1744"/>
      <c r="AK447" s="1196"/>
      <c r="AL447" s="1641"/>
      <c r="AM447" s="1641"/>
      <c r="AN447" s="1641"/>
      <c r="AO447" s="1641"/>
      <c r="AP447" s="1641"/>
      <c r="AQ447" s="1196"/>
      <c r="AR447" s="1705"/>
      <c r="AS447" s="1705"/>
      <c r="AT447" s="1705"/>
      <c r="AU447" s="1705"/>
      <c r="AV447" s="1705"/>
      <c r="AW447" s="1706"/>
      <c r="BH447" s="1711" t="s">
        <v>2</v>
      </c>
      <c r="BI447" s="1603" t="s">
        <v>589</v>
      </c>
      <c r="BJ447" s="1603"/>
      <c r="BK447" s="1603"/>
      <c r="BL447" s="1603"/>
      <c r="BM447" s="1603"/>
      <c r="BN447" s="1603"/>
      <c r="BO447" s="1603"/>
      <c r="BP447" s="1603"/>
      <c r="BQ447" s="1603"/>
      <c r="BR447" s="1603"/>
      <c r="BS447" s="1603"/>
      <c r="BT447" s="1603"/>
      <c r="BU447" s="1603"/>
      <c r="BV447" s="1603"/>
      <c r="BW447" s="1603"/>
      <c r="BX447" s="1603"/>
      <c r="BY447" s="1603"/>
      <c r="BZ447" s="1603"/>
      <c r="CA447" s="1603"/>
      <c r="CB447" s="1603"/>
      <c r="CC447" s="1603"/>
      <c r="CD447" s="1603"/>
      <c r="CE447" s="1603"/>
      <c r="CF447" s="1603"/>
      <c r="CG447" s="1603"/>
      <c r="CH447" s="1603"/>
      <c r="CI447" s="1603"/>
      <c r="CJ447" s="1603"/>
      <c r="CK447" s="1603"/>
      <c r="CL447" s="1603"/>
      <c r="CM447" s="1603"/>
      <c r="CN447" s="1603"/>
      <c r="CO447" s="1603"/>
      <c r="CP447" s="1603"/>
      <c r="CQ447" s="1603"/>
      <c r="CR447" s="1603"/>
      <c r="CS447" s="1603"/>
      <c r="CT447" s="1603"/>
      <c r="CU447" s="1603"/>
      <c r="CV447" s="1603"/>
      <c r="CW447" s="1603"/>
      <c r="CX447" s="1603"/>
      <c r="CY447" s="1603"/>
      <c r="CZ447" s="1603"/>
      <c r="DA447" s="1603"/>
      <c r="DB447" s="1603"/>
      <c r="DC447" s="1604"/>
      <c r="DE447" s="59"/>
    </row>
    <row r="448" spans="2:109" s="9" customFormat="1" ht="13.5" customHeight="1">
      <c r="B448" s="1756"/>
      <c r="C448" s="854"/>
      <c r="D448" s="1722" t="s">
        <v>563</v>
      </c>
      <c r="E448" s="1701"/>
      <c r="F448" s="1701"/>
      <c r="G448" s="1701"/>
      <c r="H448" s="1701"/>
      <c r="I448" s="1701"/>
      <c r="J448" s="1701"/>
      <c r="K448" s="1701"/>
      <c r="L448" s="1701"/>
      <c r="M448" s="1701"/>
      <c r="N448" s="1701"/>
      <c r="O448" s="1701"/>
      <c r="P448" s="1701"/>
      <c r="Q448" s="1701"/>
      <c r="R448" s="1701"/>
      <c r="S448" s="1701"/>
      <c r="T448" s="1701"/>
      <c r="U448" s="1701"/>
      <c r="V448" s="1701"/>
      <c r="W448" s="1701"/>
      <c r="X448" s="1701"/>
      <c r="Y448" s="1701"/>
      <c r="Z448" s="1701"/>
      <c r="AA448" s="1701"/>
      <c r="AB448" s="1701"/>
      <c r="AC448" s="1701"/>
      <c r="AD448" s="1701"/>
      <c r="AE448" s="1701"/>
      <c r="AF448" s="1701"/>
      <c r="AG448" s="1701"/>
      <c r="AH448" s="1701"/>
      <c r="AI448" s="1701"/>
      <c r="AJ448" s="1701"/>
      <c r="AK448" s="1701"/>
      <c r="AL448" s="1701"/>
      <c r="AM448" s="1701"/>
      <c r="AN448" s="1701"/>
      <c r="AO448" s="1701"/>
      <c r="AP448" s="1702"/>
      <c r="AQ448" s="1153" t="s">
        <v>24</v>
      </c>
      <c r="AR448" s="1569" t="s">
        <v>157</v>
      </c>
      <c r="AS448" s="1569"/>
      <c r="AT448" s="1569" t="s">
        <v>29</v>
      </c>
      <c r="AU448" s="965" t="s">
        <v>24</v>
      </c>
      <c r="AV448" s="1569" t="s">
        <v>95</v>
      </c>
      <c r="AW448" s="1727"/>
      <c r="BH448" s="1711"/>
      <c r="BI448" s="1603"/>
      <c r="BJ448" s="1603"/>
      <c r="BK448" s="1603"/>
      <c r="BL448" s="1603"/>
      <c r="BM448" s="1603"/>
      <c r="BN448" s="1603"/>
      <c r="BO448" s="1603"/>
      <c r="BP448" s="1603"/>
      <c r="BQ448" s="1603"/>
      <c r="BR448" s="1603"/>
      <c r="BS448" s="1603"/>
      <c r="BT448" s="1603"/>
      <c r="BU448" s="1603"/>
      <c r="BV448" s="1603"/>
      <c r="BW448" s="1603"/>
      <c r="BX448" s="1603"/>
      <c r="BY448" s="1603"/>
      <c r="BZ448" s="1603"/>
      <c r="CA448" s="1603"/>
      <c r="CB448" s="1603"/>
      <c r="CC448" s="1603"/>
      <c r="CD448" s="1603"/>
      <c r="CE448" s="1603"/>
      <c r="CF448" s="1603"/>
      <c r="CG448" s="1603"/>
      <c r="CH448" s="1603"/>
      <c r="CI448" s="1603"/>
      <c r="CJ448" s="1603"/>
      <c r="CK448" s="1603"/>
      <c r="CL448" s="1603"/>
      <c r="CM448" s="1603"/>
      <c r="CN448" s="1603"/>
      <c r="CO448" s="1603"/>
      <c r="CP448" s="1603"/>
      <c r="CQ448" s="1603"/>
      <c r="CR448" s="1603"/>
      <c r="CS448" s="1603"/>
      <c r="CT448" s="1603"/>
      <c r="CU448" s="1603"/>
      <c r="CV448" s="1603"/>
      <c r="CW448" s="1603"/>
      <c r="CX448" s="1603"/>
      <c r="CY448" s="1603"/>
      <c r="CZ448" s="1603"/>
      <c r="DA448" s="1603"/>
      <c r="DB448" s="1603"/>
      <c r="DC448" s="1604"/>
      <c r="DE448" s="59"/>
    </row>
    <row r="449" spans="2:216" ht="13.5" customHeight="1">
      <c r="B449" s="1725"/>
      <c r="C449" s="1757"/>
      <c r="D449" s="1723"/>
      <c r="E449" s="1600"/>
      <c r="F449" s="1600"/>
      <c r="G449" s="1600"/>
      <c r="H449" s="1600"/>
      <c r="I449" s="1600"/>
      <c r="J449" s="1600"/>
      <c r="K449" s="1600"/>
      <c r="L449" s="1600"/>
      <c r="M449" s="1600"/>
      <c r="N449" s="1600"/>
      <c r="O449" s="1600"/>
      <c r="P449" s="1600"/>
      <c r="Q449" s="1600"/>
      <c r="R449" s="1600"/>
      <c r="S449" s="1600"/>
      <c r="T449" s="1600"/>
      <c r="U449" s="1600"/>
      <c r="V449" s="1600"/>
      <c r="W449" s="1600"/>
      <c r="X449" s="1600"/>
      <c r="Y449" s="1600"/>
      <c r="Z449" s="1600"/>
      <c r="AA449" s="1600"/>
      <c r="AB449" s="1600"/>
      <c r="AC449" s="1600"/>
      <c r="AD449" s="1600"/>
      <c r="AE449" s="1600"/>
      <c r="AF449" s="1600"/>
      <c r="AG449" s="1600"/>
      <c r="AH449" s="1600"/>
      <c r="AI449" s="1600"/>
      <c r="AJ449" s="1600"/>
      <c r="AK449" s="1600"/>
      <c r="AL449" s="1600"/>
      <c r="AM449" s="1600"/>
      <c r="AN449" s="1600"/>
      <c r="AO449" s="1600"/>
      <c r="AP449" s="1601"/>
      <c r="AQ449" s="964"/>
      <c r="AR449" s="844"/>
      <c r="AS449" s="844"/>
      <c r="AT449" s="844"/>
      <c r="AU449" s="966"/>
      <c r="AV449" s="844"/>
      <c r="AW449" s="1728"/>
      <c r="BH449" s="1711"/>
      <c r="BI449" s="1603"/>
      <c r="BJ449" s="1603"/>
      <c r="BK449" s="1603"/>
      <c r="BL449" s="1603"/>
      <c r="BM449" s="1603"/>
      <c r="BN449" s="1603"/>
      <c r="BO449" s="1603"/>
      <c r="BP449" s="1603"/>
      <c r="BQ449" s="1603"/>
      <c r="BR449" s="1603"/>
      <c r="BS449" s="1603"/>
      <c r="BT449" s="1603"/>
      <c r="BU449" s="1603"/>
      <c r="BV449" s="1603"/>
      <c r="BW449" s="1603"/>
      <c r="BX449" s="1603"/>
      <c r="BY449" s="1603"/>
      <c r="BZ449" s="1603"/>
      <c r="CA449" s="1603"/>
      <c r="CB449" s="1603"/>
      <c r="CC449" s="1603"/>
      <c r="CD449" s="1603"/>
      <c r="CE449" s="1603"/>
      <c r="CF449" s="1603"/>
      <c r="CG449" s="1603"/>
      <c r="CH449" s="1603"/>
      <c r="CI449" s="1603"/>
      <c r="CJ449" s="1603"/>
      <c r="CK449" s="1603"/>
      <c r="CL449" s="1603"/>
      <c r="CM449" s="1603"/>
      <c r="CN449" s="1603"/>
      <c r="CO449" s="1603"/>
      <c r="CP449" s="1603"/>
      <c r="CQ449" s="1603"/>
      <c r="CR449" s="1603"/>
      <c r="CS449" s="1603"/>
      <c r="CT449" s="1603"/>
      <c r="CU449" s="1603"/>
      <c r="CV449" s="1603"/>
      <c r="CW449" s="1603"/>
      <c r="CX449" s="1603"/>
      <c r="CY449" s="1603"/>
      <c r="CZ449" s="1603"/>
      <c r="DA449" s="1603"/>
      <c r="DB449" s="1603"/>
      <c r="DC449" s="1604"/>
      <c r="DE449" s="59"/>
      <c r="DF449" s="9"/>
      <c r="DG449" s="9"/>
      <c r="DH449" s="9"/>
      <c r="DI449" s="9"/>
      <c r="DJ449" s="9"/>
      <c r="DK449" s="9"/>
      <c r="DL449" s="9"/>
      <c r="DM449" s="9"/>
      <c r="DN449" s="9"/>
      <c r="DO449" s="9"/>
      <c r="DP449" s="9"/>
      <c r="DQ449" s="9"/>
      <c r="DR449" s="9"/>
      <c r="DS449" s="9"/>
      <c r="DT449" s="9"/>
      <c r="DU449" s="9"/>
      <c r="DV449" s="9"/>
      <c r="DW449" s="9"/>
      <c r="DX449" s="9"/>
      <c r="DY449" s="9"/>
      <c r="DZ449" s="9"/>
      <c r="EA449" s="9"/>
      <c r="EB449" s="9"/>
      <c r="EC449" s="9"/>
      <c r="ED449" s="9"/>
      <c r="EE449" s="9"/>
      <c r="EF449" s="9"/>
      <c r="EG449" s="9"/>
      <c r="EH449" s="9"/>
      <c r="EI449" s="9"/>
      <c r="EJ449" s="9"/>
      <c r="EK449" s="9"/>
      <c r="EL449" s="9"/>
      <c r="EM449" s="9"/>
      <c r="EN449" s="9"/>
      <c r="EO449" s="9"/>
      <c r="EP449" s="9"/>
      <c r="EQ449" s="9"/>
      <c r="ER449" s="9"/>
      <c r="ES449" s="9"/>
      <c r="ET449" s="9"/>
      <c r="EU449" s="9"/>
      <c r="EV449" s="9"/>
      <c r="EW449" s="9"/>
      <c r="EX449" s="9"/>
      <c r="EY449" s="9"/>
      <c r="EZ449" s="9"/>
      <c r="FA449" s="9"/>
      <c r="FB449" s="9"/>
      <c r="FC449" s="9"/>
      <c r="FD449" s="9"/>
      <c r="FE449" s="9"/>
      <c r="FF449" s="9"/>
      <c r="FG449" s="9"/>
      <c r="FH449" s="9"/>
      <c r="FI449" s="9"/>
      <c r="FJ449" s="9"/>
      <c r="FK449" s="9"/>
      <c r="FL449" s="9"/>
      <c r="FM449" s="9"/>
      <c r="FN449" s="9"/>
      <c r="FO449" s="9"/>
      <c r="FP449" s="9"/>
      <c r="FQ449" s="9"/>
      <c r="FR449" s="9"/>
      <c r="FS449" s="9"/>
      <c r="FT449" s="9"/>
      <c r="FU449" s="9"/>
      <c r="FV449" s="9"/>
    </row>
    <row r="450" spans="2:216" ht="13.5" customHeight="1">
      <c r="B450" s="1700" t="s">
        <v>564</v>
      </c>
      <c r="C450" s="1701"/>
      <c r="D450" s="1701"/>
      <c r="E450" s="1701"/>
      <c r="F450" s="1701"/>
      <c r="G450" s="1701"/>
      <c r="H450" s="1701"/>
      <c r="I450" s="1701"/>
      <c r="J450" s="1701"/>
      <c r="K450" s="1701"/>
      <c r="L450" s="1701"/>
      <c r="M450" s="1701"/>
      <c r="N450" s="1701"/>
      <c r="O450" s="1701"/>
      <c r="P450" s="1701"/>
      <c r="Q450" s="1701"/>
      <c r="R450" s="1701"/>
      <c r="S450" s="1701"/>
      <c r="T450" s="1701"/>
      <c r="U450" s="1701"/>
      <c r="V450" s="1701"/>
      <c r="W450" s="1701"/>
      <c r="X450" s="1701"/>
      <c r="Y450" s="1701"/>
      <c r="Z450" s="1701"/>
      <c r="AA450" s="1701"/>
      <c r="AB450" s="1701"/>
      <c r="AC450" s="1701"/>
      <c r="AD450" s="1701"/>
      <c r="AE450" s="1701"/>
      <c r="AF450" s="1701"/>
      <c r="AG450" s="1701"/>
      <c r="AH450" s="1701"/>
      <c r="AI450" s="1701"/>
      <c r="AJ450" s="1702"/>
      <c r="AK450" s="1196" t="s">
        <v>24</v>
      </c>
      <c r="AL450" s="1641" t="s">
        <v>223</v>
      </c>
      <c r="AM450" s="1641"/>
      <c r="AN450" s="1641"/>
      <c r="AO450" s="1641"/>
      <c r="AP450" s="1641"/>
      <c r="AQ450" s="1196" t="s">
        <v>23</v>
      </c>
      <c r="AR450" s="1703" t="s">
        <v>251</v>
      </c>
      <c r="AS450" s="1703"/>
      <c r="AT450" s="1703"/>
      <c r="AU450" s="1703"/>
      <c r="AV450" s="1703"/>
      <c r="AW450" s="1704"/>
      <c r="BH450" s="1711" t="s">
        <v>77</v>
      </c>
      <c r="BI450" s="1603" t="s">
        <v>590</v>
      </c>
      <c r="BJ450" s="1603"/>
      <c r="BK450" s="1603"/>
      <c r="BL450" s="1603"/>
      <c r="BM450" s="1603"/>
      <c r="BN450" s="1603"/>
      <c r="BO450" s="1603"/>
      <c r="BP450" s="1603"/>
      <c r="BQ450" s="1603"/>
      <c r="BR450" s="1603"/>
      <c r="BS450" s="1603"/>
      <c r="BT450" s="1603"/>
      <c r="BU450" s="1603"/>
      <c r="BV450" s="1603"/>
      <c r="BW450" s="1603"/>
      <c r="BX450" s="1603"/>
      <c r="BY450" s="1603"/>
      <c r="BZ450" s="1603"/>
      <c r="CA450" s="1603"/>
      <c r="CB450" s="1603"/>
      <c r="CC450" s="1603"/>
      <c r="CD450" s="1603"/>
      <c r="CE450" s="1603"/>
      <c r="CF450" s="1603"/>
      <c r="CG450" s="1603"/>
      <c r="CH450" s="1603"/>
      <c r="CI450" s="1603"/>
      <c r="CJ450" s="1603"/>
      <c r="CK450" s="1603"/>
      <c r="CL450" s="1603"/>
      <c r="CM450" s="1603"/>
      <c r="CN450" s="1603"/>
      <c r="CO450" s="1603"/>
      <c r="CP450" s="1603"/>
      <c r="CQ450" s="1603"/>
      <c r="CR450" s="1603"/>
      <c r="CS450" s="1603"/>
      <c r="CT450" s="1603"/>
      <c r="CU450" s="1603"/>
      <c r="CV450" s="1603"/>
      <c r="CW450" s="1603"/>
      <c r="CX450" s="1603"/>
      <c r="CY450" s="1603"/>
      <c r="CZ450" s="1603"/>
      <c r="DA450" s="1603"/>
      <c r="DB450" s="1603"/>
      <c r="DC450" s="1604"/>
      <c r="DE450" s="59"/>
      <c r="DF450" s="9"/>
      <c r="DG450" s="9"/>
      <c r="DH450" s="9"/>
      <c r="DI450" s="9"/>
      <c r="DJ450" s="9"/>
      <c r="DK450" s="9"/>
      <c r="DL450" s="9"/>
      <c r="DM450" s="9"/>
      <c r="DN450" s="9"/>
      <c r="DO450" s="9"/>
      <c r="DP450" s="9"/>
      <c r="DQ450" s="9"/>
      <c r="DR450" s="9"/>
      <c r="DS450" s="9"/>
      <c r="DT450" s="9"/>
      <c r="DU450" s="9"/>
      <c r="DV450" s="9"/>
      <c r="DW450" s="9"/>
      <c r="DX450" s="9"/>
      <c r="DY450" s="9"/>
      <c r="DZ450" s="9"/>
      <c r="EA450" s="9"/>
      <c r="EB450" s="9"/>
      <c r="EC450" s="9"/>
      <c r="ED450" s="9"/>
      <c r="EE450" s="9"/>
      <c r="EF450" s="9"/>
      <c r="EG450" s="9"/>
      <c r="EH450" s="9"/>
      <c r="EI450" s="9"/>
      <c r="EJ450" s="9"/>
      <c r="EK450" s="9"/>
      <c r="EL450" s="9"/>
      <c r="EM450" s="9"/>
      <c r="EN450" s="9"/>
      <c r="EO450" s="9"/>
      <c r="EP450" s="9"/>
      <c r="EQ450" s="9"/>
      <c r="ER450" s="9"/>
      <c r="ES450" s="9"/>
      <c r="ET450" s="9"/>
      <c r="EU450" s="9"/>
      <c r="EV450" s="9"/>
      <c r="EW450" s="9"/>
      <c r="EX450" s="9"/>
      <c r="EY450" s="9"/>
      <c r="EZ450" s="9"/>
      <c r="FA450" s="9"/>
      <c r="FB450" s="9"/>
      <c r="FC450" s="9"/>
      <c r="FD450" s="9"/>
      <c r="FE450" s="9"/>
      <c r="FF450" s="9"/>
      <c r="FG450" s="9"/>
      <c r="FH450" s="9"/>
      <c r="FI450" s="9"/>
      <c r="FJ450" s="9"/>
      <c r="FK450" s="9"/>
      <c r="FL450" s="9"/>
      <c r="FM450" s="9"/>
      <c r="FN450" s="9"/>
      <c r="FO450" s="9"/>
      <c r="FP450" s="9"/>
      <c r="FQ450" s="9"/>
      <c r="FR450" s="9"/>
      <c r="FS450" s="9"/>
      <c r="FT450" s="9"/>
      <c r="FU450" s="9"/>
      <c r="FV450" s="9"/>
    </row>
    <row r="451" spans="2:216" ht="13.5" customHeight="1">
      <c r="B451" s="1742"/>
      <c r="C451" s="1743"/>
      <c r="D451" s="1743"/>
      <c r="E451" s="1743"/>
      <c r="F451" s="1743"/>
      <c r="G451" s="1743"/>
      <c r="H451" s="1743"/>
      <c r="I451" s="1743"/>
      <c r="J451" s="1743"/>
      <c r="K451" s="1743"/>
      <c r="L451" s="1743"/>
      <c r="M451" s="1743"/>
      <c r="N451" s="1743"/>
      <c r="O451" s="1743"/>
      <c r="P451" s="1743"/>
      <c r="Q451" s="1743"/>
      <c r="R451" s="1743"/>
      <c r="S451" s="1743"/>
      <c r="T451" s="1743"/>
      <c r="U451" s="1743"/>
      <c r="V451" s="1743"/>
      <c r="W451" s="1743"/>
      <c r="X451" s="1743"/>
      <c r="Y451" s="1743"/>
      <c r="Z451" s="1743"/>
      <c r="AA451" s="1743"/>
      <c r="AB451" s="1743"/>
      <c r="AC451" s="1743"/>
      <c r="AD451" s="1743"/>
      <c r="AE451" s="1743"/>
      <c r="AF451" s="1743"/>
      <c r="AG451" s="1743"/>
      <c r="AH451" s="1743"/>
      <c r="AI451" s="1743"/>
      <c r="AJ451" s="1744"/>
      <c r="AK451" s="1196"/>
      <c r="AL451" s="1641"/>
      <c r="AM451" s="1641"/>
      <c r="AN451" s="1641"/>
      <c r="AO451" s="1641"/>
      <c r="AP451" s="1641"/>
      <c r="AQ451" s="1196"/>
      <c r="AR451" s="1705"/>
      <c r="AS451" s="1705"/>
      <c r="AT451" s="1705"/>
      <c r="AU451" s="1705"/>
      <c r="AV451" s="1705"/>
      <c r="AW451" s="1706"/>
      <c r="BH451" s="1711"/>
      <c r="BI451" s="1603"/>
      <c r="BJ451" s="1603"/>
      <c r="BK451" s="1603"/>
      <c r="BL451" s="1603"/>
      <c r="BM451" s="1603"/>
      <c r="BN451" s="1603"/>
      <c r="BO451" s="1603"/>
      <c r="BP451" s="1603"/>
      <c r="BQ451" s="1603"/>
      <c r="BR451" s="1603"/>
      <c r="BS451" s="1603"/>
      <c r="BT451" s="1603"/>
      <c r="BU451" s="1603"/>
      <c r="BV451" s="1603"/>
      <c r="BW451" s="1603"/>
      <c r="BX451" s="1603"/>
      <c r="BY451" s="1603"/>
      <c r="BZ451" s="1603"/>
      <c r="CA451" s="1603"/>
      <c r="CB451" s="1603"/>
      <c r="CC451" s="1603"/>
      <c r="CD451" s="1603"/>
      <c r="CE451" s="1603"/>
      <c r="CF451" s="1603"/>
      <c r="CG451" s="1603"/>
      <c r="CH451" s="1603"/>
      <c r="CI451" s="1603"/>
      <c r="CJ451" s="1603"/>
      <c r="CK451" s="1603"/>
      <c r="CL451" s="1603"/>
      <c r="CM451" s="1603"/>
      <c r="CN451" s="1603"/>
      <c r="CO451" s="1603"/>
      <c r="CP451" s="1603"/>
      <c r="CQ451" s="1603"/>
      <c r="CR451" s="1603"/>
      <c r="CS451" s="1603"/>
      <c r="CT451" s="1603"/>
      <c r="CU451" s="1603"/>
      <c r="CV451" s="1603"/>
      <c r="CW451" s="1603"/>
      <c r="CX451" s="1603"/>
      <c r="CY451" s="1603"/>
      <c r="CZ451" s="1603"/>
      <c r="DA451" s="1603"/>
      <c r="DB451" s="1603"/>
      <c r="DC451" s="1604"/>
      <c r="DE451" s="59"/>
      <c r="DF451" s="9"/>
      <c r="DG451" s="9"/>
      <c r="DH451" s="9"/>
      <c r="DI451" s="9"/>
      <c r="DJ451" s="9"/>
      <c r="DK451" s="9"/>
      <c r="DL451" s="9"/>
      <c r="DM451" s="9"/>
      <c r="DN451" s="9"/>
      <c r="DO451" s="9"/>
      <c r="DP451" s="9"/>
      <c r="DQ451" s="9"/>
      <c r="DR451" s="9"/>
      <c r="DS451" s="9"/>
      <c r="DT451" s="9"/>
      <c r="DU451" s="9"/>
      <c r="DV451" s="9"/>
      <c r="DW451" s="9"/>
      <c r="DX451" s="9"/>
      <c r="DY451" s="9"/>
      <c r="DZ451" s="9"/>
      <c r="EA451" s="9"/>
      <c r="EB451" s="9"/>
      <c r="EC451" s="9"/>
      <c r="ED451" s="9"/>
      <c r="EE451" s="9"/>
      <c r="EF451" s="9"/>
      <c r="EG451" s="9"/>
      <c r="EH451" s="9"/>
      <c r="EI451" s="9"/>
      <c r="EJ451" s="9"/>
      <c r="EK451" s="9"/>
      <c r="EL451" s="9"/>
      <c r="EM451" s="9"/>
      <c r="EN451" s="9"/>
      <c r="EO451" s="9"/>
      <c r="EP451" s="9"/>
      <c r="EQ451" s="9"/>
      <c r="ER451" s="9"/>
      <c r="ES451" s="9"/>
      <c r="ET451" s="9"/>
      <c r="EU451" s="9"/>
      <c r="EV451" s="9"/>
      <c r="EW451" s="9"/>
      <c r="EX451" s="9"/>
      <c r="EY451" s="9"/>
      <c r="EZ451" s="9"/>
      <c r="FA451" s="9"/>
      <c r="FB451" s="9"/>
      <c r="FC451" s="9"/>
      <c r="FD451" s="9"/>
      <c r="FE451" s="9"/>
      <c r="FF451" s="9"/>
      <c r="FG451" s="9"/>
      <c r="FH451" s="9"/>
      <c r="FI451" s="9"/>
      <c r="FJ451" s="9"/>
      <c r="FK451" s="9"/>
      <c r="FL451" s="9"/>
      <c r="FM451" s="9"/>
      <c r="FN451" s="9"/>
      <c r="FO451" s="9"/>
      <c r="FP451" s="9"/>
      <c r="FQ451" s="9"/>
      <c r="FR451" s="9"/>
      <c r="FS451" s="9"/>
      <c r="FT451" s="9"/>
      <c r="FU451" s="9"/>
      <c r="FV451" s="9"/>
    </row>
    <row r="452" spans="2:216" ht="13.5" customHeight="1">
      <c r="B452" s="1756"/>
      <c r="C452" s="854"/>
      <c r="D452" s="1722" t="s">
        <v>565</v>
      </c>
      <c r="E452" s="1701"/>
      <c r="F452" s="1701"/>
      <c r="G452" s="1701"/>
      <c r="H452" s="1701"/>
      <c r="I452" s="1701"/>
      <c r="J452" s="1701"/>
      <c r="K452" s="1701"/>
      <c r="L452" s="1701"/>
      <c r="M452" s="1701"/>
      <c r="N452" s="1701"/>
      <c r="O452" s="1701"/>
      <c r="P452" s="1701"/>
      <c r="Q452" s="1701"/>
      <c r="R452" s="1701"/>
      <c r="S452" s="1701"/>
      <c r="T452" s="1701"/>
      <c r="U452" s="1701"/>
      <c r="V452" s="1701"/>
      <c r="W452" s="1701"/>
      <c r="X452" s="1701"/>
      <c r="Y452" s="1701"/>
      <c r="Z452" s="1701"/>
      <c r="AA452" s="1701"/>
      <c r="AB452" s="1701"/>
      <c r="AC452" s="1701"/>
      <c r="AD452" s="1701"/>
      <c r="AE452" s="1701"/>
      <c r="AF452" s="1701"/>
      <c r="AG452" s="1701"/>
      <c r="AH452" s="1701"/>
      <c r="AI452" s="1701"/>
      <c r="AJ452" s="1701"/>
      <c r="AK452" s="1701"/>
      <c r="AL452" s="1701"/>
      <c r="AM452" s="1701"/>
      <c r="AN452" s="1701"/>
      <c r="AO452" s="1701"/>
      <c r="AP452" s="1702"/>
      <c r="AQ452" s="1153" t="s">
        <v>24</v>
      </c>
      <c r="AR452" s="1569" t="s">
        <v>157</v>
      </c>
      <c r="AS452" s="1569"/>
      <c r="AT452" s="1569" t="s">
        <v>29</v>
      </c>
      <c r="AU452" s="965" t="s">
        <v>24</v>
      </c>
      <c r="AV452" s="1569" t="s">
        <v>95</v>
      </c>
      <c r="AW452" s="1727"/>
      <c r="BH452" s="1712"/>
      <c r="BI452" s="1768"/>
      <c r="BJ452" s="1768"/>
      <c r="BK452" s="1768"/>
      <c r="BL452" s="1768"/>
      <c r="BM452" s="1768"/>
      <c r="BN452" s="1768"/>
      <c r="BO452" s="1768"/>
      <c r="BP452" s="1768"/>
      <c r="BQ452" s="1768"/>
      <c r="BR452" s="1768"/>
      <c r="BS452" s="1768"/>
      <c r="BT452" s="1768"/>
      <c r="BU452" s="1768"/>
      <c r="BV452" s="1768"/>
      <c r="BW452" s="1768"/>
      <c r="BX452" s="1768"/>
      <c r="BY452" s="1768"/>
      <c r="BZ452" s="1768"/>
      <c r="CA452" s="1768"/>
      <c r="CB452" s="1768"/>
      <c r="CC452" s="1768"/>
      <c r="CD452" s="1768"/>
      <c r="CE452" s="1768"/>
      <c r="CF452" s="1768"/>
      <c r="CG452" s="1768"/>
      <c r="CH452" s="1768"/>
      <c r="CI452" s="1768"/>
      <c r="CJ452" s="1768"/>
      <c r="CK452" s="1768"/>
      <c r="CL452" s="1768"/>
      <c r="CM452" s="1768"/>
      <c r="CN452" s="1768"/>
      <c r="CO452" s="1768"/>
      <c r="CP452" s="1768"/>
      <c r="CQ452" s="1768"/>
      <c r="CR452" s="1768"/>
      <c r="CS452" s="1768"/>
      <c r="CT452" s="1768"/>
      <c r="CU452" s="1768"/>
      <c r="CV452" s="1768"/>
      <c r="CW452" s="1768"/>
      <c r="CX452" s="1768"/>
      <c r="CY452" s="1768"/>
      <c r="CZ452" s="1768"/>
      <c r="DA452" s="1768"/>
      <c r="DB452" s="1768"/>
      <c r="DC452" s="1769"/>
      <c r="DE452" s="59"/>
      <c r="DF452" s="9"/>
      <c r="DG452" s="9"/>
      <c r="DH452" s="9"/>
      <c r="DI452" s="9"/>
      <c r="DJ452" s="9"/>
      <c r="DK452" s="9"/>
      <c r="DL452" s="9"/>
      <c r="DM452" s="9"/>
      <c r="DN452" s="9"/>
      <c r="DO452" s="9"/>
      <c r="DP452" s="9"/>
      <c r="DQ452" s="9"/>
      <c r="DR452" s="9"/>
      <c r="DS452" s="9"/>
      <c r="DT452" s="9"/>
      <c r="DU452" s="9"/>
      <c r="DV452" s="9"/>
      <c r="DW452" s="9"/>
      <c r="DX452" s="9"/>
      <c r="DY452" s="9"/>
      <c r="DZ452" s="9"/>
      <c r="EA452" s="9"/>
      <c r="EB452" s="9"/>
      <c r="EC452" s="9"/>
      <c r="ED452" s="9"/>
      <c r="EE452" s="9"/>
      <c r="EF452" s="9"/>
      <c r="EG452" s="9"/>
      <c r="EH452" s="9"/>
      <c r="EI452" s="9"/>
      <c r="EJ452" s="9"/>
      <c r="EK452" s="9"/>
      <c r="EL452" s="9"/>
      <c r="EM452" s="9"/>
      <c r="EN452" s="9"/>
      <c r="EO452" s="9"/>
      <c r="EP452" s="9"/>
      <c r="EQ452" s="9"/>
      <c r="ER452" s="9"/>
      <c r="ES452" s="9"/>
      <c r="ET452" s="9"/>
      <c r="EU452" s="9"/>
      <c r="EV452" s="9"/>
      <c r="EW452" s="9"/>
      <c r="EX452" s="9"/>
      <c r="EY452" s="9"/>
      <c r="EZ452" s="9"/>
      <c r="FA452" s="9"/>
      <c r="FB452" s="9"/>
      <c r="FC452" s="9"/>
      <c r="FD452" s="9"/>
      <c r="FE452" s="9"/>
      <c r="FF452" s="9"/>
      <c r="FG452" s="9"/>
      <c r="FH452" s="9"/>
      <c r="FI452" s="9"/>
      <c r="FJ452" s="9"/>
      <c r="FK452" s="9"/>
      <c r="FL452" s="9"/>
      <c r="FM452" s="9"/>
      <c r="FN452" s="9"/>
      <c r="FO452" s="9"/>
      <c r="FP452" s="9"/>
      <c r="FQ452" s="9"/>
      <c r="FR452" s="9"/>
      <c r="FS452" s="9"/>
      <c r="FT452" s="9"/>
      <c r="FU452" s="9"/>
      <c r="FV452" s="9"/>
      <c r="FX452" s="151"/>
      <c r="FY452" s="151"/>
      <c r="FZ452" s="151"/>
      <c r="GA452" s="151"/>
      <c r="GB452" s="151"/>
      <c r="GC452" s="151"/>
      <c r="GD452" s="151"/>
      <c r="GE452" s="151"/>
      <c r="GF452" s="151"/>
      <c r="GG452" s="151"/>
      <c r="GH452" s="151"/>
      <c r="GI452" s="151"/>
      <c r="GJ452" s="151"/>
      <c r="GK452" s="151"/>
      <c r="GL452" s="151"/>
      <c r="GM452" s="151"/>
      <c r="GN452" s="151"/>
      <c r="GO452" s="151"/>
      <c r="GP452" s="151"/>
      <c r="GQ452" s="151"/>
      <c r="GR452" s="151"/>
      <c r="GS452" s="151"/>
      <c r="GT452" s="151"/>
      <c r="GU452" s="151"/>
      <c r="GV452" s="151"/>
      <c r="GW452" s="151"/>
      <c r="GX452" s="151"/>
      <c r="GY452" s="151"/>
      <c r="GZ452" s="151"/>
      <c r="HA452" s="151"/>
      <c r="HB452" s="173"/>
      <c r="HC452" s="173"/>
      <c r="HD452" s="173"/>
      <c r="HE452" s="173"/>
      <c r="HF452" s="173"/>
      <c r="HG452" s="173"/>
      <c r="HH452" s="173"/>
    </row>
    <row r="453" spans="2:216" ht="13.5" customHeight="1">
      <c r="B453" s="1725"/>
      <c r="C453" s="1757"/>
      <c r="D453" s="1723"/>
      <c r="E453" s="1600"/>
      <c r="F453" s="1600"/>
      <c r="G453" s="1600"/>
      <c r="H453" s="1600"/>
      <c r="I453" s="1600"/>
      <c r="J453" s="1600"/>
      <c r="K453" s="1600"/>
      <c r="L453" s="1600"/>
      <c r="M453" s="1600"/>
      <c r="N453" s="1600"/>
      <c r="O453" s="1600"/>
      <c r="P453" s="1600"/>
      <c r="Q453" s="1600"/>
      <c r="R453" s="1600"/>
      <c r="S453" s="1600"/>
      <c r="T453" s="1600"/>
      <c r="U453" s="1600"/>
      <c r="V453" s="1600"/>
      <c r="W453" s="1600"/>
      <c r="X453" s="1600"/>
      <c r="Y453" s="1600"/>
      <c r="Z453" s="1600"/>
      <c r="AA453" s="1600"/>
      <c r="AB453" s="1600"/>
      <c r="AC453" s="1600"/>
      <c r="AD453" s="1600"/>
      <c r="AE453" s="1600"/>
      <c r="AF453" s="1600"/>
      <c r="AG453" s="1600"/>
      <c r="AH453" s="1600"/>
      <c r="AI453" s="1600"/>
      <c r="AJ453" s="1600"/>
      <c r="AK453" s="1600"/>
      <c r="AL453" s="1600"/>
      <c r="AM453" s="1600"/>
      <c r="AN453" s="1600"/>
      <c r="AO453" s="1600"/>
      <c r="AP453" s="1601"/>
      <c r="AQ453" s="964"/>
      <c r="AR453" s="844"/>
      <c r="AS453" s="844"/>
      <c r="AT453" s="844"/>
      <c r="AU453" s="966"/>
      <c r="AV453" s="844"/>
      <c r="AW453" s="1728"/>
      <c r="BH453" s="1707" t="s">
        <v>608</v>
      </c>
      <c r="BI453" s="1708"/>
      <c r="BJ453" s="1708"/>
      <c r="BK453" s="1708"/>
      <c r="BL453" s="1708"/>
      <c r="BM453" s="1708"/>
      <c r="BN453" s="1708"/>
      <c r="BO453" s="1708"/>
      <c r="BP453" s="1708"/>
      <c r="BQ453" s="1708"/>
      <c r="BR453" s="1708"/>
      <c r="BS453" s="1708"/>
      <c r="BT453" s="1708"/>
      <c r="BU453" s="1708"/>
      <c r="BV453" s="1708"/>
      <c r="BW453" s="662" t="s">
        <v>44</v>
      </c>
      <c r="BX453" s="1247" t="str">
        <f>基本入力!O113</f>
        <v>■</v>
      </c>
      <c r="BY453" s="1271" t="s">
        <v>20</v>
      </c>
      <c r="BZ453" s="1271"/>
      <c r="CA453" s="1271" t="s">
        <v>29</v>
      </c>
      <c r="CB453" s="1247" t="str">
        <f>基本入力!S113</f>
        <v>□</v>
      </c>
      <c r="CC453" s="1271" t="s">
        <v>21</v>
      </c>
      <c r="CD453" s="1271"/>
      <c r="CE453" s="662" t="s">
        <v>45</v>
      </c>
      <c r="CF453" s="1609" t="s">
        <v>243</v>
      </c>
      <c r="CG453" s="662"/>
      <c r="CH453" s="662"/>
      <c r="CI453" s="662"/>
      <c r="CJ453" s="662"/>
      <c r="CK453" s="662"/>
      <c r="CL453" s="662"/>
      <c r="CM453" s="1064"/>
      <c r="CN453" s="1789" t="str">
        <f>基本入力!O117</f>
        <v>令和</v>
      </c>
      <c r="CO453" s="1790"/>
      <c r="CP453" s="1790"/>
      <c r="CQ453" s="747">
        <f>基本入力!R117</f>
        <v>8</v>
      </c>
      <c r="CR453" s="767"/>
      <c r="CS453" s="662" t="s">
        <v>11</v>
      </c>
      <c r="CT453" s="662"/>
      <c r="CU453" s="747">
        <f>基本入力!V117</f>
        <v>0</v>
      </c>
      <c r="CV453" s="767"/>
      <c r="CW453" s="662" t="s">
        <v>12</v>
      </c>
      <c r="CX453" s="662"/>
      <c r="CY453" s="747">
        <f>基本入力!Z117</f>
        <v>0</v>
      </c>
      <c r="CZ453" s="767"/>
      <c r="DA453" s="662" t="s">
        <v>43</v>
      </c>
      <c r="DB453" s="662"/>
      <c r="DC453" s="23"/>
      <c r="DL453" s="9"/>
      <c r="DM453" s="9"/>
      <c r="DN453" s="9"/>
      <c r="DO453" s="9"/>
      <c r="DP453" s="9"/>
      <c r="DQ453" s="9"/>
      <c r="DR453" s="9"/>
      <c r="DS453" s="9"/>
      <c r="DT453" s="9"/>
      <c r="DU453" s="9"/>
      <c r="DV453" s="9"/>
      <c r="DW453" s="9"/>
      <c r="DX453" s="9"/>
      <c r="DY453" s="9"/>
      <c r="DZ453" s="9"/>
      <c r="EA453" s="9"/>
      <c r="EB453" s="9"/>
      <c r="EC453" s="9"/>
      <c r="ED453" s="9"/>
      <c r="EE453" s="9"/>
      <c r="EF453" s="9"/>
      <c r="EG453" s="9"/>
      <c r="EH453" s="9"/>
      <c r="EI453" s="9"/>
      <c r="EJ453" s="9"/>
      <c r="EK453" s="9"/>
      <c r="EL453" s="9"/>
      <c r="EM453" s="9"/>
      <c r="EN453" s="9"/>
      <c r="EO453" s="9"/>
      <c r="EP453" s="9"/>
      <c r="EQ453" s="9"/>
      <c r="ER453" s="9"/>
      <c r="ES453" s="9"/>
      <c r="ET453" s="9"/>
      <c r="EU453" s="9"/>
      <c r="EV453" s="9"/>
      <c r="EW453" s="9"/>
      <c r="EX453" s="9"/>
      <c r="EY453" s="9"/>
      <c r="EZ453" s="9"/>
      <c r="FA453" s="9"/>
      <c r="FB453" s="9"/>
      <c r="FC453" s="9"/>
      <c r="FD453" s="9"/>
      <c r="FE453" s="9"/>
      <c r="FF453" s="9"/>
      <c r="FG453" s="9"/>
      <c r="FH453" s="9"/>
      <c r="FI453" s="9"/>
      <c r="FJ453" s="9"/>
      <c r="FK453" s="9"/>
      <c r="FL453" s="9"/>
      <c r="FM453" s="9"/>
      <c r="FN453" s="9"/>
      <c r="FO453" s="9"/>
      <c r="FP453" s="9"/>
      <c r="FQ453" s="9"/>
      <c r="FR453" s="9"/>
      <c r="FS453" s="9"/>
      <c r="FT453" s="9"/>
      <c r="FU453" s="9"/>
      <c r="FV453" s="9"/>
      <c r="FX453" s="151"/>
      <c r="FY453" s="151"/>
      <c r="FZ453" s="151"/>
      <c r="GA453" s="151"/>
      <c r="GB453" s="151"/>
      <c r="GC453" s="151"/>
      <c r="GD453" s="151"/>
      <c r="GE453" s="151"/>
      <c r="GF453" s="151"/>
      <c r="GG453" s="151"/>
      <c r="GH453" s="151"/>
      <c r="GI453" s="151"/>
      <c r="GJ453" s="151"/>
      <c r="GK453" s="151"/>
      <c r="GL453" s="151"/>
      <c r="GM453" s="151"/>
      <c r="GN453" s="151"/>
      <c r="GO453" s="151"/>
      <c r="GP453" s="151"/>
      <c r="GQ453" s="151"/>
      <c r="GR453" s="151"/>
      <c r="GS453" s="151"/>
      <c r="GT453" s="151"/>
      <c r="GU453" s="151"/>
      <c r="GV453" s="151"/>
      <c r="GW453" s="151"/>
      <c r="GX453" s="151"/>
      <c r="GY453" s="151"/>
      <c r="GZ453" s="151"/>
      <c r="HA453" s="151"/>
      <c r="HB453" s="173"/>
      <c r="HC453" s="173"/>
      <c r="HD453" s="173"/>
      <c r="HE453" s="173"/>
      <c r="HF453" s="173"/>
      <c r="HG453" s="173"/>
      <c r="HH453" s="173"/>
    </row>
    <row r="454" spans="2:216" ht="13.5" customHeight="1">
      <c r="B454" s="1700" t="s">
        <v>566</v>
      </c>
      <c r="C454" s="1701"/>
      <c r="D454" s="1701"/>
      <c r="E454" s="1701"/>
      <c r="F454" s="1701"/>
      <c r="G454" s="1701"/>
      <c r="H454" s="1701"/>
      <c r="I454" s="1701"/>
      <c r="J454" s="1701"/>
      <c r="K454" s="1701"/>
      <c r="L454" s="1701"/>
      <c r="M454" s="1701"/>
      <c r="N454" s="1701"/>
      <c r="O454" s="1701"/>
      <c r="P454" s="1701"/>
      <c r="Q454" s="1701"/>
      <c r="R454" s="1701"/>
      <c r="S454" s="1701"/>
      <c r="T454" s="1701"/>
      <c r="U454" s="1701"/>
      <c r="V454" s="1701"/>
      <c r="W454" s="1701"/>
      <c r="X454" s="1701"/>
      <c r="Y454" s="1701"/>
      <c r="Z454" s="1701"/>
      <c r="AA454" s="1701"/>
      <c r="AB454" s="1701"/>
      <c r="AC454" s="1701"/>
      <c r="AD454" s="1701"/>
      <c r="AE454" s="1701"/>
      <c r="AF454" s="1701"/>
      <c r="AG454" s="1701"/>
      <c r="AH454" s="1701"/>
      <c r="AI454" s="1701"/>
      <c r="AJ454" s="1702"/>
      <c r="AK454" s="1196" t="s">
        <v>23</v>
      </c>
      <c r="AL454" s="1641" t="s">
        <v>223</v>
      </c>
      <c r="AM454" s="1641"/>
      <c r="AN454" s="1641"/>
      <c r="AO454" s="1641"/>
      <c r="AP454" s="1641"/>
      <c r="AQ454" s="1196" t="s">
        <v>24</v>
      </c>
      <c r="AR454" s="1703" t="s">
        <v>251</v>
      </c>
      <c r="AS454" s="1703"/>
      <c r="AT454" s="1703"/>
      <c r="AU454" s="1703"/>
      <c r="AV454" s="1703"/>
      <c r="AW454" s="1704"/>
      <c r="BH454" s="1709"/>
      <c r="BI454" s="1710"/>
      <c r="BJ454" s="1710"/>
      <c r="BK454" s="1710"/>
      <c r="BL454" s="1710"/>
      <c r="BM454" s="1710"/>
      <c r="BN454" s="1710"/>
      <c r="BO454" s="1710"/>
      <c r="BP454" s="1710"/>
      <c r="BQ454" s="1710"/>
      <c r="BR454" s="1710"/>
      <c r="BS454" s="1710"/>
      <c r="BT454" s="1710"/>
      <c r="BU454" s="1710"/>
      <c r="BV454" s="1710"/>
      <c r="BW454" s="606"/>
      <c r="BX454" s="956"/>
      <c r="BY454" s="874"/>
      <c r="BZ454" s="874"/>
      <c r="CA454" s="874"/>
      <c r="CB454" s="956"/>
      <c r="CC454" s="874"/>
      <c r="CD454" s="874"/>
      <c r="CE454" s="606"/>
      <c r="CF454" s="1282"/>
      <c r="CG454" s="606"/>
      <c r="CH454" s="606"/>
      <c r="CI454" s="606"/>
      <c r="CJ454" s="606"/>
      <c r="CK454" s="606"/>
      <c r="CL454" s="606"/>
      <c r="CM454" s="902"/>
      <c r="CN454" s="1791"/>
      <c r="CO454" s="1792"/>
      <c r="CP454" s="1792"/>
      <c r="CQ454" s="768"/>
      <c r="CR454" s="768"/>
      <c r="CS454" s="606"/>
      <c r="CT454" s="606"/>
      <c r="CU454" s="768"/>
      <c r="CV454" s="768"/>
      <c r="CW454" s="606"/>
      <c r="CX454" s="606"/>
      <c r="CY454" s="768"/>
      <c r="CZ454" s="768"/>
      <c r="DA454" s="606"/>
      <c r="DB454" s="606"/>
      <c r="DC454" s="275"/>
      <c r="DL454" s="9"/>
      <c r="DM454" s="9"/>
      <c r="DN454" s="9"/>
      <c r="DO454" s="9"/>
      <c r="DP454" s="9"/>
      <c r="DQ454" s="9"/>
      <c r="DR454" s="9"/>
      <c r="DS454" s="9"/>
      <c r="DT454" s="9"/>
      <c r="DU454" s="9"/>
      <c r="DV454" s="9"/>
      <c r="DW454" s="9"/>
      <c r="DX454" s="9"/>
      <c r="DY454" s="9"/>
      <c r="DZ454" s="9"/>
      <c r="EA454" s="9"/>
      <c r="EB454" s="9"/>
      <c r="EC454" s="9"/>
      <c r="ED454" s="9"/>
      <c r="EE454" s="9"/>
      <c r="EF454" s="9"/>
      <c r="EG454" s="9"/>
      <c r="EH454" s="9"/>
      <c r="EI454" s="9"/>
      <c r="EJ454" s="9"/>
      <c r="EK454" s="9"/>
      <c r="EL454" s="9"/>
      <c r="EM454" s="9"/>
      <c r="EN454" s="9"/>
      <c r="EO454" s="9"/>
      <c r="EP454" s="9"/>
      <c r="EQ454" s="9"/>
      <c r="ER454" s="9"/>
      <c r="ES454" s="9"/>
      <c r="ET454" s="9"/>
      <c r="EU454" s="9"/>
      <c r="EV454" s="9"/>
      <c r="EW454" s="9"/>
      <c r="EX454" s="9"/>
      <c r="EY454" s="9"/>
      <c r="EZ454" s="9"/>
      <c r="FA454" s="9"/>
      <c r="FB454" s="9"/>
      <c r="FC454" s="9"/>
      <c r="FD454" s="9"/>
      <c r="FE454" s="9"/>
      <c r="FF454" s="9"/>
      <c r="FG454" s="9"/>
      <c r="FH454" s="9"/>
      <c r="FI454" s="9"/>
      <c r="FJ454" s="9"/>
      <c r="FK454" s="9"/>
      <c r="FL454" s="9"/>
      <c r="FM454" s="9"/>
      <c r="FN454" s="9"/>
      <c r="FO454" s="9"/>
      <c r="FP454" s="9"/>
      <c r="FQ454" s="9"/>
      <c r="FR454" s="9"/>
      <c r="FS454" s="9"/>
      <c r="FT454" s="9"/>
      <c r="FU454" s="9"/>
      <c r="FV454" s="9"/>
      <c r="FX454" s="109"/>
      <c r="FY454" s="109"/>
      <c r="FZ454" s="109"/>
      <c r="GA454" s="109"/>
      <c r="GB454" s="109"/>
      <c r="GC454" s="109"/>
      <c r="GD454" s="109"/>
      <c r="GE454" s="109"/>
      <c r="GF454" s="109"/>
      <c r="GG454" s="109"/>
      <c r="GH454" s="109"/>
      <c r="GI454" s="109"/>
      <c r="GJ454" s="109"/>
      <c r="GK454" s="109"/>
      <c r="GL454" s="109"/>
      <c r="GM454" s="109"/>
      <c r="GN454" s="109"/>
      <c r="GO454" s="109"/>
      <c r="GP454" s="109"/>
      <c r="GQ454" s="109"/>
      <c r="GR454" s="109"/>
      <c r="GS454" s="109"/>
      <c r="GT454" s="109"/>
      <c r="GU454" s="109"/>
      <c r="GV454" s="109"/>
      <c r="GW454" s="109"/>
      <c r="GX454" s="109"/>
      <c r="GY454" s="109"/>
      <c r="GZ454" s="109"/>
      <c r="HA454" s="109"/>
      <c r="HB454" s="151"/>
      <c r="HC454" s="151"/>
      <c r="HD454" s="151"/>
      <c r="HE454" s="151"/>
      <c r="HF454" s="151"/>
      <c r="HG454" s="151"/>
      <c r="HH454" s="151"/>
    </row>
    <row r="455" spans="2:216" ht="13.5" customHeight="1">
      <c r="B455" s="1742"/>
      <c r="C455" s="1743"/>
      <c r="D455" s="1743"/>
      <c r="E455" s="1743"/>
      <c r="F455" s="1743"/>
      <c r="G455" s="1743"/>
      <c r="H455" s="1743"/>
      <c r="I455" s="1743"/>
      <c r="J455" s="1743"/>
      <c r="K455" s="1743"/>
      <c r="L455" s="1743"/>
      <c r="M455" s="1743"/>
      <c r="N455" s="1743"/>
      <c r="O455" s="1743"/>
      <c r="P455" s="1743"/>
      <c r="Q455" s="1743"/>
      <c r="R455" s="1743"/>
      <c r="S455" s="1743"/>
      <c r="T455" s="1743"/>
      <c r="U455" s="1743"/>
      <c r="V455" s="1743"/>
      <c r="W455" s="1743"/>
      <c r="X455" s="1743"/>
      <c r="Y455" s="1743"/>
      <c r="Z455" s="1743"/>
      <c r="AA455" s="1743"/>
      <c r="AB455" s="1743"/>
      <c r="AC455" s="1743"/>
      <c r="AD455" s="1743"/>
      <c r="AE455" s="1743"/>
      <c r="AF455" s="1743"/>
      <c r="AG455" s="1743"/>
      <c r="AH455" s="1743"/>
      <c r="AI455" s="1743"/>
      <c r="AJ455" s="1744"/>
      <c r="AK455" s="1196"/>
      <c r="AL455" s="1641"/>
      <c r="AM455" s="1641"/>
      <c r="AN455" s="1641"/>
      <c r="AO455" s="1641"/>
      <c r="AP455" s="1641"/>
      <c r="AQ455" s="1196"/>
      <c r="AR455" s="1705"/>
      <c r="AS455" s="1705"/>
      <c r="AT455" s="1705"/>
      <c r="AU455" s="1705"/>
      <c r="AV455" s="1705"/>
      <c r="AW455" s="1706"/>
      <c r="BH455" s="1726" t="s">
        <v>78</v>
      </c>
      <c r="BI455" s="1738" t="s">
        <v>1551</v>
      </c>
      <c r="BJ455" s="1738"/>
      <c r="BK455" s="1738"/>
      <c r="BL455" s="1738"/>
      <c r="BM455" s="1738"/>
      <c r="BN455" s="1738"/>
      <c r="BO455" s="1738"/>
      <c r="BP455" s="1738"/>
      <c r="BQ455" s="1738"/>
      <c r="BR455" s="1738"/>
      <c r="BS455" s="1738"/>
      <c r="BT455" s="1738"/>
      <c r="BU455" s="1738"/>
      <c r="BV455" s="1738"/>
      <c r="BW455" s="1738"/>
      <c r="BX455" s="1738"/>
      <c r="BY455" s="1738"/>
      <c r="BZ455" s="1738"/>
      <c r="CA455" s="1738"/>
      <c r="CB455" s="1738"/>
      <c r="CC455" s="1738"/>
      <c r="CD455" s="1738"/>
      <c r="CE455" s="1738"/>
      <c r="CF455" s="1738"/>
      <c r="CG455" s="1738"/>
      <c r="CH455" s="1738"/>
      <c r="CI455" s="1738"/>
      <c r="CJ455" s="1738"/>
      <c r="CK455" s="1738"/>
      <c r="CL455" s="1738"/>
      <c r="CM455" s="1738"/>
      <c r="CN455" s="1738"/>
      <c r="CO455" s="1738"/>
      <c r="CP455" s="1738"/>
      <c r="CQ455" s="1738"/>
      <c r="CR455" s="1738"/>
      <c r="CS455" s="1738"/>
      <c r="CT455" s="1738"/>
      <c r="CU455" s="1738"/>
      <c r="CV455" s="1738"/>
      <c r="CW455" s="1738"/>
      <c r="CX455" s="1738"/>
      <c r="CY455" s="1738"/>
      <c r="CZ455" s="1738"/>
      <c r="DA455" s="1738"/>
      <c r="DB455" s="1738"/>
      <c r="DC455" s="1739"/>
      <c r="DL455" s="9"/>
      <c r="DM455" s="9"/>
      <c r="DN455" s="9"/>
      <c r="DO455" s="9"/>
      <c r="DP455" s="9"/>
      <c r="DQ455" s="9"/>
      <c r="DR455" s="9"/>
      <c r="DS455" s="9"/>
      <c r="DT455" s="9"/>
      <c r="DU455" s="9"/>
      <c r="DV455" s="9"/>
      <c r="DW455" s="9"/>
      <c r="DX455" s="9"/>
      <c r="DY455" s="9"/>
      <c r="DZ455" s="9"/>
      <c r="EA455" s="9"/>
      <c r="EB455" s="9"/>
      <c r="EC455" s="9"/>
      <c r="ED455" s="9"/>
      <c r="EE455" s="9"/>
      <c r="EF455" s="9"/>
      <c r="EG455" s="9"/>
      <c r="EH455" s="9"/>
      <c r="EI455" s="9"/>
      <c r="EJ455" s="9"/>
      <c r="EK455" s="9"/>
      <c r="EL455" s="9"/>
      <c r="EM455" s="9"/>
      <c r="EN455" s="9"/>
      <c r="EO455" s="9"/>
      <c r="EP455" s="9"/>
      <c r="EQ455" s="9"/>
      <c r="ER455" s="9"/>
      <c r="ES455" s="9"/>
      <c r="ET455" s="9"/>
      <c r="EU455" s="9"/>
      <c r="EV455" s="9"/>
      <c r="EW455" s="9"/>
      <c r="EX455" s="9"/>
      <c r="EY455" s="9"/>
      <c r="EZ455" s="9"/>
      <c r="FA455" s="9"/>
      <c r="FB455" s="9"/>
      <c r="FC455" s="9"/>
      <c r="FD455" s="9"/>
      <c r="FE455" s="9"/>
      <c r="FF455" s="9"/>
      <c r="FG455" s="9"/>
      <c r="FH455" s="9"/>
      <c r="FI455" s="9"/>
      <c r="FJ455" s="9"/>
      <c r="FK455" s="9"/>
      <c r="FL455" s="9"/>
      <c r="FM455" s="9"/>
      <c r="FN455" s="9"/>
      <c r="FO455" s="9"/>
      <c r="FP455" s="9"/>
      <c r="FQ455" s="9"/>
      <c r="FR455" s="9"/>
      <c r="FS455" s="9"/>
      <c r="FT455" s="9"/>
      <c r="FU455" s="9"/>
      <c r="FV455" s="9"/>
      <c r="GB455" s="109"/>
      <c r="GC455" s="109"/>
      <c r="GD455" s="109"/>
      <c r="GE455" s="109"/>
      <c r="GF455" s="109"/>
      <c r="GG455" s="109"/>
      <c r="GH455" s="109"/>
      <c r="GI455" s="109"/>
      <c r="GJ455" s="109"/>
      <c r="GK455" s="109"/>
      <c r="GL455" s="109"/>
      <c r="GM455" s="109"/>
      <c r="GN455" s="109"/>
      <c r="GO455" s="109"/>
      <c r="GP455" s="109"/>
      <c r="GQ455" s="109"/>
      <c r="GR455" s="109"/>
      <c r="GS455" s="109"/>
      <c r="GT455" s="109"/>
      <c r="GU455" s="109"/>
      <c r="GV455" s="109"/>
      <c r="GW455" s="109"/>
      <c r="GX455" s="109"/>
      <c r="GY455" s="109"/>
      <c r="GZ455" s="109"/>
      <c r="HA455" s="109"/>
      <c r="HB455" s="151"/>
      <c r="HC455" s="151"/>
      <c r="HD455" s="151"/>
      <c r="HE455" s="151"/>
      <c r="HF455" s="151"/>
      <c r="HG455" s="151"/>
      <c r="HH455" s="151"/>
    </row>
    <row r="456" spans="2:216" ht="13.5" customHeight="1">
      <c r="B456" s="1756"/>
      <c r="C456" s="854"/>
      <c r="D456" s="1722" t="s">
        <v>1431</v>
      </c>
      <c r="E456" s="1701"/>
      <c r="F456" s="1701"/>
      <c r="G456" s="1701"/>
      <c r="H456" s="1701"/>
      <c r="I456" s="1701"/>
      <c r="J456" s="1701"/>
      <c r="K456" s="1701"/>
      <c r="L456" s="1701"/>
      <c r="M456" s="1701"/>
      <c r="N456" s="1701"/>
      <c r="O456" s="1701"/>
      <c r="P456" s="1701"/>
      <c r="Q456" s="1701"/>
      <c r="R456" s="1701"/>
      <c r="S456" s="1701"/>
      <c r="T456" s="1701"/>
      <c r="U456" s="1701"/>
      <c r="V456" s="1701"/>
      <c r="W456" s="1701"/>
      <c r="X456" s="1701"/>
      <c r="Y456" s="1701"/>
      <c r="Z456" s="1701"/>
      <c r="AA456" s="1701"/>
      <c r="AB456" s="1701"/>
      <c r="AC456" s="1701"/>
      <c r="AD456" s="1701"/>
      <c r="AE456" s="1701"/>
      <c r="AF456" s="1701"/>
      <c r="AG456" s="1701"/>
      <c r="AH456" s="1701"/>
      <c r="AI456" s="1701"/>
      <c r="AJ456" s="1701"/>
      <c r="AK456" s="1701"/>
      <c r="AL456" s="1701"/>
      <c r="AM456" s="1701"/>
      <c r="AN456" s="1701"/>
      <c r="AO456" s="1701"/>
      <c r="AP456" s="1702"/>
      <c r="AQ456" s="1153" t="s">
        <v>24</v>
      </c>
      <c r="AR456" s="1569" t="s">
        <v>157</v>
      </c>
      <c r="AS456" s="1569"/>
      <c r="AT456" s="1569" t="s">
        <v>29</v>
      </c>
      <c r="AU456" s="965" t="s">
        <v>24</v>
      </c>
      <c r="AV456" s="1569" t="s">
        <v>95</v>
      </c>
      <c r="AW456" s="1727"/>
      <c r="BH456" s="1711"/>
      <c r="BI456" s="1603"/>
      <c r="BJ456" s="1603"/>
      <c r="BK456" s="1603"/>
      <c r="BL456" s="1603"/>
      <c r="BM456" s="1603"/>
      <c r="BN456" s="1603"/>
      <c r="BO456" s="1603"/>
      <c r="BP456" s="1603"/>
      <c r="BQ456" s="1603"/>
      <c r="BR456" s="1603"/>
      <c r="BS456" s="1603"/>
      <c r="BT456" s="1603"/>
      <c r="BU456" s="1603"/>
      <c r="BV456" s="1603"/>
      <c r="BW456" s="1603"/>
      <c r="BX456" s="1603"/>
      <c r="BY456" s="1603"/>
      <c r="BZ456" s="1603"/>
      <c r="CA456" s="1603"/>
      <c r="CB456" s="1603"/>
      <c r="CC456" s="1603"/>
      <c r="CD456" s="1603"/>
      <c r="CE456" s="1603"/>
      <c r="CF456" s="1603"/>
      <c r="CG456" s="1603"/>
      <c r="CH456" s="1603"/>
      <c r="CI456" s="1603"/>
      <c r="CJ456" s="1603"/>
      <c r="CK456" s="1603"/>
      <c r="CL456" s="1603"/>
      <c r="CM456" s="1603"/>
      <c r="CN456" s="1603"/>
      <c r="CO456" s="1603"/>
      <c r="CP456" s="1603"/>
      <c r="CQ456" s="1603"/>
      <c r="CR456" s="1603"/>
      <c r="CS456" s="1603"/>
      <c r="CT456" s="1603"/>
      <c r="CU456" s="1603"/>
      <c r="CV456" s="1603"/>
      <c r="CW456" s="1603"/>
      <c r="CX456" s="1603"/>
      <c r="CY456" s="1603"/>
      <c r="CZ456" s="1603"/>
      <c r="DA456" s="1603"/>
      <c r="DB456" s="1603"/>
      <c r="DC456" s="1604"/>
      <c r="DE456" s="59"/>
      <c r="DF456" s="9"/>
      <c r="DG456" s="9"/>
      <c r="DH456" s="9"/>
      <c r="DI456" s="9"/>
      <c r="DJ456" s="9"/>
      <c r="DK456" s="9"/>
      <c r="DL456" s="9"/>
      <c r="DM456" s="9"/>
      <c r="DN456" s="9"/>
      <c r="DO456" s="9"/>
      <c r="DP456" s="9"/>
      <c r="DQ456" s="9"/>
      <c r="DR456" s="9"/>
      <c r="DS456" s="9"/>
      <c r="DT456" s="9"/>
      <c r="DU456" s="9"/>
      <c r="DV456" s="9"/>
      <c r="DW456" s="9"/>
      <c r="DX456" s="9"/>
      <c r="DY456" s="9"/>
      <c r="DZ456" s="9"/>
      <c r="EA456" s="9"/>
      <c r="EB456" s="9"/>
      <c r="EC456" s="9"/>
      <c r="ED456" s="9"/>
      <c r="EE456" s="9"/>
      <c r="EF456" s="9"/>
      <c r="EG456" s="9"/>
      <c r="EH456" s="9"/>
      <c r="EI456" s="9"/>
      <c r="EJ456" s="9"/>
      <c r="EK456" s="9"/>
      <c r="EL456" s="9"/>
      <c r="EM456" s="9"/>
      <c r="EN456" s="9"/>
      <c r="EO456" s="9"/>
      <c r="EP456" s="9"/>
      <c r="EQ456" s="9"/>
      <c r="ER456" s="9"/>
      <c r="ES456" s="9"/>
      <c r="ET456" s="9"/>
      <c r="EU456" s="9"/>
      <c r="EV456" s="9"/>
      <c r="EW456" s="9"/>
      <c r="EX456" s="9"/>
      <c r="EY456" s="9"/>
      <c r="EZ456" s="9"/>
      <c r="FA456" s="9"/>
      <c r="FB456" s="9"/>
      <c r="FC456" s="9"/>
      <c r="FD456" s="9"/>
      <c r="FE456" s="9"/>
      <c r="FF456" s="9"/>
      <c r="FG456" s="9"/>
      <c r="FH456" s="9"/>
      <c r="FI456" s="9"/>
      <c r="FJ456" s="9"/>
      <c r="FK456" s="9"/>
      <c r="FL456" s="9"/>
      <c r="FM456" s="9"/>
      <c r="FN456" s="9"/>
      <c r="FO456" s="9"/>
      <c r="FP456" s="9"/>
      <c r="FQ456" s="9"/>
      <c r="FR456" s="9"/>
      <c r="FS456" s="9"/>
      <c r="FT456" s="9"/>
      <c r="FU456" s="9"/>
      <c r="FV456" s="9"/>
      <c r="GB456" s="109"/>
      <c r="GC456" s="109"/>
      <c r="GD456" s="109"/>
      <c r="GE456" s="109"/>
      <c r="GF456" s="109"/>
      <c r="GG456" s="109"/>
      <c r="GH456" s="109"/>
      <c r="GI456" s="109"/>
      <c r="GJ456" s="109"/>
      <c r="GK456" s="109"/>
      <c r="GL456" s="109"/>
      <c r="GM456" s="109"/>
      <c r="GN456" s="109"/>
      <c r="GO456" s="109"/>
      <c r="GP456" s="109"/>
      <c r="GQ456" s="109"/>
      <c r="GR456" s="109"/>
      <c r="GS456" s="109"/>
      <c r="GT456" s="109"/>
      <c r="GU456" s="109"/>
      <c r="GV456" s="109"/>
      <c r="GW456" s="109"/>
      <c r="GX456" s="109"/>
      <c r="GY456" s="109"/>
      <c r="GZ456" s="109"/>
      <c r="HA456" s="109"/>
      <c r="HB456" s="151"/>
      <c r="HC456" s="151"/>
      <c r="HD456" s="151"/>
      <c r="HE456" s="151"/>
      <c r="HF456" s="151"/>
      <c r="HG456" s="151"/>
      <c r="HH456" s="151"/>
    </row>
    <row r="457" spans="2:216" ht="13.5" customHeight="1">
      <c r="B457" s="1725"/>
      <c r="C457" s="1757"/>
      <c r="D457" s="1723"/>
      <c r="E457" s="1600"/>
      <c r="F457" s="1600"/>
      <c r="G457" s="1600"/>
      <c r="H457" s="1600"/>
      <c r="I457" s="1600"/>
      <c r="J457" s="1600"/>
      <c r="K457" s="1600"/>
      <c r="L457" s="1600"/>
      <c r="M457" s="1600"/>
      <c r="N457" s="1600"/>
      <c r="O457" s="1600"/>
      <c r="P457" s="1600"/>
      <c r="Q457" s="1600"/>
      <c r="R457" s="1600"/>
      <c r="S457" s="1600"/>
      <c r="T457" s="1600"/>
      <c r="U457" s="1600"/>
      <c r="V457" s="1600"/>
      <c r="W457" s="1600"/>
      <c r="X457" s="1600"/>
      <c r="Y457" s="1600"/>
      <c r="Z457" s="1600"/>
      <c r="AA457" s="1600"/>
      <c r="AB457" s="1600"/>
      <c r="AC457" s="1600"/>
      <c r="AD457" s="1600"/>
      <c r="AE457" s="1600"/>
      <c r="AF457" s="1600"/>
      <c r="AG457" s="1600"/>
      <c r="AH457" s="1600"/>
      <c r="AI457" s="1600"/>
      <c r="AJ457" s="1600"/>
      <c r="AK457" s="1600"/>
      <c r="AL457" s="1600"/>
      <c r="AM457" s="1600"/>
      <c r="AN457" s="1600"/>
      <c r="AO457" s="1600"/>
      <c r="AP457" s="1601"/>
      <c r="AQ457" s="964"/>
      <c r="AR457" s="844"/>
      <c r="AS457" s="844"/>
      <c r="AT457" s="844"/>
      <c r="AU457" s="966"/>
      <c r="AV457" s="844"/>
      <c r="AW457" s="1728"/>
      <c r="BH457" s="1711"/>
      <c r="BI457" s="1603"/>
      <c r="BJ457" s="1603"/>
      <c r="BK457" s="1603"/>
      <c r="BL457" s="1603"/>
      <c r="BM457" s="1603"/>
      <c r="BN457" s="1603"/>
      <c r="BO457" s="1603"/>
      <c r="BP457" s="1603"/>
      <c r="BQ457" s="1603"/>
      <c r="BR457" s="1603"/>
      <c r="BS457" s="1603"/>
      <c r="BT457" s="1603"/>
      <c r="BU457" s="1603"/>
      <c r="BV457" s="1603"/>
      <c r="BW457" s="1603"/>
      <c r="BX457" s="1603"/>
      <c r="BY457" s="1603"/>
      <c r="BZ457" s="1603"/>
      <c r="CA457" s="1603"/>
      <c r="CB457" s="1603"/>
      <c r="CC457" s="1603"/>
      <c r="CD457" s="1603"/>
      <c r="CE457" s="1603"/>
      <c r="CF457" s="1603"/>
      <c r="CG457" s="1603"/>
      <c r="CH457" s="1603"/>
      <c r="CI457" s="1603"/>
      <c r="CJ457" s="1603"/>
      <c r="CK457" s="1603"/>
      <c r="CL457" s="1603"/>
      <c r="CM457" s="1603"/>
      <c r="CN457" s="1603"/>
      <c r="CO457" s="1603"/>
      <c r="CP457" s="1603"/>
      <c r="CQ457" s="1603"/>
      <c r="CR457" s="1603"/>
      <c r="CS457" s="1603"/>
      <c r="CT457" s="1603"/>
      <c r="CU457" s="1603"/>
      <c r="CV457" s="1603"/>
      <c r="CW457" s="1603"/>
      <c r="CX457" s="1603"/>
      <c r="CY457" s="1603"/>
      <c r="CZ457" s="1603"/>
      <c r="DA457" s="1603"/>
      <c r="DB457" s="1603"/>
      <c r="DC457" s="1604"/>
      <c r="DE457" s="59"/>
      <c r="DF457" s="9"/>
      <c r="DG457" s="9"/>
      <c r="DH457" s="9"/>
      <c r="DI457" s="9"/>
      <c r="DJ457" s="9"/>
      <c r="DK457" s="9"/>
      <c r="DL457" s="9"/>
      <c r="DM457" s="9"/>
      <c r="DN457" s="9"/>
      <c r="DO457" s="9"/>
      <c r="DP457" s="9"/>
      <c r="DQ457" s="9"/>
      <c r="DR457" s="9"/>
      <c r="DS457" s="9"/>
      <c r="DT457" s="9"/>
      <c r="DU457" s="9"/>
      <c r="DV457" s="9"/>
      <c r="DW457" s="9"/>
      <c r="DX457" s="9"/>
      <c r="DY457" s="9"/>
      <c r="DZ457" s="9"/>
      <c r="EA457" s="9"/>
      <c r="EB457" s="9"/>
      <c r="EC457" s="9"/>
      <c r="ED457" s="9"/>
      <c r="EE457" s="9"/>
      <c r="EF457" s="9"/>
      <c r="EG457" s="9"/>
      <c r="EH457" s="9"/>
      <c r="EI457" s="9"/>
      <c r="EJ457" s="9"/>
      <c r="EK457" s="9"/>
      <c r="EL457" s="9"/>
      <c r="EM457" s="9"/>
      <c r="EN457" s="9"/>
      <c r="EO457" s="9"/>
      <c r="EP457" s="9"/>
      <c r="EQ457" s="9"/>
      <c r="ER457" s="9"/>
      <c r="ES457" s="9"/>
      <c r="ET457" s="9"/>
      <c r="EU457" s="9"/>
      <c r="EV457" s="9"/>
      <c r="EW457" s="9"/>
      <c r="EX457" s="9"/>
      <c r="EY457" s="9"/>
      <c r="EZ457" s="9"/>
      <c r="FA457" s="9"/>
      <c r="FB457" s="9"/>
      <c r="FC457" s="9"/>
      <c r="FD457" s="9"/>
      <c r="FE457" s="9"/>
      <c r="FF457" s="9"/>
      <c r="FG457" s="9"/>
      <c r="FH457" s="9"/>
      <c r="FI457" s="9"/>
      <c r="FJ457" s="9"/>
      <c r="FK457" s="9"/>
      <c r="FL457" s="9"/>
      <c r="FM457" s="9"/>
      <c r="FN457" s="9"/>
      <c r="FO457" s="9"/>
      <c r="FP457" s="9"/>
      <c r="FQ457" s="9"/>
      <c r="FR457" s="9"/>
      <c r="FS457" s="9"/>
      <c r="FT457" s="9"/>
      <c r="FU457" s="9"/>
      <c r="FV457" s="9"/>
      <c r="GB457" s="109"/>
      <c r="GC457" s="109"/>
      <c r="GD457" s="109"/>
      <c r="GE457" s="109"/>
      <c r="GF457" s="109"/>
      <c r="GG457" s="109"/>
      <c r="GH457" s="109"/>
      <c r="GI457" s="109"/>
      <c r="GJ457" s="109"/>
      <c r="GK457" s="109"/>
      <c r="GL457" s="109"/>
      <c r="GM457" s="109"/>
      <c r="GN457" s="109"/>
      <c r="GO457" s="109"/>
      <c r="GP457" s="109"/>
      <c r="GQ457" s="109"/>
      <c r="GR457" s="109"/>
      <c r="GS457" s="109"/>
      <c r="GT457" s="109"/>
      <c r="GU457" s="109"/>
      <c r="GV457" s="109"/>
      <c r="GW457" s="109"/>
      <c r="GX457" s="109"/>
      <c r="GY457" s="109"/>
      <c r="GZ457" s="109"/>
      <c r="HA457" s="109"/>
      <c r="HB457" s="151"/>
      <c r="HC457" s="151"/>
      <c r="HD457" s="151"/>
      <c r="HE457" s="151"/>
      <c r="HF457" s="151"/>
      <c r="HG457" s="151"/>
      <c r="HH457" s="151"/>
    </row>
    <row r="458" spans="2:216" ht="13.5" customHeight="1">
      <c r="B458" s="1700" t="s">
        <v>1432</v>
      </c>
      <c r="C458" s="1701"/>
      <c r="D458" s="1701"/>
      <c r="E458" s="1701"/>
      <c r="F458" s="1701"/>
      <c r="G458" s="1701"/>
      <c r="H458" s="1701"/>
      <c r="I458" s="1701"/>
      <c r="J458" s="1701"/>
      <c r="K458" s="1701"/>
      <c r="L458" s="1701"/>
      <c r="M458" s="1701"/>
      <c r="N458" s="1701"/>
      <c r="O458" s="1701"/>
      <c r="P458" s="1701"/>
      <c r="Q458" s="1701"/>
      <c r="R458" s="1701"/>
      <c r="S458" s="1701"/>
      <c r="T458" s="1701"/>
      <c r="U458" s="1701"/>
      <c r="V458" s="1701"/>
      <c r="W458" s="1701"/>
      <c r="X458" s="1701"/>
      <c r="Y458" s="1701"/>
      <c r="Z458" s="1701"/>
      <c r="AA458" s="1701"/>
      <c r="AB458" s="1701"/>
      <c r="AC458" s="1701"/>
      <c r="AD458" s="1701"/>
      <c r="AE458" s="1701"/>
      <c r="AF458" s="1701"/>
      <c r="AG458" s="1701"/>
      <c r="AH458" s="1701"/>
      <c r="AI458" s="1701"/>
      <c r="AJ458" s="1702"/>
      <c r="AK458" s="1153" t="s">
        <v>24</v>
      </c>
      <c r="AL458" s="1745" t="s">
        <v>223</v>
      </c>
      <c r="AM458" s="1745"/>
      <c r="AN458" s="1745"/>
      <c r="AO458" s="1745"/>
      <c r="AP458" s="1745"/>
      <c r="AQ458" s="965" t="s">
        <v>24</v>
      </c>
      <c r="AR458" s="1703" t="s">
        <v>251</v>
      </c>
      <c r="AS458" s="1703"/>
      <c r="AT458" s="1703"/>
      <c r="AU458" s="1703"/>
      <c r="AV458" s="1703"/>
      <c r="AW458" s="1704"/>
      <c r="BH458" s="1711"/>
      <c r="BI458" s="1603"/>
      <c r="BJ458" s="1603"/>
      <c r="BK458" s="1603"/>
      <c r="BL458" s="1603"/>
      <c r="BM458" s="1603"/>
      <c r="BN458" s="1603"/>
      <c r="BO458" s="1603"/>
      <c r="BP458" s="1603"/>
      <c r="BQ458" s="1603"/>
      <c r="BR458" s="1603"/>
      <c r="BS458" s="1603"/>
      <c r="BT458" s="1603"/>
      <c r="BU458" s="1603"/>
      <c r="BV458" s="1603"/>
      <c r="BW458" s="1603"/>
      <c r="BX458" s="1603"/>
      <c r="BY458" s="1603"/>
      <c r="BZ458" s="1603"/>
      <c r="CA458" s="1603"/>
      <c r="CB458" s="1603"/>
      <c r="CC458" s="1603"/>
      <c r="CD458" s="1603"/>
      <c r="CE458" s="1603"/>
      <c r="CF458" s="1603"/>
      <c r="CG458" s="1603"/>
      <c r="CH458" s="1603"/>
      <c r="CI458" s="1603"/>
      <c r="CJ458" s="1603"/>
      <c r="CK458" s="1603"/>
      <c r="CL458" s="1603"/>
      <c r="CM458" s="1603"/>
      <c r="CN458" s="1603"/>
      <c r="CO458" s="1603"/>
      <c r="CP458" s="1603"/>
      <c r="CQ458" s="1603"/>
      <c r="CR458" s="1603"/>
      <c r="CS458" s="1603"/>
      <c r="CT458" s="1603"/>
      <c r="CU458" s="1603"/>
      <c r="CV458" s="1603"/>
      <c r="CW458" s="1603"/>
      <c r="CX458" s="1603"/>
      <c r="CY458" s="1603"/>
      <c r="CZ458" s="1603"/>
      <c r="DA458" s="1603"/>
      <c r="DB458" s="1603"/>
      <c r="DC458" s="1604"/>
      <c r="DF458" s="9"/>
      <c r="DG458" s="9"/>
      <c r="DH458" s="9"/>
      <c r="DI458" s="9"/>
      <c r="DJ458" s="9"/>
      <c r="DK458" s="9"/>
      <c r="DL458" s="9"/>
      <c r="DM458" s="9"/>
      <c r="DN458" s="9"/>
      <c r="DO458" s="9"/>
      <c r="DP458" s="9"/>
      <c r="DQ458" s="9"/>
      <c r="DR458" s="9"/>
      <c r="DS458" s="9"/>
      <c r="DT458" s="9"/>
      <c r="DU458" s="9"/>
      <c r="DV458" s="9"/>
      <c r="DW458" s="9"/>
      <c r="DX458" s="9"/>
      <c r="DY458" s="9"/>
      <c r="DZ458" s="9"/>
      <c r="EA458" s="9"/>
      <c r="EB458" s="9"/>
      <c r="EC458" s="9"/>
      <c r="ED458" s="9"/>
      <c r="EE458" s="9"/>
      <c r="EF458" s="9"/>
      <c r="EG458" s="9"/>
      <c r="EH458" s="9"/>
      <c r="EI458" s="9"/>
      <c r="EJ458" s="9"/>
      <c r="EK458" s="9"/>
      <c r="EL458" s="9"/>
      <c r="EM458" s="9"/>
      <c r="EN458" s="9"/>
      <c r="EO458" s="9"/>
      <c r="EP458" s="9"/>
      <c r="EQ458" s="9"/>
      <c r="ER458" s="9"/>
      <c r="ES458" s="9"/>
      <c r="ET458" s="9"/>
      <c r="EU458" s="9"/>
      <c r="EV458" s="9"/>
      <c r="EW458" s="9"/>
      <c r="EX458" s="9"/>
      <c r="EY458" s="9"/>
      <c r="EZ458" s="9"/>
      <c r="FA458" s="9"/>
      <c r="FB458" s="9"/>
      <c r="FC458" s="9"/>
      <c r="FD458" s="9"/>
      <c r="FE458" s="9"/>
      <c r="FF458" s="9"/>
      <c r="FG458" s="9"/>
      <c r="FH458" s="9"/>
      <c r="FI458" s="9"/>
      <c r="FJ458" s="9"/>
      <c r="FK458" s="9"/>
      <c r="FL458" s="9"/>
      <c r="FM458" s="9"/>
      <c r="FN458" s="9"/>
      <c r="FO458" s="9"/>
      <c r="FP458" s="9"/>
      <c r="FQ458" s="9"/>
      <c r="FR458" s="9"/>
      <c r="FS458" s="9"/>
      <c r="FT458" s="9"/>
      <c r="FU458" s="9"/>
      <c r="FV458" s="9"/>
      <c r="GB458" s="109"/>
      <c r="GC458" s="109"/>
      <c r="GD458" s="109"/>
      <c r="GE458" s="109"/>
      <c r="GF458" s="109"/>
      <c r="GG458" s="109"/>
      <c r="GH458" s="109"/>
      <c r="GI458" s="109"/>
      <c r="GJ458" s="109"/>
      <c r="GK458" s="109"/>
      <c r="GL458" s="109"/>
      <c r="GM458" s="109"/>
      <c r="GN458" s="109"/>
      <c r="GO458" s="109"/>
      <c r="GP458" s="109"/>
      <c r="GQ458" s="109"/>
      <c r="GR458" s="109"/>
      <c r="GS458" s="109"/>
      <c r="GT458" s="109"/>
      <c r="GU458" s="109"/>
      <c r="GV458" s="151"/>
      <c r="GW458" s="348"/>
      <c r="GX458" s="348"/>
      <c r="GY458" s="348"/>
      <c r="GZ458" s="348"/>
      <c r="HA458" s="348"/>
      <c r="HB458" s="151"/>
      <c r="HC458" s="351"/>
      <c r="HD458" s="351"/>
      <c r="HE458" s="351"/>
      <c r="HF458" s="351"/>
      <c r="HG458" s="351"/>
      <c r="HH458" s="351"/>
    </row>
    <row r="459" spans="2:216" ht="13.5" customHeight="1">
      <c r="B459" s="1742"/>
      <c r="C459" s="1743"/>
      <c r="D459" s="1743"/>
      <c r="E459" s="1743"/>
      <c r="F459" s="1743"/>
      <c r="G459" s="1743"/>
      <c r="H459" s="1743"/>
      <c r="I459" s="1743"/>
      <c r="J459" s="1743"/>
      <c r="K459" s="1743"/>
      <c r="L459" s="1743"/>
      <c r="M459" s="1743"/>
      <c r="N459" s="1743"/>
      <c r="O459" s="1743"/>
      <c r="P459" s="1743"/>
      <c r="Q459" s="1743"/>
      <c r="R459" s="1743"/>
      <c r="S459" s="1743"/>
      <c r="T459" s="1743"/>
      <c r="U459" s="1743"/>
      <c r="V459" s="1743"/>
      <c r="W459" s="1743"/>
      <c r="X459" s="1743"/>
      <c r="Y459" s="1743"/>
      <c r="Z459" s="1743"/>
      <c r="AA459" s="1743"/>
      <c r="AB459" s="1743"/>
      <c r="AC459" s="1743"/>
      <c r="AD459" s="1743"/>
      <c r="AE459" s="1743"/>
      <c r="AF459" s="1743"/>
      <c r="AG459" s="1743"/>
      <c r="AH459" s="1743"/>
      <c r="AI459" s="1743"/>
      <c r="AJ459" s="1744"/>
      <c r="AK459" s="964"/>
      <c r="AL459" s="1746"/>
      <c r="AM459" s="1746"/>
      <c r="AN459" s="1746"/>
      <c r="AO459" s="1746"/>
      <c r="AP459" s="1746"/>
      <c r="AQ459" s="966"/>
      <c r="AR459" s="1705"/>
      <c r="AS459" s="1705"/>
      <c r="AT459" s="1705"/>
      <c r="AU459" s="1705"/>
      <c r="AV459" s="1705"/>
      <c r="AW459" s="1706"/>
      <c r="BH459" s="1753" t="s">
        <v>2</v>
      </c>
      <c r="BI459" s="1799" t="s">
        <v>592</v>
      </c>
      <c r="BJ459" s="1799"/>
      <c r="BK459" s="1799"/>
      <c r="BL459" s="1799"/>
      <c r="BM459" s="1799"/>
      <c r="BN459" s="1799"/>
      <c r="BO459" s="1799"/>
      <c r="BP459" s="1799"/>
      <c r="BQ459" s="1799"/>
      <c r="BR459" s="1799"/>
      <c r="BS459" s="1799"/>
      <c r="BT459" s="1799"/>
      <c r="BU459" s="1799"/>
      <c r="BV459" s="1799"/>
      <c r="BW459" s="1799"/>
      <c r="BX459" s="1799"/>
      <c r="BY459" s="1799"/>
      <c r="BZ459" s="1799"/>
      <c r="CA459" s="1799"/>
      <c r="CB459" s="1799"/>
      <c r="CC459" s="1799"/>
      <c r="CD459" s="1799"/>
      <c r="CE459" s="1799"/>
      <c r="CF459" s="1799"/>
      <c r="CG459" s="1799"/>
      <c r="CH459" s="1799"/>
      <c r="CI459" s="1799"/>
      <c r="CJ459" s="1799"/>
      <c r="CK459" s="1799"/>
      <c r="CL459" s="1799"/>
      <c r="CM459" s="1799"/>
      <c r="CN459" s="1799"/>
      <c r="CO459" s="1799"/>
      <c r="CP459" s="1799"/>
      <c r="CQ459" s="1799"/>
      <c r="CR459" s="1799"/>
      <c r="CS459" s="1799"/>
      <c r="CT459" s="1799"/>
      <c r="CU459" s="1799"/>
      <c r="CV459" s="1799"/>
      <c r="CW459" s="1799"/>
      <c r="CX459" s="1799"/>
      <c r="CY459" s="1799"/>
      <c r="CZ459" s="1799"/>
      <c r="DA459" s="1799"/>
      <c r="DB459" s="1799"/>
      <c r="DC459" s="1800"/>
      <c r="DF459" s="9"/>
      <c r="DG459" s="9"/>
      <c r="DH459" s="9"/>
      <c r="DI459" s="9"/>
      <c r="DJ459" s="9"/>
      <c r="DK459" s="9"/>
      <c r="DL459" s="9"/>
      <c r="DM459" s="9"/>
      <c r="DN459" s="9"/>
      <c r="DO459" s="9"/>
      <c r="DP459" s="9"/>
      <c r="DQ459" s="9"/>
      <c r="DR459" s="9"/>
      <c r="DS459" s="9"/>
      <c r="DT459" s="9"/>
      <c r="DU459" s="9"/>
      <c r="DV459" s="9"/>
      <c r="DW459" s="9"/>
      <c r="DX459" s="9"/>
      <c r="DY459" s="9"/>
      <c r="DZ459" s="9"/>
      <c r="EA459" s="9"/>
      <c r="EB459" s="9"/>
      <c r="EC459" s="9"/>
      <c r="ED459" s="9"/>
      <c r="EE459" s="9"/>
      <c r="EF459" s="9"/>
      <c r="EG459" s="9"/>
      <c r="EH459" s="9"/>
      <c r="EI459" s="9"/>
      <c r="EJ459" s="9"/>
      <c r="EK459" s="9"/>
      <c r="EL459" s="9"/>
      <c r="EM459" s="9"/>
      <c r="EN459" s="9"/>
      <c r="EO459" s="9"/>
      <c r="EP459" s="9"/>
      <c r="EQ459" s="9"/>
      <c r="ER459" s="9"/>
      <c r="ES459" s="9"/>
      <c r="ET459" s="9"/>
      <c r="EU459" s="9"/>
      <c r="EV459" s="9"/>
      <c r="EW459" s="9"/>
      <c r="EX459" s="9"/>
      <c r="EY459" s="9"/>
      <c r="EZ459" s="9"/>
      <c r="FA459" s="9"/>
      <c r="FB459" s="9"/>
      <c r="FC459" s="9"/>
      <c r="FD459" s="9"/>
      <c r="FE459" s="9"/>
      <c r="FF459" s="9"/>
      <c r="FG459" s="9"/>
      <c r="FH459" s="9"/>
      <c r="FI459" s="9"/>
      <c r="FJ459" s="9"/>
      <c r="FK459" s="9"/>
      <c r="FL459" s="9"/>
      <c r="FM459" s="9"/>
      <c r="FN459" s="9"/>
      <c r="FO459" s="9"/>
      <c r="FP459" s="9"/>
      <c r="FQ459" s="9"/>
      <c r="FR459" s="9"/>
      <c r="FS459" s="9"/>
      <c r="FT459" s="9"/>
      <c r="FU459" s="9"/>
      <c r="FV459" s="9"/>
      <c r="GB459" s="109"/>
      <c r="GC459" s="109"/>
      <c r="GD459" s="109"/>
      <c r="GE459" s="109"/>
      <c r="GF459" s="109"/>
      <c r="GG459" s="109"/>
      <c r="GH459" s="109"/>
      <c r="GI459" s="109"/>
      <c r="GJ459" s="109"/>
      <c r="GK459" s="109"/>
      <c r="GL459" s="109"/>
      <c r="GM459" s="109"/>
      <c r="GN459" s="109"/>
      <c r="GO459" s="109"/>
      <c r="GP459" s="109"/>
      <c r="GQ459" s="109"/>
      <c r="GR459" s="109"/>
      <c r="GS459" s="109"/>
      <c r="GT459" s="109"/>
      <c r="GU459" s="109"/>
      <c r="GV459" s="151"/>
      <c r="GW459" s="348"/>
      <c r="GX459" s="348"/>
      <c r="GY459" s="348"/>
      <c r="GZ459" s="348"/>
      <c r="HA459" s="348"/>
      <c r="HB459" s="151"/>
      <c r="HC459" s="351"/>
      <c r="HD459" s="351"/>
      <c r="HE459" s="351"/>
      <c r="HF459" s="351"/>
      <c r="HG459" s="351"/>
      <c r="HH459" s="351"/>
    </row>
    <row r="460" spans="2:216" ht="13.5" customHeight="1">
      <c r="B460" s="1756"/>
      <c r="C460" s="854"/>
      <c r="D460" s="1722" t="s">
        <v>1433</v>
      </c>
      <c r="E460" s="1701"/>
      <c r="F460" s="1701"/>
      <c r="G460" s="1701"/>
      <c r="H460" s="1701"/>
      <c r="I460" s="1701"/>
      <c r="J460" s="1701"/>
      <c r="K460" s="1701"/>
      <c r="L460" s="1701"/>
      <c r="M460" s="1701"/>
      <c r="N460" s="1701"/>
      <c r="O460" s="1701"/>
      <c r="P460" s="1701"/>
      <c r="Q460" s="1701"/>
      <c r="R460" s="1701"/>
      <c r="S460" s="1701"/>
      <c r="T460" s="1701"/>
      <c r="U460" s="1701"/>
      <c r="V460" s="1701"/>
      <c r="W460" s="1701"/>
      <c r="X460" s="1701"/>
      <c r="Y460" s="1701"/>
      <c r="Z460" s="1701"/>
      <c r="AA460" s="1701"/>
      <c r="AB460" s="1701"/>
      <c r="AC460" s="1701"/>
      <c r="AD460" s="1701"/>
      <c r="AE460" s="1701"/>
      <c r="AF460" s="1701"/>
      <c r="AG460" s="1701"/>
      <c r="AH460" s="1701"/>
      <c r="AI460" s="1701"/>
      <c r="AJ460" s="1701"/>
      <c r="AK460" s="1701"/>
      <c r="AL460" s="1701"/>
      <c r="AM460" s="1701"/>
      <c r="AN460" s="1701"/>
      <c r="AO460" s="1701"/>
      <c r="AP460" s="1701"/>
      <c r="AQ460" s="1701"/>
      <c r="AR460" s="1701"/>
      <c r="AS460" s="1701"/>
      <c r="AT460" s="1701"/>
      <c r="AU460" s="1701"/>
      <c r="AV460" s="1701"/>
      <c r="AW460" s="1758"/>
      <c r="BH460" s="1754"/>
      <c r="BI460" s="1801"/>
      <c r="BJ460" s="1801"/>
      <c r="BK460" s="1801"/>
      <c r="BL460" s="1801"/>
      <c r="BM460" s="1801"/>
      <c r="BN460" s="1801"/>
      <c r="BO460" s="1801"/>
      <c r="BP460" s="1801"/>
      <c r="BQ460" s="1801"/>
      <c r="BR460" s="1801"/>
      <c r="BS460" s="1801"/>
      <c r="BT460" s="1801"/>
      <c r="BU460" s="1801"/>
      <c r="BV460" s="1801"/>
      <c r="BW460" s="1801"/>
      <c r="BX460" s="1801"/>
      <c r="BY460" s="1801"/>
      <c r="BZ460" s="1801"/>
      <c r="CA460" s="1801"/>
      <c r="CB460" s="1801"/>
      <c r="CC460" s="1801"/>
      <c r="CD460" s="1801"/>
      <c r="CE460" s="1801"/>
      <c r="CF460" s="1801"/>
      <c r="CG460" s="1801"/>
      <c r="CH460" s="1801"/>
      <c r="CI460" s="1801"/>
      <c r="CJ460" s="1801"/>
      <c r="CK460" s="1801"/>
      <c r="CL460" s="1801"/>
      <c r="CM460" s="1801"/>
      <c r="CN460" s="1801"/>
      <c r="CO460" s="1801"/>
      <c r="CP460" s="1801"/>
      <c r="CQ460" s="1801"/>
      <c r="CR460" s="1801"/>
      <c r="CS460" s="1801"/>
      <c r="CT460" s="1801"/>
      <c r="CU460" s="1801"/>
      <c r="CV460" s="1801"/>
      <c r="CW460" s="1801"/>
      <c r="CX460" s="1801"/>
      <c r="CY460" s="1801"/>
      <c r="CZ460" s="1801"/>
      <c r="DA460" s="1801"/>
      <c r="DB460" s="1801"/>
      <c r="DC460" s="1802"/>
      <c r="DE460" s="59"/>
      <c r="DF460" s="9"/>
      <c r="DG460" s="9"/>
      <c r="DH460" s="9"/>
      <c r="DI460" s="9"/>
      <c r="DJ460" s="9"/>
      <c r="DK460" s="9"/>
      <c r="DL460" s="9"/>
      <c r="DM460" s="9"/>
      <c r="DN460" s="9"/>
      <c r="DO460" s="9"/>
      <c r="DP460" s="9"/>
      <c r="DQ460" s="9"/>
      <c r="DR460" s="9"/>
      <c r="DS460" s="9"/>
      <c r="DT460" s="9"/>
      <c r="DU460" s="9"/>
      <c r="DV460" s="9"/>
      <c r="DW460" s="9"/>
      <c r="DX460" s="9"/>
      <c r="DY460" s="9"/>
      <c r="DZ460" s="9"/>
      <c r="EA460" s="9"/>
      <c r="EB460" s="9"/>
      <c r="EC460" s="9"/>
      <c r="ED460" s="9"/>
      <c r="EE460" s="9"/>
      <c r="EF460" s="9"/>
      <c r="EG460" s="9"/>
      <c r="EH460" s="9"/>
      <c r="EI460" s="9"/>
      <c r="EJ460" s="9"/>
      <c r="EK460" s="9"/>
      <c r="EL460" s="9"/>
      <c r="EM460" s="9"/>
      <c r="EN460" s="9"/>
      <c r="EO460" s="9"/>
      <c r="EP460" s="9"/>
      <c r="EQ460" s="9"/>
      <c r="ER460" s="9"/>
      <c r="ES460" s="9"/>
      <c r="ET460" s="9"/>
      <c r="EU460" s="9"/>
      <c r="EV460" s="9"/>
      <c r="EW460" s="9"/>
      <c r="EX460" s="9"/>
      <c r="EY460" s="9"/>
      <c r="EZ460" s="9"/>
      <c r="FA460" s="9"/>
      <c r="FB460" s="9"/>
      <c r="FC460" s="9"/>
      <c r="FD460" s="9"/>
      <c r="FE460" s="9"/>
      <c r="FF460" s="9"/>
      <c r="FG460" s="9"/>
      <c r="FH460" s="9"/>
      <c r="FI460" s="9"/>
      <c r="FJ460" s="9"/>
      <c r="FK460" s="9"/>
      <c r="FL460" s="9"/>
      <c r="FM460" s="9"/>
      <c r="FN460" s="9"/>
      <c r="FO460" s="9"/>
      <c r="FP460" s="9"/>
      <c r="FQ460" s="9"/>
      <c r="FR460" s="9"/>
      <c r="FS460" s="9"/>
      <c r="FT460" s="9"/>
      <c r="FU460" s="9"/>
      <c r="FV460" s="9"/>
      <c r="GB460" s="109"/>
      <c r="GC460" s="109"/>
      <c r="GD460" s="109"/>
      <c r="GE460" s="109"/>
      <c r="GF460" s="109"/>
      <c r="GG460" s="109"/>
      <c r="GH460" s="109"/>
      <c r="GI460" s="109"/>
      <c r="GJ460" s="109"/>
      <c r="GK460" s="109"/>
      <c r="GL460" s="109"/>
      <c r="GM460" s="109"/>
      <c r="GN460" s="109"/>
      <c r="GO460" s="109"/>
      <c r="GP460" s="109"/>
      <c r="GQ460" s="109"/>
      <c r="GR460" s="109"/>
      <c r="GS460" s="109"/>
      <c r="GT460" s="109"/>
      <c r="GU460" s="109"/>
      <c r="GV460" s="109"/>
      <c r="GW460" s="109"/>
      <c r="GX460" s="109"/>
      <c r="GY460" s="109"/>
      <c r="GZ460" s="109"/>
      <c r="HA460" s="109"/>
      <c r="HB460" s="151"/>
      <c r="HC460" s="151"/>
      <c r="HD460" s="151"/>
      <c r="HE460" s="151"/>
      <c r="HF460" s="151"/>
      <c r="HG460" s="151"/>
      <c r="HH460" s="151"/>
    </row>
    <row r="461" spans="2:216" ht="13.5" customHeight="1">
      <c r="B461" s="1756"/>
      <c r="C461" s="854"/>
      <c r="D461" s="1759"/>
      <c r="E461" s="1743"/>
      <c r="F461" s="1600"/>
      <c r="G461" s="1600"/>
      <c r="H461" s="1600"/>
      <c r="I461" s="1600"/>
      <c r="J461" s="1600"/>
      <c r="K461" s="1600"/>
      <c r="L461" s="1600"/>
      <c r="M461" s="1600"/>
      <c r="N461" s="1600"/>
      <c r="O461" s="1600"/>
      <c r="P461" s="1600"/>
      <c r="Q461" s="1600"/>
      <c r="R461" s="1600"/>
      <c r="S461" s="1600"/>
      <c r="T461" s="1600"/>
      <c r="U461" s="1600"/>
      <c r="V461" s="1600"/>
      <c r="W461" s="1600"/>
      <c r="X461" s="1600"/>
      <c r="Y461" s="1600"/>
      <c r="Z461" s="1600"/>
      <c r="AA461" s="1600"/>
      <c r="AB461" s="1600"/>
      <c r="AC461" s="1600"/>
      <c r="AD461" s="1600"/>
      <c r="AE461" s="1600"/>
      <c r="AF461" s="1600"/>
      <c r="AG461" s="1600"/>
      <c r="AH461" s="1600"/>
      <c r="AI461" s="1600"/>
      <c r="AJ461" s="1600"/>
      <c r="AK461" s="1600"/>
      <c r="AL461" s="1600"/>
      <c r="AM461" s="1600"/>
      <c r="AN461" s="1600"/>
      <c r="AO461" s="1600"/>
      <c r="AP461" s="1600"/>
      <c r="AQ461" s="1600"/>
      <c r="AR461" s="1600"/>
      <c r="AS461" s="1600"/>
      <c r="AT461" s="1600"/>
      <c r="AU461" s="1600"/>
      <c r="AV461" s="1600"/>
      <c r="AW461" s="1760"/>
      <c r="BH461" s="1754"/>
      <c r="BI461" s="1801"/>
      <c r="BJ461" s="1801"/>
      <c r="BK461" s="1801"/>
      <c r="BL461" s="1801"/>
      <c r="BM461" s="1801"/>
      <c r="BN461" s="1801"/>
      <c r="BO461" s="1801"/>
      <c r="BP461" s="1801"/>
      <c r="BQ461" s="1801"/>
      <c r="BR461" s="1801"/>
      <c r="BS461" s="1801"/>
      <c r="BT461" s="1801"/>
      <c r="BU461" s="1801"/>
      <c r="BV461" s="1801"/>
      <c r="BW461" s="1801"/>
      <c r="BX461" s="1801"/>
      <c r="BY461" s="1801"/>
      <c r="BZ461" s="1801"/>
      <c r="CA461" s="1801"/>
      <c r="CB461" s="1801"/>
      <c r="CC461" s="1801"/>
      <c r="CD461" s="1801"/>
      <c r="CE461" s="1801"/>
      <c r="CF461" s="1801"/>
      <c r="CG461" s="1801"/>
      <c r="CH461" s="1801"/>
      <c r="CI461" s="1801"/>
      <c r="CJ461" s="1801"/>
      <c r="CK461" s="1801"/>
      <c r="CL461" s="1801"/>
      <c r="CM461" s="1801"/>
      <c r="CN461" s="1801"/>
      <c r="CO461" s="1801"/>
      <c r="CP461" s="1801"/>
      <c r="CQ461" s="1801"/>
      <c r="CR461" s="1801"/>
      <c r="CS461" s="1801"/>
      <c r="CT461" s="1801"/>
      <c r="CU461" s="1801"/>
      <c r="CV461" s="1801"/>
      <c r="CW461" s="1801"/>
      <c r="CX461" s="1801"/>
      <c r="CY461" s="1801"/>
      <c r="CZ461" s="1801"/>
      <c r="DA461" s="1801"/>
      <c r="DB461" s="1801"/>
      <c r="DC461" s="1802"/>
      <c r="DE461" s="59"/>
      <c r="DF461" s="9"/>
      <c r="DG461" s="9"/>
      <c r="DH461" s="353"/>
      <c r="DI461" s="353"/>
      <c r="DJ461" s="353"/>
      <c r="DK461" s="353"/>
      <c r="DL461" s="353"/>
      <c r="DM461" s="353"/>
      <c r="DN461" s="353"/>
      <c r="DO461" s="353"/>
      <c r="DP461" s="353"/>
      <c r="DQ461" s="353"/>
      <c r="DR461" s="353"/>
      <c r="DS461" s="353"/>
      <c r="DT461" s="353"/>
      <c r="DU461" s="353"/>
      <c r="DV461" s="353"/>
      <c r="DW461" s="9"/>
      <c r="DX461" s="9"/>
      <c r="DY461" s="9"/>
      <c r="DZ461" s="9"/>
      <c r="EA461" s="9"/>
      <c r="EB461" s="9"/>
      <c r="EC461" s="9"/>
      <c r="ED461" s="9"/>
      <c r="EE461" s="9"/>
      <c r="EF461" s="9"/>
      <c r="EG461" s="9"/>
      <c r="EH461" s="9"/>
      <c r="EI461" s="9"/>
      <c r="EJ461" s="9"/>
      <c r="EK461" s="9"/>
      <c r="EL461" s="9"/>
      <c r="EM461" s="9"/>
      <c r="EN461" s="9"/>
      <c r="EO461" s="9"/>
      <c r="EP461" s="9"/>
      <c r="EQ461" s="9"/>
      <c r="ER461" s="9"/>
      <c r="ES461" s="9"/>
      <c r="ET461" s="9"/>
      <c r="EU461" s="9"/>
      <c r="EV461" s="9"/>
      <c r="EW461" s="9"/>
      <c r="EX461" s="9"/>
      <c r="EY461" s="9"/>
      <c r="EZ461" s="9"/>
      <c r="FA461" s="9"/>
      <c r="FB461" s="9"/>
      <c r="FC461" s="9"/>
      <c r="FD461" s="9"/>
      <c r="FE461" s="9"/>
      <c r="FF461" s="9"/>
      <c r="FG461" s="9"/>
      <c r="FH461" s="9"/>
      <c r="FI461" s="9"/>
      <c r="FJ461" s="9"/>
      <c r="FK461" s="9"/>
      <c r="FL461" s="9"/>
      <c r="FM461" s="9"/>
      <c r="FN461" s="9"/>
      <c r="FO461" s="9"/>
      <c r="FP461" s="9"/>
      <c r="FQ461" s="9"/>
      <c r="FR461" s="9"/>
      <c r="FS461" s="9"/>
      <c r="FT461" s="9"/>
      <c r="FU461" s="9"/>
      <c r="FV461" s="9"/>
      <c r="GB461" s="109"/>
      <c r="GC461" s="109"/>
      <c r="GD461" s="109"/>
      <c r="GE461" s="109"/>
      <c r="GF461" s="109"/>
      <c r="GG461" s="109"/>
      <c r="GH461" s="109"/>
      <c r="GI461" s="109"/>
      <c r="GJ461" s="109"/>
      <c r="GK461" s="109"/>
      <c r="GL461" s="109"/>
      <c r="GM461" s="109"/>
      <c r="GN461" s="109"/>
      <c r="GO461" s="109"/>
      <c r="GP461" s="109"/>
      <c r="GQ461" s="109"/>
      <c r="GR461" s="109"/>
      <c r="GS461" s="109"/>
      <c r="GT461" s="109"/>
      <c r="GU461" s="109"/>
      <c r="GV461" s="109"/>
      <c r="GW461" s="109"/>
      <c r="GX461" s="109"/>
      <c r="GY461" s="109"/>
      <c r="GZ461" s="109"/>
      <c r="HA461" s="109"/>
      <c r="HB461" s="151"/>
      <c r="HC461" s="151"/>
      <c r="HD461" s="151"/>
      <c r="HE461" s="151"/>
      <c r="HF461" s="151"/>
      <c r="HG461" s="151"/>
      <c r="HH461" s="151"/>
    </row>
    <row r="462" spans="2:216" ht="13.5" customHeight="1">
      <c r="B462" s="1756"/>
      <c r="C462" s="854"/>
      <c r="D462" s="1786"/>
      <c r="E462" s="1787"/>
      <c r="F462" s="1763" t="s">
        <v>567</v>
      </c>
      <c r="G462" s="1764"/>
      <c r="H462" s="1764"/>
      <c r="I462" s="1764"/>
      <c r="J462" s="1764"/>
      <c r="K462" s="1764"/>
      <c r="L462" s="1764"/>
      <c r="M462" s="1764"/>
      <c r="N462" s="1764"/>
      <c r="O462" s="1764"/>
      <c r="P462" s="1764"/>
      <c r="Q462" s="1764"/>
      <c r="R462" s="1764"/>
      <c r="S462" s="1764"/>
      <c r="T462" s="1764"/>
      <c r="U462" s="1764"/>
      <c r="V462" s="1764"/>
      <c r="W462" s="1764"/>
      <c r="X462" s="1764"/>
      <c r="Y462" s="1764"/>
      <c r="Z462" s="1764"/>
      <c r="AA462" s="1764"/>
      <c r="AB462" s="1764"/>
      <c r="AC462" s="1764"/>
      <c r="AD462" s="1764"/>
      <c r="AE462" s="1764"/>
      <c r="AF462" s="1764"/>
      <c r="AG462" s="1764"/>
      <c r="AH462" s="1764"/>
      <c r="AI462" s="1764"/>
      <c r="AJ462" s="1764"/>
      <c r="AK462" s="1764"/>
      <c r="AL462" s="1764"/>
      <c r="AM462" s="1764"/>
      <c r="AN462" s="1764"/>
      <c r="AO462" s="1764"/>
      <c r="AP462" s="1765"/>
      <c r="AQ462" s="1153" t="s">
        <v>24</v>
      </c>
      <c r="AR462" s="1569" t="s">
        <v>157</v>
      </c>
      <c r="AS462" s="1569"/>
      <c r="AT462" s="1569" t="s">
        <v>29</v>
      </c>
      <c r="AU462" s="965" t="s">
        <v>24</v>
      </c>
      <c r="AV462" s="1569" t="s">
        <v>95</v>
      </c>
      <c r="AW462" s="1727"/>
      <c r="BH462" s="1755"/>
      <c r="BI462" s="1803"/>
      <c r="BJ462" s="1803"/>
      <c r="BK462" s="1803"/>
      <c r="BL462" s="1803"/>
      <c r="BM462" s="1803"/>
      <c r="BN462" s="1803"/>
      <c r="BO462" s="1803"/>
      <c r="BP462" s="1803"/>
      <c r="BQ462" s="1803"/>
      <c r="BR462" s="1803"/>
      <c r="BS462" s="1803"/>
      <c r="BT462" s="1803"/>
      <c r="BU462" s="1803"/>
      <c r="BV462" s="1803"/>
      <c r="BW462" s="1803"/>
      <c r="BX462" s="1803"/>
      <c r="BY462" s="1803"/>
      <c r="BZ462" s="1803"/>
      <c r="CA462" s="1803"/>
      <c r="CB462" s="1803"/>
      <c r="CC462" s="1803"/>
      <c r="CD462" s="1803"/>
      <c r="CE462" s="1803"/>
      <c r="CF462" s="1803"/>
      <c r="CG462" s="1803"/>
      <c r="CH462" s="1803"/>
      <c r="CI462" s="1803"/>
      <c r="CJ462" s="1803"/>
      <c r="CK462" s="1803"/>
      <c r="CL462" s="1803"/>
      <c r="CM462" s="1803"/>
      <c r="CN462" s="1803"/>
      <c r="CO462" s="1803"/>
      <c r="CP462" s="1803"/>
      <c r="CQ462" s="1803"/>
      <c r="CR462" s="1803"/>
      <c r="CS462" s="1803"/>
      <c r="CT462" s="1803"/>
      <c r="CU462" s="1803"/>
      <c r="CV462" s="1803"/>
      <c r="CW462" s="1803"/>
      <c r="CX462" s="1803"/>
      <c r="CY462" s="1803"/>
      <c r="CZ462" s="1803"/>
      <c r="DA462" s="1803"/>
      <c r="DB462" s="1803"/>
      <c r="DC462" s="1804"/>
      <c r="DE462" s="59"/>
      <c r="DF462" s="9"/>
      <c r="DG462" s="9"/>
      <c r="DH462" s="353"/>
      <c r="DI462" s="353"/>
      <c r="DJ462" s="353"/>
      <c r="DK462" s="353"/>
      <c r="DL462" s="353"/>
      <c r="DM462" s="353"/>
      <c r="DN462" s="353"/>
      <c r="DO462" s="353"/>
      <c r="DP462" s="353"/>
      <c r="DQ462" s="353"/>
      <c r="DR462" s="353"/>
      <c r="DS462" s="353"/>
      <c r="DT462" s="353"/>
      <c r="DU462" s="353"/>
      <c r="DV462" s="353"/>
      <c r="DW462" s="9"/>
      <c r="DX462" s="9"/>
      <c r="DY462" s="9"/>
      <c r="DZ462" s="9"/>
      <c r="EA462" s="9"/>
      <c r="EB462" s="9"/>
      <c r="EC462" s="9"/>
      <c r="ED462" s="9"/>
      <c r="EE462" s="9"/>
      <c r="EF462" s="9"/>
      <c r="EG462" s="9"/>
      <c r="EH462" s="9"/>
      <c r="EI462" s="9"/>
      <c r="EJ462" s="9"/>
      <c r="EK462" s="9"/>
      <c r="EL462" s="9"/>
      <c r="EM462" s="9"/>
      <c r="EN462" s="9"/>
      <c r="EO462" s="9"/>
      <c r="EP462" s="9"/>
      <c r="EQ462" s="9"/>
      <c r="ER462" s="9"/>
      <c r="ES462" s="9"/>
      <c r="ET462" s="9"/>
      <c r="EU462" s="9"/>
      <c r="EV462" s="9"/>
      <c r="EW462" s="9"/>
      <c r="EX462" s="9"/>
      <c r="EY462" s="9"/>
      <c r="EZ462" s="9"/>
      <c r="FA462" s="9"/>
      <c r="FB462" s="9"/>
      <c r="FC462" s="9"/>
      <c r="FD462" s="9"/>
      <c r="FE462" s="9"/>
      <c r="FF462" s="9"/>
      <c r="FG462" s="9"/>
      <c r="FH462" s="9"/>
      <c r="FI462" s="9"/>
      <c r="FJ462" s="9"/>
      <c r="FK462" s="9"/>
      <c r="FL462" s="9"/>
      <c r="FM462" s="9"/>
      <c r="FN462" s="9"/>
      <c r="FO462" s="9"/>
      <c r="FP462" s="9"/>
      <c r="FQ462" s="9"/>
      <c r="FR462" s="9"/>
      <c r="FS462" s="9"/>
      <c r="FT462" s="9"/>
      <c r="FU462" s="9"/>
      <c r="FV462" s="9"/>
      <c r="GB462" s="109"/>
      <c r="GC462" s="109"/>
      <c r="GD462" s="109"/>
      <c r="GE462" s="109"/>
      <c r="GF462" s="109"/>
      <c r="GG462" s="109"/>
      <c r="GH462" s="109"/>
      <c r="GI462" s="109"/>
      <c r="GJ462" s="109"/>
      <c r="GK462" s="109"/>
      <c r="GL462" s="109"/>
      <c r="GM462" s="109"/>
      <c r="GN462" s="109"/>
      <c r="GO462" s="109"/>
      <c r="GP462" s="109"/>
      <c r="GQ462" s="109"/>
      <c r="GR462" s="109"/>
      <c r="GS462" s="109"/>
      <c r="GT462" s="109"/>
      <c r="GU462" s="109"/>
      <c r="GV462" s="109"/>
      <c r="GW462" s="109"/>
      <c r="GX462" s="109"/>
      <c r="GY462" s="109"/>
      <c r="GZ462" s="109"/>
      <c r="HA462" s="109"/>
      <c r="HB462" s="151"/>
      <c r="HC462" s="151"/>
      <c r="HD462" s="151"/>
      <c r="HE462" s="151"/>
      <c r="HF462" s="151"/>
      <c r="HG462" s="151"/>
      <c r="HH462" s="151"/>
    </row>
    <row r="463" spans="2:216" ht="13.5" customHeight="1">
      <c r="B463" s="1756"/>
      <c r="C463" s="854"/>
      <c r="D463" s="1786"/>
      <c r="E463" s="1787"/>
      <c r="F463" s="1766"/>
      <c r="G463" s="1710"/>
      <c r="H463" s="1710"/>
      <c r="I463" s="1710"/>
      <c r="J463" s="1710"/>
      <c r="K463" s="1710"/>
      <c r="L463" s="1710"/>
      <c r="M463" s="1710"/>
      <c r="N463" s="1710"/>
      <c r="O463" s="1710"/>
      <c r="P463" s="1710"/>
      <c r="Q463" s="1710"/>
      <c r="R463" s="1710"/>
      <c r="S463" s="1710"/>
      <c r="T463" s="1710"/>
      <c r="U463" s="1710"/>
      <c r="V463" s="1710"/>
      <c r="W463" s="1710"/>
      <c r="X463" s="1710"/>
      <c r="Y463" s="1710"/>
      <c r="Z463" s="1710"/>
      <c r="AA463" s="1710"/>
      <c r="AB463" s="1710"/>
      <c r="AC463" s="1710"/>
      <c r="AD463" s="1710"/>
      <c r="AE463" s="1710"/>
      <c r="AF463" s="1710"/>
      <c r="AG463" s="1710"/>
      <c r="AH463" s="1710"/>
      <c r="AI463" s="1710"/>
      <c r="AJ463" s="1710"/>
      <c r="AK463" s="1710"/>
      <c r="AL463" s="1710"/>
      <c r="AM463" s="1710"/>
      <c r="AN463" s="1710"/>
      <c r="AO463" s="1710"/>
      <c r="AP463" s="1767"/>
      <c r="AQ463" s="964"/>
      <c r="AR463" s="844"/>
      <c r="AS463" s="844"/>
      <c r="AT463" s="844"/>
      <c r="AU463" s="966"/>
      <c r="AV463" s="844"/>
      <c r="AW463" s="1728"/>
      <c r="BH463" s="1753" t="s">
        <v>77</v>
      </c>
      <c r="BI463" s="1738" t="s">
        <v>600</v>
      </c>
      <c r="BJ463" s="1738"/>
      <c r="BK463" s="1738"/>
      <c r="BL463" s="1738"/>
      <c r="BM463" s="1738"/>
      <c r="BN463" s="1738"/>
      <c r="BO463" s="1738"/>
      <c r="BP463" s="1738"/>
      <c r="BQ463" s="1738"/>
      <c r="BR463" s="1738"/>
      <c r="BS463" s="1738"/>
      <c r="BT463" s="1738"/>
      <c r="BU463" s="1738"/>
      <c r="BV463" s="1738"/>
      <c r="BW463" s="1738"/>
      <c r="BX463" s="1738"/>
      <c r="BY463" s="1738"/>
      <c r="BZ463" s="1738"/>
      <c r="CA463" s="1738"/>
      <c r="CB463" s="1738"/>
      <c r="CC463" s="1738"/>
      <c r="CD463" s="1738"/>
      <c r="CE463" s="1738"/>
      <c r="CF463" s="1738"/>
      <c r="CG463" s="1738"/>
      <c r="CH463" s="1738"/>
      <c r="CI463" s="1738"/>
      <c r="CJ463" s="1738"/>
      <c r="CK463" s="1738"/>
      <c r="CL463" s="1738"/>
      <c r="CM463" s="1738"/>
      <c r="CN463" s="1738"/>
      <c r="CO463" s="1738"/>
      <c r="CP463" s="1738"/>
      <c r="CQ463" s="1738"/>
      <c r="CR463" s="1738"/>
      <c r="CS463" s="1738"/>
      <c r="CT463" s="1738"/>
      <c r="CU463" s="1738"/>
      <c r="CV463" s="1738"/>
      <c r="CW463" s="1738"/>
      <c r="CX463" s="1738"/>
      <c r="CY463" s="1738"/>
      <c r="CZ463" s="1738"/>
      <c r="DA463" s="1738"/>
      <c r="DB463" s="1738"/>
      <c r="DC463" s="1739"/>
      <c r="DE463" s="59"/>
      <c r="DF463" s="9"/>
      <c r="DG463" s="9"/>
      <c r="DN463" s="9"/>
      <c r="DO463" s="9"/>
      <c r="DP463" s="9"/>
      <c r="DQ463" s="9"/>
      <c r="DR463" s="9"/>
      <c r="DS463" s="9"/>
      <c r="DT463" s="9"/>
      <c r="DU463" s="9"/>
      <c r="DV463" s="9"/>
      <c r="DW463" s="9"/>
      <c r="DX463" s="9"/>
      <c r="DY463" s="9"/>
      <c r="DZ463" s="9"/>
      <c r="EA463" s="9"/>
      <c r="EB463" s="9"/>
      <c r="EC463" s="9"/>
      <c r="ED463" s="9"/>
      <c r="EE463" s="9"/>
      <c r="EF463" s="9"/>
      <c r="EG463" s="9"/>
      <c r="EH463" s="9"/>
      <c r="EI463" s="9"/>
      <c r="EJ463" s="9"/>
      <c r="EK463" s="9"/>
      <c r="EL463" s="9"/>
      <c r="EM463" s="9"/>
      <c r="EN463" s="9"/>
      <c r="EO463" s="9"/>
      <c r="EP463" s="9"/>
      <c r="EQ463" s="9"/>
      <c r="ER463" s="9"/>
      <c r="ES463" s="9"/>
      <c r="ET463" s="9"/>
      <c r="EU463" s="9"/>
      <c r="EV463" s="9"/>
      <c r="EW463" s="9"/>
      <c r="EX463" s="9"/>
      <c r="EY463" s="9"/>
      <c r="EZ463" s="9"/>
      <c r="FA463" s="9"/>
      <c r="FB463" s="9"/>
      <c r="FC463" s="9"/>
      <c r="FD463" s="9"/>
      <c r="FE463" s="9"/>
      <c r="FF463" s="9"/>
      <c r="FG463" s="9"/>
      <c r="FH463" s="9"/>
      <c r="FI463" s="9"/>
      <c r="FJ463" s="9"/>
      <c r="FK463" s="9"/>
      <c r="FL463" s="9"/>
      <c r="FM463" s="9"/>
      <c r="FN463" s="9"/>
      <c r="FO463" s="9"/>
      <c r="FP463" s="9"/>
      <c r="FQ463" s="9"/>
      <c r="FR463" s="9"/>
      <c r="FS463" s="9"/>
      <c r="FT463" s="9"/>
      <c r="FU463" s="9"/>
      <c r="FV463" s="9"/>
      <c r="GB463" s="109"/>
      <c r="GC463" s="109"/>
      <c r="GD463" s="109"/>
      <c r="GE463" s="109"/>
      <c r="GF463" s="109"/>
      <c r="GG463" s="109"/>
      <c r="GH463" s="109"/>
      <c r="GI463" s="109"/>
      <c r="GJ463" s="109"/>
      <c r="GK463" s="109"/>
      <c r="GL463" s="109"/>
      <c r="GM463" s="109"/>
      <c r="GN463" s="109"/>
      <c r="GO463" s="109"/>
      <c r="GP463" s="109"/>
      <c r="GQ463" s="109"/>
      <c r="GR463" s="109"/>
      <c r="GS463" s="109"/>
      <c r="GT463" s="109"/>
      <c r="GU463" s="109"/>
      <c r="GV463" s="109"/>
      <c r="GW463" s="109"/>
      <c r="GX463" s="109"/>
      <c r="GY463" s="109"/>
      <c r="GZ463" s="109"/>
      <c r="HA463" s="109"/>
      <c r="HB463" s="151"/>
      <c r="HC463" s="151"/>
      <c r="HD463" s="151"/>
      <c r="HE463" s="151"/>
      <c r="HF463" s="151"/>
      <c r="HG463" s="151"/>
      <c r="HH463" s="151"/>
    </row>
    <row r="464" spans="2:216" ht="13.5" customHeight="1">
      <c r="B464" s="1756"/>
      <c r="C464" s="854"/>
      <c r="D464" s="1786"/>
      <c r="E464" s="1787"/>
      <c r="F464" s="1722" t="s">
        <v>421</v>
      </c>
      <c r="G464" s="1701"/>
      <c r="H464" s="1701"/>
      <c r="I464" s="1701"/>
      <c r="J464" s="1569" t="s">
        <v>44</v>
      </c>
      <c r="K464" s="1761"/>
      <c r="L464" s="1761"/>
      <c r="M464" s="1761"/>
      <c r="N464" s="1761"/>
      <c r="O464" s="1761"/>
      <c r="P464" s="1761"/>
      <c r="Q464" s="1761"/>
      <c r="R464" s="1761"/>
      <c r="S464" s="1761"/>
      <c r="T464" s="1761"/>
      <c r="U464" s="1761"/>
      <c r="V464" s="1761"/>
      <c r="W464" s="1761"/>
      <c r="X464" s="1761"/>
      <c r="Y464" s="1761"/>
      <c r="Z464" s="1761"/>
      <c r="AA464" s="1761"/>
      <c r="AB464" s="1761"/>
      <c r="AC464" s="1761"/>
      <c r="AD464" s="1761"/>
      <c r="AE464" s="1761"/>
      <c r="AF464" s="1761"/>
      <c r="AG464" s="1761"/>
      <c r="AH464" s="1761"/>
      <c r="AI464" s="1761"/>
      <c r="AJ464" s="1761"/>
      <c r="AK464" s="1761"/>
      <c r="AL464" s="1761"/>
      <c r="AM464" s="1761"/>
      <c r="AN464" s="1761"/>
      <c r="AO464" s="1761"/>
      <c r="AP464" s="1855" t="s">
        <v>45</v>
      </c>
      <c r="AQ464" s="1153" t="s">
        <v>24</v>
      </c>
      <c r="AR464" s="1569" t="s">
        <v>157</v>
      </c>
      <c r="AS464" s="1569"/>
      <c r="AT464" s="1569" t="s">
        <v>29</v>
      </c>
      <c r="AU464" s="965" t="s">
        <v>24</v>
      </c>
      <c r="AV464" s="1569" t="s">
        <v>95</v>
      </c>
      <c r="AW464" s="1727"/>
      <c r="BH464" s="1754"/>
      <c r="BI464" s="1603"/>
      <c r="BJ464" s="1603"/>
      <c r="BK464" s="1603"/>
      <c r="BL464" s="1603"/>
      <c r="BM464" s="1603"/>
      <c r="BN464" s="1603"/>
      <c r="BO464" s="1603"/>
      <c r="BP464" s="1603"/>
      <c r="BQ464" s="1603"/>
      <c r="BR464" s="1603"/>
      <c r="BS464" s="1603"/>
      <c r="BT464" s="1603"/>
      <c r="BU464" s="1603"/>
      <c r="BV464" s="1603"/>
      <c r="BW464" s="1603"/>
      <c r="BX464" s="1603"/>
      <c r="BY464" s="1603"/>
      <c r="BZ464" s="1603"/>
      <c r="CA464" s="1603"/>
      <c r="CB464" s="1603"/>
      <c r="CC464" s="1603"/>
      <c r="CD464" s="1603"/>
      <c r="CE464" s="1603"/>
      <c r="CF464" s="1603"/>
      <c r="CG464" s="1603"/>
      <c r="CH464" s="1603"/>
      <c r="CI464" s="1603"/>
      <c r="CJ464" s="1603"/>
      <c r="CK464" s="1603"/>
      <c r="CL464" s="1603"/>
      <c r="CM464" s="1603"/>
      <c r="CN464" s="1603"/>
      <c r="CO464" s="1603"/>
      <c r="CP464" s="1603"/>
      <c r="CQ464" s="1603"/>
      <c r="CR464" s="1603"/>
      <c r="CS464" s="1603"/>
      <c r="CT464" s="1603"/>
      <c r="CU464" s="1603"/>
      <c r="CV464" s="1603"/>
      <c r="CW464" s="1603"/>
      <c r="CX464" s="1603"/>
      <c r="CY464" s="1603"/>
      <c r="CZ464" s="1603"/>
      <c r="DA464" s="1603"/>
      <c r="DB464" s="1603"/>
      <c r="DC464" s="1604"/>
      <c r="DE464" s="59"/>
      <c r="DF464" s="9"/>
      <c r="DG464" s="9"/>
      <c r="DN464" s="9"/>
      <c r="DO464" s="9"/>
      <c r="DP464" s="9"/>
      <c r="DQ464" s="9"/>
      <c r="DR464" s="9"/>
      <c r="DS464" s="9"/>
      <c r="DT464" s="9"/>
      <c r="DU464" s="9"/>
      <c r="DV464" s="9"/>
      <c r="DW464" s="9"/>
      <c r="DX464" s="9"/>
      <c r="DY464" s="9"/>
      <c r="DZ464" s="9"/>
      <c r="EA464" s="9"/>
      <c r="EB464" s="9"/>
      <c r="EC464" s="9"/>
      <c r="ED464" s="9"/>
      <c r="EE464" s="9"/>
      <c r="EF464" s="9"/>
      <c r="EG464" s="9"/>
      <c r="EH464" s="9"/>
      <c r="EI464" s="9"/>
      <c r="EJ464" s="9"/>
      <c r="EK464" s="9"/>
      <c r="EL464" s="9"/>
      <c r="EM464" s="9"/>
      <c r="EN464" s="9"/>
      <c r="EO464" s="9"/>
      <c r="EP464" s="9"/>
      <c r="EQ464" s="9"/>
      <c r="ER464" s="9"/>
      <c r="ES464" s="9"/>
      <c r="ET464" s="9"/>
      <c r="EU464" s="9"/>
      <c r="EV464" s="9"/>
      <c r="EW464" s="9"/>
      <c r="EX464" s="9"/>
      <c r="EY464" s="9"/>
      <c r="EZ464" s="9"/>
      <c r="FA464" s="9"/>
      <c r="FB464" s="9"/>
      <c r="FC464" s="9"/>
      <c r="FD464" s="9"/>
      <c r="FE464" s="9"/>
      <c r="FF464" s="9"/>
      <c r="FG464" s="9"/>
      <c r="FH464" s="9"/>
      <c r="FI464" s="9"/>
      <c r="FJ464" s="9"/>
      <c r="FK464" s="9"/>
      <c r="FL464" s="9"/>
      <c r="FM464" s="9"/>
      <c r="FN464" s="9"/>
      <c r="FO464" s="9"/>
      <c r="FP464" s="9"/>
      <c r="FQ464" s="9"/>
      <c r="FR464" s="9"/>
      <c r="FS464" s="9"/>
      <c r="FT464" s="9"/>
      <c r="FU464" s="9"/>
      <c r="FV464" s="9"/>
      <c r="GB464" s="109"/>
      <c r="GC464" s="109"/>
      <c r="GD464" s="109"/>
      <c r="GE464" s="109"/>
      <c r="GF464" s="109"/>
      <c r="GG464" s="109"/>
      <c r="GH464" s="109"/>
      <c r="GI464" s="109"/>
      <c r="GJ464" s="109"/>
      <c r="GK464" s="109"/>
      <c r="GL464" s="109"/>
      <c r="GM464" s="109"/>
      <c r="GN464" s="109"/>
      <c r="GO464" s="109"/>
      <c r="GP464" s="109"/>
      <c r="GQ464" s="109"/>
      <c r="GR464" s="109"/>
      <c r="GS464" s="109"/>
      <c r="GT464" s="109"/>
      <c r="GU464" s="109"/>
      <c r="GV464" s="151"/>
      <c r="GW464" s="348"/>
      <c r="GX464" s="348"/>
      <c r="GY464" s="348"/>
      <c r="GZ464" s="348"/>
      <c r="HA464" s="348"/>
      <c r="HB464" s="151"/>
      <c r="HC464" s="351"/>
      <c r="HD464" s="351"/>
      <c r="HE464" s="351"/>
      <c r="HF464" s="351"/>
      <c r="HG464" s="351"/>
      <c r="HH464" s="351"/>
    </row>
    <row r="465" spans="2:216" ht="13.5" customHeight="1">
      <c r="B465" s="1725"/>
      <c r="C465" s="1757"/>
      <c r="D465" s="1750"/>
      <c r="E465" s="1788"/>
      <c r="F465" s="1723"/>
      <c r="G465" s="1600"/>
      <c r="H465" s="1600"/>
      <c r="I465" s="1600"/>
      <c r="J465" s="844"/>
      <c r="K465" s="1762"/>
      <c r="L465" s="1762"/>
      <c r="M465" s="1762"/>
      <c r="N465" s="1762"/>
      <c r="O465" s="1762"/>
      <c r="P465" s="1762"/>
      <c r="Q465" s="1762"/>
      <c r="R465" s="1762"/>
      <c r="S465" s="1762"/>
      <c r="T465" s="1762"/>
      <c r="U465" s="1762"/>
      <c r="V465" s="1762"/>
      <c r="W465" s="1762"/>
      <c r="X465" s="1762"/>
      <c r="Y465" s="1762"/>
      <c r="Z465" s="1762"/>
      <c r="AA465" s="1762"/>
      <c r="AB465" s="1762"/>
      <c r="AC465" s="1762"/>
      <c r="AD465" s="1762"/>
      <c r="AE465" s="1762"/>
      <c r="AF465" s="1762"/>
      <c r="AG465" s="1762"/>
      <c r="AH465" s="1762"/>
      <c r="AI465" s="1762"/>
      <c r="AJ465" s="1762"/>
      <c r="AK465" s="1762"/>
      <c r="AL465" s="1762"/>
      <c r="AM465" s="1762"/>
      <c r="AN465" s="1762"/>
      <c r="AO465" s="1762"/>
      <c r="AP465" s="1757"/>
      <c r="AQ465" s="964"/>
      <c r="AR465" s="844"/>
      <c r="AS465" s="844"/>
      <c r="AT465" s="844"/>
      <c r="AU465" s="966"/>
      <c r="AV465" s="844"/>
      <c r="AW465" s="1728"/>
      <c r="BH465" s="1754"/>
      <c r="BI465" s="1603"/>
      <c r="BJ465" s="1603"/>
      <c r="BK465" s="1603"/>
      <c r="BL465" s="1603"/>
      <c r="BM465" s="1603"/>
      <c r="BN465" s="1603"/>
      <c r="BO465" s="1603"/>
      <c r="BP465" s="1603"/>
      <c r="BQ465" s="1603"/>
      <c r="BR465" s="1603"/>
      <c r="BS465" s="1603"/>
      <c r="BT465" s="1603"/>
      <c r="BU465" s="1603"/>
      <c r="BV465" s="1603"/>
      <c r="BW465" s="1603"/>
      <c r="BX465" s="1603"/>
      <c r="BY465" s="1603"/>
      <c r="BZ465" s="1603"/>
      <c r="CA465" s="1603"/>
      <c r="CB465" s="1603"/>
      <c r="CC465" s="1603"/>
      <c r="CD465" s="1603"/>
      <c r="CE465" s="1603"/>
      <c r="CF465" s="1603"/>
      <c r="CG465" s="1603"/>
      <c r="CH465" s="1603"/>
      <c r="CI465" s="1603"/>
      <c r="CJ465" s="1603"/>
      <c r="CK465" s="1603"/>
      <c r="CL465" s="1603"/>
      <c r="CM465" s="1603"/>
      <c r="CN465" s="1603"/>
      <c r="CO465" s="1603"/>
      <c r="CP465" s="1603"/>
      <c r="CQ465" s="1603"/>
      <c r="CR465" s="1603"/>
      <c r="CS465" s="1603"/>
      <c r="CT465" s="1603"/>
      <c r="CU465" s="1603"/>
      <c r="CV465" s="1603"/>
      <c r="CW465" s="1603"/>
      <c r="CX465" s="1603"/>
      <c r="CY465" s="1603"/>
      <c r="CZ465" s="1603"/>
      <c r="DA465" s="1603"/>
      <c r="DB465" s="1603"/>
      <c r="DC465" s="1604"/>
      <c r="DN465" s="9"/>
      <c r="DO465" s="9"/>
      <c r="DP465" s="9"/>
      <c r="DQ465" s="9"/>
      <c r="DR465" s="9"/>
      <c r="DS465" s="9"/>
      <c r="DT465" s="9"/>
      <c r="DU465" s="9"/>
      <c r="DV465" s="9"/>
      <c r="DW465" s="9"/>
      <c r="DX465" s="9"/>
      <c r="DY465" s="9"/>
      <c r="DZ465" s="9"/>
      <c r="EA465" s="9"/>
      <c r="EB465" s="9"/>
      <c r="EC465" s="9"/>
      <c r="ED465" s="9"/>
      <c r="EE465" s="9"/>
      <c r="EF465" s="9"/>
      <c r="EG465" s="9"/>
      <c r="EH465" s="9"/>
      <c r="EI465" s="9"/>
      <c r="EJ465" s="9"/>
      <c r="EK465" s="9"/>
      <c r="EL465" s="9"/>
      <c r="EM465" s="9"/>
      <c r="EN465" s="9"/>
      <c r="EO465" s="9"/>
      <c r="EP465" s="9"/>
      <c r="EQ465" s="9"/>
      <c r="ER465" s="9"/>
      <c r="ES465" s="9"/>
      <c r="ET465" s="9"/>
      <c r="EU465" s="9"/>
      <c r="EV465" s="9"/>
      <c r="EW465" s="9"/>
      <c r="EX465" s="9"/>
      <c r="EY465" s="9"/>
      <c r="EZ465" s="9"/>
      <c r="FA465" s="9"/>
      <c r="FB465" s="9"/>
      <c r="FC465" s="9"/>
      <c r="FD465" s="9"/>
      <c r="FE465" s="9"/>
      <c r="FF465" s="9"/>
      <c r="FG465" s="9"/>
      <c r="FH465" s="9"/>
      <c r="FI465" s="9"/>
      <c r="FJ465" s="9"/>
      <c r="FK465" s="9"/>
      <c r="FL465" s="9"/>
      <c r="FM465" s="9"/>
      <c r="FN465" s="9"/>
      <c r="FO465" s="9"/>
      <c r="FP465" s="9"/>
      <c r="FQ465" s="9"/>
      <c r="FR465" s="9"/>
      <c r="FS465" s="9"/>
      <c r="FT465" s="9"/>
      <c r="FU465" s="9"/>
      <c r="FV465" s="9"/>
      <c r="GB465" s="109"/>
      <c r="GC465" s="109"/>
      <c r="GD465" s="109"/>
      <c r="GE465" s="109"/>
      <c r="GF465" s="109"/>
      <c r="GG465" s="109"/>
      <c r="GH465" s="109"/>
      <c r="GI465" s="109"/>
      <c r="GJ465" s="109"/>
      <c r="GK465" s="109"/>
      <c r="GL465" s="109"/>
      <c r="GM465" s="109"/>
      <c r="GN465" s="109"/>
      <c r="GO465" s="109"/>
      <c r="GP465" s="109"/>
      <c r="GQ465" s="109"/>
      <c r="GR465" s="109"/>
      <c r="GS465" s="109"/>
      <c r="GT465" s="109"/>
      <c r="GU465" s="109"/>
      <c r="GV465" s="151"/>
      <c r="GW465" s="348"/>
      <c r="GX465" s="348"/>
      <c r="GY465" s="348"/>
      <c r="GZ465" s="348"/>
      <c r="HA465" s="348"/>
      <c r="HB465" s="151"/>
      <c r="HC465" s="351"/>
      <c r="HD465" s="351"/>
      <c r="HE465" s="351"/>
      <c r="HF465" s="351"/>
      <c r="HG465" s="351"/>
      <c r="HH465" s="351"/>
    </row>
    <row r="466" spans="2:216" ht="13.5" customHeight="1">
      <c r="B466" s="1541" t="s">
        <v>1597</v>
      </c>
      <c r="C466" s="1542"/>
      <c r="D466" s="1542"/>
      <c r="E466" s="1542"/>
      <c r="F466" s="1542"/>
      <c r="G466" s="1542"/>
      <c r="H466" s="1542"/>
      <c r="I466" s="1542"/>
      <c r="J466" s="1542"/>
      <c r="K466" s="1542"/>
      <c r="L466" s="1542"/>
      <c r="M466" s="1542"/>
      <c r="N466" s="1542"/>
      <c r="O466" s="1542"/>
      <c r="P466" s="1542"/>
      <c r="Q466" s="1542"/>
      <c r="R466" s="1542"/>
      <c r="S466" s="1542"/>
      <c r="T466" s="1542"/>
      <c r="U466" s="1542"/>
      <c r="V466" s="1542"/>
      <c r="W466" s="1542"/>
      <c r="X466" s="1542"/>
      <c r="Y466" s="1542"/>
      <c r="Z466" s="1542"/>
      <c r="AA466" s="1542"/>
      <c r="AB466" s="1542"/>
      <c r="AC466" s="1542"/>
      <c r="AD466" s="1542"/>
      <c r="AE466" s="1542"/>
      <c r="AF466" s="1542"/>
      <c r="AG466" s="1542"/>
      <c r="AH466" s="1542"/>
      <c r="AI466" s="1542"/>
      <c r="AJ466" s="1542"/>
      <c r="AK466" s="1542"/>
      <c r="AL466" s="1542"/>
      <c r="AM466" s="1542"/>
      <c r="AN466" s="1542"/>
      <c r="AO466" s="1542"/>
      <c r="AP466" s="1542"/>
      <c r="AQ466" s="1542"/>
      <c r="AR466" s="1542"/>
      <c r="AS466" s="1542"/>
      <c r="AT466" s="1542"/>
      <c r="AU466" s="1542"/>
      <c r="AV466" s="1542"/>
      <c r="AW466" s="1543"/>
      <c r="BH466" s="1755"/>
      <c r="BI466" s="1768"/>
      <c r="BJ466" s="1768"/>
      <c r="BK466" s="1768"/>
      <c r="BL466" s="1768"/>
      <c r="BM466" s="1768"/>
      <c r="BN466" s="1768"/>
      <c r="BO466" s="1768"/>
      <c r="BP466" s="1768"/>
      <c r="BQ466" s="1768"/>
      <c r="BR466" s="1768"/>
      <c r="BS466" s="1768"/>
      <c r="BT466" s="1768"/>
      <c r="BU466" s="1768"/>
      <c r="BV466" s="1768"/>
      <c r="BW466" s="1768"/>
      <c r="BX466" s="1768"/>
      <c r="BY466" s="1768"/>
      <c r="BZ466" s="1768"/>
      <c r="CA466" s="1768"/>
      <c r="CB466" s="1768"/>
      <c r="CC466" s="1768"/>
      <c r="CD466" s="1768"/>
      <c r="CE466" s="1768"/>
      <c r="CF466" s="1768"/>
      <c r="CG466" s="1768"/>
      <c r="CH466" s="1768"/>
      <c r="CI466" s="1768"/>
      <c r="CJ466" s="1768"/>
      <c r="CK466" s="1768"/>
      <c r="CL466" s="1768"/>
      <c r="CM466" s="1768"/>
      <c r="CN466" s="1768"/>
      <c r="CO466" s="1768"/>
      <c r="CP466" s="1768"/>
      <c r="CQ466" s="1768"/>
      <c r="CR466" s="1768"/>
      <c r="CS466" s="1768"/>
      <c r="CT466" s="1768"/>
      <c r="CU466" s="1768"/>
      <c r="CV466" s="1768"/>
      <c r="CW466" s="1768"/>
      <c r="CX466" s="1768"/>
      <c r="CY466" s="1768"/>
      <c r="CZ466" s="1768"/>
      <c r="DA466" s="1768"/>
      <c r="DB466" s="1768"/>
      <c r="DC466" s="1769"/>
      <c r="DE466" s="53" t="s">
        <v>1755</v>
      </c>
      <c r="DF466" s="11"/>
      <c r="DG466" s="11"/>
      <c r="DK466" s="9"/>
      <c r="DL466" s="9"/>
      <c r="DM466" s="9"/>
      <c r="DN466" s="9"/>
      <c r="DO466" s="9"/>
      <c r="DP466" s="9"/>
      <c r="DQ466" s="9"/>
      <c r="DR466" s="9"/>
      <c r="DS466" s="9"/>
      <c r="DT466" s="9"/>
      <c r="DU466" s="9"/>
      <c r="DV466" s="9"/>
      <c r="DW466" s="9"/>
      <c r="DX466" s="9"/>
      <c r="DY466" s="9"/>
      <c r="DZ466" s="9"/>
      <c r="EA466" s="9"/>
      <c r="EB466" s="9"/>
      <c r="EC466" s="9"/>
      <c r="ED466" s="9"/>
      <c r="EE466" s="9"/>
      <c r="EF466" s="9"/>
      <c r="EG466" s="9"/>
      <c r="EH466" s="9"/>
      <c r="EI466" s="9"/>
      <c r="EJ466" s="9"/>
      <c r="EK466" s="9"/>
      <c r="EL466" s="9"/>
      <c r="EM466" s="9"/>
      <c r="EN466" s="9"/>
      <c r="EO466" s="9"/>
      <c r="EP466" s="9"/>
      <c r="EQ466" s="9"/>
      <c r="ER466" s="9"/>
      <c r="ES466" s="9"/>
      <c r="ET466" s="9"/>
      <c r="EU466" s="9"/>
      <c r="EV466" s="9"/>
      <c r="EW466" s="9"/>
      <c r="EX466" s="9"/>
      <c r="EY466" s="9"/>
      <c r="EZ466" s="9"/>
      <c r="FA466" s="9"/>
      <c r="FB466" s="9"/>
      <c r="FC466" s="9"/>
      <c r="FD466" s="9"/>
      <c r="FE466" s="9"/>
      <c r="FF466" s="9"/>
      <c r="FG466" s="9"/>
      <c r="FH466" s="9"/>
      <c r="FI466" s="9"/>
      <c r="FJ466" s="9"/>
      <c r="FK466" s="9"/>
      <c r="FL466" s="9"/>
      <c r="FM466" s="9"/>
      <c r="FN466" s="9"/>
      <c r="FO466" s="9"/>
      <c r="FP466" s="9"/>
      <c r="FQ466" s="9"/>
      <c r="FR466" s="9"/>
      <c r="FS466" s="9"/>
      <c r="FT466" s="9"/>
      <c r="FU466" s="9"/>
      <c r="FV466" s="9"/>
      <c r="GB466" s="109"/>
      <c r="GC466" s="109"/>
      <c r="GD466" s="109"/>
      <c r="GE466" s="109"/>
      <c r="GF466" s="109"/>
      <c r="GG466" s="109"/>
      <c r="GH466" s="109"/>
      <c r="GI466" s="109"/>
      <c r="GJ466" s="109"/>
      <c r="GK466" s="109"/>
      <c r="GL466" s="109"/>
      <c r="GM466" s="109"/>
      <c r="GN466" s="109"/>
      <c r="GO466" s="109"/>
      <c r="GP466" s="109"/>
      <c r="GQ466" s="109"/>
      <c r="GR466" s="109"/>
      <c r="GS466" s="109"/>
      <c r="GT466" s="109"/>
      <c r="GU466" s="109"/>
      <c r="GV466" s="109"/>
      <c r="GW466" s="109"/>
      <c r="GX466" s="109"/>
      <c r="GY466" s="109"/>
      <c r="GZ466" s="109"/>
      <c r="HA466" s="109"/>
      <c r="HB466" s="151"/>
      <c r="HC466" s="151"/>
      <c r="HD466" s="151"/>
      <c r="HE466" s="151"/>
      <c r="HF466" s="151"/>
      <c r="HG466" s="151"/>
      <c r="HH466" s="151"/>
    </row>
    <row r="467" spans="2:216" ht="13.5" customHeight="1">
      <c r="B467" s="1544"/>
      <c r="C467" s="1545"/>
      <c r="D467" s="1545"/>
      <c r="E467" s="1545"/>
      <c r="F467" s="1545"/>
      <c r="G467" s="1545"/>
      <c r="H467" s="1545"/>
      <c r="I467" s="1545"/>
      <c r="J467" s="1545"/>
      <c r="K467" s="1545"/>
      <c r="L467" s="1545"/>
      <c r="M467" s="1545"/>
      <c r="N467" s="1545"/>
      <c r="O467" s="1545"/>
      <c r="P467" s="1545"/>
      <c r="Q467" s="1545"/>
      <c r="R467" s="1545"/>
      <c r="S467" s="1545"/>
      <c r="T467" s="1545"/>
      <c r="U467" s="1545"/>
      <c r="V467" s="1545"/>
      <c r="W467" s="1545"/>
      <c r="X467" s="1545"/>
      <c r="Y467" s="1545"/>
      <c r="Z467" s="1545"/>
      <c r="AA467" s="1545"/>
      <c r="AB467" s="1545"/>
      <c r="AC467" s="1545"/>
      <c r="AD467" s="1545"/>
      <c r="AE467" s="1545"/>
      <c r="AF467" s="1545"/>
      <c r="AG467" s="1545"/>
      <c r="AH467" s="1545"/>
      <c r="AI467" s="1545"/>
      <c r="AJ467" s="1545"/>
      <c r="AK467" s="1545"/>
      <c r="AL467" s="1545"/>
      <c r="AM467" s="1545"/>
      <c r="AN467" s="1545"/>
      <c r="AO467" s="1545"/>
      <c r="AP467" s="1545"/>
      <c r="AQ467" s="1545"/>
      <c r="AR467" s="1545"/>
      <c r="AS467" s="1545"/>
      <c r="AT467" s="1545"/>
      <c r="AU467" s="1545"/>
      <c r="AV467" s="1545"/>
      <c r="AW467" s="1546"/>
      <c r="BH467" s="1707" t="s">
        <v>609</v>
      </c>
      <c r="BI467" s="1708"/>
      <c r="BJ467" s="1708"/>
      <c r="BK467" s="1708"/>
      <c r="BL467" s="1708"/>
      <c r="BM467" s="1708"/>
      <c r="BN467" s="1708"/>
      <c r="BO467" s="1708"/>
      <c r="BP467" s="1708"/>
      <c r="BQ467" s="1708"/>
      <c r="BR467" s="1708"/>
      <c r="BS467" s="1708"/>
      <c r="BT467" s="1708"/>
      <c r="BU467" s="1708"/>
      <c r="BV467" s="1708"/>
      <c r="BW467" s="662" t="s">
        <v>44</v>
      </c>
      <c r="BX467" s="1038" t="str">
        <f>VLOOKUP(基本入力!B57,重説!DE467:DO468,2)</f>
        <v>□</v>
      </c>
      <c r="BY467" s="1271" t="s">
        <v>20</v>
      </c>
      <c r="BZ467" s="1271"/>
      <c r="CA467" s="1271" t="s">
        <v>29</v>
      </c>
      <c r="CB467" s="1038" t="str">
        <f>VLOOKUP(基本入力!B57,重説!DE467:DO468,3)</f>
        <v>■</v>
      </c>
      <c r="CC467" s="1271" t="s">
        <v>21</v>
      </c>
      <c r="CD467" s="1271"/>
      <c r="CE467" s="662" t="s">
        <v>45</v>
      </c>
      <c r="CF467" s="1609" t="s">
        <v>243</v>
      </c>
      <c r="CG467" s="662"/>
      <c r="CH467" s="662"/>
      <c r="CI467" s="662"/>
      <c r="CJ467" s="662"/>
      <c r="CK467" s="662"/>
      <c r="CL467" s="662"/>
      <c r="CM467" s="1064"/>
      <c r="CN467" s="1789">
        <f>VLOOKUP(基本入力!B57,重説!DE467:DO468,4)</f>
        <v>0</v>
      </c>
      <c r="CO467" s="1790"/>
      <c r="CP467" s="1790"/>
      <c r="CQ467" s="747" t="str">
        <f>VLOOKUP(基本入力!B57,重説!DE467:DO468,6)</f>
        <v>-</v>
      </c>
      <c r="CR467" s="767"/>
      <c r="CS467" s="662" t="s">
        <v>11</v>
      </c>
      <c r="CT467" s="662"/>
      <c r="CU467" s="747" t="str">
        <f>VLOOKUP(基本入力!B57,重説!DE467:DO468,7)</f>
        <v>-</v>
      </c>
      <c r="CV467" s="767"/>
      <c r="CW467" s="662" t="s">
        <v>12</v>
      </c>
      <c r="CX467" s="662"/>
      <c r="CY467" s="747" t="str">
        <f>VLOOKUP(基本入力!B57,重説!DE467:DO468,8)</f>
        <v>-</v>
      </c>
      <c r="CZ467" s="767"/>
      <c r="DA467" s="662" t="s">
        <v>43</v>
      </c>
      <c r="DB467" s="662"/>
      <c r="DC467" s="23"/>
      <c r="DE467" s="212" t="s">
        <v>1756</v>
      </c>
      <c r="DF467" s="212" t="s">
        <v>1756</v>
      </c>
      <c r="DG467" s="212" t="s">
        <v>1757</v>
      </c>
      <c r="DH467" s="212" t="str">
        <f>基本入力!O119</f>
        <v>令和</v>
      </c>
      <c r="DI467" s="212"/>
      <c r="DJ467" s="212">
        <f>基本入力!R119</f>
        <v>8</v>
      </c>
      <c r="DK467" s="212">
        <f>基本入力!V119</f>
        <v>0</v>
      </c>
      <c r="DL467" s="212">
        <f>基本入力!Z119</f>
        <v>0</v>
      </c>
      <c r="DP467" s="9"/>
      <c r="DQ467" s="9"/>
      <c r="DR467" s="9"/>
      <c r="DS467" s="9"/>
      <c r="DT467" s="9"/>
      <c r="DU467" s="9"/>
      <c r="DV467" s="9"/>
      <c r="DW467" s="9"/>
      <c r="DX467" s="9"/>
      <c r="DY467" s="9"/>
      <c r="DZ467" s="9"/>
      <c r="EA467" s="9"/>
      <c r="EB467" s="9"/>
      <c r="EC467" s="9"/>
      <c r="ED467" s="9"/>
      <c r="EE467" s="9"/>
      <c r="EF467" s="9"/>
      <c r="EG467" s="9"/>
      <c r="EH467" s="9"/>
      <c r="EI467" s="9"/>
      <c r="EJ467" s="9"/>
      <c r="EK467" s="9"/>
      <c r="EL467" s="9"/>
      <c r="EM467" s="9"/>
      <c r="EN467" s="9"/>
      <c r="EO467" s="9"/>
      <c r="EP467" s="9"/>
      <c r="EQ467" s="9"/>
      <c r="ER467" s="9"/>
      <c r="ES467" s="9"/>
      <c r="ET467" s="9"/>
      <c r="EU467" s="9"/>
      <c r="EV467" s="9"/>
      <c r="EW467" s="9"/>
      <c r="EX467" s="9"/>
      <c r="EY467" s="9"/>
      <c r="EZ467" s="9"/>
      <c r="FA467" s="9"/>
      <c r="FB467" s="9"/>
      <c r="FC467" s="9"/>
      <c r="FD467" s="9"/>
      <c r="FE467" s="9"/>
      <c r="FF467" s="9"/>
      <c r="FG467" s="9"/>
      <c r="FH467" s="9"/>
      <c r="FI467" s="9"/>
      <c r="FJ467" s="9"/>
      <c r="FK467" s="9"/>
      <c r="FL467" s="9"/>
      <c r="FM467" s="9"/>
      <c r="FN467" s="9"/>
      <c r="FO467" s="9"/>
      <c r="FP467" s="9"/>
      <c r="FQ467" s="9"/>
      <c r="FR467" s="9"/>
      <c r="FS467" s="9"/>
      <c r="FT467" s="9"/>
      <c r="FU467" s="9"/>
      <c r="FV467" s="9"/>
      <c r="GB467" s="109"/>
      <c r="GC467" s="109"/>
      <c r="GD467" s="109"/>
      <c r="GE467" s="109"/>
      <c r="GF467" s="109"/>
      <c r="GG467" s="109"/>
      <c r="GH467" s="109"/>
      <c r="GI467" s="109"/>
      <c r="GJ467" s="109"/>
      <c r="GK467" s="109"/>
      <c r="GL467" s="109"/>
      <c r="GM467" s="109"/>
      <c r="GN467" s="109"/>
      <c r="GO467" s="109"/>
      <c r="GP467" s="109"/>
      <c r="GQ467" s="109"/>
      <c r="GR467" s="109"/>
      <c r="GS467" s="109"/>
      <c r="GT467" s="109"/>
      <c r="GU467" s="109"/>
      <c r="GV467" s="109"/>
      <c r="GW467" s="109"/>
      <c r="GX467" s="109"/>
      <c r="GY467" s="109"/>
      <c r="GZ467" s="109"/>
      <c r="HA467" s="109"/>
      <c r="HB467" s="151"/>
      <c r="HC467" s="151"/>
      <c r="HD467" s="151"/>
      <c r="HE467" s="151"/>
      <c r="HF467" s="151"/>
      <c r="HG467" s="151"/>
      <c r="HH467" s="151"/>
    </row>
    <row r="468" spans="2:216" ht="13.5" customHeight="1" thickBot="1">
      <c r="B468" s="1547"/>
      <c r="C468" s="1548"/>
      <c r="D468" s="1548"/>
      <c r="E468" s="1548"/>
      <c r="F468" s="1548"/>
      <c r="G468" s="1548"/>
      <c r="H468" s="1548"/>
      <c r="I468" s="1548"/>
      <c r="J468" s="1548"/>
      <c r="K468" s="1548"/>
      <c r="L468" s="1548"/>
      <c r="M468" s="1548"/>
      <c r="N468" s="1548"/>
      <c r="O468" s="1548"/>
      <c r="P468" s="1548"/>
      <c r="Q468" s="1548"/>
      <c r="R468" s="1548"/>
      <c r="S468" s="1548"/>
      <c r="T468" s="1548"/>
      <c r="U468" s="1548"/>
      <c r="V468" s="1548"/>
      <c r="W468" s="1548"/>
      <c r="X468" s="1548"/>
      <c r="Y468" s="1548"/>
      <c r="Z468" s="1548"/>
      <c r="AA468" s="1548"/>
      <c r="AB468" s="1548"/>
      <c r="AC468" s="1548"/>
      <c r="AD468" s="1548"/>
      <c r="AE468" s="1548"/>
      <c r="AF468" s="1548"/>
      <c r="AG468" s="1548"/>
      <c r="AH468" s="1548"/>
      <c r="AI468" s="1548"/>
      <c r="AJ468" s="1548"/>
      <c r="AK468" s="1548"/>
      <c r="AL468" s="1548"/>
      <c r="AM468" s="1548"/>
      <c r="AN468" s="1548"/>
      <c r="AO468" s="1548"/>
      <c r="AP468" s="1548"/>
      <c r="AQ468" s="1548"/>
      <c r="AR468" s="1548"/>
      <c r="AS468" s="1548"/>
      <c r="AT468" s="1548"/>
      <c r="AU468" s="1548"/>
      <c r="AV468" s="1548"/>
      <c r="AW468" s="1549"/>
      <c r="BH468" s="1709"/>
      <c r="BI468" s="1710"/>
      <c r="BJ468" s="1710"/>
      <c r="BK468" s="1710"/>
      <c r="BL468" s="1710"/>
      <c r="BM468" s="1710"/>
      <c r="BN468" s="1710"/>
      <c r="BO468" s="1710"/>
      <c r="BP468" s="1710"/>
      <c r="BQ468" s="1710"/>
      <c r="BR468" s="1710"/>
      <c r="BS468" s="1710"/>
      <c r="BT468" s="1710"/>
      <c r="BU468" s="1710"/>
      <c r="BV468" s="1710"/>
      <c r="BW468" s="606"/>
      <c r="BX468" s="1572"/>
      <c r="BY468" s="874"/>
      <c r="BZ468" s="874"/>
      <c r="CA468" s="874"/>
      <c r="CB468" s="1572"/>
      <c r="CC468" s="874"/>
      <c r="CD468" s="874"/>
      <c r="CE468" s="606"/>
      <c r="CF468" s="1282"/>
      <c r="CG468" s="606"/>
      <c r="CH468" s="606"/>
      <c r="CI468" s="606"/>
      <c r="CJ468" s="606"/>
      <c r="CK468" s="606"/>
      <c r="CL468" s="606"/>
      <c r="CM468" s="902"/>
      <c r="CN468" s="1791"/>
      <c r="CO468" s="1792"/>
      <c r="CP468" s="1792"/>
      <c r="CQ468" s="768"/>
      <c r="CR468" s="768"/>
      <c r="CS468" s="606"/>
      <c r="CT468" s="606"/>
      <c r="CU468" s="768"/>
      <c r="CV468" s="768"/>
      <c r="CW468" s="606"/>
      <c r="CX468" s="606"/>
      <c r="CY468" s="768"/>
      <c r="CZ468" s="768"/>
      <c r="DA468" s="606"/>
      <c r="DB468" s="606"/>
      <c r="DC468" s="275"/>
      <c r="DE468" s="137" t="s">
        <v>1757</v>
      </c>
      <c r="DF468" s="137" t="s">
        <v>1757</v>
      </c>
      <c r="DG468" s="137" t="s">
        <v>1756</v>
      </c>
      <c r="DH468" s="137"/>
      <c r="DI468" s="137"/>
      <c r="DJ468" s="200" t="s">
        <v>1758</v>
      </c>
      <c r="DK468" s="200" t="s">
        <v>1758</v>
      </c>
      <c r="DL468" s="200" t="s">
        <v>1758</v>
      </c>
      <c r="DP468" s="9"/>
      <c r="DQ468" s="9"/>
      <c r="DR468" s="9"/>
      <c r="DS468" s="9"/>
      <c r="DT468" s="9"/>
      <c r="DU468" s="9"/>
      <c r="DV468" s="9"/>
      <c r="DW468" s="9"/>
      <c r="DX468" s="9"/>
      <c r="DY468" s="9"/>
      <c r="DZ468" s="9"/>
      <c r="EA468" s="9"/>
      <c r="EB468" s="9"/>
      <c r="EC468" s="9"/>
      <c r="ED468" s="9"/>
      <c r="EE468" s="9"/>
      <c r="EF468" s="9"/>
      <c r="EG468" s="9"/>
      <c r="EH468" s="9"/>
      <c r="EI468" s="9"/>
      <c r="EJ468" s="9"/>
      <c r="EK468" s="9"/>
      <c r="EL468" s="9"/>
      <c r="EM468" s="9"/>
      <c r="EN468" s="9"/>
      <c r="EO468" s="9"/>
      <c r="EP468" s="9"/>
      <c r="EQ468" s="9"/>
      <c r="ER468" s="9"/>
      <c r="ES468" s="9"/>
      <c r="ET468" s="9"/>
      <c r="EU468" s="9"/>
      <c r="EV468" s="9"/>
      <c r="EW468" s="9"/>
      <c r="EX468" s="9"/>
      <c r="EY468" s="9"/>
      <c r="EZ468" s="9"/>
      <c r="FA468" s="9"/>
      <c r="FB468" s="9"/>
      <c r="FC468" s="9"/>
      <c r="FD468" s="9"/>
      <c r="FE468" s="9"/>
      <c r="FF468" s="9"/>
      <c r="FG468" s="9"/>
      <c r="FH468" s="9"/>
      <c r="FI468" s="9"/>
      <c r="FJ468" s="9"/>
      <c r="FK468" s="9"/>
      <c r="FL468" s="9"/>
      <c r="FM468" s="9"/>
      <c r="FN468" s="9"/>
      <c r="FO468" s="9"/>
      <c r="FP468" s="9"/>
      <c r="FQ468" s="9"/>
      <c r="FR468" s="9"/>
      <c r="FS468" s="9"/>
      <c r="FT468" s="9"/>
      <c r="FU468" s="9"/>
      <c r="FV468" s="9"/>
      <c r="GB468" s="109"/>
      <c r="GC468" s="109"/>
      <c r="GD468" s="109"/>
      <c r="GE468" s="109"/>
      <c r="GF468" s="109"/>
      <c r="GG468" s="109"/>
      <c r="GH468" s="109"/>
      <c r="GI468" s="109"/>
      <c r="GJ468" s="109"/>
      <c r="GK468" s="109"/>
      <c r="GL468" s="109"/>
      <c r="GM468" s="109"/>
      <c r="GN468" s="109"/>
      <c r="GO468" s="109"/>
      <c r="GP468" s="109"/>
      <c r="GQ468" s="109"/>
      <c r="GR468" s="109"/>
      <c r="GS468" s="109"/>
      <c r="GT468" s="109"/>
      <c r="GU468" s="109"/>
      <c r="GV468" s="151"/>
      <c r="GW468" s="348"/>
      <c r="GX468" s="348"/>
      <c r="GY468" s="348"/>
      <c r="GZ468" s="348"/>
      <c r="HA468" s="348"/>
      <c r="HB468" s="151"/>
      <c r="HC468" s="351"/>
      <c r="HD468" s="351"/>
      <c r="HE468" s="351"/>
      <c r="HF468" s="351"/>
      <c r="HG468" s="351"/>
      <c r="HH468" s="351"/>
    </row>
    <row r="469" spans="2:216" ht="13.5" customHeight="1">
      <c r="BH469" s="1753" t="s">
        <v>78</v>
      </c>
      <c r="BI469" s="1738" t="s">
        <v>601</v>
      </c>
      <c r="BJ469" s="1738"/>
      <c r="BK469" s="1738"/>
      <c r="BL469" s="1738"/>
      <c r="BM469" s="1738"/>
      <c r="BN469" s="1738"/>
      <c r="BO469" s="1738"/>
      <c r="BP469" s="1738"/>
      <c r="BQ469" s="1738"/>
      <c r="BR469" s="1738"/>
      <c r="BS469" s="1738"/>
      <c r="BT469" s="1738"/>
      <c r="BU469" s="1738"/>
      <c r="BV469" s="1738"/>
      <c r="BW469" s="1738"/>
      <c r="BX469" s="1738"/>
      <c r="BY469" s="1738"/>
      <c r="BZ469" s="1738"/>
      <c r="CA469" s="1738"/>
      <c r="CB469" s="1738"/>
      <c r="CC469" s="1738"/>
      <c r="CD469" s="1738"/>
      <c r="CE469" s="1738"/>
      <c r="CF469" s="1738"/>
      <c r="CG469" s="1738"/>
      <c r="CH469" s="1738"/>
      <c r="CI469" s="1738"/>
      <c r="CJ469" s="1738"/>
      <c r="CK469" s="1738"/>
      <c r="CL469" s="1738"/>
      <c r="CM469" s="1738"/>
      <c r="CN469" s="1738"/>
      <c r="CO469" s="1738"/>
      <c r="CP469" s="1738"/>
      <c r="CQ469" s="1738"/>
      <c r="CR469" s="1738"/>
      <c r="CS469" s="1738"/>
      <c r="CT469" s="1738"/>
      <c r="CU469" s="1738"/>
      <c r="CV469" s="1738"/>
      <c r="CW469" s="1738"/>
      <c r="CX469" s="1738"/>
      <c r="CY469" s="1738"/>
      <c r="CZ469" s="1738"/>
      <c r="DA469" s="1738"/>
      <c r="DB469" s="1738"/>
      <c r="DC469" s="1739"/>
      <c r="DE469" s="59"/>
      <c r="DF469" s="9"/>
      <c r="DG469" s="9"/>
      <c r="DH469" s="9"/>
      <c r="DI469" s="9"/>
      <c r="DJ469" s="9"/>
      <c r="DL469" s="9"/>
      <c r="DM469" s="9"/>
      <c r="DN469" s="9"/>
      <c r="DO469" s="9"/>
      <c r="DP469" s="9"/>
      <c r="DQ469" s="9"/>
      <c r="DR469" s="9"/>
      <c r="DS469" s="9"/>
      <c r="DT469" s="9"/>
      <c r="DU469" s="9"/>
      <c r="DV469" s="9"/>
      <c r="DW469" s="9"/>
      <c r="DX469" s="9"/>
      <c r="DY469" s="9"/>
      <c r="DZ469" s="9"/>
      <c r="EA469" s="9"/>
      <c r="EB469" s="9"/>
      <c r="EC469" s="9"/>
      <c r="ED469" s="9"/>
      <c r="EE469" s="9"/>
      <c r="EF469" s="9"/>
      <c r="EG469" s="9"/>
      <c r="EH469" s="9"/>
      <c r="EI469" s="9"/>
      <c r="EJ469" s="9"/>
      <c r="EK469" s="9"/>
      <c r="EL469" s="9"/>
      <c r="EM469" s="9"/>
      <c r="EN469" s="9"/>
      <c r="EO469" s="9"/>
      <c r="EP469" s="9"/>
      <c r="EQ469" s="9"/>
      <c r="ER469" s="9"/>
      <c r="ES469" s="9"/>
      <c r="ET469" s="9"/>
      <c r="EU469" s="9"/>
      <c r="EV469" s="9"/>
      <c r="EW469" s="9"/>
      <c r="EX469" s="9"/>
      <c r="EY469" s="9"/>
      <c r="EZ469" s="9"/>
      <c r="FA469" s="9"/>
      <c r="FB469" s="9"/>
      <c r="FC469" s="9"/>
      <c r="FD469" s="9"/>
      <c r="FE469" s="9"/>
      <c r="FF469" s="9"/>
      <c r="FG469" s="9"/>
      <c r="FH469" s="9"/>
      <c r="FI469" s="9"/>
      <c r="FJ469" s="9"/>
      <c r="FK469" s="9"/>
      <c r="FL469" s="9"/>
      <c r="FM469" s="9"/>
      <c r="FN469" s="9"/>
      <c r="FO469" s="9"/>
      <c r="FP469" s="9"/>
      <c r="FQ469" s="9"/>
      <c r="FR469" s="9"/>
      <c r="FS469" s="9"/>
      <c r="FT469" s="9"/>
      <c r="FU469" s="9"/>
      <c r="FV469" s="9"/>
      <c r="GB469" s="109"/>
      <c r="GC469" s="109"/>
      <c r="GD469" s="109"/>
      <c r="GE469" s="109"/>
      <c r="GF469" s="109"/>
      <c r="GG469" s="109"/>
      <c r="GH469" s="109"/>
      <c r="GI469" s="109"/>
      <c r="GJ469" s="109"/>
      <c r="GK469" s="109"/>
      <c r="GL469" s="109"/>
      <c r="GM469" s="109"/>
      <c r="GN469" s="109"/>
      <c r="GO469" s="109"/>
      <c r="GP469" s="109"/>
      <c r="GQ469" s="109"/>
      <c r="GR469" s="109"/>
      <c r="GS469" s="109"/>
      <c r="GT469" s="109"/>
      <c r="GU469" s="109"/>
      <c r="GV469" s="151"/>
      <c r="GW469" s="348"/>
      <c r="GX469" s="348"/>
      <c r="GY469" s="348"/>
      <c r="GZ469" s="348"/>
      <c r="HA469" s="348"/>
      <c r="HB469" s="151"/>
      <c r="HC469" s="351"/>
      <c r="HD469" s="351"/>
      <c r="HE469" s="351"/>
      <c r="HF469" s="351"/>
      <c r="HG469" s="351"/>
      <c r="HH469" s="351"/>
    </row>
    <row r="470" spans="2:216" ht="13.5" customHeight="1">
      <c r="B470" s="1221" t="s">
        <v>1437</v>
      </c>
      <c r="C470" s="1221"/>
      <c r="D470" s="1164" t="s">
        <v>1434</v>
      </c>
      <c r="E470" s="1164"/>
      <c r="F470" s="1164"/>
      <c r="G470" s="1164"/>
      <c r="H470" s="1164"/>
      <c r="I470" s="1164"/>
      <c r="J470" s="1164"/>
      <c r="K470" s="1164"/>
      <c r="L470" s="1164"/>
      <c r="M470" s="1164"/>
      <c r="N470" s="1164"/>
      <c r="O470" s="1164"/>
      <c r="P470" s="1164"/>
      <c r="Q470" s="1164"/>
      <c r="R470" s="1164"/>
      <c r="S470" s="1164"/>
      <c r="T470" s="1164"/>
      <c r="U470" s="1164"/>
      <c r="V470" s="1164"/>
      <c r="W470" s="1164"/>
      <c r="X470" s="1164"/>
      <c r="Y470" s="1164"/>
      <c r="Z470" s="1164"/>
      <c r="AA470" s="1164"/>
      <c r="AB470" s="1164"/>
      <c r="BH470" s="1754"/>
      <c r="BI470" s="1603"/>
      <c r="BJ470" s="1603"/>
      <c r="BK470" s="1603"/>
      <c r="BL470" s="1603"/>
      <c r="BM470" s="1603"/>
      <c r="BN470" s="1603"/>
      <c r="BO470" s="1603"/>
      <c r="BP470" s="1603"/>
      <c r="BQ470" s="1603"/>
      <c r="BR470" s="1603"/>
      <c r="BS470" s="1603"/>
      <c r="BT470" s="1603"/>
      <c r="BU470" s="1603"/>
      <c r="BV470" s="1603"/>
      <c r="BW470" s="1603"/>
      <c r="BX470" s="1603"/>
      <c r="BY470" s="1603"/>
      <c r="BZ470" s="1603"/>
      <c r="CA470" s="1603"/>
      <c r="CB470" s="1603"/>
      <c r="CC470" s="1603"/>
      <c r="CD470" s="1603"/>
      <c r="CE470" s="1603"/>
      <c r="CF470" s="1603"/>
      <c r="CG470" s="1603"/>
      <c r="CH470" s="1603"/>
      <c r="CI470" s="1603"/>
      <c r="CJ470" s="1603"/>
      <c r="CK470" s="1603"/>
      <c r="CL470" s="1603"/>
      <c r="CM470" s="1603"/>
      <c r="CN470" s="1603"/>
      <c r="CO470" s="1603"/>
      <c r="CP470" s="1603"/>
      <c r="CQ470" s="1603"/>
      <c r="CR470" s="1603"/>
      <c r="CS470" s="1603"/>
      <c r="CT470" s="1603"/>
      <c r="CU470" s="1603"/>
      <c r="CV470" s="1603"/>
      <c r="CW470" s="1603"/>
      <c r="CX470" s="1603"/>
      <c r="CY470" s="1603"/>
      <c r="CZ470" s="1603"/>
      <c r="DA470" s="1603"/>
      <c r="DB470" s="1603"/>
      <c r="DC470" s="1604"/>
      <c r="DL470" s="9"/>
      <c r="DM470" s="9"/>
      <c r="DN470" s="9"/>
      <c r="DO470" s="9"/>
      <c r="DP470" s="9"/>
      <c r="DQ470" s="9"/>
      <c r="DR470" s="9"/>
      <c r="DS470" s="9"/>
      <c r="DT470" s="9"/>
      <c r="DU470" s="9"/>
      <c r="DV470" s="9"/>
      <c r="DW470" s="9"/>
      <c r="DX470" s="9"/>
      <c r="DY470" s="9"/>
      <c r="DZ470" s="9"/>
      <c r="EA470" s="9"/>
      <c r="EB470" s="9"/>
      <c r="EC470" s="9"/>
      <c r="ED470" s="9"/>
      <c r="EE470" s="9"/>
      <c r="EF470" s="9"/>
      <c r="EG470" s="9"/>
      <c r="EH470" s="9"/>
      <c r="EI470" s="9"/>
      <c r="EJ470" s="9"/>
      <c r="EK470" s="9"/>
      <c r="EL470" s="9"/>
      <c r="EM470" s="9"/>
      <c r="EN470" s="9"/>
      <c r="EO470" s="9"/>
      <c r="EP470" s="9"/>
      <c r="EQ470" s="9"/>
      <c r="ER470" s="9"/>
      <c r="ES470" s="9"/>
      <c r="ET470" s="9"/>
      <c r="EU470" s="9"/>
      <c r="EV470" s="9"/>
      <c r="EW470" s="9"/>
      <c r="EX470" s="9"/>
      <c r="EY470" s="9"/>
      <c r="EZ470" s="9"/>
      <c r="FA470" s="9"/>
      <c r="FB470" s="9"/>
      <c r="FC470" s="9"/>
      <c r="FD470" s="9"/>
      <c r="FE470" s="9"/>
      <c r="FF470" s="9"/>
      <c r="FG470" s="9"/>
      <c r="FH470" s="9"/>
      <c r="FI470" s="9"/>
      <c r="FJ470" s="9"/>
      <c r="FK470" s="9"/>
      <c r="FL470" s="9"/>
      <c r="FM470" s="9"/>
      <c r="FN470" s="9"/>
      <c r="FO470" s="9"/>
      <c r="FP470" s="9"/>
      <c r="FQ470" s="9"/>
      <c r="FR470" s="9"/>
      <c r="FS470" s="9"/>
      <c r="FT470" s="9"/>
      <c r="FU470" s="9"/>
      <c r="FV470" s="9"/>
      <c r="GB470" s="109"/>
      <c r="GC470" s="109"/>
      <c r="GD470" s="109"/>
      <c r="GE470" s="109"/>
      <c r="GF470" s="109"/>
      <c r="GG470" s="109"/>
      <c r="GH470" s="109"/>
      <c r="GI470" s="109"/>
      <c r="GJ470" s="109"/>
      <c r="GK470" s="109"/>
      <c r="GL470" s="109"/>
      <c r="GM470" s="109"/>
      <c r="GN470" s="109"/>
      <c r="GO470" s="109"/>
      <c r="GP470" s="109"/>
      <c r="GQ470" s="109"/>
      <c r="GR470" s="109"/>
      <c r="GS470" s="109"/>
      <c r="GT470" s="109"/>
      <c r="GU470" s="109"/>
      <c r="GV470" s="109"/>
      <c r="GW470" s="109"/>
      <c r="GX470" s="109"/>
      <c r="GY470" s="109"/>
      <c r="GZ470" s="109"/>
      <c r="HA470" s="109"/>
      <c r="HB470" s="151"/>
      <c r="HC470" s="151"/>
      <c r="HD470" s="151"/>
      <c r="HE470" s="151"/>
      <c r="HF470" s="151"/>
      <c r="HG470" s="151"/>
      <c r="HH470" s="151"/>
    </row>
    <row r="471" spans="2:216" ht="13.5" customHeight="1" thickBot="1">
      <c r="B471" s="1221"/>
      <c r="C471" s="1221"/>
      <c r="D471" s="1164"/>
      <c r="E471" s="1164"/>
      <c r="F471" s="1164"/>
      <c r="G471" s="1164"/>
      <c r="H471" s="1164"/>
      <c r="I471" s="1164"/>
      <c r="J471" s="1164"/>
      <c r="K471" s="1164"/>
      <c r="L471" s="1164"/>
      <c r="M471" s="1164"/>
      <c r="N471" s="1164"/>
      <c r="O471" s="1164"/>
      <c r="P471" s="1164"/>
      <c r="Q471" s="1164"/>
      <c r="R471" s="1164"/>
      <c r="S471" s="1164"/>
      <c r="T471" s="1164"/>
      <c r="U471" s="1164"/>
      <c r="V471" s="1164"/>
      <c r="W471" s="1164"/>
      <c r="X471" s="1164"/>
      <c r="Y471" s="1164"/>
      <c r="Z471" s="1164"/>
      <c r="AA471" s="1164"/>
      <c r="AB471" s="1164"/>
      <c r="BH471" s="1754"/>
      <c r="BI471" s="1603"/>
      <c r="BJ471" s="1603"/>
      <c r="BK471" s="1603"/>
      <c r="BL471" s="1603"/>
      <c r="BM471" s="1603"/>
      <c r="BN471" s="1603"/>
      <c r="BO471" s="1603"/>
      <c r="BP471" s="1603"/>
      <c r="BQ471" s="1603"/>
      <c r="BR471" s="1603"/>
      <c r="BS471" s="1603"/>
      <c r="BT471" s="1603"/>
      <c r="BU471" s="1603"/>
      <c r="BV471" s="1603"/>
      <c r="BW471" s="1603"/>
      <c r="BX471" s="1603"/>
      <c r="BY471" s="1603"/>
      <c r="BZ471" s="1603"/>
      <c r="CA471" s="1603"/>
      <c r="CB471" s="1603"/>
      <c r="CC471" s="1603"/>
      <c r="CD471" s="1603"/>
      <c r="CE471" s="1603"/>
      <c r="CF471" s="1603"/>
      <c r="CG471" s="1603"/>
      <c r="CH471" s="1603"/>
      <c r="CI471" s="1603"/>
      <c r="CJ471" s="1603"/>
      <c r="CK471" s="1603"/>
      <c r="CL471" s="1603"/>
      <c r="CM471" s="1603"/>
      <c r="CN471" s="1603"/>
      <c r="CO471" s="1603"/>
      <c r="CP471" s="1603"/>
      <c r="CQ471" s="1603"/>
      <c r="CR471" s="1603"/>
      <c r="CS471" s="1603"/>
      <c r="CT471" s="1603"/>
      <c r="CU471" s="1603"/>
      <c r="CV471" s="1603"/>
      <c r="CW471" s="1603"/>
      <c r="CX471" s="1603"/>
      <c r="CY471" s="1603"/>
      <c r="CZ471" s="1603"/>
      <c r="DA471" s="1603"/>
      <c r="DB471" s="1603"/>
      <c r="DC471" s="1604"/>
      <c r="DE471" s="59"/>
      <c r="DF471" s="9"/>
      <c r="DN471" s="9"/>
      <c r="DO471" s="9"/>
      <c r="DP471" s="9"/>
      <c r="DQ471" s="9"/>
      <c r="DR471" s="9"/>
      <c r="DS471" s="9"/>
      <c r="DT471" s="9"/>
      <c r="DU471" s="9"/>
      <c r="DV471" s="9"/>
      <c r="DW471" s="9"/>
      <c r="DX471" s="9"/>
      <c r="DY471" s="9"/>
      <c r="DZ471" s="9"/>
      <c r="EA471" s="9"/>
      <c r="EB471" s="9"/>
      <c r="EC471" s="9"/>
      <c r="ED471" s="9"/>
      <c r="EE471" s="9"/>
      <c r="EF471" s="9"/>
      <c r="EG471" s="9"/>
      <c r="EH471" s="9"/>
      <c r="EI471" s="9"/>
      <c r="EJ471" s="9"/>
      <c r="EK471" s="9"/>
      <c r="EL471" s="9"/>
      <c r="EM471" s="9"/>
      <c r="EN471" s="9"/>
      <c r="EO471" s="9"/>
      <c r="EP471" s="9"/>
      <c r="EQ471" s="9"/>
      <c r="ER471" s="9"/>
      <c r="ES471" s="9"/>
      <c r="ET471" s="9"/>
      <c r="EU471" s="9"/>
      <c r="EV471" s="9"/>
      <c r="EW471" s="9"/>
      <c r="EX471" s="9"/>
      <c r="EY471" s="9"/>
      <c r="EZ471" s="9"/>
      <c r="FA471" s="9"/>
      <c r="FB471" s="9"/>
      <c r="FC471" s="9"/>
      <c r="FD471" s="9"/>
      <c r="FE471" s="9"/>
      <c r="FF471" s="9"/>
      <c r="FG471" s="9"/>
      <c r="FH471" s="9"/>
      <c r="FI471" s="9"/>
      <c r="FJ471" s="9"/>
      <c r="FK471" s="9"/>
      <c r="FL471" s="9"/>
      <c r="FM471" s="9"/>
      <c r="FN471" s="9"/>
      <c r="FO471" s="9"/>
      <c r="FP471" s="9"/>
      <c r="FQ471" s="9"/>
      <c r="FR471" s="9"/>
      <c r="FS471" s="9"/>
      <c r="FT471" s="9"/>
      <c r="FU471" s="9"/>
      <c r="FV471" s="9"/>
      <c r="GB471" s="109"/>
      <c r="GC471" s="109"/>
      <c r="GD471" s="109"/>
      <c r="GE471" s="109"/>
      <c r="GF471" s="109"/>
      <c r="GG471" s="109"/>
      <c r="GH471" s="109"/>
      <c r="GI471" s="109"/>
      <c r="GJ471" s="109"/>
      <c r="GK471" s="109"/>
      <c r="GL471" s="109"/>
      <c r="GM471" s="109"/>
      <c r="GN471" s="109"/>
      <c r="GO471" s="109"/>
      <c r="GP471" s="109"/>
      <c r="GQ471" s="109"/>
      <c r="GR471" s="109"/>
      <c r="GS471" s="109"/>
      <c r="GT471" s="109"/>
      <c r="GU471" s="109"/>
      <c r="GV471" s="109"/>
      <c r="GW471" s="109"/>
      <c r="GX471" s="109"/>
      <c r="GY471" s="109"/>
      <c r="GZ471" s="109"/>
      <c r="HA471" s="109"/>
      <c r="HB471" s="151"/>
      <c r="HC471" s="151"/>
      <c r="HD471" s="151"/>
      <c r="HE471" s="151"/>
      <c r="HF471" s="151"/>
      <c r="HG471" s="151"/>
      <c r="HH471" s="151"/>
    </row>
    <row r="472" spans="2:216" ht="13.5" customHeight="1">
      <c r="B472" s="1410" t="s">
        <v>1435</v>
      </c>
      <c r="C472" s="978"/>
      <c r="D472" s="978"/>
      <c r="E472" s="978"/>
      <c r="F472" s="978"/>
      <c r="G472" s="978"/>
      <c r="H472" s="978"/>
      <c r="I472" s="978"/>
      <c r="J472" s="978"/>
      <c r="K472" s="978"/>
      <c r="L472" s="978"/>
      <c r="M472" s="1052"/>
      <c r="N472" s="1053"/>
      <c r="O472" s="1053"/>
      <c r="P472" s="750"/>
      <c r="Q472" s="1777"/>
      <c r="R472" s="978" t="s">
        <v>11</v>
      </c>
      <c r="S472" s="978"/>
      <c r="T472" s="750"/>
      <c r="U472" s="1777"/>
      <c r="V472" s="978" t="s">
        <v>12</v>
      </c>
      <c r="W472" s="978"/>
      <c r="X472" s="750"/>
      <c r="Y472" s="1777"/>
      <c r="Z472" s="978" t="s">
        <v>43</v>
      </c>
      <c r="AA472" s="1281"/>
      <c r="AB472" s="2621" t="s">
        <v>41</v>
      </c>
      <c r="AC472" s="2621"/>
      <c r="AD472" s="2657"/>
      <c r="AE472" s="2657"/>
      <c r="AF472" s="2657"/>
      <c r="AG472" s="2657"/>
      <c r="AH472" s="2657"/>
      <c r="AI472" s="2657"/>
      <c r="AJ472" s="2657"/>
      <c r="AK472" s="2657"/>
      <c r="AL472" s="2657"/>
      <c r="AM472" s="2657"/>
      <c r="AN472" s="978" t="s">
        <v>42</v>
      </c>
      <c r="AO472" s="1281"/>
      <c r="AP472" s="383"/>
      <c r="AQ472" s="383"/>
      <c r="AR472" s="383"/>
      <c r="AS472" s="383"/>
      <c r="AT472" s="383"/>
      <c r="AU472" s="383"/>
      <c r="AV472" s="383"/>
      <c r="AW472" s="384"/>
      <c r="BH472" s="1755"/>
      <c r="BI472" s="1768"/>
      <c r="BJ472" s="1768"/>
      <c r="BK472" s="1768"/>
      <c r="BL472" s="1768"/>
      <c r="BM472" s="1768"/>
      <c r="BN472" s="1768"/>
      <c r="BO472" s="1768"/>
      <c r="BP472" s="1768"/>
      <c r="BQ472" s="1768"/>
      <c r="BR472" s="1768"/>
      <c r="BS472" s="1768"/>
      <c r="BT472" s="1768"/>
      <c r="BU472" s="1768"/>
      <c r="BV472" s="1768"/>
      <c r="BW472" s="1768"/>
      <c r="BX472" s="1768"/>
      <c r="BY472" s="1768"/>
      <c r="BZ472" s="1768"/>
      <c r="CA472" s="1768"/>
      <c r="CB472" s="1768"/>
      <c r="CC472" s="1768"/>
      <c r="CD472" s="1768"/>
      <c r="CE472" s="1768"/>
      <c r="CF472" s="1768"/>
      <c r="CG472" s="1768"/>
      <c r="CH472" s="1768"/>
      <c r="CI472" s="1768"/>
      <c r="CJ472" s="1768"/>
      <c r="CK472" s="1768"/>
      <c r="CL472" s="1768"/>
      <c r="CM472" s="1768"/>
      <c r="CN472" s="1768"/>
      <c r="CO472" s="1768"/>
      <c r="CP472" s="1768"/>
      <c r="CQ472" s="1768"/>
      <c r="CR472" s="1768"/>
      <c r="CS472" s="1768"/>
      <c r="CT472" s="1768"/>
      <c r="CU472" s="1768"/>
      <c r="CV472" s="1768"/>
      <c r="CW472" s="1768"/>
      <c r="CX472" s="1768"/>
      <c r="CY472" s="1768"/>
      <c r="CZ472" s="1768"/>
      <c r="DA472" s="1768"/>
      <c r="DB472" s="1768"/>
      <c r="DC472" s="1769"/>
      <c r="DE472" s="59"/>
      <c r="DF472" s="199"/>
      <c r="DG472" s="9"/>
      <c r="DN472" s="9"/>
      <c r="DO472" s="9"/>
      <c r="DP472" s="9"/>
      <c r="DQ472" s="9"/>
      <c r="DR472" s="9"/>
      <c r="DS472" s="9"/>
      <c r="DT472" s="9"/>
      <c r="DU472" s="9"/>
      <c r="DV472" s="9"/>
      <c r="DW472" s="9"/>
      <c r="DX472" s="9"/>
      <c r="DY472" s="9"/>
      <c r="DZ472" s="9"/>
      <c r="EA472" s="9"/>
      <c r="EB472" s="9"/>
      <c r="EC472" s="9"/>
      <c r="ED472" s="9"/>
      <c r="EE472" s="9"/>
      <c r="EF472" s="9"/>
      <c r="EG472" s="9"/>
      <c r="EH472" s="9"/>
      <c r="EI472" s="9"/>
      <c r="EJ472" s="9"/>
      <c r="EK472" s="9"/>
      <c r="EL472" s="9"/>
      <c r="EM472" s="9"/>
      <c r="EN472" s="9"/>
      <c r="EO472" s="9"/>
      <c r="EP472" s="9"/>
      <c r="EQ472" s="9"/>
      <c r="ER472" s="9"/>
      <c r="ES472" s="9"/>
      <c r="ET472" s="9"/>
      <c r="EU472" s="9"/>
      <c r="EV472" s="9"/>
      <c r="EW472" s="9"/>
      <c r="EX472" s="9"/>
      <c r="EY472" s="9"/>
      <c r="EZ472" s="9"/>
      <c r="FA472" s="9"/>
      <c r="FB472" s="9"/>
      <c r="FC472" s="9"/>
      <c r="FD472" s="9"/>
      <c r="FE472" s="9"/>
      <c r="FF472" s="9"/>
      <c r="FG472" s="9"/>
      <c r="FH472" s="9"/>
      <c r="FI472" s="9"/>
      <c r="FJ472" s="350"/>
      <c r="FK472" s="9"/>
      <c r="FL472" s="9"/>
      <c r="FM472" s="9"/>
      <c r="FN472" s="9"/>
      <c r="FO472" s="9"/>
      <c r="FP472" s="9"/>
      <c r="FQ472" s="9"/>
      <c r="FR472" s="9"/>
      <c r="FS472" s="9"/>
      <c r="FT472" s="9"/>
      <c r="FU472" s="9"/>
      <c r="FV472" s="9"/>
      <c r="GB472" s="152"/>
      <c r="GC472" s="152"/>
      <c r="GD472" s="152"/>
      <c r="GE472" s="152"/>
      <c r="GF472" s="152"/>
      <c r="GG472" s="152"/>
      <c r="GH472" s="152"/>
      <c r="GI472" s="152"/>
      <c r="GJ472" s="152"/>
      <c r="GK472" s="152"/>
      <c r="GL472" s="152"/>
      <c r="GM472" s="152"/>
      <c r="GN472" s="152"/>
      <c r="GO472" s="152"/>
      <c r="GP472" s="152"/>
      <c r="GQ472" s="152"/>
      <c r="GR472" s="152"/>
      <c r="GS472" s="152"/>
      <c r="GT472" s="152"/>
      <c r="GU472" s="152"/>
      <c r="GV472" s="151"/>
      <c r="GW472" s="348"/>
      <c r="GX472" s="348"/>
      <c r="GY472" s="348"/>
      <c r="GZ472" s="348"/>
      <c r="HA472" s="348"/>
      <c r="HB472" s="151"/>
      <c r="HC472" s="351"/>
      <c r="HD472" s="351"/>
      <c r="HE472" s="351"/>
      <c r="HF472" s="351"/>
      <c r="HG472" s="351"/>
      <c r="HH472" s="351"/>
    </row>
    <row r="473" spans="2:216" ht="13.5" customHeight="1">
      <c r="B473" s="1411"/>
      <c r="C473" s="606"/>
      <c r="D473" s="606"/>
      <c r="E473" s="606"/>
      <c r="F473" s="606"/>
      <c r="G473" s="606"/>
      <c r="H473" s="606"/>
      <c r="I473" s="606"/>
      <c r="J473" s="606"/>
      <c r="K473" s="606"/>
      <c r="L473" s="606"/>
      <c r="M473" s="687"/>
      <c r="N473" s="688"/>
      <c r="O473" s="688"/>
      <c r="P473" s="1778"/>
      <c r="Q473" s="1778"/>
      <c r="R473" s="606"/>
      <c r="S473" s="606"/>
      <c r="T473" s="1778"/>
      <c r="U473" s="1778"/>
      <c r="V473" s="606"/>
      <c r="W473" s="606"/>
      <c r="X473" s="1778"/>
      <c r="Y473" s="1778"/>
      <c r="Z473" s="606"/>
      <c r="AA473" s="902"/>
      <c r="AB473" s="2622"/>
      <c r="AC473" s="2622"/>
      <c r="AD473" s="2658"/>
      <c r="AE473" s="2658"/>
      <c r="AF473" s="2658"/>
      <c r="AG473" s="2658"/>
      <c r="AH473" s="2658"/>
      <c r="AI473" s="2658"/>
      <c r="AJ473" s="2658"/>
      <c r="AK473" s="2658"/>
      <c r="AL473" s="2658"/>
      <c r="AM473" s="2658"/>
      <c r="AN473" s="662"/>
      <c r="AO473" s="1064"/>
      <c r="AP473" s="378"/>
      <c r="AQ473" s="378"/>
      <c r="AR473" s="378"/>
      <c r="AS473" s="378"/>
      <c r="AT473" s="378"/>
      <c r="AU473" s="378"/>
      <c r="AV473" s="378"/>
      <c r="AW473" s="380"/>
      <c r="BH473" s="1753" t="s">
        <v>2</v>
      </c>
      <c r="BI473" s="1738" t="s">
        <v>593</v>
      </c>
      <c r="BJ473" s="1738"/>
      <c r="BK473" s="1738"/>
      <c r="BL473" s="1738"/>
      <c r="BM473" s="1738"/>
      <c r="BN473" s="1738"/>
      <c r="BO473" s="1738"/>
      <c r="BP473" s="1738"/>
      <c r="BQ473" s="1738"/>
      <c r="BR473" s="1738"/>
      <c r="BS473" s="1738"/>
      <c r="BT473" s="1738"/>
      <c r="BU473" s="1738"/>
      <c r="BV473" s="1738"/>
      <c r="BW473" s="1738"/>
      <c r="BX473" s="1738"/>
      <c r="BY473" s="1738"/>
      <c r="BZ473" s="1738"/>
      <c r="CA473" s="1738"/>
      <c r="CB473" s="1738"/>
      <c r="CC473" s="1738"/>
      <c r="CD473" s="1738"/>
      <c r="CE473" s="1738"/>
      <c r="CF473" s="1738"/>
      <c r="CG473" s="1738"/>
      <c r="CH473" s="1738"/>
      <c r="CI473" s="1738"/>
      <c r="CJ473" s="1738"/>
      <c r="CK473" s="1738"/>
      <c r="CL473" s="1738"/>
      <c r="CM473" s="1738"/>
      <c r="CN473" s="1738"/>
      <c r="CO473" s="1738"/>
      <c r="CP473" s="1738"/>
      <c r="CQ473" s="1738"/>
      <c r="CR473" s="1738"/>
      <c r="CS473" s="1738"/>
      <c r="CT473" s="1738"/>
      <c r="CU473" s="1738"/>
      <c r="CV473" s="1738"/>
      <c r="CW473" s="1738"/>
      <c r="CX473" s="1738"/>
      <c r="CY473" s="1738"/>
      <c r="CZ473" s="1738"/>
      <c r="DA473" s="1738"/>
      <c r="DB473" s="1738"/>
      <c r="DC473" s="1739"/>
      <c r="DE473" s="59"/>
      <c r="DF473" s="199"/>
      <c r="DG473" s="9"/>
      <c r="DN473" s="9"/>
      <c r="DO473" s="9"/>
      <c r="DP473" s="9"/>
      <c r="DQ473" s="9"/>
      <c r="DR473" s="9"/>
      <c r="DS473" s="9"/>
      <c r="DT473" s="9"/>
      <c r="DU473" s="9"/>
      <c r="DV473" s="9"/>
      <c r="DW473" s="9"/>
      <c r="DX473" s="9"/>
      <c r="DY473" s="9"/>
      <c r="DZ473" s="9"/>
      <c r="EA473" s="9"/>
      <c r="EB473" s="9"/>
      <c r="EC473" s="9"/>
      <c r="ED473" s="9"/>
      <c r="EE473" s="9"/>
      <c r="EF473" s="9"/>
      <c r="EG473" s="9"/>
      <c r="EH473" s="9"/>
      <c r="EI473" s="9"/>
      <c r="EJ473" s="9"/>
      <c r="EK473" s="9"/>
      <c r="EL473" s="9"/>
      <c r="EM473" s="9"/>
      <c r="EN473" s="9"/>
      <c r="EO473" s="9"/>
      <c r="EP473" s="9"/>
      <c r="EQ473" s="9"/>
      <c r="ER473" s="9"/>
      <c r="ES473" s="9"/>
      <c r="ET473" s="9"/>
      <c r="EU473" s="9"/>
      <c r="EV473" s="9"/>
      <c r="EW473" s="9"/>
      <c r="EX473" s="9"/>
      <c r="EY473" s="9"/>
      <c r="EZ473" s="9"/>
      <c r="FA473" s="9"/>
      <c r="FB473" s="9"/>
      <c r="FC473" s="9"/>
      <c r="FD473" s="9"/>
      <c r="FE473" s="9"/>
      <c r="FF473" s="9"/>
      <c r="FG473" s="9"/>
      <c r="FH473" s="9"/>
      <c r="FI473" s="9"/>
      <c r="FJ473" s="350"/>
      <c r="FK473" s="9"/>
      <c r="FL473" s="9"/>
      <c r="FM473" s="9"/>
      <c r="FN473" s="9"/>
      <c r="FO473" s="9"/>
      <c r="FP473" s="9"/>
      <c r="FQ473" s="9"/>
      <c r="FR473" s="9"/>
      <c r="FS473" s="9"/>
      <c r="FT473" s="9"/>
      <c r="FU473" s="9"/>
      <c r="FV473" s="9"/>
      <c r="GB473" s="152"/>
      <c r="GC473" s="152"/>
      <c r="GD473" s="152"/>
      <c r="GE473" s="152"/>
      <c r="GF473" s="152"/>
      <c r="GG473" s="152"/>
      <c r="GH473" s="152"/>
      <c r="GI473" s="152"/>
      <c r="GJ473" s="152"/>
      <c r="GK473" s="152"/>
      <c r="GL473" s="152"/>
      <c r="GM473" s="152"/>
      <c r="GN473" s="152"/>
      <c r="GO473" s="152"/>
      <c r="GP473" s="152"/>
      <c r="GQ473" s="152"/>
      <c r="GR473" s="152"/>
      <c r="GS473" s="152"/>
      <c r="GT473" s="152"/>
      <c r="GU473" s="152"/>
      <c r="GV473" s="151"/>
      <c r="GW473" s="348"/>
      <c r="GX473" s="348"/>
      <c r="GY473" s="348"/>
      <c r="GZ473" s="348"/>
      <c r="HA473" s="348"/>
      <c r="HB473" s="151"/>
      <c r="HC473" s="351"/>
      <c r="HD473" s="351"/>
      <c r="HE473" s="351"/>
      <c r="HF473" s="351"/>
      <c r="HG473" s="351"/>
      <c r="HH473" s="351"/>
    </row>
    <row r="474" spans="2:216" ht="13.5" customHeight="1">
      <c r="B474" s="1432" t="s">
        <v>1436</v>
      </c>
      <c r="C474" s="604"/>
      <c r="D474" s="604"/>
      <c r="E474" s="604"/>
      <c r="F474" s="604"/>
      <c r="G474" s="604"/>
      <c r="H474" s="604"/>
      <c r="I474" s="604"/>
      <c r="J474" s="604"/>
      <c r="K474" s="604"/>
      <c r="L474" s="604"/>
      <c r="M474" s="1770"/>
      <c r="N474" s="842"/>
      <c r="O474" s="842"/>
      <c r="P474" s="845"/>
      <c r="Q474" s="2620"/>
      <c r="R474" s="604" t="s">
        <v>11</v>
      </c>
      <c r="S474" s="604"/>
      <c r="T474" s="845"/>
      <c r="U474" s="2620"/>
      <c r="V474" s="604" t="s">
        <v>12</v>
      </c>
      <c r="W474" s="604"/>
      <c r="X474" s="845"/>
      <c r="Y474" s="2620"/>
      <c r="Z474" s="604" t="s">
        <v>43</v>
      </c>
      <c r="AA474" s="901"/>
      <c r="AB474" s="1797" t="s">
        <v>41</v>
      </c>
      <c r="AC474" s="1797"/>
      <c r="AD474" s="2674"/>
      <c r="AE474" s="2674"/>
      <c r="AF474" s="2674"/>
      <c r="AG474" s="2674"/>
      <c r="AH474" s="2674"/>
      <c r="AI474" s="2674"/>
      <c r="AJ474" s="2674"/>
      <c r="AK474" s="2674"/>
      <c r="AL474" s="2674"/>
      <c r="AM474" s="2674"/>
      <c r="AN474" s="604" t="s">
        <v>42</v>
      </c>
      <c r="AO474" s="901"/>
      <c r="AP474" s="385"/>
      <c r="AQ474" s="385"/>
      <c r="AR474" s="385"/>
      <c r="AS474" s="385"/>
      <c r="AT474" s="385"/>
      <c r="AU474" s="385"/>
      <c r="AV474" s="385"/>
      <c r="AW474" s="386"/>
      <c r="BH474" s="1754"/>
      <c r="BI474" s="1603"/>
      <c r="BJ474" s="1603"/>
      <c r="BK474" s="1603"/>
      <c r="BL474" s="1603"/>
      <c r="BM474" s="1603"/>
      <c r="BN474" s="1603"/>
      <c r="BO474" s="1603"/>
      <c r="BP474" s="1603"/>
      <c r="BQ474" s="1603"/>
      <c r="BR474" s="1603"/>
      <c r="BS474" s="1603"/>
      <c r="BT474" s="1603"/>
      <c r="BU474" s="1603"/>
      <c r="BV474" s="1603"/>
      <c r="BW474" s="1603"/>
      <c r="BX474" s="1603"/>
      <c r="BY474" s="1603"/>
      <c r="BZ474" s="1603"/>
      <c r="CA474" s="1603"/>
      <c r="CB474" s="1603"/>
      <c r="CC474" s="1603"/>
      <c r="CD474" s="1603"/>
      <c r="CE474" s="1603"/>
      <c r="CF474" s="1603"/>
      <c r="CG474" s="1603"/>
      <c r="CH474" s="1603"/>
      <c r="CI474" s="1603"/>
      <c r="CJ474" s="1603"/>
      <c r="CK474" s="1603"/>
      <c r="CL474" s="1603"/>
      <c r="CM474" s="1603"/>
      <c r="CN474" s="1603"/>
      <c r="CO474" s="1603"/>
      <c r="CP474" s="1603"/>
      <c r="CQ474" s="1603"/>
      <c r="CR474" s="1603"/>
      <c r="CS474" s="1603"/>
      <c r="CT474" s="1603"/>
      <c r="CU474" s="1603"/>
      <c r="CV474" s="1603"/>
      <c r="CW474" s="1603"/>
      <c r="CX474" s="1603"/>
      <c r="CY474" s="1603"/>
      <c r="CZ474" s="1603"/>
      <c r="DA474" s="1603"/>
      <c r="DB474" s="1603"/>
      <c r="DC474" s="1604"/>
      <c r="DE474" s="59"/>
      <c r="DF474" s="199"/>
      <c r="DG474" s="9"/>
      <c r="DN474" s="9"/>
      <c r="DO474" s="9"/>
      <c r="DP474" s="9"/>
      <c r="DQ474" s="9"/>
      <c r="DR474" s="9"/>
      <c r="DS474" s="9"/>
      <c r="DT474" s="9"/>
      <c r="DU474" s="9"/>
      <c r="DV474" s="9"/>
      <c r="DW474" s="9"/>
      <c r="DX474" s="9"/>
      <c r="DY474" s="9"/>
      <c r="DZ474" s="9"/>
      <c r="EA474" s="9"/>
      <c r="EB474" s="9"/>
      <c r="EC474" s="9"/>
      <c r="ED474" s="9"/>
      <c r="EE474" s="9"/>
      <c r="EF474" s="9"/>
      <c r="EG474" s="9"/>
      <c r="EH474" s="9"/>
      <c r="EI474" s="9"/>
      <c r="EJ474" s="9"/>
      <c r="EK474" s="9"/>
      <c r="EL474" s="9"/>
      <c r="EM474" s="9"/>
      <c r="EN474" s="9"/>
      <c r="EO474" s="9"/>
      <c r="EP474" s="9"/>
      <c r="EQ474" s="9"/>
      <c r="ER474" s="9"/>
      <c r="ES474" s="9"/>
      <c r="ET474" s="9"/>
      <c r="EU474" s="9"/>
      <c r="EV474" s="9"/>
      <c r="EW474" s="9"/>
      <c r="EX474" s="9"/>
      <c r="EY474" s="9"/>
      <c r="EZ474" s="9"/>
      <c r="FA474" s="9"/>
      <c r="FB474" s="9"/>
      <c r="FC474" s="9"/>
      <c r="FD474" s="9"/>
      <c r="FE474" s="9"/>
      <c r="FF474" s="9"/>
      <c r="FG474" s="9"/>
      <c r="FH474" s="9"/>
      <c r="FI474" s="9"/>
      <c r="FJ474" s="350"/>
      <c r="FK474" s="9"/>
      <c r="FL474" s="9"/>
      <c r="FM474" s="9"/>
      <c r="FN474" s="9"/>
      <c r="FO474" s="9"/>
      <c r="FP474" s="9"/>
      <c r="FQ474" s="9"/>
      <c r="FR474" s="9"/>
      <c r="FS474" s="9"/>
      <c r="FT474" s="9"/>
      <c r="FU474" s="9"/>
      <c r="FV474" s="9"/>
      <c r="GB474" s="109"/>
      <c r="GC474" s="109"/>
      <c r="GD474" s="109"/>
      <c r="GE474" s="109"/>
      <c r="GF474" s="109"/>
      <c r="GG474" s="109"/>
      <c r="GH474" s="109"/>
      <c r="GI474" s="109"/>
      <c r="GJ474" s="109"/>
      <c r="GK474" s="109"/>
      <c r="GL474" s="109"/>
      <c r="GM474" s="109"/>
      <c r="GN474" s="109"/>
      <c r="GO474" s="109"/>
      <c r="GP474" s="109"/>
      <c r="GQ474" s="109"/>
      <c r="GR474" s="109"/>
      <c r="GS474" s="109"/>
      <c r="GT474" s="109"/>
      <c r="GU474" s="109"/>
      <c r="GV474" s="109"/>
      <c r="GW474" s="109"/>
      <c r="GX474" s="109"/>
      <c r="GY474" s="109"/>
      <c r="GZ474" s="109"/>
      <c r="HA474" s="109"/>
      <c r="HB474" s="151"/>
      <c r="HC474" s="151"/>
      <c r="HD474" s="151"/>
      <c r="HE474" s="151"/>
      <c r="HF474" s="151"/>
      <c r="HG474" s="151"/>
      <c r="HH474" s="151"/>
    </row>
    <row r="475" spans="2:216" ht="13.5" customHeight="1">
      <c r="B475" s="1411"/>
      <c r="C475" s="606"/>
      <c r="D475" s="606"/>
      <c r="E475" s="606"/>
      <c r="F475" s="606"/>
      <c r="G475" s="606"/>
      <c r="H475" s="606"/>
      <c r="I475" s="606"/>
      <c r="J475" s="606"/>
      <c r="K475" s="606"/>
      <c r="L475" s="606"/>
      <c r="M475" s="687"/>
      <c r="N475" s="688"/>
      <c r="O475" s="688"/>
      <c r="P475" s="1778"/>
      <c r="Q475" s="1778"/>
      <c r="R475" s="606"/>
      <c r="S475" s="606"/>
      <c r="T475" s="1778"/>
      <c r="U475" s="1778"/>
      <c r="V475" s="606"/>
      <c r="W475" s="606"/>
      <c r="X475" s="1778"/>
      <c r="Y475" s="1778"/>
      <c r="Z475" s="606"/>
      <c r="AA475" s="902"/>
      <c r="AB475" s="1798"/>
      <c r="AC475" s="1798"/>
      <c r="AD475" s="2658"/>
      <c r="AE475" s="2658"/>
      <c r="AF475" s="2658"/>
      <c r="AG475" s="2658"/>
      <c r="AH475" s="2658"/>
      <c r="AI475" s="2658"/>
      <c r="AJ475" s="2658"/>
      <c r="AK475" s="2658"/>
      <c r="AL475" s="2658"/>
      <c r="AM475" s="2658"/>
      <c r="AN475" s="606"/>
      <c r="AO475" s="902"/>
      <c r="AP475" s="387"/>
      <c r="AQ475" s="387"/>
      <c r="AR475" s="387"/>
      <c r="AS475" s="387"/>
      <c r="AT475" s="387"/>
      <c r="AU475" s="387"/>
      <c r="AV475" s="387"/>
      <c r="AW475" s="388"/>
      <c r="BH475" s="1754"/>
      <c r="BI475" s="1603"/>
      <c r="BJ475" s="1603"/>
      <c r="BK475" s="1603"/>
      <c r="BL475" s="1603"/>
      <c r="BM475" s="1603"/>
      <c r="BN475" s="1603"/>
      <c r="BO475" s="1603"/>
      <c r="BP475" s="1603"/>
      <c r="BQ475" s="1603"/>
      <c r="BR475" s="1603"/>
      <c r="BS475" s="1603"/>
      <c r="BT475" s="1603"/>
      <c r="BU475" s="1603"/>
      <c r="BV475" s="1603"/>
      <c r="BW475" s="1603"/>
      <c r="BX475" s="1603"/>
      <c r="BY475" s="1603"/>
      <c r="BZ475" s="1603"/>
      <c r="CA475" s="1603"/>
      <c r="CB475" s="1603"/>
      <c r="CC475" s="1603"/>
      <c r="CD475" s="1603"/>
      <c r="CE475" s="1603"/>
      <c r="CF475" s="1603"/>
      <c r="CG475" s="1603"/>
      <c r="CH475" s="1603"/>
      <c r="CI475" s="1603"/>
      <c r="CJ475" s="1603"/>
      <c r="CK475" s="1603"/>
      <c r="CL475" s="1603"/>
      <c r="CM475" s="1603"/>
      <c r="CN475" s="1603"/>
      <c r="CO475" s="1603"/>
      <c r="CP475" s="1603"/>
      <c r="CQ475" s="1603"/>
      <c r="CR475" s="1603"/>
      <c r="CS475" s="1603"/>
      <c r="CT475" s="1603"/>
      <c r="CU475" s="1603"/>
      <c r="CV475" s="1603"/>
      <c r="CW475" s="1603"/>
      <c r="CX475" s="1603"/>
      <c r="CY475" s="1603"/>
      <c r="CZ475" s="1603"/>
      <c r="DA475" s="1603"/>
      <c r="DB475" s="1603"/>
      <c r="DC475" s="1604"/>
      <c r="DE475" s="59"/>
      <c r="DF475" s="199"/>
      <c r="DG475" s="9"/>
      <c r="DH475" s="9"/>
      <c r="DI475" s="9"/>
      <c r="DJ475" s="9"/>
      <c r="DK475" s="9"/>
      <c r="DL475" s="9"/>
      <c r="DM475" s="9"/>
      <c r="DN475" s="9"/>
      <c r="DO475" s="9"/>
      <c r="DP475" s="9"/>
      <c r="DQ475" s="9"/>
      <c r="DR475" s="9"/>
      <c r="DS475" s="9"/>
      <c r="DT475" s="9"/>
      <c r="DU475" s="9"/>
      <c r="DV475" s="9"/>
      <c r="DW475" s="9"/>
      <c r="DX475" s="9"/>
      <c r="DY475" s="9"/>
      <c r="DZ475" s="9"/>
      <c r="EA475" s="9"/>
      <c r="EB475" s="9"/>
      <c r="EC475" s="9"/>
      <c r="ED475" s="9"/>
      <c r="EE475" s="9"/>
      <c r="EF475" s="9"/>
      <c r="EG475" s="9"/>
      <c r="EH475" s="9"/>
      <c r="EI475" s="9"/>
      <c r="EJ475" s="9"/>
      <c r="EK475" s="9"/>
      <c r="EL475" s="9"/>
      <c r="EM475" s="9"/>
      <c r="EN475" s="9"/>
      <c r="EO475" s="9"/>
      <c r="EP475" s="9"/>
      <c r="EQ475" s="9"/>
      <c r="ER475" s="9"/>
      <c r="ES475" s="9"/>
      <c r="ET475" s="9"/>
      <c r="EU475" s="9"/>
      <c r="EV475" s="9"/>
      <c r="EW475" s="9"/>
      <c r="EX475" s="9"/>
      <c r="EY475" s="9"/>
      <c r="EZ475" s="9"/>
      <c r="FA475" s="9"/>
      <c r="FB475" s="9"/>
      <c r="FC475" s="9"/>
      <c r="FD475" s="9"/>
      <c r="FE475" s="9"/>
      <c r="FF475" s="9"/>
      <c r="FG475" s="9"/>
      <c r="FH475" s="9"/>
      <c r="FI475" s="9"/>
      <c r="FJ475" s="350"/>
      <c r="FK475" s="9"/>
      <c r="FL475" s="9"/>
      <c r="FM475" s="9"/>
      <c r="FN475" s="9"/>
      <c r="FO475" s="9"/>
      <c r="FP475" s="9"/>
      <c r="FQ475" s="9"/>
      <c r="FR475" s="9"/>
      <c r="FS475" s="9"/>
      <c r="FT475" s="9"/>
      <c r="FU475" s="9"/>
      <c r="FV475" s="9"/>
      <c r="GQ475" s="109"/>
      <c r="GR475" s="109"/>
      <c r="GS475" s="109"/>
      <c r="GT475" s="109"/>
      <c r="GU475" s="109"/>
      <c r="GV475" s="109"/>
      <c r="GW475" s="109"/>
      <c r="GX475" s="109"/>
      <c r="GY475" s="109"/>
      <c r="GZ475" s="109"/>
      <c r="HA475" s="109"/>
      <c r="HB475" s="151"/>
      <c r="HC475" s="151"/>
      <c r="HD475" s="151"/>
      <c r="HE475" s="151"/>
      <c r="HF475" s="151"/>
      <c r="HG475" s="151"/>
      <c r="HH475" s="151"/>
    </row>
    <row r="476" spans="2:216" ht="13.5" customHeight="1">
      <c r="B476" s="1392" t="s">
        <v>2011</v>
      </c>
      <c r="C476" s="1393"/>
      <c r="D476" s="1393"/>
      <c r="E476" s="1393"/>
      <c r="F476" s="1393"/>
      <c r="G476" s="1393"/>
      <c r="H476" s="1393"/>
      <c r="I476" s="1393"/>
      <c r="J476" s="1393"/>
      <c r="K476" s="1393"/>
      <c r="L476" s="1393"/>
      <c r="M476" s="1393"/>
      <c r="N476" s="1393"/>
      <c r="O476" s="1393"/>
      <c r="P476" s="1393"/>
      <c r="Q476" s="1393"/>
      <c r="R476" s="1393"/>
      <c r="S476" s="1393"/>
      <c r="T476" s="1393"/>
      <c r="U476" s="1393"/>
      <c r="V476" s="1393"/>
      <c r="W476" s="1393"/>
      <c r="X476" s="1393"/>
      <c r="Y476" s="1393"/>
      <c r="Z476" s="1393"/>
      <c r="AA476" s="1393"/>
      <c r="AB476" s="1393"/>
      <c r="AC476" s="1393"/>
      <c r="AD476" s="1191"/>
      <c r="AE476" s="1191"/>
      <c r="AF476" s="1191"/>
      <c r="AG476" s="1191"/>
      <c r="AH476" s="1191"/>
      <c r="AI476" s="1191"/>
      <c r="AJ476" s="1191"/>
      <c r="AK476" s="1191"/>
      <c r="AL476" s="1191"/>
      <c r="AM476" s="1191"/>
      <c r="AN476" s="1191"/>
      <c r="AO476" s="1191"/>
      <c r="AP476" s="1191"/>
      <c r="AQ476" s="1191"/>
      <c r="AR476" s="1191"/>
      <c r="AS476" s="1191"/>
      <c r="AT476" s="1191"/>
      <c r="AU476" s="1191"/>
      <c r="AV476" s="1191"/>
      <c r="AW476" s="1192"/>
      <c r="BH476" s="1755"/>
      <c r="BI476" s="1768"/>
      <c r="BJ476" s="1768"/>
      <c r="BK476" s="1768"/>
      <c r="BL476" s="1768"/>
      <c r="BM476" s="1768"/>
      <c r="BN476" s="1768"/>
      <c r="BO476" s="1768"/>
      <c r="BP476" s="1768"/>
      <c r="BQ476" s="1768"/>
      <c r="BR476" s="1768"/>
      <c r="BS476" s="1768"/>
      <c r="BT476" s="1768"/>
      <c r="BU476" s="1768"/>
      <c r="BV476" s="1768"/>
      <c r="BW476" s="1768"/>
      <c r="BX476" s="1768"/>
      <c r="BY476" s="1768"/>
      <c r="BZ476" s="1768"/>
      <c r="CA476" s="1768"/>
      <c r="CB476" s="1768"/>
      <c r="CC476" s="1768"/>
      <c r="CD476" s="1768"/>
      <c r="CE476" s="1768"/>
      <c r="CF476" s="1768"/>
      <c r="CG476" s="1768"/>
      <c r="CH476" s="1768"/>
      <c r="CI476" s="1768"/>
      <c r="CJ476" s="1768"/>
      <c r="CK476" s="1768"/>
      <c r="CL476" s="1768"/>
      <c r="CM476" s="1768"/>
      <c r="CN476" s="1768"/>
      <c r="CO476" s="1768"/>
      <c r="CP476" s="1768"/>
      <c r="CQ476" s="1768"/>
      <c r="CR476" s="1768"/>
      <c r="CS476" s="1768"/>
      <c r="CT476" s="1768"/>
      <c r="CU476" s="1768"/>
      <c r="CV476" s="1768"/>
      <c r="CW476" s="1768"/>
      <c r="CX476" s="1768"/>
      <c r="CY476" s="1768"/>
      <c r="CZ476" s="1768"/>
      <c r="DA476" s="1768"/>
      <c r="DB476" s="1768"/>
      <c r="DC476" s="1769"/>
      <c r="DE476" s="59"/>
      <c r="DF476" s="199"/>
      <c r="DG476" s="9"/>
      <c r="DH476" s="9"/>
      <c r="DI476" s="9"/>
      <c r="DJ476" s="9"/>
      <c r="DK476" s="9"/>
      <c r="DL476" s="9"/>
      <c r="DM476" s="9"/>
      <c r="DN476" s="9"/>
      <c r="DO476" s="9"/>
      <c r="DP476" s="9"/>
      <c r="DQ476" s="9"/>
      <c r="DR476" s="9"/>
      <c r="DS476" s="9"/>
      <c r="DT476" s="9"/>
      <c r="DU476" s="9"/>
      <c r="DV476" s="9"/>
      <c r="DW476" s="9"/>
      <c r="DX476" s="9"/>
      <c r="DY476" s="9"/>
      <c r="DZ476" s="9"/>
      <c r="EA476" s="9"/>
      <c r="EB476" s="9"/>
      <c r="EC476" s="9"/>
      <c r="ED476" s="9"/>
      <c r="EE476" s="9"/>
      <c r="EF476" s="9"/>
      <c r="EG476" s="9"/>
      <c r="EH476" s="9"/>
      <c r="EI476" s="9"/>
      <c r="EJ476" s="9"/>
      <c r="EK476" s="9"/>
      <c r="EL476" s="9"/>
      <c r="EM476" s="9"/>
      <c r="EN476" s="9"/>
      <c r="EO476" s="9"/>
      <c r="EP476" s="9"/>
      <c r="EQ476" s="9"/>
      <c r="ER476" s="9"/>
      <c r="ES476" s="9"/>
      <c r="ET476" s="9"/>
      <c r="EU476" s="9"/>
      <c r="EV476" s="9"/>
      <c r="EW476" s="9"/>
      <c r="EX476" s="9"/>
      <c r="EY476" s="9"/>
      <c r="EZ476" s="9"/>
      <c r="FA476" s="9"/>
      <c r="FB476" s="9"/>
      <c r="FC476" s="9"/>
      <c r="FD476" s="9"/>
      <c r="FE476" s="9"/>
      <c r="FF476" s="9"/>
      <c r="FG476" s="9"/>
      <c r="FH476" s="9"/>
      <c r="FI476" s="9"/>
      <c r="FJ476" s="350"/>
      <c r="FK476" s="9"/>
      <c r="FL476" s="9"/>
      <c r="FM476" s="9"/>
      <c r="FN476" s="9"/>
      <c r="FO476" s="9"/>
      <c r="FP476" s="9"/>
      <c r="FQ476" s="9"/>
      <c r="FR476" s="9"/>
      <c r="FS476" s="9"/>
      <c r="FT476" s="9"/>
      <c r="FU476" s="9"/>
      <c r="FV476" s="9"/>
      <c r="GQ476" s="109"/>
      <c r="GR476" s="109"/>
      <c r="GS476" s="109"/>
      <c r="GT476" s="109"/>
      <c r="GU476" s="109"/>
      <c r="GV476" s="151"/>
      <c r="GW476" s="348"/>
      <c r="GX476" s="348"/>
      <c r="GY476" s="348"/>
      <c r="GZ476" s="348"/>
      <c r="HA476" s="348"/>
      <c r="HB476" s="151"/>
      <c r="HC476" s="351"/>
      <c r="HD476" s="351"/>
      <c r="HE476" s="351"/>
      <c r="HF476" s="351"/>
      <c r="HG476" s="351"/>
      <c r="HH476" s="351"/>
    </row>
    <row r="477" spans="2:216" ht="13.5" customHeight="1">
      <c r="B477" s="1190"/>
      <c r="C477" s="1191"/>
      <c r="D477" s="1191"/>
      <c r="E477" s="1191"/>
      <c r="F477" s="1191"/>
      <c r="G477" s="1191"/>
      <c r="H477" s="1191"/>
      <c r="I477" s="1191"/>
      <c r="J477" s="1191"/>
      <c r="K477" s="1191"/>
      <c r="L477" s="1191"/>
      <c r="M477" s="1191"/>
      <c r="N477" s="1191"/>
      <c r="O477" s="1191"/>
      <c r="P477" s="1191"/>
      <c r="Q477" s="1191"/>
      <c r="R477" s="1191"/>
      <c r="S477" s="1191"/>
      <c r="T477" s="1191"/>
      <c r="U477" s="1191"/>
      <c r="V477" s="1191"/>
      <c r="W477" s="1191"/>
      <c r="X477" s="1191"/>
      <c r="Y477" s="1191"/>
      <c r="Z477" s="1191"/>
      <c r="AA477" s="1191"/>
      <c r="AB477" s="1191"/>
      <c r="AC477" s="1191"/>
      <c r="AD477" s="1191"/>
      <c r="AE477" s="1191"/>
      <c r="AF477" s="1191"/>
      <c r="AG477" s="1191"/>
      <c r="AH477" s="1191"/>
      <c r="AI477" s="1191"/>
      <c r="AJ477" s="1191"/>
      <c r="AK477" s="1191"/>
      <c r="AL477" s="1191"/>
      <c r="AM477" s="1191"/>
      <c r="AN477" s="1191"/>
      <c r="AO477" s="1191"/>
      <c r="AP477" s="1191"/>
      <c r="AQ477" s="1191"/>
      <c r="AR477" s="1191"/>
      <c r="AS477" s="1191"/>
      <c r="AT477" s="1191"/>
      <c r="AU477" s="1191"/>
      <c r="AV477" s="1191"/>
      <c r="AW477" s="1192"/>
      <c r="BH477" s="1753" t="s">
        <v>3</v>
      </c>
      <c r="BI477" s="1738" t="s">
        <v>594</v>
      </c>
      <c r="BJ477" s="1738"/>
      <c r="BK477" s="1738"/>
      <c r="BL477" s="1738"/>
      <c r="BM477" s="1738"/>
      <c r="BN477" s="1738"/>
      <c r="BO477" s="1738"/>
      <c r="BP477" s="1738"/>
      <c r="BQ477" s="1738"/>
      <c r="BR477" s="1738"/>
      <c r="BS477" s="1738"/>
      <c r="BT477" s="1738"/>
      <c r="BU477" s="1738"/>
      <c r="BV477" s="1738"/>
      <c r="BW477" s="1738"/>
      <c r="BX477" s="1738"/>
      <c r="BY477" s="1738"/>
      <c r="BZ477" s="1738"/>
      <c r="CA477" s="1738"/>
      <c r="CB477" s="1738"/>
      <c r="CC477" s="1738"/>
      <c r="CD477" s="1738"/>
      <c r="CE477" s="1738"/>
      <c r="CF477" s="1738"/>
      <c r="CG477" s="1738"/>
      <c r="CH477" s="1738"/>
      <c r="CI477" s="1738"/>
      <c r="CJ477" s="1738"/>
      <c r="CK477" s="1738"/>
      <c r="CL477" s="1738"/>
      <c r="CM477" s="1738"/>
      <c r="CN477" s="1738"/>
      <c r="CO477" s="1738"/>
      <c r="CP477" s="1738"/>
      <c r="CQ477" s="1738"/>
      <c r="CR477" s="1738"/>
      <c r="CS477" s="1738"/>
      <c r="CT477" s="1738"/>
      <c r="CU477" s="1738"/>
      <c r="CV477" s="1738"/>
      <c r="CW477" s="1738"/>
      <c r="CX477" s="1738"/>
      <c r="CY477" s="1738"/>
      <c r="CZ477" s="1738"/>
      <c r="DA477" s="1738"/>
      <c r="DB477" s="1738"/>
      <c r="DC477" s="1739"/>
      <c r="DE477" s="59"/>
      <c r="DF477" s="199"/>
      <c r="DG477" s="9"/>
      <c r="DH477" s="9"/>
      <c r="DI477" s="9"/>
      <c r="DJ477" s="9"/>
      <c r="DK477" s="9"/>
      <c r="DL477" s="9"/>
      <c r="DM477" s="9"/>
      <c r="DN477" s="9"/>
      <c r="DO477" s="9"/>
      <c r="DP477" s="9"/>
      <c r="DQ477" s="9"/>
      <c r="DR477" s="9"/>
      <c r="DS477" s="9"/>
      <c r="DT477" s="9"/>
      <c r="DU477" s="9"/>
      <c r="DV477" s="9"/>
      <c r="DW477" s="9"/>
      <c r="DX477" s="9"/>
      <c r="DY477" s="9"/>
      <c r="DZ477" s="9"/>
      <c r="EA477" s="9"/>
      <c r="EB477" s="9"/>
      <c r="EC477" s="9"/>
      <c r="ED477" s="9"/>
      <c r="EE477" s="9"/>
      <c r="EF477" s="9"/>
      <c r="EG477" s="9"/>
      <c r="EH477" s="9"/>
      <c r="EI477" s="9"/>
      <c r="EJ477" s="9"/>
      <c r="EK477" s="9"/>
      <c r="EL477" s="9"/>
      <c r="EM477" s="9"/>
      <c r="EN477" s="9"/>
      <c r="EO477" s="9"/>
      <c r="EP477" s="9"/>
      <c r="EQ477" s="9"/>
      <c r="ER477" s="9"/>
      <c r="ES477" s="9"/>
      <c r="ET477" s="9"/>
      <c r="EU477" s="9"/>
      <c r="EV477" s="9"/>
      <c r="EW477" s="9"/>
      <c r="EX477" s="9"/>
      <c r="EY477" s="9"/>
      <c r="EZ477" s="9"/>
      <c r="FA477" s="9"/>
      <c r="FB477" s="9"/>
      <c r="FC477" s="9"/>
      <c r="FD477" s="9"/>
      <c r="FE477" s="9"/>
      <c r="FF477" s="9"/>
      <c r="FG477" s="9"/>
      <c r="FH477" s="9"/>
      <c r="FI477" s="9"/>
      <c r="FJ477" s="350"/>
      <c r="FK477" s="9"/>
      <c r="FL477" s="9"/>
      <c r="FM477" s="9"/>
      <c r="FN477" s="9"/>
      <c r="FO477" s="9"/>
      <c r="FP477" s="9"/>
      <c r="FQ477" s="9"/>
      <c r="FR477" s="9"/>
      <c r="FS477" s="9"/>
      <c r="FT477" s="9"/>
      <c r="FU477" s="9"/>
      <c r="FV477" s="9"/>
      <c r="GQ477" s="109"/>
      <c r="GR477" s="109"/>
      <c r="GS477" s="109"/>
      <c r="GT477" s="109"/>
      <c r="GU477" s="109"/>
      <c r="GV477" s="151"/>
      <c r="GW477" s="348"/>
      <c r="GX477" s="348"/>
      <c r="GY477" s="348"/>
      <c r="GZ477" s="348"/>
      <c r="HA477" s="348"/>
      <c r="HB477" s="151"/>
      <c r="HC477" s="351"/>
      <c r="HD477" s="351"/>
      <c r="HE477" s="351"/>
      <c r="HF477" s="351"/>
      <c r="HG477" s="351"/>
      <c r="HH477" s="351"/>
    </row>
    <row r="478" spans="2:216" ht="13.5" customHeight="1" thickBot="1">
      <c r="B478" s="1193"/>
      <c r="C478" s="1194"/>
      <c r="D478" s="1194"/>
      <c r="E478" s="1194"/>
      <c r="F478" s="1194"/>
      <c r="G478" s="1194"/>
      <c r="H478" s="1194"/>
      <c r="I478" s="1194"/>
      <c r="J478" s="1194"/>
      <c r="K478" s="1194"/>
      <c r="L478" s="1194"/>
      <c r="M478" s="1194"/>
      <c r="N478" s="1194"/>
      <c r="O478" s="1194"/>
      <c r="P478" s="1194"/>
      <c r="Q478" s="1194"/>
      <c r="R478" s="1194"/>
      <c r="S478" s="1194"/>
      <c r="T478" s="1194"/>
      <c r="U478" s="1194"/>
      <c r="V478" s="1194"/>
      <c r="W478" s="1194"/>
      <c r="X478" s="1194"/>
      <c r="Y478" s="1194"/>
      <c r="Z478" s="1194"/>
      <c r="AA478" s="1194"/>
      <c r="AB478" s="1194"/>
      <c r="AC478" s="1194"/>
      <c r="AD478" s="1194"/>
      <c r="AE478" s="1194"/>
      <c r="AF478" s="1194"/>
      <c r="AG478" s="1194"/>
      <c r="AH478" s="1194"/>
      <c r="AI478" s="1194"/>
      <c r="AJ478" s="1194"/>
      <c r="AK478" s="1194"/>
      <c r="AL478" s="1194"/>
      <c r="AM478" s="1194"/>
      <c r="AN478" s="1194"/>
      <c r="AO478" s="1194"/>
      <c r="AP478" s="1194"/>
      <c r="AQ478" s="1194"/>
      <c r="AR478" s="1194"/>
      <c r="AS478" s="1194"/>
      <c r="AT478" s="1194"/>
      <c r="AU478" s="1194"/>
      <c r="AV478" s="1194"/>
      <c r="AW478" s="1195"/>
      <c r="BH478" s="1754"/>
      <c r="BI478" s="1603"/>
      <c r="BJ478" s="1603"/>
      <c r="BK478" s="1603"/>
      <c r="BL478" s="1603"/>
      <c r="BM478" s="1603"/>
      <c r="BN478" s="1603"/>
      <c r="BO478" s="1603"/>
      <c r="BP478" s="1603"/>
      <c r="BQ478" s="1603"/>
      <c r="BR478" s="1603"/>
      <c r="BS478" s="1603"/>
      <c r="BT478" s="1603"/>
      <c r="BU478" s="1603"/>
      <c r="BV478" s="1603"/>
      <c r="BW478" s="1603"/>
      <c r="BX478" s="1603"/>
      <c r="BY478" s="1603"/>
      <c r="BZ478" s="1603"/>
      <c r="CA478" s="1603"/>
      <c r="CB478" s="1603"/>
      <c r="CC478" s="1603"/>
      <c r="CD478" s="1603"/>
      <c r="CE478" s="1603"/>
      <c r="CF478" s="1603"/>
      <c r="CG478" s="1603"/>
      <c r="CH478" s="1603"/>
      <c r="CI478" s="1603"/>
      <c r="CJ478" s="1603"/>
      <c r="CK478" s="1603"/>
      <c r="CL478" s="1603"/>
      <c r="CM478" s="1603"/>
      <c r="CN478" s="1603"/>
      <c r="CO478" s="1603"/>
      <c r="CP478" s="1603"/>
      <c r="CQ478" s="1603"/>
      <c r="CR478" s="1603"/>
      <c r="CS478" s="1603"/>
      <c r="CT478" s="1603"/>
      <c r="CU478" s="1603"/>
      <c r="CV478" s="1603"/>
      <c r="CW478" s="1603"/>
      <c r="CX478" s="1603"/>
      <c r="CY478" s="1603"/>
      <c r="CZ478" s="1603"/>
      <c r="DA478" s="1603"/>
      <c r="DB478" s="1603"/>
      <c r="DC478" s="1604"/>
      <c r="DE478" s="59"/>
      <c r="DF478" s="199"/>
      <c r="DG478" s="9"/>
      <c r="DH478" s="9"/>
      <c r="DI478" s="9"/>
      <c r="DJ478" s="9"/>
      <c r="DK478" s="9"/>
      <c r="DL478" s="9"/>
      <c r="DM478" s="9"/>
      <c r="DN478" s="9"/>
      <c r="DO478" s="9"/>
      <c r="DP478" s="9"/>
      <c r="DQ478" s="9"/>
      <c r="DR478" s="9"/>
      <c r="DS478" s="9"/>
      <c r="DT478" s="9"/>
      <c r="DU478" s="9"/>
      <c r="DV478" s="9"/>
      <c r="DW478" s="9"/>
      <c r="DX478" s="9"/>
      <c r="DY478" s="9"/>
      <c r="DZ478" s="9"/>
      <c r="EA478" s="9"/>
      <c r="EB478" s="9"/>
      <c r="EC478" s="9"/>
      <c r="ED478" s="9"/>
      <c r="EE478" s="9"/>
      <c r="EF478" s="9"/>
      <c r="EG478" s="9"/>
      <c r="EH478" s="9"/>
      <c r="EI478" s="9"/>
      <c r="EJ478" s="9"/>
      <c r="EK478" s="9"/>
      <c r="EL478" s="9"/>
      <c r="EM478" s="9"/>
      <c r="EN478" s="9"/>
      <c r="EO478" s="9"/>
      <c r="EP478" s="9"/>
      <c r="EQ478" s="9"/>
      <c r="ER478" s="9"/>
      <c r="ES478" s="9"/>
      <c r="ET478" s="9"/>
      <c r="EU478" s="9"/>
      <c r="EV478" s="9"/>
      <c r="EW478" s="9"/>
      <c r="EX478" s="9"/>
      <c r="EY478" s="9"/>
      <c r="EZ478" s="9"/>
      <c r="FA478" s="9"/>
      <c r="FB478" s="9"/>
      <c r="FC478" s="9"/>
      <c r="FD478" s="9"/>
      <c r="FE478" s="9"/>
      <c r="FF478" s="9"/>
      <c r="FG478" s="9"/>
      <c r="FH478" s="9"/>
      <c r="FI478" s="9"/>
      <c r="FJ478" s="350"/>
      <c r="FK478" s="9"/>
      <c r="FL478" s="9"/>
      <c r="FM478" s="9"/>
      <c r="FN478" s="9"/>
      <c r="FO478" s="9"/>
      <c r="FP478" s="9"/>
      <c r="FQ478" s="9"/>
      <c r="FR478" s="9"/>
      <c r="FS478" s="9"/>
      <c r="FT478" s="9"/>
      <c r="FU478" s="9"/>
      <c r="FV478" s="9"/>
      <c r="GB478" s="109"/>
      <c r="GC478" s="109"/>
      <c r="GD478" s="109"/>
      <c r="GE478" s="109"/>
      <c r="GF478" s="109"/>
      <c r="GG478" s="109"/>
      <c r="GH478" s="109"/>
      <c r="GI478" s="109"/>
      <c r="GJ478" s="109"/>
      <c r="GK478" s="109"/>
      <c r="GL478" s="109"/>
      <c r="GM478" s="109"/>
      <c r="GN478" s="109"/>
      <c r="GO478" s="109"/>
      <c r="GP478" s="109"/>
      <c r="GQ478" s="109"/>
      <c r="GR478" s="109"/>
      <c r="GS478" s="109"/>
      <c r="GT478" s="109"/>
      <c r="GU478" s="109"/>
      <c r="GV478" s="109"/>
      <c r="GW478" s="109"/>
      <c r="GX478" s="109"/>
      <c r="GY478" s="109"/>
      <c r="GZ478" s="109"/>
      <c r="HA478" s="109"/>
      <c r="HB478" s="109"/>
      <c r="HC478" s="109"/>
      <c r="HD478" s="109"/>
      <c r="HE478" s="109"/>
      <c r="HF478" s="109"/>
      <c r="HG478" s="109"/>
      <c r="HH478" s="109"/>
    </row>
    <row r="479" spans="2:216" ht="13.5" customHeight="1">
      <c r="BH479" s="1754"/>
      <c r="BI479" s="1603"/>
      <c r="BJ479" s="1603"/>
      <c r="BK479" s="1603"/>
      <c r="BL479" s="1603"/>
      <c r="BM479" s="1603"/>
      <c r="BN479" s="1603"/>
      <c r="BO479" s="1603"/>
      <c r="BP479" s="1603"/>
      <c r="BQ479" s="1603"/>
      <c r="BR479" s="1603"/>
      <c r="BS479" s="1603"/>
      <c r="BT479" s="1603"/>
      <c r="BU479" s="1603"/>
      <c r="BV479" s="1603"/>
      <c r="BW479" s="1603"/>
      <c r="BX479" s="1603"/>
      <c r="BY479" s="1603"/>
      <c r="BZ479" s="1603"/>
      <c r="CA479" s="1603"/>
      <c r="CB479" s="1603"/>
      <c r="CC479" s="1603"/>
      <c r="CD479" s="1603"/>
      <c r="CE479" s="1603"/>
      <c r="CF479" s="1603"/>
      <c r="CG479" s="1603"/>
      <c r="CH479" s="1603"/>
      <c r="CI479" s="1603"/>
      <c r="CJ479" s="1603"/>
      <c r="CK479" s="1603"/>
      <c r="CL479" s="1603"/>
      <c r="CM479" s="1603"/>
      <c r="CN479" s="1603"/>
      <c r="CO479" s="1603"/>
      <c r="CP479" s="1603"/>
      <c r="CQ479" s="1603"/>
      <c r="CR479" s="1603"/>
      <c r="CS479" s="1603"/>
      <c r="CT479" s="1603"/>
      <c r="CU479" s="1603"/>
      <c r="CV479" s="1603"/>
      <c r="CW479" s="1603"/>
      <c r="CX479" s="1603"/>
      <c r="CY479" s="1603"/>
      <c r="CZ479" s="1603"/>
      <c r="DA479" s="1603"/>
      <c r="DB479" s="1603"/>
      <c r="DC479" s="1604"/>
      <c r="DE479" s="59"/>
      <c r="DF479" s="199"/>
      <c r="DG479" s="9"/>
      <c r="DH479" s="9"/>
      <c r="DI479" s="9"/>
      <c r="DJ479" s="9"/>
      <c r="DK479" s="9"/>
      <c r="DL479" s="9"/>
      <c r="DM479" s="9"/>
      <c r="DN479" s="9"/>
      <c r="DO479" s="9"/>
      <c r="DP479" s="9"/>
      <c r="DQ479" s="9"/>
      <c r="DR479" s="9"/>
      <c r="DS479" s="9"/>
      <c r="DT479" s="9"/>
      <c r="DU479" s="9"/>
      <c r="DV479" s="9"/>
      <c r="DW479" s="9"/>
      <c r="DX479" s="9"/>
      <c r="DY479" s="9"/>
      <c r="DZ479" s="9"/>
      <c r="EA479" s="9"/>
      <c r="EB479" s="9"/>
      <c r="EC479" s="9"/>
      <c r="ED479" s="9"/>
      <c r="EE479" s="9"/>
      <c r="EF479" s="9"/>
      <c r="EG479" s="9"/>
      <c r="EH479" s="9"/>
      <c r="EI479" s="9"/>
      <c r="EJ479" s="9"/>
      <c r="EK479" s="9"/>
      <c r="EL479" s="9"/>
      <c r="EM479" s="9"/>
      <c r="EN479" s="9"/>
      <c r="EO479" s="9"/>
      <c r="EP479" s="9"/>
      <c r="EQ479" s="9"/>
      <c r="ER479" s="9"/>
      <c r="ES479" s="9"/>
      <c r="ET479" s="9"/>
      <c r="EU479" s="9"/>
      <c r="EV479" s="9"/>
      <c r="EW479" s="9"/>
      <c r="EX479" s="9"/>
      <c r="EY479" s="9"/>
      <c r="EZ479" s="9"/>
      <c r="FA479" s="9"/>
      <c r="FB479" s="9"/>
      <c r="FC479" s="9"/>
      <c r="FD479" s="9"/>
      <c r="FE479" s="9"/>
      <c r="FF479" s="9"/>
      <c r="FG479" s="9"/>
      <c r="FH479" s="9"/>
      <c r="FI479" s="9"/>
      <c r="FJ479" s="350"/>
      <c r="FK479" s="9"/>
      <c r="FL479" s="9"/>
      <c r="FM479" s="9"/>
      <c r="FN479" s="9"/>
      <c r="FO479" s="9"/>
      <c r="FP479" s="9"/>
      <c r="FQ479" s="9"/>
      <c r="FR479" s="9"/>
      <c r="FS479" s="9"/>
      <c r="FT479" s="9"/>
      <c r="FU479" s="9"/>
      <c r="FV479" s="9"/>
    </row>
    <row r="480" spans="2:216" ht="13.5" customHeight="1">
      <c r="B480" s="1793" t="s">
        <v>230</v>
      </c>
      <c r="C480" s="1793"/>
      <c r="D480" s="2179" t="s">
        <v>231</v>
      </c>
      <c r="E480" s="2179"/>
      <c r="F480" s="2179"/>
      <c r="G480" s="2179"/>
      <c r="H480" s="2179"/>
      <c r="I480" s="2179"/>
      <c r="J480" s="2179"/>
      <c r="K480" s="2179"/>
      <c r="L480" s="2179"/>
      <c r="M480" s="2179"/>
      <c r="N480" s="2179"/>
      <c r="O480" s="2179"/>
      <c r="P480" s="2179"/>
      <c r="Q480" s="2179"/>
      <c r="R480" s="2179"/>
      <c r="S480" s="2179"/>
      <c r="T480" s="2179"/>
      <c r="U480" s="1"/>
      <c r="V480" s="1"/>
      <c r="W480" s="1"/>
      <c r="X480" s="1"/>
      <c r="Y480" s="1"/>
      <c r="Z480" s="1"/>
      <c r="AA480" s="1"/>
      <c r="AB480" s="1"/>
      <c r="AC480" s="1"/>
      <c r="AD480" s="1"/>
      <c r="AE480" s="1"/>
      <c r="AF480" s="1"/>
      <c r="AG480" s="1"/>
      <c r="AH480" s="1"/>
      <c r="AI480" s="1"/>
      <c r="BH480" s="1779" t="s">
        <v>1398</v>
      </c>
      <c r="BI480" s="1304"/>
      <c r="BJ480" s="1304"/>
      <c r="BK480" s="1304"/>
      <c r="BL480" s="1304"/>
      <c r="BM480" s="1304"/>
      <c r="BN480" s="1304"/>
      <c r="BO480" s="1304"/>
      <c r="BP480" s="1304"/>
      <c r="BQ480" s="1304"/>
      <c r="BR480" s="1304"/>
      <c r="BS480" s="1304"/>
      <c r="BT480" s="1304"/>
      <c r="BU480" s="1304"/>
      <c r="BV480" s="1304"/>
      <c r="BW480" s="1304"/>
      <c r="BX480" s="1304"/>
      <c r="BY480" s="1304"/>
      <c r="BZ480" s="1304"/>
      <c r="CA480" s="1304"/>
      <c r="CB480" s="1304"/>
      <c r="CC480" s="1304"/>
      <c r="CD480" s="1304"/>
      <c r="CE480" s="1780"/>
      <c r="CF480" s="1211" t="s">
        <v>686</v>
      </c>
      <c r="CG480" s="1201"/>
      <c r="CH480" s="1201"/>
      <c r="CI480" s="1201"/>
      <c r="CJ480" s="1201"/>
      <c r="CK480" s="1201"/>
      <c r="CL480" s="1201"/>
      <c r="CM480" s="1201"/>
      <c r="CN480" s="1201"/>
      <c r="CO480" s="1201"/>
      <c r="CP480" s="1201"/>
      <c r="CQ480" s="845">
        <v>12</v>
      </c>
      <c r="CR480" s="845"/>
      <c r="CS480" s="845"/>
      <c r="CT480" s="1773" t="s">
        <v>1040</v>
      </c>
      <c r="CU480" s="1773"/>
      <c r="CV480" s="1773"/>
      <c r="CW480" s="1773"/>
      <c r="CX480" s="1773"/>
      <c r="CY480" s="1773"/>
      <c r="CZ480" s="1773"/>
      <c r="DA480" s="1773"/>
      <c r="DB480" s="1773"/>
      <c r="DC480" s="1774"/>
      <c r="DE480" s="59"/>
      <c r="DF480" s="199"/>
      <c r="DG480" s="9"/>
      <c r="DH480" s="9"/>
      <c r="DI480" s="9"/>
      <c r="DJ480" s="9"/>
      <c r="DK480" s="9"/>
      <c r="DL480" s="9"/>
      <c r="DM480" s="9"/>
      <c r="DN480" s="9"/>
      <c r="DO480" s="9"/>
      <c r="DP480" s="9"/>
      <c r="DQ480" s="9"/>
      <c r="DR480" s="9"/>
      <c r="DS480" s="9"/>
      <c r="DT480" s="9"/>
      <c r="DU480" s="9"/>
      <c r="DV480" s="9"/>
      <c r="DW480" s="9"/>
      <c r="DX480" s="9"/>
      <c r="DY480" s="9"/>
      <c r="DZ480" s="9"/>
      <c r="EA480" s="9"/>
      <c r="EB480" s="9"/>
      <c r="EC480" s="9"/>
      <c r="ED480" s="9"/>
      <c r="EE480" s="9"/>
      <c r="EF480" s="9"/>
      <c r="EG480" s="9"/>
      <c r="EH480" s="9"/>
      <c r="EI480" s="9"/>
      <c r="EJ480" s="9"/>
      <c r="EK480" s="9"/>
      <c r="EL480" s="9"/>
      <c r="EM480" s="9"/>
      <c r="EN480" s="9"/>
      <c r="EO480" s="9"/>
      <c r="EP480" s="9"/>
      <c r="EQ480" s="9"/>
      <c r="ER480" s="9"/>
      <c r="ES480" s="9"/>
      <c r="ET480" s="9"/>
      <c r="EU480" s="9"/>
      <c r="EV480" s="9"/>
      <c r="EW480" s="9"/>
      <c r="EX480" s="9"/>
      <c r="EY480" s="9"/>
      <c r="EZ480" s="9"/>
      <c r="FA480" s="9"/>
      <c r="FB480" s="9"/>
      <c r="FC480" s="9"/>
      <c r="FD480" s="9"/>
      <c r="FE480" s="9"/>
      <c r="FF480" s="9"/>
      <c r="FG480" s="9"/>
      <c r="FH480" s="9"/>
      <c r="FI480" s="9"/>
      <c r="FJ480" s="350"/>
      <c r="FK480" s="9"/>
      <c r="FL480" s="9"/>
      <c r="FM480" s="9"/>
      <c r="FN480" s="9"/>
      <c r="FO480" s="9"/>
      <c r="FP480" s="9"/>
      <c r="FQ480" s="9"/>
      <c r="FR480" s="9"/>
      <c r="FS480" s="9"/>
      <c r="FT480" s="9"/>
      <c r="FU480" s="9"/>
      <c r="FV480" s="9"/>
    </row>
    <row r="481" spans="2:167" s="9" customFormat="1" ht="13.5" customHeight="1">
      <c r="B481" s="1793"/>
      <c r="C481" s="1793"/>
      <c r="D481" s="2179"/>
      <c r="E481" s="2179"/>
      <c r="F481" s="2179"/>
      <c r="G481" s="2179"/>
      <c r="H481" s="2179"/>
      <c r="I481" s="2179"/>
      <c r="J481" s="2179"/>
      <c r="K481" s="2179"/>
      <c r="L481" s="2179"/>
      <c r="M481" s="2179"/>
      <c r="N481" s="2179"/>
      <c r="O481" s="2179"/>
      <c r="P481" s="2179"/>
      <c r="Q481" s="2179"/>
      <c r="R481" s="2179"/>
      <c r="S481" s="2179"/>
      <c r="T481" s="2179"/>
      <c r="U481" s="1"/>
      <c r="V481" s="1"/>
      <c r="W481" s="1"/>
      <c r="X481" s="1"/>
      <c r="Y481" s="1"/>
      <c r="Z481" s="1"/>
      <c r="AA481" s="1"/>
      <c r="AB481" s="1"/>
      <c r="AC481" s="1"/>
      <c r="AD481" s="1"/>
      <c r="AE481" s="1"/>
      <c r="AF481" s="1"/>
      <c r="AG481" s="1"/>
      <c r="AH481" s="1"/>
      <c r="AI481" s="1"/>
      <c r="BH481" s="1781"/>
      <c r="BI481" s="1782"/>
      <c r="BJ481" s="1782"/>
      <c r="BK481" s="1782"/>
      <c r="BL481" s="1782"/>
      <c r="BM481" s="1782"/>
      <c r="BN481" s="1782"/>
      <c r="BO481" s="1782"/>
      <c r="BP481" s="1782"/>
      <c r="BQ481" s="1782"/>
      <c r="BR481" s="1782"/>
      <c r="BS481" s="1782"/>
      <c r="BT481" s="1782"/>
      <c r="BU481" s="1782"/>
      <c r="BV481" s="1782"/>
      <c r="BW481" s="1782"/>
      <c r="BX481" s="1782"/>
      <c r="BY481" s="1782"/>
      <c r="BZ481" s="1782"/>
      <c r="CA481" s="1782"/>
      <c r="CB481" s="1782"/>
      <c r="CC481" s="1782"/>
      <c r="CD481" s="1782"/>
      <c r="CE481" s="1783"/>
      <c r="CF481" s="1320"/>
      <c r="CG481" s="1271"/>
      <c r="CH481" s="1271"/>
      <c r="CI481" s="1271"/>
      <c r="CJ481" s="1271"/>
      <c r="CK481" s="1271"/>
      <c r="CL481" s="1271"/>
      <c r="CM481" s="1271"/>
      <c r="CN481" s="1271"/>
      <c r="CO481" s="1271"/>
      <c r="CP481" s="1271"/>
      <c r="CQ481" s="689"/>
      <c r="CR481" s="689"/>
      <c r="CS481" s="689"/>
      <c r="CT481" s="1539"/>
      <c r="CU481" s="1539"/>
      <c r="CV481" s="1539"/>
      <c r="CW481" s="1539"/>
      <c r="CX481" s="1539"/>
      <c r="CY481" s="1539"/>
      <c r="CZ481" s="1539"/>
      <c r="DA481" s="1539"/>
      <c r="DB481" s="1539"/>
      <c r="DC481" s="1540"/>
      <c r="DE481" s="59"/>
      <c r="DF481" s="199"/>
      <c r="FJ481" s="350"/>
    </row>
    <row r="482" spans="2:167" s="9" customFormat="1" ht="13.5" customHeight="1">
      <c r="B482" s="1221" t="s">
        <v>232</v>
      </c>
      <c r="C482" s="1221"/>
      <c r="D482" s="1374" t="s">
        <v>233</v>
      </c>
      <c r="E482" s="1374"/>
      <c r="F482" s="1374"/>
      <c r="G482" s="1374"/>
      <c r="H482" s="1374"/>
      <c r="I482" s="1374"/>
      <c r="J482" s="1374"/>
      <c r="K482" s="1374"/>
      <c r="L482" s="1374"/>
      <c r="M482" s="1374"/>
      <c r="N482" s="1374"/>
      <c r="O482" s="1374"/>
      <c r="P482" s="1374"/>
      <c r="Q482" s="1374"/>
      <c r="R482" s="1374"/>
      <c r="S482" s="1374"/>
      <c r="T482" s="1374"/>
      <c r="U482" s="1374"/>
      <c r="V482" s="1374"/>
      <c r="W482" s="1374"/>
      <c r="X482" s="1374"/>
      <c r="Y482" s="1374"/>
      <c r="Z482" s="1374"/>
      <c r="AA482" s="1374"/>
      <c r="AB482" s="1374"/>
      <c r="AC482" s="1374"/>
      <c r="AD482" s="1374"/>
      <c r="AE482" s="1374"/>
      <c r="AF482" s="1374"/>
      <c r="AG482" s="1374"/>
      <c r="AH482" s="1374"/>
      <c r="AI482" s="1374"/>
      <c r="AJ482" s="1374"/>
      <c r="BH482" s="1784"/>
      <c r="BI482" s="1305"/>
      <c r="BJ482" s="1305"/>
      <c r="BK482" s="1305"/>
      <c r="BL482" s="1305"/>
      <c r="BM482" s="1305"/>
      <c r="BN482" s="1305"/>
      <c r="BO482" s="1305"/>
      <c r="BP482" s="1305"/>
      <c r="BQ482" s="1305"/>
      <c r="BR482" s="1305"/>
      <c r="BS482" s="1305"/>
      <c r="BT482" s="1305"/>
      <c r="BU482" s="1305"/>
      <c r="BV482" s="1305"/>
      <c r="BW482" s="1305"/>
      <c r="BX482" s="1305"/>
      <c r="BY482" s="1305"/>
      <c r="BZ482" s="1305"/>
      <c r="CA482" s="1305"/>
      <c r="CB482" s="1305"/>
      <c r="CC482" s="1305"/>
      <c r="CD482" s="1305"/>
      <c r="CE482" s="1785"/>
      <c r="CF482" s="1212"/>
      <c r="CG482" s="874"/>
      <c r="CH482" s="874"/>
      <c r="CI482" s="874"/>
      <c r="CJ482" s="874"/>
      <c r="CK482" s="874"/>
      <c r="CL482" s="874"/>
      <c r="CM482" s="874"/>
      <c r="CN482" s="874"/>
      <c r="CO482" s="874"/>
      <c r="CP482" s="874"/>
      <c r="CQ482" s="1511"/>
      <c r="CR482" s="1511"/>
      <c r="CS482" s="1511"/>
      <c r="CT482" s="1775"/>
      <c r="CU482" s="1775"/>
      <c r="CV482" s="1775"/>
      <c r="CW482" s="1775"/>
      <c r="CX482" s="1775"/>
      <c r="CY482" s="1775"/>
      <c r="CZ482" s="1775"/>
      <c r="DA482" s="1775"/>
      <c r="DB482" s="1775"/>
      <c r="DC482" s="1776"/>
      <c r="DE482" s="59"/>
      <c r="DF482" s="199"/>
      <c r="FJ482" s="350"/>
    </row>
    <row r="483" spans="2:167" s="9" customFormat="1" ht="13.5" customHeight="1" thickBot="1">
      <c r="B483" s="1221"/>
      <c r="C483" s="1221"/>
      <c r="D483" s="1374"/>
      <c r="E483" s="1374"/>
      <c r="F483" s="1374"/>
      <c r="G483" s="1374"/>
      <c r="H483" s="1374"/>
      <c r="I483" s="1374"/>
      <c r="J483" s="1374"/>
      <c r="K483" s="1374"/>
      <c r="L483" s="1374"/>
      <c r="M483" s="1374"/>
      <c r="N483" s="1374"/>
      <c r="O483" s="1374"/>
      <c r="P483" s="1374"/>
      <c r="Q483" s="1374"/>
      <c r="R483" s="1374"/>
      <c r="S483" s="1374"/>
      <c r="T483" s="1374"/>
      <c r="U483" s="1374"/>
      <c r="V483" s="1374"/>
      <c r="W483" s="1374"/>
      <c r="X483" s="1374"/>
      <c r="Y483" s="1374"/>
      <c r="Z483" s="1374"/>
      <c r="AA483" s="1374"/>
      <c r="AB483" s="1374"/>
      <c r="AC483" s="1374"/>
      <c r="AD483" s="1374"/>
      <c r="AE483" s="1374"/>
      <c r="AF483" s="1374"/>
      <c r="AG483" s="1374"/>
      <c r="AH483" s="1374"/>
      <c r="AI483" s="1374"/>
      <c r="AJ483" s="1374"/>
      <c r="BH483" s="1779" t="s">
        <v>1397</v>
      </c>
      <c r="BI483" s="1304"/>
      <c r="BJ483" s="1304"/>
      <c r="BK483" s="1304"/>
      <c r="BL483" s="1304"/>
      <c r="BM483" s="1304"/>
      <c r="BN483" s="1304"/>
      <c r="BO483" s="1304"/>
      <c r="BP483" s="1304"/>
      <c r="BQ483" s="1304"/>
      <c r="BR483" s="1304"/>
      <c r="BS483" s="1304"/>
      <c r="BT483" s="1304"/>
      <c r="BU483" s="1304"/>
      <c r="BV483" s="1304"/>
      <c r="BW483" s="1304"/>
      <c r="BX483" s="1304"/>
      <c r="BY483" s="1304"/>
      <c r="BZ483" s="1304"/>
      <c r="CA483" s="1304"/>
      <c r="CB483" s="1304"/>
      <c r="CC483" s="1304"/>
      <c r="CD483" s="1304"/>
      <c r="CE483" s="1780"/>
      <c r="CF483" s="1211" t="s">
        <v>686</v>
      </c>
      <c r="CG483" s="1201"/>
      <c r="CH483" s="1201"/>
      <c r="CI483" s="1201"/>
      <c r="CJ483" s="1201"/>
      <c r="CK483" s="1201"/>
      <c r="CL483" s="1201"/>
      <c r="CM483" s="1201"/>
      <c r="CN483" s="1201"/>
      <c r="CO483" s="1201"/>
      <c r="CP483" s="1201"/>
      <c r="CQ483" s="845">
        <v>15</v>
      </c>
      <c r="CR483" s="845"/>
      <c r="CS483" s="845"/>
      <c r="CT483" s="1773" t="s">
        <v>687</v>
      </c>
      <c r="CU483" s="1773"/>
      <c r="CV483" s="1773"/>
      <c r="CW483" s="1773"/>
      <c r="CX483" s="1773"/>
      <c r="CY483" s="1773"/>
      <c r="CZ483" s="1773"/>
      <c r="DA483" s="1773"/>
      <c r="DB483" s="1773"/>
      <c r="DC483" s="1774"/>
      <c r="DE483" s="59"/>
      <c r="DF483" s="199"/>
      <c r="FJ483" s="350"/>
    </row>
    <row r="484" spans="2:167" s="9" customFormat="1" ht="13.5" customHeight="1">
      <c r="B484" s="1410" t="s">
        <v>234</v>
      </c>
      <c r="C484" s="978"/>
      <c r="D484" s="978"/>
      <c r="E484" s="978"/>
      <c r="F484" s="978"/>
      <c r="G484" s="978"/>
      <c r="H484" s="978"/>
      <c r="I484" s="978"/>
      <c r="J484" s="27"/>
      <c r="K484" s="27"/>
      <c r="L484" s="27"/>
      <c r="M484" s="27"/>
      <c r="N484" s="27"/>
      <c r="O484" s="27"/>
      <c r="P484" s="27"/>
      <c r="Q484" s="27"/>
      <c r="R484" s="27"/>
      <c r="S484" s="27"/>
      <c r="T484" s="27"/>
      <c r="U484" s="34"/>
      <c r="V484" s="1390" t="s">
        <v>235</v>
      </c>
      <c r="W484" s="1390"/>
      <c r="X484" s="1390"/>
      <c r="Y484" s="1390"/>
      <c r="Z484" s="1390"/>
      <c r="AA484" s="1390"/>
      <c r="AB484" s="1390"/>
      <c r="AC484" s="1390"/>
      <c r="AD484" s="1390"/>
      <c r="AE484" s="1390"/>
      <c r="AF484" s="1390"/>
      <c r="AG484" s="1390"/>
      <c r="AH484" s="1390"/>
      <c r="AI484" s="1390"/>
      <c r="AJ484" s="1390"/>
      <c r="AK484" s="1390"/>
      <c r="AL484" s="2713" t="s">
        <v>1592</v>
      </c>
      <c r="AM484" s="2713"/>
      <c r="AN484" s="2659">
        <f>基本入力!AO72</f>
        <v>0</v>
      </c>
      <c r="AO484" s="2659"/>
      <c r="AP484" s="2659"/>
      <c r="AQ484" s="2659"/>
      <c r="AR484" s="2659"/>
      <c r="AS484" s="2659"/>
      <c r="AT484" s="2659"/>
      <c r="AU484" s="2659"/>
      <c r="AV484" s="978" t="s">
        <v>188</v>
      </c>
      <c r="AW484" s="1044"/>
      <c r="BH484" s="1781"/>
      <c r="BI484" s="1782"/>
      <c r="BJ484" s="1782"/>
      <c r="BK484" s="1782"/>
      <c r="BL484" s="1782"/>
      <c r="BM484" s="1782"/>
      <c r="BN484" s="1782"/>
      <c r="BO484" s="1782"/>
      <c r="BP484" s="1782"/>
      <c r="BQ484" s="1782"/>
      <c r="BR484" s="1782"/>
      <c r="BS484" s="1782"/>
      <c r="BT484" s="1782"/>
      <c r="BU484" s="1782"/>
      <c r="BV484" s="1782"/>
      <c r="BW484" s="1782"/>
      <c r="BX484" s="1782"/>
      <c r="BY484" s="1782"/>
      <c r="BZ484" s="1782"/>
      <c r="CA484" s="1782"/>
      <c r="CB484" s="1782"/>
      <c r="CC484" s="1782"/>
      <c r="CD484" s="1782"/>
      <c r="CE484" s="1783"/>
      <c r="CF484" s="1320"/>
      <c r="CG484" s="1271"/>
      <c r="CH484" s="1271"/>
      <c r="CI484" s="1271"/>
      <c r="CJ484" s="1271"/>
      <c r="CK484" s="1271"/>
      <c r="CL484" s="1271"/>
      <c r="CM484" s="1271"/>
      <c r="CN484" s="1271"/>
      <c r="CO484" s="1271"/>
      <c r="CP484" s="1271"/>
      <c r="CQ484" s="689"/>
      <c r="CR484" s="689"/>
      <c r="CS484" s="689"/>
      <c r="CT484" s="1539"/>
      <c r="CU484" s="1539"/>
      <c r="CV484" s="1539"/>
      <c r="CW484" s="1539"/>
      <c r="CX484" s="1539"/>
      <c r="CY484" s="1539"/>
      <c r="CZ484" s="1539"/>
      <c r="DA484" s="1539"/>
      <c r="DB484" s="1539"/>
      <c r="DC484" s="1540"/>
      <c r="DE484" s="59"/>
      <c r="DF484" s="199"/>
      <c r="FJ484" s="350"/>
    </row>
    <row r="485" spans="2:167" s="9" customFormat="1" ht="13.5" customHeight="1">
      <c r="B485" s="1433"/>
      <c r="C485" s="662"/>
      <c r="D485" s="662"/>
      <c r="E485" s="662"/>
      <c r="F485" s="662"/>
      <c r="G485" s="662"/>
      <c r="H485" s="662"/>
      <c r="I485" s="662"/>
      <c r="U485" s="31"/>
      <c r="V485" s="1465"/>
      <c r="W485" s="1465"/>
      <c r="X485" s="1465"/>
      <c r="Y485" s="1465"/>
      <c r="Z485" s="1465"/>
      <c r="AA485" s="1465"/>
      <c r="AB485" s="1465"/>
      <c r="AC485" s="1465"/>
      <c r="AD485" s="1465"/>
      <c r="AE485" s="1465"/>
      <c r="AF485" s="1465"/>
      <c r="AG485" s="1465"/>
      <c r="AH485" s="1465"/>
      <c r="AI485" s="1465"/>
      <c r="AJ485" s="1465"/>
      <c r="AK485" s="1465"/>
      <c r="AL485" s="2714"/>
      <c r="AM485" s="2714"/>
      <c r="AN485" s="1772"/>
      <c r="AO485" s="1772"/>
      <c r="AP485" s="1772"/>
      <c r="AQ485" s="1772"/>
      <c r="AR485" s="1772"/>
      <c r="AS485" s="1772"/>
      <c r="AT485" s="1772"/>
      <c r="AU485" s="1772"/>
      <c r="AV485" s="606"/>
      <c r="AW485" s="607"/>
      <c r="BH485" s="1784"/>
      <c r="BI485" s="1305"/>
      <c r="BJ485" s="1305"/>
      <c r="BK485" s="1305"/>
      <c r="BL485" s="1305"/>
      <c r="BM485" s="1305"/>
      <c r="BN485" s="1305"/>
      <c r="BO485" s="1305"/>
      <c r="BP485" s="1305"/>
      <c r="BQ485" s="1305"/>
      <c r="BR485" s="1305"/>
      <c r="BS485" s="1305"/>
      <c r="BT485" s="1305"/>
      <c r="BU485" s="1305"/>
      <c r="BV485" s="1305"/>
      <c r="BW485" s="1305"/>
      <c r="BX485" s="1305"/>
      <c r="BY485" s="1305"/>
      <c r="BZ485" s="1305"/>
      <c r="CA485" s="1305"/>
      <c r="CB485" s="1305"/>
      <c r="CC485" s="1305"/>
      <c r="CD485" s="1305"/>
      <c r="CE485" s="1785"/>
      <c r="CF485" s="1212"/>
      <c r="CG485" s="874"/>
      <c r="CH485" s="874"/>
      <c r="CI485" s="874"/>
      <c r="CJ485" s="874"/>
      <c r="CK485" s="874"/>
      <c r="CL485" s="874"/>
      <c r="CM485" s="874"/>
      <c r="CN485" s="874"/>
      <c r="CO485" s="874"/>
      <c r="CP485" s="874"/>
      <c r="CQ485" s="1511"/>
      <c r="CR485" s="1511"/>
      <c r="CS485" s="1511"/>
      <c r="CT485" s="1775"/>
      <c r="CU485" s="1775"/>
      <c r="CV485" s="1775"/>
      <c r="CW485" s="1775"/>
      <c r="CX485" s="1775"/>
      <c r="CY485" s="1775"/>
      <c r="CZ485" s="1775"/>
      <c r="DA485" s="1775"/>
      <c r="DB485" s="1775"/>
      <c r="DC485" s="1776"/>
      <c r="DE485" s="59"/>
      <c r="DF485" s="199"/>
      <c r="FJ485" s="350"/>
      <c r="FK485" s="359"/>
    </row>
    <row r="486" spans="2:167" s="9" customFormat="1" ht="13.5" customHeight="1">
      <c r="B486" s="1433"/>
      <c r="C486" s="662"/>
      <c r="D486" s="662"/>
      <c r="E486" s="662"/>
      <c r="F486" s="662"/>
      <c r="G486" s="662"/>
      <c r="H486" s="662"/>
      <c r="I486" s="662"/>
      <c r="J486" s="1271" t="s">
        <v>1592</v>
      </c>
      <c r="K486" s="1271"/>
      <c r="L486" s="2619">
        <f>基本入力!AA70</f>
        <v>0</v>
      </c>
      <c r="M486" s="2619"/>
      <c r="N486" s="2619"/>
      <c r="O486" s="2619"/>
      <c r="P486" s="2619"/>
      <c r="Q486" s="2619"/>
      <c r="R486" s="2619"/>
      <c r="S486" s="2619"/>
      <c r="T486" s="662" t="s">
        <v>188</v>
      </c>
      <c r="U486" s="1064"/>
      <c r="V486" s="1807" t="s">
        <v>236</v>
      </c>
      <c r="W486" s="1807"/>
      <c r="X486" s="1807"/>
      <c r="Y486" s="1807"/>
      <c r="Z486" s="1807"/>
      <c r="AA486" s="1807"/>
      <c r="AB486" s="1807"/>
      <c r="AC486" s="1807"/>
      <c r="AD486" s="1807"/>
      <c r="AE486" s="1807"/>
      <c r="AF486" s="1807"/>
      <c r="AG486" s="1807"/>
      <c r="AH486" s="1807"/>
      <c r="AI486" s="1807"/>
      <c r="AJ486" s="1807"/>
      <c r="AK486" s="1807"/>
      <c r="AL486" s="1201" t="s">
        <v>1592</v>
      </c>
      <c r="AM486" s="1201"/>
      <c r="AN486" s="1771">
        <f>基本入力!AO74:AO74</f>
        <v>0</v>
      </c>
      <c r="AO486" s="1771"/>
      <c r="AP486" s="1771"/>
      <c r="AQ486" s="1771"/>
      <c r="AR486" s="1771"/>
      <c r="AS486" s="1771"/>
      <c r="AT486" s="1771"/>
      <c r="AU486" s="1771"/>
      <c r="AV486" s="604" t="s">
        <v>188</v>
      </c>
      <c r="AW486" s="1950"/>
      <c r="BH486" s="1707" t="s">
        <v>1399</v>
      </c>
      <c r="BI486" s="1708"/>
      <c r="BJ486" s="1708"/>
      <c r="BK486" s="1708"/>
      <c r="BL486" s="1708"/>
      <c r="BM486" s="1708"/>
      <c r="BN486" s="1708"/>
      <c r="BO486" s="1708"/>
      <c r="BP486" s="1708"/>
      <c r="BQ486" s="1708"/>
      <c r="BR486" s="1708"/>
      <c r="BS486" s="1708"/>
      <c r="BT486" s="1708"/>
      <c r="BU486" s="1708"/>
      <c r="BV486" s="1708"/>
      <c r="BW486" s="1708"/>
      <c r="BX486" s="1708"/>
      <c r="BY486" s="1708"/>
      <c r="BZ486" s="1708"/>
      <c r="CA486" s="1708"/>
      <c r="CB486" s="1708"/>
      <c r="CC486" s="1708"/>
      <c r="CD486" s="1708"/>
      <c r="CE486" s="2660"/>
      <c r="CF486" s="1320" t="s">
        <v>686</v>
      </c>
      <c r="CG486" s="1271"/>
      <c r="CH486" s="1271"/>
      <c r="CI486" s="1271"/>
      <c r="CJ486" s="1271"/>
      <c r="CK486" s="1271"/>
      <c r="CL486" s="1271"/>
      <c r="CM486" s="1271"/>
      <c r="CN486" s="1271"/>
      <c r="CO486" s="1271"/>
      <c r="CP486" s="1271"/>
      <c r="CQ486" s="689">
        <v>16</v>
      </c>
      <c r="CR486" s="689"/>
      <c r="CS486" s="689"/>
      <c r="CT486" s="1539" t="s">
        <v>687</v>
      </c>
      <c r="CU486" s="1539"/>
      <c r="CV486" s="1539"/>
      <c r="CW486" s="1539"/>
      <c r="CX486" s="1539"/>
      <c r="CY486" s="1539"/>
      <c r="CZ486" s="1539"/>
      <c r="DA486" s="1539"/>
      <c r="DB486" s="1539"/>
      <c r="DC486" s="1540"/>
      <c r="DE486" s="59"/>
      <c r="DF486" s="199"/>
      <c r="FJ486" s="350"/>
      <c r="FK486" s="359"/>
    </row>
    <row r="487" spans="2:167" s="9" customFormat="1" ht="13.5" customHeight="1">
      <c r="B487" s="1433"/>
      <c r="C487" s="662"/>
      <c r="D487" s="662"/>
      <c r="E487" s="662"/>
      <c r="F487" s="662"/>
      <c r="G487" s="662"/>
      <c r="H487" s="662"/>
      <c r="I487" s="662"/>
      <c r="J487" s="1271"/>
      <c r="K487" s="1271"/>
      <c r="L487" s="2619"/>
      <c r="M487" s="2619"/>
      <c r="N487" s="2619"/>
      <c r="O487" s="2619"/>
      <c r="P487" s="2619"/>
      <c r="Q487" s="2619"/>
      <c r="R487" s="2619"/>
      <c r="S487" s="2619"/>
      <c r="T487" s="662"/>
      <c r="U487" s="1064"/>
      <c r="V487" s="1465"/>
      <c r="W487" s="1465"/>
      <c r="X487" s="1465"/>
      <c r="Y487" s="1465"/>
      <c r="Z487" s="1465"/>
      <c r="AA487" s="1465"/>
      <c r="AB487" s="1465"/>
      <c r="AC487" s="1465"/>
      <c r="AD487" s="1465"/>
      <c r="AE487" s="1465"/>
      <c r="AF487" s="1465"/>
      <c r="AG487" s="1465"/>
      <c r="AH487" s="1465"/>
      <c r="AI487" s="1465"/>
      <c r="AJ487" s="1465"/>
      <c r="AK487" s="1465"/>
      <c r="AL487" s="874"/>
      <c r="AM487" s="874"/>
      <c r="AN487" s="1772"/>
      <c r="AO487" s="1772"/>
      <c r="AP487" s="1772"/>
      <c r="AQ487" s="1772"/>
      <c r="AR487" s="1772"/>
      <c r="AS487" s="1772"/>
      <c r="AT487" s="1772"/>
      <c r="AU487" s="1772"/>
      <c r="AV487" s="606"/>
      <c r="AW487" s="607"/>
      <c r="BH487" s="1707"/>
      <c r="BI487" s="1708"/>
      <c r="BJ487" s="1708"/>
      <c r="BK487" s="1708"/>
      <c r="BL487" s="1708"/>
      <c r="BM487" s="1708"/>
      <c r="BN487" s="1708"/>
      <c r="BO487" s="1708"/>
      <c r="BP487" s="1708"/>
      <c r="BQ487" s="1708"/>
      <c r="BR487" s="1708"/>
      <c r="BS487" s="1708"/>
      <c r="BT487" s="1708"/>
      <c r="BU487" s="1708"/>
      <c r="BV487" s="1708"/>
      <c r="BW487" s="1708"/>
      <c r="BX487" s="1708"/>
      <c r="BY487" s="1708"/>
      <c r="BZ487" s="1708"/>
      <c r="CA487" s="1708"/>
      <c r="CB487" s="1708"/>
      <c r="CC487" s="1708"/>
      <c r="CD487" s="1708"/>
      <c r="CE487" s="2660"/>
      <c r="CF487" s="1320"/>
      <c r="CG487" s="1271"/>
      <c r="CH487" s="1271"/>
      <c r="CI487" s="1271"/>
      <c r="CJ487" s="1271"/>
      <c r="CK487" s="1271"/>
      <c r="CL487" s="1271"/>
      <c r="CM487" s="1271"/>
      <c r="CN487" s="1271"/>
      <c r="CO487" s="1271"/>
      <c r="CP487" s="1271"/>
      <c r="CQ487" s="689"/>
      <c r="CR487" s="689"/>
      <c r="CS487" s="689"/>
      <c r="CT487" s="1539"/>
      <c r="CU487" s="1539"/>
      <c r="CV487" s="1539"/>
      <c r="CW487" s="1539"/>
      <c r="CX487" s="1539"/>
      <c r="CY487" s="1539"/>
      <c r="CZ487" s="1539"/>
      <c r="DA487" s="1539"/>
      <c r="DB487" s="1539"/>
      <c r="DC487" s="1540"/>
      <c r="DE487" s="59"/>
      <c r="DF487" s="199"/>
      <c r="FJ487" s="350"/>
      <c r="FK487" s="359"/>
    </row>
    <row r="488" spans="2:167" s="9" customFormat="1" ht="13.5" customHeight="1" thickBot="1">
      <c r="B488" s="1433"/>
      <c r="C488" s="662"/>
      <c r="D488" s="662"/>
      <c r="E488" s="662"/>
      <c r="F488" s="662"/>
      <c r="G488" s="662"/>
      <c r="H488" s="662"/>
      <c r="I488" s="662"/>
      <c r="U488" s="31"/>
      <c r="V488" s="1807" t="s">
        <v>237</v>
      </c>
      <c r="W488" s="1807"/>
      <c r="X488" s="1807"/>
      <c r="Y488" s="1807"/>
      <c r="Z488" s="1807"/>
      <c r="AA488" s="1807"/>
      <c r="AB488" s="1807"/>
      <c r="AC488" s="1807"/>
      <c r="AD488" s="1807"/>
      <c r="AE488" s="1807"/>
      <c r="AF488" s="1807"/>
      <c r="AG488" s="1807"/>
      <c r="AH488" s="1807"/>
      <c r="AI488" s="1807"/>
      <c r="AJ488" s="1807"/>
      <c r="AK488" s="1807"/>
      <c r="AL488" s="1201" t="s">
        <v>1592</v>
      </c>
      <c r="AM488" s="1201"/>
      <c r="AN488" s="1771">
        <f>基本入力!AA74</f>
        <v>0</v>
      </c>
      <c r="AO488" s="1771"/>
      <c r="AP488" s="1771"/>
      <c r="AQ488" s="1771"/>
      <c r="AR488" s="1771"/>
      <c r="AS488" s="1771"/>
      <c r="AT488" s="1771"/>
      <c r="AU488" s="1771"/>
      <c r="AV488" s="604" t="s">
        <v>188</v>
      </c>
      <c r="AW488" s="1950"/>
      <c r="BH488" s="2661"/>
      <c r="BI488" s="2568"/>
      <c r="BJ488" s="2568"/>
      <c r="BK488" s="2568"/>
      <c r="BL488" s="2568"/>
      <c r="BM488" s="2568"/>
      <c r="BN488" s="2568"/>
      <c r="BO488" s="2568"/>
      <c r="BP488" s="2568"/>
      <c r="BQ488" s="2568"/>
      <c r="BR488" s="2568"/>
      <c r="BS488" s="2568"/>
      <c r="BT488" s="2568"/>
      <c r="BU488" s="2568"/>
      <c r="BV488" s="2568"/>
      <c r="BW488" s="2568"/>
      <c r="BX488" s="2568"/>
      <c r="BY488" s="2568"/>
      <c r="BZ488" s="2568"/>
      <c r="CA488" s="2568"/>
      <c r="CB488" s="2568"/>
      <c r="CC488" s="2568"/>
      <c r="CD488" s="2568"/>
      <c r="CE488" s="2662"/>
      <c r="CF488" s="1680"/>
      <c r="CG488" s="1181"/>
      <c r="CH488" s="1181"/>
      <c r="CI488" s="1181"/>
      <c r="CJ488" s="1181"/>
      <c r="CK488" s="1181"/>
      <c r="CL488" s="1181"/>
      <c r="CM488" s="1181"/>
      <c r="CN488" s="1181"/>
      <c r="CO488" s="1181"/>
      <c r="CP488" s="1181"/>
      <c r="CQ488" s="1796"/>
      <c r="CR488" s="1796"/>
      <c r="CS488" s="1796"/>
      <c r="CT488" s="1162"/>
      <c r="CU488" s="1162"/>
      <c r="CV488" s="1162"/>
      <c r="CW488" s="1162"/>
      <c r="CX488" s="1162"/>
      <c r="CY488" s="1162"/>
      <c r="CZ488" s="1162"/>
      <c r="DA488" s="1162"/>
      <c r="DB488" s="1162"/>
      <c r="DC488" s="1405"/>
      <c r="DE488" s="59"/>
      <c r="DF488" s="199"/>
      <c r="FJ488" s="350"/>
    </row>
    <row r="489" spans="2:167" s="9" customFormat="1" ht="13.5" customHeight="1">
      <c r="B489" s="1411"/>
      <c r="C489" s="606"/>
      <c r="D489" s="606"/>
      <c r="E489" s="606"/>
      <c r="F489" s="606"/>
      <c r="G489" s="606"/>
      <c r="H489" s="606"/>
      <c r="I489" s="606"/>
      <c r="J489" s="118"/>
      <c r="K489" s="118"/>
      <c r="L489" s="118"/>
      <c r="M489" s="118"/>
      <c r="N489" s="118"/>
      <c r="O489" s="118"/>
      <c r="P489" s="118"/>
      <c r="Q489" s="118"/>
      <c r="T489" s="118"/>
      <c r="U489" s="209"/>
      <c r="V489" s="1465"/>
      <c r="W489" s="1465"/>
      <c r="X489" s="1465"/>
      <c r="Y489" s="1465"/>
      <c r="Z489" s="1465"/>
      <c r="AA489" s="1465"/>
      <c r="AB489" s="1465"/>
      <c r="AC489" s="1465"/>
      <c r="AD489" s="1465"/>
      <c r="AE489" s="1465"/>
      <c r="AF489" s="1465"/>
      <c r="AG489" s="1465"/>
      <c r="AH489" s="1465"/>
      <c r="AI489" s="1465"/>
      <c r="AJ489" s="1465"/>
      <c r="AK489" s="1465"/>
      <c r="AL489" s="874"/>
      <c r="AM489" s="874"/>
      <c r="AN489" s="1772"/>
      <c r="AO489" s="1772"/>
      <c r="AP489" s="1772"/>
      <c r="AQ489" s="1772"/>
      <c r="AR489" s="1772"/>
      <c r="AS489" s="1772"/>
      <c r="AT489" s="1772"/>
      <c r="AU489" s="1772"/>
      <c r="AV489" s="606"/>
      <c r="AW489" s="607"/>
      <c r="DE489" s="59"/>
      <c r="DF489" s="199"/>
      <c r="FJ489" s="350"/>
    </row>
    <row r="490" spans="2:167" s="9" customFormat="1" ht="13.5" customHeight="1">
      <c r="B490" s="1489" t="s">
        <v>548</v>
      </c>
      <c r="C490" s="1490"/>
      <c r="D490" s="1490"/>
      <c r="E490" s="1490"/>
      <c r="F490" s="1490"/>
      <c r="G490" s="1490"/>
      <c r="H490" s="965" t="s">
        <v>24</v>
      </c>
      <c r="I490" s="1569" t="s">
        <v>549</v>
      </c>
      <c r="J490" s="1569"/>
      <c r="K490" s="1569"/>
      <c r="L490" s="1569"/>
      <c r="M490" s="965" t="s">
        <v>24</v>
      </c>
      <c r="N490" s="1569" t="s">
        <v>550</v>
      </c>
      <c r="O490" s="1569"/>
      <c r="P490" s="1569"/>
      <c r="Q490" s="1569"/>
      <c r="R490" s="1569"/>
      <c r="S490" s="2705" t="s">
        <v>551</v>
      </c>
      <c r="T490" s="2705"/>
      <c r="U490" s="2705"/>
      <c r="V490" s="1201" t="s">
        <v>1592</v>
      </c>
      <c r="W490" s="1201"/>
      <c r="X490" s="2694" t="s">
        <v>636</v>
      </c>
      <c r="Y490" s="2694"/>
      <c r="Z490" s="2694"/>
      <c r="AA490" s="2694"/>
      <c r="AB490" s="2694"/>
      <c r="AC490" s="2694"/>
      <c r="AD490" s="2694"/>
      <c r="AE490" s="2694"/>
      <c r="AF490" s="1490" t="s">
        <v>188</v>
      </c>
      <c r="AG490" s="1491"/>
      <c r="AH490" s="2024" t="s">
        <v>552</v>
      </c>
      <c r="AI490" s="2024"/>
      <c r="AJ490" s="2024"/>
      <c r="AK490" s="2024"/>
      <c r="AL490" s="2024"/>
      <c r="AM490" s="2024"/>
      <c r="AN490" s="1201" t="s">
        <v>1592</v>
      </c>
      <c r="AO490" s="1201"/>
      <c r="AP490" s="2696" t="s">
        <v>1593</v>
      </c>
      <c r="AQ490" s="2696"/>
      <c r="AR490" s="2696"/>
      <c r="AS490" s="2696"/>
      <c r="AT490" s="2696"/>
      <c r="AU490" s="2696"/>
      <c r="AV490" s="1490" t="s">
        <v>188</v>
      </c>
      <c r="AW490" s="2385"/>
      <c r="BH490" s="1221" t="s">
        <v>77</v>
      </c>
      <c r="BI490" s="1221"/>
      <c r="BJ490" s="1374" t="s">
        <v>244</v>
      </c>
      <c r="BK490" s="1374"/>
      <c r="BL490" s="1374"/>
      <c r="BM490" s="1374"/>
      <c r="BN490" s="1374"/>
      <c r="BO490" s="1374"/>
      <c r="BP490" s="1374"/>
      <c r="BQ490" s="1374"/>
      <c r="BR490" s="1374"/>
      <c r="BS490" s="1374"/>
      <c r="BT490" s="1374"/>
      <c r="BU490" s="1374"/>
      <c r="BV490" s="1374"/>
      <c r="BW490" s="1374"/>
      <c r="BX490" s="1374"/>
      <c r="BY490" s="1374"/>
      <c r="BZ490" s="1374"/>
      <c r="CA490" s="1374"/>
      <c r="CB490" s="1374"/>
      <c r="CC490" s="1374"/>
      <c r="CD490" s="1374"/>
      <c r="CE490" s="1374"/>
      <c r="CF490" s="1374"/>
      <c r="DE490" s="59"/>
      <c r="DF490" s="199"/>
      <c r="FJ490" s="350"/>
    </row>
    <row r="491" spans="2:167" s="9" customFormat="1" ht="13.5" customHeight="1" thickBot="1">
      <c r="B491" s="1384"/>
      <c r="C491" s="1185"/>
      <c r="D491" s="1185"/>
      <c r="E491" s="1185"/>
      <c r="F491" s="1185"/>
      <c r="G491" s="1185"/>
      <c r="H491" s="966"/>
      <c r="I491" s="844"/>
      <c r="J491" s="844"/>
      <c r="K491" s="844"/>
      <c r="L491" s="844"/>
      <c r="M491" s="966"/>
      <c r="N491" s="844"/>
      <c r="O491" s="844"/>
      <c r="P491" s="844"/>
      <c r="Q491" s="844"/>
      <c r="R491" s="844"/>
      <c r="S491" s="2706"/>
      <c r="T491" s="2706"/>
      <c r="U491" s="2706"/>
      <c r="V491" s="874"/>
      <c r="W491" s="874"/>
      <c r="X491" s="2695"/>
      <c r="Y491" s="2695"/>
      <c r="Z491" s="2695"/>
      <c r="AA491" s="2695"/>
      <c r="AB491" s="2695"/>
      <c r="AC491" s="2695"/>
      <c r="AD491" s="2695"/>
      <c r="AE491" s="2695"/>
      <c r="AF491" s="1185"/>
      <c r="AG491" s="1494"/>
      <c r="AH491" s="2026"/>
      <c r="AI491" s="2026"/>
      <c r="AJ491" s="2026"/>
      <c r="AK491" s="2026"/>
      <c r="AL491" s="2026"/>
      <c r="AM491" s="2026"/>
      <c r="AN491" s="874"/>
      <c r="AO491" s="874"/>
      <c r="AP491" s="2697"/>
      <c r="AQ491" s="2697"/>
      <c r="AR491" s="2697"/>
      <c r="AS491" s="2697"/>
      <c r="AT491" s="2697"/>
      <c r="AU491" s="2697"/>
      <c r="AV491" s="1185"/>
      <c r="AW491" s="2386"/>
      <c r="BH491" s="1221"/>
      <c r="BI491" s="1221"/>
      <c r="BJ491" s="1374"/>
      <c r="BK491" s="1374"/>
      <c r="BL491" s="1374"/>
      <c r="BM491" s="1374"/>
      <c r="BN491" s="1374"/>
      <c r="BO491" s="1374"/>
      <c r="BP491" s="1374"/>
      <c r="BQ491" s="1374"/>
      <c r="BR491" s="1374"/>
      <c r="BS491" s="1374"/>
      <c r="BT491" s="1374"/>
      <c r="BU491" s="1374"/>
      <c r="BV491" s="1374"/>
      <c r="BW491" s="1374"/>
      <c r="BX491" s="1374"/>
      <c r="BY491" s="1374"/>
      <c r="BZ491" s="1374"/>
      <c r="CA491" s="1374"/>
      <c r="CB491" s="1374"/>
      <c r="CC491" s="1374"/>
      <c r="CD491" s="1374"/>
      <c r="CE491" s="1374"/>
      <c r="CF491" s="1374"/>
      <c r="DE491" s="59"/>
      <c r="DF491" s="199"/>
      <c r="FJ491" s="350"/>
    </row>
    <row r="492" spans="2:167" s="9" customFormat="1" ht="13.5" customHeight="1">
      <c r="B492" s="1432" t="s">
        <v>516</v>
      </c>
      <c r="C492" s="604"/>
      <c r="D492" s="604"/>
      <c r="E492" s="604"/>
      <c r="F492" s="604"/>
      <c r="G492" s="604"/>
      <c r="H492" s="604"/>
      <c r="I492" s="604"/>
      <c r="J492" s="604"/>
      <c r="K492" s="604"/>
      <c r="L492" s="604"/>
      <c r="M492" s="604"/>
      <c r="N492" s="604"/>
      <c r="O492" s="604"/>
      <c r="P492" s="604"/>
      <c r="Q492" s="604"/>
      <c r="R492" s="604"/>
      <c r="S492" s="604"/>
      <c r="T492" s="604"/>
      <c r="U492" s="901"/>
      <c r="V492" s="1201">
        <v>1</v>
      </c>
      <c r="W492" s="2698"/>
      <c r="X492" s="604" t="s">
        <v>12</v>
      </c>
      <c r="Y492" s="604"/>
      <c r="Z492" s="1201">
        <v>1</v>
      </c>
      <c r="AA492" s="2698"/>
      <c r="AB492" s="604" t="s">
        <v>43</v>
      </c>
      <c r="AC492" s="901"/>
      <c r="AK492" s="246"/>
      <c r="AL492" s="246"/>
      <c r="AM492" s="246"/>
      <c r="AN492" s="246"/>
      <c r="AO492" s="246"/>
      <c r="AP492" s="246"/>
      <c r="AQ492" s="246"/>
      <c r="AR492" s="246"/>
      <c r="AS492" s="246"/>
      <c r="AT492" s="246"/>
      <c r="AU492" s="246"/>
      <c r="AV492" s="246"/>
      <c r="AW492" s="247"/>
      <c r="BH492" s="1410" t="s">
        <v>245</v>
      </c>
      <c r="BI492" s="978"/>
      <c r="BJ492" s="978"/>
      <c r="BK492" s="978"/>
      <c r="BL492" s="978"/>
      <c r="BM492" s="1172" t="s">
        <v>24</v>
      </c>
      <c r="BN492" s="1296" t="s">
        <v>246</v>
      </c>
      <c r="BO492" s="1296"/>
      <c r="BP492" s="1296"/>
      <c r="BQ492" s="1296"/>
      <c r="BR492" s="1296"/>
      <c r="BS492" s="1296"/>
      <c r="BT492" s="1296"/>
      <c r="BU492" s="1172" t="s">
        <v>23</v>
      </c>
      <c r="BV492" s="1296" t="s">
        <v>247</v>
      </c>
      <c r="BW492" s="1296"/>
      <c r="BX492" s="1296"/>
      <c r="BY492" s="1296"/>
      <c r="BZ492" s="1296"/>
      <c r="CA492" s="1296"/>
      <c r="CB492" s="1296"/>
      <c r="CC492" s="2711">
        <v>10</v>
      </c>
      <c r="CD492" s="2711"/>
      <c r="CE492" s="1296" t="s">
        <v>248</v>
      </c>
      <c r="CF492" s="1296"/>
      <c r="CG492" s="1296"/>
      <c r="CH492" s="1296"/>
      <c r="CI492" s="1296"/>
      <c r="CJ492" s="1172" t="s">
        <v>24</v>
      </c>
      <c r="CK492" s="1296" t="s">
        <v>249</v>
      </c>
      <c r="CL492" s="1296"/>
      <c r="CM492" s="1296"/>
      <c r="CN492" s="1296"/>
      <c r="CO492" s="1296"/>
      <c r="CP492" s="978" t="s">
        <v>44</v>
      </c>
      <c r="CQ492" s="2675"/>
      <c r="CR492" s="2676"/>
      <c r="CS492" s="2676"/>
      <c r="CT492" s="2676"/>
      <c r="CU492" s="2676"/>
      <c r="CV492" s="2676"/>
      <c r="CW492" s="2676"/>
      <c r="CX492" s="2676"/>
      <c r="CY492" s="2676"/>
      <c r="CZ492" s="978" t="s">
        <v>188</v>
      </c>
      <c r="DA492" s="978"/>
      <c r="DB492" s="978" t="s">
        <v>45</v>
      </c>
      <c r="DC492" s="1733"/>
      <c r="DE492" s="59"/>
      <c r="DF492" s="199"/>
      <c r="FJ492" s="350"/>
    </row>
    <row r="493" spans="2:167" s="9" customFormat="1" ht="13.5" customHeight="1">
      <c r="B493" s="1411"/>
      <c r="C493" s="606"/>
      <c r="D493" s="606"/>
      <c r="E493" s="606"/>
      <c r="F493" s="606"/>
      <c r="G493" s="606"/>
      <c r="H493" s="606"/>
      <c r="I493" s="606"/>
      <c r="J493" s="606"/>
      <c r="K493" s="606"/>
      <c r="L493" s="606"/>
      <c r="M493" s="606"/>
      <c r="N493" s="606"/>
      <c r="O493" s="606"/>
      <c r="P493" s="606"/>
      <c r="Q493" s="606"/>
      <c r="R493" s="606"/>
      <c r="S493" s="606"/>
      <c r="T493" s="606"/>
      <c r="U493" s="902"/>
      <c r="V493" s="2699"/>
      <c r="W493" s="2699"/>
      <c r="X493" s="606"/>
      <c r="Y493" s="606"/>
      <c r="Z493" s="2699"/>
      <c r="AA493" s="2699"/>
      <c r="AB493" s="606"/>
      <c r="AC493" s="902"/>
      <c r="AK493" s="118"/>
      <c r="AL493" s="118"/>
      <c r="AM493" s="118"/>
      <c r="AN493" s="118"/>
      <c r="AO493" s="118"/>
      <c r="AP493" s="118"/>
      <c r="AQ493" s="118"/>
      <c r="AR493" s="118"/>
      <c r="AS493" s="118"/>
      <c r="AT493" s="118"/>
      <c r="AU493" s="118"/>
      <c r="AV493" s="118"/>
      <c r="AW493" s="119"/>
      <c r="BH493" s="1433"/>
      <c r="BI493" s="662"/>
      <c r="BJ493" s="662"/>
      <c r="BK493" s="662"/>
      <c r="BL493" s="662"/>
      <c r="BM493" s="1247"/>
      <c r="BN493" s="663"/>
      <c r="BO493" s="663"/>
      <c r="BP493" s="663"/>
      <c r="BQ493" s="663"/>
      <c r="BR493" s="663"/>
      <c r="BS493" s="663"/>
      <c r="BT493" s="663"/>
      <c r="BU493" s="1247"/>
      <c r="BV493" s="663"/>
      <c r="BW493" s="663"/>
      <c r="BX493" s="663"/>
      <c r="BY493" s="663"/>
      <c r="BZ493" s="663"/>
      <c r="CA493" s="663"/>
      <c r="CB493" s="663"/>
      <c r="CC493" s="2712"/>
      <c r="CD493" s="2712"/>
      <c r="CE493" s="663"/>
      <c r="CF493" s="663"/>
      <c r="CG493" s="663"/>
      <c r="CH493" s="663"/>
      <c r="CI493" s="663"/>
      <c r="CJ493" s="1247"/>
      <c r="CK493" s="663"/>
      <c r="CL493" s="663"/>
      <c r="CM493" s="663"/>
      <c r="CN493" s="663"/>
      <c r="CO493" s="663"/>
      <c r="CP493" s="662"/>
      <c r="CQ493" s="2677"/>
      <c r="CR493" s="2677"/>
      <c r="CS493" s="2677"/>
      <c r="CT493" s="2677"/>
      <c r="CU493" s="2677"/>
      <c r="CV493" s="2677"/>
      <c r="CW493" s="2677"/>
      <c r="CX493" s="2677"/>
      <c r="CY493" s="2677"/>
      <c r="CZ493" s="662"/>
      <c r="DA493" s="662"/>
      <c r="DB493" s="662"/>
      <c r="DC493" s="1448"/>
      <c r="DE493" s="59"/>
      <c r="DF493" s="199"/>
      <c r="DK493" s="353"/>
      <c r="DL493" s="354"/>
      <c r="DM493" s="354"/>
      <c r="DN493" s="113"/>
      <c r="DO493" s="122"/>
      <c r="FJ493" s="350"/>
    </row>
    <row r="494" spans="2:167" s="9" customFormat="1" ht="13.5" customHeight="1">
      <c r="B494" s="2702" t="s">
        <v>238</v>
      </c>
      <c r="C494" s="2044"/>
      <c r="D494" s="2044"/>
      <c r="E494" s="2044"/>
      <c r="F494" s="2044"/>
      <c r="G494" s="2044"/>
      <c r="H494" s="2044"/>
      <c r="I494" s="2044"/>
      <c r="J494" s="2044"/>
      <c r="K494" s="2044"/>
      <c r="L494" s="2044"/>
      <c r="M494" s="2044"/>
      <c r="N494" s="2044"/>
      <c r="O494" s="2044"/>
      <c r="P494" s="2044"/>
      <c r="Q494" s="2044"/>
      <c r="R494" s="2044"/>
      <c r="S494" s="2044"/>
      <c r="T494" s="2044"/>
      <c r="U494" s="2044"/>
      <c r="V494" s="2044"/>
      <c r="W494" s="2044"/>
      <c r="X494" s="2044"/>
      <c r="Y494" s="2044"/>
      <c r="Z494" s="2044"/>
      <c r="AA494" s="2044"/>
      <c r="AB494" s="2044"/>
      <c r="AC494" s="2044"/>
      <c r="AD494" s="2044"/>
      <c r="AE494" s="2044"/>
      <c r="AF494" s="2044"/>
      <c r="AG494" s="2044"/>
      <c r="AH494" s="2044"/>
      <c r="AI494" s="2044"/>
      <c r="AJ494" s="2044"/>
      <c r="AK494" s="2044"/>
      <c r="AL494" s="2044"/>
      <c r="AM494" s="2044"/>
      <c r="AN494" s="2044"/>
      <c r="AO494" s="2044"/>
      <c r="AP494" s="2044"/>
      <c r="AQ494" s="2044"/>
      <c r="AR494" s="2044"/>
      <c r="AS494" s="2044"/>
      <c r="AT494" s="2044"/>
      <c r="AU494" s="2044"/>
      <c r="AV494" s="2044"/>
      <c r="AW494" s="2703"/>
      <c r="BH494" s="1753" t="s">
        <v>78</v>
      </c>
      <c r="BI494" s="1738" t="s">
        <v>1552</v>
      </c>
      <c r="BJ494" s="1738"/>
      <c r="BK494" s="1738"/>
      <c r="BL494" s="1738"/>
      <c r="BM494" s="1738"/>
      <c r="BN494" s="1738"/>
      <c r="BO494" s="1738"/>
      <c r="BP494" s="1738"/>
      <c r="BQ494" s="1738"/>
      <c r="BR494" s="1738"/>
      <c r="BS494" s="1738"/>
      <c r="BT494" s="1738"/>
      <c r="BU494" s="1738"/>
      <c r="BV494" s="1738"/>
      <c r="BW494" s="1738"/>
      <c r="BX494" s="1738"/>
      <c r="BY494" s="1738"/>
      <c r="BZ494" s="1738"/>
      <c r="CA494" s="1738"/>
      <c r="CB494" s="1738"/>
      <c r="CC494" s="1738"/>
      <c r="CD494" s="1738"/>
      <c r="CE494" s="1738"/>
      <c r="CF494" s="1738"/>
      <c r="CG494" s="1738"/>
      <c r="CH494" s="1738"/>
      <c r="CI494" s="1738"/>
      <c r="CJ494" s="1738"/>
      <c r="CK494" s="1738"/>
      <c r="CL494" s="1738"/>
      <c r="CM494" s="1738"/>
      <c r="CN494" s="1738"/>
      <c r="CO494" s="1738"/>
      <c r="CP494" s="1738"/>
      <c r="CQ494" s="1738"/>
      <c r="CR494" s="1738"/>
      <c r="CS494" s="1738"/>
      <c r="CT494" s="1738"/>
      <c r="CU494" s="1738"/>
      <c r="CV494" s="1738"/>
      <c r="CW494" s="1738"/>
      <c r="CX494" s="1738"/>
      <c r="CY494" s="1738"/>
      <c r="CZ494" s="1738"/>
      <c r="DA494" s="1738"/>
      <c r="DB494" s="1738"/>
      <c r="DC494" s="1739"/>
      <c r="DE494" s="59"/>
      <c r="DF494" s="199"/>
      <c r="DK494" s="354"/>
      <c r="DL494" s="354"/>
      <c r="DM494" s="354"/>
      <c r="DN494" s="122"/>
      <c r="DO494" s="122"/>
      <c r="FJ494" s="350"/>
    </row>
    <row r="495" spans="2:167" s="9" customFormat="1" ht="13.5" customHeight="1">
      <c r="B495" s="2556"/>
      <c r="C495" s="2046"/>
      <c r="D495" s="2046"/>
      <c r="E495" s="2046"/>
      <c r="F495" s="2046"/>
      <c r="G495" s="2046"/>
      <c r="H495" s="2046"/>
      <c r="I495" s="2046"/>
      <c r="J495" s="2046"/>
      <c r="K495" s="2046"/>
      <c r="L495" s="2046"/>
      <c r="M495" s="2046"/>
      <c r="N495" s="2046"/>
      <c r="O495" s="2046"/>
      <c r="P495" s="2046"/>
      <c r="Q495" s="2046"/>
      <c r="R495" s="2046"/>
      <c r="S495" s="2046"/>
      <c r="T495" s="2046"/>
      <c r="U495" s="2046"/>
      <c r="V495" s="2046"/>
      <c r="W495" s="2046"/>
      <c r="X495" s="2046"/>
      <c r="Y495" s="2046"/>
      <c r="Z495" s="2046"/>
      <c r="AA495" s="2046"/>
      <c r="AB495" s="2046"/>
      <c r="AC495" s="2046"/>
      <c r="AD495" s="2046"/>
      <c r="AE495" s="2046"/>
      <c r="AF495" s="2046"/>
      <c r="AG495" s="2046"/>
      <c r="AH495" s="2046"/>
      <c r="AI495" s="2046"/>
      <c r="AJ495" s="2046"/>
      <c r="AK495" s="2046"/>
      <c r="AL495" s="2046"/>
      <c r="AM495" s="2046"/>
      <c r="AN495" s="2046"/>
      <c r="AO495" s="2046"/>
      <c r="AP495" s="2046"/>
      <c r="AQ495" s="2046"/>
      <c r="AR495" s="2046"/>
      <c r="AS495" s="2046"/>
      <c r="AT495" s="2046"/>
      <c r="AU495" s="2046"/>
      <c r="AV495" s="2046"/>
      <c r="AW495" s="2047"/>
      <c r="BH495" s="1754"/>
      <c r="BI495" s="1603"/>
      <c r="BJ495" s="1603"/>
      <c r="BK495" s="1603"/>
      <c r="BL495" s="1603"/>
      <c r="BM495" s="1603"/>
      <c r="BN495" s="1603"/>
      <c r="BO495" s="1603"/>
      <c r="BP495" s="1603"/>
      <c r="BQ495" s="1603"/>
      <c r="BR495" s="1603"/>
      <c r="BS495" s="1603"/>
      <c r="BT495" s="1603"/>
      <c r="BU495" s="1603"/>
      <c r="BV495" s="1603"/>
      <c r="BW495" s="1603"/>
      <c r="BX495" s="1603"/>
      <c r="BY495" s="1603"/>
      <c r="BZ495" s="1603"/>
      <c r="CA495" s="1603"/>
      <c r="CB495" s="1603"/>
      <c r="CC495" s="1603"/>
      <c r="CD495" s="1603"/>
      <c r="CE495" s="1603"/>
      <c r="CF495" s="1603"/>
      <c r="CG495" s="1603"/>
      <c r="CH495" s="1603"/>
      <c r="CI495" s="1603"/>
      <c r="CJ495" s="1603"/>
      <c r="CK495" s="1603"/>
      <c r="CL495" s="1603"/>
      <c r="CM495" s="1603"/>
      <c r="CN495" s="1603"/>
      <c r="CO495" s="1603"/>
      <c r="CP495" s="1603"/>
      <c r="CQ495" s="1603"/>
      <c r="CR495" s="1603"/>
      <c r="CS495" s="1603"/>
      <c r="CT495" s="1603"/>
      <c r="CU495" s="1603"/>
      <c r="CV495" s="1603"/>
      <c r="CW495" s="1603"/>
      <c r="CX495" s="1603"/>
      <c r="CY495" s="1603"/>
      <c r="CZ495" s="1603"/>
      <c r="DA495" s="1603"/>
      <c r="DB495" s="1603"/>
      <c r="DC495" s="1604"/>
      <c r="DE495" s="59"/>
      <c r="DF495" s="199"/>
      <c r="FJ495" s="350"/>
    </row>
    <row r="496" spans="2:167" s="9" customFormat="1" ht="13.5" customHeight="1">
      <c r="B496" s="2704"/>
      <c r="C496" s="2133"/>
      <c r="D496" s="2133"/>
      <c r="E496" s="2133"/>
      <c r="F496" s="2133"/>
      <c r="G496" s="2133"/>
      <c r="H496" s="2133"/>
      <c r="I496" s="2133"/>
      <c r="J496" s="2133"/>
      <c r="K496" s="2133"/>
      <c r="L496" s="2133"/>
      <c r="M496" s="2133"/>
      <c r="N496" s="2133"/>
      <c r="O496" s="2133"/>
      <c r="P496" s="2133"/>
      <c r="Q496" s="2133"/>
      <c r="R496" s="2133"/>
      <c r="S496" s="2133"/>
      <c r="T496" s="2133"/>
      <c r="U496" s="2133"/>
      <c r="V496" s="2133"/>
      <c r="W496" s="2133"/>
      <c r="X496" s="2133"/>
      <c r="Y496" s="2133"/>
      <c r="Z496" s="2133"/>
      <c r="AA496" s="2133"/>
      <c r="AB496" s="2133"/>
      <c r="AC496" s="2133"/>
      <c r="AD496" s="2133"/>
      <c r="AE496" s="2133"/>
      <c r="AF496" s="2133"/>
      <c r="AG496" s="2133"/>
      <c r="AH496" s="2133"/>
      <c r="AI496" s="2133"/>
      <c r="AJ496" s="2133"/>
      <c r="AK496" s="2133"/>
      <c r="AL496" s="2133"/>
      <c r="AM496" s="2133"/>
      <c r="AN496" s="2133"/>
      <c r="AO496" s="2133"/>
      <c r="AP496" s="2133"/>
      <c r="AQ496" s="2133"/>
      <c r="AR496" s="2133"/>
      <c r="AS496" s="2133"/>
      <c r="AT496" s="2133"/>
      <c r="AU496" s="2133"/>
      <c r="AV496" s="2133"/>
      <c r="AW496" s="2134"/>
      <c r="BH496" s="1754"/>
      <c r="BI496" s="1603"/>
      <c r="BJ496" s="1603"/>
      <c r="BK496" s="1603"/>
      <c r="BL496" s="1603"/>
      <c r="BM496" s="1603"/>
      <c r="BN496" s="1603"/>
      <c r="BO496" s="1603"/>
      <c r="BP496" s="1603"/>
      <c r="BQ496" s="1603"/>
      <c r="BR496" s="1603"/>
      <c r="BS496" s="1603"/>
      <c r="BT496" s="1603"/>
      <c r="BU496" s="1603"/>
      <c r="BV496" s="1603"/>
      <c r="BW496" s="1603"/>
      <c r="BX496" s="1603"/>
      <c r="BY496" s="1603"/>
      <c r="BZ496" s="1603"/>
      <c r="CA496" s="1603"/>
      <c r="CB496" s="1603"/>
      <c r="CC496" s="1603"/>
      <c r="CD496" s="1603"/>
      <c r="CE496" s="1603"/>
      <c r="CF496" s="1603"/>
      <c r="CG496" s="1603"/>
      <c r="CH496" s="1603"/>
      <c r="CI496" s="1603"/>
      <c r="CJ496" s="1603"/>
      <c r="CK496" s="1603"/>
      <c r="CL496" s="1603"/>
      <c r="CM496" s="1603"/>
      <c r="CN496" s="1603"/>
      <c r="CO496" s="1603"/>
      <c r="CP496" s="1603"/>
      <c r="CQ496" s="1603"/>
      <c r="CR496" s="1603"/>
      <c r="CS496" s="1603"/>
      <c r="CT496" s="1603"/>
      <c r="CU496" s="1603"/>
      <c r="CV496" s="1603"/>
      <c r="CW496" s="1603"/>
      <c r="CX496" s="1603"/>
      <c r="CY496" s="1603"/>
      <c r="CZ496" s="1603"/>
      <c r="DA496" s="1603"/>
      <c r="DB496" s="1603"/>
      <c r="DC496" s="1604"/>
      <c r="DE496" s="59"/>
      <c r="DF496" s="199"/>
      <c r="FJ496" s="350"/>
    </row>
    <row r="497" spans="2:186" ht="13.5" customHeight="1">
      <c r="B497" s="1433" t="s">
        <v>239</v>
      </c>
      <c r="C497" s="662"/>
      <c r="D497" s="662"/>
      <c r="E497" s="662"/>
      <c r="F497" s="662"/>
      <c r="G497" s="662"/>
      <c r="H497" s="662"/>
      <c r="I497" s="662"/>
      <c r="J497" s="662"/>
      <c r="K497" s="662"/>
      <c r="L497" s="662"/>
      <c r="M497" s="662"/>
      <c r="N497" s="662"/>
      <c r="O497" s="662"/>
      <c r="P497" s="662"/>
      <c r="Q497" s="662"/>
      <c r="R497" s="662"/>
      <c r="S497" s="662"/>
      <c r="T497" s="662"/>
      <c r="U497" s="1064"/>
      <c r="V497" s="1320" t="s">
        <v>241</v>
      </c>
      <c r="W497" s="1271"/>
      <c r="X497" s="1271"/>
      <c r="Y497" s="1271"/>
      <c r="Z497" s="1271"/>
      <c r="AA497" s="1271"/>
      <c r="AB497" s="1271"/>
      <c r="AC497" s="1271"/>
      <c r="AD497" s="1271"/>
      <c r="AE497" s="1271"/>
      <c r="AF497" s="1271"/>
      <c r="AG497" s="1312"/>
      <c r="AH497" s="1320" t="s">
        <v>242</v>
      </c>
      <c r="AI497" s="1271"/>
      <c r="AJ497" s="1271"/>
      <c r="AK497" s="1271"/>
      <c r="AL497" s="1271"/>
      <c r="AM497" s="1271"/>
      <c r="AN497" s="1271"/>
      <c r="AO497" s="1271"/>
      <c r="AP497" s="1271"/>
      <c r="AQ497" s="1271"/>
      <c r="AR497" s="1271"/>
      <c r="AS497" s="1271"/>
      <c r="AT497" s="1271"/>
      <c r="AU497" s="1271"/>
      <c r="AV497" s="1271"/>
      <c r="AW497" s="1448"/>
      <c r="BH497" s="1754"/>
      <c r="BI497" s="1603"/>
      <c r="BJ497" s="1603"/>
      <c r="BK497" s="1603"/>
      <c r="BL497" s="1603"/>
      <c r="BM497" s="1603"/>
      <c r="BN497" s="1603"/>
      <c r="BO497" s="1603"/>
      <c r="BP497" s="1603"/>
      <c r="BQ497" s="1603"/>
      <c r="BR497" s="1603"/>
      <c r="BS497" s="1603"/>
      <c r="BT497" s="1603"/>
      <c r="BU497" s="1603"/>
      <c r="BV497" s="1603"/>
      <c r="BW497" s="1603"/>
      <c r="BX497" s="1603"/>
      <c r="BY497" s="1603"/>
      <c r="BZ497" s="1603"/>
      <c r="CA497" s="1603"/>
      <c r="CB497" s="1603"/>
      <c r="CC497" s="1603"/>
      <c r="CD497" s="1603"/>
      <c r="CE497" s="1603"/>
      <c r="CF497" s="1603"/>
      <c r="CG497" s="1603"/>
      <c r="CH497" s="1603"/>
      <c r="CI497" s="1603"/>
      <c r="CJ497" s="1603"/>
      <c r="CK497" s="1603"/>
      <c r="CL497" s="1603"/>
      <c r="CM497" s="1603"/>
      <c r="CN497" s="1603"/>
      <c r="CO497" s="1603"/>
      <c r="CP497" s="1603"/>
      <c r="CQ497" s="1603"/>
      <c r="CR497" s="1603"/>
      <c r="CS497" s="1603"/>
      <c r="CT497" s="1603"/>
      <c r="CU497" s="1603"/>
      <c r="CV497" s="1603"/>
      <c r="CW497" s="1603"/>
      <c r="CX497" s="1603"/>
      <c r="CY497" s="1603"/>
      <c r="CZ497" s="1603"/>
      <c r="DA497" s="1603"/>
      <c r="DB497" s="1603"/>
      <c r="DC497" s="1604"/>
      <c r="DE497" s="59"/>
      <c r="DF497" s="199"/>
      <c r="DG497" s="9"/>
      <c r="DH497" s="9"/>
      <c r="DI497" s="9"/>
      <c r="DJ497" s="9"/>
      <c r="DK497" s="9"/>
      <c r="DL497" s="9"/>
      <c r="DM497" s="9"/>
      <c r="DN497" s="9"/>
      <c r="DO497" s="9"/>
      <c r="DP497" s="9"/>
      <c r="DQ497" s="9"/>
      <c r="DR497" s="9"/>
      <c r="DS497" s="9"/>
      <c r="DT497" s="9"/>
      <c r="DU497" s="9"/>
      <c r="DV497" s="9"/>
      <c r="DW497" s="9"/>
      <c r="DX497" s="9"/>
      <c r="DY497" s="9"/>
      <c r="DZ497" s="9"/>
      <c r="EA497" s="9"/>
      <c r="EB497" s="9"/>
      <c r="EC497" s="9"/>
      <c r="ED497" s="9"/>
      <c r="EE497" s="9"/>
      <c r="EF497" s="9"/>
      <c r="EG497" s="9"/>
      <c r="EH497" s="9"/>
      <c r="EI497" s="9"/>
      <c r="EJ497" s="9"/>
      <c r="EK497" s="9"/>
      <c r="EL497" s="9"/>
      <c r="EM497" s="9"/>
      <c r="EN497" s="9"/>
      <c r="EO497" s="9"/>
      <c r="EP497" s="9"/>
      <c r="EQ497" s="9"/>
      <c r="ER497" s="9"/>
      <c r="ES497" s="9"/>
      <c r="ET497" s="9"/>
      <c r="EU497" s="9"/>
      <c r="EV497" s="9"/>
      <c r="EW497" s="9"/>
      <c r="EX497" s="9"/>
      <c r="EY497" s="9"/>
      <c r="EZ497" s="9"/>
      <c r="FA497" s="9"/>
      <c r="FB497" s="9"/>
      <c r="FC497" s="9"/>
      <c r="FD497" s="9"/>
      <c r="FE497" s="9"/>
      <c r="FF497" s="9"/>
      <c r="FG497" s="9"/>
      <c r="FH497" s="9"/>
      <c r="FI497" s="9"/>
      <c r="FJ497" s="350"/>
      <c r="FK497" s="9"/>
      <c r="FL497" s="9"/>
      <c r="FM497" s="9"/>
      <c r="FN497" s="9"/>
      <c r="FO497" s="9"/>
      <c r="FP497" s="9"/>
      <c r="FQ497" s="9"/>
      <c r="FR497" s="9"/>
      <c r="FS497" s="9"/>
      <c r="FT497" s="9"/>
      <c r="FU497" s="9"/>
      <c r="FV497" s="9"/>
    </row>
    <row r="498" spans="2:186" ht="13.5" customHeight="1">
      <c r="B498" s="1411"/>
      <c r="C498" s="606"/>
      <c r="D498" s="606"/>
      <c r="E498" s="606"/>
      <c r="F498" s="606"/>
      <c r="G498" s="606"/>
      <c r="H498" s="606"/>
      <c r="I498" s="606"/>
      <c r="J498" s="606"/>
      <c r="K498" s="606"/>
      <c r="L498" s="606"/>
      <c r="M498" s="606"/>
      <c r="N498" s="606"/>
      <c r="O498" s="606"/>
      <c r="P498" s="606"/>
      <c r="Q498" s="606"/>
      <c r="R498" s="606"/>
      <c r="S498" s="606"/>
      <c r="T498" s="606"/>
      <c r="U498" s="902"/>
      <c r="V498" s="1212"/>
      <c r="W498" s="874"/>
      <c r="X498" s="874"/>
      <c r="Y498" s="874"/>
      <c r="Z498" s="874"/>
      <c r="AA498" s="874"/>
      <c r="AB498" s="874"/>
      <c r="AC498" s="874"/>
      <c r="AD498" s="874"/>
      <c r="AE498" s="874"/>
      <c r="AF498" s="874"/>
      <c r="AG498" s="875"/>
      <c r="AH498" s="1212"/>
      <c r="AI498" s="874"/>
      <c r="AJ498" s="874"/>
      <c r="AK498" s="874"/>
      <c r="AL498" s="874"/>
      <c r="AM498" s="874"/>
      <c r="AN498" s="874"/>
      <c r="AO498" s="874"/>
      <c r="AP498" s="874"/>
      <c r="AQ498" s="874"/>
      <c r="AR498" s="874"/>
      <c r="AS498" s="874"/>
      <c r="AT498" s="874"/>
      <c r="AU498" s="874"/>
      <c r="AV498" s="874"/>
      <c r="AW498" s="1449"/>
      <c r="BH498" s="1754"/>
      <c r="BI498" s="1603"/>
      <c r="BJ498" s="1603"/>
      <c r="BK498" s="1603"/>
      <c r="BL498" s="1603"/>
      <c r="BM498" s="1603"/>
      <c r="BN498" s="1603"/>
      <c r="BO498" s="1603"/>
      <c r="BP498" s="1603"/>
      <c r="BQ498" s="1603"/>
      <c r="BR498" s="1603"/>
      <c r="BS498" s="1603"/>
      <c r="BT498" s="1603"/>
      <c r="BU498" s="1603"/>
      <c r="BV498" s="1603"/>
      <c r="BW498" s="1603"/>
      <c r="BX498" s="1603"/>
      <c r="BY498" s="1603"/>
      <c r="BZ498" s="1603"/>
      <c r="CA498" s="1603"/>
      <c r="CB498" s="1603"/>
      <c r="CC498" s="1603"/>
      <c r="CD498" s="1603"/>
      <c r="CE498" s="1603"/>
      <c r="CF498" s="1603"/>
      <c r="CG498" s="1603"/>
      <c r="CH498" s="1603"/>
      <c r="CI498" s="1603"/>
      <c r="CJ498" s="1603"/>
      <c r="CK498" s="1603"/>
      <c r="CL498" s="1603"/>
      <c r="CM498" s="1603"/>
      <c r="CN498" s="1603"/>
      <c r="CO498" s="1603"/>
      <c r="CP498" s="1603"/>
      <c r="CQ498" s="1603"/>
      <c r="CR498" s="1603"/>
      <c r="CS498" s="1603"/>
      <c r="CT498" s="1603"/>
      <c r="CU498" s="1603"/>
      <c r="CV498" s="1603"/>
      <c r="CW498" s="1603"/>
      <c r="CX498" s="1603"/>
      <c r="CY498" s="1603"/>
      <c r="CZ498" s="1603"/>
      <c r="DA498" s="1603"/>
      <c r="DB498" s="1603"/>
      <c r="DC498" s="1604"/>
      <c r="DE498" s="59"/>
      <c r="DF498" s="199"/>
      <c r="DG498" s="355"/>
      <c r="DH498" s="355"/>
      <c r="DI498" s="355"/>
      <c r="DJ498" s="355"/>
      <c r="DK498" s="355"/>
      <c r="DL498" s="355"/>
      <c r="DM498" s="355"/>
      <c r="DN498" s="355"/>
      <c r="DO498" s="364"/>
      <c r="DP498" s="350"/>
      <c r="DQ498" s="350"/>
      <c r="DR498" s="350"/>
      <c r="DS498" s="350"/>
      <c r="DT498" s="350"/>
      <c r="DU498" s="350"/>
      <c r="DV498" s="350"/>
      <c r="DW498" s="350"/>
      <c r="DX498" s="350"/>
      <c r="DY498" s="350"/>
      <c r="DZ498" s="350"/>
      <c r="EA498" s="350"/>
      <c r="EB498" s="350"/>
      <c r="EC498" s="350"/>
      <c r="ED498" s="350"/>
      <c r="EE498" s="350"/>
      <c r="EF498" s="350"/>
      <c r="EG498" s="350"/>
      <c r="EH498" s="350"/>
      <c r="EI498" s="364"/>
      <c r="EJ498" s="350"/>
      <c r="EK498" s="350"/>
      <c r="EL498" s="350"/>
      <c r="EM498" s="350"/>
      <c r="EN498" s="350"/>
      <c r="EO498" s="350"/>
      <c r="EP498" s="350"/>
      <c r="EQ498" s="350"/>
      <c r="ER498" s="350"/>
      <c r="ES498" s="350"/>
      <c r="ET498" s="350"/>
      <c r="EU498" s="350"/>
      <c r="EV498" s="350"/>
      <c r="EW498" s="365"/>
      <c r="EX498" s="350"/>
      <c r="EY498" s="350"/>
      <c r="EZ498" s="350"/>
      <c r="FA498" s="350"/>
      <c r="FB498" s="350"/>
      <c r="FC498" s="350"/>
      <c r="FD498" s="350"/>
      <c r="FE498" s="350"/>
      <c r="FF498" s="350"/>
      <c r="FG498" s="350"/>
      <c r="FH498" s="350"/>
      <c r="FI498" s="350"/>
      <c r="FJ498" s="350"/>
      <c r="FK498" s="359"/>
      <c r="FL498" s="9"/>
      <c r="FM498" s="9"/>
      <c r="FN498" s="9"/>
      <c r="FO498" s="9"/>
      <c r="FP498" s="9"/>
      <c r="FQ498" s="9"/>
      <c r="FR498" s="9"/>
      <c r="FS498" s="9"/>
      <c r="FT498" s="9"/>
      <c r="FU498" s="9"/>
      <c r="FV498" s="9"/>
    </row>
    <row r="499" spans="2:186" ht="13.5" customHeight="1">
      <c r="B499" s="2692" t="s">
        <v>23</v>
      </c>
      <c r="C499" s="2347" t="s">
        <v>240</v>
      </c>
      <c r="D499" s="1287" t="s">
        <v>340</v>
      </c>
      <c r="E499" s="1287"/>
      <c r="F499" s="1287"/>
      <c r="G499" s="1287"/>
      <c r="H499" s="1287"/>
      <c r="I499" s="1287"/>
      <c r="J499" s="1287"/>
      <c r="K499" s="1287"/>
      <c r="L499" s="1287"/>
      <c r="M499" s="1287"/>
      <c r="N499" s="1287"/>
      <c r="O499" s="1287"/>
      <c r="P499" s="1287"/>
      <c r="Q499" s="1287"/>
      <c r="R499" s="1287"/>
      <c r="S499" s="1287"/>
      <c r="T499" s="1287"/>
      <c r="U499" s="2514"/>
      <c r="V499" s="1201" t="s">
        <v>187</v>
      </c>
      <c r="W499" s="1201"/>
      <c r="X499" s="2730">
        <f>基本入力!AA72</f>
        <v>0</v>
      </c>
      <c r="Y499" s="2730"/>
      <c r="Z499" s="2730"/>
      <c r="AA499" s="2730"/>
      <c r="AB499" s="2730"/>
      <c r="AC499" s="2730"/>
      <c r="AD499" s="2730"/>
      <c r="AE499" s="2730"/>
      <c r="AF499" s="604" t="s">
        <v>188</v>
      </c>
      <c r="AG499" s="901"/>
      <c r="AH499" s="2688"/>
      <c r="AI499" s="1363"/>
      <c r="AJ499" s="1363"/>
      <c r="AK499" s="1363"/>
      <c r="AL499" s="1363"/>
      <c r="AM499" s="1363"/>
      <c r="AN499" s="1363"/>
      <c r="AO499" s="1363"/>
      <c r="AP499" s="1363"/>
      <c r="AQ499" s="1363"/>
      <c r="AR499" s="1363"/>
      <c r="AS499" s="1363"/>
      <c r="AT499" s="1363"/>
      <c r="AU499" s="1363"/>
      <c r="AV499" s="1363"/>
      <c r="AW499" s="2689"/>
      <c r="BH499" s="1755"/>
      <c r="BI499" s="1768"/>
      <c r="BJ499" s="1768"/>
      <c r="BK499" s="1768"/>
      <c r="BL499" s="1768"/>
      <c r="BM499" s="1768"/>
      <c r="BN499" s="1768"/>
      <c r="BO499" s="1768"/>
      <c r="BP499" s="1768"/>
      <c r="BQ499" s="1768"/>
      <c r="BR499" s="1768"/>
      <c r="BS499" s="1768"/>
      <c r="BT499" s="1768"/>
      <c r="BU499" s="1768"/>
      <c r="BV499" s="1768"/>
      <c r="BW499" s="1768"/>
      <c r="BX499" s="1768"/>
      <c r="BY499" s="1768"/>
      <c r="BZ499" s="1768"/>
      <c r="CA499" s="1768"/>
      <c r="CB499" s="1768"/>
      <c r="CC499" s="1768"/>
      <c r="CD499" s="1768"/>
      <c r="CE499" s="1768"/>
      <c r="CF499" s="1768"/>
      <c r="CG499" s="1768"/>
      <c r="CH499" s="1768"/>
      <c r="CI499" s="1768"/>
      <c r="CJ499" s="1768"/>
      <c r="CK499" s="1768"/>
      <c r="CL499" s="1768"/>
      <c r="CM499" s="1768"/>
      <c r="CN499" s="1768"/>
      <c r="CO499" s="1768"/>
      <c r="CP499" s="1768"/>
      <c r="CQ499" s="1768"/>
      <c r="CR499" s="1768"/>
      <c r="CS499" s="1768"/>
      <c r="CT499" s="1768"/>
      <c r="CU499" s="1768"/>
      <c r="CV499" s="1768"/>
      <c r="CW499" s="1768"/>
      <c r="CX499" s="1768"/>
      <c r="CY499" s="1768"/>
      <c r="CZ499" s="1768"/>
      <c r="DA499" s="1768"/>
      <c r="DB499" s="1768"/>
      <c r="DC499" s="1769"/>
      <c r="DE499" s="59"/>
      <c r="DF499" s="199"/>
      <c r="DG499" s="355"/>
      <c r="DH499" s="355"/>
      <c r="DI499" s="355"/>
      <c r="DJ499" s="355"/>
      <c r="DK499" s="355"/>
      <c r="DL499" s="355"/>
      <c r="DM499" s="355"/>
      <c r="DN499" s="355"/>
      <c r="DO499" s="364"/>
      <c r="DP499" s="350"/>
      <c r="DQ499" s="350"/>
      <c r="DR499" s="350"/>
      <c r="DS499" s="350"/>
      <c r="DT499" s="350"/>
      <c r="DU499" s="350"/>
      <c r="DV499" s="350"/>
      <c r="DW499" s="350"/>
      <c r="DX499" s="350"/>
      <c r="DY499" s="350"/>
      <c r="DZ499" s="350"/>
      <c r="EA499" s="350"/>
      <c r="EB499" s="350"/>
      <c r="EC499" s="350"/>
      <c r="ED499" s="350"/>
      <c r="EE499" s="350"/>
      <c r="EF499" s="350"/>
      <c r="EG499" s="350"/>
      <c r="EH499" s="350"/>
      <c r="EI499" s="364"/>
      <c r="EJ499" s="350"/>
      <c r="EK499" s="350"/>
      <c r="EL499" s="350"/>
      <c r="EM499" s="350"/>
      <c r="EN499" s="350"/>
      <c r="EO499" s="350"/>
      <c r="EP499" s="350"/>
      <c r="EQ499" s="350"/>
      <c r="ER499" s="350"/>
      <c r="ES499" s="350"/>
      <c r="ET499" s="350"/>
      <c r="EU499" s="350"/>
      <c r="EV499" s="350"/>
      <c r="EW499" s="365"/>
      <c r="EX499" s="350"/>
      <c r="EY499" s="350"/>
      <c r="EZ499" s="350"/>
      <c r="FA499" s="350"/>
      <c r="FB499" s="350"/>
      <c r="FC499" s="350"/>
      <c r="FD499" s="350"/>
      <c r="FE499" s="350"/>
      <c r="FF499" s="350"/>
      <c r="FG499" s="350"/>
      <c r="FH499" s="350"/>
      <c r="FI499" s="350"/>
      <c r="FJ499" s="350"/>
      <c r="FK499" s="9"/>
      <c r="FL499" s="9"/>
      <c r="FM499" s="9"/>
      <c r="FN499" s="9"/>
      <c r="FO499" s="9"/>
      <c r="FP499" s="9"/>
      <c r="FQ499" s="9"/>
      <c r="FR499" s="9"/>
      <c r="FS499" s="9"/>
      <c r="FT499" s="9"/>
      <c r="FU499" s="9"/>
      <c r="FV499" s="9"/>
    </row>
    <row r="500" spans="2:186" ht="13.5" customHeight="1">
      <c r="B500" s="2693"/>
      <c r="C500" s="2348"/>
      <c r="D500" s="1288"/>
      <c r="E500" s="1288"/>
      <c r="F500" s="1288"/>
      <c r="G500" s="1288"/>
      <c r="H500" s="1288"/>
      <c r="I500" s="1288"/>
      <c r="J500" s="1288"/>
      <c r="K500" s="1288"/>
      <c r="L500" s="1288"/>
      <c r="M500" s="1288"/>
      <c r="N500" s="1288"/>
      <c r="O500" s="1288"/>
      <c r="P500" s="1288"/>
      <c r="Q500" s="1288"/>
      <c r="R500" s="1288"/>
      <c r="S500" s="1288"/>
      <c r="T500" s="1288"/>
      <c r="U500" s="2516"/>
      <c r="V500" s="874"/>
      <c r="W500" s="874"/>
      <c r="X500" s="2731"/>
      <c r="Y500" s="2731"/>
      <c r="Z500" s="2731"/>
      <c r="AA500" s="2731"/>
      <c r="AB500" s="2731"/>
      <c r="AC500" s="2731"/>
      <c r="AD500" s="2731"/>
      <c r="AE500" s="2731"/>
      <c r="AF500" s="606"/>
      <c r="AG500" s="902"/>
      <c r="AH500" s="2690"/>
      <c r="AI500" s="1364"/>
      <c r="AJ500" s="1364"/>
      <c r="AK500" s="1364"/>
      <c r="AL500" s="1364"/>
      <c r="AM500" s="1364"/>
      <c r="AN500" s="1364"/>
      <c r="AO500" s="1364"/>
      <c r="AP500" s="1364"/>
      <c r="AQ500" s="1364"/>
      <c r="AR500" s="1364"/>
      <c r="AS500" s="1364"/>
      <c r="AT500" s="1364"/>
      <c r="AU500" s="1364"/>
      <c r="AV500" s="1364"/>
      <c r="AW500" s="2691"/>
      <c r="BH500" s="1753" t="s">
        <v>2</v>
      </c>
      <c r="BI500" s="1738" t="s">
        <v>595</v>
      </c>
      <c r="BJ500" s="1738"/>
      <c r="BK500" s="1738"/>
      <c r="BL500" s="1738"/>
      <c r="BM500" s="1738"/>
      <c r="BN500" s="1738"/>
      <c r="BO500" s="1738"/>
      <c r="BP500" s="1738"/>
      <c r="BQ500" s="1738"/>
      <c r="BR500" s="1738"/>
      <c r="BS500" s="1738"/>
      <c r="BT500" s="1738"/>
      <c r="BU500" s="1738"/>
      <c r="BV500" s="1738"/>
      <c r="BW500" s="1738"/>
      <c r="BX500" s="1738"/>
      <c r="BY500" s="1738"/>
      <c r="BZ500" s="1738"/>
      <c r="CA500" s="1738"/>
      <c r="CB500" s="1738"/>
      <c r="CC500" s="1738"/>
      <c r="CD500" s="1738"/>
      <c r="CE500" s="1738"/>
      <c r="CF500" s="1738"/>
      <c r="CG500" s="1738"/>
      <c r="CH500" s="1738"/>
      <c r="CI500" s="1738"/>
      <c r="CJ500" s="1738"/>
      <c r="CK500" s="1738"/>
      <c r="CL500" s="1738"/>
      <c r="CM500" s="1738"/>
      <c r="CN500" s="1738"/>
      <c r="CO500" s="1738"/>
      <c r="CP500" s="1738"/>
      <c r="CQ500" s="1738"/>
      <c r="CR500" s="1738"/>
      <c r="CS500" s="1738"/>
      <c r="CT500" s="1738"/>
      <c r="CU500" s="1738"/>
      <c r="CV500" s="1738"/>
      <c r="CW500" s="1738"/>
      <c r="CX500" s="1738"/>
      <c r="CY500" s="1738"/>
      <c r="CZ500" s="1738"/>
      <c r="DA500" s="1738"/>
      <c r="DB500" s="1738"/>
      <c r="DC500" s="1739"/>
      <c r="DE500" s="59"/>
      <c r="DF500" s="9"/>
      <c r="DG500" s="9"/>
      <c r="DH500" s="9"/>
      <c r="DI500" s="9"/>
      <c r="DJ500" s="9"/>
      <c r="DK500" s="9"/>
      <c r="DL500" s="9"/>
      <c r="DM500" s="9"/>
      <c r="DN500" s="9"/>
      <c r="DO500" s="9"/>
      <c r="DP500" s="350"/>
      <c r="DQ500" s="350"/>
      <c r="DR500" s="350"/>
      <c r="DS500" s="350"/>
      <c r="DT500" s="350"/>
      <c r="DU500" s="350"/>
      <c r="DV500" s="350"/>
      <c r="DW500" s="350"/>
      <c r="DX500" s="350"/>
      <c r="DY500" s="350"/>
      <c r="DZ500" s="350"/>
      <c r="EA500" s="350"/>
      <c r="EB500" s="350"/>
      <c r="EC500" s="350"/>
      <c r="ED500" s="350"/>
      <c r="EE500" s="350"/>
      <c r="EF500" s="350"/>
      <c r="EG500" s="350"/>
      <c r="EH500" s="350"/>
      <c r="EI500" s="9"/>
      <c r="EJ500" s="9"/>
      <c r="EK500" s="9"/>
      <c r="EL500" s="9"/>
      <c r="EM500" s="9"/>
      <c r="EN500" s="9"/>
      <c r="EO500" s="9"/>
      <c r="EP500" s="9"/>
      <c r="EQ500" s="9"/>
      <c r="ER500" s="9"/>
      <c r="ES500" s="9"/>
      <c r="ET500" s="9"/>
      <c r="EU500" s="9"/>
      <c r="EV500" s="9"/>
      <c r="EW500" s="9"/>
      <c r="EX500" s="9"/>
      <c r="EY500" s="9"/>
      <c r="EZ500" s="9"/>
      <c r="FA500" s="9"/>
      <c r="FB500" s="9"/>
      <c r="FC500" s="9"/>
      <c r="FD500" s="9"/>
      <c r="FE500" s="9"/>
      <c r="FF500" s="9"/>
      <c r="FG500" s="9"/>
      <c r="FH500" s="9"/>
      <c r="FI500" s="9"/>
      <c r="FJ500" s="9"/>
      <c r="FK500" s="9"/>
      <c r="FL500" s="9"/>
      <c r="FM500" s="9"/>
      <c r="FN500" s="9"/>
      <c r="FO500" s="9"/>
      <c r="FP500" s="9"/>
      <c r="FQ500" s="9"/>
      <c r="FR500" s="9"/>
      <c r="FS500" s="9"/>
      <c r="FT500" s="9"/>
      <c r="FU500" s="9"/>
      <c r="FV500" s="9"/>
    </row>
    <row r="501" spans="2:186" ht="13.5" customHeight="1">
      <c r="B501" s="2692" t="s">
        <v>23</v>
      </c>
      <c r="C501" s="2347" t="s">
        <v>2</v>
      </c>
      <c r="D501" s="1287" t="s">
        <v>638</v>
      </c>
      <c r="E501" s="1287"/>
      <c r="F501" s="1287"/>
      <c r="G501" s="1287"/>
      <c r="H501" s="1287"/>
      <c r="I501" s="1287"/>
      <c r="J501" s="1287"/>
      <c r="K501" s="1287"/>
      <c r="L501" s="1287"/>
      <c r="M501" s="1287"/>
      <c r="N501" s="1287"/>
      <c r="O501" s="1287"/>
      <c r="P501" s="1287"/>
      <c r="Q501" s="1287"/>
      <c r="R501" s="1287"/>
      <c r="S501" s="1287"/>
      <c r="T501" s="1287"/>
      <c r="U501" s="2514"/>
      <c r="V501" s="1201"/>
      <c r="W501" s="1201"/>
      <c r="X501" s="2708" t="s">
        <v>1634</v>
      </c>
      <c r="Y501" s="2708"/>
      <c r="Z501" s="2708"/>
      <c r="AA501" s="2708"/>
      <c r="AB501" s="2708"/>
      <c r="AC501" s="2708"/>
      <c r="AD501" s="2708"/>
      <c r="AE501" s="2708"/>
      <c r="AF501" s="604" t="s">
        <v>188</v>
      </c>
      <c r="AG501" s="901"/>
      <c r="AH501" s="2688"/>
      <c r="AI501" s="1363"/>
      <c r="AJ501" s="1363"/>
      <c r="AK501" s="1363"/>
      <c r="AL501" s="1363"/>
      <c r="AM501" s="1363"/>
      <c r="AN501" s="1363"/>
      <c r="AO501" s="1363"/>
      <c r="AP501" s="1363"/>
      <c r="AQ501" s="1363"/>
      <c r="AR501" s="1363"/>
      <c r="AS501" s="1363"/>
      <c r="AT501" s="1363"/>
      <c r="AU501" s="1363"/>
      <c r="AV501" s="1363"/>
      <c r="AW501" s="2689"/>
      <c r="BH501" s="1754"/>
      <c r="BI501" s="1603"/>
      <c r="BJ501" s="1603"/>
      <c r="BK501" s="1603"/>
      <c r="BL501" s="1603"/>
      <c r="BM501" s="1603"/>
      <c r="BN501" s="1603"/>
      <c r="BO501" s="1603"/>
      <c r="BP501" s="1603"/>
      <c r="BQ501" s="1603"/>
      <c r="BR501" s="1603"/>
      <c r="BS501" s="1603"/>
      <c r="BT501" s="1603"/>
      <c r="BU501" s="1603"/>
      <c r="BV501" s="1603"/>
      <c r="BW501" s="1603"/>
      <c r="BX501" s="1603"/>
      <c r="BY501" s="1603"/>
      <c r="BZ501" s="1603"/>
      <c r="CA501" s="1603"/>
      <c r="CB501" s="1603"/>
      <c r="CC501" s="1603"/>
      <c r="CD501" s="1603"/>
      <c r="CE501" s="1603"/>
      <c r="CF501" s="1603"/>
      <c r="CG501" s="1603"/>
      <c r="CH501" s="1603"/>
      <c r="CI501" s="1603"/>
      <c r="CJ501" s="1603"/>
      <c r="CK501" s="1603"/>
      <c r="CL501" s="1603"/>
      <c r="CM501" s="1603"/>
      <c r="CN501" s="1603"/>
      <c r="CO501" s="1603"/>
      <c r="CP501" s="1603"/>
      <c r="CQ501" s="1603"/>
      <c r="CR501" s="1603"/>
      <c r="CS501" s="1603"/>
      <c r="CT501" s="1603"/>
      <c r="CU501" s="1603"/>
      <c r="CV501" s="1603"/>
      <c r="CW501" s="1603"/>
      <c r="CX501" s="1603"/>
      <c r="CY501" s="1603"/>
      <c r="CZ501" s="1603"/>
      <c r="DA501" s="1603"/>
      <c r="DB501" s="1603"/>
      <c r="DC501" s="1604"/>
      <c r="DE501" s="59"/>
      <c r="DF501" s="9"/>
      <c r="DG501" s="9"/>
      <c r="DH501" s="9"/>
      <c r="DI501" s="9"/>
      <c r="DJ501" s="9"/>
      <c r="DK501" s="9"/>
      <c r="DL501" s="9"/>
      <c r="DM501" s="9"/>
      <c r="DN501" s="9"/>
      <c r="DO501" s="9"/>
      <c r="DP501" s="350"/>
      <c r="DQ501" s="350"/>
      <c r="DR501" s="350"/>
      <c r="DS501" s="350"/>
      <c r="DT501" s="350"/>
      <c r="DU501" s="350"/>
      <c r="DV501" s="350"/>
      <c r="DW501" s="350"/>
      <c r="DX501" s="350"/>
      <c r="DY501" s="350"/>
      <c r="DZ501" s="350"/>
      <c r="EA501" s="350"/>
      <c r="EB501" s="350"/>
      <c r="EC501" s="350"/>
      <c r="ED501" s="350"/>
      <c r="EE501" s="350"/>
      <c r="EF501" s="350"/>
      <c r="EG501" s="350"/>
      <c r="EH501" s="350"/>
      <c r="EI501" s="9"/>
      <c r="EJ501" s="9"/>
      <c r="EK501" s="9"/>
      <c r="EL501" s="9"/>
      <c r="EM501" s="9"/>
      <c r="EN501" s="9"/>
      <c r="EO501" s="9"/>
      <c r="EP501" s="9"/>
      <c r="EQ501" s="9"/>
      <c r="ER501" s="9"/>
      <c r="ES501" s="9"/>
      <c r="ET501" s="9"/>
      <c r="EU501" s="9"/>
      <c r="EV501" s="9"/>
      <c r="EW501" s="9"/>
      <c r="EX501" s="9"/>
      <c r="EY501" s="9"/>
      <c r="EZ501" s="9"/>
      <c r="FA501" s="9"/>
      <c r="FB501" s="9"/>
      <c r="FC501" s="9"/>
      <c r="FD501" s="9"/>
      <c r="FE501" s="9"/>
      <c r="FF501" s="9"/>
      <c r="FG501" s="9"/>
      <c r="FH501" s="9"/>
      <c r="FI501" s="9"/>
      <c r="FJ501" s="9"/>
      <c r="FK501" s="9"/>
      <c r="FL501" s="9"/>
      <c r="FM501" s="9"/>
      <c r="FN501" s="9"/>
      <c r="FO501" s="9"/>
      <c r="FP501" s="9"/>
      <c r="FQ501" s="9"/>
      <c r="FR501" s="9"/>
      <c r="FS501" s="9"/>
      <c r="FT501" s="9"/>
      <c r="FU501" s="9"/>
      <c r="FV501" s="9"/>
    </row>
    <row r="502" spans="2:186" ht="13.5" customHeight="1">
      <c r="B502" s="2693"/>
      <c r="C502" s="2348"/>
      <c r="D502" s="1288"/>
      <c r="E502" s="1288"/>
      <c r="F502" s="1288"/>
      <c r="G502" s="1288"/>
      <c r="H502" s="1288"/>
      <c r="I502" s="1288"/>
      <c r="J502" s="1288"/>
      <c r="K502" s="1288"/>
      <c r="L502" s="1288"/>
      <c r="M502" s="1288"/>
      <c r="N502" s="1288"/>
      <c r="O502" s="1288"/>
      <c r="P502" s="1288"/>
      <c r="Q502" s="1288"/>
      <c r="R502" s="1288"/>
      <c r="S502" s="1288"/>
      <c r="T502" s="1288"/>
      <c r="U502" s="2516"/>
      <c r="V502" s="874"/>
      <c r="W502" s="874"/>
      <c r="X502" s="2709"/>
      <c r="Y502" s="2709"/>
      <c r="Z502" s="2709"/>
      <c r="AA502" s="2709"/>
      <c r="AB502" s="2709"/>
      <c r="AC502" s="2709"/>
      <c r="AD502" s="2709"/>
      <c r="AE502" s="2709"/>
      <c r="AF502" s="606"/>
      <c r="AG502" s="902"/>
      <c r="AH502" s="2690"/>
      <c r="AI502" s="1364"/>
      <c r="AJ502" s="1364"/>
      <c r="AK502" s="1364"/>
      <c r="AL502" s="1364"/>
      <c r="AM502" s="1364"/>
      <c r="AN502" s="1364"/>
      <c r="AO502" s="1364"/>
      <c r="AP502" s="1364"/>
      <c r="AQ502" s="1364"/>
      <c r="AR502" s="1364"/>
      <c r="AS502" s="1364"/>
      <c r="AT502" s="1364"/>
      <c r="AU502" s="1364"/>
      <c r="AV502" s="1364"/>
      <c r="AW502" s="2691"/>
      <c r="BH502" s="1754"/>
      <c r="BI502" s="1603"/>
      <c r="BJ502" s="1603"/>
      <c r="BK502" s="1603"/>
      <c r="BL502" s="1603"/>
      <c r="BM502" s="1603"/>
      <c r="BN502" s="1603"/>
      <c r="BO502" s="1603"/>
      <c r="BP502" s="1603"/>
      <c r="BQ502" s="1603"/>
      <c r="BR502" s="1603"/>
      <c r="BS502" s="1603"/>
      <c r="BT502" s="1603"/>
      <c r="BU502" s="1603"/>
      <c r="BV502" s="1603"/>
      <c r="BW502" s="1603"/>
      <c r="BX502" s="1603"/>
      <c r="BY502" s="1603"/>
      <c r="BZ502" s="1603"/>
      <c r="CA502" s="1603"/>
      <c r="CB502" s="1603"/>
      <c r="CC502" s="1603"/>
      <c r="CD502" s="1603"/>
      <c r="CE502" s="1603"/>
      <c r="CF502" s="1603"/>
      <c r="CG502" s="1603"/>
      <c r="CH502" s="1603"/>
      <c r="CI502" s="1603"/>
      <c r="CJ502" s="1603"/>
      <c r="CK502" s="1603"/>
      <c r="CL502" s="1603"/>
      <c r="CM502" s="1603"/>
      <c r="CN502" s="1603"/>
      <c r="CO502" s="1603"/>
      <c r="CP502" s="1603"/>
      <c r="CQ502" s="1603"/>
      <c r="CR502" s="1603"/>
      <c r="CS502" s="1603"/>
      <c r="CT502" s="1603"/>
      <c r="CU502" s="1603"/>
      <c r="CV502" s="1603"/>
      <c r="CW502" s="1603"/>
      <c r="CX502" s="1603"/>
      <c r="CY502" s="1603"/>
      <c r="CZ502" s="1603"/>
      <c r="DA502" s="1603"/>
      <c r="DB502" s="1603"/>
      <c r="DC502" s="1604"/>
      <c r="DF502" s="9"/>
      <c r="DG502" s="9"/>
      <c r="DH502" s="9"/>
      <c r="DI502" s="9"/>
      <c r="DJ502" s="9"/>
      <c r="DK502" s="9"/>
      <c r="DL502" s="9"/>
      <c r="DM502" s="9"/>
      <c r="DN502" s="9"/>
      <c r="DO502" s="9"/>
      <c r="DP502" s="350"/>
      <c r="DQ502" s="350"/>
      <c r="DR502" s="350"/>
      <c r="DS502" s="350"/>
      <c r="DT502" s="350"/>
      <c r="DU502" s="350"/>
      <c r="DV502" s="350"/>
      <c r="DW502" s="350"/>
      <c r="DX502" s="350"/>
      <c r="DY502" s="350"/>
      <c r="DZ502" s="350"/>
      <c r="EA502" s="350"/>
      <c r="EB502" s="350"/>
      <c r="EC502" s="350"/>
      <c r="ED502" s="350"/>
      <c r="EE502" s="350"/>
      <c r="EF502" s="350"/>
      <c r="EG502" s="350"/>
      <c r="EH502" s="350"/>
      <c r="EI502" s="9"/>
      <c r="EJ502" s="9"/>
      <c r="EK502" s="9"/>
      <c r="EL502" s="9"/>
      <c r="EM502" s="9"/>
      <c r="EN502" s="9"/>
      <c r="EO502" s="9"/>
      <c r="EP502" s="9"/>
      <c r="EQ502" s="9"/>
      <c r="ER502" s="9"/>
      <c r="ES502" s="9"/>
      <c r="ET502" s="9"/>
      <c r="EU502" s="9"/>
      <c r="EV502" s="9"/>
      <c r="EW502" s="9"/>
      <c r="EX502" s="9"/>
      <c r="EY502" s="9"/>
      <c r="EZ502" s="9"/>
      <c r="FA502" s="9"/>
      <c r="FB502" s="9"/>
      <c r="FC502" s="9"/>
      <c r="FD502" s="9"/>
      <c r="FE502" s="9"/>
      <c r="FF502" s="9"/>
      <c r="FG502" s="9"/>
      <c r="FH502" s="9"/>
      <c r="FI502" s="9"/>
      <c r="FJ502" s="9"/>
      <c r="FK502" s="9"/>
      <c r="FL502" s="9"/>
      <c r="FM502" s="9"/>
      <c r="FN502" s="9"/>
      <c r="FO502" s="9"/>
      <c r="FP502" s="9"/>
      <c r="FQ502" s="9"/>
      <c r="FR502" s="9"/>
      <c r="FS502" s="9"/>
      <c r="FT502" s="9"/>
      <c r="FU502" s="9"/>
      <c r="FV502" s="9"/>
    </row>
    <row r="503" spans="2:186" ht="13.5" customHeight="1">
      <c r="B503" s="2692" t="s">
        <v>23</v>
      </c>
      <c r="C503" s="2347" t="s">
        <v>3</v>
      </c>
      <c r="D503" s="1287" t="s">
        <v>637</v>
      </c>
      <c r="E503" s="1287"/>
      <c r="F503" s="1287"/>
      <c r="G503" s="1287"/>
      <c r="H503" s="1287"/>
      <c r="I503" s="1287"/>
      <c r="J503" s="1287"/>
      <c r="K503" s="1287"/>
      <c r="L503" s="1287"/>
      <c r="M503" s="1287"/>
      <c r="N503" s="1287"/>
      <c r="O503" s="1287"/>
      <c r="P503" s="1287"/>
      <c r="Q503" s="1287"/>
      <c r="R503" s="1287"/>
      <c r="S503" s="1287"/>
      <c r="T503" s="1287"/>
      <c r="U503" s="2514"/>
      <c r="V503" s="1201"/>
      <c r="W503" s="1201"/>
      <c r="X503" s="2708" t="s">
        <v>1634</v>
      </c>
      <c r="Y503" s="2708"/>
      <c r="Z503" s="2708"/>
      <c r="AA503" s="2708"/>
      <c r="AB503" s="2708"/>
      <c r="AC503" s="2708"/>
      <c r="AD503" s="2708"/>
      <c r="AE503" s="2708"/>
      <c r="AF503" s="604" t="s">
        <v>188</v>
      </c>
      <c r="AG503" s="901"/>
      <c r="AH503" s="2688"/>
      <c r="AI503" s="1363"/>
      <c r="AJ503" s="1363"/>
      <c r="AK503" s="1363"/>
      <c r="AL503" s="1363"/>
      <c r="AM503" s="1363"/>
      <c r="AN503" s="1363"/>
      <c r="AO503" s="1363"/>
      <c r="AP503" s="1363"/>
      <c r="AQ503" s="1363"/>
      <c r="AR503" s="1363"/>
      <c r="AS503" s="1363"/>
      <c r="AT503" s="1363"/>
      <c r="AU503" s="1363"/>
      <c r="AV503" s="1363"/>
      <c r="AW503" s="2689"/>
      <c r="BH503" s="1754"/>
      <c r="BI503" s="1603"/>
      <c r="BJ503" s="1603"/>
      <c r="BK503" s="1603"/>
      <c r="BL503" s="1603"/>
      <c r="BM503" s="1603"/>
      <c r="BN503" s="1603"/>
      <c r="BO503" s="1603"/>
      <c r="BP503" s="1603"/>
      <c r="BQ503" s="1603"/>
      <c r="BR503" s="1603"/>
      <c r="BS503" s="1603"/>
      <c r="BT503" s="1603"/>
      <c r="BU503" s="1603"/>
      <c r="BV503" s="1603"/>
      <c r="BW503" s="1603"/>
      <c r="BX503" s="1603"/>
      <c r="BY503" s="1603"/>
      <c r="BZ503" s="1603"/>
      <c r="CA503" s="1603"/>
      <c r="CB503" s="1603"/>
      <c r="CC503" s="1603"/>
      <c r="CD503" s="1603"/>
      <c r="CE503" s="1603"/>
      <c r="CF503" s="1603"/>
      <c r="CG503" s="1603"/>
      <c r="CH503" s="1603"/>
      <c r="CI503" s="1603"/>
      <c r="CJ503" s="1603"/>
      <c r="CK503" s="1603"/>
      <c r="CL503" s="1603"/>
      <c r="CM503" s="1603"/>
      <c r="CN503" s="1603"/>
      <c r="CO503" s="1603"/>
      <c r="CP503" s="1603"/>
      <c r="CQ503" s="1603"/>
      <c r="CR503" s="1603"/>
      <c r="CS503" s="1603"/>
      <c r="CT503" s="1603"/>
      <c r="CU503" s="1603"/>
      <c r="CV503" s="1603"/>
      <c r="CW503" s="1603"/>
      <c r="CX503" s="1603"/>
      <c r="CY503" s="1603"/>
      <c r="CZ503" s="1603"/>
      <c r="DA503" s="1603"/>
      <c r="DB503" s="1603"/>
      <c r="DC503" s="1604"/>
      <c r="DF503" s="9"/>
      <c r="DG503" s="9"/>
      <c r="DH503" s="9"/>
      <c r="DI503" s="9"/>
      <c r="DJ503" s="9"/>
      <c r="DK503" s="9"/>
      <c r="DL503" s="9"/>
      <c r="DM503" s="9"/>
      <c r="DN503" s="9"/>
      <c r="DO503" s="9"/>
      <c r="DP503" s="359"/>
      <c r="DQ503" s="359"/>
      <c r="DR503" s="359"/>
      <c r="DS503" s="359"/>
      <c r="DT503" s="359"/>
      <c r="DU503" s="359"/>
      <c r="DV503" s="359"/>
      <c r="DW503" s="359"/>
      <c r="DX503" s="359"/>
      <c r="DY503" s="359"/>
      <c r="DZ503" s="359"/>
      <c r="EA503" s="359"/>
      <c r="EB503" s="359"/>
      <c r="EC503" s="359"/>
      <c r="ED503" s="359"/>
      <c r="EE503" s="359"/>
      <c r="EF503" s="359"/>
      <c r="EG503" s="359"/>
      <c r="EH503" s="359"/>
      <c r="EI503" s="9"/>
      <c r="EJ503" s="9"/>
      <c r="EK503" s="9"/>
      <c r="EL503" s="9"/>
      <c r="EM503" s="9"/>
      <c r="EN503" s="9"/>
      <c r="EO503" s="9"/>
      <c r="EP503" s="9"/>
      <c r="EQ503" s="9"/>
      <c r="ER503" s="9"/>
      <c r="ES503" s="9"/>
      <c r="ET503" s="9"/>
      <c r="EU503" s="9"/>
      <c r="EV503" s="9"/>
      <c r="EW503" s="9"/>
      <c r="EX503" s="9"/>
      <c r="EY503" s="9"/>
      <c r="EZ503" s="9"/>
      <c r="FA503" s="9"/>
      <c r="FB503" s="9"/>
      <c r="FC503" s="9"/>
      <c r="FD503" s="9"/>
      <c r="FE503" s="9"/>
      <c r="FF503" s="9"/>
      <c r="FG503" s="9"/>
      <c r="FH503" s="9"/>
      <c r="FI503" s="9"/>
      <c r="FJ503" s="9"/>
      <c r="FK503" s="9"/>
      <c r="FL503" s="9"/>
      <c r="FM503" s="9"/>
      <c r="FN503" s="9"/>
      <c r="FO503" s="9"/>
      <c r="FP503" s="9"/>
      <c r="FQ503" s="9"/>
      <c r="FR503" s="9"/>
      <c r="FS503" s="9"/>
      <c r="FT503" s="9"/>
      <c r="FU503" s="9"/>
      <c r="FV503" s="9"/>
    </row>
    <row r="504" spans="2:186" ht="13.5" customHeight="1">
      <c r="B504" s="2693"/>
      <c r="C504" s="2348"/>
      <c r="D504" s="1288"/>
      <c r="E504" s="1288"/>
      <c r="F504" s="1288"/>
      <c r="G504" s="1288"/>
      <c r="H504" s="1288"/>
      <c r="I504" s="1288"/>
      <c r="J504" s="1288"/>
      <c r="K504" s="1288"/>
      <c r="L504" s="1288"/>
      <c r="M504" s="1288"/>
      <c r="N504" s="1288"/>
      <c r="O504" s="1288"/>
      <c r="P504" s="1288"/>
      <c r="Q504" s="1288"/>
      <c r="R504" s="1288"/>
      <c r="S504" s="1288"/>
      <c r="T504" s="1288"/>
      <c r="U504" s="2516"/>
      <c r="V504" s="874"/>
      <c r="W504" s="874"/>
      <c r="X504" s="2709"/>
      <c r="Y504" s="2709"/>
      <c r="Z504" s="2709"/>
      <c r="AA504" s="2709"/>
      <c r="AB504" s="2709"/>
      <c r="AC504" s="2709"/>
      <c r="AD504" s="2709"/>
      <c r="AE504" s="2709"/>
      <c r="AF504" s="606"/>
      <c r="AG504" s="902"/>
      <c r="AH504" s="2690"/>
      <c r="AI504" s="1364"/>
      <c r="AJ504" s="1364"/>
      <c r="AK504" s="1364"/>
      <c r="AL504" s="1364"/>
      <c r="AM504" s="1364"/>
      <c r="AN504" s="1364"/>
      <c r="AO504" s="1364"/>
      <c r="AP504" s="1364"/>
      <c r="AQ504" s="1364"/>
      <c r="AR504" s="1364"/>
      <c r="AS504" s="1364"/>
      <c r="AT504" s="1364"/>
      <c r="AU504" s="1364"/>
      <c r="AV504" s="1364"/>
      <c r="AW504" s="2691"/>
      <c r="BH504" s="1754"/>
      <c r="BI504" s="1603"/>
      <c r="BJ504" s="1603"/>
      <c r="BK504" s="1603"/>
      <c r="BL504" s="1603"/>
      <c r="BM504" s="1603"/>
      <c r="BN504" s="1603"/>
      <c r="BO504" s="1603"/>
      <c r="BP504" s="1603"/>
      <c r="BQ504" s="1603"/>
      <c r="BR504" s="1603"/>
      <c r="BS504" s="1603"/>
      <c r="BT504" s="1603"/>
      <c r="BU504" s="1603"/>
      <c r="BV504" s="1603"/>
      <c r="BW504" s="1603"/>
      <c r="BX504" s="1603"/>
      <c r="BY504" s="1603"/>
      <c r="BZ504" s="1603"/>
      <c r="CA504" s="1603"/>
      <c r="CB504" s="1603"/>
      <c r="CC504" s="1603"/>
      <c r="CD504" s="1603"/>
      <c r="CE504" s="1603"/>
      <c r="CF504" s="1603"/>
      <c r="CG504" s="1603"/>
      <c r="CH504" s="1603"/>
      <c r="CI504" s="1603"/>
      <c r="CJ504" s="1603"/>
      <c r="CK504" s="1603"/>
      <c r="CL504" s="1603"/>
      <c r="CM504" s="1603"/>
      <c r="CN504" s="1603"/>
      <c r="CO504" s="1603"/>
      <c r="CP504" s="1603"/>
      <c r="CQ504" s="1603"/>
      <c r="CR504" s="1603"/>
      <c r="CS504" s="1603"/>
      <c r="CT504" s="1603"/>
      <c r="CU504" s="1603"/>
      <c r="CV504" s="1603"/>
      <c r="CW504" s="1603"/>
      <c r="CX504" s="1603"/>
      <c r="CY504" s="1603"/>
      <c r="CZ504" s="1603"/>
      <c r="DA504" s="1603"/>
      <c r="DB504" s="1603"/>
      <c r="DC504" s="1604"/>
      <c r="DF504" s="9"/>
      <c r="DG504" s="9"/>
      <c r="DH504" s="9"/>
      <c r="DI504" s="9"/>
      <c r="DJ504" s="9"/>
      <c r="DK504" s="9"/>
      <c r="DL504" s="9"/>
      <c r="DM504" s="9"/>
      <c r="DN504" s="9"/>
      <c r="DO504" s="9"/>
      <c r="DP504" s="359"/>
      <c r="DQ504" s="359"/>
      <c r="DR504" s="359"/>
      <c r="DS504" s="359"/>
      <c r="DT504" s="359"/>
      <c r="DU504" s="359"/>
      <c r="DV504" s="359"/>
      <c r="DW504" s="359"/>
      <c r="DX504" s="359"/>
      <c r="DY504" s="359"/>
      <c r="DZ504" s="359"/>
      <c r="EA504" s="359"/>
      <c r="EB504" s="359"/>
      <c r="EC504" s="359"/>
      <c r="ED504" s="359"/>
      <c r="EE504" s="359"/>
      <c r="EF504" s="359"/>
      <c r="EG504" s="359"/>
      <c r="EH504" s="359"/>
      <c r="EI504" s="9"/>
      <c r="EJ504" s="9"/>
      <c r="EK504" s="9"/>
      <c r="EL504" s="9"/>
      <c r="EM504" s="9"/>
      <c r="EN504" s="9"/>
      <c r="EO504" s="9"/>
      <c r="EP504" s="9"/>
      <c r="EQ504" s="9"/>
      <c r="ER504" s="9"/>
      <c r="ES504" s="9"/>
      <c r="ET504" s="9"/>
      <c r="EU504" s="9"/>
      <c r="EV504" s="9"/>
      <c r="EW504" s="9"/>
      <c r="EX504" s="9"/>
      <c r="EY504" s="9"/>
      <c r="EZ504" s="9"/>
      <c r="FA504" s="9"/>
      <c r="FB504" s="9"/>
      <c r="FC504" s="9"/>
      <c r="FD504" s="9"/>
      <c r="FE504" s="9"/>
      <c r="FF504" s="9"/>
      <c r="FG504" s="9"/>
      <c r="FH504" s="9"/>
      <c r="FI504" s="9"/>
      <c r="FJ504" s="9"/>
      <c r="FK504" s="9"/>
      <c r="FL504" s="9"/>
      <c r="FM504" s="9"/>
      <c r="FN504" s="9"/>
      <c r="FO504" s="9"/>
      <c r="FP504" s="9"/>
      <c r="FQ504" s="9"/>
      <c r="FR504" s="9"/>
      <c r="FS504" s="9"/>
      <c r="FT504" s="9"/>
      <c r="FU504" s="9"/>
      <c r="FV504" s="9"/>
    </row>
    <row r="505" spans="2:186" ht="13.5" customHeight="1">
      <c r="B505" s="2692" t="s">
        <v>24</v>
      </c>
      <c r="C505" s="2347" t="s">
        <v>4</v>
      </c>
      <c r="D505" s="1258" t="s">
        <v>1778</v>
      </c>
      <c r="E505" s="1259"/>
      <c r="F505" s="1259"/>
      <c r="G505" s="1259"/>
      <c r="H505" s="1259"/>
      <c r="I505" s="1259"/>
      <c r="J505" s="1259"/>
      <c r="K505" s="1259"/>
      <c r="L505" s="1259"/>
      <c r="M505" s="1259"/>
      <c r="N505" s="1259"/>
      <c r="O505" s="1259"/>
      <c r="P505" s="1259"/>
      <c r="Q505" s="1259"/>
      <c r="R505" s="1259"/>
      <c r="S505" s="1259"/>
      <c r="T505" s="1259"/>
      <c r="U505" s="2700"/>
      <c r="V505" s="2664"/>
      <c r="W505" s="2664"/>
      <c r="X505" s="2664"/>
      <c r="Y505" s="2664"/>
      <c r="Z505" s="2664"/>
      <c r="AA505" s="2664"/>
      <c r="AB505" s="2664"/>
      <c r="AC505" s="2664"/>
      <c r="AD505" s="2664"/>
      <c r="AE505" s="2664"/>
      <c r="AF505" s="604" t="s">
        <v>188</v>
      </c>
      <c r="AG505" s="901"/>
      <c r="AH505" s="2688"/>
      <c r="AI505" s="1363"/>
      <c r="AJ505" s="1363"/>
      <c r="AK505" s="1363"/>
      <c r="AL505" s="1363"/>
      <c r="AM505" s="1363"/>
      <c r="AN505" s="1363"/>
      <c r="AO505" s="1363"/>
      <c r="AP505" s="1363"/>
      <c r="AQ505" s="1363"/>
      <c r="AR505" s="1363"/>
      <c r="AS505" s="1363"/>
      <c r="AT505" s="1363"/>
      <c r="AU505" s="1363"/>
      <c r="AV505" s="1363"/>
      <c r="AW505" s="2689"/>
      <c r="BH505" s="1754"/>
      <c r="BI505" s="1603"/>
      <c r="BJ505" s="1603"/>
      <c r="BK505" s="1603"/>
      <c r="BL505" s="1603"/>
      <c r="BM505" s="1603"/>
      <c r="BN505" s="1603"/>
      <c r="BO505" s="1603"/>
      <c r="BP505" s="1603"/>
      <c r="BQ505" s="1603"/>
      <c r="BR505" s="1603"/>
      <c r="BS505" s="1603"/>
      <c r="BT505" s="1603"/>
      <c r="BU505" s="1603"/>
      <c r="BV505" s="1603"/>
      <c r="BW505" s="1603"/>
      <c r="BX505" s="1603"/>
      <c r="BY505" s="1603"/>
      <c r="BZ505" s="1603"/>
      <c r="CA505" s="1603"/>
      <c r="CB505" s="1603"/>
      <c r="CC505" s="1603"/>
      <c r="CD505" s="1603"/>
      <c r="CE505" s="1603"/>
      <c r="CF505" s="1603"/>
      <c r="CG505" s="1603"/>
      <c r="CH505" s="1603"/>
      <c r="CI505" s="1603"/>
      <c r="CJ505" s="1603"/>
      <c r="CK505" s="1603"/>
      <c r="CL505" s="1603"/>
      <c r="CM505" s="1603"/>
      <c r="CN505" s="1603"/>
      <c r="CO505" s="1603"/>
      <c r="CP505" s="1603"/>
      <c r="CQ505" s="1603"/>
      <c r="CR505" s="1603"/>
      <c r="CS505" s="1603"/>
      <c r="CT505" s="1603"/>
      <c r="CU505" s="1603"/>
      <c r="CV505" s="1603"/>
      <c r="CW505" s="1603"/>
      <c r="CX505" s="1603"/>
      <c r="CY505" s="1603"/>
      <c r="CZ505" s="1603"/>
      <c r="DA505" s="1603"/>
      <c r="DB505" s="1603"/>
      <c r="DC505" s="1604"/>
      <c r="DF505" s="9"/>
      <c r="DG505" s="9"/>
      <c r="DH505" s="9"/>
      <c r="DI505" s="9"/>
      <c r="DJ505" s="9"/>
      <c r="DK505" s="9"/>
      <c r="DL505" s="9"/>
      <c r="DM505" s="9"/>
      <c r="DN505" s="9"/>
      <c r="DO505" s="9"/>
      <c r="DP505" s="359"/>
      <c r="DQ505" s="359"/>
      <c r="DR505" s="359"/>
      <c r="DS505" s="359"/>
      <c r="DT505" s="359"/>
      <c r="DU505" s="359"/>
      <c r="DV505" s="359"/>
      <c r="DW505" s="359"/>
      <c r="DX505" s="359"/>
      <c r="DY505" s="359"/>
      <c r="DZ505" s="359"/>
      <c r="EA505" s="359"/>
      <c r="EB505" s="359"/>
      <c r="EC505" s="359"/>
      <c r="ED505" s="359"/>
      <c r="EE505" s="359"/>
      <c r="EF505" s="359"/>
      <c r="EG505" s="359"/>
      <c r="EH505" s="359"/>
      <c r="EI505" s="9"/>
      <c r="EJ505" s="9"/>
      <c r="EK505" s="9"/>
      <c r="EL505" s="9"/>
      <c r="EM505" s="9"/>
      <c r="EN505" s="9"/>
      <c r="EO505" s="9"/>
      <c r="EP505" s="9"/>
      <c r="EQ505" s="9"/>
      <c r="ER505" s="9"/>
      <c r="ES505" s="9"/>
      <c r="ET505" s="9"/>
      <c r="EU505" s="9"/>
      <c r="EV505" s="9"/>
      <c r="EW505" s="9"/>
      <c r="EX505" s="9"/>
      <c r="EY505" s="9"/>
      <c r="EZ505" s="9"/>
      <c r="FA505" s="9"/>
      <c r="FB505" s="9"/>
      <c r="FC505" s="9"/>
      <c r="FD505" s="9"/>
      <c r="FE505" s="9"/>
      <c r="FF505" s="9"/>
      <c r="FG505" s="9"/>
      <c r="FH505" s="9"/>
      <c r="FI505" s="9"/>
      <c r="FJ505" s="9"/>
      <c r="FK505" s="359"/>
      <c r="FL505" s="9"/>
      <c r="FM505" s="9"/>
      <c r="FN505" s="9"/>
      <c r="FO505" s="9"/>
      <c r="FP505" s="9"/>
      <c r="FQ505" s="9"/>
      <c r="FR505" s="9"/>
      <c r="FS505" s="9"/>
      <c r="FT505" s="9"/>
      <c r="FU505" s="9"/>
      <c r="FV505" s="9"/>
    </row>
    <row r="506" spans="2:186" ht="13.5" customHeight="1">
      <c r="B506" s="2693"/>
      <c r="C506" s="2348"/>
      <c r="D506" s="1245"/>
      <c r="E506" s="1245"/>
      <c r="F506" s="1245"/>
      <c r="G506" s="1245"/>
      <c r="H506" s="1245"/>
      <c r="I506" s="1245"/>
      <c r="J506" s="1245"/>
      <c r="K506" s="1245"/>
      <c r="L506" s="1245"/>
      <c r="M506" s="1245"/>
      <c r="N506" s="1245"/>
      <c r="O506" s="1245"/>
      <c r="P506" s="1245"/>
      <c r="Q506" s="1245"/>
      <c r="R506" s="1245"/>
      <c r="S506" s="1245"/>
      <c r="T506" s="1245"/>
      <c r="U506" s="2701"/>
      <c r="V506" s="2665"/>
      <c r="W506" s="2665"/>
      <c r="X506" s="2665"/>
      <c r="Y506" s="2665"/>
      <c r="Z506" s="2665"/>
      <c r="AA506" s="2665"/>
      <c r="AB506" s="2665"/>
      <c r="AC506" s="2665"/>
      <c r="AD506" s="2665"/>
      <c r="AE506" s="2665"/>
      <c r="AF506" s="606"/>
      <c r="AG506" s="902"/>
      <c r="AH506" s="2690"/>
      <c r="AI506" s="1364"/>
      <c r="AJ506" s="1364"/>
      <c r="AK506" s="1364"/>
      <c r="AL506" s="1364"/>
      <c r="AM506" s="1364"/>
      <c r="AN506" s="1364"/>
      <c r="AO506" s="1364"/>
      <c r="AP506" s="1364"/>
      <c r="AQ506" s="1364"/>
      <c r="AR506" s="1364"/>
      <c r="AS506" s="1364"/>
      <c r="AT506" s="1364"/>
      <c r="AU506" s="1364"/>
      <c r="AV506" s="1364"/>
      <c r="AW506" s="2691"/>
      <c r="BH506" s="1754"/>
      <c r="BI506" s="1768"/>
      <c r="BJ506" s="1768"/>
      <c r="BK506" s="1768"/>
      <c r="BL506" s="1768"/>
      <c r="BM506" s="1768"/>
      <c r="BN506" s="1768"/>
      <c r="BO506" s="1768"/>
      <c r="BP506" s="1768"/>
      <c r="BQ506" s="1768"/>
      <c r="BR506" s="1768"/>
      <c r="BS506" s="1768"/>
      <c r="BT506" s="1768"/>
      <c r="BU506" s="1768"/>
      <c r="BV506" s="1768"/>
      <c r="BW506" s="1768"/>
      <c r="BX506" s="1768"/>
      <c r="BY506" s="1768"/>
      <c r="BZ506" s="1768"/>
      <c r="CA506" s="1768"/>
      <c r="CB506" s="1768"/>
      <c r="CC506" s="1768"/>
      <c r="CD506" s="1768"/>
      <c r="CE506" s="1768"/>
      <c r="CF506" s="1768"/>
      <c r="CG506" s="1768"/>
      <c r="CH506" s="1768"/>
      <c r="CI506" s="1768"/>
      <c r="CJ506" s="1768"/>
      <c r="CK506" s="1768"/>
      <c r="CL506" s="1768"/>
      <c r="CM506" s="1768"/>
      <c r="CN506" s="1768"/>
      <c r="CO506" s="1768"/>
      <c r="CP506" s="1768"/>
      <c r="CQ506" s="1768"/>
      <c r="CR506" s="1768"/>
      <c r="CS506" s="1768"/>
      <c r="CT506" s="1768"/>
      <c r="CU506" s="1768"/>
      <c r="CV506" s="1768"/>
      <c r="CW506" s="1768"/>
      <c r="CX506" s="1768"/>
      <c r="CY506" s="1768"/>
      <c r="CZ506" s="1768"/>
      <c r="DA506" s="1768"/>
      <c r="DB506" s="1768"/>
      <c r="DC506" s="1769"/>
      <c r="DF506" s="9"/>
      <c r="DG506" s="9"/>
      <c r="DH506" s="9"/>
      <c r="DI506" s="9"/>
      <c r="DJ506" s="9"/>
      <c r="DK506" s="9"/>
      <c r="DL506" s="9"/>
      <c r="DM506" s="9"/>
      <c r="DN506" s="9"/>
      <c r="DO506" s="9"/>
      <c r="DP506" s="359"/>
      <c r="DQ506" s="359"/>
      <c r="DR506" s="359"/>
      <c r="DS506" s="359"/>
      <c r="DT506" s="359"/>
      <c r="DU506" s="359"/>
      <c r="DV506" s="359"/>
      <c r="DW506" s="359"/>
      <c r="DX506" s="359"/>
      <c r="DY506" s="359"/>
      <c r="DZ506" s="359"/>
      <c r="EA506" s="359"/>
      <c r="EB506" s="359"/>
      <c r="EC506" s="359"/>
      <c r="ED506" s="359"/>
      <c r="EE506" s="359"/>
      <c r="EF506" s="359"/>
      <c r="EG506" s="359"/>
      <c r="EH506" s="359"/>
      <c r="EI506" s="9"/>
      <c r="EJ506" s="9"/>
      <c r="EK506" s="9"/>
      <c r="EL506" s="9"/>
      <c r="EM506" s="9"/>
      <c r="EN506" s="9"/>
      <c r="EO506" s="9"/>
      <c r="EP506" s="9"/>
      <c r="EQ506" s="9"/>
      <c r="ER506" s="9"/>
      <c r="ES506" s="9"/>
      <c r="ET506" s="9"/>
      <c r="EU506" s="9"/>
      <c r="EV506" s="9"/>
      <c r="EW506" s="9"/>
      <c r="EX506" s="9"/>
      <c r="EY506" s="9"/>
      <c r="EZ506" s="9"/>
      <c r="FA506" s="9"/>
      <c r="FB506" s="9"/>
      <c r="FC506" s="9"/>
      <c r="FD506" s="9"/>
      <c r="FE506" s="9"/>
      <c r="FF506" s="9"/>
      <c r="FG506" s="9"/>
      <c r="FH506" s="9"/>
      <c r="FI506" s="9"/>
      <c r="FJ506" s="9"/>
      <c r="FK506" s="359"/>
      <c r="FL506" s="9"/>
      <c r="FM506" s="9"/>
      <c r="FN506" s="9"/>
      <c r="FO506" s="9"/>
      <c r="FP506" s="9"/>
      <c r="FQ506" s="9"/>
      <c r="FR506" s="9"/>
      <c r="FS506" s="9"/>
      <c r="FT506" s="9"/>
      <c r="FU506" s="9"/>
      <c r="FV506" s="9"/>
    </row>
    <row r="507" spans="2:186" ht="13.5" customHeight="1">
      <c r="B507" s="2692" t="s">
        <v>24</v>
      </c>
      <c r="C507" s="2347" t="s">
        <v>5</v>
      </c>
      <c r="D507" s="1258"/>
      <c r="E507" s="1259"/>
      <c r="F507" s="1259"/>
      <c r="G507" s="1259"/>
      <c r="H507" s="1259"/>
      <c r="I507" s="1259"/>
      <c r="J507" s="1259"/>
      <c r="K507" s="1259"/>
      <c r="L507" s="1259"/>
      <c r="M507" s="1259"/>
      <c r="N507" s="1259"/>
      <c r="O507" s="1259"/>
      <c r="P507" s="1259"/>
      <c r="Q507" s="1259"/>
      <c r="R507" s="1259"/>
      <c r="S507" s="1259"/>
      <c r="T507" s="1259"/>
      <c r="U507" s="2700"/>
      <c r="V507" s="2664"/>
      <c r="W507" s="2664"/>
      <c r="X507" s="2664"/>
      <c r="Y507" s="2664"/>
      <c r="Z507" s="2664"/>
      <c r="AA507" s="2664"/>
      <c r="AB507" s="2664"/>
      <c r="AC507" s="2664"/>
      <c r="AD507" s="2664"/>
      <c r="AE507" s="2664"/>
      <c r="AF507" s="604" t="s">
        <v>188</v>
      </c>
      <c r="AG507" s="901"/>
      <c r="AH507" s="2688"/>
      <c r="AI507" s="1363"/>
      <c r="AJ507" s="1363"/>
      <c r="AK507" s="1363"/>
      <c r="AL507" s="1363"/>
      <c r="AM507" s="1363"/>
      <c r="AN507" s="1363"/>
      <c r="AO507" s="1363"/>
      <c r="AP507" s="1363"/>
      <c r="AQ507" s="1363"/>
      <c r="AR507" s="1363"/>
      <c r="AS507" s="1363"/>
      <c r="AT507" s="1363"/>
      <c r="AU507" s="1363"/>
      <c r="AV507" s="1363"/>
      <c r="AW507" s="2689"/>
      <c r="BH507" s="1753" t="s">
        <v>77</v>
      </c>
      <c r="BI507" s="1738" t="s">
        <v>1553</v>
      </c>
      <c r="BJ507" s="1738"/>
      <c r="BK507" s="1738"/>
      <c r="BL507" s="1738"/>
      <c r="BM507" s="1738"/>
      <c r="BN507" s="1738"/>
      <c r="BO507" s="1738"/>
      <c r="BP507" s="1738"/>
      <c r="BQ507" s="1738"/>
      <c r="BR507" s="1738"/>
      <c r="BS507" s="1738"/>
      <c r="BT507" s="1738"/>
      <c r="BU507" s="1738"/>
      <c r="BV507" s="1738"/>
      <c r="BW507" s="1738"/>
      <c r="BX507" s="1738"/>
      <c r="BY507" s="1738"/>
      <c r="BZ507" s="1738"/>
      <c r="CA507" s="1738"/>
      <c r="CB507" s="1738"/>
      <c r="CC507" s="1738"/>
      <c r="CD507" s="1738"/>
      <c r="CE507" s="1738"/>
      <c r="CF507" s="1738"/>
      <c r="CG507" s="1738"/>
      <c r="CH507" s="1738"/>
      <c r="CI507" s="1738"/>
      <c r="CJ507" s="1738"/>
      <c r="CK507" s="1738"/>
      <c r="CL507" s="1738"/>
      <c r="CM507" s="1738"/>
      <c r="CN507" s="1738"/>
      <c r="CO507" s="1738"/>
      <c r="CP507" s="1738"/>
      <c r="CQ507" s="1738"/>
      <c r="CR507" s="1738"/>
      <c r="CS507" s="1738"/>
      <c r="CT507" s="1738"/>
      <c r="CU507" s="1738"/>
      <c r="CV507" s="1738"/>
      <c r="CW507" s="1738"/>
      <c r="CX507" s="1738"/>
      <c r="CY507" s="1738"/>
      <c r="CZ507" s="1738"/>
      <c r="DA507" s="1738"/>
      <c r="DB507" s="1738"/>
      <c r="DC507" s="1739"/>
      <c r="DF507" s="9"/>
      <c r="DG507" s="9"/>
      <c r="DH507" s="9"/>
      <c r="DI507" s="9"/>
      <c r="DJ507" s="9"/>
      <c r="DK507" s="9"/>
      <c r="DL507" s="9"/>
      <c r="DM507" s="9"/>
      <c r="DN507" s="9"/>
      <c r="DO507" s="9"/>
      <c r="DP507" s="9"/>
      <c r="DQ507" s="9"/>
      <c r="DR507" s="9"/>
      <c r="DS507" s="9"/>
      <c r="DT507" s="9"/>
      <c r="DU507" s="9"/>
      <c r="DV507" s="9"/>
      <c r="DW507" s="9"/>
      <c r="DX507" s="9"/>
      <c r="DY507" s="9"/>
      <c r="DZ507" s="9"/>
      <c r="EA507" s="9"/>
      <c r="EB507" s="9"/>
      <c r="EC507" s="9"/>
      <c r="ED507" s="9"/>
      <c r="EE507" s="9"/>
      <c r="EF507" s="9"/>
      <c r="EG507" s="9"/>
      <c r="EH507" s="9"/>
      <c r="EI507" s="9"/>
      <c r="EJ507" s="9"/>
      <c r="EK507" s="9"/>
      <c r="EL507" s="9"/>
      <c r="EM507" s="9"/>
      <c r="EN507" s="9"/>
      <c r="EO507" s="9"/>
      <c r="EP507" s="9"/>
      <c r="EQ507" s="9"/>
      <c r="ER507" s="9"/>
      <c r="ES507" s="9"/>
      <c r="ET507" s="9"/>
      <c r="EU507" s="9"/>
      <c r="EV507" s="9"/>
      <c r="EW507" s="9"/>
      <c r="EX507" s="9"/>
      <c r="EY507" s="9"/>
      <c r="EZ507" s="9"/>
      <c r="FA507" s="9"/>
      <c r="FB507" s="9"/>
      <c r="FC507" s="9"/>
      <c r="FD507" s="9"/>
      <c r="FE507" s="9"/>
      <c r="FF507" s="9"/>
      <c r="FG507" s="9"/>
      <c r="FH507" s="9"/>
      <c r="FI507" s="9"/>
      <c r="FJ507" s="9"/>
      <c r="FK507" s="359"/>
      <c r="FL507" s="359"/>
      <c r="FM507" s="359"/>
      <c r="FN507" s="359"/>
      <c r="FO507" s="359"/>
      <c r="FP507" s="359"/>
      <c r="FQ507" s="359"/>
      <c r="FR507" s="359"/>
      <c r="FS507" s="359"/>
      <c r="FT507" s="359"/>
      <c r="FU507" s="359"/>
      <c r="FV507" s="359"/>
      <c r="FW507" s="359"/>
      <c r="FX507" s="359"/>
      <c r="FY507" s="359"/>
      <c r="FZ507" s="359"/>
      <c r="GA507" s="359"/>
      <c r="GB507" s="359"/>
      <c r="GC507" s="359"/>
      <c r="GD507" s="359"/>
    </row>
    <row r="508" spans="2:186" ht="13.5" customHeight="1">
      <c r="B508" s="2693"/>
      <c r="C508" s="2348"/>
      <c r="D508" s="1245"/>
      <c r="E508" s="1245"/>
      <c r="F508" s="1245"/>
      <c r="G508" s="1245"/>
      <c r="H508" s="1245"/>
      <c r="I508" s="1245"/>
      <c r="J508" s="1245"/>
      <c r="K508" s="1245"/>
      <c r="L508" s="1245"/>
      <c r="M508" s="1245"/>
      <c r="N508" s="1245"/>
      <c r="O508" s="1245"/>
      <c r="P508" s="1245"/>
      <c r="Q508" s="1245"/>
      <c r="R508" s="1245"/>
      <c r="S508" s="1245"/>
      <c r="T508" s="1245"/>
      <c r="U508" s="2701"/>
      <c r="V508" s="2665"/>
      <c r="W508" s="2665"/>
      <c r="X508" s="2665"/>
      <c r="Y508" s="2665"/>
      <c r="Z508" s="2665"/>
      <c r="AA508" s="2665"/>
      <c r="AB508" s="2665"/>
      <c r="AC508" s="2665"/>
      <c r="AD508" s="2665"/>
      <c r="AE508" s="2665"/>
      <c r="AF508" s="606"/>
      <c r="AG508" s="902"/>
      <c r="AH508" s="2690"/>
      <c r="AI508" s="1364"/>
      <c r="AJ508" s="1364"/>
      <c r="AK508" s="1364"/>
      <c r="AL508" s="1364"/>
      <c r="AM508" s="1364"/>
      <c r="AN508" s="1364"/>
      <c r="AO508" s="1364"/>
      <c r="AP508" s="1364"/>
      <c r="AQ508" s="1364"/>
      <c r="AR508" s="1364"/>
      <c r="AS508" s="1364"/>
      <c r="AT508" s="1364"/>
      <c r="AU508" s="1364"/>
      <c r="AV508" s="1364"/>
      <c r="AW508" s="2691"/>
      <c r="BH508" s="1754"/>
      <c r="BI508" s="1603"/>
      <c r="BJ508" s="1603"/>
      <c r="BK508" s="1603"/>
      <c r="BL508" s="1603"/>
      <c r="BM508" s="1603"/>
      <c r="BN508" s="1603"/>
      <c r="BO508" s="1603"/>
      <c r="BP508" s="1603"/>
      <c r="BQ508" s="1603"/>
      <c r="BR508" s="1603"/>
      <c r="BS508" s="1603"/>
      <c r="BT508" s="1603"/>
      <c r="BU508" s="1603"/>
      <c r="BV508" s="1603"/>
      <c r="BW508" s="1603"/>
      <c r="BX508" s="1603"/>
      <c r="BY508" s="1603"/>
      <c r="BZ508" s="1603"/>
      <c r="CA508" s="1603"/>
      <c r="CB508" s="1603"/>
      <c r="CC508" s="1603"/>
      <c r="CD508" s="1603"/>
      <c r="CE508" s="1603"/>
      <c r="CF508" s="1603"/>
      <c r="CG508" s="1603"/>
      <c r="CH508" s="1603"/>
      <c r="CI508" s="1603"/>
      <c r="CJ508" s="1603"/>
      <c r="CK508" s="1603"/>
      <c r="CL508" s="1603"/>
      <c r="CM508" s="1603"/>
      <c r="CN508" s="1603"/>
      <c r="CO508" s="1603"/>
      <c r="CP508" s="1603"/>
      <c r="CQ508" s="1603"/>
      <c r="CR508" s="1603"/>
      <c r="CS508" s="1603"/>
      <c r="CT508" s="1603"/>
      <c r="CU508" s="1603"/>
      <c r="CV508" s="1603"/>
      <c r="CW508" s="1603"/>
      <c r="CX508" s="1603"/>
      <c r="CY508" s="1603"/>
      <c r="CZ508" s="1603"/>
      <c r="DA508" s="1603"/>
      <c r="DB508" s="1603"/>
      <c r="DC508" s="1604"/>
      <c r="DF508" s="9"/>
      <c r="DG508" s="9"/>
      <c r="DH508" s="9"/>
      <c r="DI508" s="9"/>
      <c r="DJ508" s="9"/>
      <c r="DK508" s="9"/>
      <c r="DL508" s="9"/>
      <c r="DM508" s="9"/>
      <c r="DN508" s="9"/>
      <c r="DO508" s="9"/>
      <c r="DP508" s="9"/>
      <c r="DQ508" s="9"/>
      <c r="DR508" s="9"/>
      <c r="DS508" s="9"/>
      <c r="DT508" s="9"/>
      <c r="DU508" s="9"/>
      <c r="DV508" s="9"/>
      <c r="DW508" s="9"/>
      <c r="DX508" s="9"/>
      <c r="DY508" s="9"/>
      <c r="DZ508" s="9"/>
      <c r="EA508" s="9"/>
      <c r="EB508" s="9"/>
      <c r="EC508" s="9"/>
      <c r="ED508" s="9"/>
      <c r="EE508" s="9"/>
      <c r="EF508" s="9"/>
      <c r="EG508" s="9"/>
      <c r="EH508" s="9"/>
      <c r="EI508" s="9"/>
      <c r="EJ508" s="9"/>
      <c r="EK508" s="9"/>
      <c r="EL508" s="9"/>
      <c r="EM508" s="9"/>
      <c r="EN508" s="9"/>
      <c r="EO508" s="9"/>
      <c r="EP508" s="9"/>
      <c r="EQ508" s="9"/>
      <c r="ER508" s="9"/>
      <c r="ES508" s="9"/>
      <c r="ET508" s="9"/>
      <c r="EU508" s="9"/>
      <c r="EV508" s="9"/>
      <c r="EW508" s="9"/>
      <c r="EX508" s="9"/>
      <c r="EY508" s="9"/>
      <c r="EZ508" s="9"/>
      <c r="FA508" s="9"/>
      <c r="FB508" s="9"/>
      <c r="FC508" s="9"/>
      <c r="FD508" s="9"/>
      <c r="FE508" s="9"/>
      <c r="FF508" s="9"/>
      <c r="FG508" s="9"/>
      <c r="FH508" s="9"/>
      <c r="FI508" s="9"/>
      <c r="FJ508" s="9"/>
      <c r="FK508" s="359"/>
      <c r="FL508" s="359"/>
      <c r="FM508" s="359"/>
      <c r="FN508" s="359"/>
      <c r="FO508" s="359"/>
      <c r="FP508" s="359"/>
      <c r="FQ508" s="359"/>
      <c r="FR508" s="359"/>
      <c r="FS508" s="359"/>
      <c r="FT508" s="359"/>
      <c r="FU508" s="359"/>
      <c r="FV508" s="359"/>
      <c r="FW508" s="359"/>
      <c r="FX508" s="359"/>
      <c r="FY508" s="359"/>
      <c r="FZ508" s="359"/>
      <c r="GA508" s="359"/>
      <c r="GB508" s="359"/>
      <c r="GC508" s="359"/>
      <c r="GD508" s="359"/>
    </row>
    <row r="509" spans="2:186" ht="13.5" customHeight="1">
      <c r="B509" s="1392" t="s">
        <v>1451</v>
      </c>
      <c r="C509" s="1393"/>
      <c r="D509" s="1393"/>
      <c r="E509" s="1393"/>
      <c r="F509" s="1393"/>
      <c r="G509" s="1393"/>
      <c r="H509" s="1393"/>
      <c r="I509" s="1393"/>
      <c r="J509" s="1393"/>
      <c r="K509" s="1393"/>
      <c r="L509" s="1393"/>
      <c r="M509" s="1393"/>
      <c r="N509" s="1393"/>
      <c r="O509" s="1393"/>
      <c r="P509" s="1393"/>
      <c r="Q509" s="1393"/>
      <c r="R509" s="1393"/>
      <c r="S509" s="1393"/>
      <c r="T509" s="1393"/>
      <c r="U509" s="1393"/>
      <c r="V509" s="1393"/>
      <c r="W509" s="1393"/>
      <c r="X509" s="1393"/>
      <c r="Y509" s="1393"/>
      <c r="Z509" s="1393"/>
      <c r="AA509" s="1393"/>
      <c r="AB509" s="1393"/>
      <c r="AC509" s="1393"/>
      <c r="AD509" s="1393"/>
      <c r="AE509" s="1393"/>
      <c r="AF509" s="1393"/>
      <c r="AG509" s="1393"/>
      <c r="AH509" s="1393"/>
      <c r="AI509" s="1393"/>
      <c r="AJ509" s="1393"/>
      <c r="AK509" s="1393"/>
      <c r="AL509" s="1393"/>
      <c r="AM509" s="1393"/>
      <c r="AN509" s="1393"/>
      <c r="AO509" s="1393"/>
      <c r="AP509" s="1393"/>
      <c r="AQ509" s="1393"/>
      <c r="AR509" s="1393"/>
      <c r="AS509" s="1393"/>
      <c r="AT509" s="1393"/>
      <c r="AU509" s="1393"/>
      <c r="AV509" s="1393"/>
      <c r="AW509" s="1394"/>
      <c r="BH509" s="1754"/>
      <c r="BI509" s="1603"/>
      <c r="BJ509" s="1603"/>
      <c r="BK509" s="1603"/>
      <c r="BL509" s="1603"/>
      <c r="BM509" s="1603"/>
      <c r="BN509" s="1603"/>
      <c r="BO509" s="1603"/>
      <c r="BP509" s="1603"/>
      <c r="BQ509" s="1603"/>
      <c r="BR509" s="1603"/>
      <c r="BS509" s="1603"/>
      <c r="BT509" s="1603"/>
      <c r="BU509" s="1603"/>
      <c r="BV509" s="1603"/>
      <c r="BW509" s="1603"/>
      <c r="BX509" s="1603"/>
      <c r="BY509" s="1603"/>
      <c r="BZ509" s="1603"/>
      <c r="CA509" s="1603"/>
      <c r="CB509" s="1603"/>
      <c r="CC509" s="1603"/>
      <c r="CD509" s="1603"/>
      <c r="CE509" s="1603"/>
      <c r="CF509" s="1603"/>
      <c r="CG509" s="1603"/>
      <c r="CH509" s="1603"/>
      <c r="CI509" s="1603"/>
      <c r="CJ509" s="1603"/>
      <c r="CK509" s="1603"/>
      <c r="CL509" s="1603"/>
      <c r="CM509" s="1603"/>
      <c r="CN509" s="1603"/>
      <c r="CO509" s="1603"/>
      <c r="CP509" s="1603"/>
      <c r="CQ509" s="1603"/>
      <c r="CR509" s="1603"/>
      <c r="CS509" s="1603"/>
      <c r="CT509" s="1603"/>
      <c r="CU509" s="1603"/>
      <c r="CV509" s="1603"/>
      <c r="CW509" s="1603"/>
      <c r="CX509" s="1603"/>
      <c r="CY509" s="1603"/>
      <c r="CZ509" s="1603"/>
      <c r="DA509" s="1603"/>
      <c r="DB509" s="1603"/>
      <c r="DC509" s="1604"/>
      <c r="DL509" s="9"/>
      <c r="DM509" s="9"/>
      <c r="DN509" s="9"/>
      <c r="DO509" s="9"/>
      <c r="DP509" s="9"/>
      <c r="DQ509" s="9"/>
      <c r="DR509" s="9"/>
      <c r="DS509" s="9"/>
      <c r="DT509" s="9"/>
      <c r="DU509" s="9"/>
      <c r="DV509" s="9"/>
      <c r="DW509" s="9"/>
      <c r="DX509" s="9"/>
      <c r="DY509" s="9"/>
      <c r="DZ509" s="9"/>
      <c r="EA509" s="9"/>
      <c r="EB509" s="9"/>
      <c r="EC509" s="9"/>
      <c r="ED509" s="9"/>
      <c r="EE509" s="9"/>
      <c r="EF509" s="9"/>
      <c r="EG509" s="9"/>
      <c r="EH509" s="9"/>
      <c r="EI509" s="9"/>
      <c r="EJ509" s="9"/>
      <c r="EK509" s="9"/>
      <c r="EL509" s="9"/>
      <c r="EM509" s="9"/>
      <c r="EN509" s="9"/>
      <c r="EO509" s="9"/>
      <c r="EP509" s="9"/>
      <c r="EQ509" s="9"/>
      <c r="ER509" s="9"/>
      <c r="ES509" s="9"/>
      <c r="ET509" s="9"/>
      <c r="EU509" s="9"/>
      <c r="EV509" s="9"/>
      <c r="EW509" s="9"/>
      <c r="EX509" s="9"/>
      <c r="EY509" s="9"/>
      <c r="EZ509" s="9"/>
      <c r="FA509" s="9"/>
      <c r="FB509" s="9"/>
      <c r="FC509" s="9"/>
      <c r="FD509" s="9"/>
      <c r="FE509" s="9"/>
      <c r="FF509" s="9"/>
      <c r="FG509" s="9"/>
      <c r="FH509" s="9"/>
      <c r="FI509" s="9"/>
      <c r="FJ509" s="9"/>
      <c r="FK509" s="9"/>
      <c r="FL509" s="9"/>
      <c r="FM509" s="9"/>
      <c r="FN509" s="9"/>
      <c r="FO509" s="9"/>
      <c r="FP509" s="9"/>
      <c r="FQ509" s="9"/>
      <c r="FR509" s="9"/>
      <c r="FS509" s="9"/>
      <c r="FT509" s="9"/>
      <c r="FU509" s="9"/>
      <c r="FV509" s="9"/>
    </row>
    <row r="510" spans="2:186" ht="13.5" customHeight="1">
      <c r="B510" s="1190"/>
      <c r="C510" s="1191"/>
      <c r="D510" s="1191"/>
      <c r="E510" s="1191"/>
      <c r="F510" s="1191"/>
      <c r="G510" s="1191"/>
      <c r="H510" s="1191"/>
      <c r="I510" s="1191"/>
      <c r="J510" s="1191"/>
      <c r="K510" s="1191"/>
      <c r="L510" s="1191"/>
      <c r="M510" s="1191"/>
      <c r="N510" s="1191"/>
      <c r="O510" s="1191"/>
      <c r="P510" s="1191"/>
      <c r="Q510" s="1191"/>
      <c r="R510" s="1191"/>
      <c r="S510" s="1191"/>
      <c r="T510" s="1191"/>
      <c r="U510" s="1191"/>
      <c r="V510" s="1191"/>
      <c r="W510" s="1191"/>
      <c r="X510" s="1191"/>
      <c r="Y510" s="1191"/>
      <c r="Z510" s="1191"/>
      <c r="AA510" s="1191"/>
      <c r="AB510" s="1191"/>
      <c r="AC510" s="1191"/>
      <c r="AD510" s="1191"/>
      <c r="AE510" s="1191"/>
      <c r="AF510" s="1191"/>
      <c r="AG510" s="1191"/>
      <c r="AH510" s="1191"/>
      <c r="AI510" s="1191"/>
      <c r="AJ510" s="1191"/>
      <c r="AK510" s="1191"/>
      <c r="AL510" s="1191"/>
      <c r="AM510" s="1191"/>
      <c r="AN510" s="1191"/>
      <c r="AO510" s="1191"/>
      <c r="AP510" s="1191"/>
      <c r="AQ510" s="1191"/>
      <c r="AR510" s="1191"/>
      <c r="AS510" s="1191"/>
      <c r="AT510" s="1191"/>
      <c r="AU510" s="1191"/>
      <c r="AV510" s="1191"/>
      <c r="AW510" s="1192"/>
      <c r="BH510" s="1754"/>
      <c r="BI510" s="1603"/>
      <c r="BJ510" s="1603"/>
      <c r="BK510" s="1603"/>
      <c r="BL510" s="1603"/>
      <c r="BM510" s="1603"/>
      <c r="BN510" s="1603"/>
      <c r="BO510" s="1603"/>
      <c r="BP510" s="1603"/>
      <c r="BQ510" s="1603"/>
      <c r="BR510" s="1603"/>
      <c r="BS510" s="1603"/>
      <c r="BT510" s="1603"/>
      <c r="BU510" s="1603"/>
      <c r="BV510" s="1603"/>
      <c r="BW510" s="1603"/>
      <c r="BX510" s="1603"/>
      <c r="BY510" s="1603"/>
      <c r="BZ510" s="1603"/>
      <c r="CA510" s="1603"/>
      <c r="CB510" s="1603"/>
      <c r="CC510" s="1603"/>
      <c r="CD510" s="1603"/>
      <c r="CE510" s="1603"/>
      <c r="CF510" s="1603"/>
      <c r="CG510" s="1603"/>
      <c r="CH510" s="1603"/>
      <c r="CI510" s="1603"/>
      <c r="CJ510" s="1603"/>
      <c r="CK510" s="1603"/>
      <c r="CL510" s="1603"/>
      <c r="CM510" s="1603"/>
      <c r="CN510" s="1603"/>
      <c r="CO510" s="1603"/>
      <c r="CP510" s="1603"/>
      <c r="CQ510" s="1603"/>
      <c r="CR510" s="1603"/>
      <c r="CS510" s="1603"/>
      <c r="CT510" s="1603"/>
      <c r="CU510" s="1603"/>
      <c r="CV510" s="1603"/>
      <c r="CW510" s="1603"/>
      <c r="CX510" s="1603"/>
      <c r="CY510" s="1603"/>
      <c r="CZ510" s="1603"/>
      <c r="DA510" s="1603"/>
      <c r="DB510" s="1603"/>
      <c r="DC510" s="1604"/>
      <c r="DL510" s="9"/>
      <c r="DM510" s="9"/>
      <c r="DN510" s="9"/>
      <c r="DO510" s="9"/>
      <c r="DP510" s="9"/>
      <c r="DQ510" s="9"/>
      <c r="DR510" s="9"/>
      <c r="DS510" s="9"/>
      <c r="DT510" s="9"/>
      <c r="DU510" s="9"/>
      <c r="DV510" s="9"/>
      <c r="DW510" s="9"/>
      <c r="DX510" s="9"/>
      <c r="DY510" s="9"/>
      <c r="DZ510" s="9"/>
      <c r="EA510" s="9"/>
      <c r="EB510" s="9"/>
      <c r="EC510" s="9"/>
      <c r="ED510" s="9"/>
      <c r="EE510" s="9"/>
      <c r="EF510" s="9"/>
      <c r="EG510" s="9"/>
      <c r="EH510" s="9"/>
      <c r="EI510" s="9"/>
      <c r="EJ510" s="9"/>
      <c r="EK510" s="9"/>
      <c r="EL510" s="9"/>
      <c r="EM510" s="9"/>
      <c r="EN510" s="9"/>
      <c r="EO510" s="9"/>
      <c r="EP510" s="9"/>
      <c r="EQ510" s="9"/>
      <c r="ER510" s="9"/>
      <c r="ES510" s="9"/>
      <c r="ET510" s="9"/>
      <c r="EU510" s="9"/>
      <c r="EV510" s="9"/>
      <c r="EW510" s="9"/>
      <c r="EX510" s="9"/>
      <c r="EY510" s="9"/>
      <c r="EZ510" s="9"/>
      <c r="FA510" s="9"/>
      <c r="FB510" s="9"/>
      <c r="FC510" s="9"/>
      <c r="FD510" s="9"/>
      <c r="FE510" s="9"/>
      <c r="FF510" s="9"/>
      <c r="FG510" s="9"/>
      <c r="FH510" s="9"/>
      <c r="FI510" s="9"/>
      <c r="FJ510" s="9"/>
      <c r="FK510" s="9"/>
      <c r="FL510" s="9"/>
      <c r="FM510" s="9"/>
      <c r="FN510" s="9"/>
      <c r="FO510" s="9"/>
      <c r="FP510" s="9"/>
      <c r="FQ510" s="9"/>
      <c r="FR510" s="9"/>
      <c r="FS510" s="9"/>
      <c r="FT510" s="9"/>
      <c r="FU510" s="9"/>
      <c r="FV510" s="9"/>
    </row>
    <row r="511" spans="2:186" ht="13.5" customHeight="1" thickBot="1">
      <c r="B511" s="1193"/>
      <c r="C511" s="1194"/>
      <c r="D511" s="1194"/>
      <c r="E511" s="1194"/>
      <c r="F511" s="1194"/>
      <c r="G511" s="1194"/>
      <c r="H511" s="1194"/>
      <c r="I511" s="1194"/>
      <c r="J511" s="1194"/>
      <c r="K511" s="1194"/>
      <c r="L511" s="1194"/>
      <c r="M511" s="1194"/>
      <c r="N511" s="1194"/>
      <c r="O511" s="1194"/>
      <c r="P511" s="1194"/>
      <c r="Q511" s="1194"/>
      <c r="R511" s="1194"/>
      <c r="S511" s="1194"/>
      <c r="T511" s="1194"/>
      <c r="U511" s="1194"/>
      <c r="V511" s="1194"/>
      <c r="W511" s="1194"/>
      <c r="X511" s="1194"/>
      <c r="Y511" s="1194"/>
      <c r="Z511" s="1194"/>
      <c r="AA511" s="1194"/>
      <c r="AB511" s="1194"/>
      <c r="AC511" s="1194"/>
      <c r="AD511" s="1194"/>
      <c r="AE511" s="1194"/>
      <c r="AF511" s="1194"/>
      <c r="AG511" s="1194"/>
      <c r="AH511" s="1194"/>
      <c r="AI511" s="1194"/>
      <c r="AJ511" s="1194"/>
      <c r="AK511" s="1194"/>
      <c r="AL511" s="1194"/>
      <c r="AM511" s="1194"/>
      <c r="AN511" s="1194"/>
      <c r="AO511" s="1194"/>
      <c r="AP511" s="1194"/>
      <c r="AQ511" s="1194"/>
      <c r="AR511" s="1194"/>
      <c r="AS511" s="1194"/>
      <c r="AT511" s="1194"/>
      <c r="AU511" s="1194"/>
      <c r="AV511" s="1194"/>
      <c r="AW511" s="1195"/>
      <c r="BH511" s="2663"/>
      <c r="BI511" s="2715"/>
      <c r="BJ511" s="2715"/>
      <c r="BK511" s="2715"/>
      <c r="BL511" s="2715"/>
      <c r="BM511" s="2715"/>
      <c r="BN511" s="2715"/>
      <c r="BO511" s="2715"/>
      <c r="BP511" s="2715"/>
      <c r="BQ511" s="2715"/>
      <c r="BR511" s="2715"/>
      <c r="BS511" s="2715"/>
      <c r="BT511" s="2715"/>
      <c r="BU511" s="2715"/>
      <c r="BV511" s="2715"/>
      <c r="BW511" s="2715"/>
      <c r="BX511" s="2715"/>
      <c r="BY511" s="2715"/>
      <c r="BZ511" s="2715"/>
      <c r="CA511" s="2715"/>
      <c r="CB511" s="2715"/>
      <c r="CC511" s="2715"/>
      <c r="CD511" s="2715"/>
      <c r="CE511" s="2715"/>
      <c r="CF511" s="2715"/>
      <c r="CG511" s="2715"/>
      <c r="CH511" s="2715"/>
      <c r="CI511" s="2715"/>
      <c r="CJ511" s="2715"/>
      <c r="CK511" s="2715"/>
      <c r="CL511" s="2715"/>
      <c r="CM511" s="2715"/>
      <c r="CN511" s="2715"/>
      <c r="CO511" s="2715"/>
      <c r="CP511" s="2715"/>
      <c r="CQ511" s="2715"/>
      <c r="CR511" s="2715"/>
      <c r="CS511" s="2715"/>
      <c r="CT511" s="2715"/>
      <c r="CU511" s="2715"/>
      <c r="CV511" s="2715"/>
      <c r="CW511" s="2715"/>
      <c r="CX511" s="2715"/>
      <c r="CY511" s="2715"/>
      <c r="CZ511" s="2715"/>
      <c r="DA511" s="2715"/>
      <c r="DB511" s="2715"/>
      <c r="DC511" s="2716"/>
      <c r="DF511" s="9"/>
      <c r="DG511" s="9"/>
      <c r="DH511" s="9"/>
      <c r="DI511" s="9"/>
      <c r="DJ511" s="9"/>
      <c r="DK511" s="9"/>
      <c r="DL511" s="9"/>
      <c r="DM511" s="9"/>
      <c r="DN511" s="9"/>
      <c r="DO511" s="9"/>
      <c r="DP511" s="9"/>
      <c r="DQ511" s="9"/>
      <c r="DR511" s="9"/>
      <c r="DS511" s="9"/>
      <c r="DT511" s="9"/>
      <c r="DU511" s="9"/>
      <c r="DV511" s="9"/>
      <c r="DW511" s="9"/>
      <c r="DX511" s="9"/>
      <c r="EK511" s="9"/>
      <c r="EL511" s="9"/>
      <c r="EM511" s="9"/>
      <c r="EN511" s="9"/>
      <c r="EO511" s="9"/>
      <c r="EP511" s="9"/>
      <c r="EQ511" s="9"/>
      <c r="ER511" s="9"/>
      <c r="ES511" s="9"/>
      <c r="ET511" s="9"/>
      <c r="EU511" s="9"/>
      <c r="EV511" s="9"/>
      <c r="EW511" s="9"/>
      <c r="EX511" s="9"/>
      <c r="EY511" s="9"/>
      <c r="EZ511" s="9"/>
      <c r="FA511" s="9"/>
      <c r="FB511" s="9"/>
      <c r="FC511" s="9"/>
      <c r="FD511" s="9"/>
      <c r="FE511" s="9"/>
      <c r="FF511" s="9"/>
      <c r="FG511" s="9"/>
      <c r="FH511" s="9"/>
      <c r="FI511" s="9"/>
      <c r="FJ511" s="9"/>
      <c r="FK511" s="9"/>
      <c r="FL511" s="9"/>
      <c r="FM511" s="9"/>
      <c r="FN511" s="9"/>
      <c r="FO511" s="9"/>
      <c r="FP511" s="9"/>
      <c r="FQ511" s="9"/>
      <c r="FR511" s="9"/>
      <c r="FS511" s="9"/>
      <c r="FT511" s="9"/>
      <c r="FU511" s="9"/>
      <c r="FV511" s="9"/>
    </row>
    <row r="512" spans="2:186" ht="13.5" customHeight="1">
      <c r="BH512" s="40"/>
      <c r="BI512" s="40"/>
      <c r="BJ512" s="40"/>
      <c r="BK512" s="40"/>
      <c r="BL512" s="40"/>
      <c r="BM512" s="40"/>
      <c r="BY512" s="113"/>
      <c r="BZ512" s="113"/>
      <c r="CA512" s="113"/>
      <c r="CB512" s="113"/>
      <c r="CC512" s="113"/>
      <c r="CD512" s="113"/>
      <c r="CE512" s="113"/>
      <c r="CF512" s="113"/>
      <c r="CG512" s="113"/>
      <c r="CH512" s="113"/>
      <c r="CI512" s="113"/>
      <c r="CJ512" s="113"/>
      <c r="CK512" s="113"/>
      <c r="CL512" s="113"/>
      <c r="CM512" s="113"/>
      <c r="CN512" s="39"/>
      <c r="CO512" s="39"/>
      <c r="CP512" s="113"/>
      <c r="CQ512" s="113"/>
      <c r="CR512" s="123"/>
      <c r="CS512" s="123"/>
      <c r="CT512" s="123"/>
      <c r="CU512" s="123"/>
      <c r="CV512" s="123"/>
      <c r="CW512" s="113"/>
      <c r="CX512" s="113"/>
      <c r="DF512" s="9"/>
      <c r="DG512" s="9"/>
      <c r="DH512" s="9"/>
      <c r="DI512" s="9"/>
      <c r="DJ512" s="9"/>
      <c r="DK512" s="9"/>
      <c r="DL512" s="9"/>
      <c r="DM512" s="9"/>
      <c r="DN512" s="9"/>
      <c r="DO512" s="9"/>
      <c r="DP512" s="9"/>
      <c r="DQ512" s="9"/>
      <c r="DR512" s="9"/>
      <c r="DS512" s="9"/>
      <c r="DT512" s="9"/>
      <c r="DU512" s="9"/>
      <c r="DV512" s="9"/>
      <c r="DW512" s="9"/>
      <c r="DX512" s="9"/>
      <c r="EK512" s="9"/>
      <c r="EL512" s="9"/>
      <c r="EM512" s="9"/>
      <c r="EN512" s="9"/>
      <c r="EO512" s="9"/>
      <c r="EP512" s="9"/>
      <c r="EQ512" s="9"/>
      <c r="ER512" s="9"/>
      <c r="ES512" s="9"/>
      <c r="ET512" s="9"/>
      <c r="EU512" s="9"/>
      <c r="EV512" s="9"/>
      <c r="EW512" s="9"/>
      <c r="EX512" s="9"/>
      <c r="EY512" s="9"/>
      <c r="EZ512" s="9"/>
      <c r="FA512" s="9"/>
      <c r="FB512" s="9"/>
      <c r="FC512" s="9"/>
      <c r="FD512" s="9"/>
      <c r="FE512" s="9"/>
      <c r="FF512" s="9"/>
      <c r="FG512" s="9"/>
      <c r="FH512" s="9"/>
      <c r="FI512" s="9"/>
      <c r="FJ512" s="9"/>
      <c r="FK512" s="9"/>
      <c r="FL512" s="9"/>
      <c r="FM512" s="9"/>
      <c r="FN512" s="9"/>
      <c r="FO512" s="9"/>
      <c r="FP512" s="9"/>
      <c r="FQ512" s="9"/>
      <c r="FR512" s="9"/>
      <c r="FS512" s="9"/>
      <c r="FT512" s="9"/>
      <c r="FU512" s="9"/>
      <c r="FV512" s="9"/>
    </row>
    <row r="513" spans="1:123" ht="13.5" customHeight="1">
      <c r="A513" s="44"/>
      <c r="BG513" s="44"/>
    </row>
    <row r="514" spans="1:123" ht="13.5" customHeight="1">
      <c r="A514" s="44"/>
      <c r="B514" s="1221" t="s">
        <v>193</v>
      </c>
      <c r="C514" s="1221"/>
      <c r="D514" s="1164" t="s">
        <v>250</v>
      </c>
      <c r="E514" s="1164"/>
      <c r="F514" s="1164"/>
      <c r="G514" s="1164"/>
      <c r="H514" s="1164"/>
      <c r="I514" s="1164"/>
      <c r="J514" s="1164"/>
      <c r="K514" s="1164"/>
      <c r="L514" s="1164"/>
      <c r="M514" s="1164"/>
      <c r="N514" s="1164"/>
      <c r="O514" s="1164"/>
      <c r="P514" s="1164"/>
      <c r="Q514" s="1164"/>
      <c r="R514" s="1164"/>
      <c r="S514" s="1164"/>
      <c r="T514" s="1164"/>
      <c r="U514" s="1164"/>
      <c r="V514" s="1164"/>
      <c r="W514" s="1164"/>
      <c r="X514" s="1164"/>
      <c r="Y514" s="1164"/>
      <c r="Z514" s="1164"/>
      <c r="AA514" s="1164"/>
      <c r="AB514" s="1164"/>
      <c r="AC514" s="1164"/>
      <c r="AD514" s="1164"/>
      <c r="AE514" s="1164"/>
      <c r="AF514" s="1164"/>
      <c r="AG514" s="1164"/>
      <c r="AH514" s="1164"/>
      <c r="AI514" s="1640" t="s">
        <v>44</v>
      </c>
      <c r="AJ514" s="747" t="str">
        <f>基本入力!AN101</f>
        <v>■</v>
      </c>
      <c r="AK514" s="1642" t="s">
        <v>223</v>
      </c>
      <c r="AL514" s="1642"/>
      <c r="AM514" s="1642"/>
      <c r="AN514" s="1642"/>
      <c r="AO514" s="1642"/>
      <c r="AP514" s="747" t="str">
        <f>基本入力!AR101</f>
        <v>□</v>
      </c>
      <c r="AQ514" s="1164" t="s">
        <v>251</v>
      </c>
      <c r="AR514" s="1164"/>
      <c r="AS514" s="1164"/>
      <c r="AT514" s="1164"/>
      <c r="AU514" s="1164"/>
      <c r="AV514" s="1164"/>
      <c r="AW514" s="1642" t="s">
        <v>45</v>
      </c>
      <c r="BG514" s="44"/>
      <c r="BH514" s="1793" t="s">
        <v>282</v>
      </c>
      <c r="BI514" s="1793"/>
      <c r="BJ514" s="2179" t="s">
        <v>286</v>
      </c>
      <c r="BK514" s="2179"/>
      <c r="BL514" s="2179"/>
      <c r="BM514" s="2179"/>
      <c r="BN514" s="2179"/>
      <c r="BO514" s="2179"/>
      <c r="BP514" s="2179"/>
      <c r="BQ514" s="2179"/>
      <c r="BR514" s="2179"/>
      <c r="BS514" s="2179"/>
      <c r="BT514" s="2179"/>
      <c r="BU514" s="2179"/>
      <c r="BV514" s="2179"/>
      <c r="BW514" s="2179"/>
      <c r="BX514" s="2179"/>
      <c r="BY514" s="2179"/>
      <c r="BZ514" s="2179"/>
    </row>
    <row r="515" spans="1:123" ht="13.5" customHeight="1" thickBot="1">
      <c r="A515" s="44"/>
      <c r="B515" s="2710"/>
      <c r="C515" s="2710"/>
      <c r="D515" s="1550"/>
      <c r="E515" s="1550"/>
      <c r="F515" s="1550"/>
      <c r="G515" s="1550"/>
      <c r="H515" s="1550"/>
      <c r="I515" s="1550"/>
      <c r="J515" s="1550"/>
      <c r="K515" s="1550"/>
      <c r="L515" s="1550"/>
      <c r="M515" s="1550"/>
      <c r="N515" s="1550"/>
      <c r="O515" s="1550"/>
      <c r="P515" s="1550"/>
      <c r="Q515" s="1550"/>
      <c r="R515" s="1550"/>
      <c r="S515" s="1550"/>
      <c r="T515" s="1550"/>
      <c r="U515" s="1550"/>
      <c r="V515" s="1550"/>
      <c r="W515" s="1550"/>
      <c r="X515" s="1550"/>
      <c r="Y515" s="1550"/>
      <c r="Z515" s="1550"/>
      <c r="AA515" s="1550"/>
      <c r="AB515" s="1550"/>
      <c r="AC515" s="1550"/>
      <c r="AD515" s="1550"/>
      <c r="AE515" s="1550"/>
      <c r="AF515" s="1550"/>
      <c r="AG515" s="1550"/>
      <c r="AH515" s="1550"/>
      <c r="AI515" s="2745"/>
      <c r="AJ515" s="2707"/>
      <c r="AK515" s="2678"/>
      <c r="AL515" s="2678"/>
      <c r="AM515" s="2678"/>
      <c r="AN515" s="2678"/>
      <c r="AO515" s="2678"/>
      <c r="AP515" s="2707"/>
      <c r="AQ515" s="1550"/>
      <c r="AR515" s="1550"/>
      <c r="AS515" s="1550"/>
      <c r="AT515" s="1550"/>
      <c r="AU515" s="1550"/>
      <c r="AV515" s="1550"/>
      <c r="AW515" s="2678"/>
      <c r="BG515" s="44"/>
      <c r="BH515" s="1793"/>
      <c r="BI515" s="1793"/>
      <c r="BJ515" s="2179"/>
      <c r="BK515" s="2179"/>
      <c r="BL515" s="2179"/>
      <c r="BM515" s="2179"/>
      <c r="BN515" s="2179"/>
      <c r="BO515" s="2179"/>
      <c r="BP515" s="2179"/>
      <c r="BQ515" s="2179"/>
      <c r="BR515" s="2179"/>
      <c r="BS515" s="2179"/>
      <c r="BT515" s="2179"/>
      <c r="BU515" s="2179"/>
      <c r="BV515" s="2179"/>
      <c r="BW515" s="2179"/>
      <c r="BX515" s="2179"/>
      <c r="BY515" s="2179"/>
      <c r="BZ515" s="2179"/>
    </row>
    <row r="516" spans="1:123" ht="13.5" customHeight="1">
      <c r="A516" s="44"/>
      <c r="B516" s="19"/>
      <c r="C516" s="14"/>
      <c r="D516" s="14"/>
      <c r="E516" s="14"/>
      <c r="F516" s="14"/>
      <c r="G516" s="14"/>
      <c r="H516" s="14"/>
      <c r="I516" s="14"/>
      <c r="J516" s="1172" t="s">
        <v>23</v>
      </c>
      <c r="K516" s="978" t="s">
        <v>252</v>
      </c>
      <c r="L516" s="978"/>
      <c r="M516" s="978"/>
      <c r="N516" s="978"/>
      <c r="O516" s="978"/>
      <c r="P516" s="978"/>
      <c r="Q516" s="27"/>
      <c r="R516" s="14"/>
      <c r="S516" s="14"/>
      <c r="T516" s="14"/>
      <c r="U516" s="14"/>
      <c r="V516" s="14"/>
      <c r="W516" s="14"/>
      <c r="X516" s="14"/>
      <c r="Y516" s="17"/>
      <c r="Z516" s="26"/>
      <c r="AA516" s="1172" t="s">
        <v>24</v>
      </c>
      <c r="AB516" s="978" t="s">
        <v>255</v>
      </c>
      <c r="AC516" s="978"/>
      <c r="AD516" s="978"/>
      <c r="AE516" s="978"/>
      <c r="AF516" s="978"/>
      <c r="AG516" s="978" t="s">
        <v>44</v>
      </c>
      <c r="AH516" s="1172" t="s">
        <v>24</v>
      </c>
      <c r="AI516" s="1296" t="s">
        <v>256</v>
      </c>
      <c r="AJ516" s="1296"/>
      <c r="AK516" s="1296"/>
      <c r="AL516" s="1296"/>
      <c r="AM516" s="1296"/>
      <c r="AN516" s="1296"/>
      <c r="AO516" s="1296"/>
      <c r="AP516" s="1172" t="s">
        <v>24</v>
      </c>
      <c r="AQ516" s="978" t="s">
        <v>254</v>
      </c>
      <c r="AR516" s="978"/>
      <c r="AS516" s="978"/>
      <c r="AT516" s="978"/>
      <c r="AU516" s="978"/>
      <c r="AV516" s="978"/>
      <c r="AW516" s="1044" t="s">
        <v>45</v>
      </c>
      <c r="BG516" s="44"/>
      <c r="BH516" s="1891">
        <v>1</v>
      </c>
      <c r="BI516" s="1892"/>
      <c r="BJ516" s="1914" t="s">
        <v>705</v>
      </c>
      <c r="BK516" s="1914"/>
      <c r="BL516" s="1914"/>
      <c r="BM516" s="1914"/>
      <c r="BN516" s="1914"/>
      <c r="BO516" s="1914"/>
      <c r="BP516" s="1914"/>
      <c r="BQ516" s="1914"/>
      <c r="BR516" s="1914"/>
      <c r="BS516" s="1914"/>
      <c r="BT516" s="1914"/>
      <c r="BU516" s="1914"/>
      <c r="BV516" s="1914"/>
      <c r="BW516" s="1914"/>
      <c r="BX516" s="1914"/>
      <c r="BY516" s="1914"/>
      <c r="BZ516" s="1914"/>
      <c r="CA516" s="1914"/>
      <c r="CB516" s="1914"/>
      <c r="CC516" s="1914"/>
      <c r="CD516" s="1914"/>
      <c r="CE516" s="1914"/>
      <c r="CF516" s="1914"/>
      <c r="CG516" s="1914"/>
      <c r="CH516" s="1914"/>
      <c r="CI516" s="1914"/>
      <c r="CJ516" s="1914"/>
      <c r="CK516" s="1914"/>
      <c r="CL516" s="1914"/>
      <c r="CM516" s="1914"/>
      <c r="CN516" s="1914"/>
      <c r="CO516" s="1914"/>
      <c r="CP516" s="1914"/>
      <c r="CQ516" s="1914"/>
      <c r="CR516" s="1914"/>
      <c r="CS516" s="1914"/>
      <c r="CT516" s="1914"/>
      <c r="CU516" s="1914"/>
      <c r="CV516" s="1914"/>
      <c r="CW516" s="1914"/>
      <c r="CX516" s="1914"/>
      <c r="CY516" s="1914"/>
      <c r="CZ516" s="1914"/>
      <c r="DA516" s="1914"/>
      <c r="DB516" s="1914"/>
      <c r="DC516" s="1915"/>
    </row>
    <row r="517" spans="1:123" ht="13.5" customHeight="1">
      <c r="A517" s="44"/>
      <c r="B517" s="366"/>
      <c r="C517" s="1"/>
      <c r="D517" s="1"/>
      <c r="E517" s="1"/>
      <c r="F517" s="1"/>
      <c r="G517" s="1"/>
      <c r="H517" s="1"/>
      <c r="I517" s="1"/>
      <c r="J517" s="1247"/>
      <c r="K517" s="662"/>
      <c r="L517" s="662"/>
      <c r="M517" s="662"/>
      <c r="N517" s="662"/>
      <c r="O517" s="662"/>
      <c r="P517" s="662"/>
      <c r="R517" s="1"/>
      <c r="S517" s="1"/>
      <c r="T517" s="1"/>
      <c r="U517" s="1"/>
      <c r="V517" s="1"/>
      <c r="W517" s="1"/>
      <c r="X517" s="1"/>
      <c r="Y517" s="21"/>
      <c r="Z517" s="30"/>
      <c r="AA517" s="1247"/>
      <c r="AB517" s="662"/>
      <c r="AC517" s="662"/>
      <c r="AD517" s="662"/>
      <c r="AE517" s="662"/>
      <c r="AF517" s="662"/>
      <c r="AG517" s="662"/>
      <c r="AH517" s="1247"/>
      <c r="AI517" s="663"/>
      <c r="AJ517" s="663"/>
      <c r="AK517" s="663"/>
      <c r="AL517" s="663"/>
      <c r="AM517" s="663"/>
      <c r="AN517" s="663"/>
      <c r="AO517" s="663"/>
      <c r="AP517" s="1247"/>
      <c r="AQ517" s="662"/>
      <c r="AR517" s="662"/>
      <c r="AS517" s="662"/>
      <c r="AT517" s="662"/>
      <c r="AU517" s="662"/>
      <c r="AV517" s="662"/>
      <c r="AW517" s="861"/>
      <c r="BG517" s="44"/>
      <c r="BH517" s="1794"/>
      <c r="BI517" s="1795"/>
      <c r="BJ517" s="1400"/>
      <c r="BK517" s="1400"/>
      <c r="BL517" s="1400"/>
      <c r="BM517" s="1400"/>
      <c r="BN517" s="1400"/>
      <c r="BO517" s="1400"/>
      <c r="BP517" s="1400"/>
      <c r="BQ517" s="1400"/>
      <c r="BR517" s="1400"/>
      <c r="BS517" s="1400"/>
      <c r="BT517" s="1400"/>
      <c r="BU517" s="1400"/>
      <c r="BV517" s="1400"/>
      <c r="BW517" s="1400"/>
      <c r="BX517" s="1400"/>
      <c r="BY517" s="1400"/>
      <c r="BZ517" s="1400"/>
      <c r="CA517" s="1400"/>
      <c r="CB517" s="1400"/>
      <c r="CC517" s="1400"/>
      <c r="CD517" s="1400"/>
      <c r="CE517" s="1400"/>
      <c r="CF517" s="1400"/>
      <c r="CG517" s="1400"/>
      <c r="CH517" s="1400"/>
      <c r="CI517" s="1400"/>
      <c r="CJ517" s="1400"/>
      <c r="CK517" s="1400"/>
      <c r="CL517" s="1400"/>
      <c r="CM517" s="1400"/>
      <c r="CN517" s="1400"/>
      <c r="CO517" s="1400"/>
      <c r="CP517" s="1400"/>
      <c r="CQ517" s="1400"/>
      <c r="CR517" s="1400"/>
      <c r="CS517" s="1400"/>
      <c r="CT517" s="1400"/>
      <c r="CU517" s="1400"/>
      <c r="CV517" s="1400"/>
      <c r="CW517" s="1400"/>
      <c r="CX517" s="1400"/>
      <c r="CY517" s="1400"/>
      <c r="CZ517" s="1400"/>
      <c r="DA517" s="1400"/>
      <c r="DB517" s="1400"/>
      <c r="DC517" s="1401"/>
    </row>
    <row r="518" spans="1:123" ht="13.5" customHeight="1">
      <c r="A518" s="44"/>
      <c r="B518" s="360"/>
      <c r="C518" s="1287" t="s">
        <v>253</v>
      </c>
      <c r="D518" s="1287"/>
      <c r="E518" s="1287"/>
      <c r="F518" s="1287"/>
      <c r="G518" s="1287"/>
      <c r="H518" s="2514"/>
      <c r="I518" s="2649" t="s">
        <v>1865</v>
      </c>
      <c r="J518" s="2649"/>
      <c r="K518" s="2649"/>
      <c r="L518" s="2649"/>
      <c r="M518" s="2649"/>
      <c r="N518" s="2649"/>
      <c r="O518" s="2649"/>
      <c r="P518" s="2649"/>
      <c r="Q518" s="2649"/>
      <c r="R518" s="2649"/>
      <c r="S518" s="2649"/>
      <c r="T518" s="2649"/>
      <c r="U518" s="2649"/>
      <c r="V518" s="2649"/>
      <c r="W518" s="2649"/>
      <c r="X518" s="2649"/>
      <c r="Y518" s="2649"/>
      <c r="Z518" s="2666" t="s">
        <v>257</v>
      </c>
      <c r="AA518" s="2667"/>
      <c r="AB518" s="562" t="s">
        <v>24</v>
      </c>
      <c r="AC518" s="1175" t="s">
        <v>259</v>
      </c>
      <c r="AD518" s="1175"/>
      <c r="AE518" s="1175"/>
      <c r="AF518" s="1175"/>
      <c r="AG518" s="1175"/>
      <c r="AH518" s="1175"/>
      <c r="AI518" s="1175"/>
      <c r="AJ518" s="1175"/>
      <c r="AK518" s="1175"/>
      <c r="AL518" s="1175"/>
      <c r="AM518" s="246"/>
      <c r="AN518" s="246"/>
      <c r="AO518" s="246"/>
      <c r="AP518" s="246"/>
      <c r="AQ518" s="246"/>
      <c r="AR518" s="246"/>
      <c r="AS518" s="246"/>
      <c r="AT518" s="246"/>
      <c r="AU518" s="246"/>
      <c r="AV518" s="246"/>
      <c r="AW518" s="247"/>
      <c r="BG518" s="44"/>
      <c r="BH518" s="1794"/>
      <c r="BI518" s="1795"/>
      <c r="BJ518" s="1400"/>
      <c r="BK518" s="1400"/>
      <c r="BL518" s="1400"/>
      <c r="BM518" s="1400"/>
      <c r="BN518" s="1400"/>
      <c r="BO518" s="1400"/>
      <c r="BP518" s="1400"/>
      <c r="BQ518" s="1400"/>
      <c r="BR518" s="1400"/>
      <c r="BS518" s="1400"/>
      <c r="BT518" s="1400"/>
      <c r="BU518" s="1400"/>
      <c r="BV518" s="1400"/>
      <c r="BW518" s="1400"/>
      <c r="BX518" s="1400"/>
      <c r="BY518" s="1400"/>
      <c r="BZ518" s="1400"/>
      <c r="CA518" s="1400"/>
      <c r="CB518" s="1400"/>
      <c r="CC518" s="1400"/>
      <c r="CD518" s="1400"/>
      <c r="CE518" s="1400"/>
      <c r="CF518" s="1400"/>
      <c r="CG518" s="1400"/>
      <c r="CH518" s="1400"/>
      <c r="CI518" s="1400"/>
      <c r="CJ518" s="1400"/>
      <c r="CK518" s="1400"/>
      <c r="CL518" s="1400"/>
      <c r="CM518" s="1400"/>
      <c r="CN518" s="1400"/>
      <c r="CO518" s="1400"/>
      <c r="CP518" s="1400"/>
      <c r="CQ518" s="1400"/>
      <c r="CR518" s="1400"/>
      <c r="CS518" s="1400"/>
      <c r="CT518" s="1400"/>
      <c r="CU518" s="1400"/>
      <c r="CV518" s="1400"/>
      <c r="CW518" s="1400"/>
      <c r="CX518" s="1400"/>
      <c r="CY518" s="1400"/>
      <c r="CZ518" s="1400"/>
      <c r="DA518" s="1400"/>
      <c r="DB518" s="1400"/>
      <c r="DC518" s="1401"/>
      <c r="DD518" s="1"/>
    </row>
    <row r="519" spans="1:123" ht="13.5" customHeight="1">
      <c r="A519" s="44"/>
      <c r="B519" s="367"/>
      <c r="C519" s="1286"/>
      <c r="D519" s="1286"/>
      <c r="E519" s="1286"/>
      <c r="F519" s="1286"/>
      <c r="G519" s="1286"/>
      <c r="H519" s="1687"/>
      <c r="I519" s="1676"/>
      <c r="J519" s="1676"/>
      <c r="K519" s="1676"/>
      <c r="L519" s="1676"/>
      <c r="M519" s="1676"/>
      <c r="N519" s="1676"/>
      <c r="O519" s="1676"/>
      <c r="P519" s="1676"/>
      <c r="Q519" s="1676"/>
      <c r="R519" s="1676"/>
      <c r="S519" s="1676"/>
      <c r="T519" s="1676"/>
      <c r="U519" s="1676"/>
      <c r="V519" s="1676"/>
      <c r="W519" s="1676"/>
      <c r="X519" s="1676"/>
      <c r="Y519" s="1676"/>
      <c r="Z519" s="2668"/>
      <c r="AA519" s="2669"/>
      <c r="AB519" s="1476"/>
      <c r="AC519" s="663"/>
      <c r="AD519" s="663"/>
      <c r="AE519" s="663"/>
      <c r="AF519" s="663"/>
      <c r="AG519" s="663"/>
      <c r="AH519" s="663"/>
      <c r="AI519" s="663"/>
      <c r="AJ519" s="663"/>
      <c r="AK519" s="663"/>
      <c r="AL519" s="663"/>
      <c r="AW519" s="23"/>
      <c r="BG519" s="44"/>
      <c r="BH519" s="1794">
        <v>2</v>
      </c>
      <c r="BI519" s="1795"/>
      <c r="BJ519" s="1400" t="s">
        <v>2004</v>
      </c>
      <c r="BK519" s="1400"/>
      <c r="BL519" s="1400"/>
      <c r="BM519" s="1400"/>
      <c r="BN519" s="1400"/>
      <c r="BO519" s="1400"/>
      <c r="BP519" s="1400"/>
      <c r="BQ519" s="1400"/>
      <c r="BR519" s="1400"/>
      <c r="BS519" s="1400"/>
      <c r="BT519" s="1400"/>
      <c r="BU519" s="1400"/>
      <c r="BV519" s="1400"/>
      <c r="BW519" s="1400"/>
      <c r="BX519" s="1400"/>
      <c r="BY519" s="1400"/>
      <c r="BZ519" s="1400"/>
      <c r="CA519" s="1400"/>
      <c r="CB519" s="1400"/>
      <c r="CC519" s="1400"/>
      <c r="CD519" s="1400"/>
      <c r="CE519" s="1400"/>
      <c r="CF519" s="1400"/>
      <c r="CG519" s="1400"/>
      <c r="CH519" s="1400"/>
      <c r="CI519" s="1400"/>
      <c r="CJ519" s="1400"/>
      <c r="CK519" s="1400"/>
      <c r="CL519" s="1400"/>
      <c r="CM519" s="1400"/>
      <c r="CN519" s="1400"/>
      <c r="CO519" s="1400"/>
      <c r="CP519" s="1400"/>
      <c r="CQ519" s="1400"/>
      <c r="CR519" s="1400"/>
      <c r="CS519" s="1400"/>
      <c r="CT519" s="1400"/>
      <c r="CU519" s="1400"/>
      <c r="CV519" s="1400"/>
      <c r="CW519" s="1400"/>
      <c r="CX519" s="1400"/>
      <c r="CY519" s="1400"/>
      <c r="CZ519" s="1400"/>
      <c r="DA519" s="1400"/>
      <c r="DB519" s="1400"/>
      <c r="DC519" s="1401"/>
      <c r="DD519" s="1"/>
    </row>
    <row r="520" spans="1:123" ht="13.5" customHeight="1">
      <c r="A520" s="44"/>
      <c r="B520" s="2738" t="s">
        <v>24</v>
      </c>
      <c r="C520" s="1286"/>
      <c r="D520" s="1286"/>
      <c r="E520" s="1286"/>
      <c r="F520" s="1286"/>
      <c r="G520" s="1286"/>
      <c r="H520" s="1687"/>
      <c r="I520" s="1676"/>
      <c r="J520" s="1676"/>
      <c r="K520" s="1676"/>
      <c r="L520" s="1676"/>
      <c r="M520" s="1676"/>
      <c r="N520" s="1676"/>
      <c r="O520" s="1676"/>
      <c r="P520" s="1676"/>
      <c r="Q520" s="1676"/>
      <c r="R520" s="1676"/>
      <c r="S520" s="1676"/>
      <c r="T520" s="1676"/>
      <c r="U520" s="1676"/>
      <c r="V520" s="1676"/>
      <c r="W520" s="1676"/>
      <c r="X520" s="1676"/>
      <c r="Y520" s="1676"/>
      <c r="Z520" s="2668"/>
      <c r="AA520" s="2669"/>
      <c r="AB520" s="1476" t="s">
        <v>24</v>
      </c>
      <c r="AC520" s="663" t="s">
        <v>260</v>
      </c>
      <c r="AD520" s="663"/>
      <c r="AE520" s="663"/>
      <c r="AF520" s="663"/>
      <c r="AG520" s="663"/>
      <c r="AH520" s="663"/>
      <c r="AI520" s="663"/>
      <c r="AJ520" s="663"/>
      <c r="AK520" s="663"/>
      <c r="AL520" s="663"/>
      <c r="AW520" s="23"/>
      <c r="BG520" s="44"/>
      <c r="BH520" s="1794"/>
      <c r="BI520" s="1795"/>
      <c r="BJ520" s="1400"/>
      <c r="BK520" s="1400"/>
      <c r="BL520" s="1400"/>
      <c r="BM520" s="1400"/>
      <c r="BN520" s="1400"/>
      <c r="BO520" s="1400"/>
      <c r="BP520" s="1400"/>
      <c r="BQ520" s="1400"/>
      <c r="BR520" s="1400"/>
      <c r="BS520" s="1400"/>
      <c r="BT520" s="1400"/>
      <c r="BU520" s="1400"/>
      <c r="BV520" s="1400"/>
      <c r="BW520" s="1400"/>
      <c r="BX520" s="1400"/>
      <c r="BY520" s="1400"/>
      <c r="BZ520" s="1400"/>
      <c r="CA520" s="1400"/>
      <c r="CB520" s="1400"/>
      <c r="CC520" s="1400"/>
      <c r="CD520" s="1400"/>
      <c r="CE520" s="1400"/>
      <c r="CF520" s="1400"/>
      <c r="CG520" s="1400"/>
      <c r="CH520" s="1400"/>
      <c r="CI520" s="1400"/>
      <c r="CJ520" s="1400"/>
      <c r="CK520" s="1400"/>
      <c r="CL520" s="1400"/>
      <c r="CM520" s="1400"/>
      <c r="CN520" s="1400"/>
      <c r="CO520" s="1400"/>
      <c r="CP520" s="1400"/>
      <c r="CQ520" s="1400"/>
      <c r="CR520" s="1400"/>
      <c r="CS520" s="1400"/>
      <c r="CT520" s="1400"/>
      <c r="CU520" s="1400"/>
      <c r="CV520" s="1400"/>
      <c r="CW520" s="1400"/>
      <c r="CX520" s="1400"/>
      <c r="CY520" s="1400"/>
      <c r="CZ520" s="1400"/>
      <c r="DA520" s="1400"/>
      <c r="DB520" s="1400"/>
      <c r="DC520" s="1401"/>
      <c r="DD520" s="1"/>
    </row>
    <row r="521" spans="1:123" ht="13.5" customHeight="1">
      <c r="A521" s="44"/>
      <c r="B521" s="2738"/>
      <c r="C521" s="1286"/>
      <c r="D521" s="1286"/>
      <c r="E521" s="1286"/>
      <c r="F521" s="1286"/>
      <c r="G521" s="1286"/>
      <c r="H521" s="1687"/>
      <c r="I521" s="1676"/>
      <c r="J521" s="1676"/>
      <c r="K521" s="1676"/>
      <c r="L521" s="1676"/>
      <c r="M521" s="1676"/>
      <c r="N521" s="1676"/>
      <c r="O521" s="1676"/>
      <c r="P521" s="1676"/>
      <c r="Q521" s="1676"/>
      <c r="R521" s="1676"/>
      <c r="S521" s="1676"/>
      <c r="T521" s="1676"/>
      <c r="U521" s="1676"/>
      <c r="V521" s="1676"/>
      <c r="W521" s="1676"/>
      <c r="X521" s="1676"/>
      <c r="Y521" s="1676"/>
      <c r="Z521" s="2668"/>
      <c r="AA521" s="2669"/>
      <c r="AB521" s="1476"/>
      <c r="AC521" s="663"/>
      <c r="AD521" s="663"/>
      <c r="AE521" s="663"/>
      <c r="AF521" s="663"/>
      <c r="AG521" s="663"/>
      <c r="AH521" s="663"/>
      <c r="AI521" s="663"/>
      <c r="AJ521" s="663"/>
      <c r="AK521" s="663"/>
      <c r="AL521" s="663"/>
      <c r="AW521" s="23"/>
      <c r="BG521" s="44"/>
      <c r="BH521" s="1794"/>
      <c r="BI521" s="1795"/>
      <c r="BJ521" s="1400"/>
      <c r="BK521" s="1400"/>
      <c r="BL521" s="1400"/>
      <c r="BM521" s="1400"/>
      <c r="BN521" s="1400"/>
      <c r="BO521" s="1400"/>
      <c r="BP521" s="1400"/>
      <c r="BQ521" s="1400"/>
      <c r="BR521" s="1400"/>
      <c r="BS521" s="1400"/>
      <c r="BT521" s="1400"/>
      <c r="BU521" s="1400"/>
      <c r="BV521" s="1400"/>
      <c r="BW521" s="1400"/>
      <c r="BX521" s="1400"/>
      <c r="BY521" s="1400"/>
      <c r="BZ521" s="1400"/>
      <c r="CA521" s="1400"/>
      <c r="CB521" s="1400"/>
      <c r="CC521" s="1400"/>
      <c r="CD521" s="1400"/>
      <c r="CE521" s="1400"/>
      <c r="CF521" s="1400"/>
      <c r="CG521" s="1400"/>
      <c r="CH521" s="1400"/>
      <c r="CI521" s="1400"/>
      <c r="CJ521" s="1400"/>
      <c r="CK521" s="1400"/>
      <c r="CL521" s="1400"/>
      <c r="CM521" s="1400"/>
      <c r="CN521" s="1400"/>
      <c r="CO521" s="1400"/>
      <c r="CP521" s="1400"/>
      <c r="CQ521" s="1400"/>
      <c r="CR521" s="1400"/>
      <c r="CS521" s="1400"/>
      <c r="CT521" s="1400"/>
      <c r="CU521" s="1400"/>
      <c r="CV521" s="1400"/>
      <c r="CW521" s="1400"/>
      <c r="CX521" s="1400"/>
      <c r="CY521" s="1400"/>
      <c r="CZ521" s="1400"/>
      <c r="DA521" s="1400"/>
      <c r="DB521" s="1400"/>
      <c r="DC521" s="1401"/>
      <c r="DD521" s="1"/>
    </row>
    <row r="522" spans="1:123" ht="13.5" customHeight="1">
      <c r="A522" s="44"/>
      <c r="B522" s="367"/>
      <c r="C522" s="1286"/>
      <c r="D522" s="1286"/>
      <c r="E522" s="1286"/>
      <c r="F522" s="1286"/>
      <c r="G522" s="1286"/>
      <c r="H522" s="1687"/>
      <c r="I522" s="1676"/>
      <c r="J522" s="1676"/>
      <c r="K522" s="1676"/>
      <c r="L522" s="1676"/>
      <c r="M522" s="1676"/>
      <c r="N522" s="1676"/>
      <c r="O522" s="1676"/>
      <c r="P522" s="1676"/>
      <c r="Q522" s="1676"/>
      <c r="R522" s="1676"/>
      <c r="S522" s="1676"/>
      <c r="T522" s="1676"/>
      <c r="U522" s="1676"/>
      <c r="V522" s="1676"/>
      <c r="W522" s="1676"/>
      <c r="X522" s="1676"/>
      <c r="Y522" s="1676"/>
      <c r="Z522" s="2668"/>
      <c r="AA522" s="2669"/>
      <c r="AB522" s="1476" t="s">
        <v>24</v>
      </c>
      <c r="AC522" s="1286" t="s">
        <v>261</v>
      </c>
      <c r="AD522" s="1286"/>
      <c r="AE522" s="1286"/>
      <c r="AF522" s="1286"/>
      <c r="AG522" s="1286"/>
      <c r="AH522" s="1286"/>
      <c r="AI522" s="1286"/>
      <c r="AJ522" s="1286"/>
      <c r="AK522" s="1286"/>
      <c r="AL522" s="1286"/>
      <c r="AM522" s="1286"/>
      <c r="AN522" s="1286"/>
      <c r="AO522" s="1286"/>
      <c r="AP522" s="1286"/>
      <c r="AQ522" s="1286"/>
      <c r="AR522" s="1286"/>
      <c r="AS522" s="1286"/>
      <c r="AT522" s="1286"/>
      <c r="AU522" s="1286"/>
      <c r="AV522" s="1286"/>
      <c r="AW522" s="1883"/>
      <c r="BG522" s="44"/>
      <c r="BH522" s="1794"/>
      <c r="BI522" s="1795"/>
      <c r="BJ522" s="1400"/>
      <c r="BK522" s="1400"/>
      <c r="BL522" s="1400"/>
      <c r="BM522" s="1400"/>
      <c r="BN522" s="1400"/>
      <c r="BO522" s="1400"/>
      <c r="BP522" s="1400"/>
      <c r="BQ522" s="1400"/>
      <c r="BR522" s="1400"/>
      <c r="BS522" s="1400"/>
      <c r="BT522" s="1400"/>
      <c r="BU522" s="1400"/>
      <c r="BV522" s="1400"/>
      <c r="BW522" s="1400"/>
      <c r="BX522" s="1400"/>
      <c r="BY522" s="1400"/>
      <c r="BZ522" s="1400"/>
      <c r="CA522" s="1400"/>
      <c r="CB522" s="1400"/>
      <c r="CC522" s="1400"/>
      <c r="CD522" s="1400"/>
      <c r="CE522" s="1400"/>
      <c r="CF522" s="1400"/>
      <c r="CG522" s="1400"/>
      <c r="CH522" s="1400"/>
      <c r="CI522" s="1400"/>
      <c r="CJ522" s="1400"/>
      <c r="CK522" s="1400"/>
      <c r="CL522" s="1400"/>
      <c r="CM522" s="1400"/>
      <c r="CN522" s="1400"/>
      <c r="CO522" s="1400"/>
      <c r="CP522" s="1400"/>
      <c r="CQ522" s="1400"/>
      <c r="CR522" s="1400"/>
      <c r="CS522" s="1400"/>
      <c r="CT522" s="1400"/>
      <c r="CU522" s="1400"/>
      <c r="CV522" s="1400"/>
      <c r="CW522" s="1400"/>
      <c r="CX522" s="1400"/>
      <c r="CY522" s="1400"/>
      <c r="CZ522" s="1400"/>
      <c r="DA522" s="1400"/>
      <c r="DB522" s="1400"/>
      <c r="DC522" s="1401"/>
    </row>
    <row r="523" spans="1:123" ht="13.5" customHeight="1">
      <c r="A523" s="44"/>
      <c r="B523" s="368"/>
      <c r="C523" s="1288"/>
      <c r="D523" s="1288"/>
      <c r="E523" s="1288"/>
      <c r="F523" s="1288"/>
      <c r="G523" s="1288"/>
      <c r="H523" s="2516"/>
      <c r="I523" s="1676"/>
      <c r="J523" s="1676"/>
      <c r="K523" s="1676"/>
      <c r="L523" s="1676"/>
      <c r="M523" s="1676"/>
      <c r="N523" s="1676"/>
      <c r="O523" s="1676"/>
      <c r="P523" s="1676"/>
      <c r="Q523" s="1676"/>
      <c r="R523" s="1676"/>
      <c r="S523" s="1676"/>
      <c r="T523" s="1676"/>
      <c r="U523" s="1676"/>
      <c r="V523" s="1676"/>
      <c r="W523" s="1676"/>
      <c r="X523" s="1676"/>
      <c r="Y523" s="1676"/>
      <c r="Z523" s="2670"/>
      <c r="AA523" s="2671"/>
      <c r="AB523" s="563"/>
      <c r="AC523" s="1288"/>
      <c r="AD523" s="1288"/>
      <c r="AE523" s="1288"/>
      <c r="AF523" s="1288"/>
      <c r="AG523" s="1288"/>
      <c r="AH523" s="1288"/>
      <c r="AI523" s="1288"/>
      <c r="AJ523" s="1288"/>
      <c r="AK523" s="1288"/>
      <c r="AL523" s="1288"/>
      <c r="AM523" s="1288"/>
      <c r="AN523" s="1288"/>
      <c r="AO523" s="1288"/>
      <c r="AP523" s="1288"/>
      <c r="AQ523" s="1288"/>
      <c r="AR523" s="1288"/>
      <c r="AS523" s="1288"/>
      <c r="AT523" s="1288"/>
      <c r="AU523" s="1288"/>
      <c r="AV523" s="1288"/>
      <c r="AW523" s="2739"/>
      <c r="AX523" s="16"/>
      <c r="AY523" s="16"/>
      <c r="AZ523" s="16"/>
      <c r="BA523" s="16"/>
      <c r="BB523" s="16"/>
      <c r="BC523" s="16"/>
      <c r="BD523" s="16"/>
      <c r="BE523" s="16"/>
      <c r="BF523" s="16"/>
      <c r="BG523" s="44"/>
      <c r="BH523" s="1794"/>
      <c r="BI523" s="1795"/>
      <c r="BJ523" s="1400"/>
      <c r="BK523" s="1400"/>
      <c r="BL523" s="1400"/>
      <c r="BM523" s="1400"/>
      <c r="BN523" s="1400"/>
      <c r="BO523" s="1400"/>
      <c r="BP523" s="1400"/>
      <c r="BQ523" s="1400"/>
      <c r="BR523" s="1400"/>
      <c r="BS523" s="1400"/>
      <c r="BT523" s="1400"/>
      <c r="BU523" s="1400"/>
      <c r="BV523" s="1400"/>
      <c r="BW523" s="1400"/>
      <c r="BX523" s="1400"/>
      <c r="BY523" s="1400"/>
      <c r="BZ523" s="1400"/>
      <c r="CA523" s="1400"/>
      <c r="CB523" s="1400"/>
      <c r="CC523" s="1400"/>
      <c r="CD523" s="1400"/>
      <c r="CE523" s="1400"/>
      <c r="CF523" s="1400"/>
      <c r="CG523" s="1400"/>
      <c r="CH523" s="1400"/>
      <c r="CI523" s="1400"/>
      <c r="CJ523" s="1400"/>
      <c r="CK523" s="1400"/>
      <c r="CL523" s="1400"/>
      <c r="CM523" s="1400"/>
      <c r="CN523" s="1400"/>
      <c r="CO523" s="1400"/>
      <c r="CP523" s="1400"/>
      <c r="CQ523" s="1400"/>
      <c r="CR523" s="1400"/>
      <c r="CS523" s="1400"/>
      <c r="CT523" s="1400"/>
      <c r="CU523" s="1400"/>
      <c r="CV523" s="1400"/>
      <c r="CW523" s="1400"/>
      <c r="CX523" s="1400"/>
      <c r="CY523" s="1400"/>
      <c r="CZ523" s="1400"/>
      <c r="DA523" s="1400"/>
      <c r="DB523" s="1400"/>
      <c r="DC523" s="1401"/>
    </row>
    <row r="524" spans="1:123" ht="13.5" customHeight="1">
      <c r="A524" s="44"/>
      <c r="B524" s="360"/>
      <c r="C524" s="1175" t="s">
        <v>254</v>
      </c>
      <c r="D524" s="1175"/>
      <c r="E524" s="1175"/>
      <c r="F524" s="1175"/>
      <c r="G524" s="1175"/>
      <c r="H524" s="2717"/>
      <c r="I524" s="2719" t="s">
        <v>1866</v>
      </c>
      <c r="J524" s="2720"/>
      <c r="K524" s="2720"/>
      <c r="L524" s="2720"/>
      <c r="M524" s="2720"/>
      <c r="N524" s="2720"/>
      <c r="O524" s="2720"/>
      <c r="P524" s="2720"/>
      <c r="Q524" s="2720"/>
      <c r="R524" s="2720"/>
      <c r="S524" s="2720"/>
      <c r="T524" s="2720"/>
      <c r="U524" s="2720"/>
      <c r="V524" s="2720"/>
      <c r="W524" s="2720"/>
      <c r="X524" s="2720"/>
      <c r="Y524" s="2721"/>
      <c r="Z524" s="2666" t="s">
        <v>258</v>
      </c>
      <c r="AA524" s="2667"/>
      <c r="AB524" s="2180"/>
      <c r="AC524" s="2205"/>
      <c r="AD524" s="2205"/>
      <c r="AE524" s="2205"/>
      <c r="AF524" s="2205"/>
      <c r="AG524" s="2205"/>
      <c r="AH524" s="2205"/>
      <c r="AI524" s="2205"/>
      <c r="AJ524" s="2205"/>
      <c r="AK524" s="2205"/>
      <c r="AL524" s="2205"/>
      <c r="AM524" s="2205"/>
      <c r="AN524" s="2205"/>
      <c r="AO524" s="2205"/>
      <c r="AP524" s="2205"/>
      <c r="AQ524" s="2205"/>
      <c r="AR524" s="2205"/>
      <c r="AS524" s="2205"/>
      <c r="AT524" s="2205"/>
      <c r="AU524" s="2205"/>
      <c r="AV524" s="2205"/>
      <c r="AW524" s="2769"/>
      <c r="AX524" s="16"/>
      <c r="AY524" s="16"/>
      <c r="AZ524" s="16"/>
      <c r="BA524" s="16"/>
      <c r="BB524" s="16"/>
      <c r="BC524" s="16"/>
      <c r="BD524" s="16"/>
      <c r="BE524" s="16"/>
      <c r="BF524" s="16"/>
      <c r="BG524" s="44"/>
      <c r="BH524" s="1794"/>
      <c r="BI524" s="1795"/>
      <c r="BJ524" s="1400"/>
      <c r="BK524" s="1400"/>
      <c r="BL524" s="1400"/>
      <c r="BM524" s="1400"/>
      <c r="BN524" s="1400"/>
      <c r="BO524" s="1400"/>
      <c r="BP524" s="1400"/>
      <c r="BQ524" s="1400"/>
      <c r="BR524" s="1400"/>
      <c r="BS524" s="1400"/>
      <c r="BT524" s="1400"/>
      <c r="BU524" s="1400"/>
      <c r="BV524" s="1400"/>
      <c r="BW524" s="1400"/>
      <c r="BX524" s="1400"/>
      <c r="BY524" s="1400"/>
      <c r="BZ524" s="1400"/>
      <c r="CA524" s="1400"/>
      <c r="CB524" s="1400"/>
      <c r="CC524" s="1400"/>
      <c r="CD524" s="1400"/>
      <c r="CE524" s="1400"/>
      <c r="CF524" s="1400"/>
      <c r="CG524" s="1400"/>
      <c r="CH524" s="1400"/>
      <c r="CI524" s="1400"/>
      <c r="CJ524" s="1400"/>
      <c r="CK524" s="1400"/>
      <c r="CL524" s="1400"/>
      <c r="CM524" s="1400"/>
      <c r="CN524" s="1400"/>
      <c r="CO524" s="1400"/>
      <c r="CP524" s="1400"/>
      <c r="CQ524" s="1400"/>
      <c r="CR524" s="1400"/>
      <c r="CS524" s="1400"/>
      <c r="CT524" s="1400"/>
      <c r="CU524" s="1400"/>
      <c r="CV524" s="1400"/>
      <c r="CW524" s="1400"/>
      <c r="CX524" s="1400"/>
      <c r="CY524" s="1400"/>
      <c r="CZ524" s="1400"/>
      <c r="DA524" s="1400"/>
      <c r="DB524" s="1400"/>
      <c r="DC524" s="1401"/>
    </row>
    <row r="525" spans="1:123" ht="13.5" customHeight="1">
      <c r="A525" s="44"/>
      <c r="B525" s="367"/>
      <c r="C525" s="663"/>
      <c r="D525" s="663"/>
      <c r="E525" s="663"/>
      <c r="F525" s="663"/>
      <c r="G525" s="663"/>
      <c r="H525" s="664"/>
      <c r="I525" s="2722"/>
      <c r="J525" s="2723"/>
      <c r="K525" s="2723"/>
      <c r="L525" s="2723"/>
      <c r="M525" s="2723"/>
      <c r="N525" s="2723"/>
      <c r="O525" s="2723"/>
      <c r="P525" s="2723"/>
      <c r="Q525" s="2723"/>
      <c r="R525" s="2723"/>
      <c r="S525" s="2723"/>
      <c r="T525" s="2723"/>
      <c r="U525" s="2723"/>
      <c r="V525" s="2723"/>
      <c r="W525" s="2723"/>
      <c r="X525" s="2723"/>
      <c r="Y525" s="2724"/>
      <c r="Z525" s="2668"/>
      <c r="AA525" s="2669"/>
      <c r="AB525" s="2207"/>
      <c r="AC525" s="2208"/>
      <c r="AD525" s="2208"/>
      <c r="AE525" s="2208"/>
      <c r="AF525" s="2208"/>
      <c r="AG525" s="2208"/>
      <c r="AH525" s="2208"/>
      <c r="AI525" s="2208"/>
      <c r="AJ525" s="2208"/>
      <c r="AK525" s="2208"/>
      <c r="AL525" s="2208"/>
      <c r="AM525" s="2208"/>
      <c r="AN525" s="2208"/>
      <c r="AO525" s="2208"/>
      <c r="AP525" s="2208"/>
      <c r="AQ525" s="2208"/>
      <c r="AR525" s="2208"/>
      <c r="AS525" s="2208"/>
      <c r="AT525" s="2208"/>
      <c r="AU525" s="2208"/>
      <c r="AV525" s="2208"/>
      <c r="AW525" s="2209"/>
      <c r="AX525" s="16"/>
      <c r="AY525" s="16"/>
      <c r="AZ525" s="16"/>
      <c r="BA525" s="16"/>
      <c r="BB525" s="16"/>
      <c r="BC525" s="16"/>
      <c r="BD525" s="16"/>
      <c r="BE525" s="16"/>
      <c r="BF525" s="16"/>
      <c r="BG525" s="44"/>
      <c r="BH525" s="1794">
        <v>3</v>
      </c>
      <c r="BI525" s="1795"/>
      <c r="BJ525" s="1400" t="s">
        <v>2003</v>
      </c>
      <c r="BK525" s="1400"/>
      <c r="BL525" s="1400"/>
      <c r="BM525" s="1400"/>
      <c r="BN525" s="1400"/>
      <c r="BO525" s="1400"/>
      <c r="BP525" s="1400"/>
      <c r="BQ525" s="1400"/>
      <c r="BR525" s="1400"/>
      <c r="BS525" s="1400"/>
      <c r="BT525" s="1400"/>
      <c r="BU525" s="1400"/>
      <c r="BV525" s="1400"/>
      <c r="BW525" s="1400"/>
      <c r="BX525" s="1400"/>
      <c r="BY525" s="1400"/>
      <c r="BZ525" s="1400"/>
      <c r="CA525" s="1400"/>
      <c r="CB525" s="1400"/>
      <c r="CC525" s="1400"/>
      <c r="CD525" s="1400"/>
      <c r="CE525" s="1400"/>
      <c r="CF525" s="1400"/>
      <c r="CG525" s="1400"/>
      <c r="CH525" s="1400"/>
      <c r="CI525" s="1400"/>
      <c r="CJ525" s="1400"/>
      <c r="CK525" s="1400"/>
      <c r="CL525" s="1400"/>
      <c r="CM525" s="1400"/>
      <c r="CN525" s="1400"/>
      <c r="CO525" s="1400"/>
      <c r="CP525" s="1400"/>
      <c r="CQ525" s="1400"/>
      <c r="CR525" s="1400"/>
      <c r="CS525" s="1400"/>
      <c r="CT525" s="1400"/>
      <c r="CU525" s="1400"/>
      <c r="CV525" s="1400"/>
      <c r="CW525" s="1400"/>
      <c r="CX525" s="1400"/>
      <c r="CY525" s="1400"/>
      <c r="CZ525" s="1400"/>
      <c r="DA525" s="1400"/>
      <c r="DB525" s="1400"/>
      <c r="DC525" s="1401"/>
    </row>
    <row r="526" spans="1:123" ht="13.5" customHeight="1">
      <c r="A526" s="44"/>
      <c r="B526" s="2738" t="s">
        <v>23</v>
      </c>
      <c r="C526" s="663"/>
      <c r="D526" s="663"/>
      <c r="E526" s="663"/>
      <c r="F526" s="663"/>
      <c r="G526" s="663"/>
      <c r="H526" s="664"/>
      <c r="I526" s="2722"/>
      <c r="J526" s="2723"/>
      <c r="K526" s="2723"/>
      <c r="L526" s="2723"/>
      <c r="M526" s="2723"/>
      <c r="N526" s="2723"/>
      <c r="O526" s="2723"/>
      <c r="P526" s="2723"/>
      <c r="Q526" s="2723"/>
      <c r="R526" s="2723"/>
      <c r="S526" s="2723"/>
      <c r="T526" s="2723"/>
      <c r="U526" s="2723"/>
      <c r="V526" s="2723"/>
      <c r="W526" s="2723"/>
      <c r="X526" s="2723"/>
      <c r="Y526" s="2724"/>
      <c r="Z526" s="2668"/>
      <c r="AA526" s="2669"/>
      <c r="AB526" s="2207"/>
      <c r="AC526" s="2208"/>
      <c r="AD526" s="2208"/>
      <c r="AE526" s="2208"/>
      <c r="AF526" s="2208"/>
      <c r="AG526" s="2208"/>
      <c r="AH526" s="2208"/>
      <c r="AI526" s="2208"/>
      <c r="AJ526" s="2208"/>
      <c r="AK526" s="2208"/>
      <c r="AL526" s="2208"/>
      <c r="AM526" s="2208"/>
      <c r="AN526" s="2208"/>
      <c r="AO526" s="2208"/>
      <c r="AP526" s="2208"/>
      <c r="AQ526" s="2208"/>
      <c r="AR526" s="2208"/>
      <c r="AS526" s="2208"/>
      <c r="AT526" s="2208"/>
      <c r="AU526" s="2208"/>
      <c r="AV526" s="2208"/>
      <c r="AW526" s="2209"/>
      <c r="AX526" s="16"/>
      <c r="AY526" s="16"/>
      <c r="AZ526" s="16"/>
      <c r="BA526" s="16"/>
      <c r="BB526" s="16"/>
      <c r="BC526" s="16"/>
      <c r="BD526" s="16"/>
      <c r="BE526" s="16"/>
      <c r="BF526" s="16"/>
      <c r="BG526" s="44"/>
      <c r="BH526" s="1794"/>
      <c r="BI526" s="1795"/>
      <c r="BJ526" s="1400"/>
      <c r="BK526" s="1400"/>
      <c r="BL526" s="1400"/>
      <c r="BM526" s="1400"/>
      <c r="BN526" s="1400"/>
      <c r="BO526" s="1400"/>
      <c r="BP526" s="1400"/>
      <c r="BQ526" s="1400"/>
      <c r="BR526" s="1400"/>
      <c r="BS526" s="1400"/>
      <c r="BT526" s="1400"/>
      <c r="BU526" s="1400"/>
      <c r="BV526" s="1400"/>
      <c r="BW526" s="1400"/>
      <c r="BX526" s="1400"/>
      <c r="BY526" s="1400"/>
      <c r="BZ526" s="1400"/>
      <c r="CA526" s="1400"/>
      <c r="CB526" s="1400"/>
      <c r="CC526" s="1400"/>
      <c r="CD526" s="1400"/>
      <c r="CE526" s="1400"/>
      <c r="CF526" s="1400"/>
      <c r="CG526" s="1400"/>
      <c r="CH526" s="1400"/>
      <c r="CI526" s="1400"/>
      <c r="CJ526" s="1400"/>
      <c r="CK526" s="1400"/>
      <c r="CL526" s="1400"/>
      <c r="CM526" s="1400"/>
      <c r="CN526" s="1400"/>
      <c r="CO526" s="1400"/>
      <c r="CP526" s="1400"/>
      <c r="CQ526" s="1400"/>
      <c r="CR526" s="1400"/>
      <c r="CS526" s="1400"/>
      <c r="CT526" s="1400"/>
      <c r="CU526" s="1400"/>
      <c r="CV526" s="1400"/>
      <c r="CW526" s="1400"/>
      <c r="CX526" s="1400"/>
      <c r="CY526" s="1400"/>
      <c r="CZ526" s="1400"/>
      <c r="DA526" s="1400"/>
      <c r="DB526" s="1400"/>
      <c r="DC526" s="1401"/>
    </row>
    <row r="527" spans="1:123" ht="13.5" customHeight="1">
      <c r="A527" s="44"/>
      <c r="B527" s="2738"/>
      <c r="C527" s="663"/>
      <c r="D527" s="663"/>
      <c r="E527" s="663"/>
      <c r="F527" s="663"/>
      <c r="G527" s="663"/>
      <c r="H527" s="664"/>
      <c r="I527" s="2722"/>
      <c r="J527" s="2723"/>
      <c r="K527" s="2723"/>
      <c r="L527" s="2723"/>
      <c r="M527" s="2723"/>
      <c r="N527" s="2723"/>
      <c r="O527" s="2723"/>
      <c r="P527" s="2723"/>
      <c r="Q527" s="2723"/>
      <c r="R527" s="2723"/>
      <c r="S527" s="2723"/>
      <c r="T527" s="2723"/>
      <c r="U527" s="2723"/>
      <c r="V527" s="2723"/>
      <c r="W527" s="2723"/>
      <c r="X527" s="2723"/>
      <c r="Y527" s="2724"/>
      <c r="Z527" s="2668"/>
      <c r="AA527" s="2669"/>
      <c r="AB527" s="2207"/>
      <c r="AC527" s="2208"/>
      <c r="AD527" s="2208"/>
      <c r="AE527" s="2208"/>
      <c r="AF527" s="2208"/>
      <c r="AG527" s="2208"/>
      <c r="AH527" s="2208"/>
      <c r="AI527" s="2208"/>
      <c r="AJ527" s="2208"/>
      <c r="AK527" s="2208"/>
      <c r="AL527" s="2208"/>
      <c r="AM527" s="2208"/>
      <c r="AN527" s="2208"/>
      <c r="AO527" s="2208"/>
      <c r="AP527" s="2208"/>
      <c r="AQ527" s="2208"/>
      <c r="AR527" s="2208"/>
      <c r="AS527" s="2208"/>
      <c r="AT527" s="2208"/>
      <c r="AU527" s="2208"/>
      <c r="AV527" s="2208"/>
      <c r="AW527" s="2209"/>
      <c r="AY527" s="16"/>
      <c r="AZ527" s="16"/>
      <c r="BA527" s="16"/>
      <c r="BB527" s="16"/>
      <c r="BC527" s="16"/>
      <c r="BD527" s="16"/>
      <c r="BE527" s="16"/>
      <c r="BF527" s="16"/>
      <c r="BG527" s="44"/>
      <c r="BH527" s="1794"/>
      <c r="BI527" s="1795"/>
      <c r="BJ527" s="1400"/>
      <c r="BK527" s="1400"/>
      <c r="BL527" s="1400"/>
      <c r="BM527" s="1400"/>
      <c r="BN527" s="1400"/>
      <c r="BO527" s="1400"/>
      <c r="BP527" s="1400"/>
      <c r="BQ527" s="1400"/>
      <c r="BR527" s="1400"/>
      <c r="BS527" s="1400"/>
      <c r="BT527" s="1400"/>
      <c r="BU527" s="1400"/>
      <c r="BV527" s="1400"/>
      <c r="BW527" s="1400"/>
      <c r="BX527" s="1400"/>
      <c r="BY527" s="1400"/>
      <c r="BZ527" s="1400"/>
      <c r="CA527" s="1400"/>
      <c r="CB527" s="1400"/>
      <c r="CC527" s="1400"/>
      <c r="CD527" s="1400"/>
      <c r="CE527" s="1400"/>
      <c r="CF527" s="1400"/>
      <c r="CG527" s="1400"/>
      <c r="CH527" s="1400"/>
      <c r="CI527" s="1400"/>
      <c r="CJ527" s="1400"/>
      <c r="CK527" s="1400"/>
      <c r="CL527" s="1400"/>
      <c r="CM527" s="1400"/>
      <c r="CN527" s="1400"/>
      <c r="CO527" s="1400"/>
      <c r="CP527" s="1400"/>
      <c r="CQ527" s="1400"/>
      <c r="CR527" s="1400"/>
      <c r="CS527" s="1400"/>
      <c r="CT527" s="1400"/>
      <c r="CU527" s="1400"/>
      <c r="CV527" s="1400"/>
      <c r="CW527" s="1400"/>
      <c r="CX527" s="1400"/>
      <c r="CY527" s="1400"/>
      <c r="CZ527" s="1400"/>
      <c r="DA527" s="1400"/>
      <c r="DB527" s="1400"/>
      <c r="DC527" s="1401"/>
    </row>
    <row r="528" spans="1:123" ht="13.5" customHeight="1">
      <c r="A528" s="44"/>
      <c r="B528" s="367"/>
      <c r="C528" s="663"/>
      <c r="D528" s="663"/>
      <c r="E528" s="663"/>
      <c r="F528" s="663"/>
      <c r="G528" s="663"/>
      <c r="H528" s="664"/>
      <c r="I528" s="2722"/>
      <c r="J528" s="2723"/>
      <c r="K528" s="2723"/>
      <c r="L528" s="2723"/>
      <c r="M528" s="2723"/>
      <c r="N528" s="2723"/>
      <c r="O528" s="2723"/>
      <c r="P528" s="2723"/>
      <c r="Q528" s="2723"/>
      <c r="R528" s="2723"/>
      <c r="S528" s="2723"/>
      <c r="T528" s="2723"/>
      <c r="U528" s="2723"/>
      <c r="V528" s="2723"/>
      <c r="W528" s="2723"/>
      <c r="X528" s="2723"/>
      <c r="Y528" s="2724"/>
      <c r="Z528" s="2668"/>
      <c r="AA528" s="2669"/>
      <c r="AB528" s="2207"/>
      <c r="AC528" s="2208"/>
      <c r="AD528" s="2208"/>
      <c r="AE528" s="2208"/>
      <c r="AF528" s="2208"/>
      <c r="AG528" s="2208"/>
      <c r="AH528" s="2208"/>
      <c r="AI528" s="2208"/>
      <c r="AJ528" s="2208"/>
      <c r="AK528" s="2208"/>
      <c r="AL528" s="2208"/>
      <c r="AM528" s="2208"/>
      <c r="AN528" s="2208"/>
      <c r="AO528" s="2208"/>
      <c r="AP528" s="2208"/>
      <c r="AQ528" s="2208"/>
      <c r="AR528" s="2208"/>
      <c r="AS528" s="2208"/>
      <c r="AT528" s="2208"/>
      <c r="AU528" s="2208"/>
      <c r="AV528" s="2208"/>
      <c r="AW528" s="2209"/>
      <c r="AY528" s="16"/>
      <c r="AZ528" s="16"/>
      <c r="BA528" s="16"/>
      <c r="BC528" s="16"/>
      <c r="BD528" s="16"/>
      <c r="BE528" s="16"/>
      <c r="BF528" s="16"/>
      <c r="BG528" s="44"/>
      <c r="BH528" s="1794"/>
      <c r="BI528" s="1795"/>
      <c r="BJ528" s="1400"/>
      <c r="BK528" s="1400"/>
      <c r="BL528" s="1400"/>
      <c r="BM528" s="1400"/>
      <c r="BN528" s="1400"/>
      <c r="BO528" s="1400"/>
      <c r="BP528" s="1400"/>
      <c r="BQ528" s="1400"/>
      <c r="BR528" s="1400"/>
      <c r="BS528" s="1400"/>
      <c r="BT528" s="1400"/>
      <c r="BU528" s="1400"/>
      <c r="BV528" s="1400"/>
      <c r="BW528" s="1400"/>
      <c r="BX528" s="1400"/>
      <c r="BY528" s="1400"/>
      <c r="BZ528" s="1400"/>
      <c r="CA528" s="1400"/>
      <c r="CB528" s="1400"/>
      <c r="CC528" s="1400"/>
      <c r="CD528" s="1400"/>
      <c r="CE528" s="1400"/>
      <c r="CF528" s="1400"/>
      <c r="CG528" s="1400"/>
      <c r="CH528" s="1400"/>
      <c r="CI528" s="1400"/>
      <c r="CJ528" s="1400"/>
      <c r="CK528" s="1400"/>
      <c r="CL528" s="1400"/>
      <c r="CM528" s="1400"/>
      <c r="CN528" s="1400"/>
      <c r="CO528" s="1400"/>
      <c r="CP528" s="1400"/>
      <c r="CQ528" s="1400"/>
      <c r="CR528" s="1400"/>
      <c r="CS528" s="1400"/>
      <c r="CT528" s="1400"/>
      <c r="CU528" s="1400"/>
      <c r="CV528" s="1400"/>
      <c r="CW528" s="1400"/>
      <c r="CX528" s="1400"/>
      <c r="CY528" s="1400"/>
      <c r="CZ528" s="1400"/>
      <c r="DA528" s="1400"/>
      <c r="DB528" s="1400"/>
      <c r="DC528" s="1401"/>
      <c r="DE528" s="137" t="s">
        <v>1930</v>
      </c>
      <c r="DF528" s="200"/>
      <c r="DG528" s="200"/>
      <c r="DH528" s="200"/>
      <c r="DI528" s="200"/>
      <c r="DJ528" s="200"/>
      <c r="DK528" s="200"/>
      <c r="DL528" s="200"/>
      <c r="DM528" s="200"/>
      <c r="DN528" s="200"/>
      <c r="DO528" s="200"/>
      <c r="DP528" s="200"/>
      <c r="DQ528" s="200"/>
      <c r="DR528" s="200"/>
      <c r="DS528" s="200"/>
    </row>
    <row r="529" spans="1:155" ht="13.5" customHeight="1" thickBot="1">
      <c r="A529" s="44"/>
      <c r="B529" s="361"/>
      <c r="C529" s="1298"/>
      <c r="D529" s="1298"/>
      <c r="E529" s="1298"/>
      <c r="F529" s="1298"/>
      <c r="G529" s="1298"/>
      <c r="H529" s="2718"/>
      <c r="I529" s="2725"/>
      <c r="J529" s="2726"/>
      <c r="K529" s="2726"/>
      <c r="L529" s="2726"/>
      <c r="M529" s="2726"/>
      <c r="N529" s="2726"/>
      <c r="O529" s="2726"/>
      <c r="P529" s="2726"/>
      <c r="Q529" s="2726"/>
      <c r="R529" s="2726"/>
      <c r="S529" s="2726"/>
      <c r="T529" s="2726"/>
      <c r="U529" s="2726"/>
      <c r="V529" s="2726"/>
      <c r="W529" s="2726"/>
      <c r="X529" s="2726"/>
      <c r="Y529" s="2727"/>
      <c r="Z529" s="2728"/>
      <c r="AA529" s="2729"/>
      <c r="AB529" s="2210"/>
      <c r="AC529" s="2211"/>
      <c r="AD529" s="2211"/>
      <c r="AE529" s="2211"/>
      <c r="AF529" s="2211"/>
      <c r="AG529" s="2211"/>
      <c r="AH529" s="2211"/>
      <c r="AI529" s="2211"/>
      <c r="AJ529" s="2211"/>
      <c r="AK529" s="2211"/>
      <c r="AL529" s="2211"/>
      <c r="AM529" s="2211"/>
      <c r="AN529" s="2211"/>
      <c r="AO529" s="2211"/>
      <c r="AP529" s="2211"/>
      <c r="AQ529" s="2211"/>
      <c r="AR529" s="2211"/>
      <c r="AS529" s="2211"/>
      <c r="AT529" s="2211"/>
      <c r="AU529" s="2211"/>
      <c r="AV529" s="2211"/>
      <c r="AW529" s="2212"/>
      <c r="AX529" s="16"/>
      <c r="AZ529" s="16"/>
      <c r="BA529" s="16"/>
      <c r="BC529" s="16"/>
      <c r="BD529" s="16"/>
      <c r="BE529" s="16"/>
      <c r="BF529" s="16"/>
      <c r="BG529" s="44"/>
      <c r="BH529" s="1794">
        <v>4</v>
      </c>
      <c r="BI529" s="1795"/>
      <c r="BJ529" s="1318" t="str">
        <f>VLOOKUP(基本入力!B18,DE529:DF530,2)</f>
        <v>本物件の鍵の交換については、仲介業者の指定する業者に委任するものとします。鍵の交換の費用は買主の負担となります。また、交換日については、所有権移転後となるため、引渡しののち、交換することとなります。</v>
      </c>
      <c r="BK529" s="1318"/>
      <c r="BL529" s="1318"/>
      <c r="BM529" s="1318"/>
      <c r="BN529" s="1318"/>
      <c r="BO529" s="1318"/>
      <c r="BP529" s="1318"/>
      <c r="BQ529" s="1318"/>
      <c r="BR529" s="1318"/>
      <c r="BS529" s="1318"/>
      <c r="BT529" s="1318"/>
      <c r="BU529" s="1318"/>
      <c r="BV529" s="1318"/>
      <c r="BW529" s="1318"/>
      <c r="BX529" s="1318"/>
      <c r="BY529" s="1318"/>
      <c r="BZ529" s="1318"/>
      <c r="CA529" s="1318"/>
      <c r="CB529" s="1318"/>
      <c r="CC529" s="1318"/>
      <c r="CD529" s="1318"/>
      <c r="CE529" s="1318"/>
      <c r="CF529" s="1318"/>
      <c r="CG529" s="1318"/>
      <c r="CH529" s="1318"/>
      <c r="CI529" s="1318"/>
      <c r="CJ529" s="1318"/>
      <c r="CK529" s="1318"/>
      <c r="CL529" s="1318"/>
      <c r="CM529" s="1318"/>
      <c r="CN529" s="1318"/>
      <c r="CO529" s="1318"/>
      <c r="CP529" s="1318"/>
      <c r="CQ529" s="1318"/>
      <c r="CR529" s="1318"/>
      <c r="CS529" s="1318"/>
      <c r="CT529" s="1318"/>
      <c r="CU529" s="1318"/>
      <c r="CV529" s="1318"/>
      <c r="CW529" s="1318"/>
      <c r="CX529" s="1318"/>
      <c r="CY529" s="1318"/>
      <c r="CZ529" s="1318"/>
      <c r="DA529" s="1318"/>
      <c r="DB529" s="1318"/>
      <c r="DC529" s="1319"/>
      <c r="DE529" s="277" t="s">
        <v>720</v>
      </c>
      <c r="DF529" s="59" t="s">
        <v>1932</v>
      </c>
    </row>
    <row r="530" spans="1:155" ht="13.5" customHeight="1">
      <c r="A530" s="44"/>
      <c r="AX530" s="16"/>
      <c r="AZ530" s="16"/>
      <c r="BA530" s="16"/>
      <c r="BB530" s="16"/>
      <c r="BC530" s="16"/>
      <c r="BD530" s="16"/>
      <c r="BE530" s="16"/>
      <c r="BF530" s="16"/>
      <c r="BG530" s="44"/>
      <c r="BH530" s="1794"/>
      <c r="BI530" s="1795"/>
      <c r="BJ530" s="1318"/>
      <c r="BK530" s="1318"/>
      <c r="BL530" s="1318"/>
      <c r="BM530" s="1318"/>
      <c r="BN530" s="1318"/>
      <c r="BO530" s="1318"/>
      <c r="BP530" s="1318"/>
      <c r="BQ530" s="1318"/>
      <c r="BR530" s="1318"/>
      <c r="BS530" s="1318"/>
      <c r="BT530" s="1318"/>
      <c r="BU530" s="1318"/>
      <c r="BV530" s="1318"/>
      <c r="BW530" s="1318"/>
      <c r="BX530" s="1318"/>
      <c r="BY530" s="1318"/>
      <c r="BZ530" s="1318"/>
      <c r="CA530" s="1318"/>
      <c r="CB530" s="1318"/>
      <c r="CC530" s="1318"/>
      <c r="CD530" s="1318"/>
      <c r="CE530" s="1318"/>
      <c r="CF530" s="1318"/>
      <c r="CG530" s="1318"/>
      <c r="CH530" s="1318"/>
      <c r="CI530" s="1318"/>
      <c r="CJ530" s="1318"/>
      <c r="CK530" s="1318"/>
      <c r="CL530" s="1318"/>
      <c r="CM530" s="1318"/>
      <c r="CN530" s="1318"/>
      <c r="CO530" s="1318"/>
      <c r="CP530" s="1318"/>
      <c r="CQ530" s="1318"/>
      <c r="CR530" s="1318"/>
      <c r="CS530" s="1318"/>
      <c r="CT530" s="1318"/>
      <c r="CU530" s="1318"/>
      <c r="CV530" s="1318"/>
      <c r="CW530" s="1318"/>
      <c r="CX530" s="1318"/>
      <c r="CY530" s="1318"/>
      <c r="CZ530" s="1318"/>
      <c r="DA530" s="1318"/>
      <c r="DB530" s="1318"/>
      <c r="DC530" s="1319"/>
      <c r="DE530" s="137" t="s">
        <v>30</v>
      </c>
      <c r="DF530" s="200" t="s">
        <v>1931</v>
      </c>
      <c r="DG530" s="200"/>
      <c r="DH530" s="200"/>
      <c r="DI530" s="200"/>
      <c r="DJ530" s="200"/>
      <c r="DK530" s="200"/>
      <c r="DL530" s="200"/>
      <c r="DM530" s="200"/>
      <c r="DN530" s="200"/>
      <c r="DO530" s="200"/>
      <c r="DP530" s="200"/>
      <c r="DQ530" s="200"/>
      <c r="DR530" s="200"/>
      <c r="DS530" s="200"/>
      <c r="DT530" s="200"/>
    </row>
    <row r="531" spans="1:155" ht="13.5" customHeight="1">
      <c r="A531" s="44"/>
      <c r="B531" s="1221" t="s">
        <v>202</v>
      </c>
      <c r="C531" s="1221"/>
      <c r="D531" s="1374" t="s">
        <v>262</v>
      </c>
      <c r="E531" s="1374"/>
      <c r="F531" s="1374"/>
      <c r="G531" s="1374"/>
      <c r="H531" s="1374"/>
      <c r="I531" s="1374"/>
      <c r="J531" s="1374"/>
      <c r="K531" s="1374"/>
      <c r="L531" s="1374"/>
      <c r="M531" s="1374"/>
      <c r="N531" s="1374"/>
      <c r="O531" s="1374"/>
      <c r="P531" s="1374"/>
      <c r="Q531" s="1374"/>
      <c r="R531" s="1374"/>
      <c r="S531" s="1374"/>
      <c r="T531" s="1374"/>
      <c r="U531" s="1374"/>
      <c r="V531" s="1374"/>
      <c r="W531" s="1374"/>
      <c r="X531" s="1374"/>
      <c r="Y531" s="1374"/>
      <c r="Z531" s="1374"/>
      <c r="AX531" s="16"/>
      <c r="AY531" s="16"/>
      <c r="AZ531" s="16"/>
      <c r="BA531" s="16"/>
      <c r="BB531" s="16"/>
      <c r="BC531" s="16"/>
      <c r="BD531" s="16"/>
      <c r="BE531" s="16"/>
      <c r="BF531" s="16"/>
      <c r="BG531" s="44"/>
      <c r="BH531" s="1794"/>
      <c r="BI531" s="1795"/>
      <c r="BJ531" s="1318"/>
      <c r="BK531" s="1318"/>
      <c r="BL531" s="1318"/>
      <c r="BM531" s="1318"/>
      <c r="BN531" s="1318"/>
      <c r="BO531" s="1318"/>
      <c r="BP531" s="1318"/>
      <c r="BQ531" s="1318"/>
      <c r="BR531" s="1318"/>
      <c r="BS531" s="1318"/>
      <c r="BT531" s="1318"/>
      <c r="BU531" s="1318"/>
      <c r="BV531" s="1318"/>
      <c r="BW531" s="1318"/>
      <c r="BX531" s="1318"/>
      <c r="BY531" s="1318"/>
      <c r="BZ531" s="1318"/>
      <c r="CA531" s="1318"/>
      <c r="CB531" s="1318"/>
      <c r="CC531" s="1318"/>
      <c r="CD531" s="1318"/>
      <c r="CE531" s="1318"/>
      <c r="CF531" s="1318"/>
      <c r="CG531" s="1318"/>
      <c r="CH531" s="1318"/>
      <c r="CI531" s="1318"/>
      <c r="CJ531" s="1318"/>
      <c r="CK531" s="1318"/>
      <c r="CL531" s="1318"/>
      <c r="CM531" s="1318"/>
      <c r="CN531" s="1318"/>
      <c r="CO531" s="1318"/>
      <c r="CP531" s="1318"/>
      <c r="CQ531" s="1318"/>
      <c r="CR531" s="1318"/>
      <c r="CS531" s="1318"/>
      <c r="CT531" s="1318"/>
      <c r="CU531" s="1318"/>
      <c r="CV531" s="1318"/>
      <c r="CW531" s="1318"/>
      <c r="CX531" s="1318"/>
      <c r="CY531" s="1318"/>
      <c r="CZ531" s="1318"/>
      <c r="DA531" s="1318"/>
      <c r="DB531" s="1318"/>
      <c r="DC531" s="1319"/>
    </row>
    <row r="532" spans="1:155" ht="13.5" customHeight="1" thickBot="1">
      <c r="A532" s="44"/>
      <c r="B532" s="1221"/>
      <c r="C532" s="1221"/>
      <c r="D532" s="1374"/>
      <c r="E532" s="1374"/>
      <c r="F532" s="1374"/>
      <c r="G532" s="1374"/>
      <c r="H532" s="1374"/>
      <c r="I532" s="1374"/>
      <c r="J532" s="1374"/>
      <c r="K532" s="1374"/>
      <c r="L532" s="1374"/>
      <c r="M532" s="1374"/>
      <c r="N532" s="1374"/>
      <c r="O532" s="1374"/>
      <c r="P532" s="1374"/>
      <c r="Q532" s="1374"/>
      <c r="R532" s="1374"/>
      <c r="S532" s="1374"/>
      <c r="T532" s="1374"/>
      <c r="U532" s="1374"/>
      <c r="V532" s="1374"/>
      <c r="W532" s="1374"/>
      <c r="X532" s="1374"/>
      <c r="Y532" s="1374"/>
      <c r="Z532" s="1374"/>
      <c r="AX532" s="16"/>
      <c r="AY532" s="16"/>
      <c r="AZ532" s="16"/>
      <c r="BA532" s="16"/>
      <c r="BB532" s="16"/>
      <c r="BC532" s="16"/>
      <c r="BD532" s="16"/>
      <c r="BE532" s="16"/>
      <c r="BF532" s="16"/>
      <c r="BG532" s="44"/>
      <c r="BH532" s="1794">
        <v>5</v>
      </c>
      <c r="BI532" s="1795"/>
      <c r="BJ532" s="1400" t="s">
        <v>1691</v>
      </c>
      <c r="BK532" s="1400"/>
      <c r="BL532" s="1400"/>
      <c r="BM532" s="1400"/>
      <c r="BN532" s="1400"/>
      <c r="BO532" s="1400"/>
      <c r="BP532" s="1400"/>
      <c r="BQ532" s="1400"/>
      <c r="BR532" s="1400"/>
      <c r="BS532" s="1400"/>
      <c r="BT532" s="1400"/>
      <c r="BU532" s="1400"/>
      <c r="BV532" s="1400"/>
      <c r="BW532" s="1400"/>
      <c r="BX532" s="1400"/>
      <c r="BY532" s="1400"/>
      <c r="BZ532" s="1400"/>
      <c r="CA532" s="1400"/>
      <c r="CB532" s="1400"/>
      <c r="CC532" s="1400"/>
      <c r="CD532" s="1400"/>
      <c r="CE532" s="1400"/>
      <c r="CF532" s="1400"/>
      <c r="CG532" s="1400"/>
      <c r="CH532" s="1400"/>
      <c r="CI532" s="1400"/>
      <c r="CJ532" s="1400"/>
      <c r="CK532" s="1400"/>
      <c r="CL532" s="1400"/>
      <c r="CM532" s="1400"/>
      <c r="CN532" s="1400"/>
      <c r="CO532" s="1400"/>
      <c r="CP532" s="1400"/>
      <c r="CQ532" s="1400"/>
      <c r="CR532" s="1400"/>
      <c r="CS532" s="1400"/>
      <c r="CT532" s="1400"/>
      <c r="CU532" s="1400"/>
      <c r="CV532" s="1400"/>
      <c r="CW532" s="1400"/>
      <c r="CX532" s="1400"/>
      <c r="CY532" s="1400"/>
      <c r="CZ532" s="1400"/>
      <c r="DA532" s="1400"/>
      <c r="DB532" s="1400"/>
      <c r="DC532" s="1401"/>
    </row>
    <row r="533" spans="1:155" ht="13.5" customHeight="1">
      <c r="A533" s="44"/>
      <c r="B533" s="1832" t="s">
        <v>263</v>
      </c>
      <c r="C533" s="1390"/>
      <c r="D533" s="1390"/>
      <c r="E533" s="1390"/>
      <c r="F533" s="1390"/>
      <c r="G533" s="1390"/>
      <c r="H533" s="1390"/>
      <c r="I533" s="1390"/>
      <c r="J533" s="1390"/>
      <c r="K533" s="1390"/>
      <c r="L533" s="1463"/>
      <c r="M533" s="27"/>
      <c r="N533" s="27"/>
      <c r="O533" s="27"/>
      <c r="P533" s="27"/>
      <c r="Q533" s="27"/>
      <c r="R533" s="27"/>
      <c r="S533" s="27"/>
      <c r="T533" s="27"/>
      <c r="U533" s="27"/>
      <c r="V533" s="27"/>
      <c r="W533" s="27"/>
      <c r="X533" s="27"/>
      <c r="Y533" s="34"/>
      <c r="Z533" s="1462" t="s">
        <v>266</v>
      </c>
      <c r="AA533" s="1390"/>
      <c r="AB533" s="1390"/>
      <c r="AC533" s="1390"/>
      <c r="AD533" s="1390"/>
      <c r="AE533" s="1390"/>
      <c r="AF533" s="1390"/>
      <c r="AG533" s="1390"/>
      <c r="AH533" s="1390"/>
      <c r="AI533" s="1463"/>
      <c r="AJ533" s="2683"/>
      <c r="AK533" s="2683"/>
      <c r="AL533" s="2683"/>
      <c r="AM533" s="2683"/>
      <c r="AN533" s="2683"/>
      <c r="AO533" s="2683"/>
      <c r="AP533" s="2683"/>
      <c r="AQ533" s="2683"/>
      <c r="AR533" s="2683"/>
      <c r="AS533" s="2683"/>
      <c r="AT533" s="2683"/>
      <c r="AU533" s="2683"/>
      <c r="AV533" s="2683"/>
      <c r="AW533" s="2684"/>
      <c r="AX533" s="16"/>
      <c r="AY533" s="16"/>
      <c r="AZ533" s="16"/>
      <c r="BA533" s="16"/>
      <c r="BB533" s="16"/>
      <c r="BC533" s="16"/>
      <c r="BD533" s="16"/>
      <c r="BE533" s="16"/>
      <c r="BF533" s="16"/>
      <c r="BG533" s="44"/>
      <c r="BH533" s="1794"/>
      <c r="BI533" s="1795"/>
      <c r="BJ533" s="1400"/>
      <c r="BK533" s="1400"/>
      <c r="BL533" s="1400"/>
      <c r="BM533" s="1400"/>
      <c r="BN533" s="1400"/>
      <c r="BO533" s="1400"/>
      <c r="BP533" s="1400"/>
      <c r="BQ533" s="1400"/>
      <c r="BR533" s="1400"/>
      <c r="BS533" s="1400"/>
      <c r="BT533" s="1400"/>
      <c r="BU533" s="1400"/>
      <c r="BV533" s="1400"/>
      <c r="BW533" s="1400"/>
      <c r="BX533" s="1400"/>
      <c r="BY533" s="1400"/>
      <c r="BZ533" s="1400"/>
      <c r="CA533" s="1400"/>
      <c r="CB533" s="1400"/>
      <c r="CC533" s="1400"/>
      <c r="CD533" s="1400"/>
      <c r="CE533" s="1400"/>
      <c r="CF533" s="1400"/>
      <c r="CG533" s="1400"/>
      <c r="CH533" s="1400"/>
      <c r="CI533" s="1400"/>
      <c r="CJ533" s="1400"/>
      <c r="CK533" s="1400"/>
      <c r="CL533" s="1400"/>
      <c r="CM533" s="1400"/>
      <c r="CN533" s="1400"/>
      <c r="CO533" s="1400"/>
      <c r="CP533" s="1400"/>
      <c r="CQ533" s="1400"/>
      <c r="CR533" s="1400"/>
      <c r="CS533" s="1400"/>
      <c r="CT533" s="1400"/>
      <c r="CU533" s="1400"/>
      <c r="CV533" s="1400"/>
      <c r="CW533" s="1400"/>
      <c r="CX533" s="1400"/>
      <c r="CY533" s="1400"/>
      <c r="CZ533" s="1400"/>
      <c r="DA533" s="1400"/>
      <c r="DB533" s="1400"/>
      <c r="DC533" s="1401"/>
    </row>
    <row r="534" spans="1:155" ht="13.5" customHeight="1">
      <c r="A534" s="44"/>
      <c r="B534" s="1833"/>
      <c r="C534" s="1518"/>
      <c r="D534" s="1518"/>
      <c r="E534" s="1518"/>
      <c r="F534" s="1518"/>
      <c r="G534" s="1518"/>
      <c r="H534" s="1518"/>
      <c r="I534" s="1518"/>
      <c r="J534" s="1518"/>
      <c r="K534" s="1518"/>
      <c r="L534" s="1519"/>
      <c r="M534" s="1247" t="s">
        <v>24</v>
      </c>
      <c r="N534" s="663" t="s">
        <v>264</v>
      </c>
      <c r="O534" s="663"/>
      <c r="P534" s="663"/>
      <c r="Q534" s="663"/>
      <c r="R534" s="663"/>
      <c r="S534" s="1247" t="s">
        <v>23</v>
      </c>
      <c r="T534" s="663" t="s">
        <v>265</v>
      </c>
      <c r="U534" s="663"/>
      <c r="V534" s="663"/>
      <c r="W534" s="663"/>
      <c r="X534" s="663"/>
      <c r="Y534" s="664"/>
      <c r="Z534" s="1517"/>
      <c r="AA534" s="1518"/>
      <c r="AB534" s="1518"/>
      <c r="AC534" s="1518"/>
      <c r="AD534" s="1518"/>
      <c r="AE534" s="1518"/>
      <c r="AF534" s="1518"/>
      <c r="AG534" s="1518"/>
      <c r="AH534" s="1518"/>
      <c r="AI534" s="1519"/>
      <c r="AJ534" s="2307"/>
      <c r="AK534" s="2307"/>
      <c r="AL534" s="2307"/>
      <c r="AM534" s="2307"/>
      <c r="AN534" s="2307"/>
      <c r="AO534" s="2307"/>
      <c r="AP534" s="2307"/>
      <c r="AQ534" s="2307"/>
      <c r="AR534" s="2307"/>
      <c r="AS534" s="2307"/>
      <c r="AT534" s="2307"/>
      <c r="AU534" s="2307"/>
      <c r="AV534" s="2307"/>
      <c r="AW534" s="2685"/>
      <c r="AX534" s="16"/>
      <c r="AY534" s="16"/>
      <c r="AZ534" s="16"/>
      <c r="BA534" s="16"/>
      <c r="BB534" s="16"/>
      <c r="BC534" s="16"/>
      <c r="BD534" s="16"/>
      <c r="BE534" s="16"/>
      <c r="BF534" s="16"/>
      <c r="BG534" s="44"/>
      <c r="BH534" s="1794"/>
      <c r="BI534" s="1795"/>
      <c r="BJ534" s="1400"/>
      <c r="BK534" s="1400"/>
      <c r="BL534" s="1400"/>
      <c r="BM534" s="1400"/>
      <c r="BN534" s="1400"/>
      <c r="BO534" s="1400"/>
      <c r="BP534" s="1400"/>
      <c r="BQ534" s="1400"/>
      <c r="BR534" s="1400"/>
      <c r="BS534" s="1400"/>
      <c r="BT534" s="1400"/>
      <c r="BU534" s="1400"/>
      <c r="BV534" s="1400"/>
      <c r="BW534" s="1400"/>
      <c r="BX534" s="1400"/>
      <c r="BY534" s="1400"/>
      <c r="BZ534" s="1400"/>
      <c r="CA534" s="1400"/>
      <c r="CB534" s="1400"/>
      <c r="CC534" s="1400"/>
      <c r="CD534" s="1400"/>
      <c r="CE534" s="1400"/>
      <c r="CF534" s="1400"/>
      <c r="CG534" s="1400"/>
      <c r="CH534" s="1400"/>
      <c r="CI534" s="1400"/>
      <c r="CJ534" s="1400"/>
      <c r="CK534" s="1400"/>
      <c r="CL534" s="1400"/>
      <c r="CM534" s="1400"/>
      <c r="CN534" s="1400"/>
      <c r="CO534" s="1400"/>
      <c r="CP534" s="1400"/>
      <c r="CQ534" s="1400"/>
      <c r="CR534" s="1400"/>
      <c r="CS534" s="1400"/>
      <c r="CT534" s="1400"/>
      <c r="CU534" s="1400"/>
      <c r="CV534" s="1400"/>
      <c r="CW534" s="1400"/>
      <c r="CX534" s="1400"/>
      <c r="CY534" s="1400"/>
      <c r="CZ534" s="1400"/>
      <c r="DA534" s="1400"/>
      <c r="DB534" s="1400"/>
      <c r="DC534" s="1401"/>
      <c r="DD534" s="1"/>
    </row>
    <row r="535" spans="1:155" ht="13.5" customHeight="1">
      <c r="A535" s="44"/>
      <c r="B535" s="1833"/>
      <c r="C535" s="1518"/>
      <c r="D535" s="1518"/>
      <c r="E535" s="1518"/>
      <c r="F535" s="1518"/>
      <c r="G535" s="1518"/>
      <c r="H535" s="1518"/>
      <c r="I535" s="1518"/>
      <c r="J535" s="1518"/>
      <c r="K535" s="1518"/>
      <c r="L535" s="1519"/>
      <c r="M535" s="1247"/>
      <c r="N535" s="663"/>
      <c r="O535" s="663"/>
      <c r="P535" s="663"/>
      <c r="Q535" s="663"/>
      <c r="R535" s="663"/>
      <c r="S535" s="1247"/>
      <c r="T535" s="663"/>
      <c r="U535" s="663"/>
      <c r="V535" s="663"/>
      <c r="W535" s="663"/>
      <c r="X535" s="663"/>
      <c r="Y535" s="664"/>
      <c r="Z535" s="1517"/>
      <c r="AA535" s="1518"/>
      <c r="AB535" s="1518"/>
      <c r="AC535" s="1518"/>
      <c r="AD535" s="1518"/>
      <c r="AE535" s="1518"/>
      <c r="AF535" s="1518"/>
      <c r="AG535" s="1518"/>
      <c r="AH535" s="1518"/>
      <c r="AI535" s="1519"/>
      <c r="AJ535" s="2307"/>
      <c r="AK535" s="2307"/>
      <c r="AL535" s="2307"/>
      <c r="AM535" s="2307"/>
      <c r="AN535" s="2307"/>
      <c r="AO535" s="2307"/>
      <c r="AP535" s="2307"/>
      <c r="AQ535" s="2307"/>
      <c r="AR535" s="2307"/>
      <c r="AS535" s="2307"/>
      <c r="AT535" s="2307"/>
      <c r="AU535" s="2307"/>
      <c r="AV535" s="2307"/>
      <c r="AW535" s="2685"/>
      <c r="BG535" s="44"/>
      <c r="BH535" s="1794"/>
      <c r="BI535" s="1795"/>
      <c r="BJ535" s="1400"/>
      <c r="BK535" s="1400"/>
      <c r="BL535" s="1400"/>
      <c r="BM535" s="1400"/>
      <c r="BN535" s="1400"/>
      <c r="BO535" s="1400"/>
      <c r="BP535" s="1400"/>
      <c r="BQ535" s="1400"/>
      <c r="BR535" s="1400"/>
      <c r="BS535" s="1400"/>
      <c r="BT535" s="1400"/>
      <c r="BU535" s="1400"/>
      <c r="BV535" s="1400"/>
      <c r="BW535" s="1400"/>
      <c r="BX535" s="1400"/>
      <c r="BY535" s="1400"/>
      <c r="BZ535" s="1400"/>
      <c r="CA535" s="1400"/>
      <c r="CB535" s="1400"/>
      <c r="CC535" s="1400"/>
      <c r="CD535" s="1400"/>
      <c r="CE535" s="1400"/>
      <c r="CF535" s="1400"/>
      <c r="CG535" s="1400"/>
      <c r="CH535" s="1400"/>
      <c r="CI535" s="1400"/>
      <c r="CJ535" s="1400"/>
      <c r="CK535" s="1400"/>
      <c r="CL535" s="1400"/>
      <c r="CM535" s="1400"/>
      <c r="CN535" s="1400"/>
      <c r="CO535" s="1400"/>
      <c r="CP535" s="1400"/>
      <c r="CQ535" s="1400"/>
      <c r="CR535" s="1400"/>
      <c r="CS535" s="1400"/>
      <c r="CT535" s="1400"/>
      <c r="CU535" s="1400"/>
      <c r="CV535" s="1400"/>
      <c r="CW535" s="1400"/>
      <c r="CX535" s="1400"/>
      <c r="CY535" s="1400"/>
      <c r="CZ535" s="1400"/>
      <c r="DA535" s="1400"/>
      <c r="DB535" s="1400"/>
      <c r="DC535" s="1401"/>
      <c r="DD535" s="1"/>
    </row>
    <row r="536" spans="1:155" ht="13.5" customHeight="1" thickBot="1">
      <c r="A536" s="44"/>
      <c r="B536" s="1834"/>
      <c r="C536" s="1391"/>
      <c r="D536" s="1391"/>
      <c r="E536" s="1391"/>
      <c r="F536" s="1391"/>
      <c r="G536" s="1391"/>
      <c r="H536" s="1391"/>
      <c r="I536" s="1391"/>
      <c r="J536" s="1391"/>
      <c r="K536" s="1391"/>
      <c r="L536" s="1835"/>
      <c r="M536" s="24"/>
      <c r="N536" s="24"/>
      <c r="O536" s="24"/>
      <c r="P536" s="24"/>
      <c r="Q536" s="24"/>
      <c r="R536" s="24"/>
      <c r="S536" s="24"/>
      <c r="T536" s="24"/>
      <c r="U536" s="24"/>
      <c r="V536" s="24"/>
      <c r="W536" s="24"/>
      <c r="X536" s="24"/>
      <c r="Y536" s="283"/>
      <c r="Z536" s="2679"/>
      <c r="AA536" s="1391"/>
      <c r="AB536" s="1391"/>
      <c r="AC536" s="1391"/>
      <c r="AD536" s="1391"/>
      <c r="AE536" s="1391"/>
      <c r="AF536" s="1391"/>
      <c r="AG536" s="1391"/>
      <c r="AH536" s="1391"/>
      <c r="AI536" s="1835"/>
      <c r="AJ536" s="2686"/>
      <c r="AK536" s="2686"/>
      <c r="AL536" s="2686"/>
      <c r="AM536" s="2686"/>
      <c r="AN536" s="2686"/>
      <c r="AO536" s="2686"/>
      <c r="AP536" s="2686"/>
      <c r="AQ536" s="2686"/>
      <c r="AR536" s="2686"/>
      <c r="AS536" s="2686"/>
      <c r="AT536" s="2686"/>
      <c r="AU536" s="2686"/>
      <c r="AV536" s="2686"/>
      <c r="AW536" s="2687"/>
      <c r="AX536" s="13"/>
      <c r="AY536" s="13"/>
      <c r="AZ536" s="13"/>
      <c r="BA536" s="13"/>
      <c r="BB536" s="13"/>
      <c r="BC536" s="13"/>
      <c r="BD536" s="13"/>
      <c r="BE536" s="13"/>
      <c r="BF536" s="13"/>
      <c r="BG536" s="44"/>
      <c r="BH536" s="1794">
        <v>6</v>
      </c>
      <c r="BI536" s="1795"/>
      <c r="BJ536" s="1400" t="s">
        <v>1942</v>
      </c>
      <c r="BK536" s="1400"/>
      <c r="BL536" s="1400"/>
      <c r="BM536" s="1400"/>
      <c r="BN536" s="1400"/>
      <c r="BO536" s="1400"/>
      <c r="BP536" s="1400"/>
      <c r="BQ536" s="1400"/>
      <c r="BR536" s="1400"/>
      <c r="BS536" s="1400"/>
      <c r="BT536" s="1400"/>
      <c r="BU536" s="1400"/>
      <c r="BV536" s="1400"/>
      <c r="BW536" s="1400"/>
      <c r="BX536" s="1400"/>
      <c r="BY536" s="1400"/>
      <c r="BZ536" s="1400"/>
      <c r="CA536" s="1400"/>
      <c r="CB536" s="1400"/>
      <c r="CC536" s="1400"/>
      <c r="CD536" s="1400"/>
      <c r="CE536" s="1400"/>
      <c r="CF536" s="1400"/>
      <c r="CG536" s="1400"/>
      <c r="CH536" s="1400"/>
      <c r="CI536" s="1400"/>
      <c r="CJ536" s="1400"/>
      <c r="CK536" s="1400"/>
      <c r="CL536" s="1400"/>
      <c r="CM536" s="1400"/>
      <c r="CN536" s="1400"/>
      <c r="CO536" s="1400"/>
      <c r="CP536" s="1400"/>
      <c r="CQ536" s="1400"/>
      <c r="CR536" s="1400"/>
      <c r="CS536" s="1400"/>
      <c r="CT536" s="1400"/>
      <c r="CU536" s="1400"/>
      <c r="CV536" s="1400"/>
      <c r="CW536" s="1400"/>
      <c r="CX536" s="1400"/>
      <c r="CY536" s="1400"/>
      <c r="CZ536" s="1400"/>
      <c r="DA536" s="1400"/>
      <c r="DB536" s="1400"/>
      <c r="DC536" s="1401"/>
      <c r="DD536" s="1"/>
    </row>
    <row r="537" spans="1:155" ht="13.5" customHeight="1">
      <c r="A537" s="44"/>
      <c r="BC537" s="13"/>
      <c r="BD537" s="13"/>
      <c r="BE537" s="13"/>
      <c r="BF537" s="13"/>
      <c r="BG537" s="44"/>
      <c r="BH537" s="1794"/>
      <c r="BI537" s="1795"/>
      <c r="BJ537" s="1400"/>
      <c r="BK537" s="1400"/>
      <c r="BL537" s="1400"/>
      <c r="BM537" s="1400"/>
      <c r="BN537" s="1400"/>
      <c r="BO537" s="1400"/>
      <c r="BP537" s="1400"/>
      <c r="BQ537" s="1400"/>
      <c r="BR537" s="1400"/>
      <c r="BS537" s="1400"/>
      <c r="BT537" s="1400"/>
      <c r="BU537" s="1400"/>
      <c r="BV537" s="1400"/>
      <c r="BW537" s="1400"/>
      <c r="BX537" s="1400"/>
      <c r="BY537" s="1400"/>
      <c r="BZ537" s="1400"/>
      <c r="CA537" s="1400"/>
      <c r="CB537" s="1400"/>
      <c r="CC537" s="1400"/>
      <c r="CD537" s="1400"/>
      <c r="CE537" s="1400"/>
      <c r="CF537" s="1400"/>
      <c r="CG537" s="1400"/>
      <c r="CH537" s="1400"/>
      <c r="CI537" s="1400"/>
      <c r="CJ537" s="1400"/>
      <c r="CK537" s="1400"/>
      <c r="CL537" s="1400"/>
      <c r="CM537" s="1400"/>
      <c r="CN537" s="1400"/>
      <c r="CO537" s="1400"/>
      <c r="CP537" s="1400"/>
      <c r="CQ537" s="1400"/>
      <c r="CR537" s="1400"/>
      <c r="CS537" s="1400"/>
      <c r="CT537" s="1400"/>
      <c r="CU537" s="1400"/>
      <c r="CV537" s="1400"/>
      <c r="CW537" s="1400"/>
      <c r="CX537" s="1400"/>
      <c r="CY537" s="1400"/>
      <c r="CZ537" s="1400"/>
      <c r="DA537" s="1400"/>
      <c r="DB537" s="1400"/>
      <c r="DC537" s="1401"/>
      <c r="DD537" s="1"/>
    </row>
    <row r="538" spans="1:155" ht="13.5" customHeight="1">
      <c r="A538" s="44"/>
      <c r="B538" s="1221" t="s">
        <v>206</v>
      </c>
      <c r="C538" s="1221"/>
      <c r="D538" s="1374" t="s">
        <v>267</v>
      </c>
      <c r="E538" s="1374"/>
      <c r="F538" s="1374"/>
      <c r="G538" s="1374"/>
      <c r="H538" s="1374"/>
      <c r="I538" s="1374"/>
      <c r="J538" s="1374"/>
      <c r="K538" s="1374"/>
      <c r="L538" s="1374"/>
      <c r="M538" s="1374"/>
      <c r="N538" s="1374"/>
      <c r="O538" s="1374"/>
      <c r="P538" s="1374"/>
      <c r="BE538" s="13"/>
      <c r="BF538" s="13"/>
      <c r="BG538" s="44"/>
      <c r="BH538" s="1794"/>
      <c r="BI538" s="1795"/>
      <c r="BJ538" s="1400"/>
      <c r="BK538" s="1400"/>
      <c r="BL538" s="1400"/>
      <c r="BM538" s="1400"/>
      <c r="BN538" s="1400"/>
      <c r="BO538" s="1400"/>
      <c r="BP538" s="1400"/>
      <c r="BQ538" s="1400"/>
      <c r="BR538" s="1400"/>
      <c r="BS538" s="1400"/>
      <c r="BT538" s="1400"/>
      <c r="BU538" s="1400"/>
      <c r="BV538" s="1400"/>
      <c r="BW538" s="1400"/>
      <c r="BX538" s="1400"/>
      <c r="BY538" s="1400"/>
      <c r="BZ538" s="1400"/>
      <c r="CA538" s="1400"/>
      <c r="CB538" s="1400"/>
      <c r="CC538" s="1400"/>
      <c r="CD538" s="1400"/>
      <c r="CE538" s="1400"/>
      <c r="CF538" s="1400"/>
      <c r="CG538" s="1400"/>
      <c r="CH538" s="1400"/>
      <c r="CI538" s="1400"/>
      <c r="CJ538" s="1400"/>
      <c r="CK538" s="1400"/>
      <c r="CL538" s="1400"/>
      <c r="CM538" s="1400"/>
      <c r="CN538" s="1400"/>
      <c r="CO538" s="1400"/>
      <c r="CP538" s="1400"/>
      <c r="CQ538" s="1400"/>
      <c r="CR538" s="1400"/>
      <c r="CS538" s="1400"/>
      <c r="CT538" s="1400"/>
      <c r="CU538" s="1400"/>
      <c r="CV538" s="1400"/>
      <c r="CW538" s="1400"/>
      <c r="CX538" s="1400"/>
      <c r="CY538" s="1400"/>
      <c r="CZ538" s="1400"/>
      <c r="DA538" s="1400"/>
      <c r="DB538" s="1400"/>
      <c r="DC538" s="1401"/>
    </row>
    <row r="539" spans="1:155" ht="13.5" customHeight="1" thickBot="1">
      <c r="A539" s="44"/>
      <c r="B539" s="1221"/>
      <c r="C539" s="1221"/>
      <c r="D539" s="1374"/>
      <c r="E539" s="1374"/>
      <c r="F539" s="1374"/>
      <c r="G539" s="1374"/>
      <c r="H539" s="1374"/>
      <c r="I539" s="1374"/>
      <c r="J539" s="1374"/>
      <c r="K539" s="1374"/>
      <c r="L539" s="1374"/>
      <c r="M539" s="1374"/>
      <c r="N539" s="1374"/>
      <c r="O539" s="1374"/>
      <c r="P539" s="1374"/>
      <c r="BE539" s="13"/>
      <c r="BF539" s="13"/>
      <c r="BG539" s="44"/>
      <c r="BH539" s="1794"/>
      <c r="BI539" s="1795"/>
      <c r="BJ539" s="1400"/>
      <c r="BK539" s="1400"/>
      <c r="BL539" s="1400"/>
      <c r="BM539" s="1400"/>
      <c r="BN539" s="1400"/>
      <c r="BO539" s="1400"/>
      <c r="BP539" s="1400"/>
      <c r="BQ539" s="1400"/>
      <c r="BR539" s="1400"/>
      <c r="BS539" s="1400"/>
      <c r="BT539" s="1400"/>
      <c r="BU539" s="1400"/>
      <c r="BV539" s="1400"/>
      <c r="BW539" s="1400"/>
      <c r="BX539" s="1400"/>
      <c r="BY539" s="1400"/>
      <c r="BZ539" s="1400"/>
      <c r="CA539" s="1400"/>
      <c r="CB539" s="1400"/>
      <c r="CC539" s="1400"/>
      <c r="CD539" s="1400"/>
      <c r="CE539" s="1400"/>
      <c r="CF539" s="1400"/>
      <c r="CG539" s="1400"/>
      <c r="CH539" s="1400"/>
      <c r="CI539" s="1400"/>
      <c r="CJ539" s="1400"/>
      <c r="CK539" s="1400"/>
      <c r="CL539" s="1400"/>
      <c r="CM539" s="1400"/>
      <c r="CN539" s="1400"/>
      <c r="CO539" s="1400"/>
      <c r="CP539" s="1400"/>
      <c r="CQ539" s="1400"/>
      <c r="CR539" s="1400"/>
      <c r="CS539" s="1400"/>
      <c r="CT539" s="1400"/>
      <c r="CU539" s="1400"/>
      <c r="CV539" s="1400"/>
      <c r="CW539" s="1400"/>
      <c r="CX539" s="1400"/>
      <c r="CY539" s="1400"/>
      <c r="CZ539" s="1400"/>
      <c r="DA539" s="1400"/>
      <c r="DB539" s="1400"/>
      <c r="DC539" s="1401"/>
    </row>
    <row r="540" spans="1:155" ht="13.5" customHeight="1">
      <c r="A540" s="44"/>
      <c r="B540" s="1410"/>
      <c r="C540" s="1281"/>
      <c r="D540" s="1830" t="s">
        <v>268</v>
      </c>
      <c r="E540" s="1830"/>
      <c r="F540" s="1830"/>
      <c r="G540" s="1830"/>
      <c r="H540" s="1830"/>
      <c r="I540" s="1830"/>
      <c r="J540" s="1830"/>
      <c r="K540" s="1830"/>
      <c r="L540" s="1830"/>
      <c r="M540" s="1830"/>
      <c r="N540" s="1830"/>
      <c r="O540" s="1830"/>
      <c r="P540" s="1830"/>
      <c r="Q540" s="1280" t="s">
        <v>269</v>
      </c>
      <c r="R540" s="978"/>
      <c r="S540" s="978"/>
      <c r="T540" s="978"/>
      <c r="U540" s="978"/>
      <c r="V540" s="978"/>
      <c r="W540" s="978"/>
      <c r="X540" s="978"/>
      <c r="Y540" s="978"/>
      <c r="Z540" s="978"/>
      <c r="AA540" s="1281"/>
      <c r="AB540" s="1280" t="s">
        <v>270</v>
      </c>
      <c r="AC540" s="978"/>
      <c r="AD540" s="978"/>
      <c r="AE540" s="978"/>
      <c r="AF540" s="978"/>
      <c r="AG540" s="978"/>
      <c r="AH540" s="1281"/>
      <c r="AI540" s="2732" t="s">
        <v>271</v>
      </c>
      <c r="AJ540" s="2732"/>
      <c r="AK540" s="2732"/>
      <c r="AL540" s="2732"/>
      <c r="AM540" s="2732"/>
      <c r="AN540" s="2732"/>
      <c r="AO540" s="2732" t="s">
        <v>272</v>
      </c>
      <c r="AP540" s="2732"/>
      <c r="AQ540" s="2732"/>
      <c r="AR540" s="2732"/>
      <c r="AS540" s="2732"/>
      <c r="AT540" s="2732"/>
      <c r="AU540" s="2732"/>
      <c r="AV540" s="2732"/>
      <c r="AW540" s="2733"/>
      <c r="AX540" s="13"/>
      <c r="AY540" s="13"/>
      <c r="AZ540" s="13"/>
      <c r="BA540" s="13"/>
      <c r="BB540" s="13"/>
      <c r="BC540" s="13"/>
      <c r="BD540" s="13"/>
      <c r="BE540" s="13"/>
      <c r="BF540" s="13"/>
      <c r="BG540" s="44"/>
      <c r="BH540" s="1794"/>
      <c r="BI540" s="1795"/>
      <c r="BJ540" s="1400" t="s">
        <v>1470</v>
      </c>
      <c r="BK540" s="1400"/>
      <c r="BL540" s="1400"/>
      <c r="BM540" s="1400"/>
      <c r="BN540" s="1400"/>
      <c r="BO540" s="1400"/>
      <c r="BP540" s="1400"/>
      <c r="BQ540" s="1400"/>
      <c r="BR540" s="1400"/>
      <c r="BS540" s="1400"/>
      <c r="BT540" s="1400"/>
      <c r="BU540" s="1400"/>
      <c r="BV540" s="1400"/>
      <c r="BW540" s="1400"/>
      <c r="BX540" s="1400"/>
      <c r="BY540" s="1400"/>
      <c r="BZ540" s="1400"/>
      <c r="CA540" s="1400"/>
      <c r="CB540" s="1400"/>
      <c r="CC540" s="1400"/>
      <c r="CD540" s="1400"/>
      <c r="CE540" s="1400"/>
      <c r="CF540" s="1400"/>
      <c r="CG540" s="1400"/>
      <c r="CH540" s="1400"/>
      <c r="CI540" s="1400"/>
      <c r="CJ540" s="1400"/>
      <c r="CK540" s="1400"/>
      <c r="CL540" s="1400"/>
      <c r="CM540" s="1400"/>
      <c r="CN540" s="1400"/>
      <c r="CO540" s="1400"/>
      <c r="CP540" s="1400"/>
      <c r="CQ540" s="1400"/>
      <c r="CR540" s="1400"/>
      <c r="CS540" s="1400"/>
      <c r="CT540" s="1400"/>
      <c r="CU540" s="1400"/>
      <c r="CV540" s="1400"/>
      <c r="CW540" s="1400"/>
      <c r="CX540" s="1400"/>
      <c r="CY540" s="1400"/>
      <c r="CZ540" s="1400"/>
      <c r="DA540" s="1400"/>
      <c r="DB540" s="1400"/>
      <c r="DC540" s="1401"/>
      <c r="DF540" s="204"/>
      <c r="DG540" s="204"/>
      <c r="DH540" s="204"/>
      <c r="DI540" s="204"/>
      <c r="DJ540" s="204"/>
      <c r="DK540" s="204"/>
      <c r="DL540" s="204"/>
      <c r="DM540" s="204"/>
      <c r="DN540" s="204"/>
      <c r="DO540" s="204"/>
      <c r="DP540" s="204"/>
      <c r="DQ540" s="204"/>
      <c r="DR540" s="204"/>
      <c r="DS540" s="204"/>
      <c r="DT540" s="204"/>
      <c r="DU540" s="204"/>
      <c r="DV540" s="204"/>
      <c r="DW540" s="204"/>
      <c r="DX540" s="204"/>
      <c r="DY540" s="204"/>
      <c r="DZ540" s="204"/>
      <c r="EA540" s="204"/>
      <c r="EB540" s="204"/>
      <c r="EC540" s="204"/>
      <c r="ED540" s="204"/>
      <c r="EE540" s="204"/>
      <c r="EF540" s="204"/>
      <c r="EG540" s="204"/>
      <c r="EH540" s="204"/>
      <c r="EI540" s="204"/>
      <c r="EJ540" s="204"/>
      <c r="EK540" s="204"/>
      <c r="EL540" s="204"/>
      <c r="EM540" s="204"/>
      <c r="EN540" s="204"/>
      <c r="EO540" s="204"/>
      <c r="EP540" s="204"/>
      <c r="EQ540" s="204"/>
      <c r="ER540" s="204"/>
      <c r="ES540" s="204"/>
      <c r="ET540" s="204"/>
      <c r="EU540" s="204"/>
      <c r="EV540" s="204"/>
      <c r="EW540" s="204"/>
      <c r="EX540" s="204"/>
      <c r="EY540" s="204"/>
    </row>
    <row r="541" spans="1:155" ht="13.5" customHeight="1">
      <c r="A541" s="44"/>
      <c r="B541" s="1411"/>
      <c r="C541" s="902"/>
      <c r="D541" s="1831"/>
      <c r="E541" s="1831"/>
      <c r="F541" s="1831"/>
      <c r="G541" s="1831"/>
      <c r="H541" s="1831"/>
      <c r="I541" s="1831"/>
      <c r="J541" s="1831"/>
      <c r="K541" s="1831"/>
      <c r="L541" s="1831"/>
      <c r="M541" s="1831"/>
      <c r="N541" s="1831"/>
      <c r="O541" s="1831"/>
      <c r="P541" s="1831"/>
      <c r="Q541" s="1282"/>
      <c r="R541" s="606"/>
      <c r="S541" s="606"/>
      <c r="T541" s="606"/>
      <c r="U541" s="606"/>
      <c r="V541" s="606"/>
      <c r="W541" s="606"/>
      <c r="X541" s="606"/>
      <c r="Y541" s="606"/>
      <c r="Z541" s="606"/>
      <c r="AA541" s="902"/>
      <c r="AB541" s="1282"/>
      <c r="AC541" s="606"/>
      <c r="AD541" s="606"/>
      <c r="AE541" s="606"/>
      <c r="AF541" s="606"/>
      <c r="AG541" s="606"/>
      <c r="AH541" s="902"/>
      <c r="AI541" s="2734"/>
      <c r="AJ541" s="2734"/>
      <c r="AK541" s="2734"/>
      <c r="AL541" s="2734"/>
      <c r="AM541" s="2734"/>
      <c r="AN541" s="2734"/>
      <c r="AO541" s="2734"/>
      <c r="AP541" s="2734"/>
      <c r="AQ541" s="2734"/>
      <c r="AR541" s="2734"/>
      <c r="AS541" s="2734"/>
      <c r="AT541" s="2734"/>
      <c r="AU541" s="2734"/>
      <c r="AV541" s="2734"/>
      <c r="AW541" s="2735"/>
      <c r="BG541" s="44"/>
      <c r="BH541" s="1794"/>
      <c r="BI541" s="1795"/>
      <c r="BJ541" s="1400"/>
      <c r="BK541" s="1400"/>
      <c r="BL541" s="1400"/>
      <c r="BM541" s="1400"/>
      <c r="BN541" s="1400"/>
      <c r="BO541" s="1400"/>
      <c r="BP541" s="1400"/>
      <c r="BQ541" s="1400"/>
      <c r="BR541" s="1400"/>
      <c r="BS541" s="1400"/>
      <c r="BT541" s="1400"/>
      <c r="BU541" s="1400"/>
      <c r="BV541" s="1400"/>
      <c r="BW541" s="1400"/>
      <c r="BX541" s="1400"/>
      <c r="BY541" s="1400"/>
      <c r="BZ541" s="1400"/>
      <c r="CA541" s="1400"/>
      <c r="CB541" s="1400"/>
      <c r="CC541" s="1400"/>
      <c r="CD541" s="1400"/>
      <c r="CE541" s="1400"/>
      <c r="CF541" s="1400"/>
      <c r="CG541" s="1400"/>
      <c r="CH541" s="1400"/>
      <c r="CI541" s="1400"/>
      <c r="CJ541" s="1400"/>
      <c r="CK541" s="1400"/>
      <c r="CL541" s="1400"/>
      <c r="CM541" s="1400"/>
      <c r="CN541" s="1400"/>
      <c r="CO541" s="1400"/>
      <c r="CP541" s="1400"/>
      <c r="CQ541" s="1400"/>
      <c r="CR541" s="1400"/>
      <c r="CS541" s="1400"/>
      <c r="CT541" s="1400"/>
      <c r="CU541" s="1400"/>
      <c r="CV541" s="1400"/>
      <c r="CW541" s="1400"/>
      <c r="CX541" s="1400"/>
      <c r="CY541" s="1400"/>
      <c r="CZ541" s="1400"/>
      <c r="DA541" s="1400"/>
      <c r="DB541" s="1400"/>
      <c r="DC541" s="1401"/>
      <c r="DF541" s="204"/>
      <c r="DG541" s="204"/>
      <c r="DH541" s="204"/>
      <c r="DI541" s="204"/>
      <c r="DJ541" s="204"/>
      <c r="DK541" s="204"/>
      <c r="DL541" s="204"/>
      <c r="DM541" s="204"/>
      <c r="DN541" s="204"/>
      <c r="DO541" s="204"/>
      <c r="DP541" s="204"/>
      <c r="DQ541" s="204"/>
      <c r="DR541" s="204"/>
      <c r="DS541" s="204"/>
      <c r="DT541" s="204"/>
      <c r="DU541" s="204"/>
      <c r="DV541" s="204"/>
      <c r="DW541" s="204"/>
      <c r="DX541" s="204"/>
      <c r="DY541" s="204"/>
      <c r="DZ541" s="204"/>
      <c r="EA541" s="204"/>
      <c r="EB541" s="204"/>
      <c r="EC541" s="204"/>
      <c r="ED541" s="204"/>
      <c r="EE541" s="204"/>
      <c r="EF541" s="204"/>
      <c r="EG541" s="204"/>
      <c r="EH541" s="204"/>
      <c r="EI541" s="204"/>
      <c r="EJ541" s="204"/>
      <c r="EK541" s="204"/>
      <c r="EL541" s="204"/>
      <c r="EM541" s="204"/>
      <c r="EN541" s="204"/>
      <c r="EO541" s="204"/>
      <c r="EP541" s="204"/>
      <c r="EQ541" s="204"/>
      <c r="ER541" s="204"/>
      <c r="ES541" s="204"/>
      <c r="ET541" s="204"/>
      <c r="EU541" s="204"/>
      <c r="EV541" s="204"/>
      <c r="EW541" s="204"/>
      <c r="EX541" s="204"/>
      <c r="EY541" s="204"/>
    </row>
    <row r="542" spans="1:155" ht="13.5" customHeight="1" thickBot="1">
      <c r="A542" s="44"/>
      <c r="B542" s="1819" t="s">
        <v>101</v>
      </c>
      <c r="C542" s="1821"/>
      <c r="D542" s="2680" t="str">
        <f>基本入力!B102</f>
        <v>-</v>
      </c>
      <c r="E542" s="2681"/>
      <c r="F542" s="2681"/>
      <c r="G542" s="2681"/>
      <c r="H542" s="2681"/>
      <c r="I542" s="2681"/>
      <c r="J542" s="2681"/>
      <c r="K542" s="2681"/>
      <c r="L542" s="2681"/>
      <c r="M542" s="2681"/>
      <c r="N542" s="2681"/>
      <c r="O542" s="2681"/>
      <c r="P542" s="2682"/>
      <c r="Q542" s="1335" t="s">
        <v>1592</v>
      </c>
      <c r="R542" s="1201"/>
      <c r="S542" s="1809" t="str">
        <f>基本入力!M102</f>
        <v>-</v>
      </c>
      <c r="T542" s="1809"/>
      <c r="U542" s="1809"/>
      <c r="V542" s="1809"/>
      <c r="W542" s="1809"/>
      <c r="X542" s="1809"/>
      <c r="Y542" s="1809"/>
      <c r="Z542" s="1807" t="s">
        <v>901</v>
      </c>
      <c r="AA542" s="1808"/>
      <c r="AB542" s="1822" t="str">
        <f>基本入力!U102</f>
        <v>実行時金利</v>
      </c>
      <c r="AC542" s="1823"/>
      <c r="AD542" s="1823"/>
      <c r="AE542" s="1823"/>
      <c r="AF542" s="1823"/>
      <c r="AG542" s="1823"/>
      <c r="AH542" s="1826" t="s">
        <v>1657</v>
      </c>
      <c r="AI542" s="2740">
        <f>基本入力!Z102</f>
        <v>35</v>
      </c>
      <c r="AJ542" s="1871"/>
      <c r="AK542" s="1871"/>
      <c r="AL542" s="1871"/>
      <c r="AM542" s="662" t="s">
        <v>11</v>
      </c>
      <c r="AN542" s="1064"/>
      <c r="AO542" s="1211"/>
      <c r="AP542" s="747" t="str">
        <f>基本入力!L102</f>
        <v>□</v>
      </c>
      <c r="AQ542" s="1271" t="s">
        <v>20</v>
      </c>
      <c r="AR542" s="1271"/>
      <c r="AS542" s="1271" t="s">
        <v>29</v>
      </c>
      <c r="AT542" s="1208" t="s">
        <v>24</v>
      </c>
      <c r="AU542" s="1271" t="s">
        <v>21</v>
      </c>
      <c r="AV542" s="1271"/>
      <c r="AW542" s="1877"/>
      <c r="AX542" s="18"/>
      <c r="AY542" s="18"/>
      <c r="AZ542" s="18"/>
      <c r="BA542" s="18"/>
      <c r="BB542" s="18"/>
      <c r="BC542" s="18"/>
      <c r="BD542" s="18"/>
      <c r="BE542" s="18"/>
      <c r="BF542" s="18"/>
      <c r="BG542" s="44"/>
      <c r="BH542" s="2736"/>
      <c r="BI542" s="2737"/>
      <c r="BJ542" s="2053"/>
      <c r="BK542" s="2053"/>
      <c r="BL542" s="2053"/>
      <c r="BM542" s="2053"/>
      <c r="BN542" s="2053"/>
      <c r="BO542" s="2053"/>
      <c r="BP542" s="2053"/>
      <c r="BQ542" s="2053"/>
      <c r="BR542" s="2053"/>
      <c r="BS542" s="2053"/>
      <c r="BT542" s="2053"/>
      <c r="BU542" s="2053"/>
      <c r="BV542" s="2053"/>
      <c r="BW542" s="2053"/>
      <c r="BX542" s="2053"/>
      <c r="BY542" s="2053"/>
      <c r="BZ542" s="2053"/>
      <c r="CA542" s="2053"/>
      <c r="CB542" s="2053"/>
      <c r="CC542" s="2053"/>
      <c r="CD542" s="2053"/>
      <c r="CE542" s="2053"/>
      <c r="CF542" s="2053"/>
      <c r="CG542" s="2053"/>
      <c r="CH542" s="2053"/>
      <c r="CI542" s="2053"/>
      <c r="CJ542" s="2053"/>
      <c r="CK542" s="2053"/>
      <c r="CL542" s="2053"/>
      <c r="CM542" s="2053"/>
      <c r="CN542" s="2053"/>
      <c r="CO542" s="2053"/>
      <c r="CP542" s="2053"/>
      <c r="CQ542" s="2053"/>
      <c r="CR542" s="2053"/>
      <c r="CS542" s="2053"/>
      <c r="CT542" s="2053"/>
      <c r="CU542" s="2053"/>
      <c r="CV542" s="2053"/>
      <c r="CW542" s="2053"/>
      <c r="CX542" s="2053"/>
      <c r="CY542" s="2053"/>
      <c r="CZ542" s="2053"/>
      <c r="DA542" s="2053"/>
      <c r="DB542" s="2053"/>
      <c r="DC542" s="2054"/>
      <c r="DF542" s="204"/>
      <c r="DG542" s="204"/>
      <c r="DH542" s="204"/>
      <c r="DI542" s="204"/>
      <c r="DJ542" s="204"/>
      <c r="DK542" s="204"/>
      <c r="DL542" s="204"/>
      <c r="DM542" s="204"/>
      <c r="DN542" s="204"/>
      <c r="DO542" s="204"/>
      <c r="DP542" s="204"/>
      <c r="DQ542" s="204"/>
      <c r="DR542" s="204"/>
      <c r="DS542" s="204"/>
      <c r="DT542" s="204"/>
      <c r="DU542" s="204"/>
      <c r="DV542" s="204"/>
      <c r="DW542" s="204"/>
      <c r="DX542" s="204"/>
      <c r="DY542" s="204"/>
      <c r="DZ542" s="204"/>
      <c r="EA542" s="204"/>
      <c r="EB542" s="204"/>
      <c r="EC542" s="204"/>
      <c r="ED542" s="204"/>
      <c r="EE542" s="204"/>
      <c r="EF542" s="204"/>
      <c r="EG542" s="204"/>
      <c r="EH542" s="204"/>
      <c r="EI542" s="204"/>
      <c r="EJ542" s="204"/>
      <c r="EK542" s="204"/>
      <c r="EL542" s="204"/>
      <c r="EM542" s="204"/>
      <c r="EN542" s="204"/>
      <c r="EO542" s="204"/>
      <c r="EP542" s="204"/>
      <c r="EQ542" s="204"/>
      <c r="ER542" s="204"/>
      <c r="ES542" s="204"/>
      <c r="ET542" s="204"/>
      <c r="EU542" s="204"/>
      <c r="EV542" s="204"/>
      <c r="EW542" s="204"/>
      <c r="EX542" s="204"/>
      <c r="EY542" s="204"/>
    </row>
    <row r="543" spans="1:155" ht="13.5" customHeight="1">
      <c r="A543" s="44"/>
      <c r="B543" s="1820"/>
      <c r="C543" s="1207"/>
      <c r="D543" s="1861"/>
      <c r="E543" s="1861"/>
      <c r="F543" s="1861"/>
      <c r="G543" s="1861"/>
      <c r="H543" s="1861"/>
      <c r="I543" s="1861"/>
      <c r="J543" s="1861"/>
      <c r="K543" s="1861"/>
      <c r="L543" s="1861"/>
      <c r="M543" s="1861"/>
      <c r="N543" s="1861"/>
      <c r="O543" s="1861"/>
      <c r="P543" s="1862"/>
      <c r="Q543" s="1212"/>
      <c r="R543" s="874"/>
      <c r="S543" s="1810"/>
      <c r="T543" s="1810"/>
      <c r="U543" s="1810"/>
      <c r="V543" s="1810"/>
      <c r="W543" s="1810"/>
      <c r="X543" s="1810"/>
      <c r="Y543" s="1810"/>
      <c r="Z543" s="1518"/>
      <c r="AA543" s="1519"/>
      <c r="AB543" s="1824"/>
      <c r="AC543" s="1825"/>
      <c r="AD543" s="1825"/>
      <c r="AE543" s="1825"/>
      <c r="AF543" s="1825"/>
      <c r="AG543" s="1825"/>
      <c r="AH543" s="1827"/>
      <c r="AI543" s="1872"/>
      <c r="AJ543" s="1873"/>
      <c r="AK543" s="1873"/>
      <c r="AL543" s="1873"/>
      <c r="AM543" s="606"/>
      <c r="AN543" s="902"/>
      <c r="AO543" s="1212"/>
      <c r="AP543" s="1829"/>
      <c r="AQ543" s="874"/>
      <c r="AR543" s="874"/>
      <c r="AS543" s="874"/>
      <c r="AT543" s="1247"/>
      <c r="AU543" s="874"/>
      <c r="AV543" s="874"/>
      <c r="AW543" s="1449"/>
      <c r="AX543" s="18"/>
      <c r="AY543" s="18"/>
      <c r="AZ543" s="18"/>
      <c r="BA543" s="112"/>
      <c r="BB543" s="112"/>
      <c r="BC543" s="18"/>
      <c r="BD543" s="18"/>
      <c r="BE543" s="18"/>
      <c r="BF543" s="18"/>
      <c r="BG543" s="44"/>
    </row>
    <row r="544" spans="1:155" ht="13.5" customHeight="1">
      <c r="A544" s="44"/>
      <c r="B544" s="1819" t="s">
        <v>103</v>
      </c>
      <c r="C544" s="1206"/>
      <c r="D544" s="1858" t="str">
        <f>基本入力!B104</f>
        <v>-</v>
      </c>
      <c r="E544" s="1859"/>
      <c r="F544" s="1859"/>
      <c r="G544" s="1859"/>
      <c r="H544" s="1859"/>
      <c r="I544" s="1859"/>
      <c r="J544" s="1859"/>
      <c r="K544" s="1859"/>
      <c r="L544" s="1859"/>
      <c r="M544" s="1859"/>
      <c r="N544" s="1859"/>
      <c r="O544" s="1859"/>
      <c r="P544" s="1860"/>
      <c r="Q544" s="1335" t="s">
        <v>1592</v>
      </c>
      <c r="R544" s="1201"/>
      <c r="S544" s="1809" t="str">
        <f>基本入力!M104</f>
        <v>-</v>
      </c>
      <c r="T544" s="1809"/>
      <c r="U544" s="1809"/>
      <c r="V544" s="1809"/>
      <c r="W544" s="1809"/>
      <c r="X544" s="1809"/>
      <c r="Y544" s="1809"/>
      <c r="Z544" s="1807" t="s">
        <v>188</v>
      </c>
      <c r="AA544" s="1808"/>
      <c r="AB544" s="1846" t="str">
        <f>基本入力!U104</f>
        <v>-</v>
      </c>
      <c r="AC544" s="1847"/>
      <c r="AD544" s="1847"/>
      <c r="AE544" s="1847"/>
      <c r="AF544" s="1847"/>
      <c r="AG544" s="1847"/>
      <c r="AH544" s="1826" t="s">
        <v>1657</v>
      </c>
      <c r="AI544" s="1868" t="str">
        <f>基本入力!Z104</f>
        <v>-</v>
      </c>
      <c r="AJ544" s="1869"/>
      <c r="AK544" s="1869"/>
      <c r="AL544" s="1869"/>
      <c r="AM544" s="604" t="s">
        <v>11</v>
      </c>
      <c r="AN544" s="901"/>
      <c r="AO544" s="1211"/>
      <c r="AP544" s="747" t="str">
        <f>基本入力!L104</f>
        <v>□</v>
      </c>
      <c r="AQ544" s="1201" t="s">
        <v>20</v>
      </c>
      <c r="AR544" s="1201"/>
      <c r="AS544" s="1201" t="s">
        <v>29</v>
      </c>
      <c r="AT544" s="1208" t="s">
        <v>24</v>
      </c>
      <c r="AU544" s="1201" t="s">
        <v>21</v>
      </c>
      <c r="AV544" s="1201"/>
      <c r="AW544" s="1877"/>
      <c r="AX544" s="18"/>
      <c r="AY544" s="18"/>
      <c r="AZ544" s="18"/>
      <c r="BA544" s="112"/>
      <c r="BB544" s="112"/>
      <c r="BC544" s="18"/>
      <c r="BD544" s="18"/>
      <c r="BE544" s="18"/>
      <c r="BF544" s="18"/>
      <c r="BG544" s="44"/>
      <c r="BH544" s="1793" t="s">
        <v>1063</v>
      </c>
      <c r="BI544" s="1793"/>
      <c r="BJ544" s="2179" t="s">
        <v>281</v>
      </c>
      <c r="BK544" s="2179"/>
      <c r="BL544" s="2179"/>
      <c r="BM544" s="2179"/>
      <c r="BN544" s="2179"/>
      <c r="BO544" s="2179"/>
      <c r="BP544" s="2179"/>
      <c r="BQ544" s="2179"/>
      <c r="BR544" s="2179"/>
      <c r="BS544" s="2179"/>
      <c r="BT544" s="2179"/>
      <c r="BU544" s="2179"/>
      <c r="BV544" s="2179"/>
      <c r="BW544" s="2179"/>
      <c r="BX544" s="2179"/>
      <c r="BY544" s="2179"/>
      <c r="BZ544" s="2179"/>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row>
    <row r="545" spans="1:155" ht="13.5" customHeight="1" thickBot="1">
      <c r="A545" s="44"/>
      <c r="B545" s="1820"/>
      <c r="C545" s="1207"/>
      <c r="D545" s="1861"/>
      <c r="E545" s="1861"/>
      <c r="F545" s="1861"/>
      <c r="G545" s="1861"/>
      <c r="H545" s="1861"/>
      <c r="I545" s="1861"/>
      <c r="J545" s="1861"/>
      <c r="K545" s="1861"/>
      <c r="L545" s="1861"/>
      <c r="M545" s="1861"/>
      <c r="N545" s="1861"/>
      <c r="O545" s="1861"/>
      <c r="P545" s="1862"/>
      <c r="Q545" s="1212"/>
      <c r="R545" s="874"/>
      <c r="S545" s="1810"/>
      <c r="T545" s="1810"/>
      <c r="U545" s="1810"/>
      <c r="V545" s="1810"/>
      <c r="W545" s="1810"/>
      <c r="X545" s="1810"/>
      <c r="Y545" s="1810"/>
      <c r="Z545" s="1518"/>
      <c r="AA545" s="1519"/>
      <c r="AB545" s="1848"/>
      <c r="AC545" s="1849"/>
      <c r="AD545" s="1849"/>
      <c r="AE545" s="1849"/>
      <c r="AF545" s="1849"/>
      <c r="AG545" s="1849"/>
      <c r="AH545" s="1827"/>
      <c r="AI545" s="1870"/>
      <c r="AJ545" s="1871"/>
      <c r="AK545" s="1871"/>
      <c r="AL545" s="1871"/>
      <c r="AM545" s="606"/>
      <c r="AN545" s="902"/>
      <c r="AO545" s="1212"/>
      <c r="AP545" s="1829"/>
      <c r="AQ545" s="874"/>
      <c r="AR545" s="874"/>
      <c r="AS545" s="874"/>
      <c r="AT545" s="1247"/>
      <c r="AU545" s="874"/>
      <c r="AV545" s="874"/>
      <c r="AW545" s="1449"/>
      <c r="AX545" s="18"/>
      <c r="AY545" s="18"/>
      <c r="AZ545" s="18"/>
      <c r="BA545" s="112"/>
      <c r="BB545" s="112"/>
      <c r="BC545" s="18"/>
      <c r="BD545" s="18"/>
      <c r="BE545" s="18"/>
      <c r="BF545" s="18"/>
      <c r="BG545" s="44"/>
      <c r="BH545" s="1793"/>
      <c r="BI545" s="1793"/>
      <c r="BJ545" s="2179"/>
      <c r="BK545" s="2179"/>
      <c r="BL545" s="2179"/>
      <c r="BM545" s="2179"/>
      <c r="BN545" s="2179"/>
      <c r="BO545" s="2179"/>
      <c r="BP545" s="2179"/>
      <c r="BQ545" s="2179"/>
      <c r="BR545" s="2179"/>
      <c r="BS545" s="2179"/>
      <c r="BT545" s="2179"/>
      <c r="BU545" s="2179"/>
      <c r="BV545" s="2179"/>
      <c r="BW545" s="2179"/>
      <c r="BX545" s="2179"/>
      <c r="BY545" s="2179"/>
      <c r="BZ545" s="2179"/>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EY545" s="9"/>
    </row>
    <row r="546" spans="1:155" ht="13.5" customHeight="1">
      <c r="A546" s="44"/>
      <c r="B546" s="1819" t="s">
        <v>106</v>
      </c>
      <c r="C546" s="1206"/>
      <c r="D546" s="1858" t="str">
        <f>基本入力!B106</f>
        <v>-</v>
      </c>
      <c r="E546" s="1859"/>
      <c r="F546" s="1859"/>
      <c r="G546" s="1859"/>
      <c r="H546" s="1859"/>
      <c r="I546" s="1859"/>
      <c r="J546" s="1859"/>
      <c r="K546" s="1859"/>
      <c r="L546" s="1859"/>
      <c r="M546" s="1859"/>
      <c r="N546" s="1859"/>
      <c r="O546" s="1859"/>
      <c r="P546" s="1860"/>
      <c r="Q546" s="1335" t="s">
        <v>1592</v>
      </c>
      <c r="R546" s="1201"/>
      <c r="S546" s="1809" t="str">
        <f>基本入力!M106</f>
        <v>-</v>
      </c>
      <c r="T546" s="1809"/>
      <c r="U546" s="1809"/>
      <c r="V546" s="1809"/>
      <c r="W546" s="1809"/>
      <c r="X546" s="1809"/>
      <c r="Y546" s="1809"/>
      <c r="Z546" s="1807" t="s">
        <v>188</v>
      </c>
      <c r="AA546" s="1808"/>
      <c r="AB546" s="1846" t="str">
        <f>基本入力!U106</f>
        <v>-</v>
      </c>
      <c r="AC546" s="1847"/>
      <c r="AD546" s="1847"/>
      <c r="AE546" s="1847"/>
      <c r="AF546" s="1847"/>
      <c r="AG546" s="1847"/>
      <c r="AH546" s="1826" t="s">
        <v>1657</v>
      </c>
      <c r="AI546" s="1868" t="str">
        <f>基本入力!Z106</f>
        <v>-</v>
      </c>
      <c r="AJ546" s="1869"/>
      <c r="AK546" s="1869"/>
      <c r="AL546" s="1869"/>
      <c r="AM546" s="604" t="s">
        <v>11</v>
      </c>
      <c r="AN546" s="901"/>
      <c r="AO546" s="1211"/>
      <c r="AP546" s="747" t="str">
        <f>基本入力!L106</f>
        <v>□</v>
      </c>
      <c r="AQ546" s="1201" t="s">
        <v>20</v>
      </c>
      <c r="AR546" s="1201"/>
      <c r="AS546" s="1201" t="s">
        <v>29</v>
      </c>
      <c r="AT546" s="1208" t="s">
        <v>24</v>
      </c>
      <c r="AU546" s="1201" t="s">
        <v>21</v>
      </c>
      <c r="AV546" s="1201"/>
      <c r="AW546" s="1877"/>
      <c r="AX546" s="18"/>
      <c r="AY546" s="18"/>
      <c r="AZ546" s="18"/>
      <c r="BA546" s="112"/>
      <c r="BB546" s="112"/>
      <c r="BC546" s="18"/>
      <c r="BD546" s="18"/>
      <c r="BE546" s="18"/>
      <c r="BF546" s="18"/>
      <c r="BG546" s="44"/>
      <c r="BH546" s="1891">
        <v>1</v>
      </c>
      <c r="BI546" s="1892"/>
      <c r="BJ546" s="1914" t="s">
        <v>1719</v>
      </c>
      <c r="BK546" s="1914"/>
      <c r="BL546" s="1914"/>
      <c r="BM546" s="1914"/>
      <c r="BN546" s="1914"/>
      <c r="BO546" s="1914"/>
      <c r="BP546" s="1914"/>
      <c r="BQ546" s="1914"/>
      <c r="BR546" s="1914"/>
      <c r="BS546" s="1914"/>
      <c r="BT546" s="1914"/>
      <c r="BU546" s="1914"/>
      <c r="BV546" s="1914"/>
      <c r="BW546" s="1914"/>
      <c r="BX546" s="1914"/>
      <c r="BY546" s="1914"/>
      <c r="BZ546" s="1914"/>
      <c r="CA546" s="1914"/>
      <c r="CB546" s="1914"/>
      <c r="CC546" s="1914"/>
      <c r="CD546" s="1914"/>
      <c r="CE546" s="1914"/>
      <c r="CF546" s="1914"/>
      <c r="CG546" s="1914"/>
      <c r="CH546" s="1914"/>
      <c r="CI546" s="1914"/>
      <c r="CJ546" s="1914"/>
      <c r="CK546" s="1914"/>
      <c r="CL546" s="1914"/>
      <c r="CM546" s="1914"/>
      <c r="CN546" s="1914"/>
      <c r="CO546" s="1914"/>
      <c r="CP546" s="1914"/>
      <c r="CQ546" s="1914"/>
      <c r="CR546" s="1914"/>
      <c r="CS546" s="1914"/>
      <c r="CT546" s="1914"/>
      <c r="CU546" s="1914"/>
      <c r="CV546" s="1914"/>
      <c r="CW546" s="1914"/>
      <c r="CX546" s="1914"/>
      <c r="CY546" s="1914"/>
      <c r="CZ546" s="1914"/>
      <c r="DA546" s="1914"/>
      <c r="DB546" s="1914"/>
      <c r="DC546" s="1915"/>
      <c r="DE546" s="53" t="s">
        <v>1396</v>
      </c>
      <c r="EY546" s="9"/>
    </row>
    <row r="547" spans="1:155" ht="13.5" customHeight="1">
      <c r="A547" s="44"/>
      <c r="B547" s="1820"/>
      <c r="C547" s="1207"/>
      <c r="D547" s="1861"/>
      <c r="E547" s="1861"/>
      <c r="F547" s="1861"/>
      <c r="G547" s="1861"/>
      <c r="H547" s="1861"/>
      <c r="I547" s="1861"/>
      <c r="J547" s="1861"/>
      <c r="K547" s="1861"/>
      <c r="L547" s="1861"/>
      <c r="M547" s="1861"/>
      <c r="N547" s="1861"/>
      <c r="O547" s="1861"/>
      <c r="P547" s="1862"/>
      <c r="Q547" s="1212"/>
      <c r="R547" s="874"/>
      <c r="S547" s="1810"/>
      <c r="T547" s="1810"/>
      <c r="U547" s="1810"/>
      <c r="V547" s="1810"/>
      <c r="W547" s="1810"/>
      <c r="X547" s="1810"/>
      <c r="Y547" s="1810"/>
      <c r="Z547" s="1518"/>
      <c r="AA547" s="1519"/>
      <c r="AB547" s="1848"/>
      <c r="AC547" s="1849"/>
      <c r="AD547" s="1849"/>
      <c r="AE547" s="1849"/>
      <c r="AF547" s="1849"/>
      <c r="AG547" s="1849"/>
      <c r="AH547" s="1827"/>
      <c r="AI547" s="1872"/>
      <c r="AJ547" s="1873"/>
      <c r="AK547" s="1873"/>
      <c r="AL547" s="1873"/>
      <c r="AM547" s="606"/>
      <c r="AN547" s="902"/>
      <c r="AO547" s="1212"/>
      <c r="AP547" s="1829"/>
      <c r="AQ547" s="874"/>
      <c r="AR547" s="874"/>
      <c r="AS547" s="874"/>
      <c r="AT547" s="1247"/>
      <c r="AU547" s="874"/>
      <c r="AV547" s="874"/>
      <c r="AW547" s="1449"/>
      <c r="AX547" s="13"/>
      <c r="AY547" s="13"/>
      <c r="AZ547" s="13"/>
      <c r="BA547" s="112"/>
      <c r="BB547" s="112"/>
      <c r="BC547" s="13"/>
      <c r="BD547" s="13"/>
      <c r="BE547" s="13"/>
      <c r="BF547" s="13"/>
      <c r="BG547" s="44"/>
      <c r="BH547" s="1794"/>
      <c r="BI547" s="1795"/>
      <c r="BJ547" s="1400"/>
      <c r="BK547" s="1400"/>
      <c r="BL547" s="1400"/>
      <c r="BM547" s="1400"/>
      <c r="BN547" s="1400"/>
      <c r="BO547" s="1400"/>
      <c r="BP547" s="1400"/>
      <c r="BQ547" s="1400"/>
      <c r="BR547" s="1400"/>
      <c r="BS547" s="1400"/>
      <c r="BT547" s="1400"/>
      <c r="BU547" s="1400"/>
      <c r="BV547" s="1400"/>
      <c r="BW547" s="1400"/>
      <c r="BX547" s="1400"/>
      <c r="BY547" s="1400"/>
      <c r="BZ547" s="1400"/>
      <c r="CA547" s="1400"/>
      <c r="CB547" s="1400"/>
      <c r="CC547" s="1400"/>
      <c r="CD547" s="1400"/>
      <c r="CE547" s="1400"/>
      <c r="CF547" s="1400"/>
      <c r="CG547" s="1400"/>
      <c r="CH547" s="1400"/>
      <c r="CI547" s="1400"/>
      <c r="CJ547" s="1400"/>
      <c r="CK547" s="1400"/>
      <c r="CL547" s="1400"/>
      <c r="CM547" s="1400"/>
      <c r="CN547" s="1400"/>
      <c r="CO547" s="1400"/>
      <c r="CP547" s="1400"/>
      <c r="CQ547" s="1400"/>
      <c r="CR547" s="1400"/>
      <c r="CS547" s="1400"/>
      <c r="CT547" s="1400"/>
      <c r="CU547" s="1400"/>
      <c r="CV547" s="1400"/>
      <c r="CW547" s="1400"/>
      <c r="CX547" s="1400"/>
      <c r="CY547" s="1400"/>
      <c r="CZ547" s="1400"/>
      <c r="DA547" s="1400"/>
      <c r="DB547" s="1400"/>
      <c r="DC547" s="1401"/>
      <c r="DE547" s="212" t="s">
        <v>673</v>
      </c>
      <c r="DF547" s="76"/>
      <c r="DG547" s="76"/>
      <c r="DH547" s="76"/>
      <c r="DI547" s="76"/>
    </row>
    <row r="548" spans="1:155" ht="13.5" customHeight="1">
      <c r="A548" s="44"/>
      <c r="B548" s="1819" t="s">
        <v>108</v>
      </c>
      <c r="C548" s="1206"/>
      <c r="D548" s="1858" t="str">
        <f>基本入力!B108</f>
        <v>-</v>
      </c>
      <c r="E548" s="1859"/>
      <c r="F548" s="1859"/>
      <c r="G548" s="1859"/>
      <c r="H548" s="1859"/>
      <c r="I548" s="1859"/>
      <c r="J548" s="1859"/>
      <c r="K548" s="1859"/>
      <c r="L548" s="1859"/>
      <c r="M548" s="1859"/>
      <c r="N548" s="1859"/>
      <c r="O548" s="1859"/>
      <c r="P548" s="1860"/>
      <c r="Q548" s="1335" t="s">
        <v>1592</v>
      </c>
      <c r="R548" s="1201"/>
      <c r="S548" s="1809" t="str">
        <f>基本入力!M108</f>
        <v>-</v>
      </c>
      <c r="T548" s="1809"/>
      <c r="U548" s="1809"/>
      <c r="V548" s="1809"/>
      <c r="W548" s="1809"/>
      <c r="X548" s="1809"/>
      <c r="Y548" s="1809"/>
      <c r="Z548" s="1807" t="s">
        <v>188</v>
      </c>
      <c r="AA548" s="1808"/>
      <c r="AB548" s="1846" t="str">
        <f>基本入力!U108</f>
        <v>-</v>
      </c>
      <c r="AC548" s="1847"/>
      <c r="AD548" s="1847"/>
      <c r="AE548" s="1847"/>
      <c r="AF548" s="1847"/>
      <c r="AG548" s="1847"/>
      <c r="AH548" s="1826" t="s">
        <v>1657</v>
      </c>
      <c r="AI548" s="1868" t="str">
        <f>基本入力!Z108</f>
        <v>-</v>
      </c>
      <c r="AJ548" s="1869"/>
      <c r="AK548" s="1869"/>
      <c r="AL548" s="1869"/>
      <c r="AM548" s="604" t="s">
        <v>11</v>
      </c>
      <c r="AN548" s="901"/>
      <c r="AO548" s="1211"/>
      <c r="AP548" s="1828" t="str">
        <f>基本入力!L108</f>
        <v>□</v>
      </c>
      <c r="AQ548" s="1201" t="s">
        <v>20</v>
      </c>
      <c r="AR548" s="1201"/>
      <c r="AS548" s="1201" t="s">
        <v>29</v>
      </c>
      <c r="AT548" s="1208" t="s">
        <v>24</v>
      </c>
      <c r="AU548" s="1201" t="s">
        <v>21</v>
      </c>
      <c r="AV548" s="1201"/>
      <c r="AW548" s="1877"/>
      <c r="AX548" s="13"/>
      <c r="AY548" s="13"/>
      <c r="AZ548" s="13"/>
      <c r="BA548" s="112"/>
      <c r="BB548" s="112"/>
      <c r="BC548" s="13"/>
      <c r="BD548" s="13"/>
      <c r="BE548" s="13"/>
      <c r="BF548" s="13"/>
      <c r="BG548" s="44"/>
      <c r="BH548" s="1794"/>
      <c r="BI548" s="1795"/>
      <c r="BJ548" s="1400"/>
      <c r="BK548" s="1400"/>
      <c r="BL548" s="1400"/>
      <c r="BM548" s="1400"/>
      <c r="BN548" s="1400"/>
      <c r="BO548" s="1400"/>
      <c r="BP548" s="1400"/>
      <c r="BQ548" s="1400"/>
      <c r="BR548" s="1400"/>
      <c r="BS548" s="1400"/>
      <c r="BT548" s="1400"/>
      <c r="BU548" s="1400"/>
      <c r="BV548" s="1400"/>
      <c r="BW548" s="1400"/>
      <c r="BX548" s="1400"/>
      <c r="BY548" s="1400"/>
      <c r="BZ548" s="1400"/>
      <c r="CA548" s="1400"/>
      <c r="CB548" s="1400"/>
      <c r="CC548" s="1400"/>
      <c r="CD548" s="1400"/>
      <c r="CE548" s="1400"/>
      <c r="CF548" s="1400"/>
      <c r="CG548" s="1400"/>
      <c r="CH548" s="1400"/>
      <c r="CI548" s="1400"/>
      <c r="CJ548" s="1400"/>
      <c r="CK548" s="1400"/>
      <c r="CL548" s="1400"/>
      <c r="CM548" s="1400"/>
      <c r="CN548" s="1400"/>
      <c r="CO548" s="1400"/>
      <c r="CP548" s="1400"/>
      <c r="CQ548" s="1400"/>
      <c r="CR548" s="1400"/>
      <c r="CS548" s="1400"/>
      <c r="CT548" s="1400"/>
      <c r="CU548" s="1400"/>
      <c r="CV548" s="1400"/>
      <c r="CW548" s="1400"/>
      <c r="CX548" s="1400"/>
      <c r="CY548" s="1400"/>
      <c r="CZ548" s="1400"/>
      <c r="DA548" s="1400"/>
      <c r="DB548" s="1400"/>
      <c r="DC548" s="1401"/>
      <c r="DE548" s="53" t="s">
        <v>674</v>
      </c>
    </row>
    <row r="549" spans="1:155" ht="13.5" customHeight="1">
      <c r="A549" s="44"/>
      <c r="B549" s="1820"/>
      <c r="C549" s="1207"/>
      <c r="D549" s="1861"/>
      <c r="E549" s="1861"/>
      <c r="F549" s="1861"/>
      <c r="G549" s="1861"/>
      <c r="H549" s="1861"/>
      <c r="I549" s="1861"/>
      <c r="J549" s="1861"/>
      <c r="K549" s="1861"/>
      <c r="L549" s="1861"/>
      <c r="M549" s="1861"/>
      <c r="N549" s="1861"/>
      <c r="O549" s="1861"/>
      <c r="P549" s="1862"/>
      <c r="Q549" s="1212"/>
      <c r="R549" s="874"/>
      <c r="S549" s="1810"/>
      <c r="T549" s="1810"/>
      <c r="U549" s="1810"/>
      <c r="V549" s="1810"/>
      <c r="W549" s="1810"/>
      <c r="X549" s="1810"/>
      <c r="Y549" s="1810"/>
      <c r="Z549" s="1518"/>
      <c r="AA549" s="1519"/>
      <c r="AB549" s="1848"/>
      <c r="AC549" s="1849"/>
      <c r="AD549" s="1849"/>
      <c r="AE549" s="1849"/>
      <c r="AF549" s="1849"/>
      <c r="AG549" s="1849"/>
      <c r="AH549" s="1827"/>
      <c r="AI549" s="1872"/>
      <c r="AJ549" s="1873"/>
      <c r="AK549" s="1873"/>
      <c r="AL549" s="1873"/>
      <c r="AM549" s="606"/>
      <c r="AN549" s="902"/>
      <c r="AO549" s="1212"/>
      <c r="AP549" s="1829"/>
      <c r="AQ549" s="874"/>
      <c r="AR549" s="874"/>
      <c r="AS549" s="874"/>
      <c r="AT549" s="956"/>
      <c r="AU549" s="874"/>
      <c r="AV549" s="874"/>
      <c r="AW549" s="1449"/>
      <c r="BA549" s="112"/>
      <c r="BB549" s="112"/>
      <c r="BG549" s="44"/>
      <c r="BH549" s="1794">
        <v>2</v>
      </c>
      <c r="BI549" s="1795"/>
      <c r="BJ549" s="1400" t="s">
        <v>706</v>
      </c>
      <c r="BK549" s="1400"/>
      <c r="BL549" s="1400"/>
      <c r="BM549" s="1400"/>
      <c r="BN549" s="1400"/>
      <c r="BO549" s="1400"/>
      <c r="BP549" s="1400"/>
      <c r="BQ549" s="1400"/>
      <c r="BR549" s="1400"/>
      <c r="BS549" s="1400"/>
      <c r="BT549" s="1400"/>
      <c r="BU549" s="1400"/>
      <c r="BV549" s="1400"/>
      <c r="BW549" s="1400"/>
      <c r="BX549" s="1400"/>
      <c r="BY549" s="1400"/>
      <c r="BZ549" s="1400"/>
      <c r="CA549" s="1400"/>
      <c r="CB549" s="1400"/>
      <c r="CC549" s="1400"/>
      <c r="CD549" s="1400"/>
      <c r="CE549" s="1400"/>
      <c r="CF549" s="1400"/>
      <c r="CG549" s="1400"/>
      <c r="CH549" s="1400"/>
      <c r="CI549" s="1400"/>
      <c r="CJ549" s="1400"/>
      <c r="CK549" s="1400"/>
      <c r="CL549" s="1400"/>
      <c r="CM549" s="1400"/>
      <c r="CN549" s="1400"/>
      <c r="CO549" s="1400"/>
      <c r="CP549" s="1400"/>
      <c r="CQ549" s="1400"/>
      <c r="CR549" s="1400"/>
      <c r="CS549" s="1400"/>
      <c r="CT549" s="1400"/>
      <c r="CU549" s="1400"/>
      <c r="CV549" s="1400"/>
      <c r="CW549" s="1400"/>
      <c r="CX549" s="1400"/>
      <c r="CY549" s="1400"/>
      <c r="CZ549" s="1400"/>
      <c r="DA549" s="1400"/>
      <c r="DB549" s="1400"/>
      <c r="DC549" s="1401"/>
      <c r="DE549" s="53" t="s">
        <v>675</v>
      </c>
    </row>
    <row r="550" spans="1:155" ht="13.5" customHeight="1">
      <c r="A550" s="44"/>
      <c r="B550" s="1819" t="s">
        <v>132</v>
      </c>
      <c r="C550" s="1206"/>
      <c r="D550" s="1858" t="str">
        <f>基本入力!B110</f>
        <v>-</v>
      </c>
      <c r="E550" s="1859"/>
      <c r="F550" s="1859"/>
      <c r="G550" s="1859"/>
      <c r="H550" s="1859"/>
      <c r="I550" s="1859"/>
      <c r="J550" s="1859"/>
      <c r="K550" s="1859"/>
      <c r="L550" s="1859"/>
      <c r="M550" s="1859"/>
      <c r="N550" s="1859"/>
      <c r="O550" s="1859"/>
      <c r="P550" s="1860"/>
      <c r="Q550" s="1335" t="s">
        <v>1592</v>
      </c>
      <c r="R550" s="1201"/>
      <c r="S550" s="1809" t="str">
        <f>基本入力!M110</f>
        <v>-</v>
      </c>
      <c r="T550" s="1809"/>
      <c r="U550" s="1809"/>
      <c r="V550" s="1809"/>
      <c r="W550" s="1809"/>
      <c r="X550" s="1809"/>
      <c r="Y550" s="1809"/>
      <c r="Z550" s="1807" t="s">
        <v>188</v>
      </c>
      <c r="AA550" s="1808"/>
      <c r="AB550" s="1846" t="str">
        <f>基本入力!U110</f>
        <v>-</v>
      </c>
      <c r="AC550" s="1847"/>
      <c r="AD550" s="1847"/>
      <c r="AE550" s="1847"/>
      <c r="AF550" s="1847"/>
      <c r="AG550" s="1847"/>
      <c r="AH550" s="1826" t="s">
        <v>1657</v>
      </c>
      <c r="AI550" s="1868" t="str">
        <f>基本入力!Z110</f>
        <v>-</v>
      </c>
      <c r="AJ550" s="1869"/>
      <c r="AK550" s="1869"/>
      <c r="AL550" s="1869"/>
      <c r="AM550" s="604" t="s">
        <v>11</v>
      </c>
      <c r="AN550" s="901"/>
      <c r="AO550" s="1211"/>
      <c r="AP550" s="1828" t="str">
        <f>基本入力!L110</f>
        <v>□</v>
      </c>
      <c r="AQ550" s="1201" t="s">
        <v>20</v>
      </c>
      <c r="AR550" s="1201"/>
      <c r="AS550" s="1201" t="s">
        <v>29</v>
      </c>
      <c r="AT550" s="1208" t="s">
        <v>24</v>
      </c>
      <c r="AU550" s="1201" t="s">
        <v>21</v>
      </c>
      <c r="AV550" s="1201"/>
      <c r="AW550" s="1877"/>
      <c r="AX550" s="13"/>
      <c r="AY550" s="13"/>
      <c r="AZ550" s="13"/>
      <c r="BA550" s="112"/>
      <c r="BB550" s="112"/>
      <c r="BC550" s="13"/>
      <c r="BD550" s="13"/>
      <c r="BE550" s="13"/>
      <c r="BF550" s="13"/>
      <c r="BG550" s="44"/>
      <c r="BH550" s="1794"/>
      <c r="BI550" s="1795"/>
      <c r="BJ550" s="1400"/>
      <c r="BK550" s="1400"/>
      <c r="BL550" s="1400"/>
      <c r="BM550" s="1400"/>
      <c r="BN550" s="1400"/>
      <c r="BO550" s="1400"/>
      <c r="BP550" s="1400"/>
      <c r="BQ550" s="1400"/>
      <c r="BR550" s="1400"/>
      <c r="BS550" s="1400"/>
      <c r="BT550" s="1400"/>
      <c r="BU550" s="1400"/>
      <c r="BV550" s="1400"/>
      <c r="BW550" s="1400"/>
      <c r="BX550" s="1400"/>
      <c r="BY550" s="1400"/>
      <c r="BZ550" s="1400"/>
      <c r="CA550" s="1400"/>
      <c r="CB550" s="1400"/>
      <c r="CC550" s="1400"/>
      <c r="CD550" s="1400"/>
      <c r="CE550" s="1400"/>
      <c r="CF550" s="1400"/>
      <c r="CG550" s="1400"/>
      <c r="CH550" s="1400"/>
      <c r="CI550" s="1400"/>
      <c r="CJ550" s="1400"/>
      <c r="CK550" s="1400"/>
      <c r="CL550" s="1400"/>
      <c r="CM550" s="1400"/>
      <c r="CN550" s="1400"/>
      <c r="CO550" s="1400"/>
      <c r="CP550" s="1400"/>
      <c r="CQ550" s="1400"/>
      <c r="CR550" s="1400"/>
      <c r="CS550" s="1400"/>
      <c r="CT550" s="1400"/>
      <c r="CU550" s="1400"/>
      <c r="CV550" s="1400"/>
      <c r="CW550" s="1400"/>
      <c r="CX550" s="1400"/>
      <c r="CY550" s="1400"/>
      <c r="CZ550" s="1400"/>
      <c r="DA550" s="1400"/>
      <c r="DB550" s="1400"/>
      <c r="DC550" s="1401"/>
      <c r="DE550" s="53" t="s">
        <v>676</v>
      </c>
    </row>
    <row r="551" spans="1:155" ht="13.5" customHeight="1">
      <c r="A551" s="44"/>
      <c r="B551" s="1820"/>
      <c r="C551" s="1207"/>
      <c r="D551" s="1861"/>
      <c r="E551" s="1861"/>
      <c r="F551" s="1861"/>
      <c r="G551" s="1861"/>
      <c r="H551" s="1861"/>
      <c r="I551" s="1861"/>
      <c r="J551" s="1861"/>
      <c r="K551" s="1861"/>
      <c r="L551" s="1861"/>
      <c r="M551" s="1861"/>
      <c r="N551" s="1861"/>
      <c r="O551" s="1861"/>
      <c r="P551" s="1862"/>
      <c r="Q551" s="1212"/>
      <c r="R551" s="874"/>
      <c r="S551" s="1810"/>
      <c r="T551" s="1810"/>
      <c r="U551" s="1810"/>
      <c r="V551" s="1810"/>
      <c r="W551" s="1810"/>
      <c r="X551" s="1810"/>
      <c r="Y551" s="1810"/>
      <c r="Z551" s="1465"/>
      <c r="AA551" s="1466"/>
      <c r="AB551" s="1848"/>
      <c r="AC551" s="1849"/>
      <c r="AD551" s="1849"/>
      <c r="AE551" s="1849"/>
      <c r="AF551" s="1849"/>
      <c r="AG551" s="1849"/>
      <c r="AH551" s="1827"/>
      <c r="AI551" s="1870"/>
      <c r="AJ551" s="1871"/>
      <c r="AK551" s="1871"/>
      <c r="AL551" s="1871"/>
      <c r="AM551" s="662"/>
      <c r="AN551" s="1064"/>
      <c r="AO551" s="1320"/>
      <c r="AP551" s="2751"/>
      <c r="AQ551" s="1271"/>
      <c r="AR551" s="1271"/>
      <c r="AS551" s="1271"/>
      <c r="AT551" s="1247"/>
      <c r="AU551" s="1271"/>
      <c r="AV551" s="1271"/>
      <c r="AW551" s="1448"/>
      <c r="AX551" s="13"/>
      <c r="AY551" s="13"/>
      <c r="AZ551" s="13"/>
      <c r="BA551" s="13"/>
      <c r="BB551" s="13"/>
      <c r="BC551" s="13"/>
      <c r="BD551" s="13"/>
      <c r="BE551" s="13"/>
      <c r="BF551" s="13"/>
      <c r="BG551" s="44"/>
      <c r="BH551" s="1794"/>
      <c r="BI551" s="1795"/>
      <c r="BJ551" s="1400"/>
      <c r="BK551" s="1400"/>
      <c r="BL551" s="1400"/>
      <c r="BM551" s="1400"/>
      <c r="BN551" s="1400"/>
      <c r="BO551" s="1400"/>
      <c r="BP551" s="1400"/>
      <c r="BQ551" s="1400"/>
      <c r="BR551" s="1400"/>
      <c r="BS551" s="1400"/>
      <c r="BT551" s="1400"/>
      <c r="BU551" s="1400"/>
      <c r="BV551" s="1400"/>
      <c r="BW551" s="1400"/>
      <c r="BX551" s="1400"/>
      <c r="BY551" s="1400"/>
      <c r="BZ551" s="1400"/>
      <c r="CA551" s="1400"/>
      <c r="CB551" s="1400"/>
      <c r="CC551" s="1400"/>
      <c r="CD551" s="1400"/>
      <c r="CE551" s="1400"/>
      <c r="CF551" s="1400"/>
      <c r="CG551" s="1400"/>
      <c r="CH551" s="1400"/>
      <c r="CI551" s="1400"/>
      <c r="CJ551" s="1400"/>
      <c r="CK551" s="1400"/>
      <c r="CL551" s="1400"/>
      <c r="CM551" s="1400"/>
      <c r="CN551" s="1400"/>
      <c r="CO551" s="1400"/>
      <c r="CP551" s="1400"/>
      <c r="CQ551" s="1400"/>
      <c r="CR551" s="1400"/>
      <c r="CS551" s="1400"/>
      <c r="CT551" s="1400"/>
      <c r="CU551" s="1400"/>
      <c r="CV551" s="1400"/>
      <c r="CW551" s="1400"/>
      <c r="CX551" s="1400"/>
      <c r="CY551" s="1400"/>
      <c r="CZ551" s="1400"/>
      <c r="DA551" s="1400"/>
      <c r="DB551" s="1400"/>
      <c r="DC551" s="1401"/>
      <c r="DD551" s="22"/>
      <c r="DE551" s="53" t="s">
        <v>1828</v>
      </c>
    </row>
    <row r="552" spans="1:155" ht="13.5" customHeight="1">
      <c r="A552" s="44"/>
      <c r="B552" s="1605"/>
      <c r="C552" s="1201"/>
      <c r="D552" s="1201"/>
      <c r="E552" s="1201"/>
      <c r="F552" s="1201"/>
      <c r="G552" s="1201"/>
      <c r="H552" s="1201"/>
      <c r="I552" s="1201"/>
      <c r="J552" s="1201"/>
      <c r="K552" s="1201"/>
      <c r="L552" s="1201"/>
      <c r="M552" s="1201"/>
      <c r="N552" s="1201"/>
      <c r="O552" s="1201"/>
      <c r="P552" s="1201"/>
      <c r="Q552" s="1335" t="s">
        <v>1089</v>
      </c>
      <c r="R552" s="1201"/>
      <c r="S552" s="1201"/>
      <c r="T552" s="1201"/>
      <c r="U552" s="1201"/>
      <c r="V552" s="1201"/>
      <c r="W552" s="1201"/>
      <c r="X552" s="1201"/>
      <c r="Y552" s="1201"/>
      <c r="Z552" s="1201"/>
      <c r="AA552" s="1311"/>
      <c r="AB552" s="1201"/>
      <c r="AC552" s="1201"/>
      <c r="AD552" s="1201"/>
      <c r="AE552" s="1201"/>
      <c r="AF552" s="1828" t="str">
        <f>基本入力!O115</f>
        <v>令和</v>
      </c>
      <c r="AG552" s="1879"/>
      <c r="AH552" s="1879"/>
      <c r="AI552" s="1886">
        <f>基本入力!R115</f>
        <v>8</v>
      </c>
      <c r="AJ552" s="1845"/>
      <c r="AK552" s="604" t="s">
        <v>11</v>
      </c>
      <c r="AL552" s="604"/>
      <c r="AM552" s="1828">
        <f>基本入力!V115</f>
        <v>0</v>
      </c>
      <c r="AN552" s="1845"/>
      <c r="AO552" s="604" t="s">
        <v>12</v>
      </c>
      <c r="AP552" s="604"/>
      <c r="AQ552" s="1828">
        <f>基本入力!Z115</f>
        <v>0</v>
      </c>
      <c r="AR552" s="1845"/>
      <c r="AS552" s="1807" t="s">
        <v>1227</v>
      </c>
      <c r="AT552" s="1807"/>
      <c r="AU552" s="1807"/>
      <c r="AV552" s="1807"/>
      <c r="AW552" s="1837"/>
      <c r="BG552" s="44"/>
      <c r="BH552" s="1794">
        <v>3</v>
      </c>
      <c r="BI552" s="1795"/>
      <c r="BJ552" s="1400" t="s">
        <v>1465</v>
      </c>
      <c r="BK552" s="1400"/>
      <c r="BL552" s="1400"/>
      <c r="BM552" s="1400"/>
      <c r="BN552" s="1400"/>
      <c r="BO552" s="1400"/>
      <c r="BP552" s="1400"/>
      <c r="BQ552" s="1400"/>
      <c r="BR552" s="1400"/>
      <c r="BS552" s="1400"/>
      <c r="BT552" s="1400"/>
      <c r="BU552" s="1400"/>
      <c r="BV552" s="1400"/>
      <c r="BW552" s="1400"/>
      <c r="BX552" s="1400"/>
      <c r="BY552" s="1400"/>
      <c r="BZ552" s="1400"/>
      <c r="CA552" s="1400"/>
      <c r="CB552" s="1400"/>
      <c r="CC552" s="1400"/>
      <c r="CD552" s="1400"/>
      <c r="CE552" s="1400"/>
      <c r="CF552" s="1400"/>
      <c r="CG552" s="1400"/>
      <c r="CH552" s="1400"/>
      <c r="CI552" s="1400"/>
      <c r="CJ552" s="1400"/>
      <c r="CK552" s="1400"/>
      <c r="CL552" s="1400"/>
      <c r="CM552" s="1400"/>
      <c r="CN552" s="1400"/>
      <c r="CO552" s="1400"/>
      <c r="CP552" s="1400"/>
      <c r="CQ552" s="1400"/>
      <c r="CR552" s="1400"/>
      <c r="CS552" s="1400"/>
      <c r="CT552" s="1400"/>
      <c r="CU552" s="1400"/>
      <c r="CV552" s="1400"/>
      <c r="CW552" s="1400"/>
      <c r="CX552" s="1400"/>
      <c r="CY552" s="1400"/>
      <c r="CZ552" s="1400"/>
      <c r="DA552" s="1400"/>
      <c r="DB552" s="1400"/>
      <c r="DC552" s="1401"/>
      <c r="DD552" s="22"/>
      <c r="DE552" s="53" t="s">
        <v>1555</v>
      </c>
    </row>
    <row r="553" spans="1:155" ht="13.5" customHeight="1">
      <c r="A553" s="44"/>
      <c r="B553" s="1574"/>
      <c r="C553" s="874"/>
      <c r="D553" s="874"/>
      <c r="E553" s="874"/>
      <c r="F553" s="874"/>
      <c r="G553" s="874"/>
      <c r="H553" s="874"/>
      <c r="I553" s="874"/>
      <c r="J553" s="874"/>
      <c r="K553" s="874"/>
      <c r="L553" s="874"/>
      <c r="M553" s="874"/>
      <c r="N553" s="874"/>
      <c r="O553" s="874"/>
      <c r="P553" s="874"/>
      <c r="Q553" s="1212"/>
      <c r="R553" s="874"/>
      <c r="S553" s="874"/>
      <c r="T553" s="874"/>
      <c r="U553" s="874"/>
      <c r="V553" s="874"/>
      <c r="W553" s="874"/>
      <c r="X553" s="874"/>
      <c r="Y553" s="874"/>
      <c r="Z553" s="874"/>
      <c r="AA553" s="875"/>
      <c r="AB553" s="874"/>
      <c r="AC553" s="874"/>
      <c r="AD553" s="874"/>
      <c r="AE553" s="874"/>
      <c r="AF553" s="1829"/>
      <c r="AG553" s="1829"/>
      <c r="AH553" s="1829"/>
      <c r="AI553" s="768"/>
      <c r="AJ553" s="768"/>
      <c r="AK553" s="606"/>
      <c r="AL553" s="606"/>
      <c r="AM553" s="768"/>
      <c r="AN553" s="768"/>
      <c r="AO553" s="606"/>
      <c r="AP553" s="606"/>
      <c r="AQ553" s="768"/>
      <c r="AR553" s="768"/>
      <c r="AS553" s="1465"/>
      <c r="AT553" s="1465"/>
      <c r="AU553" s="1465"/>
      <c r="AV553" s="1465"/>
      <c r="AW553" s="1838"/>
      <c r="AX553" s="13"/>
      <c r="AY553" s="13"/>
      <c r="AZ553" s="13"/>
      <c r="BA553" s="13"/>
      <c r="BB553" s="13"/>
      <c r="BC553" s="13"/>
      <c r="BD553" s="13"/>
      <c r="BE553" s="13"/>
      <c r="BF553" s="13"/>
      <c r="BG553" s="44"/>
      <c r="BH553" s="1794"/>
      <c r="BI553" s="1795"/>
      <c r="BJ553" s="1400"/>
      <c r="BK553" s="1400"/>
      <c r="BL553" s="1400"/>
      <c r="BM553" s="1400"/>
      <c r="BN553" s="1400"/>
      <c r="BO553" s="1400"/>
      <c r="BP553" s="1400"/>
      <c r="BQ553" s="1400"/>
      <c r="BR553" s="1400"/>
      <c r="BS553" s="1400"/>
      <c r="BT553" s="1400"/>
      <c r="BU553" s="1400"/>
      <c r="BV553" s="1400"/>
      <c r="BW553" s="1400"/>
      <c r="BX553" s="1400"/>
      <c r="BY553" s="1400"/>
      <c r="BZ553" s="1400"/>
      <c r="CA553" s="1400"/>
      <c r="CB553" s="1400"/>
      <c r="CC553" s="1400"/>
      <c r="CD553" s="1400"/>
      <c r="CE553" s="1400"/>
      <c r="CF553" s="1400"/>
      <c r="CG553" s="1400"/>
      <c r="CH553" s="1400"/>
      <c r="CI553" s="1400"/>
      <c r="CJ553" s="1400"/>
      <c r="CK553" s="1400"/>
      <c r="CL553" s="1400"/>
      <c r="CM553" s="1400"/>
      <c r="CN553" s="1400"/>
      <c r="CO553" s="1400"/>
      <c r="CP553" s="1400"/>
      <c r="CQ553" s="1400"/>
      <c r="CR553" s="1400"/>
      <c r="CS553" s="1400"/>
      <c r="CT553" s="1400"/>
      <c r="CU553" s="1400"/>
      <c r="CV553" s="1400"/>
      <c r="CW553" s="1400"/>
      <c r="CX553" s="1400"/>
      <c r="CY553" s="1400"/>
      <c r="CZ553" s="1400"/>
      <c r="DA553" s="1400"/>
      <c r="DB553" s="1400"/>
      <c r="DC553" s="1401"/>
      <c r="DD553" s="22"/>
      <c r="DE553" s="53" t="s">
        <v>678</v>
      </c>
      <c r="EY553" s="136"/>
    </row>
    <row r="554" spans="1:155" ht="13.5" customHeight="1">
      <c r="A554" s="44"/>
      <c r="B554" s="1863" t="s">
        <v>274</v>
      </c>
      <c r="C554" s="1864"/>
      <c r="D554" s="1864"/>
      <c r="E554" s="1864"/>
      <c r="F554" s="1864"/>
      <c r="G554" s="1864"/>
      <c r="H554" s="1864"/>
      <c r="I554" s="1864"/>
      <c r="J554" s="1864"/>
      <c r="K554" s="1864"/>
      <c r="L554" s="1864"/>
      <c r="M554" s="1864"/>
      <c r="N554" s="1864"/>
      <c r="O554" s="1864"/>
      <c r="P554" s="1865"/>
      <c r="Q554" s="1608" t="s">
        <v>275</v>
      </c>
      <c r="R554" s="604"/>
      <c r="S554" s="604"/>
      <c r="T554" s="604"/>
      <c r="U554" s="604"/>
      <c r="V554" s="604"/>
      <c r="W554" s="604"/>
      <c r="X554" s="604"/>
      <c r="Y554" s="604"/>
      <c r="Z554" s="604"/>
      <c r="AA554" s="901"/>
      <c r="AB554" s="1608" t="s">
        <v>276</v>
      </c>
      <c r="AC554" s="604"/>
      <c r="AD554" s="604"/>
      <c r="AE554" s="604"/>
      <c r="AF554" s="604"/>
      <c r="AG554" s="604"/>
      <c r="AH554" s="604"/>
      <c r="AI554" s="604"/>
      <c r="AJ554" s="604"/>
      <c r="AK554" s="604"/>
      <c r="AL554" s="604"/>
      <c r="AM554" s="1517" t="s">
        <v>277</v>
      </c>
      <c r="AN554" s="1518"/>
      <c r="AO554" s="1518"/>
      <c r="AP554" s="1518"/>
      <c r="AQ554" s="1518"/>
      <c r="AR554" s="1518"/>
      <c r="AS554" s="1518"/>
      <c r="AT554" s="1518"/>
      <c r="AU554" s="1518"/>
      <c r="AV554" s="1518"/>
      <c r="AW554" s="2752"/>
      <c r="AX554" s="13"/>
      <c r="AY554" s="13"/>
      <c r="AZ554" s="13"/>
      <c r="BA554" s="13"/>
      <c r="BB554" s="13"/>
      <c r="BC554" s="13"/>
      <c r="BD554" s="13"/>
      <c r="BE554" s="13"/>
      <c r="BF554" s="13"/>
      <c r="BG554" s="44"/>
      <c r="BH554" s="1794"/>
      <c r="BI554" s="1795"/>
      <c r="BJ554" s="1400"/>
      <c r="BK554" s="1400"/>
      <c r="BL554" s="1400"/>
      <c r="BM554" s="1400"/>
      <c r="BN554" s="1400"/>
      <c r="BO554" s="1400"/>
      <c r="BP554" s="1400"/>
      <c r="BQ554" s="1400"/>
      <c r="BR554" s="1400"/>
      <c r="BS554" s="1400"/>
      <c r="BT554" s="1400"/>
      <c r="BU554" s="1400"/>
      <c r="BV554" s="1400"/>
      <c r="BW554" s="1400"/>
      <c r="BX554" s="1400"/>
      <c r="BY554" s="1400"/>
      <c r="BZ554" s="1400"/>
      <c r="CA554" s="1400"/>
      <c r="CB554" s="1400"/>
      <c r="CC554" s="1400"/>
      <c r="CD554" s="1400"/>
      <c r="CE554" s="1400"/>
      <c r="CF554" s="1400"/>
      <c r="CG554" s="1400"/>
      <c r="CH554" s="1400"/>
      <c r="CI554" s="1400"/>
      <c r="CJ554" s="1400"/>
      <c r="CK554" s="1400"/>
      <c r="CL554" s="1400"/>
      <c r="CM554" s="1400"/>
      <c r="CN554" s="1400"/>
      <c r="CO554" s="1400"/>
      <c r="CP554" s="1400"/>
      <c r="CQ554" s="1400"/>
      <c r="CR554" s="1400"/>
      <c r="CS554" s="1400"/>
      <c r="CT554" s="1400"/>
      <c r="CU554" s="1400"/>
      <c r="CV554" s="1400"/>
      <c r="CW554" s="1400"/>
      <c r="CX554" s="1400"/>
      <c r="CY554" s="1400"/>
      <c r="CZ554" s="1400"/>
      <c r="DA554" s="1400"/>
      <c r="DB554" s="1400"/>
      <c r="DC554" s="1401"/>
      <c r="DD554" s="22"/>
      <c r="DE554" s="53" t="s">
        <v>677</v>
      </c>
      <c r="EY554" s="136"/>
    </row>
    <row r="555" spans="1:155" ht="13.5" customHeight="1">
      <c r="A555" s="44"/>
      <c r="B555" s="1415"/>
      <c r="C555" s="1416"/>
      <c r="D555" s="1416"/>
      <c r="E555" s="1416"/>
      <c r="F555" s="1416"/>
      <c r="G555" s="1416"/>
      <c r="H555" s="1416"/>
      <c r="I555" s="1416"/>
      <c r="J555" s="1416"/>
      <c r="K555" s="1416"/>
      <c r="L555" s="1416"/>
      <c r="M555" s="1416"/>
      <c r="N555" s="1416"/>
      <c r="O555" s="1416"/>
      <c r="P555" s="1417"/>
      <c r="Q555" s="1282"/>
      <c r="R555" s="606"/>
      <c r="S555" s="606"/>
      <c r="T555" s="606"/>
      <c r="U555" s="606"/>
      <c r="V555" s="606"/>
      <c r="W555" s="606"/>
      <c r="X555" s="606"/>
      <c r="Y555" s="606"/>
      <c r="Z555" s="606"/>
      <c r="AA555" s="902"/>
      <c r="AB555" s="1282"/>
      <c r="AC555" s="606"/>
      <c r="AD555" s="606"/>
      <c r="AE555" s="606"/>
      <c r="AF555" s="606"/>
      <c r="AG555" s="606"/>
      <c r="AH555" s="606"/>
      <c r="AI555" s="606"/>
      <c r="AJ555" s="606"/>
      <c r="AK555" s="606"/>
      <c r="AL555" s="606"/>
      <c r="AM555" s="1464"/>
      <c r="AN555" s="1465"/>
      <c r="AO555" s="1465"/>
      <c r="AP555" s="1465"/>
      <c r="AQ555" s="1465"/>
      <c r="AR555" s="1465"/>
      <c r="AS555" s="1465"/>
      <c r="AT555" s="1465"/>
      <c r="AU555" s="1465"/>
      <c r="AV555" s="1465"/>
      <c r="AW555" s="1838"/>
      <c r="BG555" s="44"/>
      <c r="BH555" s="1794">
        <v>4</v>
      </c>
      <c r="BI555" s="1795"/>
      <c r="BJ555" s="1400" t="s">
        <v>1425</v>
      </c>
      <c r="BK555" s="1400"/>
      <c r="BL555" s="1400"/>
      <c r="BM555" s="1400"/>
      <c r="BN555" s="1400"/>
      <c r="BO555" s="1400"/>
      <c r="BP555" s="1400"/>
      <c r="BQ555" s="1400"/>
      <c r="BR555" s="1400"/>
      <c r="BS555" s="1400"/>
      <c r="BT555" s="1400"/>
      <c r="BU555" s="1400"/>
      <c r="BV555" s="1400"/>
      <c r="BW555" s="1400"/>
      <c r="BX555" s="1400"/>
      <c r="BY555" s="1400"/>
      <c r="BZ555" s="1400"/>
      <c r="CA555" s="1400"/>
      <c r="CB555" s="1400"/>
      <c r="CC555" s="1400"/>
      <c r="CD555" s="1400"/>
      <c r="CE555" s="1400"/>
      <c r="CF555" s="1400"/>
      <c r="CG555" s="1400"/>
      <c r="CH555" s="1400"/>
      <c r="CI555" s="1400"/>
      <c r="CJ555" s="1400"/>
      <c r="CK555" s="1400"/>
      <c r="CL555" s="1400"/>
      <c r="CM555" s="1400"/>
      <c r="CN555" s="1400"/>
      <c r="CO555" s="1400"/>
      <c r="CP555" s="1400"/>
      <c r="CQ555" s="1400"/>
      <c r="CR555" s="1400"/>
      <c r="CS555" s="1400"/>
      <c r="CT555" s="1400"/>
      <c r="CU555" s="1400"/>
      <c r="CV555" s="1400"/>
      <c r="CW555" s="1400"/>
      <c r="CX555" s="1400"/>
      <c r="CY555" s="1400"/>
      <c r="CZ555" s="1400"/>
      <c r="DA555" s="1400"/>
      <c r="DB555" s="1400"/>
      <c r="DC555" s="1401"/>
      <c r="DD555" s="22"/>
      <c r="DE555" s="53" t="s">
        <v>679</v>
      </c>
      <c r="EY555" s="136"/>
    </row>
    <row r="556" spans="1:155" ht="13.5" customHeight="1">
      <c r="A556" s="44"/>
      <c r="B556" s="1415"/>
      <c r="C556" s="1416"/>
      <c r="D556" s="1416"/>
      <c r="E556" s="1416"/>
      <c r="F556" s="1416"/>
      <c r="G556" s="1416"/>
      <c r="H556" s="1416"/>
      <c r="I556" s="1416"/>
      <c r="J556" s="1416"/>
      <c r="K556" s="1416"/>
      <c r="L556" s="1416"/>
      <c r="M556" s="1416"/>
      <c r="N556" s="1416"/>
      <c r="O556" s="1416"/>
      <c r="P556" s="1417"/>
      <c r="Q556" s="1850" t="s">
        <v>640</v>
      </c>
      <c r="R556" s="945"/>
      <c r="S556" s="945"/>
      <c r="T556" s="945"/>
      <c r="U556" s="945"/>
      <c r="V556" s="945"/>
      <c r="W556" s="945"/>
      <c r="X556" s="945"/>
      <c r="Y556" s="945"/>
      <c r="Z556" s="945"/>
      <c r="AA556" s="1851"/>
      <c r="AB556" s="1887" t="s">
        <v>639</v>
      </c>
      <c r="AC556" s="1887"/>
      <c r="AD556" s="1887"/>
      <c r="AE556" s="1887"/>
      <c r="AF556" s="1887"/>
      <c r="AG556" s="1887"/>
      <c r="AH556" s="1887"/>
      <c r="AI556" s="1887"/>
      <c r="AJ556" s="1887"/>
      <c r="AK556" s="1887"/>
      <c r="AL556" s="1888"/>
      <c r="AM556" s="2741" t="s">
        <v>625</v>
      </c>
      <c r="AN556" s="1887"/>
      <c r="AO556" s="1887"/>
      <c r="AP556" s="1887"/>
      <c r="AQ556" s="1887"/>
      <c r="AR556" s="1887"/>
      <c r="AS556" s="1887"/>
      <c r="AT556" s="1887"/>
      <c r="AU556" s="1887"/>
      <c r="AV556" s="1887"/>
      <c r="AW556" s="2742"/>
      <c r="BG556" s="44"/>
      <c r="BH556" s="1794"/>
      <c r="BI556" s="1795"/>
      <c r="BJ556" s="1400"/>
      <c r="BK556" s="1400"/>
      <c r="BL556" s="1400"/>
      <c r="BM556" s="1400"/>
      <c r="BN556" s="1400"/>
      <c r="BO556" s="1400"/>
      <c r="BP556" s="1400"/>
      <c r="BQ556" s="1400"/>
      <c r="BR556" s="1400"/>
      <c r="BS556" s="1400"/>
      <c r="BT556" s="1400"/>
      <c r="BU556" s="1400"/>
      <c r="BV556" s="1400"/>
      <c r="BW556" s="1400"/>
      <c r="BX556" s="1400"/>
      <c r="BY556" s="1400"/>
      <c r="BZ556" s="1400"/>
      <c r="CA556" s="1400"/>
      <c r="CB556" s="1400"/>
      <c r="CC556" s="1400"/>
      <c r="CD556" s="1400"/>
      <c r="CE556" s="1400"/>
      <c r="CF556" s="1400"/>
      <c r="CG556" s="1400"/>
      <c r="CH556" s="1400"/>
      <c r="CI556" s="1400"/>
      <c r="CJ556" s="1400"/>
      <c r="CK556" s="1400"/>
      <c r="CL556" s="1400"/>
      <c r="CM556" s="1400"/>
      <c r="CN556" s="1400"/>
      <c r="CO556" s="1400"/>
      <c r="CP556" s="1400"/>
      <c r="CQ556" s="1400"/>
      <c r="CR556" s="1400"/>
      <c r="CS556" s="1400"/>
      <c r="CT556" s="1400"/>
      <c r="CU556" s="1400"/>
      <c r="CV556" s="1400"/>
      <c r="CW556" s="1400"/>
      <c r="CX556" s="1400"/>
      <c r="CY556" s="1400"/>
      <c r="CZ556" s="1400"/>
      <c r="DA556" s="1400"/>
      <c r="DB556" s="1400"/>
      <c r="DC556" s="1401"/>
      <c r="DE556" s="53" t="s">
        <v>680</v>
      </c>
      <c r="EY556" s="136"/>
    </row>
    <row r="557" spans="1:155" ht="13.5" customHeight="1">
      <c r="A557" s="44"/>
      <c r="B557" s="1418"/>
      <c r="C557" s="1419"/>
      <c r="D557" s="1419"/>
      <c r="E557" s="1419"/>
      <c r="F557" s="1419"/>
      <c r="G557" s="1419"/>
      <c r="H557" s="1419"/>
      <c r="I557" s="1419"/>
      <c r="J557" s="1419"/>
      <c r="K557" s="1419"/>
      <c r="L557" s="1419"/>
      <c r="M557" s="1419"/>
      <c r="N557" s="1419"/>
      <c r="O557" s="1419"/>
      <c r="P557" s="1420"/>
      <c r="Q557" s="1852"/>
      <c r="R557" s="946"/>
      <c r="S557" s="946"/>
      <c r="T557" s="946"/>
      <c r="U557" s="946"/>
      <c r="V557" s="946"/>
      <c r="W557" s="946"/>
      <c r="X557" s="946"/>
      <c r="Y557" s="946"/>
      <c r="Z557" s="946"/>
      <c r="AA557" s="1853"/>
      <c r="AB557" s="1889"/>
      <c r="AC557" s="1889"/>
      <c r="AD557" s="1889"/>
      <c r="AE557" s="1889"/>
      <c r="AF557" s="1889"/>
      <c r="AG557" s="1889"/>
      <c r="AH557" s="1889"/>
      <c r="AI557" s="1889"/>
      <c r="AJ557" s="1889"/>
      <c r="AK557" s="1889"/>
      <c r="AL557" s="1890"/>
      <c r="AM557" s="2743"/>
      <c r="AN557" s="1889"/>
      <c r="AO557" s="1889"/>
      <c r="AP557" s="1889"/>
      <c r="AQ557" s="1889"/>
      <c r="AR557" s="1889"/>
      <c r="AS557" s="1889"/>
      <c r="AT557" s="1889"/>
      <c r="AU557" s="1889"/>
      <c r="AV557" s="1889"/>
      <c r="AW557" s="2744"/>
      <c r="BG557" s="44"/>
      <c r="BH557" s="1794"/>
      <c r="BI557" s="1795"/>
      <c r="BJ557" s="1400"/>
      <c r="BK557" s="1400"/>
      <c r="BL557" s="1400"/>
      <c r="BM557" s="1400"/>
      <c r="BN557" s="1400"/>
      <c r="BO557" s="1400"/>
      <c r="BP557" s="1400"/>
      <c r="BQ557" s="1400"/>
      <c r="BR557" s="1400"/>
      <c r="BS557" s="1400"/>
      <c r="BT557" s="1400"/>
      <c r="BU557" s="1400"/>
      <c r="BV557" s="1400"/>
      <c r="BW557" s="1400"/>
      <c r="BX557" s="1400"/>
      <c r="BY557" s="1400"/>
      <c r="BZ557" s="1400"/>
      <c r="CA557" s="1400"/>
      <c r="CB557" s="1400"/>
      <c r="CC557" s="1400"/>
      <c r="CD557" s="1400"/>
      <c r="CE557" s="1400"/>
      <c r="CF557" s="1400"/>
      <c r="CG557" s="1400"/>
      <c r="CH557" s="1400"/>
      <c r="CI557" s="1400"/>
      <c r="CJ557" s="1400"/>
      <c r="CK557" s="1400"/>
      <c r="CL557" s="1400"/>
      <c r="CM557" s="1400"/>
      <c r="CN557" s="1400"/>
      <c r="CO557" s="1400"/>
      <c r="CP557" s="1400"/>
      <c r="CQ557" s="1400"/>
      <c r="CR557" s="1400"/>
      <c r="CS557" s="1400"/>
      <c r="CT557" s="1400"/>
      <c r="CU557" s="1400"/>
      <c r="CV557" s="1400"/>
      <c r="CW557" s="1400"/>
      <c r="CX557" s="1400"/>
      <c r="CY557" s="1400"/>
      <c r="CZ557" s="1400"/>
      <c r="DA557" s="1400"/>
      <c r="DB557" s="1400"/>
      <c r="DC557" s="1401"/>
      <c r="DE557" s="53" t="s">
        <v>1408</v>
      </c>
      <c r="EY557" s="136"/>
    </row>
    <row r="558" spans="1:155" ht="13.5" customHeight="1">
      <c r="A558" s="44"/>
      <c r="B558" s="1900" t="s">
        <v>1556</v>
      </c>
      <c r="C558" s="1901"/>
      <c r="D558" s="1901"/>
      <c r="E558" s="1901"/>
      <c r="F558" s="1901"/>
      <c r="G558" s="1901"/>
      <c r="H558" s="1901"/>
      <c r="I558" s="1901"/>
      <c r="J558" s="1901"/>
      <c r="K558" s="1901"/>
      <c r="L558" s="1901"/>
      <c r="M558" s="1901"/>
      <c r="N558" s="1901"/>
      <c r="O558" s="1901"/>
      <c r="P558" s="1901"/>
      <c r="Q558" s="1901"/>
      <c r="R558" s="1901"/>
      <c r="S558" s="1901"/>
      <c r="T558" s="1901"/>
      <c r="U558" s="1901"/>
      <c r="V558" s="1901"/>
      <c r="W558" s="1901"/>
      <c r="X558" s="1901"/>
      <c r="Y558" s="1901"/>
      <c r="Z558" s="1901"/>
      <c r="AA558" s="1901"/>
      <c r="AB558" s="1901"/>
      <c r="AC558" s="1901"/>
      <c r="AD558" s="1901"/>
      <c r="AE558" s="1901"/>
      <c r="AF558" s="1901"/>
      <c r="AG558" s="1901"/>
      <c r="AH558" s="1901"/>
      <c r="AI558" s="1901"/>
      <c r="AJ558" s="1901"/>
      <c r="AK558" s="1901"/>
      <c r="AL558" s="1901"/>
      <c r="AM558" s="1901"/>
      <c r="AN558" s="1901"/>
      <c r="AO558" s="1901"/>
      <c r="AP558" s="1901"/>
      <c r="AQ558" s="1901"/>
      <c r="AR558" s="1901"/>
      <c r="AS558" s="1901"/>
      <c r="AT558" s="1901"/>
      <c r="AU558" s="1901"/>
      <c r="AV558" s="1901"/>
      <c r="AW558" s="1902"/>
      <c r="BG558" s="44"/>
      <c r="BH558" s="1794">
        <v>5</v>
      </c>
      <c r="BI558" s="1795"/>
      <c r="BJ558" s="1400" t="s">
        <v>1058</v>
      </c>
      <c r="BK558" s="1400"/>
      <c r="BL558" s="1400"/>
      <c r="BM558" s="1400"/>
      <c r="BN558" s="1400"/>
      <c r="BO558" s="1400"/>
      <c r="BP558" s="1400"/>
      <c r="BQ558" s="1400"/>
      <c r="BR558" s="1400"/>
      <c r="BS558" s="1400"/>
      <c r="BT558" s="1400"/>
      <c r="BU558" s="1400"/>
      <c r="BV558" s="1400"/>
      <c r="BW558" s="1400"/>
      <c r="BX558" s="1400"/>
      <c r="BY558" s="1400"/>
      <c r="BZ558" s="1400"/>
      <c r="CA558" s="1400"/>
      <c r="CB558" s="1400"/>
      <c r="CC558" s="1400"/>
      <c r="CD558" s="1400"/>
      <c r="CE558" s="1400"/>
      <c r="CF558" s="1400"/>
      <c r="CG558" s="1400"/>
      <c r="CH558" s="1400"/>
      <c r="CI558" s="1400"/>
      <c r="CJ558" s="1400"/>
      <c r="CK558" s="1400"/>
      <c r="CL558" s="1400"/>
      <c r="CM558" s="1400"/>
      <c r="CN558" s="1400"/>
      <c r="CO558" s="1400"/>
      <c r="CP558" s="1400"/>
      <c r="CQ558" s="1400"/>
      <c r="CR558" s="1400"/>
      <c r="CS558" s="1400"/>
      <c r="CT558" s="1400"/>
      <c r="CU558" s="1400"/>
      <c r="CV558" s="1400"/>
      <c r="CW558" s="1400"/>
      <c r="CX558" s="1400"/>
      <c r="CY558" s="1400"/>
      <c r="CZ558" s="1400"/>
      <c r="DA558" s="1400"/>
      <c r="DB558" s="1400"/>
      <c r="DC558" s="1401"/>
      <c r="DE558" s="53" t="s">
        <v>1245</v>
      </c>
    </row>
    <row r="559" spans="1:155" ht="13.5" customHeight="1">
      <c r="A559" s="44"/>
      <c r="B559" s="1903"/>
      <c r="C559" s="1904"/>
      <c r="D559" s="1904"/>
      <c r="E559" s="1904"/>
      <c r="F559" s="1904"/>
      <c r="G559" s="1904"/>
      <c r="H559" s="1904"/>
      <c r="I559" s="1904"/>
      <c r="J559" s="1904"/>
      <c r="K559" s="1904"/>
      <c r="L559" s="1904"/>
      <c r="M559" s="1904"/>
      <c r="N559" s="1904"/>
      <c r="O559" s="1904"/>
      <c r="P559" s="1904"/>
      <c r="Q559" s="1904"/>
      <c r="R559" s="1904"/>
      <c r="S559" s="1904"/>
      <c r="T559" s="1904"/>
      <c r="U559" s="1904"/>
      <c r="V559" s="1904"/>
      <c r="W559" s="1904"/>
      <c r="X559" s="1904"/>
      <c r="Y559" s="1904"/>
      <c r="Z559" s="1904"/>
      <c r="AA559" s="1904"/>
      <c r="AB559" s="1904"/>
      <c r="AC559" s="1904"/>
      <c r="AD559" s="1904"/>
      <c r="AE559" s="1904"/>
      <c r="AF559" s="1904"/>
      <c r="AG559" s="1904"/>
      <c r="AH559" s="1904"/>
      <c r="AI559" s="1904"/>
      <c r="AJ559" s="1904"/>
      <c r="AK559" s="1904"/>
      <c r="AL559" s="1904"/>
      <c r="AM559" s="1904"/>
      <c r="AN559" s="1904"/>
      <c r="AO559" s="1904"/>
      <c r="AP559" s="1904"/>
      <c r="AQ559" s="1904"/>
      <c r="AR559" s="1904"/>
      <c r="AS559" s="1904"/>
      <c r="AT559" s="1904"/>
      <c r="AU559" s="1904"/>
      <c r="AV559" s="1904"/>
      <c r="AW559" s="1905"/>
      <c r="BG559" s="44"/>
      <c r="BH559" s="1794"/>
      <c r="BI559" s="1795"/>
      <c r="BJ559" s="1400"/>
      <c r="BK559" s="1400"/>
      <c r="BL559" s="1400"/>
      <c r="BM559" s="1400"/>
      <c r="BN559" s="1400"/>
      <c r="BO559" s="1400"/>
      <c r="BP559" s="1400"/>
      <c r="BQ559" s="1400"/>
      <c r="BR559" s="1400"/>
      <c r="BS559" s="1400"/>
      <c r="BT559" s="1400"/>
      <c r="BU559" s="1400"/>
      <c r="BV559" s="1400"/>
      <c r="BW559" s="1400"/>
      <c r="BX559" s="1400"/>
      <c r="BY559" s="1400"/>
      <c r="BZ559" s="1400"/>
      <c r="CA559" s="1400"/>
      <c r="CB559" s="1400"/>
      <c r="CC559" s="1400"/>
      <c r="CD559" s="1400"/>
      <c r="CE559" s="1400"/>
      <c r="CF559" s="1400"/>
      <c r="CG559" s="1400"/>
      <c r="CH559" s="1400"/>
      <c r="CI559" s="1400"/>
      <c r="CJ559" s="1400"/>
      <c r="CK559" s="1400"/>
      <c r="CL559" s="1400"/>
      <c r="CM559" s="1400"/>
      <c r="CN559" s="1400"/>
      <c r="CO559" s="1400"/>
      <c r="CP559" s="1400"/>
      <c r="CQ559" s="1400"/>
      <c r="CR559" s="1400"/>
      <c r="CS559" s="1400"/>
      <c r="CT559" s="1400"/>
      <c r="CU559" s="1400"/>
      <c r="CV559" s="1400"/>
      <c r="CW559" s="1400"/>
      <c r="CX559" s="1400"/>
      <c r="CY559" s="1400"/>
      <c r="CZ559" s="1400"/>
      <c r="DA559" s="1400"/>
      <c r="DB559" s="1400"/>
      <c r="DC559" s="1401"/>
      <c r="DE559" s="53" t="s">
        <v>681</v>
      </c>
    </row>
    <row r="560" spans="1:155" ht="13.5" customHeight="1">
      <c r="A560" s="44"/>
      <c r="B560" s="1903"/>
      <c r="C560" s="1904"/>
      <c r="D560" s="1904"/>
      <c r="E560" s="1904"/>
      <c r="F560" s="1904"/>
      <c r="G560" s="1904"/>
      <c r="H560" s="1904"/>
      <c r="I560" s="1904"/>
      <c r="J560" s="1904"/>
      <c r="K560" s="1904"/>
      <c r="L560" s="1904"/>
      <c r="M560" s="1904"/>
      <c r="N560" s="1904"/>
      <c r="O560" s="1904"/>
      <c r="P560" s="1904"/>
      <c r="Q560" s="1904"/>
      <c r="R560" s="1904"/>
      <c r="S560" s="1904"/>
      <c r="T560" s="1904"/>
      <c r="U560" s="1904"/>
      <c r="V560" s="1904"/>
      <c r="W560" s="1904"/>
      <c r="X560" s="1904"/>
      <c r="Y560" s="1904"/>
      <c r="Z560" s="1904"/>
      <c r="AA560" s="1904"/>
      <c r="AB560" s="1904"/>
      <c r="AC560" s="1904"/>
      <c r="AD560" s="1904"/>
      <c r="AE560" s="1904"/>
      <c r="AF560" s="1904"/>
      <c r="AG560" s="1904"/>
      <c r="AH560" s="1904"/>
      <c r="AI560" s="1904"/>
      <c r="AJ560" s="1904"/>
      <c r="AK560" s="1904"/>
      <c r="AL560" s="1904"/>
      <c r="AM560" s="1904"/>
      <c r="AN560" s="1904"/>
      <c r="AO560" s="1904"/>
      <c r="AP560" s="1904"/>
      <c r="AQ560" s="1904"/>
      <c r="AR560" s="1904"/>
      <c r="AS560" s="1904"/>
      <c r="AT560" s="1904"/>
      <c r="AU560" s="1904"/>
      <c r="AV560" s="1904"/>
      <c r="AW560" s="1905"/>
      <c r="BG560" s="44"/>
      <c r="BH560" s="1794"/>
      <c r="BI560" s="1795"/>
      <c r="BJ560" s="1400"/>
      <c r="BK560" s="1400"/>
      <c r="BL560" s="1400"/>
      <c r="BM560" s="1400"/>
      <c r="BN560" s="1400"/>
      <c r="BO560" s="1400"/>
      <c r="BP560" s="1400"/>
      <c r="BQ560" s="1400"/>
      <c r="BR560" s="1400"/>
      <c r="BS560" s="1400"/>
      <c r="BT560" s="1400"/>
      <c r="BU560" s="1400"/>
      <c r="BV560" s="1400"/>
      <c r="BW560" s="1400"/>
      <c r="BX560" s="1400"/>
      <c r="BY560" s="1400"/>
      <c r="BZ560" s="1400"/>
      <c r="CA560" s="1400"/>
      <c r="CB560" s="1400"/>
      <c r="CC560" s="1400"/>
      <c r="CD560" s="1400"/>
      <c r="CE560" s="1400"/>
      <c r="CF560" s="1400"/>
      <c r="CG560" s="1400"/>
      <c r="CH560" s="1400"/>
      <c r="CI560" s="1400"/>
      <c r="CJ560" s="1400"/>
      <c r="CK560" s="1400"/>
      <c r="CL560" s="1400"/>
      <c r="CM560" s="1400"/>
      <c r="CN560" s="1400"/>
      <c r="CO560" s="1400"/>
      <c r="CP560" s="1400"/>
      <c r="CQ560" s="1400"/>
      <c r="CR560" s="1400"/>
      <c r="CS560" s="1400"/>
      <c r="CT560" s="1400"/>
      <c r="CU560" s="1400"/>
      <c r="CV560" s="1400"/>
      <c r="CW560" s="1400"/>
      <c r="CX560" s="1400"/>
      <c r="CY560" s="1400"/>
      <c r="CZ560" s="1400"/>
      <c r="DA560" s="1400"/>
      <c r="DB560" s="1400"/>
      <c r="DC560" s="1401"/>
      <c r="DE560" s="53" t="s">
        <v>682</v>
      </c>
    </row>
    <row r="561" spans="1:155" ht="13.5" customHeight="1">
      <c r="A561" s="44"/>
      <c r="B561" s="1903"/>
      <c r="C561" s="1904"/>
      <c r="D561" s="1904"/>
      <c r="E561" s="1904"/>
      <c r="F561" s="1904"/>
      <c r="G561" s="1904"/>
      <c r="H561" s="1904"/>
      <c r="I561" s="1904"/>
      <c r="J561" s="1904"/>
      <c r="K561" s="1904"/>
      <c r="L561" s="1904"/>
      <c r="M561" s="1904"/>
      <c r="N561" s="1904"/>
      <c r="O561" s="1904"/>
      <c r="P561" s="1904"/>
      <c r="Q561" s="1904"/>
      <c r="R561" s="1904"/>
      <c r="S561" s="1904"/>
      <c r="T561" s="1904"/>
      <c r="U561" s="1904"/>
      <c r="V561" s="1904"/>
      <c r="W561" s="1904"/>
      <c r="X561" s="1904"/>
      <c r="Y561" s="1904"/>
      <c r="Z561" s="1904"/>
      <c r="AA561" s="1904"/>
      <c r="AB561" s="1904"/>
      <c r="AC561" s="1904"/>
      <c r="AD561" s="1904"/>
      <c r="AE561" s="1904"/>
      <c r="AF561" s="1904"/>
      <c r="AG561" s="1904"/>
      <c r="AH561" s="1904"/>
      <c r="AI561" s="1904"/>
      <c r="AJ561" s="1904"/>
      <c r="AK561" s="1904"/>
      <c r="AL561" s="1904"/>
      <c r="AM561" s="1904"/>
      <c r="AN561" s="1904"/>
      <c r="AO561" s="1904"/>
      <c r="AP561" s="1904"/>
      <c r="AQ561" s="1904"/>
      <c r="AR561" s="1904"/>
      <c r="AS561" s="1904"/>
      <c r="AT561" s="1904"/>
      <c r="AU561" s="1904"/>
      <c r="AV561" s="1904"/>
      <c r="AW561" s="1905"/>
      <c r="BG561" s="44"/>
      <c r="BH561" s="1794">
        <v>6</v>
      </c>
      <c r="BI561" s="1795"/>
      <c r="BJ561" s="1400" t="s">
        <v>1988</v>
      </c>
      <c r="BK561" s="1400"/>
      <c r="BL561" s="1400"/>
      <c r="BM561" s="1400"/>
      <c r="BN561" s="1400"/>
      <c r="BO561" s="1400"/>
      <c r="BP561" s="1400"/>
      <c r="BQ561" s="1400"/>
      <c r="BR561" s="1400"/>
      <c r="BS561" s="1400"/>
      <c r="BT561" s="1400"/>
      <c r="BU561" s="1400"/>
      <c r="BV561" s="1400"/>
      <c r="BW561" s="1400"/>
      <c r="BX561" s="1400"/>
      <c r="BY561" s="1400"/>
      <c r="BZ561" s="1400"/>
      <c r="CA561" s="1400"/>
      <c r="CB561" s="1400"/>
      <c r="CC561" s="1400"/>
      <c r="CD561" s="1400"/>
      <c r="CE561" s="1400"/>
      <c r="CF561" s="1400"/>
      <c r="CG561" s="1400"/>
      <c r="CH561" s="1400"/>
      <c r="CI561" s="1400"/>
      <c r="CJ561" s="1400"/>
      <c r="CK561" s="1400"/>
      <c r="CL561" s="1400"/>
      <c r="CM561" s="1400"/>
      <c r="CN561" s="1400"/>
      <c r="CO561" s="1400"/>
      <c r="CP561" s="1400"/>
      <c r="CQ561" s="1400"/>
      <c r="CR561" s="1400"/>
      <c r="CS561" s="1400"/>
      <c r="CT561" s="1400"/>
      <c r="CU561" s="1400"/>
      <c r="CV561" s="1400"/>
      <c r="CW561" s="1400"/>
      <c r="CX561" s="1400"/>
      <c r="CY561" s="1400"/>
      <c r="CZ561" s="1400"/>
      <c r="DA561" s="1400"/>
      <c r="DB561" s="1400"/>
      <c r="DC561" s="1401"/>
      <c r="DE561" s="53" t="s">
        <v>683</v>
      </c>
    </row>
    <row r="562" spans="1:155" ht="13.5" customHeight="1" thickBot="1">
      <c r="A562" s="44"/>
      <c r="B562" s="1906"/>
      <c r="C562" s="1907"/>
      <c r="D562" s="1907"/>
      <c r="E562" s="1907"/>
      <c r="F562" s="1907"/>
      <c r="G562" s="1907"/>
      <c r="H562" s="1907"/>
      <c r="I562" s="1907"/>
      <c r="J562" s="1907"/>
      <c r="K562" s="1907"/>
      <c r="L562" s="1907"/>
      <c r="M562" s="1907"/>
      <c r="N562" s="1907"/>
      <c r="O562" s="1907"/>
      <c r="P562" s="1907"/>
      <c r="Q562" s="1907"/>
      <c r="R562" s="1907"/>
      <c r="S562" s="1907"/>
      <c r="T562" s="1907"/>
      <c r="U562" s="1907"/>
      <c r="V562" s="1907"/>
      <c r="W562" s="1907"/>
      <c r="X562" s="1907"/>
      <c r="Y562" s="1907"/>
      <c r="Z562" s="1907"/>
      <c r="AA562" s="1907"/>
      <c r="AB562" s="1907"/>
      <c r="AC562" s="1907"/>
      <c r="AD562" s="1907"/>
      <c r="AE562" s="1907"/>
      <c r="AF562" s="1907"/>
      <c r="AG562" s="1907"/>
      <c r="AH562" s="1907"/>
      <c r="AI562" s="1907"/>
      <c r="AJ562" s="1907"/>
      <c r="AK562" s="1907"/>
      <c r="AL562" s="1907"/>
      <c r="AM562" s="1907"/>
      <c r="AN562" s="1907"/>
      <c r="AO562" s="1907"/>
      <c r="AP562" s="1907"/>
      <c r="AQ562" s="1907"/>
      <c r="AR562" s="1907"/>
      <c r="AS562" s="1907"/>
      <c r="AT562" s="1907"/>
      <c r="AU562" s="1907"/>
      <c r="AV562" s="1907"/>
      <c r="AW562" s="1908"/>
      <c r="BG562" s="44"/>
      <c r="BH562" s="1794"/>
      <c r="BI562" s="1795"/>
      <c r="BJ562" s="1400"/>
      <c r="BK562" s="1400"/>
      <c r="BL562" s="1400"/>
      <c r="BM562" s="1400"/>
      <c r="BN562" s="1400"/>
      <c r="BO562" s="1400"/>
      <c r="BP562" s="1400"/>
      <c r="BQ562" s="1400"/>
      <c r="BR562" s="1400"/>
      <c r="BS562" s="1400"/>
      <c r="BT562" s="1400"/>
      <c r="BU562" s="1400"/>
      <c r="BV562" s="1400"/>
      <c r="BW562" s="1400"/>
      <c r="BX562" s="1400"/>
      <c r="BY562" s="1400"/>
      <c r="BZ562" s="1400"/>
      <c r="CA562" s="1400"/>
      <c r="CB562" s="1400"/>
      <c r="CC562" s="1400"/>
      <c r="CD562" s="1400"/>
      <c r="CE562" s="1400"/>
      <c r="CF562" s="1400"/>
      <c r="CG562" s="1400"/>
      <c r="CH562" s="1400"/>
      <c r="CI562" s="1400"/>
      <c r="CJ562" s="1400"/>
      <c r="CK562" s="1400"/>
      <c r="CL562" s="1400"/>
      <c r="CM562" s="1400"/>
      <c r="CN562" s="1400"/>
      <c r="CO562" s="1400"/>
      <c r="CP562" s="1400"/>
      <c r="CQ562" s="1400"/>
      <c r="CR562" s="1400"/>
      <c r="CS562" s="1400"/>
      <c r="CT562" s="1400"/>
      <c r="CU562" s="1400"/>
      <c r="CV562" s="1400"/>
      <c r="CW562" s="1400"/>
      <c r="CX562" s="1400"/>
      <c r="CY562" s="1400"/>
      <c r="CZ562" s="1400"/>
      <c r="DA562" s="1400"/>
      <c r="DB562" s="1400"/>
      <c r="DC562" s="1401"/>
      <c r="DE562" s="53" t="str">
        <f>基本入力!J15&amp;"水害ハザードマップ"</f>
        <v>練馬区水害ハザードマップ</v>
      </c>
    </row>
    <row r="563" spans="1:155" ht="13.5" customHeight="1">
      <c r="A563" s="44"/>
      <c r="BG563" s="44"/>
      <c r="BH563" s="1794"/>
      <c r="BI563" s="1795"/>
      <c r="BJ563" s="1400"/>
      <c r="BK563" s="1400"/>
      <c r="BL563" s="1400"/>
      <c r="BM563" s="1400"/>
      <c r="BN563" s="1400"/>
      <c r="BO563" s="1400"/>
      <c r="BP563" s="1400"/>
      <c r="BQ563" s="1400"/>
      <c r="BR563" s="1400"/>
      <c r="BS563" s="1400"/>
      <c r="BT563" s="1400"/>
      <c r="BU563" s="1400"/>
      <c r="BV563" s="1400"/>
      <c r="BW563" s="1400"/>
      <c r="BX563" s="1400"/>
      <c r="BY563" s="1400"/>
      <c r="BZ563" s="1400"/>
      <c r="CA563" s="1400"/>
      <c r="CB563" s="1400"/>
      <c r="CC563" s="1400"/>
      <c r="CD563" s="1400"/>
      <c r="CE563" s="1400"/>
      <c r="CF563" s="1400"/>
      <c r="CG563" s="1400"/>
      <c r="CH563" s="1400"/>
      <c r="CI563" s="1400"/>
      <c r="CJ563" s="1400"/>
      <c r="CK563" s="1400"/>
      <c r="CL563" s="1400"/>
      <c r="CM563" s="1400"/>
      <c r="CN563" s="1400"/>
      <c r="CO563" s="1400"/>
      <c r="CP563" s="1400"/>
      <c r="CQ563" s="1400"/>
      <c r="CR563" s="1400"/>
      <c r="CS563" s="1400"/>
      <c r="CT563" s="1400"/>
      <c r="CU563" s="1400"/>
      <c r="CV563" s="1400"/>
      <c r="CW563" s="1400"/>
      <c r="CX563" s="1400"/>
      <c r="CY563" s="1400"/>
      <c r="CZ563" s="1400"/>
      <c r="DA563" s="1400"/>
      <c r="DB563" s="1400"/>
      <c r="DC563" s="1401"/>
      <c r="DE563" s="53" t="s">
        <v>672</v>
      </c>
    </row>
    <row r="564" spans="1:155" ht="13.5" customHeight="1">
      <c r="A564" s="44"/>
      <c r="B564" s="1221" t="s">
        <v>212</v>
      </c>
      <c r="C564" s="1221"/>
      <c r="D564" s="1909" t="s">
        <v>610</v>
      </c>
      <c r="E564" s="1909"/>
      <c r="F564" s="1909"/>
      <c r="G564" s="1909"/>
      <c r="H564" s="1909"/>
      <c r="I564" s="1909"/>
      <c r="J564" s="1909"/>
      <c r="K564" s="1909"/>
      <c r="L564" s="1909"/>
      <c r="M564" s="1909"/>
      <c r="N564" s="1909"/>
      <c r="O564" s="1909"/>
      <c r="P564" s="1909"/>
      <c r="Q564" s="1909"/>
      <c r="R564" s="1909"/>
      <c r="S564" s="1909"/>
      <c r="T564" s="1909"/>
      <c r="U564" s="1909"/>
      <c r="V564" s="1909"/>
      <c r="W564" s="1909"/>
      <c r="X564" s="1909"/>
      <c r="Y564" s="1909"/>
      <c r="Z564" s="1909"/>
      <c r="AA564" s="1909"/>
      <c r="AB564" s="1909"/>
      <c r="AC564" s="1909"/>
      <c r="AD564" s="1909"/>
      <c r="AE564" s="1909"/>
      <c r="AF564" s="1909"/>
      <c r="AG564" s="1909"/>
      <c r="AH564" s="1909"/>
      <c r="AI564" s="1909"/>
      <c r="AJ564" s="1909"/>
      <c r="AK564" s="1909"/>
      <c r="AL564" s="1909"/>
      <c r="AM564" s="1909"/>
      <c r="AN564" s="1909"/>
      <c r="AO564" s="1909"/>
      <c r="AP564" s="1909"/>
      <c r="AQ564" s="1909"/>
      <c r="AR564" s="1909"/>
      <c r="AS564" s="1909"/>
      <c r="AT564" s="1909"/>
      <c r="AU564" s="1909"/>
      <c r="AV564" s="1909"/>
      <c r="AW564" s="1909"/>
      <c r="BG564" s="44"/>
      <c r="BH564" s="1794">
        <v>7</v>
      </c>
      <c r="BI564" s="1795"/>
      <c r="BJ564" s="1400" t="s">
        <v>1993</v>
      </c>
      <c r="BK564" s="1400"/>
      <c r="BL564" s="1400"/>
      <c r="BM564" s="1400"/>
      <c r="BN564" s="1400"/>
      <c r="BO564" s="1400"/>
      <c r="BP564" s="1400"/>
      <c r="BQ564" s="1400"/>
      <c r="BR564" s="1400"/>
      <c r="BS564" s="1400"/>
      <c r="BT564" s="1400"/>
      <c r="BU564" s="1400"/>
      <c r="BV564" s="1400"/>
      <c r="BW564" s="1400"/>
      <c r="BX564" s="1400"/>
      <c r="BY564" s="1400"/>
      <c r="BZ564" s="1400"/>
      <c r="CA564" s="1400"/>
      <c r="CB564" s="1400"/>
      <c r="CC564" s="1400"/>
      <c r="CD564" s="1400"/>
      <c r="CE564" s="1400"/>
      <c r="CF564" s="1400"/>
      <c r="CG564" s="1400"/>
      <c r="CH564" s="1400"/>
      <c r="CI564" s="1400"/>
      <c r="CJ564" s="1400"/>
      <c r="CK564" s="1400"/>
      <c r="CL564" s="1400"/>
      <c r="CM564" s="1400"/>
      <c r="CN564" s="1400"/>
      <c r="CO564" s="1400"/>
      <c r="CP564" s="1400"/>
      <c r="CQ564" s="1400"/>
      <c r="CR564" s="1400"/>
      <c r="CS564" s="1400"/>
      <c r="CT564" s="1400"/>
      <c r="CU564" s="1400"/>
      <c r="CV564" s="1400"/>
      <c r="CW564" s="1400"/>
      <c r="CX564" s="1400"/>
      <c r="CY564" s="1400"/>
      <c r="CZ564" s="1400"/>
      <c r="DA564" s="1400"/>
      <c r="DB564" s="1400"/>
      <c r="DC564" s="1401"/>
    </row>
    <row r="565" spans="1:155" ht="13.5" customHeight="1">
      <c r="A565" s="44"/>
      <c r="B565" s="1221"/>
      <c r="C565" s="1221"/>
      <c r="D565" s="1909"/>
      <c r="E565" s="1909"/>
      <c r="F565" s="1909"/>
      <c r="G565" s="1909"/>
      <c r="H565" s="1909"/>
      <c r="I565" s="1909"/>
      <c r="J565" s="1909"/>
      <c r="K565" s="1909"/>
      <c r="L565" s="1909"/>
      <c r="M565" s="1909"/>
      <c r="N565" s="1909"/>
      <c r="O565" s="1909"/>
      <c r="P565" s="1909"/>
      <c r="Q565" s="1909"/>
      <c r="R565" s="1909"/>
      <c r="S565" s="1909"/>
      <c r="T565" s="1909"/>
      <c r="U565" s="1909"/>
      <c r="V565" s="1909"/>
      <c r="W565" s="1909"/>
      <c r="X565" s="1909"/>
      <c r="Y565" s="1909"/>
      <c r="Z565" s="1909"/>
      <c r="AA565" s="1909"/>
      <c r="AB565" s="1909"/>
      <c r="AC565" s="1909"/>
      <c r="AD565" s="1909"/>
      <c r="AE565" s="1909"/>
      <c r="AF565" s="1909"/>
      <c r="AG565" s="1909"/>
      <c r="AH565" s="1909"/>
      <c r="AI565" s="1909"/>
      <c r="AJ565" s="1909"/>
      <c r="AK565" s="1909"/>
      <c r="AL565" s="1909"/>
      <c r="AM565" s="1909"/>
      <c r="AN565" s="1909"/>
      <c r="AO565" s="1909"/>
      <c r="AP565" s="1909"/>
      <c r="AQ565" s="1909"/>
      <c r="AR565" s="1909"/>
      <c r="AS565" s="1909"/>
      <c r="AT565" s="1909"/>
      <c r="AU565" s="1909"/>
      <c r="AV565" s="1909"/>
      <c r="AW565" s="1909"/>
      <c r="BG565" s="44"/>
      <c r="BH565" s="1794"/>
      <c r="BI565" s="1795"/>
      <c r="BJ565" s="1400"/>
      <c r="BK565" s="1400"/>
      <c r="BL565" s="1400"/>
      <c r="BM565" s="1400"/>
      <c r="BN565" s="1400"/>
      <c r="BO565" s="1400"/>
      <c r="BP565" s="1400"/>
      <c r="BQ565" s="1400"/>
      <c r="BR565" s="1400"/>
      <c r="BS565" s="1400"/>
      <c r="BT565" s="1400"/>
      <c r="BU565" s="1400"/>
      <c r="BV565" s="1400"/>
      <c r="BW565" s="1400"/>
      <c r="BX565" s="1400"/>
      <c r="BY565" s="1400"/>
      <c r="BZ565" s="1400"/>
      <c r="CA565" s="1400"/>
      <c r="CB565" s="1400"/>
      <c r="CC565" s="1400"/>
      <c r="CD565" s="1400"/>
      <c r="CE565" s="1400"/>
      <c r="CF565" s="1400"/>
      <c r="CG565" s="1400"/>
      <c r="CH565" s="1400"/>
      <c r="CI565" s="1400"/>
      <c r="CJ565" s="1400"/>
      <c r="CK565" s="1400"/>
      <c r="CL565" s="1400"/>
      <c r="CM565" s="1400"/>
      <c r="CN565" s="1400"/>
      <c r="CO565" s="1400"/>
      <c r="CP565" s="1400"/>
      <c r="CQ565" s="1400"/>
      <c r="CR565" s="1400"/>
      <c r="CS565" s="1400"/>
      <c r="CT565" s="1400"/>
      <c r="CU565" s="1400"/>
      <c r="CV565" s="1400"/>
      <c r="CW565" s="1400"/>
      <c r="CX565" s="1400"/>
      <c r="CY565" s="1400"/>
      <c r="CZ565" s="1400"/>
      <c r="DA565" s="1400"/>
      <c r="DB565" s="1400"/>
      <c r="DC565" s="1401"/>
      <c r="DE565" s="137"/>
      <c r="DF565" s="197"/>
      <c r="DG565" s="197"/>
      <c r="DH565" s="197"/>
      <c r="DI565" s="197"/>
      <c r="DJ565" s="197"/>
      <c r="DK565" s="197"/>
      <c r="DL565" s="197"/>
      <c r="DM565" s="197"/>
      <c r="DN565" s="197"/>
      <c r="DO565" s="197"/>
    </row>
    <row r="566" spans="1:155" ht="13.5" customHeight="1" thickBot="1">
      <c r="A566" s="44"/>
      <c r="B566" s="1221"/>
      <c r="C566" s="1221"/>
      <c r="D566" s="1909"/>
      <c r="E566" s="1909"/>
      <c r="F566" s="1909"/>
      <c r="G566" s="1909"/>
      <c r="H566" s="1909"/>
      <c r="I566" s="1909"/>
      <c r="J566" s="1909"/>
      <c r="K566" s="1909"/>
      <c r="L566" s="1909"/>
      <c r="M566" s="1909"/>
      <c r="N566" s="1909"/>
      <c r="O566" s="1909"/>
      <c r="P566" s="1909"/>
      <c r="Q566" s="1909"/>
      <c r="R566" s="1909"/>
      <c r="S566" s="1909"/>
      <c r="T566" s="1909"/>
      <c r="U566" s="1909"/>
      <c r="V566" s="1909"/>
      <c r="W566" s="1909"/>
      <c r="X566" s="1909"/>
      <c r="Y566" s="1909"/>
      <c r="Z566" s="1909"/>
      <c r="AA566" s="1909"/>
      <c r="AB566" s="1909"/>
      <c r="AC566" s="1909"/>
      <c r="AD566" s="1909"/>
      <c r="AE566" s="1909"/>
      <c r="AF566" s="1909"/>
      <c r="AG566" s="1909"/>
      <c r="AH566" s="1909"/>
      <c r="AI566" s="1909"/>
      <c r="AJ566" s="1909"/>
      <c r="AK566" s="1909"/>
      <c r="AL566" s="1909"/>
      <c r="AM566" s="1909"/>
      <c r="AN566" s="1909"/>
      <c r="AO566" s="1909"/>
      <c r="AP566" s="1909"/>
      <c r="AQ566" s="1909"/>
      <c r="AR566" s="1909"/>
      <c r="AS566" s="1909"/>
      <c r="AT566" s="1909"/>
      <c r="AU566" s="1909"/>
      <c r="AV566" s="1909"/>
      <c r="AW566" s="1909"/>
      <c r="BG566" s="44"/>
      <c r="BH566" s="1794"/>
      <c r="BI566" s="1795"/>
      <c r="BJ566" s="1400"/>
      <c r="BK566" s="1400"/>
      <c r="BL566" s="1400"/>
      <c r="BM566" s="1400"/>
      <c r="BN566" s="1400"/>
      <c r="BO566" s="1400"/>
      <c r="BP566" s="1400"/>
      <c r="BQ566" s="1400"/>
      <c r="BR566" s="1400"/>
      <c r="BS566" s="1400"/>
      <c r="BT566" s="1400"/>
      <c r="BU566" s="1400"/>
      <c r="BV566" s="1400"/>
      <c r="BW566" s="1400"/>
      <c r="BX566" s="1400"/>
      <c r="BY566" s="1400"/>
      <c r="BZ566" s="1400"/>
      <c r="CA566" s="1400"/>
      <c r="CB566" s="1400"/>
      <c r="CC566" s="1400"/>
      <c r="CD566" s="1400"/>
      <c r="CE566" s="1400"/>
      <c r="CF566" s="1400"/>
      <c r="CG566" s="1400"/>
      <c r="CH566" s="1400"/>
      <c r="CI566" s="1400"/>
      <c r="CJ566" s="1400"/>
      <c r="CK566" s="1400"/>
      <c r="CL566" s="1400"/>
      <c r="CM566" s="1400"/>
      <c r="CN566" s="1400"/>
      <c r="CO566" s="1400"/>
      <c r="CP566" s="1400"/>
      <c r="CQ566" s="1400"/>
      <c r="CR566" s="1400"/>
      <c r="CS566" s="1400"/>
      <c r="CT566" s="1400"/>
      <c r="CU566" s="1400"/>
      <c r="CV566" s="1400"/>
      <c r="CW566" s="1400"/>
      <c r="CX566" s="1400"/>
      <c r="CY566" s="1400"/>
      <c r="CZ566" s="1400"/>
      <c r="DA566" s="1400"/>
      <c r="DB566" s="1400"/>
      <c r="DC566" s="1401"/>
    </row>
    <row r="567" spans="1:155" ht="13.5" customHeight="1">
      <c r="A567" s="44"/>
      <c r="B567" s="1874" t="s">
        <v>604</v>
      </c>
      <c r="C567" s="1748"/>
      <c r="D567" s="1748"/>
      <c r="E567" s="1748"/>
      <c r="F567" s="1748"/>
      <c r="G567" s="1748"/>
      <c r="H567" s="1748"/>
      <c r="I567" s="1748"/>
      <c r="J567" s="1748"/>
      <c r="K567" s="1748"/>
      <c r="L567" s="1748"/>
      <c r="M567" s="1748"/>
      <c r="N567" s="1748"/>
      <c r="O567" s="1748"/>
      <c r="P567" s="1748"/>
      <c r="Q567" s="1748"/>
      <c r="R567" s="1748"/>
      <c r="S567" s="1875"/>
      <c r="T567" s="1172" t="s">
        <v>24</v>
      </c>
      <c r="U567" s="1296" t="s">
        <v>264</v>
      </c>
      <c r="V567" s="1296"/>
      <c r="W567" s="1296"/>
      <c r="X567" s="1296"/>
      <c r="Y567" s="1296"/>
      <c r="Z567" s="1172" t="s">
        <v>23</v>
      </c>
      <c r="AA567" s="1296" t="s">
        <v>265</v>
      </c>
      <c r="AB567" s="1296"/>
      <c r="AC567" s="1296"/>
      <c r="AD567" s="1296"/>
      <c r="AE567" s="1296"/>
      <c r="AF567" s="1296"/>
      <c r="AG567" s="27"/>
      <c r="AH567" s="27"/>
      <c r="AI567" s="27"/>
      <c r="AJ567" s="27"/>
      <c r="AK567" s="27"/>
      <c r="AL567" s="27"/>
      <c r="AM567" s="27"/>
      <c r="AN567" s="27"/>
      <c r="AO567" s="27"/>
      <c r="AP567" s="27"/>
      <c r="AQ567" s="27"/>
      <c r="AR567" s="27"/>
      <c r="AS567" s="27"/>
      <c r="AT567" s="27"/>
      <c r="AU567" s="27"/>
      <c r="AV567" s="27"/>
      <c r="AW567" s="28"/>
      <c r="BG567" s="44"/>
      <c r="BH567" s="1794">
        <v>8</v>
      </c>
      <c r="BI567" s="1795"/>
      <c r="BJ567" s="1400" t="s">
        <v>1992</v>
      </c>
      <c r="BK567" s="1400"/>
      <c r="BL567" s="1400"/>
      <c r="BM567" s="1400"/>
      <c r="BN567" s="1400"/>
      <c r="BO567" s="1400"/>
      <c r="BP567" s="1400"/>
      <c r="BQ567" s="1400"/>
      <c r="BR567" s="1400"/>
      <c r="BS567" s="1400"/>
      <c r="BT567" s="1400"/>
      <c r="BU567" s="1400"/>
      <c r="BV567" s="1400"/>
      <c r="BW567" s="1400"/>
      <c r="BX567" s="1400"/>
      <c r="BY567" s="1400"/>
      <c r="BZ567" s="1400"/>
      <c r="CA567" s="1400"/>
      <c r="CB567" s="1400"/>
      <c r="CC567" s="1400"/>
      <c r="CD567" s="1400"/>
      <c r="CE567" s="1400"/>
      <c r="CF567" s="1400"/>
      <c r="CG567" s="1400"/>
      <c r="CH567" s="1400"/>
      <c r="CI567" s="1400"/>
      <c r="CJ567" s="1400"/>
      <c r="CK567" s="1400"/>
      <c r="CL567" s="1400"/>
      <c r="CM567" s="1400"/>
      <c r="CN567" s="1400"/>
      <c r="CO567" s="1400"/>
      <c r="CP567" s="1400"/>
      <c r="CQ567" s="1400"/>
      <c r="CR567" s="1400"/>
      <c r="CS567" s="1400"/>
      <c r="CT567" s="1400"/>
      <c r="CU567" s="1400"/>
      <c r="CV567" s="1400"/>
      <c r="CW567" s="1400"/>
      <c r="CX567" s="1400"/>
      <c r="CY567" s="1400"/>
      <c r="CZ567" s="1400"/>
      <c r="DA567" s="1400"/>
      <c r="DB567" s="1400"/>
      <c r="DC567" s="1401"/>
    </row>
    <row r="568" spans="1:155" ht="13.5" customHeight="1">
      <c r="A568" s="44"/>
      <c r="B568" s="1876"/>
      <c r="C568" s="1751"/>
      <c r="D568" s="1751"/>
      <c r="E568" s="1751"/>
      <c r="F568" s="1751"/>
      <c r="G568" s="1751"/>
      <c r="H568" s="1751"/>
      <c r="I568" s="1751"/>
      <c r="J568" s="1751"/>
      <c r="K568" s="1751"/>
      <c r="L568" s="1751"/>
      <c r="M568" s="1751"/>
      <c r="N568" s="1751"/>
      <c r="O568" s="1751"/>
      <c r="P568" s="1751"/>
      <c r="Q568" s="1751"/>
      <c r="R568" s="1751"/>
      <c r="S568" s="1788"/>
      <c r="T568" s="1247"/>
      <c r="U568" s="663"/>
      <c r="V568" s="663"/>
      <c r="W568" s="663"/>
      <c r="X568" s="663"/>
      <c r="Y568" s="663"/>
      <c r="Z568" s="1247"/>
      <c r="AA568" s="663"/>
      <c r="AB568" s="663"/>
      <c r="AC568" s="663"/>
      <c r="AD568" s="663"/>
      <c r="AE568" s="663"/>
      <c r="AF568" s="663"/>
      <c r="AW568" s="23"/>
      <c r="BG568" s="44"/>
      <c r="BH568" s="1794"/>
      <c r="BI568" s="1795"/>
      <c r="BJ568" s="1400"/>
      <c r="BK568" s="1400"/>
      <c r="BL568" s="1400"/>
      <c r="BM568" s="1400"/>
      <c r="BN568" s="1400"/>
      <c r="BO568" s="1400"/>
      <c r="BP568" s="1400"/>
      <c r="BQ568" s="1400"/>
      <c r="BR568" s="1400"/>
      <c r="BS568" s="1400"/>
      <c r="BT568" s="1400"/>
      <c r="BU568" s="1400"/>
      <c r="BV568" s="1400"/>
      <c r="BW568" s="1400"/>
      <c r="BX568" s="1400"/>
      <c r="BY568" s="1400"/>
      <c r="BZ568" s="1400"/>
      <c r="CA568" s="1400"/>
      <c r="CB568" s="1400"/>
      <c r="CC568" s="1400"/>
      <c r="CD568" s="1400"/>
      <c r="CE568" s="1400"/>
      <c r="CF568" s="1400"/>
      <c r="CG568" s="1400"/>
      <c r="CH568" s="1400"/>
      <c r="CI568" s="1400"/>
      <c r="CJ568" s="1400"/>
      <c r="CK568" s="1400"/>
      <c r="CL568" s="1400"/>
      <c r="CM568" s="1400"/>
      <c r="CN568" s="1400"/>
      <c r="CO568" s="1400"/>
      <c r="CP568" s="1400"/>
      <c r="CQ568" s="1400"/>
      <c r="CR568" s="1400"/>
      <c r="CS568" s="1400"/>
      <c r="CT568" s="1400"/>
      <c r="CU568" s="1400"/>
      <c r="CV568" s="1400"/>
      <c r="CW568" s="1400"/>
      <c r="CX568" s="1400"/>
      <c r="CY568" s="1400"/>
      <c r="CZ568" s="1400"/>
      <c r="DA568" s="1400"/>
      <c r="DB568" s="1400"/>
      <c r="DC568" s="1401"/>
    </row>
    <row r="569" spans="1:155" ht="13.5" customHeight="1">
      <c r="A569" s="44"/>
      <c r="B569" s="1854" t="s">
        <v>605</v>
      </c>
      <c r="C569" s="1569"/>
      <c r="D569" s="1569"/>
      <c r="E569" s="1569"/>
      <c r="F569" s="1569"/>
      <c r="G569" s="1569"/>
      <c r="H569" s="1569"/>
      <c r="I569" s="1569"/>
      <c r="J569" s="1569"/>
      <c r="K569" s="1569"/>
      <c r="L569" s="1569"/>
      <c r="M569" s="1569"/>
      <c r="N569" s="1569"/>
      <c r="O569" s="1569"/>
      <c r="P569" s="1569"/>
      <c r="Q569" s="1569"/>
      <c r="R569" s="1569"/>
      <c r="S569" s="1855"/>
      <c r="T569" s="1393" t="s">
        <v>1451</v>
      </c>
      <c r="U569" s="1393"/>
      <c r="V569" s="1393"/>
      <c r="W569" s="1393"/>
      <c r="X569" s="1393"/>
      <c r="Y569" s="1393"/>
      <c r="Z569" s="1393"/>
      <c r="AA569" s="1393"/>
      <c r="AB569" s="1393"/>
      <c r="AC569" s="1393"/>
      <c r="AD569" s="1393"/>
      <c r="AE569" s="1393"/>
      <c r="AF569" s="1393"/>
      <c r="AG569" s="1393"/>
      <c r="AH569" s="1393"/>
      <c r="AI569" s="1393"/>
      <c r="AJ569" s="1393"/>
      <c r="AK569" s="1393"/>
      <c r="AL569" s="1393"/>
      <c r="AM569" s="1393"/>
      <c r="AN569" s="1393"/>
      <c r="AO569" s="1393"/>
      <c r="AP569" s="1393"/>
      <c r="AQ569" s="1393"/>
      <c r="AR569" s="1393"/>
      <c r="AS569" s="1393"/>
      <c r="AT569" s="1393"/>
      <c r="AU569" s="1393"/>
      <c r="AV569" s="1393"/>
      <c r="AW569" s="1394"/>
      <c r="BG569" s="44"/>
      <c r="BH569" s="1794"/>
      <c r="BI569" s="1795"/>
      <c r="BJ569" s="1400"/>
      <c r="BK569" s="1400"/>
      <c r="BL569" s="1400"/>
      <c r="BM569" s="1400"/>
      <c r="BN569" s="1400"/>
      <c r="BO569" s="1400"/>
      <c r="BP569" s="1400"/>
      <c r="BQ569" s="1400"/>
      <c r="BR569" s="1400"/>
      <c r="BS569" s="1400"/>
      <c r="BT569" s="1400"/>
      <c r="BU569" s="1400"/>
      <c r="BV569" s="1400"/>
      <c r="BW569" s="1400"/>
      <c r="BX569" s="1400"/>
      <c r="BY569" s="1400"/>
      <c r="BZ569" s="1400"/>
      <c r="CA569" s="1400"/>
      <c r="CB569" s="1400"/>
      <c r="CC569" s="1400"/>
      <c r="CD569" s="1400"/>
      <c r="CE569" s="1400"/>
      <c r="CF569" s="1400"/>
      <c r="CG569" s="1400"/>
      <c r="CH569" s="1400"/>
      <c r="CI569" s="1400"/>
      <c r="CJ569" s="1400"/>
      <c r="CK569" s="1400"/>
      <c r="CL569" s="1400"/>
      <c r="CM569" s="1400"/>
      <c r="CN569" s="1400"/>
      <c r="CO569" s="1400"/>
      <c r="CP569" s="1400"/>
      <c r="CQ569" s="1400"/>
      <c r="CR569" s="1400"/>
      <c r="CS569" s="1400"/>
      <c r="CT569" s="1400"/>
      <c r="CU569" s="1400"/>
      <c r="CV569" s="1400"/>
      <c r="CW569" s="1400"/>
      <c r="CX569" s="1400"/>
      <c r="CY569" s="1400"/>
      <c r="CZ569" s="1400"/>
      <c r="DA569" s="1400"/>
      <c r="DB569" s="1400"/>
      <c r="DC569" s="1401"/>
      <c r="EY569" s="53"/>
    </row>
    <row r="570" spans="1:155" ht="13.5" customHeight="1">
      <c r="A570" s="44"/>
      <c r="B570" s="1756"/>
      <c r="C570" s="853"/>
      <c r="D570" s="853"/>
      <c r="E570" s="853"/>
      <c r="F570" s="853"/>
      <c r="G570" s="853"/>
      <c r="H570" s="853"/>
      <c r="I570" s="853"/>
      <c r="J570" s="853"/>
      <c r="K570" s="853"/>
      <c r="L570" s="853"/>
      <c r="M570" s="853"/>
      <c r="N570" s="853"/>
      <c r="O570" s="853"/>
      <c r="P570" s="853"/>
      <c r="Q570" s="853"/>
      <c r="R570" s="853"/>
      <c r="S570" s="854"/>
      <c r="T570" s="1191"/>
      <c r="U570" s="1191"/>
      <c r="V570" s="1191"/>
      <c r="W570" s="1191"/>
      <c r="X570" s="1191"/>
      <c r="Y570" s="1191"/>
      <c r="Z570" s="1191"/>
      <c r="AA570" s="1191"/>
      <c r="AB570" s="1191"/>
      <c r="AC570" s="1191"/>
      <c r="AD570" s="1191"/>
      <c r="AE570" s="1191"/>
      <c r="AF570" s="1191"/>
      <c r="AG570" s="1191"/>
      <c r="AH570" s="1191"/>
      <c r="AI570" s="1191"/>
      <c r="AJ570" s="1191"/>
      <c r="AK570" s="1191"/>
      <c r="AL570" s="1191"/>
      <c r="AM570" s="1191"/>
      <c r="AN570" s="1191"/>
      <c r="AO570" s="1191"/>
      <c r="AP570" s="1191"/>
      <c r="AQ570" s="1191"/>
      <c r="AR570" s="1191"/>
      <c r="AS570" s="1191"/>
      <c r="AT570" s="1191"/>
      <c r="AU570" s="1191"/>
      <c r="AV570" s="1191"/>
      <c r="AW570" s="1192"/>
      <c r="BG570" s="44"/>
      <c r="BH570" s="1794">
        <v>9</v>
      </c>
      <c r="BI570" s="1795"/>
      <c r="BJ570" s="1400" t="s">
        <v>1991</v>
      </c>
      <c r="BK570" s="1400"/>
      <c r="BL570" s="1400"/>
      <c r="BM570" s="1400"/>
      <c r="BN570" s="1400"/>
      <c r="BO570" s="1400"/>
      <c r="BP570" s="1400"/>
      <c r="BQ570" s="1400"/>
      <c r="BR570" s="1400"/>
      <c r="BS570" s="1400"/>
      <c r="BT570" s="1400"/>
      <c r="BU570" s="1400"/>
      <c r="BV570" s="1400"/>
      <c r="BW570" s="1400"/>
      <c r="BX570" s="1400"/>
      <c r="BY570" s="1400"/>
      <c r="BZ570" s="1400"/>
      <c r="CA570" s="1400"/>
      <c r="CB570" s="1400"/>
      <c r="CC570" s="1400"/>
      <c r="CD570" s="1400"/>
      <c r="CE570" s="1400"/>
      <c r="CF570" s="1400"/>
      <c r="CG570" s="1400"/>
      <c r="CH570" s="1400"/>
      <c r="CI570" s="1400"/>
      <c r="CJ570" s="1400"/>
      <c r="CK570" s="1400"/>
      <c r="CL570" s="1400"/>
      <c r="CM570" s="1400"/>
      <c r="CN570" s="1400"/>
      <c r="CO570" s="1400"/>
      <c r="CP570" s="1400"/>
      <c r="CQ570" s="1400"/>
      <c r="CR570" s="1400"/>
      <c r="CS570" s="1400"/>
      <c r="CT570" s="1400"/>
      <c r="CU570" s="1400"/>
      <c r="CV570" s="1400"/>
      <c r="CW570" s="1400"/>
      <c r="CX570" s="1400"/>
      <c r="CY570" s="1400"/>
      <c r="CZ570" s="1400"/>
      <c r="DA570" s="1400"/>
      <c r="DB570" s="1400"/>
      <c r="DC570" s="1401"/>
      <c r="DE570" s="53" t="s">
        <v>1614</v>
      </c>
    </row>
    <row r="571" spans="1:155" ht="13.5" customHeight="1">
      <c r="A571" s="44"/>
      <c r="B571" s="1756"/>
      <c r="C571" s="853"/>
      <c r="D571" s="853"/>
      <c r="E571" s="853"/>
      <c r="F571" s="853"/>
      <c r="G571" s="853"/>
      <c r="H571" s="853"/>
      <c r="I571" s="853"/>
      <c r="J571" s="853"/>
      <c r="K571" s="853"/>
      <c r="L571" s="853"/>
      <c r="M571" s="853"/>
      <c r="N571" s="853"/>
      <c r="O571" s="853"/>
      <c r="P571" s="853"/>
      <c r="Q571" s="853"/>
      <c r="R571" s="853"/>
      <c r="S571" s="854"/>
      <c r="T571" s="1191"/>
      <c r="U571" s="1191"/>
      <c r="V571" s="1191"/>
      <c r="W571" s="1191"/>
      <c r="X571" s="1191"/>
      <c r="Y571" s="1191"/>
      <c r="Z571" s="1191"/>
      <c r="AA571" s="1191"/>
      <c r="AB571" s="1191"/>
      <c r="AC571" s="1191"/>
      <c r="AD571" s="1191"/>
      <c r="AE571" s="1191"/>
      <c r="AF571" s="1191"/>
      <c r="AG571" s="1191"/>
      <c r="AH571" s="1191"/>
      <c r="AI571" s="1191"/>
      <c r="AJ571" s="1191"/>
      <c r="AK571" s="1191"/>
      <c r="AL571" s="1191"/>
      <c r="AM571" s="1191"/>
      <c r="AN571" s="1191"/>
      <c r="AO571" s="1191"/>
      <c r="AP571" s="1191"/>
      <c r="AQ571" s="1191"/>
      <c r="AR571" s="1191"/>
      <c r="AS571" s="1191"/>
      <c r="AT571" s="1191"/>
      <c r="AU571" s="1191"/>
      <c r="AV571" s="1191"/>
      <c r="AW571" s="1192"/>
      <c r="BG571" s="44"/>
      <c r="BH571" s="1794"/>
      <c r="BI571" s="1795"/>
      <c r="BJ571" s="1400"/>
      <c r="BK571" s="1400"/>
      <c r="BL571" s="1400"/>
      <c r="BM571" s="1400"/>
      <c r="BN571" s="1400"/>
      <c r="BO571" s="1400"/>
      <c r="BP571" s="1400"/>
      <c r="BQ571" s="1400"/>
      <c r="BR571" s="1400"/>
      <c r="BS571" s="1400"/>
      <c r="BT571" s="1400"/>
      <c r="BU571" s="1400"/>
      <c r="BV571" s="1400"/>
      <c r="BW571" s="1400"/>
      <c r="BX571" s="1400"/>
      <c r="BY571" s="1400"/>
      <c r="BZ571" s="1400"/>
      <c r="CA571" s="1400"/>
      <c r="CB571" s="1400"/>
      <c r="CC571" s="1400"/>
      <c r="CD571" s="1400"/>
      <c r="CE571" s="1400"/>
      <c r="CF571" s="1400"/>
      <c r="CG571" s="1400"/>
      <c r="CH571" s="1400"/>
      <c r="CI571" s="1400"/>
      <c r="CJ571" s="1400"/>
      <c r="CK571" s="1400"/>
      <c r="CL571" s="1400"/>
      <c r="CM571" s="1400"/>
      <c r="CN571" s="1400"/>
      <c r="CO571" s="1400"/>
      <c r="CP571" s="1400"/>
      <c r="CQ571" s="1400"/>
      <c r="CR571" s="1400"/>
      <c r="CS571" s="1400"/>
      <c r="CT571" s="1400"/>
      <c r="CU571" s="1400"/>
      <c r="CV571" s="1400"/>
      <c r="CW571" s="1400"/>
      <c r="CX571" s="1400"/>
      <c r="CY571" s="1400"/>
      <c r="CZ571" s="1400"/>
      <c r="DA571" s="1400"/>
      <c r="DB571" s="1400"/>
      <c r="DC571" s="1401"/>
      <c r="DE571" s="2765" t="s">
        <v>1613</v>
      </c>
      <c r="DF571" s="2765"/>
      <c r="DG571" s="2765"/>
      <c r="DH571" s="2765"/>
      <c r="DI571" s="2765"/>
      <c r="DJ571" s="2765"/>
      <c r="DK571" s="2765"/>
      <c r="DL571" s="2765"/>
      <c r="DM571" s="2765"/>
      <c r="DN571" s="2765"/>
      <c r="DO571" s="2765"/>
      <c r="DP571" s="2765"/>
      <c r="DQ571" s="2765"/>
      <c r="DR571" s="2765"/>
      <c r="DS571" s="2765"/>
      <c r="DT571" s="2765"/>
      <c r="DU571" s="2765"/>
      <c r="DV571" s="2765"/>
      <c r="DW571" s="2765"/>
      <c r="DX571" s="2765"/>
      <c r="DY571" s="2765"/>
      <c r="DZ571" s="2765"/>
      <c r="EA571" s="2765"/>
      <c r="EB571" s="2765"/>
      <c r="EC571" s="2765"/>
      <c r="ED571" s="2765"/>
      <c r="EE571" s="2765"/>
      <c r="EF571" s="2765"/>
      <c r="EG571" s="2765"/>
      <c r="EH571" s="2765"/>
      <c r="EI571" s="2765"/>
      <c r="EJ571" s="2765"/>
      <c r="EK571" s="2765"/>
      <c r="EL571" s="2765"/>
      <c r="EM571" s="2765"/>
      <c r="EN571" s="2765"/>
      <c r="EO571" s="2765"/>
      <c r="EP571" s="2765"/>
      <c r="EQ571" s="2765"/>
      <c r="ER571" s="2765"/>
      <c r="ES571" s="2765"/>
      <c r="ET571" s="2765"/>
      <c r="EU571" s="2765"/>
      <c r="EV571" s="2765"/>
      <c r="EW571" s="2765"/>
      <c r="EX571" s="2766"/>
    </row>
    <row r="572" spans="1:155" ht="13.5" customHeight="1">
      <c r="A572" s="44"/>
      <c r="B572" s="1756"/>
      <c r="C572" s="853"/>
      <c r="D572" s="853"/>
      <c r="E572" s="853"/>
      <c r="F572" s="853"/>
      <c r="G572" s="853"/>
      <c r="H572" s="853"/>
      <c r="I572" s="853"/>
      <c r="J572" s="853"/>
      <c r="K572" s="853"/>
      <c r="L572" s="853"/>
      <c r="M572" s="853"/>
      <c r="N572" s="853"/>
      <c r="O572" s="853"/>
      <c r="P572" s="853"/>
      <c r="Q572" s="853"/>
      <c r="R572" s="853"/>
      <c r="S572" s="854"/>
      <c r="T572" s="1191"/>
      <c r="U572" s="1191"/>
      <c r="V572" s="1191"/>
      <c r="W572" s="1191"/>
      <c r="X572" s="1191"/>
      <c r="Y572" s="1191"/>
      <c r="Z572" s="1191"/>
      <c r="AA572" s="1191"/>
      <c r="AB572" s="1191"/>
      <c r="AC572" s="1191"/>
      <c r="AD572" s="1191"/>
      <c r="AE572" s="1191"/>
      <c r="AF572" s="1191"/>
      <c r="AG572" s="1191"/>
      <c r="AH572" s="1191"/>
      <c r="AI572" s="1191"/>
      <c r="AJ572" s="1191"/>
      <c r="AK572" s="1191"/>
      <c r="AL572" s="1191"/>
      <c r="AM572" s="1191"/>
      <c r="AN572" s="1191"/>
      <c r="AO572" s="1191"/>
      <c r="AP572" s="1191"/>
      <c r="AQ572" s="1191"/>
      <c r="AR572" s="1191"/>
      <c r="AS572" s="1191"/>
      <c r="AT572" s="1191"/>
      <c r="AU572" s="1191"/>
      <c r="AV572" s="1191"/>
      <c r="AW572" s="1192"/>
      <c r="BG572" s="44"/>
      <c r="BH572" s="1794"/>
      <c r="BI572" s="1795"/>
      <c r="BJ572" s="1400"/>
      <c r="BK572" s="1400"/>
      <c r="BL572" s="1400"/>
      <c r="BM572" s="1400"/>
      <c r="BN572" s="1400"/>
      <c r="BO572" s="1400"/>
      <c r="BP572" s="1400"/>
      <c r="BQ572" s="1400"/>
      <c r="BR572" s="1400"/>
      <c r="BS572" s="1400"/>
      <c r="BT572" s="1400"/>
      <c r="BU572" s="1400"/>
      <c r="BV572" s="1400"/>
      <c r="BW572" s="1400"/>
      <c r="BX572" s="1400"/>
      <c r="BY572" s="1400"/>
      <c r="BZ572" s="1400"/>
      <c r="CA572" s="1400"/>
      <c r="CB572" s="1400"/>
      <c r="CC572" s="1400"/>
      <c r="CD572" s="1400"/>
      <c r="CE572" s="1400"/>
      <c r="CF572" s="1400"/>
      <c r="CG572" s="1400"/>
      <c r="CH572" s="1400"/>
      <c r="CI572" s="1400"/>
      <c r="CJ572" s="1400"/>
      <c r="CK572" s="1400"/>
      <c r="CL572" s="1400"/>
      <c r="CM572" s="1400"/>
      <c r="CN572" s="1400"/>
      <c r="CO572" s="1400"/>
      <c r="CP572" s="1400"/>
      <c r="CQ572" s="1400"/>
      <c r="CR572" s="1400"/>
      <c r="CS572" s="1400"/>
      <c r="CT572" s="1400"/>
      <c r="CU572" s="1400"/>
      <c r="CV572" s="1400"/>
      <c r="CW572" s="1400"/>
      <c r="CX572" s="1400"/>
      <c r="CY572" s="1400"/>
      <c r="CZ572" s="1400"/>
      <c r="DA572" s="1400"/>
      <c r="DB572" s="1400"/>
      <c r="DC572" s="1401"/>
      <c r="DE572" s="2765"/>
      <c r="DF572" s="2765"/>
      <c r="DG572" s="2765"/>
      <c r="DH572" s="2765"/>
      <c r="DI572" s="2765"/>
      <c r="DJ572" s="2765"/>
      <c r="DK572" s="2765"/>
      <c r="DL572" s="2765"/>
      <c r="DM572" s="2765"/>
      <c r="DN572" s="2765"/>
      <c r="DO572" s="2765"/>
      <c r="DP572" s="2765"/>
      <c r="DQ572" s="2765"/>
      <c r="DR572" s="2765"/>
      <c r="DS572" s="2765"/>
      <c r="DT572" s="2765"/>
      <c r="DU572" s="2765"/>
      <c r="DV572" s="2765"/>
      <c r="DW572" s="2765"/>
      <c r="DX572" s="2765"/>
      <c r="DY572" s="2765"/>
      <c r="DZ572" s="2765"/>
      <c r="EA572" s="2765"/>
      <c r="EB572" s="2765"/>
      <c r="EC572" s="2765"/>
      <c r="ED572" s="2765"/>
      <c r="EE572" s="2765"/>
      <c r="EF572" s="2765"/>
      <c r="EG572" s="2765"/>
      <c r="EH572" s="2765"/>
      <c r="EI572" s="2765"/>
      <c r="EJ572" s="2765"/>
      <c r="EK572" s="2765"/>
      <c r="EL572" s="2765"/>
      <c r="EM572" s="2765"/>
      <c r="EN572" s="2765"/>
      <c r="EO572" s="2765"/>
      <c r="EP572" s="2765"/>
      <c r="EQ572" s="2765"/>
      <c r="ER572" s="2765"/>
      <c r="ES572" s="2765"/>
      <c r="ET572" s="2765"/>
      <c r="EU572" s="2765"/>
      <c r="EV572" s="2765"/>
      <c r="EW572" s="2765"/>
      <c r="EX572" s="2766"/>
    </row>
    <row r="573" spans="1:155" ht="13.5" customHeight="1" thickBot="1">
      <c r="A573" s="44"/>
      <c r="B573" s="1856"/>
      <c r="C573" s="1395"/>
      <c r="D573" s="1395"/>
      <c r="E573" s="1395"/>
      <c r="F573" s="1395"/>
      <c r="G573" s="1395"/>
      <c r="H573" s="1395"/>
      <c r="I573" s="1395"/>
      <c r="J573" s="1395"/>
      <c r="K573" s="1395"/>
      <c r="L573" s="1395"/>
      <c r="M573" s="1395"/>
      <c r="N573" s="1395"/>
      <c r="O573" s="1395"/>
      <c r="P573" s="1395"/>
      <c r="Q573" s="1395"/>
      <c r="R573" s="1395"/>
      <c r="S573" s="1857"/>
      <c r="T573" s="1194"/>
      <c r="U573" s="1194"/>
      <c r="V573" s="1194"/>
      <c r="W573" s="1194"/>
      <c r="X573" s="1194"/>
      <c r="Y573" s="1194"/>
      <c r="Z573" s="1194"/>
      <c r="AA573" s="1194"/>
      <c r="AB573" s="1194"/>
      <c r="AC573" s="1194"/>
      <c r="AD573" s="1194"/>
      <c r="AE573" s="1194"/>
      <c r="AF573" s="1194"/>
      <c r="AG573" s="1194"/>
      <c r="AH573" s="1194"/>
      <c r="AI573" s="1194"/>
      <c r="AJ573" s="1194"/>
      <c r="AK573" s="1194"/>
      <c r="AL573" s="1194"/>
      <c r="AM573" s="1194"/>
      <c r="AN573" s="1194"/>
      <c r="AO573" s="1194"/>
      <c r="AP573" s="1194"/>
      <c r="AQ573" s="1194"/>
      <c r="AR573" s="1194"/>
      <c r="AS573" s="1194"/>
      <c r="AT573" s="1194"/>
      <c r="AU573" s="1194"/>
      <c r="AV573" s="1194"/>
      <c r="AW573" s="1195"/>
      <c r="BG573" s="44"/>
      <c r="BH573" s="1794">
        <v>10</v>
      </c>
      <c r="BI573" s="1795"/>
      <c r="BJ573" s="1400" t="s">
        <v>2007</v>
      </c>
      <c r="BK573" s="1400"/>
      <c r="BL573" s="1400"/>
      <c r="BM573" s="1400"/>
      <c r="BN573" s="1400"/>
      <c r="BO573" s="1400"/>
      <c r="BP573" s="1400"/>
      <c r="BQ573" s="1400"/>
      <c r="BR573" s="1400"/>
      <c r="BS573" s="1400"/>
      <c r="BT573" s="1400"/>
      <c r="BU573" s="1400"/>
      <c r="BV573" s="1400"/>
      <c r="BW573" s="1400"/>
      <c r="BX573" s="1400"/>
      <c r="BY573" s="1400"/>
      <c r="BZ573" s="1400"/>
      <c r="CA573" s="1400"/>
      <c r="CB573" s="1400"/>
      <c r="CC573" s="1400"/>
      <c r="CD573" s="1400"/>
      <c r="CE573" s="1400"/>
      <c r="CF573" s="1400"/>
      <c r="CG573" s="1400"/>
      <c r="CH573" s="1400"/>
      <c r="CI573" s="1400"/>
      <c r="CJ573" s="1400"/>
      <c r="CK573" s="1400"/>
      <c r="CL573" s="1400"/>
      <c r="CM573" s="1400"/>
      <c r="CN573" s="1400"/>
      <c r="CO573" s="1400"/>
      <c r="CP573" s="1400"/>
      <c r="CQ573" s="1400"/>
      <c r="CR573" s="1400"/>
      <c r="CS573" s="1400"/>
      <c r="CT573" s="1400"/>
      <c r="CU573" s="1400"/>
      <c r="CV573" s="1400"/>
      <c r="CW573" s="1400"/>
      <c r="CX573" s="1400"/>
      <c r="CY573" s="1400"/>
      <c r="CZ573" s="1400"/>
      <c r="DA573" s="1400"/>
      <c r="DB573" s="1400"/>
      <c r="DC573" s="1401"/>
      <c r="DE573" s="2765"/>
      <c r="DF573" s="2765"/>
      <c r="DG573" s="2765"/>
      <c r="DH573" s="2765"/>
      <c r="DI573" s="2765"/>
      <c r="DJ573" s="2765"/>
      <c r="DK573" s="2765"/>
      <c r="DL573" s="2765"/>
      <c r="DM573" s="2765"/>
      <c r="DN573" s="2765"/>
      <c r="DO573" s="2765"/>
      <c r="DP573" s="2765"/>
      <c r="DQ573" s="2765"/>
      <c r="DR573" s="2765"/>
      <c r="DS573" s="2765"/>
      <c r="DT573" s="2765"/>
      <c r="DU573" s="2765"/>
      <c r="DV573" s="2765"/>
      <c r="DW573" s="2765"/>
      <c r="DX573" s="2765"/>
      <c r="DY573" s="2765"/>
      <c r="DZ573" s="2765"/>
      <c r="EA573" s="2765"/>
      <c r="EB573" s="2765"/>
      <c r="EC573" s="2765"/>
      <c r="ED573" s="2765"/>
      <c r="EE573" s="2765"/>
      <c r="EF573" s="2765"/>
      <c r="EG573" s="2765"/>
      <c r="EH573" s="2765"/>
      <c r="EI573" s="2765"/>
      <c r="EJ573" s="2765"/>
      <c r="EK573" s="2765"/>
      <c r="EL573" s="2765"/>
      <c r="EM573" s="2765"/>
      <c r="EN573" s="2765"/>
      <c r="EO573" s="2765"/>
      <c r="EP573" s="2765"/>
      <c r="EQ573" s="2765"/>
      <c r="ER573" s="2765"/>
      <c r="ES573" s="2765"/>
      <c r="ET573" s="2765"/>
      <c r="EU573" s="2765"/>
      <c r="EV573" s="2765"/>
      <c r="EW573" s="2765"/>
      <c r="EX573" s="2766"/>
    </row>
    <row r="574" spans="1:155" ht="13.5" customHeight="1">
      <c r="A574" s="44"/>
      <c r="BG574" s="44"/>
      <c r="BH574" s="1794"/>
      <c r="BI574" s="1795"/>
      <c r="BJ574" s="1400"/>
      <c r="BK574" s="1400"/>
      <c r="BL574" s="1400"/>
      <c r="BM574" s="1400"/>
      <c r="BN574" s="1400"/>
      <c r="BO574" s="1400"/>
      <c r="BP574" s="1400"/>
      <c r="BQ574" s="1400"/>
      <c r="BR574" s="1400"/>
      <c r="BS574" s="1400"/>
      <c r="BT574" s="1400"/>
      <c r="BU574" s="1400"/>
      <c r="BV574" s="1400"/>
      <c r="BW574" s="1400"/>
      <c r="BX574" s="1400"/>
      <c r="BY574" s="1400"/>
      <c r="BZ574" s="1400"/>
      <c r="CA574" s="1400"/>
      <c r="CB574" s="1400"/>
      <c r="CC574" s="1400"/>
      <c r="CD574" s="1400"/>
      <c r="CE574" s="1400"/>
      <c r="CF574" s="1400"/>
      <c r="CG574" s="1400"/>
      <c r="CH574" s="1400"/>
      <c r="CI574" s="1400"/>
      <c r="CJ574" s="1400"/>
      <c r="CK574" s="1400"/>
      <c r="CL574" s="1400"/>
      <c r="CM574" s="1400"/>
      <c r="CN574" s="1400"/>
      <c r="CO574" s="1400"/>
      <c r="CP574" s="1400"/>
      <c r="CQ574" s="1400"/>
      <c r="CR574" s="1400"/>
      <c r="CS574" s="1400"/>
      <c r="CT574" s="1400"/>
      <c r="CU574" s="1400"/>
      <c r="CV574" s="1400"/>
      <c r="CW574" s="1400"/>
      <c r="CX574" s="1400"/>
      <c r="CY574" s="1400"/>
      <c r="CZ574" s="1400"/>
      <c r="DA574" s="1400"/>
      <c r="DB574" s="1400"/>
      <c r="DC574" s="1401"/>
    </row>
    <row r="575" spans="1:155" ht="13.5" customHeight="1">
      <c r="A575" s="44"/>
      <c r="B575" s="1221" t="s">
        <v>278</v>
      </c>
      <c r="C575" s="1221"/>
      <c r="D575" s="1164" t="s">
        <v>279</v>
      </c>
      <c r="E575" s="1164"/>
      <c r="F575" s="1164"/>
      <c r="G575" s="1164"/>
      <c r="H575" s="1164"/>
      <c r="I575" s="1164"/>
      <c r="J575" s="1164"/>
      <c r="K575" s="1164"/>
      <c r="L575" s="1164"/>
      <c r="M575" s="1164"/>
      <c r="N575" s="1164"/>
      <c r="O575" s="1164"/>
      <c r="BG575" s="44"/>
      <c r="BH575" s="1794"/>
      <c r="BI575" s="1795"/>
      <c r="BJ575" s="1400"/>
      <c r="BK575" s="1400"/>
      <c r="BL575" s="1400"/>
      <c r="BM575" s="1400"/>
      <c r="BN575" s="1400"/>
      <c r="BO575" s="1400"/>
      <c r="BP575" s="1400"/>
      <c r="BQ575" s="1400"/>
      <c r="BR575" s="1400"/>
      <c r="BS575" s="1400"/>
      <c r="BT575" s="1400"/>
      <c r="BU575" s="1400"/>
      <c r="BV575" s="1400"/>
      <c r="BW575" s="1400"/>
      <c r="BX575" s="1400"/>
      <c r="BY575" s="1400"/>
      <c r="BZ575" s="1400"/>
      <c r="CA575" s="1400"/>
      <c r="CB575" s="1400"/>
      <c r="CC575" s="1400"/>
      <c r="CD575" s="1400"/>
      <c r="CE575" s="1400"/>
      <c r="CF575" s="1400"/>
      <c r="CG575" s="1400"/>
      <c r="CH575" s="1400"/>
      <c r="CI575" s="1400"/>
      <c r="CJ575" s="1400"/>
      <c r="CK575" s="1400"/>
      <c r="CL575" s="1400"/>
      <c r="CM575" s="1400"/>
      <c r="CN575" s="1400"/>
      <c r="CO575" s="1400"/>
      <c r="CP575" s="1400"/>
      <c r="CQ575" s="1400"/>
      <c r="CR575" s="1400"/>
      <c r="CS575" s="1400"/>
      <c r="CT575" s="1400"/>
      <c r="CU575" s="1400"/>
      <c r="CV575" s="1400"/>
      <c r="CW575" s="1400"/>
      <c r="CX575" s="1400"/>
      <c r="CY575" s="1400"/>
      <c r="CZ575" s="1400"/>
      <c r="DA575" s="1400"/>
      <c r="DB575" s="1400"/>
      <c r="DC575" s="1401"/>
      <c r="DE575" s="53" t="s">
        <v>723</v>
      </c>
      <c r="DF575" s="136"/>
      <c r="DG575" s="136"/>
      <c r="DH575" s="136"/>
      <c r="DI575" s="136"/>
      <c r="DJ575" s="136"/>
      <c r="DK575" s="136"/>
      <c r="DL575" s="136"/>
      <c r="DM575" s="136"/>
      <c r="DN575" s="136"/>
      <c r="DO575" s="136"/>
      <c r="DP575" s="136"/>
      <c r="DQ575" s="136"/>
      <c r="DR575" s="136"/>
      <c r="DS575" s="136"/>
      <c r="DT575" s="136"/>
      <c r="DU575" s="136"/>
      <c r="DV575" s="136"/>
      <c r="DW575" s="136"/>
      <c r="DX575" s="136"/>
      <c r="DY575" s="136"/>
      <c r="DZ575" s="136"/>
      <c r="EA575" s="136"/>
      <c r="EB575" s="136"/>
      <c r="EC575" s="136"/>
      <c r="ED575" s="136"/>
      <c r="EE575" s="136"/>
      <c r="EF575" s="136"/>
    </row>
    <row r="576" spans="1:155" ht="13.5" customHeight="1" thickBot="1">
      <c r="A576" s="44"/>
      <c r="B576" s="1221"/>
      <c r="C576" s="1221"/>
      <c r="D576" s="1164"/>
      <c r="E576" s="1164"/>
      <c r="F576" s="1164"/>
      <c r="G576" s="1164"/>
      <c r="H576" s="1164"/>
      <c r="I576" s="1164"/>
      <c r="J576" s="1164"/>
      <c r="K576" s="1164"/>
      <c r="L576" s="1164"/>
      <c r="M576" s="1164"/>
      <c r="N576" s="1164"/>
      <c r="O576" s="1164"/>
      <c r="AX576" s="47"/>
      <c r="AY576" s="47"/>
      <c r="BG576" s="44"/>
      <c r="BH576" s="1794"/>
      <c r="BI576" s="1795"/>
      <c r="BJ576" s="1400" t="s">
        <v>1990</v>
      </c>
      <c r="BK576" s="1400"/>
      <c r="BL576" s="1400"/>
      <c r="BM576" s="1400"/>
      <c r="BN576" s="1400"/>
      <c r="BO576" s="1400"/>
      <c r="BP576" s="1400"/>
      <c r="BQ576" s="1400"/>
      <c r="BR576" s="1400"/>
      <c r="BS576" s="1400"/>
      <c r="BT576" s="1400"/>
      <c r="BU576" s="1400"/>
      <c r="BV576" s="1400"/>
      <c r="BW576" s="1400"/>
      <c r="BX576" s="1400"/>
      <c r="BY576" s="1400"/>
      <c r="BZ576" s="1400"/>
      <c r="CA576" s="1400"/>
      <c r="CB576" s="1400"/>
      <c r="CC576" s="1400"/>
      <c r="CD576" s="1400"/>
      <c r="CE576" s="1400"/>
      <c r="CF576" s="1400"/>
      <c r="CG576" s="1400"/>
      <c r="CH576" s="1400"/>
      <c r="CI576" s="1400"/>
      <c r="CJ576" s="1400"/>
      <c r="CK576" s="1400"/>
      <c r="CL576" s="1400"/>
      <c r="CM576" s="1400"/>
      <c r="CN576" s="1400"/>
      <c r="CO576" s="1400"/>
      <c r="CP576" s="1400"/>
      <c r="CQ576" s="1400"/>
      <c r="CR576" s="1400"/>
      <c r="CS576" s="1400"/>
      <c r="CT576" s="1400"/>
      <c r="CU576" s="1400"/>
      <c r="CV576" s="1400"/>
      <c r="CW576" s="1400"/>
      <c r="CX576" s="1400"/>
      <c r="CY576" s="1400"/>
      <c r="CZ576" s="1400"/>
      <c r="DA576" s="1400"/>
      <c r="DB576" s="1400"/>
      <c r="DC576" s="1401"/>
      <c r="DE576" s="1400" t="s">
        <v>724</v>
      </c>
      <c r="DF576" s="1400"/>
      <c r="DG576" s="1400"/>
      <c r="DH576" s="1400"/>
      <c r="DI576" s="1400"/>
      <c r="DJ576" s="1400"/>
      <c r="DK576" s="1400"/>
      <c r="DL576" s="1400"/>
      <c r="DM576" s="1400"/>
      <c r="DN576" s="1400"/>
      <c r="DO576" s="1400"/>
      <c r="DP576" s="1400"/>
      <c r="DQ576" s="1400"/>
      <c r="DR576" s="1400"/>
      <c r="DS576" s="1400"/>
      <c r="DT576" s="1400"/>
      <c r="DU576" s="1400"/>
      <c r="DV576" s="1400"/>
      <c r="DW576" s="1400"/>
      <c r="DX576" s="1400"/>
      <c r="DY576" s="1400"/>
      <c r="DZ576" s="1400"/>
      <c r="EA576" s="1400"/>
      <c r="EB576" s="1400"/>
      <c r="EC576" s="1400"/>
      <c r="ED576" s="1400"/>
      <c r="EE576" s="1400"/>
      <c r="EF576" s="1400"/>
      <c r="EG576" s="1400"/>
      <c r="EH576" s="1400"/>
      <c r="EI576" s="1400"/>
      <c r="EJ576" s="1400"/>
      <c r="EK576" s="1400"/>
      <c r="EL576" s="1400"/>
      <c r="EM576" s="1400"/>
      <c r="EN576" s="1400"/>
      <c r="EO576" s="1400"/>
      <c r="EP576" s="1400"/>
      <c r="EQ576" s="1400"/>
      <c r="ER576" s="1400"/>
      <c r="ES576" s="1400"/>
      <c r="ET576" s="1400"/>
      <c r="EU576" s="1400"/>
      <c r="EV576" s="1400"/>
      <c r="EW576" s="1400"/>
      <c r="EX576" s="1401"/>
    </row>
    <row r="577" spans="1:154" ht="13.5" customHeight="1">
      <c r="A577" s="44"/>
      <c r="B577" s="1410" t="s">
        <v>280</v>
      </c>
      <c r="C577" s="978"/>
      <c r="D577" s="978"/>
      <c r="E577" s="978"/>
      <c r="F577" s="978"/>
      <c r="G577" s="978"/>
      <c r="H577" s="1281"/>
      <c r="I577" s="27"/>
      <c r="J577" s="27"/>
      <c r="K577" s="27"/>
      <c r="L577" s="27"/>
      <c r="M577" s="27"/>
      <c r="N577" s="27"/>
      <c r="O577" s="27"/>
      <c r="P577" s="27"/>
      <c r="Q577" s="34"/>
      <c r="R577" s="1880" t="s">
        <v>1557</v>
      </c>
      <c r="S577" s="1684"/>
      <c r="T577" s="1684"/>
      <c r="U577" s="1684"/>
      <c r="V577" s="1684"/>
      <c r="W577" s="1684"/>
      <c r="X577" s="1684"/>
      <c r="Y577" s="1684"/>
      <c r="Z577" s="1684"/>
      <c r="AA577" s="1684"/>
      <c r="AB577" s="1684"/>
      <c r="AC577" s="1684"/>
      <c r="AD577" s="1684"/>
      <c r="AE577" s="1684"/>
      <c r="AF577" s="1684"/>
      <c r="AG577" s="1684"/>
      <c r="AH577" s="1684"/>
      <c r="AI577" s="1684"/>
      <c r="AJ577" s="1684"/>
      <c r="AK577" s="1684"/>
      <c r="AL577" s="1684"/>
      <c r="AM577" s="1684"/>
      <c r="AN577" s="1684"/>
      <c r="AO577" s="1684"/>
      <c r="AP577" s="1684"/>
      <c r="AQ577" s="1684"/>
      <c r="AR577" s="1684"/>
      <c r="AS577" s="1684"/>
      <c r="AT577" s="1684"/>
      <c r="AU577" s="1684"/>
      <c r="AV577" s="1684"/>
      <c r="AW577" s="1881"/>
      <c r="AX577" s="47"/>
      <c r="AY577" s="47"/>
      <c r="BG577" s="44"/>
      <c r="BH577" s="1794"/>
      <c r="BI577" s="1795"/>
      <c r="BJ577" s="1400"/>
      <c r="BK577" s="1400"/>
      <c r="BL577" s="1400"/>
      <c r="BM577" s="1400"/>
      <c r="BN577" s="1400"/>
      <c r="BO577" s="1400"/>
      <c r="BP577" s="1400"/>
      <c r="BQ577" s="1400"/>
      <c r="BR577" s="1400"/>
      <c r="BS577" s="1400"/>
      <c r="BT577" s="1400"/>
      <c r="BU577" s="1400"/>
      <c r="BV577" s="1400"/>
      <c r="BW577" s="1400"/>
      <c r="BX577" s="1400"/>
      <c r="BY577" s="1400"/>
      <c r="BZ577" s="1400"/>
      <c r="CA577" s="1400"/>
      <c r="CB577" s="1400"/>
      <c r="CC577" s="1400"/>
      <c r="CD577" s="1400"/>
      <c r="CE577" s="1400"/>
      <c r="CF577" s="1400"/>
      <c r="CG577" s="1400"/>
      <c r="CH577" s="1400"/>
      <c r="CI577" s="1400"/>
      <c r="CJ577" s="1400"/>
      <c r="CK577" s="1400"/>
      <c r="CL577" s="1400"/>
      <c r="CM577" s="1400"/>
      <c r="CN577" s="1400"/>
      <c r="CO577" s="1400"/>
      <c r="CP577" s="1400"/>
      <c r="CQ577" s="1400"/>
      <c r="CR577" s="1400"/>
      <c r="CS577" s="1400"/>
      <c r="CT577" s="1400"/>
      <c r="CU577" s="1400"/>
      <c r="CV577" s="1400"/>
      <c r="CW577" s="1400"/>
      <c r="CX577" s="1400"/>
      <c r="CY577" s="1400"/>
      <c r="CZ577" s="1400"/>
      <c r="DA577" s="1400"/>
      <c r="DB577" s="1400"/>
      <c r="DC577" s="1401"/>
      <c r="DD577" s="47"/>
      <c r="DE577" s="1400"/>
      <c r="DF577" s="1400"/>
      <c r="DG577" s="1400"/>
      <c r="DH577" s="1400"/>
      <c r="DI577" s="1400"/>
      <c r="DJ577" s="1400"/>
      <c r="DK577" s="1400"/>
      <c r="DL577" s="1400"/>
      <c r="DM577" s="1400"/>
      <c r="DN577" s="1400"/>
      <c r="DO577" s="1400"/>
      <c r="DP577" s="1400"/>
      <c r="DQ577" s="1400"/>
      <c r="DR577" s="1400"/>
      <c r="DS577" s="1400"/>
      <c r="DT577" s="1400"/>
      <c r="DU577" s="1400"/>
      <c r="DV577" s="1400"/>
      <c r="DW577" s="1400"/>
      <c r="DX577" s="1400"/>
      <c r="DY577" s="1400"/>
      <c r="DZ577" s="1400"/>
      <c r="EA577" s="1400"/>
      <c r="EB577" s="1400"/>
      <c r="EC577" s="1400"/>
      <c r="ED577" s="1400"/>
      <c r="EE577" s="1400"/>
      <c r="EF577" s="1400"/>
      <c r="EG577" s="1400"/>
      <c r="EH577" s="1400"/>
      <c r="EI577" s="1400"/>
      <c r="EJ577" s="1400"/>
      <c r="EK577" s="1400"/>
      <c r="EL577" s="1400"/>
      <c r="EM577" s="1400"/>
      <c r="EN577" s="1400"/>
      <c r="EO577" s="1400"/>
      <c r="EP577" s="1400"/>
      <c r="EQ577" s="1400"/>
      <c r="ER577" s="1400"/>
      <c r="ES577" s="1400"/>
      <c r="ET577" s="1400"/>
      <c r="EU577" s="1400"/>
      <c r="EV577" s="1400"/>
      <c r="EW577" s="1400"/>
      <c r="EX577" s="1401"/>
    </row>
    <row r="578" spans="1:154" ht="13.5" customHeight="1">
      <c r="A578" s="44"/>
      <c r="B578" s="1433"/>
      <c r="C578" s="662"/>
      <c r="D578" s="662"/>
      <c r="E578" s="662"/>
      <c r="F578" s="662"/>
      <c r="G578" s="662"/>
      <c r="H578" s="1064"/>
      <c r="I578" s="1247" t="s">
        <v>24</v>
      </c>
      <c r="J578" s="1878" t="s">
        <v>78</v>
      </c>
      <c r="K578" s="1271" t="s">
        <v>20</v>
      </c>
      <c r="L578" s="1271"/>
      <c r="M578" s="1271" t="s">
        <v>29</v>
      </c>
      <c r="N578" s="1247" t="s">
        <v>23</v>
      </c>
      <c r="O578" s="1878" t="s">
        <v>76</v>
      </c>
      <c r="P578" s="1271" t="s">
        <v>21</v>
      </c>
      <c r="Q578" s="1312"/>
      <c r="R578" s="1882"/>
      <c r="S578" s="1286"/>
      <c r="T578" s="1286"/>
      <c r="U578" s="1286"/>
      <c r="V578" s="1286"/>
      <c r="W578" s="1286"/>
      <c r="X578" s="1286"/>
      <c r="Y578" s="1286"/>
      <c r="Z578" s="1286"/>
      <c r="AA578" s="1286"/>
      <c r="AB578" s="1286"/>
      <c r="AC578" s="1286"/>
      <c r="AD578" s="1286"/>
      <c r="AE578" s="1286"/>
      <c r="AF578" s="1286"/>
      <c r="AG578" s="1286"/>
      <c r="AH578" s="1286"/>
      <c r="AI578" s="1286"/>
      <c r="AJ578" s="1286"/>
      <c r="AK578" s="1286"/>
      <c r="AL578" s="1286"/>
      <c r="AM578" s="1286"/>
      <c r="AN578" s="1286"/>
      <c r="AO578" s="1286"/>
      <c r="AP578" s="1286"/>
      <c r="AQ578" s="1286"/>
      <c r="AR578" s="1286"/>
      <c r="AS578" s="1286"/>
      <c r="AT578" s="1286"/>
      <c r="AU578" s="1286"/>
      <c r="AV578" s="1286"/>
      <c r="AW578" s="1883"/>
      <c r="AX578" s="16"/>
      <c r="BG578" s="44"/>
      <c r="BH578" s="1794"/>
      <c r="BI578" s="1795"/>
      <c r="BJ578" s="1400"/>
      <c r="BK578" s="1400"/>
      <c r="BL578" s="1400"/>
      <c r="BM578" s="1400"/>
      <c r="BN578" s="1400"/>
      <c r="BO578" s="1400"/>
      <c r="BP578" s="1400"/>
      <c r="BQ578" s="1400"/>
      <c r="BR578" s="1400"/>
      <c r="BS578" s="1400"/>
      <c r="BT578" s="1400"/>
      <c r="BU578" s="1400"/>
      <c r="BV578" s="1400"/>
      <c r="BW578" s="1400"/>
      <c r="BX578" s="1400"/>
      <c r="BY578" s="1400"/>
      <c r="BZ578" s="1400"/>
      <c r="CA578" s="1400"/>
      <c r="CB578" s="1400"/>
      <c r="CC578" s="1400"/>
      <c r="CD578" s="1400"/>
      <c r="CE578" s="1400"/>
      <c r="CF578" s="1400"/>
      <c r="CG578" s="1400"/>
      <c r="CH578" s="1400"/>
      <c r="CI578" s="1400"/>
      <c r="CJ578" s="1400"/>
      <c r="CK578" s="1400"/>
      <c r="CL578" s="1400"/>
      <c r="CM578" s="1400"/>
      <c r="CN578" s="1400"/>
      <c r="CO578" s="1400"/>
      <c r="CP578" s="1400"/>
      <c r="CQ578" s="1400"/>
      <c r="CR578" s="1400"/>
      <c r="CS578" s="1400"/>
      <c r="CT578" s="1400"/>
      <c r="CU578" s="1400"/>
      <c r="CV578" s="1400"/>
      <c r="CW578" s="1400"/>
      <c r="CX578" s="1400"/>
      <c r="CY578" s="1400"/>
      <c r="CZ578" s="1400"/>
      <c r="DA578" s="1400"/>
      <c r="DB578" s="1400"/>
      <c r="DC578" s="1401"/>
      <c r="DD578" s="47"/>
      <c r="DE578" s="1400"/>
      <c r="DF578" s="1400"/>
      <c r="DG578" s="1400"/>
      <c r="DH578" s="1400"/>
      <c r="DI578" s="1400"/>
      <c r="DJ578" s="1400"/>
      <c r="DK578" s="1400"/>
      <c r="DL578" s="1400"/>
      <c r="DM578" s="1400"/>
      <c r="DN578" s="1400"/>
      <c r="DO578" s="1400"/>
      <c r="DP578" s="1400"/>
      <c r="DQ578" s="1400"/>
      <c r="DR578" s="1400"/>
      <c r="DS578" s="1400"/>
      <c r="DT578" s="1400"/>
      <c r="DU578" s="1400"/>
      <c r="DV578" s="1400"/>
      <c r="DW578" s="1400"/>
      <c r="DX578" s="1400"/>
      <c r="DY578" s="1400"/>
      <c r="DZ578" s="1400"/>
      <c r="EA578" s="1400"/>
      <c r="EB578" s="1400"/>
      <c r="EC578" s="1400"/>
      <c r="ED578" s="1400"/>
      <c r="EE578" s="1400"/>
      <c r="EF578" s="1400"/>
      <c r="EG578" s="1400"/>
      <c r="EH578" s="1400"/>
      <c r="EI578" s="1400"/>
      <c r="EJ578" s="1400"/>
      <c r="EK578" s="1400"/>
      <c r="EL578" s="1400"/>
      <c r="EM578" s="1400"/>
      <c r="EN578" s="1400"/>
      <c r="EO578" s="1400"/>
      <c r="EP578" s="1400"/>
      <c r="EQ578" s="1400"/>
      <c r="ER578" s="1400"/>
      <c r="ES578" s="1400"/>
      <c r="ET578" s="1400"/>
      <c r="EU578" s="1400"/>
      <c r="EV578" s="1400"/>
      <c r="EW578" s="1400"/>
      <c r="EX578" s="1401"/>
    </row>
    <row r="579" spans="1:154" ht="13.5" customHeight="1">
      <c r="A579" s="44"/>
      <c r="B579" s="1433"/>
      <c r="C579" s="662"/>
      <c r="D579" s="662"/>
      <c r="E579" s="662"/>
      <c r="F579" s="662"/>
      <c r="G579" s="662"/>
      <c r="H579" s="1064"/>
      <c r="I579" s="1247"/>
      <c r="J579" s="1878"/>
      <c r="K579" s="1271"/>
      <c r="L579" s="1271"/>
      <c r="M579" s="1271"/>
      <c r="N579" s="1247"/>
      <c r="O579" s="1878"/>
      <c r="P579" s="1271"/>
      <c r="Q579" s="1312"/>
      <c r="R579" s="1882"/>
      <c r="S579" s="1286"/>
      <c r="T579" s="1286"/>
      <c r="U579" s="1286"/>
      <c r="V579" s="1286"/>
      <c r="W579" s="1286"/>
      <c r="X579" s="1286"/>
      <c r="Y579" s="1286"/>
      <c r="Z579" s="1286"/>
      <c r="AA579" s="1286"/>
      <c r="AB579" s="1286"/>
      <c r="AC579" s="1286"/>
      <c r="AD579" s="1286"/>
      <c r="AE579" s="1286"/>
      <c r="AF579" s="1286"/>
      <c r="AG579" s="1286"/>
      <c r="AH579" s="1286"/>
      <c r="AI579" s="1286"/>
      <c r="AJ579" s="1286"/>
      <c r="AK579" s="1286"/>
      <c r="AL579" s="1286"/>
      <c r="AM579" s="1286"/>
      <c r="AN579" s="1286"/>
      <c r="AO579" s="1286"/>
      <c r="AP579" s="1286"/>
      <c r="AQ579" s="1286"/>
      <c r="AR579" s="1286"/>
      <c r="AS579" s="1286"/>
      <c r="AT579" s="1286"/>
      <c r="AU579" s="1286"/>
      <c r="AV579" s="1286"/>
      <c r="AW579" s="1883"/>
      <c r="AX579" s="16"/>
      <c r="BG579" s="44"/>
      <c r="BH579" s="1794"/>
      <c r="BI579" s="1795"/>
      <c r="BJ579" s="2765" t="s">
        <v>1990</v>
      </c>
      <c r="BK579" s="2765"/>
      <c r="BL579" s="2765"/>
      <c r="BM579" s="2765"/>
      <c r="BN579" s="2765"/>
      <c r="BO579" s="2765"/>
      <c r="BP579" s="2765"/>
      <c r="BQ579" s="2765"/>
      <c r="BR579" s="2765"/>
      <c r="BS579" s="2765"/>
      <c r="BT579" s="2765"/>
      <c r="BU579" s="2765"/>
      <c r="BV579" s="2765"/>
      <c r="BW579" s="2765"/>
      <c r="BX579" s="2765"/>
      <c r="BY579" s="2765"/>
      <c r="BZ579" s="2765"/>
      <c r="CA579" s="2765"/>
      <c r="CB579" s="2765"/>
      <c r="CC579" s="2765"/>
      <c r="CD579" s="2765"/>
      <c r="CE579" s="2765"/>
      <c r="CF579" s="2765"/>
      <c r="CG579" s="2765"/>
      <c r="CH579" s="2765"/>
      <c r="CI579" s="2765"/>
      <c r="CJ579" s="2765"/>
      <c r="CK579" s="2765"/>
      <c r="CL579" s="2765"/>
      <c r="CM579" s="2765"/>
      <c r="CN579" s="2765"/>
      <c r="CO579" s="2765"/>
      <c r="CP579" s="2765"/>
      <c r="CQ579" s="2765"/>
      <c r="CR579" s="2765"/>
      <c r="CS579" s="2765"/>
      <c r="CT579" s="2765"/>
      <c r="CU579" s="2765"/>
      <c r="CV579" s="2765"/>
      <c r="CW579" s="2765"/>
      <c r="CX579" s="2765"/>
      <c r="CY579" s="2765"/>
      <c r="CZ579" s="2765"/>
      <c r="DA579" s="2765"/>
      <c r="DB579" s="2765"/>
      <c r="DC579" s="2766"/>
      <c r="DE579" s="59" t="s">
        <v>709</v>
      </c>
      <c r="DF579" s="280"/>
      <c r="DG579" s="280"/>
      <c r="DH579" s="280"/>
      <c r="DI579" s="280"/>
      <c r="DJ579" s="280"/>
      <c r="DK579" s="280"/>
      <c r="DL579" s="280"/>
      <c r="DM579" s="280"/>
      <c r="DN579" s="280"/>
      <c r="DO579" s="280"/>
      <c r="DP579" s="280"/>
      <c r="DQ579" s="280"/>
      <c r="DR579" s="280"/>
      <c r="DS579" s="280"/>
      <c r="DT579" s="280"/>
      <c r="DU579" s="280"/>
      <c r="DV579" s="280"/>
      <c r="DW579" s="280"/>
      <c r="DX579" s="280"/>
      <c r="DY579" s="280"/>
      <c r="DZ579" s="280"/>
      <c r="EA579" s="280"/>
      <c r="EB579" s="280"/>
      <c r="EC579" s="280"/>
      <c r="ED579" s="280"/>
      <c r="EE579" s="280"/>
      <c r="EF579" s="280"/>
      <c r="EG579" s="280"/>
      <c r="EH579" s="280"/>
      <c r="EI579" s="280"/>
      <c r="EJ579" s="280"/>
      <c r="EK579" s="280"/>
      <c r="EL579" s="280"/>
      <c r="EM579" s="280"/>
      <c r="EN579" s="280"/>
      <c r="EO579" s="280"/>
      <c r="EP579" s="280"/>
      <c r="EQ579" s="280"/>
      <c r="ER579" s="280"/>
      <c r="ES579" s="280"/>
      <c r="ET579" s="280"/>
      <c r="EU579" s="280"/>
      <c r="EV579" s="280"/>
      <c r="EW579" s="280"/>
      <c r="EX579" s="280"/>
    </row>
    <row r="580" spans="1:154" ht="13.5" customHeight="1" thickBot="1">
      <c r="A580" s="44"/>
      <c r="B580" s="1836"/>
      <c r="C580" s="847"/>
      <c r="D580" s="847"/>
      <c r="E580" s="847"/>
      <c r="F580" s="847"/>
      <c r="G580" s="847"/>
      <c r="H580" s="1643"/>
      <c r="I580" s="24"/>
      <c r="J580" s="24"/>
      <c r="K580" s="24"/>
      <c r="L580" s="24"/>
      <c r="M580" s="24"/>
      <c r="N580" s="24"/>
      <c r="O580" s="24"/>
      <c r="P580" s="24"/>
      <c r="Q580" s="283"/>
      <c r="R580" s="1884"/>
      <c r="S580" s="1689"/>
      <c r="T580" s="1689"/>
      <c r="U580" s="1689"/>
      <c r="V580" s="1689"/>
      <c r="W580" s="1689"/>
      <c r="X580" s="1689"/>
      <c r="Y580" s="1689"/>
      <c r="Z580" s="1689"/>
      <c r="AA580" s="1689"/>
      <c r="AB580" s="1689"/>
      <c r="AC580" s="1689"/>
      <c r="AD580" s="1689"/>
      <c r="AE580" s="1689"/>
      <c r="AF580" s="1689"/>
      <c r="AG580" s="1689"/>
      <c r="AH580" s="1689"/>
      <c r="AI580" s="1689"/>
      <c r="AJ580" s="1689"/>
      <c r="AK580" s="1689"/>
      <c r="AL580" s="1689"/>
      <c r="AM580" s="1689"/>
      <c r="AN580" s="1689"/>
      <c r="AO580" s="1689"/>
      <c r="AP580" s="1689"/>
      <c r="AQ580" s="1689"/>
      <c r="AR580" s="1689"/>
      <c r="AS580" s="1689"/>
      <c r="AT580" s="1689"/>
      <c r="AU580" s="1689"/>
      <c r="AV580" s="1689"/>
      <c r="AW580" s="1885"/>
      <c r="AX580" s="16"/>
      <c r="AY580" s="16"/>
      <c r="BG580" s="44"/>
      <c r="BH580" s="1794"/>
      <c r="BI580" s="1795"/>
      <c r="BJ580" s="2765"/>
      <c r="BK580" s="2765"/>
      <c r="BL580" s="2765"/>
      <c r="BM580" s="2765"/>
      <c r="BN580" s="2765"/>
      <c r="BO580" s="2765"/>
      <c r="BP580" s="2765"/>
      <c r="BQ580" s="2765"/>
      <c r="BR580" s="2765"/>
      <c r="BS580" s="2765"/>
      <c r="BT580" s="2765"/>
      <c r="BU580" s="2765"/>
      <c r="BV580" s="2765"/>
      <c r="BW580" s="2765"/>
      <c r="BX580" s="2765"/>
      <c r="BY580" s="2765"/>
      <c r="BZ580" s="2765"/>
      <c r="CA580" s="2765"/>
      <c r="CB580" s="2765"/>
      <c r="CC580" s="2765"/>
      <c r="CD580" s="2765"/>
      <c r="CE580" s="2765"/>
      <c r="CF580" s="2765"/>
      <c r="CG580" s="2765"/>
      <c r="CH580" s="2765"/>
      <c r="CI580" s="2765"/>
      <c r="CJ580" s="2765"/>
      <c r="CK580" s="2765"/>
      <c r="CL580" s="2765"/>
      <c r="CM580" s="2765"/>
      <c r="CN580" s="2765"/>
      <c r="CO580" s="2765"/>
      <c r="CP580" s="2765"/>
      <c r="CQ580" s="2765"/>
      <c r="CR580" s="2765"/>
      <c r="CS580" s="2765"/>
      <c r="CT580" s="2765"/>
      <c r="CU580" s="2765"/>
      <c r="CV580" s="2765"/>
      <c r="CW580" s="2765"/>
      <c r="CX580" s="2765"/>
      <c r="CY580" s="2765"/>
      <c r="CZ580" s="2765"/>
      <c r="DA580" s="2765"/>
      <c r="DB580" s="2765"/>
      <c r="DC580" s="2766"/>
      <c r="DE580" s="1400" t="s">
        <v>1587</v>
      </c>
      <c r="DF580" s="1400"/>
      <c r="DG580" s="1400"/>
      <c r="DH580" s="1400"/>
      <c r="DI580" s="1400"/>
      <c r="DJ580" s="1400"/>
      <c r="DK580" s="1400"/>
      <c r="DL580" s="1400"/>
      <c r="DM580" s="1400"/>
      <c r="DN580" s="1400"/>
      <c r="DO580" s="1400"/>
      <c r="DP580" s="1400"/>
      <c r="DQ580" s="1400"/>
      <c r="DR580" s="1400"/>
      <c r="DS580" s="1400"/>
      <c r="DT580" s="1400"/>
      <c r="DU580" s="1400"/>
      <c r="DV580" s="1400"/>
      <c r="DW580" s="1400"/>
      <c r="DX580" s="1400"/>
      <c r="DY580" s="1400"/>
      <c r="DZ580" s="1400"/>
      <c r="EA580" s="1400"/>
      <c r="EB580" s="1400"/>
      <c r="EC580" s="1400"/>
      <c r="ED580" s="1400"/>
      <c r="EE580" s="1400"/>
      <c r="EF580" s="1400"/>
      <c r="EG580" s="1400"/>
      <c r="EH580" s="1400"/>
      <c r="EI580" s="1400"/>
      <c r="EJ580" s="1400"/>
      <c r="EK580" s="1400"/>
      <c r="EL580" s="1400"/>
      <c r="EM580" s="1400"/>
      <c r="EN580" s="1400"/>
      <c r="EO580" s="1400"/>
      <c r="EP580" s="1400"/>
      <c r="EQ580" s="1400"/>
      <c r="ER580" s="1400"/>
      <c r="ES580" s="1400"/>
      <c r="ET580" s="1400"/>
      <c r="EU580" s="1400"/>
      <c r="EV580" s="1400"/>
      <c r="EW580" s="1400"/>
      <c r="EX580" s="1401"/>
    </row>
    <row r="581" spans="1:154" ht="13.5" customHeight="1">
      <c r="A581" s="44"/>
      <c r="AX581" s="16"/>
      <c r="AY581" s="16"/>
      <c r="AZ581" s="16"/>
      <c r="BA581" s="16"/>
      <c r="BB581" s="16"/>
      <c r="BC581" s="16"/>
      <c r="BD581" s="16"/>
      <c r="BE581" s="16"/>
      <c r="BF581" s="16"/>
      <c r="BG581" s="44"/>
      <c r="BH581" s="1794"/>
      <c r="BI581" s="1795"/>
      <c r="BJ581" s="2765"/>
      <c r="BK581" s="2765"/>
      <c r="BL581" s="2765"/>
      <c r="BM581" s="2765"/>
      <c r="BN581" s="2765"/>
      <c r="BO581" s="2765"/>
      <c r="BP581" s="2765"/>
      <c r="BQ581" s="2765"/>
      <c r="BR581" s="2765"/>
      <c r="BS581" s="2765"/>
      <c r="BT581" s="2765"/>
      <c r="BU581" s="2765"/>
      <c r="BV581" s="2765"/>
      <c r="BW581" s="2765"/>
      <c r="BX581" s="2765"/>
      <c r="BY581" s="2765"/>
      <c r="BZ581" s="2765"/>
      <c r="CA581" s="2765"/>
      <c r="CB581" s="2765"/>
      <c r="CC581" s="2765"/>
      <c r="CD581" s="2765"/>
      <c r="CE581" s="2765"/>
      <c r="CF581" s="2765"/>
      <c r="CG581" s="2765"/>
      <c r="CH581" s="2765"/>
      <c r="CI581" s="2765"/>
      <c r="CJ581" s="2765"/>
      <c r="CK581" s="2765"/>
      <c r="CL581" s="2765"/>
      <c r="CM581" s="2765"/>
      <c r="CN581" s="2765"/>
      <c r="CO581" s="2765"/>
      <c r="CP581" s="2765"/>
      <c r="CQ581" s="2765"/>
      <c r="CR581" s="2765"/>
      <c r="CS581" s="2765"/>
      <c r="CT581" s="2765"/>
      <c r="CU581" s="2765"/>
      <c r="CV581" s="2765"/>
      <c r="CW581" s="2765"/>
      <c r="CX581" s="2765"/>
      <c r="CY581" s="2765"/>
      <c r="CZ581" s="2765"/>
      <c r="DA581" s="2765"/>
      <c r="DB581" s="2765"/>
      <c r="DC581" s="2766"/>
      <c r="DE581" s="1400"/>
      <c r="DF581" s="1400"/>
      <c r="DG581" s="1400"/>
      <c r="DH581" s="1400"/>
      <c r="DI581" s="1400"/>
      <c r="DJ581" s="1400"/>
      <c r="DK581" s="1400"/>
      <c r="DL581" s="1400"/>
      <c r="DM581" s="1400"/>
      <c r="DN581" s="1400"/>
      <c r="DO581" s="1400"/>
      <c r="DP581" s="1400"/>
      <c r="DQ581" s="1400"/>
      <c r="DR581" s="1400"/>
      <c r="DS581" s="1400"/>
      <c r="DT581" s="1400"/>
      <c r="DU581" s="1400"/>
      <c r="DV581" s="1400"/>
      <c r="DW581" s="1400"/>
      <c r="DX581" s="1400"/>
      <c r="DY581" s="1400"/>
      <c r="DZ581" s="1400"/>
      <c r="EA581" s="1400"/>
      <c r="EB581" s="1400"/>
      <c r="EC581" s="1400"/>
      <c r="ED581" s="1400"/>
      <c r="EE581" s="1400"/>
      <c r="EF581" s="1400"/>
      <c r="EG581" s="1400"/>
      <c r="EH581" s="1400"/>
      <c r="EI581" s="1400"/>
      <c r="EJ581" s="1400"/>
      <c r="EK581" s="1400"/>
      <c r="EL581" s="1400"/>
      <c r="EM581" s="1400"/>
      <c r="EN581" s="1400"/>
      <c r="EO581" s="1400"/>
      <c r="EP581" s="1400"/>
      <c r="EQ581" s="1400"/>
      <c r="ER581" s="1400"/>
      <c r="ES581" s="1400"/>
      <c r="ET581" s="1400"/>
      <c r="EU581" s="1400"/>
      <c r="EV581" s="1400"/>
      <c r="EW581" s="1400"/>
      <c r="EX581" s="1401"/>
    </row>
    <row r="582" spans="1:154" ht="13.5" customHeight="1">
      <c r="B582" s="1793" t="s">
        <v>684</v>
      </c>
      <c r="C582" s="1793"/>
      <c r="D582" s="2179" t="s">
        <v>283</v>
      </c>
      <c r="E582" s="2179"/>
      <c r="F582" s="2179"/>
      <c r="G582" s="2179"/>
      <c r="H582" s="2179"/>
      <c r="I582" s="2179"/>
      <c r="J582" s="2179"/>
      <c r="K582" s="2179"/>
      <c r="L582" s="2179"/>
      <c r="M582" s="2179"/>
      <c r="N582" s="2179"/>
      <c r="O582" s="2179"/>
      <c r="P582" s="2179"/>
      <c r="Q582" s="2179"/>
      <c r="R582" s="2179"/>
      <c r="S582" s="2179"/>
      <c r="T582" s="2179"/>
      <c r="BG582" s="44"/>
      <c r="BH582" s="1794"/>
      <c r="BI582" s="1795"/>
      <c r="BJ582" s="2764" t="s">
        <v>1989</v>
      </c>
      <c r="BK582" s="1400"/>
      <c r="BL582" s="1400"/>
      <c r="BM582" s="1400"/>
      <c r="BN582" s="1400"/>
      <c r="BO582" s="1400"/>
      <c r="BP582" s="1400"/>
      <c r="BQ582" s="1400"/>
      <c r="BR582" s="1400"/>
      <c r="BS582" s="1400"/>
      <c r="BT582" s="1400"/>
      <c r="BU582" s="1400"/>
      <c r="BV582" s="1400"/>
      <c r="BW582" s="1400"/>
      <c r="BX582" s="1400"/>
      <c r="BY582" s="1400"/>
      <c r="BZ582" s="1400"/>
      <c r="CA582" s="1400"/>
      <c r="CB582" s="1400"/>
      <c r="CC582" s="1400"/>
      <c r="CD582" s="1400"/>
      <c r="CE582" s="1400"/>
      <c r="CF582" s="1400"/>
      <c r="CG582" s="1400"/>
      <c r="CH582" s="1400"/>
      <c r="CI582" s="1400"/>
      <c r="CJ582" s="1400"/>
      <c r="CK582" s="1400"/>
      <c r="CL582" s="1400"/>
      <c r="CM582" s="1400"/>
      <c r="CN582" s="1400"/>
      <c r="CO582" s="1400"/>
      <c r="CP582" s="1400"/>
      <c r="CQ582" s="1400"/>
      <c r="CR582" s="1400"/>
      <c r="CS582" s="1400"/>
      <c r="CT582" s="1400"/>
      <c r="CU582" s="1400"/>
      <c r="CV582" s="1400"/>
      <c r="CW582" s="1400"/>
      <c r="CX582" s="1400"/>
      <c r="CY582" s="1400"/>
      <c r="CZ582" s="1400"/>
      <c r="DA582" s="1400"/>
      <c r="DB582" s="1400"/>
      <c r="DC582" s="1401"/>
      <c r="DE582" s="1400"/>
      <c r="DF582" s="1400"/>
      <c r="DG582" s="1400"/>
      <c r="DH582" s="1400"/>
      <c r="DI582" s="1400"/>
      <c r="DJ582" s="1400"/>
      <c r="DK582" s="1400"/>
      <c r="DL582" s="1400"/>
      <c r="DM582" s="1400"/>
      <c r="DN582" s="1400"/>
      <c r="DO582" s="1400"/>
      <c r="DP582" s="1400"/>
      <c r="DQ582" s="1400"/>
      <c r="DR582" s="1400"/>
      <c r="DS582" s="1400"/>
      <c r="DT582" s="1400"/>
      <c r="DU582" s="1400"/>
      <c r="DV582" s="1400"/>
      <c r="DW582" s="1400"/>
      <c r="DX582" s="1400"/>
      <c r="DY582" s="1400"/>
      <c r="DZ582" s="1400"/>
      <c r="EA582" s="1400"/>
      <c r="EB582" s="1400"/>
      <c r="EC582" s="1400"/>
      <c r="ED582" s="1400"/>
      <c r="EE582" s="1400"/>
      <c r="EF582" s="1400"/>
      <c r="EG582" s="1400"/>
      <c r="EH582" s="1400"/>
      <c r="EI582" s="1400"/>
      <c r="EJ582" s="1400"/>
      <c r="EK582" s="1400"/>
      <c r="EL582" s="1400"/>
      <c r="EM582" s="1400"/>
      <c r="EN582" s="1400"/>
      <c r="EO582" s="1400"/>
      <c r="EP582" s="1400"/>
      <c r="EQ582" s="1400"/>
      <c r="ER582" s="1400"/>
      <c r="ES582" s="1400"/>
      <c r="ET582" s="1400"/>
      <c r="EU582" s="1400"/>
      <c r="EV582" s="1400"/>
      <c r="EW582" s="1400"/>
      <c r="EX582" s="1401"/>
    </row>
    <row r="583" spans="1:154" ht="13.5" customHeight="1" thickBot="1">
      <c r="B583" s="2759"/>
      <c r="C583" s="2759"/>
      <c r="D583" s="2760"/>
      <c r="E583" s="2760"/>
      <c r="F583" s="2760"/>
      <c r="G583" s="2760"/>
      <c r="H583" s="2760"/>
      <c r="I583" s="2760"/>
      <c r="J583" s="2760"/>
      <c r="K583" s="2760"/>
      <c r="L583" s="2760"/>
      <c r="M583" s="2760"/>
      <c r="N583" s="2760"/>
      <c r="O583" s="2760"/>
      <c r="P583" s="2760"/>
      <c r="Q583" s="2760"/>
      <c r="R583" s="2760"/>
      <c r="S583" s="2760"/>
      <c r="T583" s="2760"/>
      <c r="AX583" s="16"/>
      <c r="AY583" s="16"/>
      <c r="AZ583" s="16"/>
      <c r="BA583" s="16"/>
      <c r="BB583" s="16"/>
      <c r="BC583" s="16"/>
      <c r="BD583" s="16"/>
      <c r="BE583" s="16"/>
      <c r="BF583" s="16"/>
      <c r="BG583" s="44"/>
      <c r="BH583" s="1794"/>
      <c r="BI583" s="1795"/>
      <c r="BJ583" s="1400"/>
      <c r="BK583" s="1400"/>
      <c r="BL583" s="1400"/>
      <c r="BM583" s="1400"/>
      <c r="BN583" s="1400"/>
      <c r="BO583" s="1400"/>
      <c r="BP583" s="1400"/>
      <c r="BQ583" s="1400"/>
      <c r="BR583" s="1400"/>
      <c r="BS583" s="1400"/>
      <c r="BT583" s="1400"/>
      <c r="BU583" s="1400"/>
      <c r="BV583" s="1400"/>
      <c r="BW583" s="1400"/>
      <c r="BX583" s="1400"/>
      <c r="BY583" s="1400"/>
      <c r="BZ583" s="1400"/>
      <c r="CA583" s="1400"/>
      <c r="CB583" s="1400"/>
      <c r="CC583" s="1400"/>
      <c r="CD583" s="1400"/>
      <c r="CE583" s="1400"/>
      <c r="CF583" s="1400"/>
      <c r="CG583" s="1400"/>
      <c r="CH583" s="1400"/>
      <c r="CI583" s="1400"/>
      <c r="CJ583" s="1400"/>
      <c r="CK583" s="1400"/>
      <c r="CL583" s="1400"/>
      <c r="CM583" s="1400"/>
      <c r="CN583" s="1400"/>
      <c r="CO583" s="1400"/>
      <c r="CP583" s="1400"/>
      <c r="CQ583" s="1400"/>
      <c r="CR583" s="1400"/>
      <c r="CS583" s="1400"/>
      <c r="CT583" s="1400"/>
      <c r="CU583" s="1400"/>
      <c r="CV583" s="1400"/>
      <c r="CW583" s="1400"/>
      <c r="CX583" s="1400"/>
      <c r="CY583" s="1400"/>
      <c r="CZ583" s="1400"/>
      <c r="DA583" s="1400"/>
      <c r="DB583" s="1400"/>
      <c r="DC583" s="1401"/>
      <c r="DE583" s="77"/>
      <c r="DF583" s="77"/>
      <c r="DG583" s="77"/>
      <c r="DH583" s="77"/>
      <c r="DI583" s="77"/>
      <c r="DJ583" s="77"/>
      <c r="DK583" s="77"/>
      <c r="DL583" s="77"/>
      <c r="DM583" s="77"/>
      <c r="DN583" s="77"/>
      <c r="DO583" s="77"/>
      <c r="DP583" s="77"/>
      <c r="DQ583" s="77"/>
      <c r="DR583" s="77"/>
      <c r="DS583" s="77"/>
      <c r="DT583" s="77"/>
      <c r="DU583" s="77"/>
      <c r="DV583" s="77"/>
      <c r="DW583" s="77"/>
      <c r="DX583" s="77"/>
      <c r="DY583" s="77"/>
      <c r="DZ583" s="77"/>
      <c r="EA583" s="77"/>
      <c r="EB583" s="77"/>
      <c r="EC583" s="77"/>
      <c r="ED583" s="77"/>
      <c r="EE583" s="77"/>
      <c r="EF583" s="77"/>
      <c r="EG583" s="77"/>
      <c r="EH583" s="77"/>
      <c r="EI583" s="77"/>
      <c r="EJ583" s="77"/>
      <c r="EK583" s="77"/>
      <c r="EL583" s="77"/>
      <c r="EM583" s="77"/>
      <c r="EN583" s="77"/>
      <c r="EO583" s="77"/>
      <c r="EP583" s="77"/>
      <c r="EQ583" s="77"/>
      <c r="ER583" s="77"/>
      <c r="ES583" s="77"/>
      <c r="ET583" s="77"/>
      <c r="EU583" s="77"/>
      <c r="EV583" s="77"/>
      <c r="EW583" s="77"/>
      <c r="EX583" s="77"/>
    </row>
    <row r="584" spans="1:154" ht="13.5" customHeight="1">
      <c r="B584" s="1839" t="s">
        <v>284</v>
      </c>
      <c r="C584" s="1840"/>
      <c r="D584" s="1918" t="s">
        <v>285</v>
      </c>
      <c r="E584" s="1919"/>
      <c r="F584" s="1919"/>
      <c r="G584" s="1919"/>
      <c r="H584" s="1919"/>
      <c r="I584" s="1919"/>
      <c r="J584" s="1919"/>
      <c r="K584" s="1919"/>
      <c r="L584" s="1919"/>
      <c r="M584" s="1919"/>
      <c r="N584" s="1919"/>
      <c r="O584" s="1919"/>
      <c r="P584" s="1919"/>
      <c r="Q584" s="1919"/>
      <c r="R584" s="1919"/>
      <c r="S584" s="1919"/>
      <c r="T584" s="1919"/>
      <c r="U584" s="1919"/>
      <c r="V584" s="1919"/>
      <c r="W584" s="1919"/>
      <c r="X584" s="1919"/>
      <c r="Y584" s="1920"/>
      <c r="Z584" s="1916" t="s">
        <v>284</v>
      </c>
      <c r="AA584" s="1840"/>
      <c r="AB584" s="1918" t="s">
        <v>285</v>
      </c>
      <c r="AC584" s="1919"/>
      <c r="AD584" s="1919"/>
      <c r="AE584" s="1919"/>
      <c r="AF584" s="1919"/>
      <c r="AG584" s="1919"/>
      <c r="AH584" s="1919"/>
      <c r="AI584" s="1919"/>
      <c r="AJ584" s="1919"/>
      <c r="AK584" s="1919"/>
      <c r="AL584" s="1919"/>
      <c r="AM584" s="1919"/>
      <c r="AN584" s="1919"/>
      <c r="AO584" s="1919"/>
      <c r="AP584" s="1919"/>
      <c r="AQ584" s="1919"/>
      <c r="AR584" s="1919"/>
      <c r="AS584" s="1919"/>
      <c r="AT584" s="1919"/>
      <c r="AU584" s="1919"/>
      <c r="AV584" s="1919"/>
      <c r="AW584" s="2761"/>
      <c r="AX584" s="16"/>
      <c r="AY584" s="16"/>
      <c r="AZ584" s="16"/>
      <c r="BA584" s="16"/>
      <c r="BB584" s="16"/>
      <c r="BC584" s="16"/>
      <c r="BD584" s="16"/>
      <c r="BE584" s="16"/>
      <c r="BF584" s="16"/>
      <c r="BG584" s="44"/>
      <c r="BH584" s="1794"/>
      <c r="BI584" s="1795"/>
      <c r="BJ584" s="1400"/>
      <c r="BK584" s="1400"/>
      <c r="BL584" s="1400"/>
      <c r="BM584" s="1400"/>
      <c r="BN584" s="1400"/>
      <c r="BO584" s="1400"/>
      <c r="BP584" s="1400"/>
      <c r="BQ584" s="1400"/>
      <c r="BR584" s="1400"/>
      <c r="BS584" s="1400"/>
      <c r="BT584" s="1400"/>
      <c r="BU584" s="1400"/>
      <c r="BV584" s="1400"/>
      <c r="BW584" s="1400"/>
      <c r="BX584" s="1400"/>
      <c r="BY584" s="1400"/>
      <c r="BZ584" s="1400"/>
      <c r="CA584" s="1400"/>
      <c r="CB584" s="1400"/>
      <c r="CC584" s="1400"/>
      <c r="CD584" s="1400"/>
      <c r="CE584" s="1400"/>
      <c r="CF584" s="1400"/>
      <c r="CG584" s="1400"/>
      <c r="CH584" s="1400"/>
      <c r="CI584" s="1400"/>
      <c r="CJ584" s="1400"/>
      <c r="CK584" s="1400"/>
      <c r="CL584" s="1400"/>
      <c r="CM584" s="1400"/>
      <c r="CN584" s="1400"/>
      <c r="CO584" s="1400"/>
      <c r="CP584" s="1400"/>
      <c r="CQ584" s="1400"/>
      <c r="CR584" s="1400"/>
      <c r="CS584" s="1400"/>
      <c r="CT584" s="1400"/>
      <c r="CU584" s="1400"/>
      <c r="CV584" s="1400"/>
      <c r="CW584" s="1400"/>
      <c r="CX584" s="1400"/>
      <c r="CY584" s="1400"/>
      <c r="CZ584" s="1400"/>
      <c r="DA584" s="1400"/>
      <c r="DB584" s="1400"/>
      <c r="DC584" s="1401"/>
      <c r="DE584" s="1400" t="s">
        <v>710</v>
      </c>
      <c r="DF584" s="1400"/>
      <c r="DG584" s="1400"/>
      <c r="DH584" s="1400"/>
      <c r="DI584" s="1400"/>
      <c r="DJ584" s="1400"/>
      <c r="DK584" s="1400"/>
      <c r="DL584" s="1400"/>
      <c r="DM584" s="1400"/>
      <c r="DN584" s="1400"/>
      <c r="DO584" s="1400"/>
      <c r="DP584" s="1400"/>
      <c r="DQ584" s="1400"/>
      <c r="DR584" s="1400"/>
      <c r="DS584" s="1400"/>
      <c r="DT584" s="1400"/>
      <c r="DU584" s="1400"/>
      <c r="DV584" s="1400"/>
      <c r="DW584" s="1400"/>
      <c r="DX584" s="1400"/>
      <c r="DY584" s="1400"/>
      <c r="DZ584" s="1400"/>
      <c r="EA584" s="1400"/>
      <c r="EB584" s="1400"/>
      <c r="EC584" s="1400"/>
      <c r="ED584" s="1400"/>
      <c r="EE584" s="1400"/>
      <c r="EF584" s="1400"/>
      <c r="EG584" s="1400"/>
      <c r="EH584" s="1400"/>
      <c r="EI584" s="1400"/>
      <c r="EJ584" s="1400"/>
      <c r="EK584" s="1400"/>
      <c r="EL584" s="1400"/>
      <c r="EM584" s="1400"/>
      <c r="EN584" s="1400"/>
      <c r="EO584" s="1400"/>
      <c r="EP584" s="1400"/>
      <c r="EQ584" s="1400"/>
      <c r="ER584" s="1400"/>
      <c r="ES584" s="1400"/>
      <c r="ET584" s="1400"/>
      <c r="EU584" s="1400"/>
      <c r="EV584" s="1400"/>
      <c r="EW584" s="1400"/>
      <c r="EX584" s="1401"/>
    </row>
    <row r="585" spans="1:154" ht="13.5" customHeight="1">
      <c r="B585" s="1841"/>
      <c r="C585" s="1842"/>
      <c r="D585" s="1921"/>
      <c r="E585" s="1922"/>
      <c r="F585" s="1922"/>
      <c r="G585" s="1922"/>
      <c r="H585" s="1922"/>
      <c r="I585" s="1922"/>
      <c r="J585" s="1922"/>
      <c r="K585" s="1922"/>
      <c r="L585" s="1922"/>
      <c r="M585" s="1922"/>
      <c r="N585" s="1922"/>
      <c r="O585" s="1922"/>
      <c r="P585" s="1922"/>
      <c r="Q585" s="1922"/>
      <c r="R585" s="1922"/>
      <c r="S585" s="1922"/>
      <c r="T585" s="1922"/>
      <c r="U585" s="1922"/>
      <c r="V585" s="1922"/>
      <c r="W585" s="1922"/>
      <c r="X585" s="1922"/>
      <c r="Y585" s="1923"/>
      <c r="Z585" s="1917"/>
      <c r="AA585" s="1842"/>
      <c r="AB585" s="1921"/>
      <c r="AC585" s="1922"/>
      <c r="AD585" s="1922"/>
      <c r="AE585" s="1922"/>
      <c r="AF585" s="1922"/>
      <c r="AG585" s="1922"/>
      <c r="AH585" s="1922"/>
      <c r="AI585" s="1922"/>
      <c r="AJ585" s="1922"/>
      <c r="AK585" s="1922"/>
      <c r="AL585" s="1922"/>
      <c r="AM585" s="1922"/>
      <c r="AN585" s="1922"/>
      <c r="AO585" s="1922"/>
      <c r="AP585" s="1922"/>
      <c r="AQ585" s="1922"/>
      <c r="AR585" s="1922"/>
      <c r="AS585" s="1922"/>
      <c r="AT585" s="1922"/>
      <c r="AU585" s="1922"/>
      <c r="AV585" s="1922"/>
      <c r="AW585" s="2762"/>
      <c r="AX585" s="16"/>
      <c r="AY585" s="16"/>
      <c r="AZ585" s="16"/>
      <c r="BA585" s="16"/>
      <c r="BB585" s="16"/>
      <c r="BC585" s="16"/>
      <c r="BD585" s="16"/>
      <c r="BE585" s="16"/>
      <c r="BF585" s="16"/>
      <c r="BG585" s="44"/>
      <c r="BH585" s="1794"/>
      <c r="BI585" s="1795"/>
      <c r="BJ585" s="1400" t="s">
        <v>1994</v>
      </c>
      <c r="BK585" s="1400"/>
      <c r="BL585" s="1400"/>
      <c r="BM585" s="1400"/>
      <c r="BN585" s="1400"/>
      <c r="BO585" s="1400"/>
      <c r="BP585" s="1400"/>
      <c r="BQ585" s="1400"/>
      <c r="BR585" s="1400"/>
      <c r="BS585" s="1400"/>
      <c r="BT585" s="1400"/>
      <c r="BU585" s="1400"/>
      <c r="BV585" s="1400"/>
      <c r="BW585" s="1400"/>
      <c r="BX585" s="1400"/>
      <c r="BY585" s="1400"/>
      <c r="BZ585" s="1400"/>
      <c r="CA585" s="1400"/>
      <c r="CB585" s="1400"/>
      <c r="CC585" s="1400"/>
      <c r="CD585" s="1400"/>
      <c r="CE585" s="1400"/>
      <c r="CF585" s="1400"/>
      <c r="CG585" s="1400"/>
      <c r="CH585" s="1400"/>
      <c r="CI585" s="1400"/>
      <c r="CJ585" s="1400"/>
      <c r="CK585" s="1400"/>
      <c r="CL585" s="1400"/>
      <c r="CM585" s="1400"/>
      <c r="CN585" s="1400"/>
      <c r="CO585" s="1400"/>
      <c r="CP585" s="1400"/>
      <c r="CQ585" s="1400"/>
      <c r="CR585" s="1400"/>
      <c r="CS585" s="1400"/>
      <c r="CT585" s="1400"/>
      <c r="CU585" s="1400"/>
      <c r="CV585" s="1400"/>
      <c r="CW585" s="1400"/>
      <c r="CX585" s="1400"/>
      <c r="CY585" s="1400"/>
      <c r="CZ585" s="1400"/>
      <c r="DA585" s="1400"/>
      <c r="DB585" s="1400"/>
      <c r="DC585" s="1401"/>
      <c r="DE585" s="1400"/>
      <c r="DF585" s="1400"/>
      <c r="DG585" s="1400"/>
      <c r="DH585" s="1400"/>
      <c r="DI585" s="1400"/>
      <c r="DJ585" s="1400"/>
      <c r="DK585" s="1400"/>
      <c r="DL585" s="1400"/>
      <c r="DM585" s="1400"/>
      <c r="DN585" s="1400"/>
      <c r="DO585" s="1400"/>
      <c r="DP585" s="1400"/>
      <c r="DQ585" s="1400"/>
      <c r="DR585" s="1400"/>
      <c r="DS585" s="1400"/>
      <c r="DT585" s="1400"/>
      <c r="DU585" s="1400"/>
      <c r="DV585" s="1400"/>
      <c r="DW585" s="1400"/>
      <c r="DX585" s="1400"/>
      <c r="DY585" s="1400"/>
      <c r="DZ585" s="1400"/>
      <c r="EA585" s="1400"/>
      <c r="EB585" s="1400"/>
      <c r="EC585" s="1400"/>
      <c r="ED585" s="1400"/>
      <c r="EE585" s="1400"/>
      <c r="EF585" s="1400"/>
      <c r="EG585" s="1400"/>
      <c r="EH585" s="1400"/>
      <c r="EI585" s="1400"/>
      <c r="EJ585" s="1400"/>
      <c r="EK585" s="1400"/>
      <c r="EL585" s="1400"/>
      <c r="EM585" s="1400"/>
      <c r="EN585" s="1400"/>
      <c r="EO585" s="1400"/>
      <c r="EP585" s="1400"/>
      <c r="EQ585" s="1400"/>
      <c r="ER585" s="1400"/>
      <c r="ES585" s="1400"/>
      <c r="ET585" s="1400"/>
      <c r="EU585" s="1400"/>
      <c r="EV585" s="1400"/>
      <c r="EW585" s="1400"/>
      <c r="EX585" s="1401"/>
    </row>
    <row r="586" spans="1:154" ht="13.5" customHeight="1">
      <c r="B586" s="1866">
        <v>1</v>
      </c>
      <c r="C586" s="1812"/>
      <c r="D586" s="1805"/>
      <c r="E586" s="1815" t="s">
        <v>673</v>
      </c>
      <c r="F586" s="1815"/>
      <c r="G586" s="1815"/>
      <c r="H586" s="1815"/>
      <c r="I586" s="1815"/>
      <c r="J586" s="1815"/>
      <c r="K586" s="1815"/>
      <c r="L586" s="1815"/>
      <c r="M586" s="1815"/>
      <c r="N586" s="1815"/>
      <c r="O586" s="1815"/>
      <c r="P586" s="1815"/>
      <c r="Q586" s="1815"/>
      <c r="R586" s="1815"/>
      <c r="S586" s="1815"/>
      <c r="T586" s="1815"/>
      <c r="U586" s="1815"/>
      <c r="V586" s="1815"/>
      <c r="W586" s="1815"/>
      <c r="X586" s="1815"/>
      <c r="Y586" s="1843"/>
      <c r="Z586" s="1811">
        <v>10</v>
      </c>
      <c r="AA586" s="1812"/>
      <c r="AB586" s="1805"/>
      <c r="AC586" s="1815" t="s">
        <v>681</v>
      </c>
      <c r="AD586" s="1815"/>
      <c r="AE586" s="1815"/>
      <c r="AF586" s="1815"/>
      <c r="AG586" s="1815"/>
      <c r="AH586" s="1815"/>
      <c r="AI586" s="1815"/>
      <c r="AJ586" s="1815"/>
      <c r="AK586" s="1815"/>
      <c r="AL586" s="1815"/>
      <c r="AM586" s="1815"/>
      <c r="AN586" s="1815"/>
      <c r="AO586" s="1815"/>
      <c r="AP586" s="1815"/>
      <c r="AQ586" s="1815"/>
      <c r="AR586" s="1815"/>
      <c r="AS586" s="1815"/>
      <c r="AT586" s="1815"/>
      <c r="AU586" s="1815"/>
      <c r="AV586" s="1815"/>
      <c r="AW586" s="1816"/>
      <c r="AX586" s="16"/>
      <c r="AY586" s="16"/>
      <c r="AZ586" s="16"/>
      <c r="BA586" s="16"/>
      <c r="BB586" s="16"/>
      <c r="BC586" s="16"/>
      <c r="BD586" s="16"/>
      <c r="BE586" s="16"/>
      <c r="BF586" s="16"/>
      <c r="BG586" s="44"/>
      <c r="BH586" s="1794"/>
      <c r="BI586" s="1795"/>
      <c r="BJ586" s="1400"/>
      <c r="BK586" s="1400"/>
      <c r="BL586" s="1400"/>
      <c r="BM586" s="1400"/>
      <c r="BN586" s="1400"/>
      <c r="BO586" s="1400"/>
      <c r="BP586" s="1400"/>
      <c r="BQ586" s="1400"/>
      <c r="BR586" s="1400"/>
      <c r="BS586" s="1400"/>
      <c r="BT586" s="1400"/>
      <c r="BU586" s="1400"/>
      <c r="BV586" s="1400"/>
      <c r="BW586" s="1400"/>
      <c r="BX586" s="1400"/>
      <c r="BY586" s="1400"/>
      <c r="BZ586" s="1400"/>
      <c r="CA586" s="1400"/>
      <c r="CB586" s="1400"/>
      <c r="CC586" s="1400"/>
      <c r="CD586" s="1400"/>
      <c r="CE586" s="1400"/>
      <c r="CF586" s="1400"/>
      <c r="CG586" s="1400"/>
      <c r="CH586" s="1400"/>
      <c r="CI586" s="1400"/>
      <c r="CJ586" s="1400"/>
      <c r="CK586" s="1400"/>
      <c r="CL586" s="1400"/>
      <c r="CM586" s="1400"/>
      <c r="CN586" s="1400"/>
      <c r="CO586" s="1400"/>
      <c r="CP586" s="1400"/>
      <c r="CQ586" s="1400"/>
      <c r="CR586" s="1400"/>
      <c r="CS586" s="1400"/>
      <c r="CT586" s="1400"/>
      <c r="CU586" s="1400"/>
      <c r="CV586" s="1400"/>
      <c r="CW586" s="1400"/>
      <c r="CX586" s="1400"/>
      <c r="CY586" s="1400"/>
      <c r="CZ586" s="1400"/>
      <c r="DA586" s="1400"/>
      <c r="DB586" s="1400"/>
      <c r="DC586" s="1401"/>
      <c r="DE586" s="1400"/>
      <c r="DF586" s="1400"/>
      <c r="DG586" s="1400"/>
      <c r="DH586" s="1400"/>
      <c r="DI586" s="1400"/>
      <c r="DJ586" s="1400"/>
      <c r="DK586" s="1400"/>
      <c r="DL586" s="1400"/>
      <c r="DM586" s="1400"/>
      <c r="DN586" s="1400"/>
      <c r="DO586" s="1400"/>
      <c r="DP586" s="1400"/>
      <c r="DQ586" s="1400"/>
      <c r="DR586" s="1400"/>
      <c r="DS586" s="1400"/>
      <c r="DT586" s="1400"/>
      <c r="DU586" s="1400"/>
      <c r="DV586" s="1400"/>
      <c r="DW586" s="1400"/>
      <c r="DX586" s="1400"/>
      <c r="DY586" s="1400"/>
      <c r="DZ586" s="1400"/>
      <c r="EA586" s="1400"/>
      <c r="EB586" s="1400"/>
      <c r="EC586" s="1400"/>
      <c r="ED586" s="1400"/>
      <c r="EE586" s="1400"/>
      <c r="EF586" s="1400"/>
      <c r="EG586" s="1400"/>
      <c r="EH586" s="1400"/>
      <c r="EI586" s="1400"/>
      <c r="EJ586" s="1400"/>
      <c r="EK586" s="1400"/>
      <c r="EL586" s="1400"/>
      <c r="EM586" s="1400"/>
      <c r="EN586" s="1400"/>
      <c r="EO586" s="1400"/>
      <c r="EP586" s="1400"/>
      <c r="EQ586" s="1400"/>
      <c r="ER586" s="1400"/>
      <c r="ES586" s="1400"/>
      <c r="ET586" s="1400"/>
      <c r="EU586" s="1400"/>
      <c r="EV586" s="1400"/>
      <c r="EW586" s="1400"/>
      <c r="EX586" s="1401"/>
    </row>
    <row r="587" spans="1:154" ht="13.5" customHeight="1">
      <c r="B587" s="1867"/>
      <c r="C587" s="1814"/>
      <c r="D587" s="1806"/>
      <c r="E587" s="1817"/>
      <c r="F587" s="1817"/>
      <c r="G587" s="1817"/>
      <c r="H587" s="1817"/>
      <c r="I587" s="1817"/>
      <c r="J587" s="1817"/>
      <c r="K587" s="1817"/>
      <c r="L587" s="1817"/>
      <c r="M587" s="1817"/>
      <c r="N587" s="1817"/>
      <c r="O587" s="1817"/>
      <c r="P587" s="1817"/>
      <c r="Q587" s="1817"/>
      <c r="R587" s="1817"/>
      <c r="S587" s="1817"/>
      <c r="T587" s="1817"/>
      <c r="U587" s="1817"/>
      <c r="V587" s="1817"/>
      <c r="W587" s="1817"/>
      <c r="X587" s="1817"/>
      <c r="Y587" s="1844"/>
      <c r="Z587" s="1813"/>
      <c r="AA587" s="1814"/>
      <c r="AB587" s="1806"/>
      <c r="AC587" s="1817"/>
      <c r="AD587" s="1817"/>
      <c r="AE587" s="1817"/>
      <c r="AF587" s="1817"/>
      <c r="AG587" s="1817"/>
      <c r="AH587" s="1817"/>
      <c r="AI587" s="1817"/>
      <c r="AJ587" s="1817"/>
      <c r="AK587" s="1817"/>
      <c r="AL587" s="1817"/>
      <c r="AM587" s="1817"/>
      <c r="AN587" s="1817"/>
      <c r="AO587" s="1817"/>
      <c r="AP587" s="1817"/>
      <c r="AQ587" s="1817"/>
      <c r="AR587" s="1817"/>
      <c r="AS587" s="1817"/>
      <c r="AT587" s="1817"/>
      <c r="AU587" s="1817"/>
      <c r="AV587" s="1817"/>
      <c r="AW587" s="1818"/>
      <c r="BG587" s="44"/>
      <c r="BH587" s="1794"/>
      <c r="BI587" s="1795"/>
      <c r="BJ587" s="1400"/>
      <c r="BK587" s="1400"/>
      <c r="BL587" s="1400"/>
      <c r="BM587" s="1400"/>
      <c r="BN587" s="1400"/>
      <c r="BO587" s="1400"/>
      <c r="BP587" s="1400"/>
      <c r="BQ587" s="1400"/>
      <c r="BR587" s="1400"/>
      <c r="BS587" s="1400"/>
      <c r="BT587" s="1400"/>
      <c r="BU587" s="1400"/>
      <c r="BV587" s="1400"/>
      <c r="BW587" s="1400"/>
      <c r="BX587" s="1400"/>
      <c r="BY587" s="1400"/>
      <c r="BZ587" s="1400"/>
      <c r="CA587" s="1400"/>
      <c r="CB587" s="1400"/>
      <c r="CC587" s="1400"/>
      <c r="CD587" s="1400"/>
      <c r="CE587" s="1400"/>
      <c r="CF587" s="1400"/>
      <c r="CG587" s="1400"/>
      <c r="CH587" s="1400"/>
      <c r="CI587" s="1400"/>
      <c r="CJ587" s="1400"/>
      <c r="CK587" s="1400"/>
      <c r="CL587" s="1400"/>
      <c r="CM587" s="1400"/>
      <c r="CN587" s="1400"/>
      <c r="CO587" s="1400"/>
      <c r="CP587" s="1400"/>
      <c r="CQ587" s="1400"/>
      <c r="CR587" s="1400"/>
      <c r="CS587" s="1400"/>
      <c r="CT587" s="1400"/>
      <c r="CU587" s="1400"/>
      <c r="CV587" s="1400"/>
      <c r="CW587" s="1400"/>
      <c r="CX587" s="1400"/>
      <c r="CY587" s="1400"/>
      <c r="CZ587" s="1400"/>
      <c r="DA587" s="1400"/>
      <c r="DB587" s="1400"/>
      <c r="DC587" s="1401"/>
      <c r="DE587" s="53" t="s">
        <v>711</v>
      </c>
      <c r="DF587" s="279"/>
      <c r="DG587" s="279"/>
      <c r="DH587" s="279"/>
      <c r="DI587" s="279"/>
      <c r="DJ587" s="279"/>
      <c r="DK587" s="279"/>
      <c r="DL587" s="279"/>
      <c r="DM587" s="279"/>
      <c r="DN587" s="279"/>
      <c r="DO587" s="279"/>
      <c r="DP587" s="279"/>
      <c r="DQ587" s="279"/>
      <c r="DR587" s="279"/>
      <c r="DS587" s="279"/>
      <c r="DT587" s="279"/>
      <c r="DU587" s="279"/>
      <c r="DV587" s="279"/>
      <c r="DW587" s="279"/>
      <c r="DX587" s="279"/>
      <c r="DY587" s="279"/>
      <c r="DZ587" s="279"/>
      <c r="EA587" s="279"/>
      <c r="EB587" s="279"/>
      <c r="EC587" s="279"/>
      <c r="ED587" s="279"/>
      <c r="EE587" s="279"/>
      <c r="EF587" s="279"/>
      <c r="EG587" s="279"/>
      <c r="EH587" s="279"/>
      <c r="EI587" s="279"/>
      <c r="EJ587" s="279"/>
      <c r="EK587" s="279"/>
      <c r="EL587" s="279"/>
      <c r="EM587" s="279"/>
      <c r="EN587" s="279"/>
      <c r="EO587" s="279"/>
      <c r="EP587" s="279"/>
      <c r="EQ587" s="279"/>
      <c r="ER587" s="279"/>
      <c r="ES587" s="279"/>
      <c r="ET587" s="279"/>
      <c r="EU587" s="279"/>
      <c r="EV587" s="279"/>
      <c r="EW587" s="279"/>
      <c r="EX587" s="279"/>
    </row>
    <row r="588" spans="1:154" ht="13.5" customHeight="1">
      <c r="B588" s="1866">
        <v>2</v>
      </c>
      <c r="C588" s="1812"/>
      <c r="D588" s="1805"/>
      <c r="E588" s="1815" t="s">
        <v>675</v>
      </c>
      <c r="F588" s="1815"/>
      <c r="G588" s="1815"/>
      <c r="H588" s="1815"/>
      <c r="I588" s="1815"/>
      <c r="J588" s="1815"/>
      <c r="K588" s="1815"/>
      <c r="L588" s="1815"/>
      <c r="M588" s="1815"/>
      <c r="N588" s="1815"/>
      <c r="O588" s="1815"/>
      <c r="P588" s="1815"/>
      <c r="Q588" s="1815"/>
      <c r="R588" s="1815"/>
      <c r="S588" s="1815"/>
      <c r="T588" s="1815"/>
      <c r="U588" s="1815"/>
      <c r="V588" s="1815"/>
      <c r="W588" s="1815"/>
      <c r="X588" s="1815"/>
      <c r="Y588" s="1843"/>
      <c r="Z588" s="1811">
        <v>11</v>
      </c>
      <c r="AA588" s="1812"/>
      <c r="AB588" s="1805"/>
      <c r="AC588" s="1815" t="str">
        <f>基本入力!$J$15&amp;"水害ハザードマップ"</f>
        <v>練馬区水害ハザードマップ</v>
      </c>
      <c r="AD588" s="1815"/>
      <c r="AE588" s="1815"/>
      <c r="AF588" s="1815"/>
      <c r="AG588" s="1815"/>
      <c r="AH588" s="1815"/>
      <c r="AI588" s="1815"/>
      <c r="AJ588" s="1815"/>
      <c r="AK588" s="1815"/>
      <c r="AL588" s="1815"/>
      <c r="AM588" s="1815"/>
      <c r="AN588" s="1815"/>
      <c r="AO588" s="1815"/>
      <c r="AP588" s="1815"/>
      <c r="AQ588" s="1815"/>
      <c r="AR588" s="1815"/>
      <c r="AS588" s="1815"/>
      <c r="AT588" s="1815"/>
      <c r="AU588" s="1815"/>
      <c r="AV588" s="1815"/>
      <c r="AW588" s="1816"/>
      <c r="BG588" s="44"/>
      <c r="BH588" s="1794"/>
      <c r="BI588" s="1795"/>
      <c r="BJ588" s="1400"/>
      <c r="BK588" s="1400"/>
      <c r="BL588" s="1400"/>
      <c r="BM588" s="1400"/>
      <c r="BN588" s="1400"/>
      <c r="BO588" s="1400"/>
      <c r="BP588" s="1400"/>
      <c r="BQ588" s="1400"/>
      <c r="BR588" s="1400"/>
      <c r="BS588" s="1400"/>
      <c r="BT588" s="1400"/>
      <c r="BU588" s="1400"/>
      <c r="BV588" s="1400"/>
      <c r="BW588" s="1400"/>
      <c r="BX588" s="1400"/>
      <c r="BY588" s="1400"/>
      <c r="BZ588" s="1400"/>
      <c r="CA588" s="1400"/>
      <c r="CB588" s="1400"/>
      <c r="CC588" s="1400"/>
      <c r="CD588" s="1400"/>
      <c r="CE588" s="1400"/>
      <c r="CF588" s="1400"/>
      <c r="CG588" s="1400"/>
      <c r="CH588" s="1400"/>
      <c r="CI588" s="1400"/>
      <c r="CJ588" s="1400"/>
      <c r="CK588" s="1400"/>
      <c r="CL588" s="1400"/>
      <c r="CM588" s="1400"/>
      <c r="CN588" s="1400"/>
      <c r="CO588" s="1400"/>
      <c r="CP588" s="1400"/>
      <c r="CQ588" s="1400"/>
      <c r="CR588" s="1400"/>
      <c r="CS588" s="1400"/>
      <c r="CT588" s="1400"/>
      <c r="CU588" s="1400"/>
      <c r="CV588" s="1400"/>
      <c r="CW588" s="1400"/>
      <c r="CX588" s="1400"/>
      <c r="CY588" s="1400"/>
      <c r="CZ588" s="1400"/>
      <c r="DA588" s="1400"/>
      <c r="DB588" s="1400"/>
      <c r="DC588" s="1401"/>
      <c r="DE588" s="1400" t="s">
        <v>712</v>
      </c>
      <c r="DF588" s="1400"/>
      <c r="DG588" s="1400"/>
      <c r="DH588" s="1400"/>
      <c r="DI588" s="1400"/>
      <c r="DJ588" s="1400"/>
      <c r="DK588" s="1400"/>
      <c r="DL588" s="1400"/>
      <c r="DM588" s="1400"/>
      <c r="DN588" s="1400"/>
      <c r="DO588" s="1400"/>
      <c r="DP588" s="1400"/>
      <c r="DQ588" s="1400"/>
      <c r="DR588" s="1400"/>
      <c r="DS588" s="1400"/>
      <c r="DT588" s="1400"/>
      <c r="DU588" s="1400"/>
      <c r="DV588" s="1400"/>
      <c r="DW588" s="1400"/>
      <c r="DX588" s="1400"/>
      <c r="DY588" s="1400"/>
      <c r="DZ588" s="1400"/>
      <c r="EA588" s="1400"/>
      <c r="EB588" s="1400"/>
      <c r="EC588" s="1400"/>
      <c r="ED588" s="1400"/>
      <c r="EE588" s="1400"/>
      <c r="EF588" s="1400"/>
      <c r="EG588" s="1400"/>
      <c r="EH588" s="1400"/>
      <c r="EI588" s="1400"/>
      <c r="EJ588" s="1400"/>
      <c r="EK588" s="1400"/>
      <c r="EL588" s="1400"/>
      <c r="EM588" s="1400"/>
      <c r="EN588" s="1400"/>
      <c r="EO588" s="1400"/>
      <c r="EP588" s="1400"/>
      <c r="EQ588" s="1400"/>
      <c r="ER588" s="1400"/>
      <c r="ES588" s="1400"/>
      <c r="ET588" s="1400"/>
      <c r="EU588" s="1400"/>
      <c r="EV588" s="1400"/>
      <c r="EW588" s="1400"/>
      <c r="EX588" s="1401"/>
    </row>
    <row r="589" spans="1:154" ht="13.5" customHeight="1">
      <c r="B589" s="1867"/>
      <c r="C589" s="1814"/>
      <c r="D589" s="1806"/>
      <c r="E589" s="1817"/>
      <c r="F589" s="1817"/>
      <c r="G589" s="1817"/>
      <c r="H589" s="1817"/>
      <c r="I589" s="1817"/>
      <c r="J589" s="1817"/>
      <c r="K589" s="1817"/>
      <c r="L589" s="1817"/>
      <c r="M589" s="1817"/>
      <c r="N589" s="1817"/>
      <c r="O589" s="1817"/>
      <c r="P589" s="1817"/>
      <c r="Q589" s="1817"/>
      <c r="R589" s="1817"/>
      <c r="S589" s="1817"/>
      <c r="T589" s="1817"/>
      <c r="U589" s="1817"/>
      <c r="V589" s="1817"/>
      <c r="W589" s="1817"/>
      <c r="X589" s="1817"/>
      <c r="Y589" s="1844"/>
      <c r="Z589" s="1813"/>
      <c r="AA589" s="1814"/>
      <c r="AB589" s="1806"/>
      <c r="AC589" s="1817"/>
      <c r="AD589" s="1817"/>
      <c r="AE589" s="1817"/>
      <c r="AF589" s="1817"/>
      <c r="AG589" s="1817"/>
      <c r="AH589" s="1817"/>
      <c r="AI589" s="1817"/>
      <c r="AJ589" s="1817"/>
      <c r="AK589" s="1817"/>
      <c r="AL589" s="1817"/>
      <c r="AM589" s="1817"/>
      <c r="AN589" s="1817"/>
      <c r="AO589" s="1817"/>
      <c r="AP589" s="1817"/>
      <c r="AQ589" s="1817"/>
      <c r="AR589" s="1817"/>
      <c r="AS589" s="1817"/>
      <c r="AT589" s="1817"/>
      <c r="AU589" s="1817"/>
      <c r="AV589" s="1817"/>
      <c r="AW589" s="1818"/>
      <c r="AX589" s="16"/>
      <c r="AY589" s="16"/>
      <c r="AZ589" s="16"/>
      <c r="BA589" s="16"/>
      <c r="BB589" s="16"/>
      <c r="BC589" s="16"/>
      <c r="BD589" s="16"/>
      <c r="BE589" s="16"/>
      <c r="BF589" s="16"/>
      <c r="BG589" s="44"/>
      <c r="BH589" s="1794"/>
      <c r="BI589" s="1795"/>
      <c r="BJ589" s="1400"/>
      <c r="BK589" s="1400"/>
      <c r="BL589" s="1400"/>
      <c r="BM589" s="1400"/>
      <c r="BN589" s="1400"/>
      <c r="BO589" s="1400"/>
      <c r="BP589" s="1400"/>
      <c r="BQ589" s="1400"/>
      <c r="BR589" s="1400"/>
      <c r="BS589" s="1400"/>
      <c r="BT589" s="1400"/>
      <c r="BU589" s="1400"/>
      <c r="BV589" s="1400"/>
      <c r="BW589" s="1400"/>
      <c r="BX589" s="1400"/>
      <c r="BY589" s="1400"/>
      <c r="BZ589" s="1400"/>
      <c r="CA589" s="1400"/>
      <c r="CB589" s="1400"/>
      <c r="CC589" s="1400"/>
      <c r="CD589" s="1400"/>
      <c r="CE589" s="1400"/>
      <c r="CF589" s="1400"/>
      <c r="CG589" s="1400"/>
      <c r="CH589" s="1400"/>
      <c r="CI589" s="1400"/>
      <c r="CJ589" s="1400"/>
      <c r="CK589" s="1400"/>
      <c r="CL589" s="1400"/>
      <c r="CM589" s="1400"/>
      <c r="CN589" s="1400"/>
      <c r="CO589" s="1400"/>
      <c r="CP589" s="1400"/>
      <c r="CQ589" s="1400"/>
      <c r="CR589" s="1400"/>
      <c r="CS589" s="1400"/>
      <c r="CT589" s="1400"/>
      <c r="CU589" s="1400"/>
      <c r="CV589" s="1400"/>
      <c r="CW589" s="1400"/>
      <c r="CX589" s="1400"/>
      <c r="CY589" s="1400"/>
      <c r="CZ589" s="1400"/>
      <c r="DA589" s="1400"/>
      <c r="DB589" s="1400"/>
      <c r="DC589" s="1401"/>
      <c r="DE589" s="1400"/>
      <c r="DF589" s="1400"/>
      <c r="DG589" s="1400"/>
      <c r="DH589" s="1400"/>
      <c r="DI589" s="1400"/>
      <c r="DJ589" s="1400"/>
      <c r="DK589" s="1400"/>
      <c r="DL589" s="1400"/>
      <c r="DM589" s="1400"/>
      <c r="DN589" s="1400"/>
      <c r="DO589" s="1400"/>
      <c r="DP589" s="1400"/>
      <c r="DQ589" s="1400"/>
      <c r="DR589" s="1400"/>
      <c r="DS589" s="1400"/>
      <c r="DT589" s="1400"/>
      <c r="DU589" s="1400"/>
      <c r="DV589" s="1400"/>
      <c r="DW589" s="1400"/>
      <c r="DX589" s="1400"/>
      <c r="DY589" s="1400"/>
      <c r="DZ589" s="1400"/>
      <c r="EA589" s="1400"/>
      <c r="EB589" s="1400"/>
      <c r="EC589" s="1400"/>
      <c r="ED589" s="1400"/>
      <c r="EE589" s="1400"/>
      <c r="EF589" s="1400"/>
      <c r="EG589" s="1400"/>
      <c r="EH589" s="1400"/>
      <c r="EI589" s="1400"/>
      <c r="EJ589" s="1400"/>
      <c r="EK589" s="1400"/>
      <c r="EL589" s="1400"/>
      <c r="EM589" s="1400"/>
      <c r="EN589" s="1400"/>
      <c r="EO589" s="1400"/>
      <c r="EP589" s="1400"/>
      <c r="EQ589" s="1400"/>
      <c r="ER589" s="1400"/>
      <c r="ES589" s="1400"/>
      <c r="ET589" s="1400"/>
      <c r="EU589" s="1400"/>
      <c r="EV589" s="1400"/>
      <c r="EW589" s="1400"/>
      <c r="EX589" s="1401"/>
    </row>
    <row r="590" spans="1:154" ht="13.5" customHeight="1">
      <c r="B590" s="1866">
        <v>3</v>
      </c>
      <c r="C590" s="1812"/>
      <c r="D590" s="1805"/>
      <c r="E590" s="1815" t="s">
        <v>674</v>
      </c>
      <c r="F590" s="1815"/>
      <c r="G590" s="1815"/>
      <c r="H590" s="1815"/>
      <c r="I590" s="1815"/>
      <c r="J590" s="1815"/>
      <c r="K590" s="1815"/>
      <c r="L590" s="1815"/>
      <c r="M590" s="1815"/>
      <c r="N590" s="1815"/>
      <c r="O590" s="1815"/>
      <c r="P590" s="1815"/>
      <c r="Q590" s="1815"/>
      <c r="R590" s="1815"/>
      <c r="S590" s="1815"/>
      <c r="T590" s="1815"/>
      <c r="U590" s="1815"/>
      <c r="V590" s="1815"/>
      <c r="W590" s="1815"/>
      <c r="X590" s="1815"/>
      <c r="Y590" s="1843"/>
      <c r="Z590" s="1811">
        <v>12</v>
      </c>
      <c r="AA590" s="1812"/>
      <c r="AB590" s="1805"/>
      <c r="AC590" s="1815" t="s">
        <v>672</v>
      </c>
      <c r="AD590" s="1815"/>
      <c r="AE590" s="1815"/>
      <c r="AF590" s="1815"/>
      <c r="AG590" s="1815"/>
      <c r="AH590" s="1815"/>
      <c r="AI590" s="1815"/>
      <c r="AJ590" s="1815"/>
      <c r="AK590" s="1815"/>
      <c r="AL590" s="1815"/>
      <c r="AM590" s="1815"/>
      <c r="AN590" s="1815"/>
      <c r="AO590" s="1815"/>
      <c r="AP590" s="1815"/>
      <c r="AQ590" s="1815"/>
      <c r="AR590" s="1815"/>
      <c r="AS590" s="1815"/>
      <c r="AT590" s="1815"/>
      <c r="AU590" s="1815"/>
      <c r="AV590" s="1815"/>
      <c r="AW590" s="1816"/>
      <c r="AX590" s="16"/>
      <c r="AY590" s="16"/>
      <c r="AZ590" s="16"/>
      <c r="BA590" s="16"/>
      <c r="BB590" s="16"/>
      <c r="BC590" s="16"/>
      <c r="BD590" s="16"/>
      <c r="BE590" s="16"/>
      <c r="BF590" s="16"/>
      <c r="BG590" s="44"/>
      <c r="BH590" s="1794"/>
      <c r="BI590" s="1795"/>
      <c r="BJ590" s="1400"/>
      <c r="BK590" s="1400"/>
      <c r="BL590" s="1400"/>
      <c r="BM590" s="1400"/>
      <c r="BN590" s="1400"/>
      <c r="BO590" s="1400"/>
      <c r="BP590" s="1400"/>
      <c r="BQ590" s="1400"/>
      <c r="BR590" s="1400"/>
      <c r="BS590" s="1400"/>
      <c r="BT590" s="1400"/>
      <c r="BU590" s="1400"/>
      <c r="BV590" s="1400"/>
      <c r="BW590" s="1400"/>
      <c r="BX590" s="1400"/>
      <c r="BY590" s="1400"/>
      <c r="BZ590" s="1400"/>
      <c r="CA590" s="1400"/>
      <c r="CB590" s="1400"/>
      <c r="CC590" s="1400"/>
      <c r="CD590" s="1400"/>
      <c r="CE590" s="1400"/>
      <c r="CF590" s="1400"/>
      <c r="CG590" s="1400"/>
      <c r="CH590" s="1400"/>
      <c r="CI590" s="1400"/>
      <c r="CJ590" s="1400"/>
      <c r="CK590" s="1400"/>
      <c r="CL590" s="1400"/>
      <c r="CM590" s="1400"/>
      <c r="CN590" s="1400"/>
      <c r="CO590" s="1400"/>
      <c r="CP590" s="1400"/>
      <c r="CQ590" s="1400"/>
      <c r="CR590" s="1400"/>
      <c r="CS590" s="1400"/>
      <c r="CT590" s="1400"/>
      <c r="CU590" s="1400"/>
      <c r="CV590" s="1400"/>
      <c r="CW590" s="1400"/>
      <c r="CX590" s="1400"/>
      <c r="CY590" s="1400"/>
      <c r="CZ590" s="1400"/>
      <c r="DA590" s="1400"/>
      <c r="DB590" s="1400"/>
      <c r="DC590" s="1401"/>
      <c r="DE590" s="1400"/>
      <c r="DF590" s="1400"/>
      <c r="DG590" s="1400"/>
      <c r="DH590" s="1400"/>
      <c r="DI590" s="1400"/>
      <c r="DJ590" s="1400"/>
      <c r="DK590" s="1400"/>
      <c r="DL590" s="1400"/>
      <c r="DM590" s="1400"/>
      <c r="DN590" s="1400"/>
      <c r="DO590" s="1400"/>
      <c r="DP590" s="1400"/>
      <c r="DQ590" s="1400"/>
      <c r="DR590" s="1400"/>
      <c r="DS590" s="1400"/>
      <c r="DT590" s="1400"/>
      <c r="DU590" s="1400"/>
      <c r="DV590" s="1400"/>
      <c r="DW590" s="1400"/>
      <c r="DX590" s="1400"/>
      <c r="DY590" s="1400"/>
      <c r="DZ590" s="1400"/>
      <c r="EA590" s="1400"/>
      <c r="EB590" s="1400"/>
      <c r="EC590" s="1400"/>
      <c r="ED590" s="1400"/>
      <c r="EE590" s="1400"/>
      <c r="EF590" s="1400"/>
      <c r="EG590" s="1400"/>
      <c r="EH590" s="1400"/>
      <c r="EI590" s="1400"/>
      <c r="EJ590" s="1400"/>
      <c r="EK590" s="1400"/>
      <c r="EL590" s="1400"/>
      <c r="EM590" s="1400"/>
      <c r="EN590" s="1400"/>
      <c r="EO590" s="1400"/>
      <c r="EP590" s="1400"/>
      <c r="EQ590" s="1400"/>
      <c r="ER590" s="1400"/>
      <c r="ES590" s="1400"/>
      <c r="ET590" s="1400"/>
      <c r="EU590" s="1400"/>
      <c r="EV590" s="1400"/>
      <c r="EW590" s="1400"/>
      <c r="EX590" s="1401"/>
    </row>
    <row r="591" spans="1:154" ht="13.5" customHeight="1">
      <c r="B591" s="1867"/>
      <c r="C591" s="1814"/>
      <c r="D591" s="1806"/>
      <c r="E591" s="1817"/>
      <c r="F591" s="1817"/>
      <c r="G591" s="1817"/>
      <c r="H591" s="1817"/>
      <c r="I591" s="1817"/>
      <c r="J591" s="1817"/>
      <c r="K591" s="1817"/>
      <c r="L591" s="1817"/>
      <c r="M591" s="1817"/>
      <c r="N591" s="1817"/>
      <c r="O591" s="1817"/>
      <c r="P591" s="1817"/>
      <c r="Q591" s="1817"/>
      <c r="R591" s="1817"/>
      <c r="S591" s="1817"/>
      <c r="T591" s="1817"/>
      <c r="U591" s="1817"/>
      <c r="V591" s="1817"/>
      <c r="W591" s="1817"/>
      <c r="X591" s="1817"/>
      <c r="Y591" s="1844"/>
      <c r="Z591" s="1813"/>
      <c r="AA591" s="1814"/>
      <c r="AB591" s="1806"/>
      <c r="AC591" s="1817"/>
      <c r="AD591" s="1817"/>
      <c r="AE591" s="1817"/>
      <c r="AF591" s="1817"/>
      <c r="AG591" s="1817"/>
      <c r="AH591" s="1817"/>
      <c r="AI591" s="1817"/>
      <c r="AJ591" s="1817"/>
      <c r="AK591" s="1817"/>
      <c r="AL591" s="1817"/>
      <c r="AM591" s="1817"/>
      <c r="AN591" s="1817"/>
      <c r="AO591" s="1817"/>
      <c r="AP591" s="1817"/>
      <c r="AQ591" s="1817"/>
      <c r="AR591" s="1817"/>
      <c r="AS591" s="1817"/>
      <c r="AT591" s="1817"/>
      <c r="AU591" s="1817"/>
      <c r="AV591" s="1817"/>
      <c r="AW591" s="1818"/>
      <c r="BG591" s="44"/>
      <c r="BH591" s="1794"/>
      <c r="BI591" s="1795"/>
      <c r="BJ591" s="1400"/>
      <c r="BK591" s="1400"/>
      <c r="BL591" s="1400"/>
      <c r="BM591" s="1400"/>
      <c r="BN591" s="1400"/>
      <c r="BO591" s="1400"/>
      <c r="BP591" s="1400"/>
      <c r="BQ591" s="1400"/>
      <c r="BR591" s="1400"/>
      <c r="BS591" s="1400"/>
      <c r="BT591" s="1400"/>
      <c r="BU591" s="1400"/>
      <c r="BV591" s="1400"/>
      <c r="BW591" s="1400"/>
      <c r="BX591" s="1400"/>
      <c r="BY591" s="1400"/>
      <c r="BZ591" s="1400"/>
      <c r="CA591" s="1400"/>
      <c r="CB591" s="1400"/>
      <c r="CC591" s="1400"/>
      <c r="CD591" s="1400"/>
      <c r="CE591" s="1400"/>
      <c r="CF591" s="1400"/>
      <c r="CG591" s="1400"/>
      <c r="CH591" s="1400"/>
      <c r="CI591" s="1400"/>
      <c r="CJ591" s="1400"/>
      <c r="CK591" s="1400"/>
      <c r="CL591" s="1400"/>
      <c r="CM591" s="1400"/>
      <c r="CN591" s="1400"/>
      <c r="CO591" s="1400"/>
      <c r="CP591" s="1400"/>
      <c r="CQ591" s="1400"/>
      <c r="CR591" s="1400"/>
      <c r="CS591" s="1400"/>
      <c r="CT591" s="1400"/>
      <c r="CU591" s="1400"/>
      <c r="CV591" s="1400"/>
      <c r="CW591" s="1400"/>
      <c r="CX591" s="1400"/>
      <c r="CY591" s="1400"/>
      <c r="CZ591" s="1400"/>
      <c r="DA591" s="1400"/>
      <c r="DB591" s="1400"/>
      <c r="DC591" s="1401"/>
      <c r="DE591" s="59" t="s">
        <v>713</v>
      </c>
      <c r="DF591" s="280"/>
      <c r="DG591" s="280"/>
      <c r="DH591" s="280"/>
      <c r="DI591" s="280"/>
      <c r="DJ591" s="280"/>
      <c r="DK591" s="280"/>
      <c r="DL591" s="280"/>
      <c r="DM591" s="280"/>
      <c r="DN591" s="280"/>
      <c r="DO591" s="280"/>
      <c r="DP591" s="280"/>
      <c r="DQ591" s="280"/>
      <c r="DR591" s="280"/>
      <c r="DS591" s="280"/>
      <c r="DT591" s="280"/>
      <c r="DU591" s="280"/>
      <c r="DV591" s="280"/>
      <c r="DW591" s="280"/>
      <c r="DX591" s="280"/>
      <c r="DY591" s="280"/>
      <c r="DZ591" s="280"/>
      <c r="EA591" s="280"/>
      <c r="EB591" s="280"/>
      <c r="EC591" s="280"/>
      <c r="ED591" s="280"/>
      <c r="EE591" s="280"/>
      <c r="EF591" s="280"/>
      <c r="EG591" s="280"/>
      <c r="EH591" s="280"/>
      <c r="EI591" s="280"/>
      <c r="EJ591" s="280"/>
      <c r="EK591" s="280"/>
      <c r="EL591" s="280"/>
      <c r="EM591" s="280"/>
      <c r="EN591" s="280"/>
      <c r="EO591" s="280"/>
      <c r="EP591" s="280"/>
      <c r="EQ591" s="280"/>
      <c r="ER591" s="280"/>
      <c r="ES591" s="280"/>
      <c r="ET591" s="280"/>
      <c r="EU591" s="280"/>
      <c r="EV591" s="280"/>
      <c r="EW591" s="280"/>
      <c r="EX591" s="280"/>
    </row>
    <row r="592" spans="1:154" ht="13.5" customHeight="1">
      <c r="B592" s="1866">
        <v>4</v>
      </c>
      <c r="C592" s="1812"/>
      <c r="D592" s="1805"/>
      <c r="E592" s="1815" t="s">
        <v>1555</v>
      </c>
      <c r="F592" s="1815"/>
      <c r="G592" s="1815"/>
      <c r="H592" s="1815"/>
      <c r="I592" s="1815"/>
      <c r="J592" s="1815"/>
      <c r="K592" s="1815"/>
      <c r="L592" s="1815"/>
      <c r="M592" s="1815"/>
      <c r="N592" s="1815"/>
      <c r="O592" s="1815"/>
      <c r="P592" s="1815"/>
      <c r="Q592" s="1815"/>
      <c r="R592" s="1815"/>
      <c r="S592" s="1815"/>
      <c r="T592" s="1815"/>
      <c r="U592" s="1815"/>
      <c r="V592" s="1815"/>
      <c r="W592" s="1815"/>
      <c r="X592" s="1815"/>
      <c r="Y592" s="1843"/>
      <c r="Z592" s="1811">
        <v>13</v>
      </c>
      <c r="AA592" s="1812"/>
      <c r="AB592" s="1805"/>
      <c r="AC592" s="1815" t="s">
        <v>1723</v>
      </c>
      <c r="AD592" s="1815"/>
      <c r="AE592" s="1815"/>
      <c r="AF592" s="1815"/>
      <c r="AG592" s="1815"/>
      <c r="AH592" s="1815"/>
      <c r="AI592" s="1815"/>
      <c r="AJ592" s="1815"/>
      <c r="AK592" s="1815"/>
      <c r="AL592" s="1815"/>
      <c r="AM592" s="1815"/>
      <c r="AN592" s="1815"/>
      <c r="AO592" s="1815"/>
      <c r="AP592" s="1815"/>
      <c r="AQ592" s="1815"/>
      <c r="AR592" s="1815"/>
      <c r="AS592" s="1815"/>
      <c r="AT592" s="1815"/>
      <c r="AU592" s="1815"/>
      <c r="AV592" s="1815"/>
      <c r="AW592" s="1816"/>
      <c r="BG592" s="44"/>
      <c r="BH592" s="1794"/>
      <c r="BI592" s="1795"/>
      <c r="BJ592" s="1400"/>
      <c r="BK592" s="1400"/>
      <c r="BL592" s="1400"/>
      <c r="BM592" s="1400"/>
      <c r="BN592" s="1400"/>
      <c r="BO592" s="1400"/>
      <c r="BP592" s="1400"/>
      <c r="BQ592" s="1400"/>
      <c r="BR592" s="1400"/>
      <c r="BS592" s="1400"/>
      <c r="BT592" s="1400"/>
      <c r="BU592" s="1400"/>
      <c r="BV592" s="1400"/>
      <c r="BW592" s="1400"/>
      <c r="BX592" s="1400"/>
      <c r="BY592" s="1400"/>
      <c r="BZ592" s="1400"/>
      <c r="CA592" s="1400"/>
      <c r="CB592" s="1400"/>
      <c r="CC592" s="1400"/>
      <c r="CD592" s="1400"/>
      <c r="CE592" s="1400"/>
      <c r="CF592" s="1400"/>
      <c r="CG592" s="1400"/>
      <c r="CH592" s="1400"/>
      <c r="CI592" s="1400"/>
      <c r="CJ592" s="1400"/>
      <c r="CK592" s="1400"/>
      <c r="CL592" s="1400"/>
      <c r="CM592" s="1400"/>
      <c r="CN592" s="1400"/>
      <c r="CO592" s="1400"/>
      <c r="CP592" s="1400"/>
      <c r="CQ592" s="1400"/>
      <c r="CR592" s="1400"/>
      <c r="CS592" s="1400"/>
      <c r="CT592" s="1400"/>
      <c r="CU592" s="1400"/>
      <c r="CV592" s="1400"/>
      <c r="CW592" s="1400"/>
      <c r="CX592" s="1400"/>
      <c r="CY592" s="1400"/>
      <c r="CZ592" s="1400"/>
      <c r="DA592" s="1400"/>
      <c r="DB592" s="1400"/>
      <c r="DC592" s="1401"/>
      <c r="DE592" s="1400" t="s">
        <v>714</v>
      </c>
      <c r="DF592" s="1400"/>
      <c r="DG592" s="1400"/>
      <c r="DH592" s="1400"/>
      <c r="DI592" s="1400"/>
      <c r="DJ592" s="1400"/>
      <c r="DK592" s="1400"/>
      <c r="DL592" s="1400"/>
      <c r="DM592" s="1400"/>
      <c r="DN592" s="1400"/>
      <c r="DO592" s="1400"/>
      <c r="DP592" s="1400"/>
      <c r="DQ592" s="1400"/>
      <c r="DR592" s="1400"/>
      <c r="DS592" s="1400"/>
      <c r="DT592" s="1400"/>
      <c r="DU592" s="1400"/>
      <c r="DV592" s="1400"/>
      <c r="DW592" s="1400"/>
      <c r="DX592" s="1400"/>
      <c r="DY592" s="1400"/>
      <c r="DZ592" s="1400"/>
      <c r="EA592" s="1400"/>
      <c r="EB592" s="1400"/>
      <c r="EC592" s="1400"/>
      <c r="ED592" s="1400"/>
      <c r="EE592" s="1400"/>
      <c r="EF592" s="1400"/>
      <c r="EG592" s="1400"/>
      <c r="EH592" s="1400"/>
      <c r="EI592" s="1400"/>
      <c r="EJ592" s="1400"/>
      <c r="EK592" s="1400"/>
      <c r="EL592" s="1400"/>
      <c r="EM592" s="1400"/>
      <c r="EN592" s="1400"/>
      <c r="EO592" s="1400"/>
      <c r="EP592" s="1400"/>
      <c r="EQ592" s="1400"/>
      <c r="ER592" s="1400"/>
      <c r="ES592" s="1400"/>
      <c r="ET592" s="1400"/>
      <c r="EU592" s="1400"/>
      <c r="EV592" s="1400"/>
      <c r="EW592" s="1400"/>
      <c r="EX592" s="1401"/>
    </row>
    <row r="593" spans="1:155" ht="13.5" customHeight="1">
      <c r="B593" s="1867"/>
      <c r="C593" s="1814"/>
      <c r="D593" s="1806"/>
      <c r="E593" s="1817"/>
      <c r="F593" s="1817"/>
      <c r="G593" s="1817"/>
      <c r="H593" s="1817"/>
      <c r="I593" s="1817"/>
      <c r="J593" s="1817"/>
      <c r="K593" s="1817"/>
      <c r="L593" s="1817"/>
      <c r="M593" s="1817"/>
      <c r="N593" s="1817"/>
      <c r="O593" s="1817"/>
      <c r="P593" s="1817"/>
      <c r="Q593" s="1817"/>
      <c r="R593" s="1817"/>
      <c r="S593" s="1817"/>
      <c r="T593" s="1817"/>
      <c r="U593" s="1817"/>
      <c r="V593" s="1817"/>
      <c r="W593" s="1817"/>
      <c r="X593" s="1817"/>
      <c r="Y593" s="1844"/>
      <c r="Z593" s="1813"/>
      <c r="AA593" s="1814"/>
      <c r="AB593" s="1806"/>
      <c r="AC593" s="1817"/>
      <c r="AD593" s="1817"/>
      <c r="AE593" s="1817"/>
      <c r="AF593" s="1817"/>
      <c r="AG593" s="1817"/>
      <c r="AH593" s="1817"/>
      <c r="AI593" s="1817"/>
      <c r="AJ593" s="1817"/>
      <c r="AK593" s="1817"/>
      <c r="AL593" s="1817"/>
      <c r="AM593" s="1817"/>
      <c r="AN593" s="1817"/>
      <c r="AO593" s="1817"/>
      <c r="AP593" s="1817"/>
      <c r="AQ593" s="1817"/>
      <c r="AR593" s="1817"/>
      <c r="AS593" s="1817"/>
      <c r="AT593" s="1817"/>
      <c r="AU593" s="1817"/>
      <c r="AV593" s="1817"/>
      <c r="AW593" s="1818"/>
      <c r="BG593" s="44"/>
      <c r="BH593" s="1794"/>
      <c r="BI593" s="1795"/>
      <c r="BJ593" s="1400"/>
      <c r="BK593" s="1400"/>
      <c r="BL593" s="1400"/>
      <c r="BM593" s="1400"/>
      <c r="BN593" s="1400"/>
      <c r="BO593" s="1400"/>
      <c r="BP593" s="1400"/>
      <c r="BQ593" s="1400"/>
      <c r="BR593" s="1400"/>
      <c r="BS593" s="1400"/>
      <c r="BT593" s="1400"/>
      <c r="BU593" s="1400"/>
      <c r="BV593" s="1400"/>
      <c r="BW593" s="1400"/>
      <c r="BX593" s="1400"/>
      <c r="BY593" s="1400"/>
      <c r="BZ593" s="1400"/>
      <c r="CA593" s="1400"/>
      <c r="CB593" s="1400"/>
      <c r="CC593" s="1400"/>
      <c r="CD593" s="1400"/>
      <c r="CE593" s="1400"/>
      <c r="CF593" s="1400"/>
      <c r="CG593" s="1400"/>
      <c r="CH593" s="1400"/>
      <c r="CI593" s="1400"/>
      <c r="CJ593" s="1400"/>
      <c r="CK593" s="1400"/>
      <c r="CL593" s="1400"/>
      <c r="CM593" s="1400"/>
      <c r="CN593" s="1400"/>
      <c r="CO593" s="1400"/>
      <c r="CP593" s="1400"/>
      <c r="CQ593" s="1400"/>
      <c r="CR593" s="1400"/>
      <c r="CS593" s="1400"/>
      <c r="CT593" s="1400"/>
      <c r="CU593" s="1400"/>
      <c r="CV593" s="1400"/>
      <c r="CW593" s="1400"/>
      <c r="CX593" s="1400"/>
      <c r="CY593" s="1400"/>
      <c r="CZ593" s="1400"/>
      <c r="DA593" s="1400"/>
      <c r="DB593" s="1400"/>
      <c r="DC593" s="1401"/>
      <c r="DE593" s="1400"/>
      <c r="DF593" s="1400"/>
      <c r="DG593" s="1400"/>
      <c r="DH593" s="1400"/>
      <c r="DI593" s="1400"/>
      <c r="DJ593" s="1400"/>
      <c r="DK593" s="1400"/>
      <c r="DL593" s="1400"/>
      <c r="DM593" s="1400"/>
      <c r="DN593" s="1400"/>
      <c r="DO593" s="1400"/>
      <c r="DP593" s="1400"/>
      <c r="DQ593" s="1400"/>
      <c r="DR593" s="1400"/>
      <c r="DS593" s="1400"/>
      <c r="DT593" s="1400"/>
      <c r="DU593" s="1400"/>
      <c r="DV593" s="1400"/>
      <c r="DW593" s="1400"/>
      <c r="DX593" s="1400"/>
      <c r="DY593" s="1400"/>
      <c r="DZ593" s="1400"/>
      <c r="EA593" s="1400"/>
      <c r="EB593" s="1400"/>
      <c r="EC593" s="1400"/>
      <c r="ED593" s="1400"/>
      <c r="EE593" s="1400"/>
      <c r="EF593" s="1400"/>
      <c r="EG593" s="1400"/>
      <c r="EH593" s="1400"/>
      <c r="EI593" s="1400"/>
      <c r="EJ593" s="1400"/>
      <c r="EK593" s="1400"/>
      <c r="EL593" s="1400"/>
      <c r="EM593" s="1400"/>
      <c r="EN593" s="1400"/>
      <c r="EO593" s="1400"/>
      <c r="EP593" s="1400"/>
      <c r="EQ593" s="1400"/>
      <c r="ER593" s="1400"/>
      <c r="ES593" s="1400"/>
      <c r="ET593" s="1400"/>
      <c r="EU593" s="1400"/>
      <c r="EV593" s="1400"/>
      <c r="EW593" s="1400"/>
      <c r="EX593" s="1401"/>
    </row>
    <row r="594" spans="1:155" ht="13.5" customHeight="1">
      <c r="B594" s="1866">
        <v>5</v>
      </c>
      <c r="C594" s="1812"/>
      <c r="D594" s="1805"/>
      <c r="E594" s="1815" t="s">
        <v>678</v>
      </c>
      <c r="F594" s="1815"/>
      <c r="G594" s="1815"/>
      <c r="H594" s="1815"/>
      <c r="I594" s="1815"/>
      <c r="J594" s="1815"/>
      <c r="K594" s="1815"/>
      <c r="L594" s="1815"/>
      <c r="M594" s="1815"/>
      <c r="N594" s="1815"/>
      <c r="O594" s="1815"/>
      <c r="P594" s="1815"/>
      <c r="Q594" s="1815"/>
      <c r="R594" s="1815"/>
      <c r="S594" s="1815"/>
      <c r="T594" s="1815"/>
      <c r="U594" s="1815"/>
      <c r="V594" s="1815"/>
      <c r="W594" s="1815"/>
      <c r="X594" s="1815"/>
      <c r="Y594" s="1843"/>
      <c r="Z594" s="1811">
        <v>14</v>
      </c>
      <c r="AA594" s="1812"/>
      <c r="AB594" s="1805"/>
      <c r="AC594" s="1815"/>
      <c r="AD594" s="1815"/>
      <c r="AE594" s="1815"/>
      <c r="AF594" s="1815"/>
      <c r="AG594" s="1815"/>
      <c r="AH594" s="1815"/>
      <c r="AI594" s="1815"/>
      <c r="AJ594" s="1815"/>
      <c r="AK594" s="1815"/>
      <c r="AL594" s="1815"/>
      <c r="AM594" s="1815"/>
      <c r="AN594" s="1815"/>
      <c r="AO594" s="1815"/>
      <c r="AP594" s="1815"/>
      <c r="AQ594" s="1815"/>
      <c r="AR594" s="1815"/>
      <c r="AS594" s="1815"/>
      <c r="AT594" s="1815"/>
      <c r="AU594" s="1815"/>
      <c r="AV594" s="1815"/>
      <c r="AW594" s="1816"/>
      <c r="BG594" s="44"/>
      <c r="BH594" s="1794"/>
      <c r="BI594" s="1795"/>
      <c r="BJ594" s="1400"/>
      <c r="BK594" s="1400"/>
      <c r="BL594" s="1400"/>
      <c r="BM594" s="1400"/>
      <c r="BN594" s="1400"/>
      <c r="BO594" s="1400"/>
      <c r="BP594" s="1400"/>
      <c r="BQ594" s="1400"/>
      <c r="BR594" s="1400"/>
      <c r="BS594" s="1400"/>
      <c r="BT594" s="1400"/>
      <c r="BU594" s="1400"/>
      <c r="BV594" s="1400"/>
      <c r="BW594" s="1400"/>
      <c r="BX594" s="1400"/>
      <c r="BY594" s="1400"/>
      <c r="BZ594" s="1400"/>
      <c r="CA594" s="1400"/>
      <c r="CB594" s="1400"/>
      <c r="CC594" s="1400"/>
      <c r="CD594" s="1400"/>
      <c r="CE594" s="1400"/>
      <c r="CF594" s="1400"/>
      <c r="CG594" s="1400"/>
      <c r="CH594" s="1400"/>
      <c r="CI594" s="1400"/>
      <c r="CJ594" s="1400"/>
      <c r="CK594" s="1400"/>
      <c r="CL594" s="1400"/>
      <c r="CM594" s="1400"/>
      <c r="CN594" s="1400"/>
      <c r="CO594" s="1400"/>
      <c r="CP594" s="1400"/>
      <c r="CQ594" s="1400"/>
      <c r="CR594" s="1400"/>
      <c r="CS594" s="1400"/>
      <c r="CT594" s="1400"/>
      <c r="CU594" s="1400"/>
      <c r="CV594" s="1400"/>
      <c r="CW594" s="1400"/>
      <c r="CX594" s="1400"/>
      <c r="CY594" s="1400"/>
      <c r="CZ594" s="1400"/>
      <c r="DA594" s="1400"/>
      <c r="DB594" s="1400"/>
      <c r="DC594" s="1401"/>
      <c r="DE594" s="1400"/>
      <c r="DF594" s="1400"/>
      <c r="DG594" s="1400"/>
      <c r="DH594" s="1400"/>
      <c r="DI594" s="1400"/>
      <c r="DJ594" s="1400"/>
      <c r="DK594" s="1400"/>
      <c r="DL594" s="1400"/>
      <c r="DM594" s="1400"/>
      <c r="DN594" s="1400"/>
      <c r="DO594" s="1400"/>
      <c r="DP594" s="1400"/>
      <c r="DQ594" s="1400"/>
      <c r="DR594" s="1400"/>
      <c r="DS594" s="1400"/>
      <c r="DT594" s="1400"/>
      <c r="DU594" s="1400"/>
      <c r="DV594" s="1400"/>
      <c r="DW594" s="1400"/>
      <c r="DX594" s="1400"/>
      <c r="DY594" s="1400"/>
      <c r="DZ594" s="1400"/>
      <c r="EA594" s="1400"/>
      <c r="EB594" s="1400"/>
      <c r="EC594" s="1400"/>
      <c r="ED594" s="1400"/>
      <c r="EE594" s="1400"/>
      <c r="EF594" s="1400"/>
      <c r="EG594" s="1400"/>
      <c r="EH594" s="1400"/>
      <c r="EI594" s="1400"/>
      <c r="EJ594" s="1400"/>
      <c r="EK594" s="1400"/>
      <c r="EL594" s="1400"/>
      <c r="EM594" s="1400"/>
      <c r="EN594" s="1400"/>
      <c r="EO594" s="1400"/>
      <c r="EP594" s="1400"/>
      <c r="EQ594" s="1400"/>
      <c r="ER594" s="1400"/>
      <c r="ES594" s="1400"/>
      <c r="ET594" s="1400"/>
      <c r="EU594" s="1400"/>
      <c r="EV594" s="1400"/>
      <c r="EW594" s="1400"/>
      <c r="EX594" s="1401"/>
    </row>
    <row r="595" spans="1:155" ht="12.6" customHeight="1">
      <c r="B595" s="1867"/>
      <c r="C595" s="1814"/>
      <c r="D595" s="1806"/>
      <c r="E595" s="1817"/>
      <c r="F595" s="1817"/>
      <c r="G595" s="1817"/>
      <c r="H595" s="1817"/>
      <c r="I595" s="1817"/>
      <c r="J595" s="1817"/>
      <c r="K595" s="1817"/>
      <c r="L595" s="1817"/>
      <c r="M595" s="1817"/>
      <c r="N595" s="1817"/>
      <c r="O595" s="1817"/>
      <c r="P595" s="1817"/>
      <c r="Q595" s="1817"/>
      <c r="R595" s="1817"/>
      <c r="S595" s="1817"/>
      <c r="T595" s="1817"/>
      <c r="U595" s="1817"/>
      <c r="V595" s="1817"/>
      <c r="W595" s="1817"/>
      <c r="X595" s="1817"/>
      <c r="Y595" s="1844"/>
      <c r="Z595" s="1813"/>
      <c r="AA595" s="1814"/>
      <c r="AB595" s="1806"/>
      <c r="AC595" s="1817"/>
      <c r="AD595" s="1817"/>
      <c r="AE595" s="1817"/>
      <c r="AF595" s="1817"/>
      <c r="AG595" s="1817"/>
      <c r="AH595" s="1817"/>
      <c r="AI595" s="1817"/>
      <c r="AJ595" s="1817"/>
      <c r="AK595" s="1817"/>
      <c r="AL595" s="1817"/>
      <c r="AM595" s="1817"/>
      <c r="AN595" s="1817"/>
      <c r="AO595" s="1817"/>
      <c r="AP595" s="1817"/>
      <c r="AQ595" s="1817"/>
      <c r="AR595" s="1817"/>
      <c r="AS595" s="1817"/>
      <c r="AT595" s="1817"/>
      <c r="AU595" s="1817"/>
      <c r="AV595" s="1817"/>
      <c r="AW595" s="1818"/>
      <c r="BG595" s="44"/>
      <c r="BH595" s="1794"/>
      <c r="BI595" s="1795"/>
      <c r="BJ595" s="1400"/>
      <c r="BK595" s="1400"/>
      <c r="BL595" s="1400"/>
      <c r="BM595" s="1400"/>
      <c r="BN595" s="1400"/>
      <c r="BO595" s="1400"/>
      <c r="BP595" s="1400"/>
      <c r="BQ595" s="1400"/>
      <c r="BR595" s="1400"/>
      <c r="BS595" s="1400"/>
      <c r="BT595" s="1400"/>
      <c r="BU595" s="1400"/>
      <c r="BV595" s="1400"/>
      <c r="BW595" s="1400"/>
      <c r="BX595" s="1400"/>
      <c r="BY595" s="1400"/>
      <c r="BZ595" s="1400"/>
      <c r="CA595" s="1400"/>
      <c r="CB595" s="1400"/>
      <c r="CC595" s="1400"/>
      <c r="CD595" s="1400"/>
      <c r="CE595" s="1400"/>
      <c r="CF595" s="1400"/>
      <c r="CG595" s="1400"/>
      <c r="CH595" s="1400"/>
      <c r="CI595" s="1400"/>
      <c r="CJ595" s="1400"/>
      <c r="CK595" s="1400"/>
      <c r="CL595" s="1400"/>
      <c r="CM595" s="1400"/>
      <c r="CN595" s="1400"/>
      <c r="CO595" s="1400"/>
      <c r="CP595" s="1400"/>
      <c r="CQ595" s="1400"/>
      <c r="CR595" s="1400"/>
      <c r="CS595" s="1400"/>
      <c r="CT595" s="1400"/>
      <c r="CU595" s="1400"/>
      <c r="CV595" s="1400"/>
      <c r="CW595" s="1400"/>
      <c r="CX595" s="1400"/>
      <c r="CY595" s="1400"/>
      <c r="CZ595" s="1400"/>
      <c r="DA595" s="1400"/>
      <c r="DB595" s="1400"/>
      <c r="DC595" s="1401"/>
      <c r="DE595" s="53" t="s">
        <v>1462</v>
      </c>
    </row>
    <row r="596" spans="1:155" ht="12.6" customHeight="1">
      <c r="B596" s="1866">
        <v>6</v>
      </c>
      <c r="C596" s="1812"/>
      <c r="D596" s="1805"/>
      <c r="E596" s="1815" t="s">
        <v>685</v>
      </c>
      <c r="F596" s="1815"/>
      <c r="G596" s="1815"/>
      <c r="H596" s="1815"/>
      <c r="I596" s="1815"/>
      <c r="J596" s="1815"/>
      <c r="K596" s="1815"/>
      <c r="L596" s="1815"/>
      <c r="M596" s="1815"/>
      <c r="N596" s="1815"/>
      <c r="O596" s="1815"/>
      <c r="P596" s="1815"/>
      <c r="Q596" s="1815"/>
      <c r="R596" s="1815"/>
      <c r="S596" s="1815"/>
      <c r="T596" s="1815"/>
      <c r="U596" s="1815"/>
      <c r="V596" s="1815"/>
      <c r="W596" s="1815"/>
      <c r="X596" s="1815"/>
      <c r="Y596" s="1843"/>
      <c r="Z596" s="1811">
        <v>15</v>
      </c>
      <c r="AA596" s="1812"/>
      <c r="AB596" s="1805"/>
      <c r="AC596" s="1815"/>
      <c r="AD596" s="1815"/>
      <c r="AE596" s="1815"/>
      <c r="AF596" s="1815"/>
      <c r="AG596" s="1815"/>
      <c r="AH596" s="1815"/>
      <c r="AI596" s="1815"/>
      <c r="AJ596" s="1815"/>
      <c r="AK596" s="1815"/>
      <c r="AL596" s="1815"/>
      <c r="AM596" s="1815"/>
      <c r="AN596" s="1815"/>
      <c r="AO596" s="1815"/>
      <c r="AP596" s="1815"/>
      <c r="AQ596" s="1815"/>
      <c r="AR596" s="1815"/>
      <c r="AS596" s="1815"/>
      <c r="AT596" s="1815"/>
      <c r="AU596" s="1815"/>
      <c r="AV596" s="1815"/>
      <c r="AW596" s="1816"/>
      <c r="BH596" s="1794"/>
      <c r="BI596" s="1795"/>
      <c r="BJ596" s="1400"/>
      <c r="BK596" s="1400"/>
      <c r="BL596" s="1400"/>
      <c r="BM596" s="1400"/>
      <c r="BN596" s="1400"/>
      <c r="BO596" s="1400"/>
      <c r="BP596" s="1400"/>
      <c r="BQ596" s="1400"/>
      <c r="BR596" s="1400"/>
      <c r="BS596" s="1400"/>
      <c r="BT596" s="1400"/>
      <c r="BU596" s="1400"/>
      <c r="BV596" s="1400"/>
      <c r="BW596" s="1400"/>
      <c r="BX596" s="1400"/>
      <c r="BY596" s="1400"/>
      <c r="BZ596" s="1400"/>
      <c r="CA596" s="1400"/>
      <c r="CB596" s="1400"/>
      <c r="CC596" s="1400"/>
      <c r="CD596" s="1400"/>
      <c r="CE596" s="1400"/>
      <c r="CF596" s="1400"/>
      <c r="CG596" s="1400"/>
      <c r="CH596" s="1400"/>
      <c r="CI596" s="1400"/>
      <c r="CJ596" s="1400"/>
      <c r="CK596" s="1400"/>
      <c r="CL596" s="1400"/>
      <c r="CM596" s="1400"/>
      <c r="CN596" s="1400"/>
      <c r="CO596" s="1400"/>
      <c r="CP596" s="1400"/>
      <c r="CQ596" s="1400"/>
      <c r="CR596" s="1400"/>
      <c r="CS596" s="1400"/>
      <c r="CT596" s="1400"/>
      <c r="CU596" s="1400"/>
      <c r="CV596" s="1400"/>
      <c r="CW596" s="1400"/>
      <c r="CX596" s="1400"/>
      <c r="CY596" s="1400"/>
      <c r="CZ596" s="1400"/>
      <c r="DA596" s="1400"/>
      <c r="DB596" s="1400"/>
      <c r="DC596" s="1401"/>
      <c r="DE596" s="1400" t="s">
        <v>868</v>
      </c>
      <c r="DF596" s="1400"/>
      <c r="DG596" s="1400"/>
      <c r="DH596" s="1400"/>
      <c r="DI596" s="1400"/>
      <c r="DJ596" s="1400"/>
      <c r="DK596" s="1400"/>
      <c r="DL596" s="1400"/>
      <c r="DM596" s="1400"/>
      <c r="DN596" s="1400"/>
      <c r="DO596" s="1400"/>
      <c r="DP596" s="1400"/>
      <c r="DQ596" s="1400"/>
      <c r="DR596" s="1400"/>
      <c r="DS596" s="1400"/>
      <c r="DT596" s="1400"/>
      <c r="DU596" s="1400"/>
      <c r="DV596" s="1400"/>
      <c r="DW596" s="1400"/>
      <c r="DX596" s="1400"/>
      <c r="DY596" s="1400"/>
      <c r="DZ596" s="1400"/>
      <c r="EA596" s="1400"/>
      <c r="EB596" s="1400"/>
      <c r="EC596" s="1400"/>
      <c r="ED596" s="1400"/>
      <c r="EE596" s="1400"/>
      <c r="EF596" s="1400"/>
      <c r="EG596" s="1400"/>
      <c r="EH596" s="1400"/>
      <c r="EI596" s="1400"/>
      <c r="EJ596" s="1400"/>
      <c r="EK596" s="1400"/>
      <c r="EL596" s="1400"/>
      <c r="EM596" s="1400"/>
      <c r="EN596" s="1400"/>
      <c r="EO596" s="1400"/>
      <c r="EP596" s="1400"/>
      <c r="EQ596" s="1400"/>
      <c r="ER596" s="1400"/>
      <c r="ES596" s="1400"/>
      <c r="ET596" s="1400"/>
      <c r="EU596" s="1400"/>
      <c r="EV596" s="1400"/>
      <c r="EW596" s="1400"/>
      <c r="EX596" s="1401"/>
    </row>
    <row r="597" spans="1:155" ht="12.6" customHeight="1">
      <c r="B597" s="1867"/>
      <c r="C597" s="1814"/>
      <c r="D597" s="1806"/>
      <c r="E597" s="1817"/>
      <c r="F597" s="1817"/>
      <c r="G597" s="1817"/>
      <c r="H597" s="1817"/>
      <c r="I597" s="1817"/>
      <c r="J597" s="1817"/>
      <c r="K597" s="1817"/>
      <c r="L597" s="1817"/>
      <c r="M597" s="1817"/>
      <c r="N597" s="1817"/>
      <c r="O597" s="1817"/>
      <c r="P597" s="1817"/>
      <c r="Q597" s="1817"/>
      <c r="R597" s="1817"/>
      <c r="S597" s="1817"/>
      <c r="T597" s="1817"/>
      <c r="U597" s="1817"/>
      <c r="V597" s="1817"/>
      <c r="W597" s="1817"/>
      <c r="X597" s="1817"/>
      <c r="Y597" s="1844"/>
      <c r="Z597" s="1813"/>
      <c r="AA597" s="1814"/>
      <c r="AB597" s="1806"/>
      <c r="AC597" s="1817"/>
      <c r="AD597" s="1817"/>
      <c r="AE597" s="1817"/>
      <c r="AF597" s="1817"/>
      <c r="AG597" s="1817"/>
      <c r="AH597" s="1817"/>
      <c r="AI597" s="1817"/>
      <c r="AJ597" s="1817"/>
      <c r="AK597" s="1817"/>
      <c r="AL597" s="1817"/>
      <c r="AM597" s="1817"/>
      <c r="AN597" s="1817"/>
      <c r="AO597" s="1817"/>
      <c r="AP597" s="1817"/>
      <c r="AQ597" s="1817"/>
      <c r="AR597" s="1817"/>
      <c r="AS597" s="1817"/>
      <c r="AT597" s="1817"/>
      <c r="AU597" s="1817"/>
      <c r="AV597" s="1817"/>
      <c r="AW597" s="1818"/>
      <c r="BH597" s="1794"/>
      <c r="BI597" s="1795"/>
      <c r="BJ597" s="1400"/>
      <c r="BK597" s="1400"/>
      <c r="BL597" s="1400"/>
      <c r="BM597" s="1400"/>
      <c r="BN597" s="1400"/>
      <c r="BO597" s="1400"/>
      <c r="BP597" s="1400"/>
      <c r="BQ597" s="1400"/>
      <c r="BR597" s="1400"/>
      <c r="BS597" s="1400"/>
      <c r="BT597" s="1400"/>
      <c r="BU597" s="1400"/>
      <c r="BV597" s="1400"/>
      <c r="BW597" s="1400"/>
      <c r="BX597" s="1400"/>
      <c r="BY597" s="1400"/>
      <c r="BZ597" s="1400"/>
      <c r="CA597" s="1400"/>
      <c r="CB597" s="1400"/>
      <c r="CC597" s="1400"/>
      <c r="CD597" s="1400"/>
      <c r="CE597" s="1400"/>
      <c r="CF597" s="1400"/>
      <c r="CG597" s="1400"/>
      <c r="CH597" s="1400"/>
      <c r="CI597" s="1400"/>
      <c r="CJ597" s="1400"/>
      <c r="CK597" s="1400"/>
      <c r="CL597" s="1400"/>
      <c r="CM597" s="1400"/>
      <c r="CN597" s="1400"/>
      <c r="CO597" s="1400"/>
      <c r="CP597" s="1400"/>
      <c r="CQ597" s="1400"/>
      <c r="CR597" s="1400"/>
      <c r="CS597" s="1400"/>
      <c r="CT597" s="1400"/>
      <c r="CU597" s="1400"/>
      <c r="CV597" s="1400"/>
      <c r="CW597" s="1400"/>
      <c r="CX597" s="1400"/>
      <c r="CY597" s="1400"/>
      <c r="CZ597" s="1400"/>
      <c r="DA597" s="1400"/>
      <c r="DB597" s="1400"/>
      <c r="DC597" s="1401"/>
      <c r="DE597" s="1400"/>
      <c r="DF597" s="1400"/>
      <c r="DG597" s="1400"/>
      <c r="DH597" s="1400"/>
      <c r="DI597" s="1400"/>
      <c r="DJ597" s="1400"/>
      <c r="DK597" s="1400"/>
      <c r="DL597" s="1400"/>
      <c r="DM597" s="1400"/>
      <c r="DN597" s="1400"/>
      <c r="DO597" s="1400"/>
      <c r="DP597" s="1400"/>
      <c r="DQ597" s="1400"/>
      <c r="DR597" s="1400"/>
      <c r="DS597" s="1400"/>
      <c r="DT597" s="1400"/>
      <c r="DU597" s="1400"/>
      <c r="DV597" s="1400"/>
      <c r="DW597" s="1400"/>
      <c r="DX597" s="1400"/>
      <c r="DY597" s="1400"/>
      <c r="DZ597" s="1400"/>
      <c r="EA597" s="1400"/>
      <c r="EB597" s="1400"/>
      <c r="EC597" s="1400"/>
      <c r="ED597" s="1400"/>
      <c r="EE597" s="1400"/>
      <c r="EF597" s="1400"/>
      <c r="EG597" s="1400"/>
      <c r="EH597" s="1400"/>
      <c r="EI597" s="1400"/>
      <c r="EJ597" s="1400"/>
      <c r="EK597" s="1400"/>
      <c r="EL597" s="1400"/>
      <c r="EM597" s="1400"/>
      <c r="EN597" s="1400"/>
      <c r="EO597" s="1400"/>
      <c r="EP597" s="1400"/>
      <c r="EQ597" s="1400"/>
      <c r="ER597" s="1400"/>
      <c r="ES597" s="1400"/>
      <c r="ET597" s="1400"/>
      <c r="EU597" s="1400"/>
      <c r="EV597" s="1400"/>
      <c r="EW597" s="1400"/>
      <c r="EX597" s="1401"/>
    </row>
    <row r="598" spans="1:155" ht="12.6" customHeight="1">
      <c r="B598" s="1866">
        <v>7</v>
      </c>
      <c r="C598" s="1812"/>
      <c r="D598" s="1805"/>
      <c r="E598" s="1815" t="s">
        <v>679</v>
      </c>
      <c r="F598" s="1815"/>
      <c r="G598" s="1815"/>
      <c r="H598" s="1815"/>
      <c r="I598" s="1815"/>
      <c r="J598" s="1815"/>
      <c r="K598" s="1815"/>
      <c r="L598" s="1815"/>
      <c r="M598" s="1815"/>
      <c r="N598" s="1815"/>
      <c r="O598" s="1815"/>
      <c r="P598" s="1815"/>
      <c r="Q598" s="1815"/>
      <c r="R598" s="1815"/>
      <c r="S598" s="1815"/>
      <c r="T598" s="1815"/>
      <c r="U598" s="1815"/>
      <c r="V598" s="1815"/>
      <c r="W598" s="1815"/>
      <c r="X598" s="1815"/>
      <c r="Y598" s="1843"/>
      <c r="Z598" s="1811">
        <v>16</v>
      </c>
      <c r="AA598" s="1812"/>
      <c r="AB598" s="1805"/>
      <c r="AC598" s="1815"/>
      <c r="AD598" s="1815"/>
      <c r="AE598" s="1815"/>
      <c r="AF598" s="1815"/>
      <c r="AG598" s="1815"/>
      <c r="AH598" s="1815"/>
      <c r="AI598" s="1815"/>
      <c r="AJ598" s="1815"/>
      <c r="AK598" s="1815"/>
      <c r="AL598" s="1815"/>
      <c r="AM598" s="1815"/>
      <c r="AN598" s="1815"/>
      <c r="AO598" s="1815"/>
      <c r="AP598" s="1815"/>
      <c r="AQ598" s="1815"/>
      <c r="AR598" s="1815"/>
      <c r="AS598" s="1815"/>
      <c r="AT598" s="1815"/>
      <c r="AU598" s="1815"/>
      <c r="AV598" s="1815"/>
      <c r="AW598" s="1816"/>
      <c r="BG598" s="44"/>
      <c r="BH598" s="1794"/>
      <c r="BI598" s="1795"/>
      <c r="BJ598" s="1400"/>
      <c r="BK598" s="1400"/>
      <c r="BL598" s="1400"/>
      <c r="BM598" s="1400"/>
      <c r="BN598" s="1400"/>
      <c r="BO598" s="1400"/>
      <c r="BP598" s="1400"/>
      <c r="BQ598" s="1400"/>
      <c r="BR598" s="1400"/>
      <c r="BS598" s="1400"/>
      <c r="BT598" s="1400"/>
      <c r="BU598" s="1400"/>
      <c r="BV598" s="1400"/>
      <c r="BW598" s="1400"/>
      <c r="BX598" s="1400"/>
      <c r="BY598" s="1400"/>
      <c r="BZ598" s="1400"/>
      <c r="CA598" s="1400"/>
      <c r="CB598" s="1400"/>
      <c r="CC598" s="1400"/>
      <c r="CD598" s="1400"/>
      <c r="CE598" s="1400"/>
      <c r="CF598" s="1400"/>
      <c r="CG598" s="1400"/>
      <c r="CH598" s="1400"/>
      <c r="CI598" s="1400"/>
      <c r="CJ598" s="1400"/>
      <c r="CK598" s="1400"/>
      <c r="CL598" s="1400"/>
      <c r="CM598" s="1400"/>
      <c r="CN598" s="1400"/>
      <c r="CO598" s="1400"/>
      <c r="CP598" s="1400"/>
      <c r="CQ598" s="1400"/>
      <c r="CR598" s="1400"/>
      <c r="CS598" s="1400"/>
      <c r="CT598" s="1400"/>
      <c r="CU598" s="1400"/>
      <c r="CV598" s="1400"/>
      <c r="CW598" s="1400"/>
      <c r="CX598" s="1400"/>
      <c r="CY598" s="1400"/>
      <c r="CZ598" s="1400"/>
      <c r="DA598" s="1400"/>
      <c r="DB598" s="1400"/>
      <c r="DC598" s="1401"/>
      <c r="DE598" s="1400"/>
      <c r="DF598" s="1400"/>
      <c r="DG598" s="1400"/>
      <c r="DH598" s="1400"/>
      <c r="DI598" s="1400"/>
      <c r="DJ598" s="1400"/>
      <c r="DK598" s="1400"/>
      <c r="DL598" s="1400"/>
      <c r="DM598" s="1400"/>
      <c r="DN598" s="1400"/>
      <c r="DO598" s="1400"/>
      <c r="DP598" s="1400"/>
      <c r="DQ598" s="1400"/>
      <c r="DR598" s="1400"/>
      <c r="DS598" s="1400"/>
      <c r="DT598" s="1400"/>
      <c r="DU598" s="1400"/>
      <c r="DV598" s="1400"/>
      <c r="DW598" s="1400"/>
      <c r="DX598" s="1400"/>
      <c r="DY598" s="1400"/>
      <c r="DZ598" s="1400"/>
      <c r="EA598" s="1400"/>
      <c r="EB598" s="1400"/>
      <c r="EC598" s="1400"/>
      <c r="ED598" s="1400"/>
      <c r="EE598" s="1400"/>
      <c r="EF598" s="1400"/>
      <c r="EG598" s="1400"/>
      <c r="EH598" s="1400"/>
      <c r="EI598" s="1400"/>
      <c r="EJ598" s="1400"/>
      <c r="EK598" s="1400"/>
      <c r="EL598" s="1400"/>
      <c r="EM598" s="1400"/>
      <c r="EN598" s="1400"/>
      <c r="EO598" s="1400"/>
      <c r="EP598" s="1400"/>
      <c r="EQ598" s="1400"/>
      <c r="ER598" s="1400"/>
      <c r="ES598" s="1400"/>
      <c r="ET598" s="1400"/>
      <c r="EU598" s="1400"/>
      <c r="EV598" s="1400"/>
      <c r="EW598" s="1400"/>
      <c r="EX598" s="1401"/>
    </row>
    <row r="599" spans="1:155" ht="12.6" customHeight="1">
      <c r="B599" s="1867"/>
      <c r="C599" s="1814"/>
      <c r="D599" s="1806"/>
      <c r="E599" s="1817"/>
      <c r="F599" s="1817"/>
      <c r="G599" s="1817"/>
      <c r="H599" s="1817"/>
      <c r="I599" s="1817"/>
      <c r="J599" s="1817"/>
      <c r="K599" s="1817"/>
      <c r="L599" s="1817"/>
      <c r="M599" s="1817"/>
      <c r="N599" s="1817"/>
      <c r="O599" s="1817"/>
      <c r="P599" s="1817"/>
      <c r="Q599" s="1817"/>
      <c r="R599" s="1817"/>
      <c r="S599" s="1817"/>
      <c r="T599" s="1817"/>
      <c r="U599" s="1817"/>
      <c r="V599" s="1817"/>
      <c r="W599" s="1817"/>
      <c r="X599" s="1817"/>
      <c r="Y599" s="1844"/>
      <c r="Z599" s="1813"/>
      <c r="AA599" s="1814"/>
      <c r="AB599" s="1806"/>
      <c r="AC599" s="1817"/>
      <c r="AD599" s="1817"/>
      <c r="AE599" s="1817"/>
      <c r="AF599" s="1817"/>
      <c r="AG599" s="1817"/>
      <c r="AH599" s="1817"/>
      <c r="AI599" s="1817"/>
      <c r="AJ599" s="1817"/>
      <c r="AK599" s="1817"/>
      <c r="AL599" s="1817"/>
      <c r="AM599" s="1817"/>
      <c r="AN599" s="1817"/>
      <c r="AO599" s="1817"/>
      <c r="AP599" s="1817"/>
      <c r="AQ599" s="1817"/>
      <c r="AR599" s="1817"/>
      <c r="AS599" s="1817"/>
      <c r="AT599" s="1817"/>
      <c r="AU599" s="1817"/>
      <c r="AV599" s="1817"/>
      <c r="AW599" s="1818"/>
      <c r="BG599" s="44"/>
      <c r="BH599" s="1794"/>
      <c r="BI599" s="1795"/>
      <c r="BJ599" s="1400"/>
      <c r="BK599" s="1400"/>
      <c r="BL599" s="1400"/>
      <c r="BM599" s="1400"/>
      <c r="BN599" s="1400"/>
      <c r="BO599" s="1400"/>
      <c r="BP599" s="1400"/>
      <c r="BQ599" s="1400"/>
      <c r="BR599" s="1400"/>
      <c r="BS599" s="1400"/>
      <c r="BT599" s="1400"/>
      <c r="BU599" s="1400"/>
      <c r="BV599" s="1400"/>
      <c r="BW599" s="1400"/>
      <c r="BX599" s="1400"/>
      <c r="BY599" s="1400"/>
      <c r="BZ599" s="1400"/>
      <c r="CA599" s="1400"/>
      <c r="CB599" s="1400"/>
      <c r="CC599" s="1400"/>
      <c r="CD599" s="1400"/>
      <c r="CE599" s="1400"/>
      <c r="CF599" s="1400"/>
      <c r="CG599" s="1400"/>
      <c r="CH599" s="1400"/>
      <c r="CI599" s="1400"/>
      <c r="CJ599" s="1400"/>
      <c r="CK599" s="1400"/>
      <c r="CL599" s="1400"/>
      <c r="CM599" s="1400"/>
      <c r="CN599" s="1400"/>
      <c r="CO599" s="1400"/>
      <c r="CP599" s="1400"/>
      <c r="CQ599" s="1400"/>
      <c r="CR599" s="1400"/>
      <c r="CS599" s="1400"/>
      <c r="CT599" s="1400"/>
      <c r="CU599" s="1400"/>
      <c r="CV599" s="1400"/>
      <c r="CW599" s="1400"/>
      <c r="CX599" s="1400"/>
      <c r="CY599" s="1400"/>
      <c r="CZ599" s="1400"/>
      <c r="DA599" s="1400"/>
      <c r="DB599" s="1400"/>
      <c r="DC599" s="1401"/>
      <c r="DE599" s="53" t="s">
        <v>1461</v>
      </c>
    </row>
    <row r="600" spans="1:155" ht="12.6" customHeight="1">
      <c r="B600" s="1866">
        <v>8</v>
      </c>
      <c r="C600" s="1812"/>
      <c r="D600" s="1805"/>
      <c r="E600" s="1815" t="s">
        <v>680</v>
      </c>
      <c r="F600" s="1815"/>
      <c r="G600" s="1815"/>
      <c r="H600" s="1815"/>
      <c r="I600" s="1815"/>
      <c r="J600" s="1815"/>
      <c r="K600" s="1815"/>
      <c r="L600" s="1815"/>
      <c r="M600" s="1815"/>
      <c r="N600" s="1815"/>
      <c r="O600" s="1815"/>
      <c r="P600" s="1815"/>
      <c r="Q600" s="1815"/>
      <c r="R600" s="1815"/>
      <c r="S600" s="1815"/>
      <c r="T600" s="1815"/>
      <c r="U600" s="1815"/>
      <c r="V600" s="1815"/>
      <c r="W600" s="1815"/>
      <c r="X600" s="1815"/>
      <c r="Y600" s="1843"/>
      <c r="Z600" s="1811">
        <v>17</v>
      </c>
      <c r="AA600" s="1812"/>
      <c r="AB600" s="1805"/>
      <c r="AC600" s="1815"/>
      <c r="AD600" s="1815"/>
      <c r="AE600" s="1815"/>
      <c r="AF600" s="1815"/>
      <c r="AG600" s="1815"/>
      <c r="AH600" s="1815"/>
      <c r="AI600" s="1815"/>
      <c r="AJ600" s="1815"/>
      <c r="AK600" s="1815"/>
      <c r="AL600" s="1815"/>
      <c r="AM600" s="1815"/>
      <c r="AN600" s="1815"/>
      <c r="AO600" s="1815"/>
      <c r="AP600" s="1815"/>
      <c r="AQ600" s="1815"/>
      <c r="AR600" s="1815"/>
      <c r="AS600" s="1815"/>
      <c r="AT600" s="1815"/>
      <c r="AU600" s="1815"/>
      <c r="AV600" s="1815"/>
      <c r="AW600" s="1816"/>
      <c r="AX600" s="1"/>
      <c r="AY600" s="1"/>
      <c r="AZ600" s="1"/>
      <c r="BA600" s="1"/>
      <c r="BB600" s="1"/>
      <c r="BC600" s="1"/>
      <c r="BD600" s="1"/>
      <c r="BE600" s="1"/>
      <c r="BF600" s="1"/>
      <c r="BG600" s="44"/>
      <c r="BH600" s="1794"/>
      <c r="BI600" s="1795"/>
      <c r="BJ600" s="1400"/>
      <c r="BK600" s="1400"/>
      <c r="BL600" s="1400"/>
      <c r="BM600" s="1400"/>
      <c r="BN600" s="1400"/>
      <c r="BO600" s="1400"/>
      <c r="BP600" s="1400"/>
      <c r="BQ600" s="1400"/>
      <c r="BR600" s="1400"/>
      <c r="BS600" s="1400"/>
      <c r="BT600" s="1400"/>
      <c r="BU600" s="1400"/>
      <c r="BV600" s="1400"/>
      <c r="BW600" s="1400"/>
      <c r="BX600" s="1400"/>
      <c r="BY600" s="1400"/>
      <c r="BZ600" s="1400"/>
      <c r="CA600" s="1400"/>
      <c r="CB600" s="1400"/>
      <c r="CC600" s="1400"/>
      <c r="CD600" s="1400"/>
      <c r="CE600" s="1400"/>
      <c r="CF600" s="1400"/>
      <c r="CG600" s="1400"/>
      <c r="CH600" s="1400"/>
      <c r="CI600" s="1400"/>
      <c r="CJ600" s="1400"/>
      <c r="CK600" s="1400"/>
      <c r="CL600" s="1400"/>
      <c r="CM600" s="1400"/>
      <c r="CN600" s="1400"/>
      <c r="CO600" s="1400"/>
      <c r="CP600" s="1400"/>
      <c r="CQ600" s="1400"/>
      <c r="CR600" s="1400"/>
      <c r="CS600" s="1400"/>
      <c r="CT600" s="1400"/>
      <c r="CU600" s="1400"/>
      <c r="CV600" s="1400"/>
      <c r="CW600" s="1400"/>
      <c r="CX600" s="1400"/>
      <c r="CY600" s="1400"/>
      <c r="CZ600" s="1400"/>
      <c r="DA600" s="1400"/>
      <c r="DB600" s="1400"/>
      <c r="DC600" s="1401"/>
      <c r="DE600" s="1400" t="s">
        <v>867</v>
      </c>
      <c r="DF600" s="1400"/>
      <c r="DG600" s="1400"/>
      <c r="DH600" s="1400"/>
      <c r="DI600" s="1400"/>
      <c r="DJ600" s="1400"/>
      <c r="DK600" s="1400"/>
      <c r="DL600" s="1400"/>
      <c r="DM600" s="1400"/>
      <c r="DN600" s="1400"/>
      <c r="DO600" s="1400"/>
      <c r="DP600" s="1400"/>
      <c r="DQ600" s="1400"/>
      <c r="DR600" s="1400"/>
      <c r="DS600" s="1400"/>
      <c r="DT600" s="1400"/>
      <c r="DU600" s="1400"/>
      <c r="DV600" s="1400"/>
      <c r="DW600" s="1400"/>
      <c r="DX600" s="1400"/>
      <c r="DY600" s="1400"/>
      <c r="DZ600" s="1400"/>
      <c r="EA600" s="1400"/>
      <c r="EB600" s="1400"/>
      <c r="EC600" s="1400"/>
      <c r="ED600" s="1400"/>
      <c r="EE600" s="1400"/>
      <c r="EF600" s="1400"/>
      <c r="EG600" s="1400"/>
      <c r="EH600" s="1400"/>
      <c r="EI600" s="1400"/>
      <c r="EJ600" s="1400"/>
      <c r="EK600" s="1400"/>
      <c r="EL600" s="1400"/>
      <c r="EM600" s="1400"/>
      <c r="EN600" s="1400"/>
      <c r="EO600" s="1400"/>
      <c r="EP600" s="1400"/>
      <c r="EQ600" s="1400"/>
      <c r="ER600" s="1400"/>
      <c r="ES600" s="1400"/>
      <c r="ET600" s="1400"/>
      <c r="EU600" s="1400"/>
      <c r="EV600" s="1400"/>
      <c r="EW600" s="1400"/>
      <c r="EX600" s="1401"/>
    </row>
    <row r="601" spans="1:155" ht="12.6" customHeight="1">
      <c r="B601" s="1867"/>
      <c r="C601" s="1814"/>
      <c r="D601" s="1806"/>
      <c r="E601" s="1817"/>
      <c r="F601" s="1817"/>
      <c r="G601" s="1817"/>
      <c r="H601" s="1817"/>
      <c r="I601" s="1817"/>
      <c r="J601" s="1817"/>
      <c r="K601" s="1817"/>
      <c r="L601" s="1817"/>
      <c r="M601" s="1817"/>
      <c r="N601" s="1817"/>
      <c r="O601" s="1817"/>
      <c r="P601" s="1817"/>
      <c r="Q601" s="1817"/>
      <c r="R601" s="1817"/>
      <c r="S601" s="1817"/>
      <c r="T601" s="1817"/>
      <c r="U601" s="1817"/>
      <c r="V601" s="1817"/>
      <c r="W601" s="1817"/>
      <c r="X601" s="1817"/>
      <c r="Y601" s="1844"/>
      <c r="Z601" s="1813"/>
      <c r="AA601" s="1814"/>
      <c r="AB601" s="1806"/>
      <c r="AC601" s="1817"/>
      <c r="AD601" s="1817"/>
      <c r="AE601" s="1817"/>
      <c r="AF601" s="1817"/>
      <c r="AG601" s="1817"/>
      <c r="AH601" s="1817"/>
      <c r="AI601" s="1817"/>
      <c r="AJ601" s="1817"/>
      <c r="AK601" s="1817"/>
      <c r="AL601" s="1817"/>
      <c r="AM601" s="1817"/>
      <c r="AN601" s="1817"/>
      <c r="AO601" s="1817"/>
      <c r="AP601" s="1817"/>
      <c r="AQ601" s="1817"/>
      <c r="AR601" s="1817"/>
      <c r="AS601" s="1817"/>
      <c r="AT601" s="1817"/>
      <c r="AU601" s="1817"/>
      <c r="AV601" s="1817"/>
      <c r="AW601" s="1818"/>
      <c r="AX601" s="1"/>
      <c r="AY601" s="1"/>
      <c r="AZ601" s="1"/>
      <c r="BA601" s="1"/>
      <c r="BD601" s="1"/>
      <c r="BE601" s="1"/>
      <c r="BF601" s="1"/>
      <c r="BG601" s="44"/>
      <c r="BH601" s="1794"/>
      <c r="BI601" s="1795"/>
      <c r="BJ601" s="1400"/>
      <c r="BK601" s="1400"/>
      <c r="BL601" s="1400"/>
      <c r="BM601" s="1400"/>
      <c r="BN601" s="1400"/>
      <c r="BO601" s="1400"/>
      <c r="BP601" s="1400"/>
      <c r="BQ601" s="1400"/>
      <c r="BR601" s="1400"/>
      <c r="BS601" s="1400"/>
      <c r="BT601" s="1400"/>
      <c r="BU601" s="1400"/>
      <c r="BV601" s="1400"/>
      <c r="BW601" s="1400"/>
      <c r="BX601" s="1400"/>
      <c r="BY601" s="1400"/>
      <c r="BZ601" s="1400"/>
      <c r="CA601" s="1400"/>
      <c r="CB601" s="1400"/>
      <c r="CC601" s="1400"/>
      <c r="CD601" s="1400"/>
      <c r="CE601" s="1400"/>
      <c r="CF601" s="1400"/>
      <c r="CG601" s="1400"/>
      <c r="CH601" s="1400"/>
      <c r="CI601" s="1400"/>
      <c r="CJ601" s="1400"/>
      <c r="CK601" s="1400"/>
      <c r="CL601" s="1400"/>
      <c r="CM601" s="1400"/>
      <c r="CN601" s="1400"/>
      <c r="CO601" s="1400"/>
      <c r="CP601" s="1400"/>
      <c r="CQ601" s="1400"/>
      <c r="CR601" s="1400"/>
      <c r="CS601" s="1400"/>
      <c r="CT601" s="1400"/>
      <c r="CU601" s="1400"/>
      <c r="CV601" s="1400"/>
      <c r="CW601" s="1400"/>
      <c r="CX601" s="1400"/>
      <c r="CY601" s="1400"/>
      <c r="CZ601" s="1400"/>
      <c r="DA601" s="1400"/>
      <c r="DB601" s="1400"/>
      <c r="DC601" s="1401"/>
      <c r="DE601" s="1400"/>
      <c r="DF601" s="1400"/>
      <c r="DG601" s="1400"/>
      <c r="DH601" s="1400"/>
      <c r="DI601" s="1400"/>
      <c r="DJ601" s="1400"/>
      <c r="DK601" s="1400"/>
      <c r="DL601" s="1400"/>
      <c r="DM601" s="1400"/>
      <c r="DN601" s="1400"/>
      <c r="DO601" s="1400"/>
      <c r="DP601" s="1400"/>
      <c r="DQ601" s="1400"/>
      <c r="DR601" s="1400"/>
      <c r="DS601" s="1400"/>
      <c r="DT601" s="1400"/>
      <c r="DU601" s="1400"/>
      <c r="DV601" s="1400"/>
      <c r="DW601" s="1400"/>
      <c r="DX601" s="1400"/>
      <c r="DY601" s="1400"/>
      <c r="DZ601" s="1400"/>
      <c r="EA601" s="1400"/>
      <c r="EB601" s="1400"/>
      <c r="EC601" s="1400"/>
      <c r="ED601" s="1400"/>
      <c r="EE601" s="1400"/>
      <c r="EF601" s="1400"/>
      <c r="EG601" s="1400"/>
      <c r="EH601" s="1400"/>
      <c r="EI601" s="1400"/>
      <c r="EJ601" s="1400"/>
      <c r="EK601" s="1400"/>
      <c r="EL601" s="1400"/>
      <c r="EM601" s="1400"/>
      <c r="EN601" s="1400"/>
      <c r="EO601" s="1400"/>
      <c r="EP601" s="1400"/>
      <c r="EQ601" s="1400"/>
      <c r="ER601" s="1400"/>
      <c r="ES601" s="1400"/>
      <c r="ET601" s="1400"/>
      <c r="EU601" s="1400"/>
      <c r="EV601" s="1400"/>
      <c r="EW601" s="1400"/>
      <c r="EX601" s="1401"/>
    </row>
    <row r="602" spans="1:155" ht="12.6" customHeight="1">
      <c r="B602" s="2748">
        <v>9</v>
      </c>
      <c r="C602" s="2749"/>
      <c r="D602" s="2746"/>
      <c r="E602" s="2128" t="s">
        <v>1408</v>
      </c>
      <c r="F602" s="2128"/>
      <c r="G602" s="2128"/>
      <c r="H602" s="2128"/>
      <c r="I602" s="2128"/>
      <c r="J602" s="2128"/>
      <c r="K602" s="2128"/>
      <c r="L602" s="2128"/>
      <c r="M602" s="2128"/>
      <c r="N602" s="2128"/>
      <c r="O602" s="2128"/>
      <c r="P602" s="2128"/>
      <c r="Q602" s="2128"/>
      <c r="R602" s="2128"/>
      <c r="S602" s="2128"/>
      <c r="T602" s="2128"/>
      <c r="U602" s="2128"/>
      <c r="V602" s="2128"/>
      <c r="W602" s="2128"/>
      <c r="X602" s="2128"/>
      <c r="Y602" s="2755"/>
      <c r="Z602" s="1811">
        <v>18</v>
      </c>
      <c r="AA602" s="1812"/>
      <c r="AB602" s="1805"/>
      <c r="AC602" s="1815"/>
      <c r="AD602" s="1815"/>
      <c r="AE602" s="1815"/>
      <c r="AF602" s="1815"/>
      <c r="AG602" s="1815"/>
      <c r="AH602" s="1815"/>
      <c r="AI602" s="1815"/>
      <c r="AJ602" s="1815"/>
      <c r="AK602" s="1815"/>
      <c r="AL602" s="1815"/>
      <c r="AM602" s="1815"/>
      <c r="AN602" s="1815"/>
      <c r="AO602" s="1815"/>
      <c r="AP602" s="1815"/>
      <c r="AQ602" s="1815"/>
      <c r="AR602" s="1815"/>
      <c r="AS602" s="1815"/>
      <c r="AT602" s="1815"/>
      <c r="AU602" s="1815"/>
      <c r="AV602" s="1815"/>
      <c r="AW602" s="1816"/>
      <c r="BD602" s="1"/>
      <c r="BE602" s="1"/>
      <c r="BF602" s="1"/>
      <c r="BG602" s="44"/>
      <c r="BH602" s="1794"/>
      <c r="BI602" s="1795"/>
      <c r="BJ602" s="1400"/>
      <c r="BK602" s="1400"/>
      <c r="BL602" s="1400"/>
      <c r="BM602" s="1400"/>
      <c r="BN602" s="1400"/>
      <c r="BO602" s="1400"/>
      <c r="BP602" s="1400"/>
      <c r="BQ602" s="1400"/>
      <c r="BR602" s="1400"/>
      <c r="BS602" s="1400"/>
      <c r="BT602" s="1400"/>
      <c r="BU602" s="1400"/>
      <c r="BV602" s="1400"/>
      <c r="BW602" s="1400"/>
      <c r="BX602" s="1400"/>
      <c r="BY602" s="1400"/>
      <c r="BZ602" s="1400"/>
      <c r="CA602" s="1400"/>
      <c r="CB602" s="1400"/>
      <c r="CC602" s="1400"/>
      <c r="CD602" s="1400"/>
      <c r="CE602" s="1400"/>
      <c r="CF602" s="1400"/>
      <c r="CG602" s="1400"/>
      <c r="CH602" s="1400"/>
      <c r="CI602" s="1400"/>
      <c r="CJ602" s="1400"/>
      <c r="CK602" s="1400"/>
      <c r="CL602" s="1400"/>
      <c r="CM602" s="1400"/>
      <c r="CN602" s="1400"/>
      <c r="CO602" s="1400"/>
      <c r="CP602" s="1400"/>
      <c r="CQ602" s="1400"/>
      <c r="CR602" s="1400"/>
      <c r="CS602" s="1400"/>
      <c r="CT602" s="1400"/>
      <c r="CU602" s="1400"/>
      <c r="CV602" s="1400"/>
      <c r="CW602" s="1400"/>
      <c r="CX602" s="1400"/>
      <c r="CY602" s="1400"/>
      <c r="CZ602" s="1400"/>
      <c r="DA602" s="1400"/>
      <c r="DB602" s="1400"/>
      <c r="DC602" s="1401"/>
      <c r="DE602" s="1400"/>
      <c r="DF602" s="1400"/>
      <c r="DG602" s="1400"/>
      <c r="DH602" s="1400"/>
      <c r="DI602" s="1400"/>
      <c r="DJ602" s="1400"/>
      <c r="DK602" s="1400"/>
      <c r="DL602" s="1400"/>
      <c r="DM602" s="1400"/>
      <c r="DN602" s="1400"/>
      <c r="DO602" s="1400"/>
      <c r="DP602" s="1400"/>
      <c r="DQ602" s="1400"/>
      <c r="DR602" s="1400"/>
      <c r="DS602" s="1400"/>
      <c r="DT602" s="1400"/>
      <c r="DU602" s="1400"/>
      <c r="DV602" s="1400"/>
      <c r="DW602" s="1400"/>
      <c r="DX602" s="1400"/>
      <c r="DY602" s="1400"/>
      <c r="DZ602" s="1400"/>
      <c r="EA602" s="1400"/>
      <c r="EB602" s="1400"/>
      <c r="EC602" s="1400"/>
      <c r="ED602" s="1400"/>
      <c r="EE602" s="1400"/>
      <c r="EF602" s="1400"/>
      <c r="EG602" s="1400"/>
      <c r="EH602" s="1400"/>
      <c r="EI602" s="1400"/>
      <c r="EJ602" s="1400"/>
      <c r="EK602" s="1400"/>
      <c r="EL602" s="1400"/>
      <c r="EM602" s="1400"/>
      <c r="EN602" s="1400"/>
      <c r="EO602" s="1400"/>
      <c r="EP602" s="1400"/>
      <c r="EQ602" s="1400"/>
      <c r="ER602" s="1400"/>
      <c r="ES602" s="1400"/>
      <c r="ET602" s="1400"/>
      <c r="EU602" s="1400"/>
      <c r="EV602" s="1400"/>
      <c r="EW602" s="1400"/>
      <c r="EX602" s="1401"/>
      <c r="EY602" s="136"/>
    </row>
    <row r="603" spans="1:155" ht="12.6" customHeight="1" thickBot="1">
      <c r="B603" s="2750"/>
      <c r="C603" s="1894"/>
      <c r="D603" s="2747"/>
      <c r="E603" s="2753"/>
      <c r="F603" s="2753"/>
      <c r="G603" s="2753"/>
      <c r="H603" s="2753"/>
      <c r="I603" s="2753"/>
      <c r="J603" s="2753"/>
      <c r="K603" s="2753"/>
      <c r="L603" s="2753"/>
      <c r="M603" s="2753"/>
      <c r="N603" s="2753"/>
      <c r="O603" s="2753"/>
      <c r="P603" s="2753"/>
      <c r="Q603" s="2753"/>
      <c r="R603" s="2753"/>
      <c r="S603" s="2753"/>
      <c r="T603" s="2753"/>
      <c r="U603" s="2753"/>
      <c r="V603" s="2753"/>
      <c r="W603" s="2753"/>
      <c r="X603" s="2753"/>
      <c r="Y603" s="2756"/>
      <c r="Z603" s="1893"/>
      <c r="AA603" s="1894"/>
      <c r="AB603" s="2747"/>
      <c r="AC603" s="2753"/>
      <c r="AD603" s="2753"/>
      <c r="AE603" s="2753"/>
      <c r="AF603" s="2753"/>
      <c r="AG603" s="2753"/>
      <c r="AH603" s="2753"/>
      <c r="AI603" s="2753"/>
      <c r="AJ603" s="2753"/>
      <c r="AK603" s="2753"/>
      <c r="AL603" s="2753"/>
      <c r="AM603" s="2753"/>
      <c r="AN603" s="2753"/>
      <c r="AO603" s="2753"/>
      <c r="AP603" s="2753"/>
      <c r="AQ603" s="2753"/>
      <c r="AR603" s="2753"/>
      <c r="AS603" s="2753"/>
      <c r="AT603" s="2753"/>
      <c r="AU603" s="2753"/>
      <c r="AV603" s="2753"/>
      <c r="AW603" s="2754"/>
      <c r="BD603" s="1"/>
      <c r="BE603" s="1"/>
      <c r="BF603" s="1"/>
      <c r="BG603" s="44"/>
      <c r="BH603" s="2736"/>
      <c r="BI603" s="2758"/>
      <c r="BJ603" s="478"/>
      <c r="BK603" s="478"/>
      <c r="BL603" s="478"/>
      <c r="BM603" s="478"/>
      <c r="BN603" s="478"/>
      <c r="BO603" s="478"/>
      <c r="BP603" s="478"/>
      <c r="BQ603" s="478"/>
      <c r="BR603" s="478"/>
      <c r="BS603" s="478"/>
      <c r="BT603" s="478"/>
      <c r="BU603" s="478"/>
      <c r="BV603" s="478"/>
      <c r="BW603" s="478"/>
      <c r="BX603" s="478"/>
      <c r="BY603" s="478"/>
      <c r="BZ603" s="478"/>
      <c r="CA603" s="478"/>
      <c r="CB603" s="478"/>
      <c r="CC603" s="478"/>
      <c r="CD603" s="478"/>
      <c r="CE603" s="478"/>
      <c r="CF603" s="478"/>
      <c r="CG603" s="478"/>
      <c r="CH603" s="478"/>
      <c r="CI603" s="478"/>
      <c r="CJ603" s="478"/>
      <c r="CK603" s="478"/>
      <c r="CL603" s="478"/>
      <c r="CM603" s="478"/>
      <c r="CN603" s="478"/>
      <c r="CO603" s="478"/>
      <c r="CP603" s="478"/>
      <c r="CQ603" s="478"/>
      <c r="CR603" s="478"/>
      <c r="CS603" s="478"/>
      <c r="CT603" s="478"/>
      <c r="CU603" s="478"/>
      <c r="CV603" s="478"/>
      <c r="CW603" s="478"/>
      <c r="CX603" s="478"/>
      <c r="CY603" s="478"/>
      <c r="CZ603" s="478"/>
      <c r="DA603" s="478"/>
      <c r="DB603" s="478"/>
      <c r="DC603" s="479"/>
      <c r="DE603" s="53" t="s">
        <v>1463</v>
      </c>
      <c r="EY603" s="136"/>
    </row>
    <row r="604" spans="1:155" ht="12.6" customHeight="1">
      <c r="A604" s="44"/>
      <c r="BG604" s="44"/>
      <c r="DE604" s="1400" t="s">
        <v>869</v>
      </c>
      <c r="DF604" s="1400"/>
      <c r="DG604" s="1400"/>
      <c r="DH604" s="1400"/>
      <c r="DI604" s="1400"/>
      <c r="DJ604" s="1400"/>
      <c r="DK604" s="1400"/>
      <c r="DL604" s="1400"/>
      <c r="DM604" s="1400"/>
      <c r="DN604" s="1400"/>
      <c r="DO604" s="1400"/>
      <c r="DP604" s="1400"/>
      <c r="DQ604" s="1400"/>
      <c r="DR604" s="1400"/>
      <c r="DS604" s="1400"/>
      <c r="DT604" s="1400"/>
      <c r="DU604" s="1400"/>
      <c r="DV604" s="1400"/>
      <c r="DW604" s="1400"/>
      <c r="DX604" s="1400"/>
      <c r="DY604" s="1400"/>
      <c r="DZ604" s="1400"/>
      <c r="EA604" s="1400"/>
      <c r="EB604" s="1400"/>
      <c r="EC604" s="1400"/>
      <c r="ED604" s="1400"/>
      <c r="EE604" s="1400"/>
      <c r="EF604" s="1400"/>
      <c r="EG604" s="1400"/>
      <c r="EH604" s="1400"/>
      <c r="EI604" s="1400"/>
      <c r="EJ604" s="1400"/>
      <c r="EK604" s="1400"/>
      <c r="EL604" s="1400"/>
      <c r="EM604" s="1400"/>
      <c r="EN604" s="1400"/>
      <c r="EO604" s="1400"/>
      <c r="EP604" s="1400"/>
      <c r="EQ604" s="1400"/>
      <c r="ER604" s="1400"/>
      <c r="ES604" s="1400"/>
      <c r="ET604" s="1400"/>
      <c r="EU604" s="1400"/>
      <c r="EV604" s="1400"/>
      <c r="EW604" s="1400"/>
      <c r="EX604" s="1401"/>
      <c r="EY604" s="136"/>
    </row>
    <row r="605" spans="1:155" ht="12.6" customHeight="1" thickBot="1">
      <c r="A605" s="44"/>
      <c r="BG605" s="44"/>
      <c r="BH605" s="139"/>
      <c r="BI605" s="136"/>
      <c r="BJ605" s="136"/>
      <c r="BK605" s="136"/>
      <c r="BL605" s="136"/>
      <c r="BM605" s="136"/>
      <c r="BN605" s="136"/>
      <c r="BO605" s="136"/>
      <c r="BP605" s="136"/>
      <c r="BQ605" s="136"/>
      <c r="BR605" s="136"/>
      <c r="BS605" s="136"/>
      <c r="BT605" s="136"/>
      <c r="BU605" s="136"/>
      <c r="BV605" s="136"/>
      <c r="BW605" s="136"/>
      <c r="BX605" s="136"/>
      <c r="BY605" s="136"/>
      <c r="BZ605" s="136"/>
      <c r="CA605" s="136"/>
      <c r="CB605" s="136"/>
      <c r="CC605" s="136"/>
      <c r="CD605" s="136"/>
      <c r="CE605" s="136"/>
      <c r="CF605" s="136"/>
      <c r="CG605" s="136"/>
      <c r="CH605" s="136"/>
      <c r="CI605" s="136"/>
      <c r="CJ605" s="136"/>
      <c r="CK605" s="136"/>
      <c r="CL605" s="136"/>
      <c r="CM605" s="136"/>
      <c r="CN605" s="136"/>
      <c r="CO605" s="136"/>
      <c r="CP605" s="136"/>
      <c r="CQ605" s="136"/>
      <c r="CR605" s="136"/>
      <c r="CS605" s="136"/>
      <c r="CT605" s="136"/>
      <c r="CU605" s="136"/>
      <c r="CV605" s="136"/>
      <c r="CW605" s="136"/>
      <c r="CX605" s="136"/>
      <c r="CY605" s="136"/>
      <c r="CZ605" s="136"/>
      <c r="DA605" s="136"/>
      <c r="DB605" s="136"/>
      <c r="DC605" s="136"/>
      <c r="DE605" s="1400"/>
      <c r="DF605" s="1400"/>
      <c r="DG605" s="1400"/>
      <c r="DH605" s="1400"/>
      <c r="DI605" s="1400"/>
      <c r="DJ605" s="1400"/>
      <c r="DK605" s="1400"/>
      <c r="DL605" s="1400"/>
      <c r="DM605" s="1400"/>
      <c r="DN605" s="1400"/>
      <c r="DO605" s="1400"/>
      <c r="DP605" s="1400"/>
      <c r="DQ605" s="1400"/>
      <c r="DR605" s="1400"/>
      <c r="DS605" s="1400"/>
      <c r="DT605" s="1400"/>
      <c r="DU605" s="1400"/>
      <c r="DV605" s="1400"/>
      <c r="DW605" s="1400"/>
      <c r="DX605" s="1400"/>
      <c r="DY605" s="1400"/>
      <c r="DZ605" s="1400"/>
      <c r="EA605" s="1400"/>
      <c r="EB605" s="1400"/>
      <c r="EC605" s="1400"/>
      <c r="ED605" s="1400"/>
      <c r="EE605" s="1400"/>
      <c r="EF605" s="1400"/>
      <c r="EG605" s="1400"/>
      <c r="EH605" s="1400"/>
      <c r="EI605" s="1400"/>
      <c r="EJ605" s="1400"/>
      <c r="EK605" s="1400"/>
      <c r="EL605" s="1400"/>
      <c r="EM605" s="1400"/>
      <c r="EN605" s="1400"/>
      <c r="EO605" s="1400"/>
      <c r="EP605" s="1400"/>
      <c r="EQ605" s="1400"/>
      <c r="ER605" s="1400"/>
      <c r="ES605" s="1400"/>
      <c r="ET605" s="1400"/>
      <c r="EU605" s="1400"/>
      <c r="EV605" s="1400"/>
      <c r="EW605" s="1400"/>
      <c r="EX605" s="1401"/>
      <c r="EY605" s="136"/>
    </row>
    <row r="606" spans="1:155" ht="12.6" customHeight="1">
      <c r="B606" s="1891"/>
      <c r="C606" s="1892"/>
      <c r="D606" s="1914"/>
      <c r="E606" s="1914"/>
      <c r="F606" s="1914"/>
      <c r="G606" s="1914"/>
      <c r="H606" s="1914"/>
      <c r="I606" s="1914"/>
      <c r="J606" s="1914"/>
      <c r="K606" s="1914"/>
      <c r="L606" s="1914"/>
      <c r="M606" s="1914"/>
      <c r="N606" s="1914"/>
      <c r="O606" s="1914"/>
      <c r="P606" s="1914"/>
      <c r="Q606" s="1914"/>
      <c r="R606" s="1914"/>
      <c r="S606" s="1914"/>
      <c r="T606" s="1914"/>
      <c r="U606" s="1914"/>
      <c r="V606" s="1914"/>
      <c r="W606" s="1914"/>
      <c r="X606" s="1914"/>
      <c r="Y606" s="1914"/>
      <c r="Z606" s="1914"/>
      <c r="AA606" s="1914"/>
      <c r="AB606" s="1914"/>
      <c r="AC606" s="1914"/>
      <c r="AD606" s="1914"/>
      <c r="AE606" s="1914"/>
      <c r="AF606" s="1914"/>
      <c r="AG606" s="1914"/>
      <c r="AH606" s="1914"/>
      <c r="AI606" s="1914"/>
      <c r="AJ606" s="1914"/>
      <c r="AK606" s="1914"/>
      <c r="AL606" s="1914"/>
      <c r="AM606" s="1914"/>
      <c r="AN606" s="1914"/>
      <c r="AO606" s="1914"/>
      <c r="AP606" s="1914"/>
      <c r="AQ606" s="1914"/>
      <c r="AR606" s="1914"/>
      <c r="AS606" s="1914"/>
      <c r="AT606" s="1914"/>
      <c r="AU606" s="1914"/>
      <c r="AV606" s="1914"/>
      <c r="AW606" s="1915"/>
      <c r="BG606" s="44"/>
      <c r="BH606" s="1795"/>
      <c r="BI606" s="1795"/>
      <c r="BJ606" s="1400"/>
      <c r="BK606" s="1400"/>
      <c r="BL606" s="1400"/>
      <c r="BM606" s="1400"/>
      <c r="BN606" s="1400"/>
      <c r="BO606" s="1400"/>
      <c r="BP606" s="1400"/>
      <c r="BQ606" s="1400"/>
      <c r="BR606" s="1400"/>
      <c r="BS606" s="1400"/>
      <c r="BT606" s="1400"/>
      <c r="BU606" s="1400"/>
      <c r="BV606" s="1400"/>
      <c r="BW606" s="1400"/>
      <c r="BX606" s="1400"/>
      <c r="BY606" s="1400"/>
      <c r="BZ606" s="1400"/>
      <c r="CA606" s="1400"/>
      <c r="CB606" s="1400"/>
      <c r="CC606" s="1400"/>
      <c r="CD606" s="1400"/>
      <c r="CE606" s="1400"/>
      <c r="CF606" s="1400"/>
      <c r="CG606" s="1400"/>
      <c r="CH606" s="1400"/>
      <c r="CI606" s="1400"/>
      <c r="CJ606" s="1400"/>
      <c r="CK606" s="1400"/>
      <c r="CL606" s="1400"/>
      <c r="CM606" s="1400"/>
      <c r="CN606" s="1400"/>
      <c r="CO606" s="1400"/>
      <c r="CP606" s="1400"/>
      <c r="CQ606" s="1400"/>
      <c r="CR606" s="1400"/>
      <c r="CS606" s="1400"/>
      <c r="CT606" s="1400"/>
      <c r="CU606" s="1400"/>
      <c r="CV606" s="1400"/>
      <c r="CW606" s="1400"/>
      <c r="CX606" s="1400"/>
      <c r="CY606" s="1400"/>
      <c r="CZ606" s="1400"/>
      <c r="DA606" s="1400"/>
      <c r="DB606" s="1400"/>
      <c r="DC606" s="1400"/>
      <c r="DE606" s="1400"/>
      <c r="DF606" s="1400"/>
      <c r="DG606" s="1400"/>
      <c r="DH606" s="1400"/>
      <c r="DI606" s="1400"/>
      <c r="DJ606" s="1400"/>
      <c r="DK606" s="1400"/>
      <c r="DL606" s="1400"/>
      <c r="DM606" s="1400"/>
      <c r="DN606" s="1400"/>
      <c r="DO606" s="1400"/>
      <c r="DP606" s="1400"/>
      <c r="DQ606" s="1400"/>
      <c r="DR606" s="1400"/>
      <c r="DS606" s="1400"/>
      <c r="DT606" s="1400"/>
      <c r="DU606" s="1400"/>
      <c r="DV606" s="1400"/>
      <c r="DW606" s="1400"/>
      <c r="DX606" s="1400"/>
      <c r="DY606" s="1400"/>
      <c r="DZ606" s="1400"/>
      <c r="EA606" s="1400"/>
      <c r="EB606" s="1400"/>
      <c r="EC606" s="1400"/>
      <c r="ED606" s="1400"/>
      <c r="EE606" s="1400"/>
      <c r="EF606" s="1400"/>
      <c r="EG606" s="1400"/>
      <c r="EH606" s="1400"/>
      <c r="EI606" s="1400"/>
      <c r="EJ606" s="1400"/>
      <c r="EK606" s="1400"/>
      <c r="EL606" s="1400"/>
      <c r="EM606" s="1400"/>
      <c r="EN606" s="1400"/>
      <c r="EO606" s="1400"/>
      <c r="EP606" s="1400"/>
      <c r="EQ606" s="1400"/>
      <c r="ER606" s="1400"/>
      <c r="ES606" s="1400"/>
      <c r="ET606" s="1400"/>
      <c r="EU606" s="1400"/>
      <c r="EV606" s="1400"/>
      <c r="EW606" s="1400"/>
      <c r="EX606" s="1401"/>
      <c r="EY606" s="136"/>
    </row>
    <row r="607" spans="1:155" ht="12.6" customHeight="1">
      <c r="B607" s="1794"/>
      <c r="C607" s="1795"/>
      <c r="D607" s="1400"/>
      <c r="E607" s="1400"/>
      <c r="F607" s="1400"/>
      <c r="G607" s="1400"/>
      <c r="H607" s="1400"/>
      <c r="I607" s="1400"/>
      <c r="J607" s="1400"/>
      <c r="K607" s="1400"/>
      <c r="L607" s="1400"/>
      <c r="M607" s="1400"/>
      <c r="N607" s="1400"/>
      <c r="O607" s="1400"/>
      <c r="P607" s="1400"/>
      <c r="Q607" s="1400"/>
      <c r="R607" s="1400"/>
      <c r="S607" s="1400"/>
      <c r="T607" s="1400"/>
      <c r="U607" s="1400"/>
      <c r="V607" s="1400"/>
      <c r="W607" s="1400"/>
      <c r="X607" s="1400"/>
      <c r="Y607" s="1400"/>
      <c r="Z607" s="1400"/>
      <c r="AA607" s="1400"/>
      <c r="AB607" s="1400"/>
      <c r="AC607" s="1400"/>
      <c r="AD607" s="1400"/>
      <c r="AE607" s="1400"/>
      <c r="AF607" s="1400"/>
      <c r="AG607" s="1400"/>
      <c r="AH607" s="1400"/>
      <c r="AI607" s="1400"/>
      <c r="AJ607" s="1400"/>
      <c r="AK607" s="1400"/>
      <c r="AL607" s="1400"/>
      <c r="AM607" s="1400"/>
      <c r="AN607" s="1400"/>
      <c r="AO607" s="1400"/>
      <c r="AP607" s="1400"/>
      <c r="AQ607" s="1400"/>
      <c r="AR607" s="1400"/>
      <c r="AS607" s="1400"/>
      <c r="AT607" s="1400"/>
      <c r="AU607" s="1400"/>
      <c r="AV607" s="1400"/>
      <c r="AW607" s="1401"/>
      <c r="BH607" s="1795"/>
      <c r="BI607" s="1795"/>
      <c r="BJ607" s="1400"/>
      <c r="BK607" s="1400"/>
      <c r="BL607" s="1400"/>
      <c r="BM607" s="1400"/>
      <c r="BN607" s="1400"/>
      <c r="BO607" s="1400"/>
      <c r="BP607" s="1400"/>
      <c r="BQ607" s="1400"/>
      <c r="BR607" s="1400"/>
      <c r="BS607" s="1400"/>
      <c r="BT607" s="1400"/>
      <c r="BU607" s="1400"/>
      <c r="BV607" s="1400"/>
      <c r="BW607" s="1400"/>
      <c r="BX607" s="1400"/>
      <c r="BY607" s="1400"/>
      <c r="BZ607" s="1400"/>
      <c r="CA607" s="1400"/>
      <c r="CB607" s="1400"/>
      <c r="CC607" s="1400"/>
      <c r="CD607" s="1400"/>
      <c r="CE607" s="1400"/>
      <c r="CF607" s="1400"/>
      <c r="CG607" s="1400"/>
      <c r="CH607" s="1400"/>
      <c r="CI607" s="1400"/>
      <c r="CJ607" s="1400"/>
      <c r="CK607" s="1400"/>
      <c r="CL607" s="1400"/>
      <c r="CM607" s="1400"/>
      <c r="CN607" s="1400"/>
      <c r="CO607" s="1400"/>
      <c r="CP607" s="1400"/>
      <c r="CQ607" s="1400"/>
      <c r="CR607" s="1400"/>
      <c r="CS607" s="1400"/>
      <c r="CT607" s="1400"/>
      <c r="CU607" s="1400"/>
      <c r="CV607" s="1400"/>
      <c r="CW607" s="1400"/>
      <c r="CX607" s="1400"/>
      <c r="CY607" s="1400"/>
      <c r="CZ607" s="1400"/>
      <c r="DA607" s="1400"/>
      <c r="DB607" s="1400"/>
      <c r="DC607" s="1400"/>
      <c r="DE607" s="59" t="s">
        <v>715</v>
      </c>
      <c r="DF607" s="280"/>
      <c r="DG607" s="280"/>
      <c r="DH607" s="280"/>
      <c r="DI607" s="280"/>
      <c r="DJ607" s="280"/>
      <c r="DK607" s="280"/>
      <c r="DL607" s="280"/>
      <c r="DM607" s="280"/>
      <c r="DN607" s="280"/>
      <c r="DO607" s="280"/>
      <c r="DP607" s="280"/>
      <c r="DQ607" s="280"/>
      <c r="DR607" s="280"/>
      <c r="DS607" s="280"/>
      <c r="DT607" s="280"/>
      <c r="DU607" s="280"/>
      <c r="DV607" s="280"/>
      <c r="DW607" s="280"/>
      <c r="DX607" s="280"/>
      <c r="DY607" s="280"/>
      <c r="DZ607" s="280"/>
      <c r="EA607" s="280"/>
      <c r="EB607" s="280"/>
      <c r="EC607" s="280"/>
      <c r="ED607" s="280"/>
      <c r="EE607" s="280"/>
      <c r="EF607" s="280"/>
      <c r="EG607" s="280"/>
      <c r="EH607" s="280"/>
      <c r="EI607" s="280"/>
      <c r="EJ607" s="280"/>
      <c r="EK607" s="280"/>
      <c r="EL607" s="280"/>
      <c r="EM607" s="280"/>
      <c r="EN607" s="280"/>
      <c r="EO607" s="280"/>
      <c r="EP607" s="280"/>
      <c r="EQ607" s="280"/>
      <c r="ER607" s="280"/>
      <c r="ES607" s="280"/>
      <c r="ET607" s="280"/>
      <c r="EU607" s="280"/>
      <c r="EV607" s="280"/>
      <c r="EW607" s="280"/>
      <c r="EX607" s="280"/>
      <c r="EY607" s="136"/>
    </row>
    <row r="608" spans="1:155" ht="12.6" customHeight="1">
      <c r="B608" s="1794"/>
      <c r="C608" s="1795"/>
      <c r="D608" s="1400"/>
      <c r="E608" s="1400"/>
      <c r="F608" s="1400"/>
      <c r="G608" s="1400"/>
      <c r="H608" s="1400"/>
      <c r="I608" s="1400"/>
      <c r="J608" s="1400"/>
      <c r="K608" s="1400"/>
      <c r="L608" s="1400"/>
      <c r="M608" s="1400"/>
      <c r="N608" s="1400"/>
      <c r="O608" s="1400"/>
      <c r="P608" s="1400"/>
      <c r="Q608" s="1400"/>
      <c r="R608" s="1400"/>
      <c r="S608" s="1400"/>
      <c r="T608" s="1400"/>
      <c r="U608" s="1400"/>
      <c r="V608" s="1400"/>
      <c r="W608" s="1400"/>
      <c r="X608" s="1400"/>
      <c r="Y608" s="1400"/>
      <c r="Z608" s="1400"/>
      <c r="AA608" s="1400"/>
      <c r="AB608" s="1400"/>
      <c r="AC608" s="1400"/>
      <c r="AD608" s="1400"/>
      <c r="AE608" s="1400"/>
      <c r="AF608" s="1400"/>
      <c r="AG608" s="1400"/>
      <c r="AH608" s="1400"/>
      <c r="AI608" s="1400"/>
      <c r="AJ608" s="1400"/>
      <c r="AK608" s="1400"/>
      <c r="AL608" s="1400"/>
      <c r="AM608" s="1400"/>
      <c r="AN608" s="1400"/>
      <c r="AO608" s="1400"/>
      <c r="AP608" s="1400"/>
      <c r="AQ608" s="1400"/>
      <c r="AR608" s="1400"/>
      <c r="AS608" s="1400"/>
      <c r="AT608" s="1400"/>
      <c r="AU608" s="1400"/>
      <c r="AV608" s="1400"/>
      <c r="AW608" s="1401"/>
      <c r="BH608" s="1795"/>
      <c r="BI608" s="1795"/>
      <c r="BJ608" s="1400"/>
      <c r="BK608" s="1400"/>
      <c r="BL608" s="1400"/>
      <c r="BM608" s="1400"/>
      <c r="BN608" s="1400"/>
      <c r="BO608" s="1400"/>
      <c r="BP608" s="1400"/>
      <c r="BQ608" s="1400"/>
      <c r="BR608" s="1400"/>
      <c r="BS608" s="1400"/>
      <c r="BT608" s="1400"/>
      <c r="BU608" s="1400"/>
      <c r="BV608" s="1400"/>
      <c r="BW608" s="1400"/>
      <c r="BX608" s="1400"/>
      <c r="BY608" s="1400"/>
      <c r="BZ608" s="1400"/>
      <c r="CA608" s="1400"/>
      <c r="CB608" s="1400"/>
      <c r="CC608" s="1400"/>
      <c r="CD608" s="1400"/>
      <c r="CE608" s="1400"/>
      <c r="CF608" s="1400"/>
      <c r="CG608" s="1400"/>
      <c r="CH608" s="1400"/>
      <c r="CI608" s="1400"/>
      <c r="CJ608" s="1400"/>
      <c r="CK608" s="1400"/>
      <c r="CL608" s="1400"/>
      <c r="CM608" s="1400"/>
      <c r="CN608" s="1400"/>
      <c r="CO608" s="1400"/>
      <c r="CP608" s="1400"/>
      <c r="CQ608" s="1400"/>
      <c r="CR608" s="1400"/>
      <c r="CS608" s="1400"/>
      <c r="CT608" s="1400"/>
      <c r="CU608" s="1400"/>
      <c r="CV608" s="1400"/>
      <c r="CW608" s="1400"/>
      <c r="CX608" s="1400"/>
      <c r="CY608" s="1400"/>
      <c r="CZ608" s="1400"/>
      <c r="DA608" s="1400"/>
      <c r="DB608" s="1400"/>
      <c r="DC608" s="1400"/>
      <c r="DE608" s="1400" t="s">
        <v>716</v>
      </c>
      <c r="DF608" s="1400"/>
      <c r="DG608" s="1400"/>
      <c r="DH608" s="1400"/>
      <c r="DI608" s="1400"/>
      <c r="DJ608" s="1400"/>
      <c r="DK608" s="1400"/>
      <c r="DL608" s="1400"/>
      <c r="DM608" s="1400"/>
      <c r="DN608" s="1400"/>
      <c r="DO608" s="1400"/>
      <c r="DP608" s="1400"/>
      <c r="DQ608" s="1400"/>
      <c r="DR608" s="1400"/>
      <c r="DS608" s="1400"/>
      <c r="DT608" s="1400"/>
      <c r="DU608" s="1400"/>
      <c r="DV608" s="1400"/>
      <c r="DW608" s="1400"/>
      <c r="DX608" s="1400"/>
      <c r="DY608" s="1400"/>
      <c r="DZ608" s="1400"/>
      <c r="EA608" s="1400"/>
      <c r="EB608" s="1400"/>
      <c r="EC608" s="1400"/>
      <c r="ED608" s="1400"/>
      <c r="EE608" s="1400"/>
      <c r="EF608" s="1400"/>
      <c r="EG608" s="1400"/>
      <c r="EH608" s="1400"/>
      <c r="EI608" s="1400"/>
      <c r="EJ608" s="1400"/>
      <c r="EK608" s="1400"/>
      <c r="EL608" s="1400"/>
      <c r="EM608" s="1400"/>
      <c r="EN608" s="1400"/>
      <c r="EO608" s="1400"/>
      <c r="EP608" s="1400"/>
      <c r="EQ608" s="1400"/>
      <c r="ER608" s="1400"/>
      <c r="ES608" s="1400"/>
      <c r="ET608" s="1400"/>
      <c r="EU608" s="1400"/>
      <c r="EV608" s="1400"/>
      <c r="EW608" s="1400"/>
      <c r="EX608" s="1401"/>
    </row>
    <row r="609" spans="1:156" ht="12.6" customHeight="1">
      <c r="B609" s="1794"/>
      <c r="C609" s="1795"/>
      <c r="D609" s="1400"/>
      <c r="E609" s="1400"/>
      <c r="F609" s="1400"/>
      <c r="G609" s="1400"/>
      <c r="H609" s="1400"/>
      <c r="I609" s="1400"/>
      <c r="J609" s="1400"/>
      <c r="K609" s="1400"/>
      <c r="L609" s="1400"/>
      <c r="M609" s="1400"/>
      <c r="N609" s="1400"/>
      <c r="O609" s="1400"/>
      <c r="P609" s="1400"/>
      <c r="Q609" s="1400"/>
      <c r="R609" s="1400"/>
      <c r="S609" s="1400"/>
      <c r="T609" s="1400"/>
      <c r="U609" s="1400"/>
      <c r="V609" s="1400"/>
      <c r="W609" s="1400"/>
      <c r="X609" s="1400"/>
      <c r="Y609" s="1400"/>
      <c r="Z609" s="1400"/>
      <c r="AA609" s="1400"/>
      <c r="AB609" s="1400"/>
      <c r="AC609" s="1400"/>
      <c r="AD609" s="1400"/>
      <c r="AE609" s="1400"/>
      <c r="AF609" s="1400"/>
      <c r="AG609" s="1400"/>
      <c r="AH609" s="1400"/>
      <c r="AI609" s="1400"/>
      <c r="AJ609" s="1400"/>
      <c r="AK609" s="1400"/>
      <c r="AL609" s="1400"/>
      <c r="AM609" s="1400"/>
      <c r="AN609" s="1400"/>
      <c r="AO609" s="1400"/>
      <c r="AP609" s="1400"/>
      <c r="AQ609" s="1400"/>
      <c r="AR609" s="1400"/>
      <c r="AS609" s="1400"/>
      <c r="AT609" s="1400"/>
      <c r="AU609" s="1400"/>
      <c r="AV609" s="1400"/>
      <c r="AW609" s="1401"/>
      <c r="BH609" s="1795"/>
      <c r="BI609" s="1795"/>
      <c r="BJ609" s="1400"/>
      <c r="BK609" s="1400"/>
      <c r="BL609" s="1400"/>
      <c r="BM609" s="1400"/>
      <c r="BN609" s="1400"/>
      <c r="BO609" s="1400"/>
      <c r="BP609" s="1400"/>
      <c r="BQ609" s="1400"/>
      <c r="BR609" s="1400"/>
      <c r="BS609" s="1400"/>
      <c r="BT609" s="1400"/>
      <c r="BU609" s="1400"/>
      <c r="BV609" s="1400"/>
      <c r="BW609" s="1400"/>
      <c r="BX609" s="1400"/>
      <c r="BY609" s="1400"/>
      <c r="BZ609" s="1400"/>
      <c r="CA609" s="1400"/>
      <c r="CB609" s="1400"/>
      <c r="CC609" s="1400"/>
      <c r="CD609" s="1400"/>
      <c r="CE609" s="1400"/>
      <c r="CF609" s="1400"/>
      <c r="CG609" s="1400"/>
      <c r="CH609" s="1400"/>
      <c r="CI609" s="1400"/>
      <c r="CJ609" s="1400"/>
      <c r="CK609" s="1400"/>
      <c r="CL609" s="1400"/>
      <c r="CM609" s="1400"/>
      <c r="CN609" s="1400"/>
      <c r="CO609" s="1400"/>
      <c r="CP609" s="1400"/>
      <c r="CQ609" s="1400"/>
      <c r="CR609" s="1400"/>
      <c r="CS609" s="1400"/>
      <c r="CT609" s="1400"/>
      <c r="CU609" s="1400"/>
      <c r="CV609" s="1400"/>
      <c r="CW609" s="1400"/>
      <c r="CX609" s="1400"/>
      <c r="CY609" s="1400"/>
      <c r="CZ609" s="1400"/>
      <c r="DA609" s="1400"/>
      <c r="DB609" s="1400"/>
      <c r="DC609" s="1400"/>
      <c r="DE609" s="1400"/>
      <c r="DF609" s="1400"/>
      <c r="DG609" s="1400"/>
      <c r="DH609" s="1400"/>
      <c r="DI609" s="1400"/>
      <c r="DJ609" s="1400"/>
      <c r="DK609" s="1400"/>
      <c r="DL609" s="1400"/>
      <c r="DM609" s="1400"/>
      <c r="DN609" s="1400"/>
      <c r="DO609" s="1400"/>
      <c r="DP609" s="1400"/>
      <c r="DQ609" s="1400"/>
      <c r="DR609" s="1400"/>
      <c r="DS609" s="1400"/>
      <c r="DT609" s="1400"/>
      <c r="DU609" s="1400"/>
      <c r="DV609" s="1400"/>
      <c r="DW609" s="1400"/>
      <c r="DX609" s="1400"/>
      <c r="DY609" s="1400"/>
      <c r="DZ609" s="1400"/>
      <c r="EA609" s="1400"/>
      <c r="EB609" s="1400"/>
      <c r="EC609" s="1400"/>
      <c r="ED609" s="1400"/>
      <c r="EE609" s="1400"/>
      <c r="EF609" s="1400"/>
      <c r="EG609" s="1400"/>
      <c r="EH609" s="1400"/>
      <c r="EI609" s="1400"/>
      <c r="EJ609" s="1400"/>
      <c r="EK609" s="1400"/>
      <c r="EL609" s="1400"/>
      <c r="EM609" s="1400"/>
      <c r="EN609" s="1400"/>
      <c r="EO609" s="1400"/>
      <c r="EP609" s="1400"/>
      <c r="EQ609" s="1400"/>
      <c r="ER609" s="1400"/>
      <c r="ES609" s="1400"/>
      <c r="ET609" s="1400"/>
      <c r="EU609" s="1400"/>
      <c r="EV609" s="1400"/>
      <c r="EW609" s="1400"/>
      <c r="EX609" s="1401"/>
    </row>
    <row r="610" spans="1:156" ht="12.6" customHeight="1">
      <c r="B610" s="1794"/>
      <c r="C610" s="1795"/>
      <c r="D610" s="1400"/>
      <c r="E610" s="1400"/>
      <c r="F610" s="1400"/>
      <c r="G610" s="1400"/>
      <c r="H610" s="1400"/>
      <c r="I610" s="1400"/>
      <c r="J610" s="1400"/>
      <c r="K610" s="1400"/>
      <c r="L610" s="1400"/>
      <c r="M610" s="1400"/>
      <c r="N610" s="1400"/>
      <c r="O610" s="1400"/>
      <c r="P610" s="1400"/>
      <c r="Q610" s="1400"/>
      <c r="R610" s="1400"/>
      <c r="S610" s="1400"/>
      <c r="T610" s="1400"/>
      <c r="U610" s="1400"/>
      <c r="V610" s="1400"/>
      <c r="W610" s="1400"/>
      <c r="X610" s="1400"/>
      <c r="Y610" s="1400"/>
      <c r="Z610" s="1400"/>
      <c r="AA610" s="1400"/>
      <c r="AB610" s="1400"/>
      <c r="AC610" s="1400"/>
      <c r="AD610" s="1400"/>
      <c r="AE610" s="1400"/>
      <c r="AF610" s="1400"/>
      <c r="AG610" s="1400"/>
      <c r="AH610" s="1400"/>
      <c r="AI610" s="1400"/>
      <c r="AJ610" s="1400"/>
      <c r="AK610" s="1400"/>
      <c r="AL610" s="1400"/>
      <c r="AM610" s="1400"/>
      <c r="AN610" s="1400"/>
      <c r="AO610" s="1400"/>
      <c r="AP610" s="1400"/>
      <c r="AQ610" s="1400"/>
      <c r="AR610" s="1400"/>
      <c r="AS610" s="1400"/>
      <c r="AT610" s="1400"/>
      <c r="AU610" s="1400"/>
      <c r="AV610" s="1400"/>
      <c r="AW610" s="1401"/>
      <c r="BH610" s="1795"/>
      <c r="BI610" s="1795"/>
      <c r="BJ610" s="1400"/>
      <c r="BK610" s="1400"/>
      <c r="BL610" s="1400"/>
      <c r="BM610" s="1400"/>
      <c r="BN610" s="1400"/>
      <c r="BO610" s="1400"/>
      <c r="BP610" s="1400"/>
      <c r="BQ610" s="1400"/>
      <c r="BR610" s="1400"/>
      <c r="BS610" s="1400"/>
      <c r="BT610" s="1400"/>
      <c r="BU610" s="1400"/>
      <c r="BV610" s="1400"/>
      <c r="BW610" s="1400"/>
      <c r="BX610" s="1400"/>
      <c r="BY610" s="1400"/>
      <c r="BZ610" s="1400"/>
      <c r="CA610" s="1400"/>
      <c r="CB610" s="1400"/>
      <c r="CC610" s="1400"/>
      <c r="CD610" s="1400"/>
      <c r="CE610" s="1400"/>
      <c r="CF610" s="1400"/>
      <c r="CG610" s="1400"/>
      <c r="CH610" s="1400"/>
      <c r="CI610" s="1400"/>
      <c r="CJ610" s="1400"/>
      <c r="CK610" s="1400"/>
      <c r="CL610" s="1400"/>
      <c r="CM610" s="1400"/>
      <c r="CN610" s="1400"/>
      <c r="CO610" s="1400"/>
      <c r="CP610" s="1400"/>
      <c r="CQ610" s="1400"/>
      <c r="CR610" s="1400"/>
      <c r="CS610" s="1400"/>
      <c r="CT610" s="1400"/>
      <c r="CU610" s="1400"/>
      <c r="CV610" s="1400"/>
      <c r="CW610" s="1400"/>
      <c r="CX610" s="1400"/>
      <c r="CY610" s="1400"/>
      <c r="CZ610" s="1400"/>
      <c r="DA610" s="1400"/>
      <c r="DB610" s="1400"/>
      <c r="DC610" s="1400"/>
      <c r="DE610" s="1400"/>
      <c r="DF610" s="1400"/>
      <c r="DG610" s="1400"/>
      <c r="DH610" s="1400"/>
      <c r="DI610" s="1400"/>
      <c r="DJ610" s="1400"/>
      <c r="DK610" s="1400"/>
      <c r="DL610" s="1400"/>
      <c r="DM610" s="1400"/>
      <c r="DN610" s="1400"/>
      <c r="DO610" s="1400"/>
      <c r="DP610" s="1400"/>
      <c r="DQ610" s="1400"/>
      <c r="DR610" s="1400"/>
      <c r="DS610" s="1400"/>
      <c r="DT610" s="1400"/>
      <c r="DU610" s="1400"/>
      <c r="DV610" s="1400"/>
      <c r="DW610" s="1400"/>
      <c r="DX610" s="1400"/>
      <c r="DY610" s="1400"/>
      <c r="DZ610" s="1400"/>
      <c r="EA610" s="1400"/>
      <c r="EB610" s="1400"/>
      <c r="EC610" s="1400"/>
      <c r="ED610" s="1400"/>
      <c r="EE610" s="1400"/>
      <c r="EF610" s="1400"/>
      <c r="EG610" s="1400"/>
      <c r="EH610" s="1400"/>
      <c r="EI610" s="1400"/>
      <c r="EJ610" s="1400"/>
      <c r="EK610" s="1400"/>
      <c r="EL610" s="1400"/>
      <c r="EM610" s="1400"/>
      <c r="EN610" s="1400"/>
      <c r="EO610" s="1400"/>
      <c r="EP610" s="1400"/>
      <c r="EQ610" s="1400"/>
      <c r="ER610" s="1400"/>
      <c r="ES610" s="1400"/>
      <c r="ET610" s="1400"/>
      <c r="EU610" s="1400"/>
      <c r="EV610" s="1400"/>
      <c r="EW610" s="1400"/>
      <c r="EX610" s="1401"/>
    </row>
    <row r="611" spans="1:156" ht="12.6" customHeight="1">
      <c r="B611" s="1794"/>
      <c r="C611" s="1795"/>
      <c r="D611" s="1400"/>
      <c r="E611" s="1400"/>
      <c r="F611" s="1400"/>
      <c r="G611" s="1400"/>
      <c r="H611" s="1400"/>
      <c r="I611" s="1400"/>
      <c r="J611" s="1400"/>
      <c r="K611" s="1400"/>
      <c r="L611" s="1400"/>
      <c r="M611" s="1400"/>
      <c r="N611" s="1400"/>
      <c r="O611" s="1400"/>
      <c r="P611" s="1400"/>
      <c r="Q611" s="1400"/>
      <c r="R611" s="1400"/>
      <c r="S611" s="1400"/>
      <c r="T611" s="1400"/>
      <c r="U611" s="1400"/>
      <c r="V611" s="1400"/>
      <c r="W611" s="1400"/>
      <c r="X611" s="1400"/>
      <c r="Y611" s="1400"/>
      <c r="Z611" s="1400"/>
      <c r="AA611" s="1400"/>
      <c r="AB611" s="1400"/>
      <c r="AC611" s="1400"/>
      <c r="AD611" s="1400"/>
      <c r="AE611" s="1400"/>
      <c r="AF611" s="1400"/>
      <c r="AG611" s="1400"/>
      <c r="AH611" s="1400"/>
      <c r="AI611" s="1400"/>
      <c r="AJ611" s="1400"/>
      <c r="AK611" s="1400"/>
      <c r="AL611" s="1400"/>
      <c r="AM611" s="1400"/>
      <c r="AN611" s="1400"/>
      <c r="AO611" s="1400"/>
      <c r="AP611" s="1400"/>
      <c r="AQ611" s="1400"/>
      <c r="AR611" s="1400"/>
      <c r="AS611" s="1400"/>
      <c r="AT611" s="1400"/>
      <c r="AU611" s="1400"/>
      <c r="AV611" s="1400"/>
      <c r="AW611" s="1401"/>
      <c r="BH611" s="1795"/>
      <c r="BI611" s="1795"/>
      <c r="BJ611" s="1400"/>
      <c r="BK611" s="1400"/>
      <c r="BL611" s="1400"/>
      <c r="BM611" s="1400"/>
      <c r="BN611" s="1400"/>
      <c r="BO611" s="1400"/>
      <c r="BP611" s="1400"/>
      <c r="BQ611" s="1400"/>
      <c r="BR611" s="1400"/>
      <c r="BS611" s="1400"/>
      <c r="BT611" s="1400"/>
      <c r="BU611" s="1400"/>
      <c r="BV611" s="1400"/>
      <c r="BW611" s="1400"/>
      <c r="BX611" s="1400"/>
      <c r="BY611" s="1400"/>
      <c r="BZ611" s="1400"/>
      <c r="CA611" s="1400"/>
      <c r="CB611" s="1400"/>
      <c r="CC611" s="1400"/>
      <c r="CD611" s="1400"/>
      <c r="CE611" s="1400"/>
      <c r="CF611" s="1400"/>
      <c r="CG611" s="1400"/>
      <c r="CH611" s="1400"/>
      <c r="CI611" s="1400"/>
      <c r="CJ611" s="1400"/>
      <c r="CK611" s="1400"/>
      <c r="CL611" s="1400"/>
      <c r="CM611" s="1400"/>
      <c r="CN611" s="1400"/>
      <c r="CO611" s="1400"/>
      <c r="CP611" s="1400"/>
      <c r="CQ611" s="1400"/>
      <c r="CR611" s="1400"/>
      <c r="CS611" s="1400"/>
      <c r="CT611" s="1400"/>
      <c r="CU611" s="1400"/>
      <c r="CV611" s="1400"/>
      <c r="CW611" s="1400"/>
      <c r="CX611" s="1400"/>
      <c r="CY611" s="1400"/>
      <c r="CZ611" s="1400"/>
      <c r="DA611" s="1400"/>
      <c r="DB611" s="1400"/>
      <c r="DC611" s="1400"/>
      <c r="DE611" s="59" t="s">
        <v>717</v>
      </c>
      <c r="DF611" s="280"/>
      <c r="DG611" s="280"/>
      <c r="DH611" s="280"/>
      <c r="DI611" s="280"/>
      <c r="DJ611" s="280"/>
      <c r="DK611" s="280"/>
      <c r="DL611" s="280"/>
      <c r="DM611" s="280"/>
      <c r="DN611" s="280"/>
      <c r="DO611" s="280"/>
      <c r="DP611" s="280"/>
      <c r="DQ611" s="280"/>
      <c r="DR611" s="280"/>
      <c r="DS611" s="280"/>
      <c r="DT611" s="280"/>
      <c r="DU611" s="280"/>
      <c r="DV611" s="280"/>
      <c r="DW611" s="280"/>
      <c r="DX611" s="280"/>
      <c r="DY611" s="280"/>
      <c r="DZ611" s="280"/>
      <c r="EA611" s="280"/>
      <c r="EB611" s="280"/>
      <c r="EC611" s="280"/>
      <c r="ED611" s="280"/>
      <c r="EE611" s="280"/>
      <c r="EF611" s="280"/>
      <c r="EG611" s="280"/>
      <c r="EH611" s="280"/>
      <c r="EI611" s="280"/>
      <c r="EJ611" s="280"/>
      <c r="EK611" s="280"/>
      <c r="EL611" s="280"/>
      <c r="EM611" s="280"/>
      <c r="EN611" s="280"/>
      <c r="EO611" s="280"/>
      <c r="EP611" s="280"/>
      <c r="EQ611" s="280"/>
      <c r="ER611" s="280"/>
      <c r="ES611" s="280"/>
      <c r="ET611" s="280"/>
      <c r="EU611" s="280"/>
      <c r="EV611" s="280"/>
      <c r="EW611" s="280"/>
      <c r="EX611" s="280"/>
    </row>
    <row r="612" spans="1:156" ht="12.6" customHeight="1">
      <c r="A612" s="44"/>
      <c r="B612" s="1794"/>
      <c r="C612" s="1795"/>
      <c r="D612" s="1400"/>
      <c r="E612" s="1400"/>
      <c r="F612" s="1400"/>
      <c r="G612" s="1400"/>
      <c r="H612" s="1400"/>
      <c r="I612" s="1400"/>
      <c r="J612" s="1400"/>
      <c r="K612" s="1400"/>
      <c r="L612" s="1400"/>
      <c r="M612" s="1400"/>
      <c r="N612" s="1400"/>
      <c r="O612" s="1400"/>
      <c r="P612" s="1400"/>
      <c r="Q612" s="1400"/>
      <c r="R612" s="1400"/>
      <c r="S612" s="1400"/>
      <c r="T612" s="1400"/>
      <c r="U612" s="1400"/>
      <c r="V612" s="1400"/>
      <c r="W612" s="1400"/>
      <c r="X612" s="1400"/>
      <c r="Y612" s="1400"/>
      <c r="Z612" s="1400"/>
      <c r="AA612" s="1400"/>
      <c r="AB612" s="1400"/>
      <c r="AC612" s="1400"/>
      <c r="AD612" s="1400"/>
      <c r="AE612" s="1400"/>
      <c r="AF612" s="1400"/>
      <c r="AG612" s="1400"/>
      <c r="AH612" s="1400"/>
      <c r="AI612" s="1400"/>
      <c r="AJ612" s="1400"/>
      <c r="AK612" s="1400"/>
      <c r="AL612" s="1400"/>
      <c r="AM612" s="1400"/>
      <c r="AN612" s="1400"/>
      <c r="AO612" s="1400"/>
      <c r="AP612" s="1400"/>
      <c r="AQ612" s="1400"/>
      <c r="AR612" s="1400"/>
      <c r="AS612" s="1400"/>
      <c r="AT612" s="1400"/>
      <c r="AU612" s="1400"/>
      <c r="AV612" s="1400"/>
      <c r="AW612" s="1401"/>
      <c r="BH612" s="1795"/>
      <c r="BI612" s="1795"/>
      <c r="BJ612" s="1400"/>
      <c r="BK612" s="1400"/>
      <c r="BL612" s="1400"/>
      <c r="BM612" s="1400"/>
      <c r="BN612" s="1400"/>
      <c r="BO612" s="1400"/>
      <c r="BP612" s="1400"/>
      <c r="BQ612" s="1400"/>
      <c r="BR612" s="1400"/>
      <c r="BS612" s="1400"/>
      <c r="BT612" s="1400"/>
      <c r="BU612" s="1400"/>
      <c r="BV612" s="1400"/>
      <c r="BW612" s="1400"/>
      <c r="BX612" s="1400"/>
      <c r="BY612" s="1400"/>
      <c r="BZ612" s="1400"/>
      <c r="CA612" s="1400"/>
      <c r="CB612" s="1400"/>
      <c r="CC612" s="1400"/>
      <c r="CD612" s="1400"/>
      <c r="CE612" s="1400"/>
      <c r="CF612" s="1400"/>
      <c r="CG612" s="1400"/>
      <c r="CH612" s="1400"/>
      <c r="CI612" s="1400"/>
      <c r="CJ612" s="1400"/>
      <c r="CK612" s="1400"/>
      <c r="CL612" s="1400"/>
      <c r="CM612" s="1400"/>
      <c r="CN612" s="1400"/>
      <c r="CO612" s="1400"/>
      <c r="CP612" s="1400"/>
      <c r="CQ612" s="1400"/>
      <c r="CR612" s="1400"/>
      <c r="CS612" s="1400"/>
      <c r="CT612" s="1400"/>
      <c r="CU612" s="1400"/>
      <c r="CV612" s="1400"/>
      <c r="CW612" s="1400"/>
      <c r="CX612" s="1400"/>
      <c r="CY612" s="1400"/>
      <c r="CZ612" s="1400"/>
      <c r="DA612" s="1400"/>
      <c r="DB612" s="1400"/>
      <c r="DC612" s="1400"/>
      <c r="DE612" s="1400" t="s">
        <v>718</v>
      </c>
      <c r="DF612" s="1400"/>
      <c r="DG612" s="1400"/>
      <c r="DH612" s="1400"/>
      <c r="DI612" s="1400"/>
      <c r="DJ612" s="1400"/>
      <c r="DK612" s="1400"/>
      <c r="DL612" s="1400"/>
      <c r="DM612" s="1400"/>
      <c r="DN612" s="1400"/>
      <c r="DO612" s="1400"/>
      <c r="DP612" s="1400"/>
      <c r="DQ612" s="1400"/>
      <c r="DR612" s="1400"/>
      <c r="DS612" s="1400"/>
      <c r="DT612" s="1400"/>
      <c r="DU612" s="1400"/>
      <c r="DV612" s="1400"/>
      <c r="DW612" s="1400"/>
      <c r="DX612" s="1400"/>
      <c r="DY612" s="1400"/>
      <c r="DZ612" s="1400"/>
      <c r="EA612" s="1400"/>
      <c r="EB612" s="1400"/>
      <c r="EC612" s="1400"/>
      <c r="ED612" s="1400"/>
      <c r="EE612" s="1400"/>
      <c r="EF612" s="1400"/>
      <c r="EG612" s="1400"/>
      <c r="EH612" s="1400"/>
      <c r="EI612" s="1400"/>
      <c r="EJ612" s="1400"/>
      <c r="EK612" s="1400"/>
      <c r="EL612" s="1400"/>
      <c r="EM612" s="1400"/>
      <c r="EN612" s="1400"/>
      <c r="EO612" s="1400"/>
      <c r="EP612" s="1400"/>
      <c r="EQ612" s="1400"/>
      <c r="ER612" s="1400"/>
      <c r="ES612" s="1400"/>
      <c r="ET612" s="1400"/>
      <c r="EU612" s="1400"/>
      <c r="EV612" s="1400"/>
      <c r="EW612" s="1400"/>
      <c r="EX612" s="1401"/>
    </row>
    <row r="613" spans="1:156" ht="12.6" customHeight="1">
      <c r="A613" s="44"/>
      <c r="B613" s="1794"/>
      <c r="C613" s="1795"/>
      <c r="D613" s="1400"/>
      <c r="E613" s="1400"/>
      <c r="F613" s="1400"/>
      <c r="G613" s="1400"/>
      <c r="H613" s="1400"/>
      <c r="I613" s="1400"/>
      <c r="J613" s="1400"/>
      <c r="K613" s="1400"/>
      <c r="L613" s="1400"/>
      <c r="M613" s="1400"/>
      <c r="N613" s="1400"/>
      <c r="O613" s="1400"/>
      <c r="P613" s="1400"/>
      <c r="Q613" s="1400"/>
      <c r="R613" s="1400"/>
      <c r="S613" s="1400"/>
      <c r="T613" s="1400"/>
      <c r="U613" s="1400"/>
      <c r="V613" s="1400"/>
      <c r="W613" s="1400"/>
      <c r="X613" s="1400"/>
      <c r="Y613" s="1400"/>
      <c r="Z613" s="1400"/>
      <c r="AA613" s="1400"/>
      <c r="AB613" s="1400"/>
      <c r="AC613" s="1400"/>
      <c r="AD613" s="1400"/>
      <c r="AE613" s="1400"/>
      <c r="AF613" s="1400"/>
      <c r="AG613" s="1400"/>
      <c r="AH613" s="1400"/>
      <c r="AI613" s="1400"/>
      <c r="AJ613" s="1400"/>
      <c r="AK613" s="1400"/>
      <c r="AL613" s="1400"/>
      <c r="AM613" s="1400"/>
      <c r="AN613" s="1400"/>
      <c r="AO613" s="1400"/>
      <c r="AP613" s="1400"/>
      <c r="AQ613" s="1400"/>
      <c r="AR613" s="1400"/>
      <c r="AS613" s="1400"/>
      <c r="AT613" s="1400"/>
      <c r="AU613" s="1400"/>
      <c r="AV613" s="1400"/>
      <c r="AW613" s="1401"/>
      <c r="BG613" s="44"/>
      <c r="BH613" s="1795"/>
      <c r="BI613" s="1795"/>
      <c r="BJ613" s="1400"/>
      <c r="BK613" s="1400"/>
      <c r="BL613" s="1400"/>
      <c r="BM613" s="1400"/>
      <c r="BN613" s="1400"/>
      <c r="BO613" s="1400"/>
      <c r="BP613" s="1400"/>
      <c r="BQ613" s="1400"/>
      <c r="BR613" s="1400"/>
      <c r="BS613" s="1400"/>
      <c r="BT613" s="1400"/>
      <c r="BU613" s="1400"/>
      <c r="BV613" s="1400"/>
      <c r="BW613" s="1400"/>
      <c r="BX613" s="1400"/>
      <c r="BY613" s="1400"/>
      <c r="BZ613" s="1400"/>
      <c r="CA613" s="1400"/>
      <c r="CB613" s="1400"/>
      <c r="CC613" s="1400"/>
      <c r="CD613" s="1400"/>
      <c r="CE613" s="1400"/>
      <c r="CF613" s="1400"/>
      <c r="CG613" s="1400"/>
      <c r="CH613" s="1400"/>
      <c r="CI613" s="1400"/>
      <c r="CJ613" s="1400"/>
      <c r="CK613" s="1400"/>
      <c r="CL613" s="1400"/>
      <c r="CM613" s="1400"/>
      <c r="CN613" s="1400"/>
      <c r="CO613" s="1400"/>
      <c r="CP613" s="1400"/>
      <c r="CQ613" s="1400"/>
      <c r="CR613" s="1400"/>
      <c r="CS613" s="1400"/>
      <c r="CT613" s="1400"/>
      <c r="CU613" s="1400"/>
      <c r="CV613" s="1400"/>
      <c r="CW613" s="1400"/>
      <c r="CX613" s="1400"/>
      <c r="CY613" s="1400"/>
      <c r="CZ613" s="1400"/>
      <c r="DA613" s="1400"/>
      <c r="DB613" s="1400"/>
      <c r="DC613" s="1400"/>
      <c r="DE613" s="1400"/>
      <c r="DF613" s="1400"/>
      <c r="DG613" s="1400"/>
      <c r="DH613" s="1400"/>
      <c r="DI613" s="1400"/>
      <c r="DJ613" s="1400"/>
      <c r="DK613" s="1400"/>
      <c r="DL613" s="1400"/>
      <c r="DM613" s="1400"/>
      <c r="DN613" s="1400"/>
      <c r="DO613" s="1400"/>
      <c r="DP613" s="1400"/>
      <c r="DQ613" s="1400"/>
      <c r="DR613" s="1400"/>
      <c r="DS613" s="1400"/>
      <c r="DT613" s="1400"/>
      <c r="DU613" s="1400"/>
      <c r="DV613" s="1400"/>
      <c r="DW613" s="1400"/>
      <c r="DX613" s="1400"/>
      <c r="DY613" s="1400"/>
      <c r="DZ613" s="1400"/>
      <c r="EA613" s="1400"/>
      <c r="EB613" s="1400"/>
      <c r="EC613" s="1400"/>
      <c r="ED613" s="1400"/>
      <c r="EE613" s="1400"/>
      <c r="EF613" s="1400"/>
      <c r="EG613" s="1400"/>
      <c r="EH613" s="1400"/>
      <c r="EI613" s="1400"/>
      <c r="EJ613" s="1400"/>
      <c r="EK613" s="1400"/>
      <c r="EL613" s="1400"/>
      <c r="EM613" s="1400"/>
      <c r="EN613" s="1400"/>
      <c r="EO613" s="1400"/>
      <c r="EP613" s="1400"/>
      <c r="EQ613" s="1400"/>
      <c r="ER613" s="1400"/>
      <c r="ES613" s="1400"/>
      <c r="ET613" s="1400"/>
      <c r="EU613" s="1400"/>
      <c r="EV613" s="1400"/>
      <c r="EW613" s="1400"/>
      <c r="EX613" s="1401"/>
    </row>
    <row r="614" spans="1:156" ht="12.6" customHeight="1">
      <c r="A614" s="44"/>
      <c r="B614" s="1794"/>
      <c r="C614" s="1795"/>
      <c r="D614" s="1400"/>
      <c r="E614" s="1400"/>
      <c r="F614" s="1400"/>
      <c r="G614" s="1400"/>
      <c r="H614" s="1400"/>
      <c r="I614" s="1400"/>
      <c r="J614" s="1400"/>
      <c r="K614" s="1400"/>
      <c r="L614" s="1400"/>
      <c r="M614" s="1400"/>
      <c r="N614" s="1400"/>
      <c r="O614" s="1400"/>
      <c r="P614" s="1400"/>
      <c r="Q614" s="1400"/>
      <c r="R614" s="1400"/>
      <c r="S614" s="1400"/>
      <c r="T614" s="1400"/>
      <c r="U614" s="1400"/>
      <c r="V614" s="1400"/>
      <c r="W614" s="1400"/>
      <c r="X614" s="1400"/>
      <c r="Y614" s="1400"/>
      <c r="Z614" s="1400"/>
      <c r="AA614" s="1400"/>
      <c r="AB614" s="1400"/>
      <c r="AC614" s="1400"/>
      <c r="AD614" s="1400"/>
      <c r="AE614" s="1400"/>
      <c r="AF614" s="1400"/>
      <c r="AG614" s="1400"/>
      <c r="AH614" s="1400"/>
      <c r="AI614" s="1400"/>
      <c r="AJ614" s="1400"/>
      <c r="AK614" s="1400"/>
      <c r="AL614" s="1400"/>
      <c r="AM614" s="1400"/>
      <c r="AN614" s="1400"/>
      <c r="AO614" s="1400"/>
      <c r="AP614" s="1400"/>
      <c r="AQ614" s="1400"/>
      <c r="AR614" s="1400"/>
      <c r="AS614" s="1400"/>
      <c r="AT614" s="1400"/>
      <c r="AU614" s="1400"/>
      <c r="AV614" s="1400"/>
      <c r="AW614" s="1401"/>
      <c r="BG614" s="44"/>
      <c r="BH614" s="1795"/>
      <c r="BI614" s="1795"/>
      <c r="BJ614" s="1400"/>
      <c r="BK614" s="1400"/>
      <c r="BL614" s="1400"/>
      <c r="BM614" s="1400"/>
      <c r="BN614" s="1400"/>
      <c r="BO614" s="1400"/>
      <c r="BP614" s="1400"/>
      <c r="BQ614" s="1400"/>
      <c r="BR614" s="1400"/>
      <c r="BS614" s="1400"/>
      <c r="BT614" s="1400"/>
      <c r="BU614" s="1400"/>
      <c r="BV614" s="1400"/>
      <c r="BW614" s="1400"/>
      <c r="BX614" s="1400"/>
      <c r="BY614" s="1400"/>
      <c r="BZ614" s="1400"/>
      <c r="CA614" s="1400"/>
      <c r="CB614" s="1400"/>
      <c r="CC614" s="1400"/>
      <c r="CD614" s="1400"/>
      <c r="CE614" s="1400"/>
      <c r="CF614" s="1400"/>
      <c r="CG614" s="1400"/>
      <c r="CH614" s="1400"/>
      <c r="CI614" s="1400"/>
      <c r="CJ614" s="1400"/>
      <c r="CK614" s="1400"/>
      <c r="CL614" s="1400"/>
      <c r="CM614" s="1400"/>
      <c r="CN614" s="1400"/>
      <c r="CO614" s="1400"/>
      <c r="CP614" s="1400"/>
      <c r="CQ614" s="1400"/>
      <c r="CR614" s="1400"/>
      <c r="CS614" s="1400"/>
      <c r="CT614" s="1400"/>
      <c r="CU614" s="1400"/>
      <c r="CV614" s="1400"/>
      <c r="CW614" s="1400"/>
      <c r="CX614" s="1400"/>
      <c r="CY614" s="1400"/>
      <c r="CZ614" s="1400"/>
      <c r="DA614" s="1400"/>
      <c r="DB614" s="1400"/>
      <c r="DC614" s="1400"/>
      <c r="DE614" s="1400"/>
      <c r="DF614" s="1400"/>
      <c r="DG614" s="1400"/>
      <c r="DH614" s="1400"/>
      <c r="DI614" s="1400"/>
      <c r="DJ614" s="1400"/>
      <c r="DK614" s="1400"/>
      <c r="DL614" s="1400"/>
      <c r="DM614" s="1400"/>
      <c r="DN614" s="1400"/>
      <c r="DO614" s="1400"/>
      <c r="DP614" s="1400"/>
      <c r="DQ614" s="1400"/>
      <c r="DR614" s="1400"/>
      <c r="DS614" s="1400"/>
      <c r="DT614" s="1400"/>
      <c r="DU614" s="1400"/>
      <c r="DV614" s="1400"/>
      <c r="DW614" s="1400"/>
      <c r="DX614" s="1400"/>
      <c r="DY614" s="1400"/>
      <c r="DZ614" s="1400"/>
      <c r="EA614" s="1400"/>
      <c r="EB614" s="1400"/>
      <c r="EC614" s="1400"/>
      <c r="ED614" s="1400"/>
      <c r="EE614" s="1400"/>
      <c r="EF614" s="1400"/>
      <c r="EG614" s="1400"/>
      <c r="EH614" s="1400"/>
      <c r="EI614" s="1400"/>
      <c r="EJ614" s="1400"/>
      <c r="EK614" s="1400"/>
      <c r="EL614" s="1400"/>
      <c r="EM614" s="1400"/>
      <c r="EN614" s="1400"/>
      <c r="EO614" s="1400"/>
      <c r="EP614" s="1400"/>
      <c r="EQ614" s="1400"/>
      <c r="ER614" s="1400"/>
      <c r="ES614" s="1400"/>
      <c r="ET614" s="1400"/>
      <c r="EU614" s="1400"/>
      <c r="EV614" s="1400"/>
      <c r="EW614" s="1400"/>
      <c r="EX614" s="1401"/>
    </row>
    <row r="615" spans="1:156" ht="12.6" customHeight="1">
      <c r="A615" s="44"/>
      <c r="B615" s="1794"/>
      <c r="C615" s="1795"/>
      <c r="D615" s="1400"/>
      <c r="E615" s="1400"/>
      <c r="F615" s="1400"/>
      <c r="G615" s="1400"/>
      <c r="H615" s="1400"/>
      <c r="I615" s="1400"/>
      <c r="J615" s="1400"/>
      <c r="K615" s="1400"/>
      <c r="L615" s="1400"/>
      <c r="M615" s="1400"/>
      <c r="N615" s="1400"/>
      <c r="O615" s="1400"/>
      <c r="P615" s="1400"/>
      <c r="Q615" s="1400"/>
      <c r="R615" s="1400"/>
      <c r="S615" s="1400"/>
      <c r="T615" s="1400"/>
      <c r="U615" s="1400"/>
      <c r="V615" s="1400"/>
      <c r="W615" s="1400"/>
      <c r="X615" s="1400"/>
      <c r="Y615" s="1400"/>
      <c r="Z615" s="1400"/>
      <c r="AA615" s="1400"/>
      <c r="AB615" s="1400"/>
      <c r="AC615" s="1400"/>
      <c r="AD615" s="1400"/>
      <c r="AE615" s="1400"/>
      <c r="AF615" s="1400"/>
      <c r="AG615" s="1400"/>
      <c r="AH615" s="1400"/>
      <c r="AI615" s="1400"/>
      <c r="AJ615" s="1400"/>
      <c r="AK615" s="1400"/>
      <c r="AL615" s="1400"/>
      <c r="AM615" s="1400"/>
      <c r="AN615" s="1400"/>
      <c r="AO615" s="1400"/>
      <c r="AP615" s="1400"/>
      <c r="AQ615" s="1400"/>
      <c r="AR615" s="1400"/>
      <c r="AS615" s="1400"/>
      <c r="AT615" s="1400"/>
      <c r="AU615" s="1400"/>
      <c r="AV615" s="1400"/>
      <c r="AW615" s="1401"/>
      <c r="BG615" s="44"/>
      <c r="BH615" s="1795"/>
      <c r="BI615" s="1795"/>
      <c r="BJ615" s="1400"/>
      <c r="BK615" s="1400"/>
      <c r="BL615" s="1400"/>
      <c r="BM615" s="1400"/>
      <c r="BN615" s="1400"/>
      <c r="BO615" s="1400"/>
      <c r="BP615" s="1400"/>
      <c r="BQ615" s="1400"/>
      <c r="BR615" s="1400"/>
      <c r="BS615" s="1400"/>
      <c r="BT615" s="1400"/>
      <c r="BU615" s="1400"/>
      <c r="BV615" s="1400"/>
      <c r="BW615" s="1400"/>
      <c r="BX615" s="1400"/>
      <c r="BY615" s="1400"/>
      <c r="BZ615" s="1400"/>
      <c r="CA615" s="1400"/>
      <c r="CB615" s="1400"/>
      <c r="CC615" s="1400"/>
      <c r="CD615" s="1400"/>
      <c r="CE615" s="1400"/>
      <c r="CF615" s="1400"/>
      <c r="CG615" s="1400"/>
      <c r="CH615" s="1400"/>
      <c r="CI615" s="1400"/>
      <c r="CJ615" s="1400"/>
      <c r="CK615" s="1400"/>
      <c r="CL615" s="1400"/>
      <c r="CM615" s="1400"/>
      <c r="CN615" s="1400"/>
      <c r="CO615" s="1400"/>
      <c r="CP615" s="1400"/>
      <c r="CQ615" s="1400"/>
      <c r="CR615" s="1400"/>
      <c r="CS615" s="1400"/>
      <c r="CT615" s="1400"/>
      <c r="CU615" s="1400"/>
      <c r="CV615" s="1400"/>
      <c r="CW615" s="1400"/>
      <c r="CX615" s="1400"/>
      <c r="CY615" s="1400"/>
      <c r="CZ615" s="1400"/>
      <c r="DA615" s="1400"/>
      <c r="DB615" s="1400"/>
      <c r="DC615" s="1400"/>
      <c r="DE615" s="1400" t="s">
        <v>1246</v>
      </c>
      <c r="DF615" s="1400"/>
      <c r="DG615" s="1400"/>
      <c r="DH615" s="1400"/>
      <c r="DI615" s="1400"/>
      <c r="DJ615" s="1400"/>
      <c r="DK615" s="1400"/>
      <c r="DL615" s="1400"/>
      <c r="DM615" s="1400"/>
      <c r="DN615" s="1400"/>
      <c r="DO615" s="1400"/>
      <c r="DP615" s="1400"/>
      <c r="DQ615" s="1400"/>
      <c r="DR615" s="1400"/>
      <c r="DS615" s="1400"/>
      <c r="DT615" s="1400"/>
      <c r="DU615" s="1400"/>
      <c r="DV615" s="1400"/>
      <c r="DW615" s="1400"/>
      <c r="DX615" s="1400"/>
      <c r="DY615" s="1400"/>
      <c r="DZ615" s="1400"/>
      <c r="EA615" s="1400"/>
      <c r="EB615" s="1400"/>
      <c r="EC615" s="1400"/>
      <c r="ED615" s="1400"/>
      <c r="EE615" s="1400"/>
      <c r="EF615" s="1400"/>
      <c r="EG615" s="1400"/>
      <c r="EH615" s="1400"/>
      <c r="EI615" s="1400"/>
      <c r="EJ615" s="1400"/>
      <c r="EK615" s="1400"/>
      <c r="EL615" s="1400"/>
      <c r="EM615" s="1400"/>
      <c r="EN615" s="1400"/>
      <c r="EO615" s="1400"/>
      <c r="EP615" s="1400"/>
      <c r="EQ615" s="1400"/>
      <c r="ER615" s="1400"/>
      <c r="ES615" s="1400"/>
      <c r="ET615" s="1400"/>
      <c r="EU615" s="1400"/>
      <c r="EV615" s="1400"/>
      <c r="EW615" s="1400"/>
      <c r="EX615" s="1401"/>
    </row>
    <row r="616" spans="1:156" ht="12.6" customHeight="1">
      <c r="A616" s="44"/>
      <c r="B616" s="1794"/>
      <c r="C616" s="1795"/>
      <c r="D616" s="1400"/>
      <c r="E616" s="1400"/>
      <c r="F616" s="1400"/>
      <c r="G616" s="1400"/>
      <c r="H616" s="1400"/>
      <c r="I616" s="1400"/>
      <c r="J616" s="1400"/>
      <c r="K616" s="1400"/>
      <c r="L616" s="1400"/>
      <c r="M616" s="1400"/>
      <c r="N616" s="1400"/>
      <c r="O616" s="1400"/>
      <c r="P616" s="1400"/>
      <c r="Q616" s="1400"/>
      <c r="R616" s="1400"/>
      <c r="S616" s="1400"/>
      <c r="T616" s="1400"/>
      <c r="U616" s="1400"/>
      <c r="V616" s="1400"/>
      <c r="W616" s="1400"/>
      <c r="X616" s="1400"/>
      <c r="Y616" s="1400"/>
      <c r="Z616" s="1400"/>
      <c r="AA616" s="1400"/>
      <c r="AB616" s="1400"/>
      <c r="AC616" s="1400"/>
      <c r="AD616" s="1400"/>
      <c r="AE616" s="1400"/>
      <c r="AF616" s="1400"/>
      <c r="AG616" s="1400"/>
      <c r="AH616" s="1400"/>
      <c r="AI616" s="1400"/>
      <c r="AJ616" s="1400"/>
      <c r="AK616" s="1400"/>
      <c r="AL616" s="1400"/>
      <c r="AM616" s="1400"/>
      <c r="AN616" s="1400"/>
      <c r="AO616" s="1400"/>
      <c r="AP616" s="1400"/>
      <c r="AQ616" s="1400"/>
      <c r="AR616" s="1400"/>
      <c r="AS616" s="1400"/>
      <c r="AT616" s="1400"/>
      <c r="AU616" s="1400"/>
      <c r="AV616" s="1400"/>
      <c r="AW616" s="1401"/>
      <c r="AX616" s="1"/>
      <c r="AY616" s="1"/>
      <c r="AZ616" s="1"/>
      <c r="BA616" s="1"/>
      <c r="BB616" s="1"/>
      <c r="BC616" s="1"/>
      <c r="BD616" s="1"/>
      <c r="BE616" s="1"/>
      <c r="BF616" s="1"/>
      <c r="BG616" s="44"/>
      <c r="BH616" s="1795"/>
      <c r="BI616" s="1795"/>
      <c r="BJ616" s="1400"/>
      <c r="BK616" s="1400"/>
      <c r="BL616" s="1400"/>
      <c r="BM616" s="1400"/>
      <c r="BN616" s="1400"/>
      <c r="BO616" s="1400"/>
      <c r="BP616" s="1400"/>
      <c r="BQ616" s="1400"/>
      <c r="BR616" s="1400"/>
      <c r="BS616" s="1400"/>
      <c r="BT616" s="1400"/>
      <c r="BU616" s="1400"/>
      <c r="BV616" s="1400"/>
      <c r="BW616" s="1400"/>
      <c r="BX616" s="1400"/>
      <c r="BY616" s="1400"/>
      <c r="BZ616" s="1400"/>
      <c r="CA616" s="1400"/>
      <c r="CB616" s="1400"/>
      <c r="CC616" s="1400"/>
      <c r="CD616" s="1400"/>
      <c r="CE616" s="1400"/>
      <c r="CF616" s="1400"/>
      <c r="CG616" s="1400"/>
      <c r="CH616" s="1400"/>
      <c r="CI616" s="1400"/>
      <c r="CJ616" s="1400"/>
      <c r="CK616" s="1400"/>
      <c r="CL616" s="1400"/>
      <c r="CM616" s="1400"/>
      <c r="CN616" s="1400"/>
      <c r="CO616" s="1400"/>
      <c r="CP616" s="1400"/>
      <c r="CQ616" s="1400"/>
      <c r="CR616" s="1400"/>
      <c r="CS616" s="1400"/>
      <c r="CT616" s="1400"/>
      <c r="CU616" s="1400"/>
      <c r="CV616" s="1400"/>
      <c r="CW616" s="1400"/>
      <c r="CX616" s="1400"/>
      <c r="CY616" s="1400"/>
      <c r="CZ616" s="1400"/>
      <c r="DA616" s="1400"/>
      <c r="DB616" s="1400"/>
      <c r="DC616" s="1400"/>
      <c r="DE616" s="1400"/>
      <c r="DF616" s="1400"/>
      <c r="DG616" s="1400"/>
      <c r="DH616" s="1400"/>
      <c r="DI616" s="1400"/>
      <c r="DJ616" s="1400"/>
      <c r="DK616" s="1400"/>
      <c r="DL616" s="1400"/>
      <c r="DM616" s="1400"/>
      <c r="DN616" s="1400"/>
      <c r="DO616" s="1400"/>
      <c r="DP616" s="1400"/>
      <c r="DQ616" s="1400"/>
      <c r="DR616" s="1400"/>
      <c r="DS616" s="1400"/>
      <c r="DT616" s="1400"/>
      <c r="DU616" s="1400"/>
      <c r="DV616" s="1400"/>
      <c r="DW616" s="1400"/>
      <c r="DX616" s="1400"/>
      <c r="DY616" s="1400"/>
      <c r="DZ616" s="1400"/>
      <c r="EA616" s="1400"/>
      <c r="EB616" s="1400"/>
      <c r="EC616" s="1400"/>
      <c r="ED616" s="1400"/>
      <c r="EE616" s="1400"/>
      <c r="EF616" s="1400"/>
      <c r="EG616" s="1400"/>
      <c r="EH616" s="1400"/>
      <c r="EI616" s="1400"/>
      <c r="EJ616" s="1400"/>
      <c r="EK616" s="1400"/>
      <c r="EL616" s="1400"/>
      <c r="EM616" s="1400"/>
      <c r="EN616" s="1400"/>
      <c r="EO616" s="1400"/>
      <c r="EP616" s="1400"/>
      <c r="EQ616" s="1400"/>
      <c r="ER616" s="1400"/>
      <c r="ES616" s="1400"/>
      <c r="ET616" s="1400"/>
      <c r="EU616" s="1400"/>
      <c r="EV616" s="1400"/>
      <c r="EW616" s="1400"/>
      <c r="EX616" s="1401"/>
    </row>
    <row r="617" spans="1:156" ht="12.6" customHeight="1">
      <c r="A617" s="44"/>
      <c r="B617" s="1794"/>
      <c r="C617" s="1795"/>
      <c r="D617" s="1400"/>
      <c r="E617" s="1400"/>
      <c r="F617" s="1400"/>
      <c r="G617" s="1400"/>
      <c r="H617" s="1400"/>
      <c r="I617" s="1400"/>
      <c r="J617" s="1400"/>
      <c r="K617" s="1400"/>
      <c r="L617" s="1400"/>
      <c r="M617" s="1400"/>
      <c r="N617" s="1400"/>
      <c r="O617" s="1400"/>
      <c r="P617" s="1400"/>
      <c r="Q617" s="1400"/>
      <c r="R617" s="1400"/>
      <c r="S617" s="1400"/>
      <c r="T617" s="1400"/>
      <c r="U617" s="1400"/>
      <c r="V617" s="1400"/>
      <c r="W617" s="1400"/>
      <c r="X617" s="1400"/>
      <c r="Y617" s="1400"/>
      <c r="Z617" s="1400"/>
      <c r="AA617" s="1400"/>
      <c r="AB617" s="1400"/>
      <c r="AC617" s="1400"/>
      <c r="AD617" s="1400"/>
      <c r="AE617" s="1400"/>
      <c r="AF617" s="1400"/>
      <c r="AG617" s="1400"/>
      <c r="AH617" s="1400"/>
      <c r="AI617" s="1400"/>
      <c r="AJ617" s="1400"/>
      <c r="AK617" s="1400"/>
      <c r="AL617" s="1400"/>
      <c r="AM617" s="1400"/>
      <c r="AN617" s="1400"/>
      <c r="AO617" s="1400"/>
      <c r="AP617" s="1400"/>
      <c r="AQ617" s="1400"/>
      <c r="AR617" s="1400"/>
      <c r="AS617" s="1400"/>
      <c r="AT617" s="1400"/>
      <c r="AU617" s="1400"/>
      <c r="AV617" s="1400"/>
      <c r="AW617" s="1401"/>
      <c r="AX617" s="1"/>
      <c r="AY617" s="1"/>
      <c r="AZ617" s="1"/>
      <c r="BA617" s="1"/>
      <c r="BB617" s="1"/>
      <c r="BC617" s="1"/>
      <c r="BD617" s="1"/>
      <c r="BE617" s="1"/>
      <c r="BF617" s="1"/>
      <c r="BG617" s="44"/>
      <c r="BH617" s="1795"/>
      <c r="BI617" s="1795"/>
      <c r="BJ617" s="1400"/>
      <c r="BK617" s="1400"/>
      <c r="BL617" s="1400"/>
      <c r="BM617" s="1400"/>
      <c r="BN617" s="1400"/>
      <c r="BO617" s="1400"/>
      <c r="BP617" s="1400"/>
      <c r="BQ617" s="1400"/>
      <c r="BR617" s="1400"/>
      <c r="BS617" s="1400"/>
      <c r="BT617" s="1400"/>
      <c r="BU617" s="1400"/>
      <c r="BV617" s="1400"/>
      <c r="BW617" s="1400"/>
      <c r="BX617" s="1400"/>
      <c r="BY617" s="1400"/>
      <c r="BZ617" s="1400"/>
      <c r="CA617" s="1400"/>
      <c r="CB617" s="1400"/>
      <c r="CC617" s="1400"/>
      <c r="CD617" s="1400"/>
      <c r="CE617" s="1400"/>
      <c r="CF617" s="1400"/>
      <c r="CG617" s="1400"/>
      <c r="CH617" s="1400"/>
      <c r="CI617" s="1400"/>
      <c r="CJ617" s="1400"/>
      <c r="CK617" s="1400"/>
      <c r="CL617" s="1400"/>
      <c r="CM617" s="1400"/>
      <c r="CN617" s="1400"/>
      <c r="CO617" s="1400"/>
      <c r="CP617" s="1400"/>
      <c r="CQ617" s="1400"/>
      <c r="CR617" s="1400"/>
      <c r="CS617" s="1400"/>
      <c r="CT617" s="1400"/>
      <c r="CU617" s="1400"/>
      <c r="CV617" s="1400"/>
      <c r="CW617" s="1400"/>
      <c r="CX617" s="1400"/>
      <c r="CY617" s="1400"/>
      <c r="CZ617" s="1400"/>
      <c r="DA617" s="1400"/>
      <c r="DB617" s="1400"/>
      <c r="DC617" s="1400"/>
      <c r="DE617" s="1400"/>
      <c r="DF617" s="1400"/>
      <c r="DG617" s="1400"/>
      <c r="DH617" s="1400"/>
      <c r="DI617" s="1400"/>
      <c r="DJ617" s="1400"/>
      <c r="DK617" s="1400"/>
      <c r="DL617" s="1400"/>
      <c r="DM617" s="1400"/>
      <c r="DN617" s="1400"/>
      <c r="DO617" s="1400"/>
      <c r="DP617" s="1400"/>
      <c r="DQ617" s="1400"/>
      <c r="DR617" s="1400"/>
      <c r="DS617" s="1400"/>
      <c r="DT617" s="1400"/>
      <c r="DU617" s="1400"/>
      <c r="DV617" s="1400"/>
      <c r="DW617" s="1400"/>
      <c r="DX617" s="1400"/>
      <c r="DY617" s="1400"/>
      <c r="DZ617" s="1400"/>
      <c r="EA617" s="1400"/>
      <c r="EB617" s="1400"/>
      <c r="EC617" s="1400"/>
      <c r="ED617" s="1400"/>
      <c r="EE617" s="1400"/>
      <c r="EF617" s="1400"/>
      <c r="EG617" s="1400"/>
      <c r="EH617" s="1400"/>
      <c r="EI617" s="1400"/>
      <c r="EJ617" s="1400"/>
      <c r="EK617" s="1400"/>
      <c r="EL617" s="1400"/>
      <c r="EM617" s="1400"/>
      <c r="EN617" s="1400"/>
      <c r="EO617" s="1400"/>
      <c r="EP617" s="1400"/>
      <c r="EQ617" s="1400"/>
      <c r="ER617" s="1400"/>
      <c r="ES617" s="1400"/>
      <c r="ET617" s="1400"/>
      <c r="EU617" s="1400"/>
      <c r="EV617" s="1400"/>
      <c r="EW617" s="1400"/>
      <c r="EX617" s="1401"/>
    </row>
    <row r="618" spans="1:156" ht="12.6" customHeight="1">
      <c r="A618" s="44"/>
      <c r="B618" s="1794"/>
      <c r="C618" s="1795"/>
      <c r="D618" s="1400"/>
      <c r="E618" s="1400"/>
      <c r="F618" s="1400"/>
      <c r="G618" s="1400"/>
      <c r="H618" s="1400"/>
      <c r="I618" s="1400"/>
      <c r="J618" s="1400"/>
      <c r="K618" s="1400"/>
      <c r="L618" s="1400"/>
      <c r="M618" s="1400"/>
      <c r="N618" s="1400"/>
      <c r="O618" s="1400"/>
      <c r="P618" s="1400"/>
      <c r="Q618" s="1400"/>
      <c r="R618" s="1400"/>
      <c r="S618" s="1400"/>
      <c r="T618" s="1400"/>
      <c r="U618" s="1400"/>
      <c r="V618" s="1400"/>
      <c r="W618" s="1400"/>
      <c r="X618" s="1400"/>
      <c r="Y618" s="1400"/>
      <c r="Z618" s="1400"/>
      <c r="AA618" s="1400"/>
      <c r="AB618" s="1400"/>
      <c r="AC618" s="1400"/>
      <c r="AD618" s="1400"/>
      <c r="AE618" s="1400"/>
      <c r="AF618" s="1400"/>
      <c r="AG618" s="1400"/>
      <c r="AH618" s="1400"/>
      <c r="AI618" s="1400"/>
      <c r="AJ618" s="1400"/>
      <c r="AK618" s="1400"/>
      <c r="AL618" s="1400"/>
      <c r="AM618" s="1400"/>
      <c r="AN618" s="1400"/>
      <c r="AO618" s="1400"/>
      <c r="AP618" s="1400"/>
      <c r="AQ618" s="1400"/>
      <c r="AR618" s="1400"/>
      <c r="AS618" s="1400"/>
      <c r="AT618" s="1400"/>
      <c r="AU618" s="1400"/>
      <c r="AV618" s="1400"/>
      <c r="AW618" s="1401"/>
      <c r="AX618" s="1"/>
      <c r="AY618" s="1"/>
      <c r="AZ618" s="1"/>
      <c r="BA618" s="1"/>
      <c r="BB618" s="1"/>
      <c r="BC618" s="1"/>
      <c r="BD618" s="1"/>
      <c r="BE618" s="1"/>
      <c r="BF618" s="1"/>
      <c r="BG618" s="44"/>
      <c r="BH618" s="1795"/>
      <c r="BI618" s="1795"/>
      <c r="BJ618" s="1400"/>
      <c r="BK618" s="1400"/>
      <c r="BL618" s="1400"/>
      <c r="BM618" s="1400"/>
      <c r="BN618" s="1400"/>
      <c r="BO618" s="1400"/>
      <c r="BP618" s="1400"/>
      <c r="BQ618" s="1400"/>
      <c r="BR618" s="1400"/>
      <c r="BS618" s="1400"/>
      <c r="BT618" s="1400"/>
      <c r="BU618" s="1400"/>
      <c r="BV618" s="1400"/>
      <c r="BW618" s="1400"/>
      <c r="BX618" s="1400"/>
      <c r="BY618" s="1400"/>
      <c r="BZ618" s="1400"/>
      <c r="CA618" s="1400"/>
      <c r="CB618" s="1400"/>
      <c r="CC618" s="1400"/>
      <c r="CD618" s="1400"/>
      <c r="CE618" s="1400"/>
      <c r="CF618" s="1400"/>
      <c r="CG618" s="1400"/>
      <c r="CH618" s="1400"/>
      <c r="CI618" s="1400"/>
      <c r="CJ618" s="1400"/>
      <c r="CK618" s="1400"/>
      <c r="CL618" s="1400"/>
      <c r="CM618" s="1400"/>
      <c r="CN618" s="1400"/>
      <c r="CO618" s="1400"/>
      <c r="CP618" s="1400"/>
      <c r="CQ618" s="1400"/>
      <c r="CR618" s="1400"/>
      <c r="CS618" s="1400"/>
      <c r="CT618" s="1400"/>
      <c r="CU618" s="1400"/>
      <c r="CV618" s="1400"/>
      <c r="CW618" s="1400"/>
      <c r="CX618" s="1400"/>
      <c r="CY618" s="1400"/>
      <c r="CZ618" s="1400"/>
      <c r="DA618" s="1400"/>
      <c r="DB618" s="1400"/>
      <c r="DC618" s="1400"/>
    </row>
    <row r="619" spans="1:156" ht="12.6" customHeight="1">
      <c r="A619" s="44"/>
      <c r="B619" s="1794"/>
      <c r="C619" s="1795"/>
      <c r="D619" s="1400"/>
      <c r="E619" s="1400"/>
      <c r="F619" s="1400"/>
      <c r="G619" s="1400"/>
      <c r="H619" s="1400"/>
      <c r="I619" s="1400"/>
      <c r="J619" s="1400"/>
      <c r="K619" s="1400"/>
      <c r="L619" s="1400"/>
      <c r="M619" s="1400"/>
      <c r="N619" s="1400"/>
      <c r="O619" s="1400"/>
      <c r="P619" s="1400"/>
      <c r="Q619" s="1400"/>
      <c r="R619" s="1400"/>
      <c r="S619" s="1400"/>
      <c r="T619" s="1400"/>
      <c r="U619" s="1400"/>
      <c r="V619" s="1400"/>
      <c r="W619" s="1400"/>
      <c r="X619" s="1400"/>
      <c r="Y619" s="1400"/>
      <c r="Z619" s="1400"/>
      <c r="AA619" s="1400"/>
      <c r="AB619" s="1400"/>
      <c r="AC619" s="1400"/>
      <c r="AD619" s="1400"/>
      <c r="AE619" s="1400"/>
      <c r="AF619" s="1400"/>
      <c r="AG619" s="1400"/>
      <c r="AH619" s="1400"/>
      <c r="AI619" s="1400"/>
      <c r="AJ619" s="1400"/>
      <c r="AK619" s="1400"/>
      <c r="AL619" s="1400"/>
      <c r="AM619" s="1400"/>
      <c r="AN619" s="1400"/>
      <c r="AO619" s="1400"/>
      <c r="AP619" s="1400"/>
      <c r="AQ619" s="1400"/>
      <c r="AR619" s="1400"/>
      <c r="AS619" s="1400"/>
      <c r="AT619" s="1400"/>
      <c r="AU619" s="1400"/>
      <c r="AV619" s="1400"/>
      <c r="AW619" s="1401"/>
      <c r="AX619" s="1"/>
      <c r="AY619" s="1"/>
      <c r="AZ619" s="1"/>
      <c r="BA619" s="1"/>
      <c r="BB619" s="1"/>
      <c r="BC619" s="1"/>
      <c r="BD619" s="1"/>
      <c r="BE619" s="1"/>
      <c r="BF619" s="1"/>
      <c r="BG619" s="44"/>
      <c r="BH619" s="1795"/>
      <c r="BI619" s="1795"/>
      <c r="BJ619" s="1400"/>
      <c r="BK619" s="1400"/>
      <c r="BL619" s="1400"/>
      <c r="BM619" s="1400"/>
      <c r="BN619" s="1400"/>
      <c r="BO619" s="1400"/>
      <c r="BP619" s="1400"/>
      <c r="BQ619" s="1400"/>
      <c r="BR619" s="1400"/>
      <c r="BS619" s="1400"/>
      <c r="BT619" s="1400"/>
      <c r="BU619" s="1400"/>
      <c r="BV619" s="1400"/>
      <c r="BW619" s="1400"/>
      <c r="BX619" s="1400"/>
      <c r="BY619" s="1400"/>
      <c r="BZ619" s="1400"/>
      <c r="CA619" s="1400"/>
      <c r="CB619" s="1400"/>
      <c r="CC619" s="1400"/>
      <c r="CD619" s="1400"/>
      <c r="CE619" s="1400"/>
      <c r="CF619" s="1400"/>
      <c r="CG619" s="1400"/>
      <c r="CH619" s="1400"/>
      <c r="CI619" s="1400"/>
      <c r="CJ619" s="1400"/>
      <c r="CK619" s="1400"/>
      <c r="CL619" s="1400"/>
      <c r="CM619" s="1400"/>
      <c r="CN619" s="1400"/>
      <c r="CO619" s="1400"/>
      <c r="CP619" s="1400"/>
      <c r="CQ619" s="1400"/>
      <c r="CR619" s="1400"/>
      <c r="CS619" s="1400"/>
      <c r="CT619" s="1400"/>
      <c r="CU619" s="1400"/>
      <c r="CV619" s="1400"/>
      <c r="CW619" s="1400"/>
      <c r="CX619" s="1400"/>
      <c r="CY619" s="1400"/>
      <c r="CZ619" s="1400"/>
      <c r="DA619" s="1400"/>
      <c r="DB619" s="1400"/>
      <c r="DC619" s="1400"/>
      <c r="DE619" s="53" t="s">
        <v>707</v>
      </c>
      <c r="DF619" s="136"/>
      <c r="DG619" s="136"/>
      <c r="DH619" s="136"/>
      <c r="DI619" s="136"/>
      <c r="DJ619" s="136"/>
      <c r="DK619" s="136"/>
      <c r="DL619" s="136"/>
      <c r="DM619" s="136"/>
      <c r="DN619" s="136"/>
      <c r="DO619" s="136"/>
      <c r="DP619" s="136"/>
      <c r="DQ619" s="136"/>
      <c r="DR619" s="136"/>
      <c r="DS619" s="136"/>
      <c r="DT619" s="136"/>
      <c r="DU619" s="136"/>
      <c r="DV619" s="136"/>
      <c r="DW619" s="136"/>
      <c r="DX619" s="136"/>
      <c r="DY619" s="136"/>
      <c r="DZ619" s="136"/>
      <c r="EA619" s="136"/>
      <c r="EB619" s="136"/>
      <c r="EC619" s="136"/>
      <c r="ED619" s="136"/>
      <c r="EE619" s="136"/>
      <c r="EF619" s="136"/>
      <c r="EG619" s="136"/>
      <c r="EH619" s="136"/>
      <c r="EI619" s="136"/>
      <c r="EJ619" s="136"/>
      <c r="EK619" s="136"/>
      <c r="EL619" s="136"/>
      <c r="EM619" s="136"/>
      <c r="EN619" s="136"/>
      <c r="EO619" s="136"/>
      <c r="EP619" s="136"/>
      <c r="EQ619" s="136"/>
      <c r="ER619" s="136"/>
      <c r="ES619" s="136"/>
      <c r="ET619" s="136"/>
      <c r="EU619" s="136"/>
      <c r="EV619" s="136"/>
      <c r="EW619" s="136"/>
      <c r="EX619" s="136"/>
    </row>
    <row r="620" spans="1:156" ht="12.6" customHeight="1">
      <c r="A620" s="44"/>
      <c r="B620" s="1794"/>
      <c r="C620" s="1795"/>
      <c r="D620" s="1400"/>
      <c r="E620" s="1400"/>
      <c r="F620" s="1400"/>
      <c r="G620" s="1400"/>
      <c r="H620" s="1400"/>
      <c r="I620" s="1400"/>
      <c r="J620" s="1400"/>
      <c r="K620" s="1400"/>
      <c r="L620" s="1400"/>
      <c r="M620" s="1400"/>
      <c r="N620" s="1400"/>
      <c r="O620" s="1400"/>
      <c r="P620" s="1400"/>
      <c r="Q620" s="1400"/>
      <c r="R620" s="1400"/>
      <c r="S620" s="1400"/>
      <c r="T620" s="1400"/>
      <c r="U620" s="1400"/>
      <c r="V620" s="1400"/>
      <c r="W620" s="1400"/>
      <c r="X620" s="1400"/>
      <c r="Y620" s="1400"/>
      <c r="Z620" s="1400"/>
      <c r="AA620" s="1400"/>
      <c r="AB620" s="1400"/>
      <c r="AC620" s="1400"/>
      <c r="AD620" s="1400"/>
      <c r="AE620" s="1400"/>
      <c r="AF620" s="1400"/>
      <c r="AG620" s="1400"/>
      <c r="AH620" s="1400"/>
      <c r="AI620" s="1400"/>
      <c r="AJ620" s="1400"/>
      <c r="AK620" s="1400"/>
      <c r="AL620" s="1400"/>
      <c r="AM620" s="1400"/>
      <c r="AN620" s="1400"/>
      <c r="AO620" s="1400"/>
      <c r="AP620" s="1400"/>
      <c r="AQ620" s="1400"/>
      <c r="AR620" s="1400"/>
      <c r="AS620" s="1400"/>
      <c r="AT620" s="1400"/>
      <c r="AU620" s="1400"/>
      <c r="AV620" s="1400"/>
      <c r="AW620" s="1401"/>
      <c r="BG620" s="44"/>
      <c r="BH620" s="1795"/>
      <c r="BI620" s="1795"/>
      <c r="BJ620" s="1400"/>
      <c r="BK620" s="1400"/>
      <c r="BL620" s="1400"/>
      <c r="BM620" s="1400"/>
      <c r="BN620" s="1400"/>
      <c r="BO620" s="1400"/>
      <c r="BP620" s="1400"/>
      <c r="BQ620" s="1400"/>
      <c r="BR620" s="1400"/>
      <c r="BS620" s="1400"/>
      <c r="BT620" s="1400"/>
      <c r="BU620" s="1400"/>
      <c r="BV620" s="1400"/>
      <c r="BW620" s="1400"/>
      <c r="BX620" s="1400"/>
      <c r="BY620" s="1400"/>
      <c r="BZ620" s="1400"/>
      <c r="CA620" s="1400"/>
      <c r="CB620" s="1400"/>
      <c r="CC620" s="1400"/>
      <c r="CD620" s="1400"/>
      <c r="CE620" s="1400"/>
      <c r="CF620" s="1400"/>
      <c r="CG620" s="1400"/>
      <c r="CH620" s="1400"/>
      <c r="CI620" s="1400"/>
      <c r="CJ620" s="1400"/>
      <c r="CK620" s="1400"/>
      <c r="CL620" s="1400"/>
      <c r="CM620" s="1400"/>
      <c r="CN620" s="1400"/>
      <c r="CO620" s="1400"/>
      <c r="CP620" s="1400"/>
      <c r="CQ620" s="1400"/>
      <c r="CR620" s="1400"/>
      <c r="CS620" s="1400"/>
      <c r="CT620" s="1400"/>
      <c r="CU620" s="1400"/>
      <c r="CV620" s="1400"/>
      <c r="CW620" s="1400"/>
      <c r="CX620" s="1400"/>
      <c r="CY620" s="1400"/>
      <c r="CZ620" s="1400"/>
      <c r="DA620" s="1400"/>
      <c r="DB620" s="1400"/>
      <c r="DC620" s="1400"/>
      <c r="DE620" s="1400" t="s">
        <v>708</v>
      </c>
      <c r="DF620" s="1400"/>
      <c r="DG620" s="1400"/>
      <c r="DH620" s="1400"/>
      <c r="DI620" s="1400"/>
      <c r="DJ620" s="1400"/>
      <c r="DK620" s="1400"/>
      <c r="DL620" s="1400"/>
      <c r="DM620" s="1400"/>
      <c r="DN620" s="1400"/>
      <c r="DO620" s="1400"/>
      <c r="DP620" s="1400"/>
      <c r="DQ620" s="1400"/>
      <c r="DR620" s="1400"/>
      <c r="DS620" s="1400"/>
      <c r="DT620" s="1400"/>
      <c r="DU620" s="1400"/>
      <c r="DV620" s="1400"/>
      <c r="DW620" s="1400"/>
      <c r="DX620" s="1400"/>
      <c r="DY620" s="1400"/>
      <c r="DZ620" s="1400"/>
      <c r="EA620" s="1400"/>
      <c r="EB620" s="1400"/>
      <c r="EC620" s="1400"/>
      <c r="ED620" s="1400"/>
      <c r="EE620" s="1400"/>
      <c r="EF620" s="1400"/>
      <c r="EG620" s="1400"/>
      <c r="EH620" s="1400"/>
      <c r="EI620" s="1400"/>
      <c r="EJ620" s="1400"/>
      <c r="EK620" s="1400"/>
      <c r="EL620" s="1400"/>
      <c r="EM620" s="1400"/>
      <c r="EN620" s="1400"/>
      <c r="EO620" s="1400"/>
      <c r="EP620" s="1400"/>
      <c r="EQ620" s="1400"/>
      <c r="ER620" s="1400"/>
      <c r="ES620" s="1400"/>
      <c r="ET620" s="1400"/>
      <c r="EU620" s="1400"/>
      <c r="EV620" s="1400"/>
      <c r="EW620" s="1400"/>
      <c r="EX620" s="1400"/>
      <c r="EZ620" s="136"/>
    </row>
    <row r="621" spans="1:156" ht="12.6" customHeight="1">
      <c r="A621" s="44"/>
      <c r="B621" s="1794"/>
      <c r="C621" s="1795"/>
      <c r="D621" s="1400"/>
      <c r="E621" s="1400"/>
      <c r="F621" s="1400"/>
      <c r="G621" s="1400"/>
      <c r="H621" s="1400"/>
      <c r="I621" s="1400"/>
      <c r="J621" s="1400"/>
      <c r="K621" s="1400"/>
      <c r="L621" s="1400"/>
      <c r="M621" s="1400"/>
      <c r="N621" s="1400"/>
      <c r="O621" s="1400"/>
      <c r="P621" s="1400"/>
      <c r="Q621" s="1400"/>
      <c r="R621" s="1400"/>
      <c r="S621" s="1400"/>
      <c r="T621" s="1400"/>
      <c r="U621" s="1400"/>
      <c r="V621" s="1400"/>
      <c r="W621" s="1400"/>
      <c r="X621" s="1400"/>
      <c r="Y621" s="1400"/>
      <c r="Z621" s="1400"/>
      <c r="AA621" s="1400"/>
      <c r="AB621" s="1400"/>
      <c r="AC621" s="1400"/>
      <c r="AD621" s="1400"/>
      <c r="AE621" s="1400"/>
      <c r="AF621" s="1400"/>
      <c r="AG621" s="1400"/>
      <c r="AH621" s="1400"/>
      <c r="AI621" s="1400"/>
      <c r="AJ621" s="1400"/>
      <c r="AK621" s="1400"/>
      <c r="AL621" s="1400"/>
      <c r="AM621" s="1400"/>
      <c r="AN621" s="1400"/>
      <c r="AO621" s="1400"/>
      <c r="AP621" s="1400"/>
      <c r="AQ621" s="1400"/>
      <c r="AR621" s="1400"/>
      <c r="AS621" s="1400"/>
      <c r="AT621" s="1400"/>
      <c r="AU621" s="1400"/>
      <c r="AV621" s="1400"/>
      <c r="AW621" s="1401"/>
      <c r="BG621" s="44"/>
      <c r="BH621" s="1795"/>
      <c r="BI621" s="1795"/>
      <c r="BJ621" s="1400"/>
      <c r="BK621" s="1400"/>
      <c r="BL621" s="1400"/>
      <c r="BM621" s="1400"/>
      <c r="BN621" s="1400"/>
      <c r="BO621" s="1400"/>
      <c r="BP621" s="1400"/>
      <c r="BQ621" s="1400"/>
      <c r="BR621" s="1400"/>
      <c r="BS621" s="1400"/>
      <c r="BT621" s="1400"/>
      <c r="BU621" s="1400"/>
      <c r="BV621" s="1400"/>
      <c r="BW621" s="1400"/>
      <c r="BX621" s="1400"/>
      <c r="BY621" s="1400"/>
      <c r="BZ621" s="1400"/>
      <c r="CA621" s="1400"/>
      <c r="CB621" s="1400"/>
      <c r="CC621" s="1400"/>
      <c r="CD621" s="1400"/>
      <c r="CE621" s="1400"/>
      <c r="CF621" s="1400"/>
      <c r="CG621" s="1400"/>
      <c r="CH621" s="1400"/>
      <c r="CI621" s="1400"/>
      <c r="CJ621" s="1400"/>
      <c r="CK621" s="1400"/>
      <c r="CL621" s="1400"/>
      <c r="CM621" s="1400"/>
      <c r="CN621" s="1400"/>
      <c r="CO621" s="1400"/>
      <c r="CP621" s="1400"/>
      <c r="CQ621" s="1400"/>
      <c r="CR621" s="1400"/>
      <c r="CS621" s="1400"/>
      <c r="CT621" s="1400"/>
      <c r="CU621" s="1400"/>
      <c r="CV621" s="1400"/>
      <c r="CW621" s="1400"/>
      <c r="CX621" s="1400"/>
      <c r="CY621" s="1400"/>
      <c r="CZ621" s="1400"/>
      <c r="DA621" s="1400"/>
      <c r="DB621" s="1400"/>
      <c r="DC621" s="1400"/>
      <c r="DE621" s="1400"/>
      <c r="DF621" s="1400"/>
      <c r="DG621" s="1400"/>
      <c r="DH621" s="1400"/>
      <c r="DI621" s="1400"/>
      <c r="DJ621" s="1400"/>
      <c r="DK621" s="1400"/>
      <c r="DL621" s="1400"/>
      <c r="DM621" s="1400"/>
      <c r="DN621" s="1400"/>
      <c r="DO621" s="1400"/>
      <c r="DP621" s="1400"/>
      <c r="DQ621" s="1400"/>
      <c r="DR621" s="1400"/>
      <c r="DS621" s="1400"/>
      <c r="DT621" s="1400"/>
      <c r="DU621" s="1400"/>
      <c r="DV621" s="1400"/>
      <c r="DW621" s="1400"/>
      <c r="DX621" s="1400"/>
      <c r="DY621" s="1400"/>
      <c r="DZ621" s="1400"/>
      <c r="EA621" s="1400"/>
      <c r="EB621" s="1400"/>
      <c r="EC621" s="1400"/>
      <c r="ED621" s="1400"/>
      <c r="EE621" s="1400"/>
      <c r="EF621" s="1400"/>
      <c r="EG621" s="1400"/>
      <c r="EH621" s="1400"/>
      <c r="EI621" s="1400"/>
      <c r="EJ621" s="1400"/>
      <c r="EK621" s="1400"/>
      <c r="EL621" s="1400"/>
      <c r="EM621" s="1400"/>
      <c r="EN621" s="1400"/>
      <c r="EO621" s="1400"/>
      <c r="EP621" s="1400"/>
      <c r="EQ621" s="1400"/>
      <c r="ER621" s="1400"/>
      <c r="ES621" s="1400"/>
      <c r="ET621" s="1400"/>
      <c r="EU621" s="1400"/>
      <c r="EV621" s="1400"/>
      <c r="EW621" s="1400"/>
      <c r="EX621" s="1400"/>
      <c r="EZ621" s="136"/>
    </row>
    <row r="622" spans="1:156" ht="12.6" customHeight="1">
      <c r="A622" s="44"/>
      <c r="B622" s="1794"/>
      <c r="C622" s="1795"/>
      <c r="D622" s="1400"/>
      <c r="E622" s="1400"/>
      <c r="F622" s="1400"/>
      <c r="G622" s="1400"/>
      <c r="H622" s="1400"/>
      <c r="I622" s="1400"/>
      <c r="J622" s="1400"/>
      <c r="K622" s="1400"/>
      <c r="L622" s="1400"/>
      <c r="M622" s="1400"/>
      <c r="N622" s="1400"/>
      <c r="O622" s="1400"/>
      <c r="P622" s="1400"/>
      <c r="Q622" s="1400"/>
      <c r="R622" s="1400"/>
      <c r="S622" s="1400"/>
      <c r="T622" s="1400"/>
      <c r="U622" s="1400"/>
      <c r="V622" s="1400"/>
      <c r="W622" s="1400"/>
      <c r="X622" s="1400"/>
      <c r="Y622" s="1400"/>
      <c r="Z622" s="1400"/>
      <c r="AA622" s="1400"/>
      <c r="AB622" s="1400"/>
      <c r="AC622" s="1400"/>
      <c r="AD622" s="1400"/>
      <c r="AE622" s="1400"/>
      <c r="AF622" s="1400"/>
      <c r="AG622" s="1400"/>
      <c r="AH622" s="1400"/>
      <c r="AI622" s="1400"/>
      <c r="AJ622" s="1400"/>
      <c r="AK622" s="1400"/>
      <c r="AL622" s="1400"/>
      <c r="AM622" s="1400"/>
      <c r="AN622" s="1400"/>
      <c r="AO622" s="1400"/>
      <c r="AP622" s="1400"/>
      <c r="AQ622" s="1400"/>
      <c r="AR622" s="1400"/>
      <c r="AS622" s="1400"/>
      <c r="AT622" s="1400"/>
      <c r="AU622" s="1400"/>
      <c r="AV622" s="1400"/>
      <c r="AW622" s="1401"/>
      <c r="BH622" s="1795"/>
      <c r="BI622" s="1795"/>
      <c r="BJ622" s="1400"/>
      <c r="BK622" s="1400"/>
      <c r="BL622" s="1400"/>
      <c r="BM622" s="1400"/>
      <c r="BN622" s="1400"/>
      <c r="BO622" s="1400"/>
      <c r="BP622" s="1400"/>
      <c r="BQ622" s="1400"/>
      <c r="BR622" s="1400"/>
      <c r="BS622" s="1400"/>
      <c r="BT622" s="1400"/>
      <c r="BU622" s="1400"/>
      <c r="BV622" s="1400"/>
      <c r="BW622" s="1400"/>
      <c r="BX622" s="1400"/>
      <c r="BY622" s="1400"/>
      <c r="BZ622" s="1400"/>
      <c r="CA622" s="1400"/>
      <c r="CB622" s="1400"/>
      <c r="CC622" s="1400"/>
      <c r="CD622" s="1400"/>
      <c r="CE622" s="1400"/>
      <c r="CF622" s="1400"/>
      <c r="CG622" s="1400"/>
      <c r="CH622" s="1400"/>
      <c r="CI622" s="1400"/>
      <c r="CJ622" s="1400"/>
      <c r="CK622" s="1400"/>
      <c r="CL622" s="1400"/>
      <c r="CM622" s="1400"/>
      <c r="CN622" s="1400"/>
      <c r="CO622" s="1400"/>
      <c r="CP622" s="1400"/>
      <c r="CQ622" s="1400"/>
      <c r="CR622" s="1400"/>
      <c r="CS622" s="1400"/>
      <c r="CT622" s="1400"/>
      <c r="CU622" s="1400"/>
      <c r="CV622" s="1400"/>
      <c r="CW622" s="1400"/>
      <c r="CX622" s="1400"/>
      <c r="CY622" s="1400"/>
      <c r="CZ622" s="1400"/>
      <c r="DA622" s="1400"/>
      <c r="DB622" s="1400"/>
      <c r="DC622" s="1400"/>
      <c r="DE622" s="1400"/>
      <c r="DF622" s="1400"/>
      <c r="DG622" s="1400"/>
      <c r="DH622" s="1400"/>
      <c r="DI622" s="1400"/>
      <c r="DJ622" s="1400"/>
      <c r="DK622" s="1400"/>
      <c r="DL622" s="1400"/>
      <c r="DM622" s="1400"/>
      <c r="DN622" s="1400"/>
      <c r="DO622" s="1400"/>
      <c r="DP622" s="1400"/>
      <c r="DQ622" s="1400"/>
      <c r="DR622" s="1400"/>
      <c r="DS622" s="1400"/>
      <c r="DT622" s="1400"/>
      <c r="DU622" s="1400"/>
      <c r="DV622" s="1400"/>
      <c r="DW622" s="1400"/>
      <c r="DX622" s="1400"/>
      <c r="DY622" s="1400"/>
      <c r="DZ622" s="1400"/>
      <c r="EA622" s="1400"/>
      <c r="EB622" s="1400"/>
      <c r="EC622" s="1400"/>
      <c r="ED622" s="1400"/>
      <c r="EE622" s="1400"/>
      <c r="EF622" s="1400"/>
      <c r="EG622" s="1400"/>
      <c r="EH622" s="1400"/>
      <c r="EI622" s="1400"/>
      <c r="EJ622" s="1400"/>
      <c r="EK622" s="1400"/>
      <c r="EL622" s="1400"/>
      <c r="EM622" s="1400"/>
      <c r="EN622" s="1400"/>
      <c r="EO622" s="1400"/>
      <c r="EP622" s="1400"/>
      <c r="EQ622" s="1400"/>
      <c r="ER622" s="1400"/>
      <c r="ES622" s="1400"/>
      <c r="ET622" s="1400"/>
      <c r="EU622" s="1400"/>
      <c r="EV622" s="1400"/>
      <c r="EW622" s="1400"/>
      <c r="EX622" s="1400"/>
    </row>
    <row r="623" spans="1:156" ht="12.6" customHeight="1">
      <c r="A623" s="44"/>
      <c r="B623" s="1794"/>
      <c r="C623" s="1795"/>
      <c r="D623" s="1400"/>
      <c r="E623" s="1400"/>
      <c r="F623" s="1400"/>
      <c r="G623" s="1400"/>
      <c r="H623" s="1400"/>
      <c r="I623" s="1400"/>
      <c r="J623" s="1400"/>
      <c r="K623" s="1400"/>
      <c r="L623" s="1400"/>
      <c r="M623" s="1400"/>
      <c r="N623" s="1400"/>
      <c r="O623" s="1400"/>
      <c r="P623" s="1400"/>
      <c r="Q623" s="1400"/>
      <c r="R623" s="1400"/>
      <c r="S623" s="1400"/>
      <c r="T623" s="1400"/>
      <c r="U623" s="1400"/>
      <c r="V623" s="1400"/>
      <c r="W623" s="1400"/>
      <c r="X623" s="1400"/>
      <c r="Y623" s="1400"/>
      <c r="Z623" s="1400"/>
      <c r="AA623" s="1400"/>
      <c r="AB623" s="1400"/>
      <c r="AC623" s="1400"/>
      <c r="AD623" s="1400"/>
      <c r="AE623" s="1400"/>
      <c r="AF623" s="1400"/>
      <c r="AG623" s="1400"/>
      <c r="AH623" s="1400"/>
      <c r="AI623" s="1400"/>
      <c r="AJ623" s="1400"/>
      <c r="AK623" s="1400"/>
      <c r="AL623" s="1400"/>
      <c r="AM623" s="1400"/>
      <c r="AN623" s="1400"/>
      <c r="AO623" s="1400"/>
      <c r="AP623" s="1400"/>
      <c r="AQ623" s="1400"/>
      <c r="AR623" s="1400"/>
      <c r="AS623" s="1400"/>
      <c r="AT623" s="1400"/>
      <c r="AU623" s="1400"/>
      <c r="AV623" s="1400"/>
      <c r="AW623" s="1401"/>
      <c r="BH623" s="1795"/>
      <c r="BI623" s="1795"/>
      <c r="BJ623" s="1400"/>
      <c r="BK623" s="1400"/>
      <c r="BL623" s="1400"/>
      <c r="BM623" s="1400"/>
      <c r="BN623" s="1400"/>
      <c r="BO623" s="1400"/>
      <c r="BP623" s="1400"/>
      <c r="BQ623" s="1400"/>
      <c r="BR623" s="1400"/>
      <c r="BS623" s="1400"/>
      <c r="BT623" s="1400"/>
      <c r="BU623" s="1400"/>
      <c r="BV623" s="1400"/>
      <c r="BW623" s="1400"/>
      <c r="BX623" s="1400"/>
      <c r="BY623" s="1400"/>
      <c r="BZ623" s="1400"/>
      <c r="CA623" s="1400"/>
      <c r="CB623" s="1400"/>
      <c r="CC623" s="1400"/>
      <c r="CD623" s="1400"/>
      <c r="CE623" s="1400"/>
      <c r="CF623" s="1400"/>
      <c r="CG623" s="1400"/>
      <c r="CH623" s="1400"/>
      <c r="CI623" s="1400"/>
      <c r="CJ623" s="1400"/>
      <c r="CK623" s="1400"/>
      <c r="CL623" s="1400"/>
      <c r="CM623" s="1400"/>
      <c r="CN623" s="1400"/>
      <c r="CO623" s="1400"/>
      <c r="CP623" s="1400"/>
      <c r="CQ623" s="1400"/>
      <c r="CR623" s="1400"/>
      <c r="CS623" s="1400"/>
      <c r="CT623" s="1400"/>
      <c r="CU623" s="1400"/>
      <c r="CV623" s="1400"/>
      <c r="CW623" s="1400"/>
      <c r="CX623" s="1400"/>
      <c r="CY623" s="1400"/>
      <c r="CZ623" s="1400"/>
      <c r="DA623" s="1400"/>
      <c r="DB623" s="1400"/>
      <c r="DC623" s="1400"/>
      <c r="DE623" s="1400"/>
      <c r="DF623" s="1400"/>
      <c r="DG623" s="1400"/>
      <c r="DH623" s="1400"/>
      <c r="DI623" s="1400"/>
      <c r="DJ623" s="1400"/>
      <c r="DK623" s="1400"/>
      <c r="DL623" s="1400"/>
      <c r="DM623" s="1400"/>
      <c r="DN623" s="1400"/>
      <c r="DO623" s="1400"/>
      <c r="DP623" s="1400"/>
      <c r="DQ623" s="1400"/>
      <c r="DR623" s="1400"/>
      <c r="DS623" s="1400"/>
      <c r="DT623" s="1400"/>
      <c r="DU623" s="1400"/>
      <c r="DV623" s="1400"/>
      <c r="DW623" s="1400"/>
      <c r="DX623" s="1400"/>
      <c r="DY623" s="1400"/>
      <c r="DZ623" s="1400"/>
      <c r="EA623" s="1400"/>
      <c r="EB623" s="1400"/>
      <c r="EC623" s="1400"/>
      <c r="ED623" s="1400"/>
      <c r="EE623" s="1400"/>
      <c r="EF623" s="1400"/>
      <c r="EG623" s="1400"/>
      <c r="EH623" s="1400"/>
      <c r="EI623" s="1400"/>
      <c r="EJ623" s="1400"/>
      <c r="EK623" s="1400"/>
      <c r="EL623" s="1400"/>
      <c r="EM623" s="1400"/>
      <c r="EN623" s="1400"/>
      <c r="EO623" s="1400"/>
      <c r="EP623" s="1400"/>
      <c r="EQ623" s="1400"/>
      <c r="ER623" s="1400"/>
      <c r="ES623" s="1400"/>
      <c r="ET623" s="1400"/>
      <c r="EU623" s="1400"/>
      <c r="EV623" s="1400"/>
      <c r="EW623" s="1400"/>
      <c r="EX623" s="1400"/>
    </row>
    <row r="624" spans="1:156" ht="12.6" customHeight="1">
      <c r="A624" s="44"/>
      <c r="B624" s="1794"/>
      <c r="C624" s="1795"/>
      <c r="D624" s="1400"/>
      <c r="E624" s="1400"/>
      <c r="F624" s="1400"/>
      <c r="G624" s="1400"/>
      <c r="H624" s="1400"/>
      <c r="I624" s="1400"/>
      <c r="J624" s="1400"/>
      <c r="K624" s="1400"/>
      <c r="L624" s="1400"/>
      <c r="M624" s="1400"/>
      <c r="N624" s="1400"/>
      <c r="O624" s="1400"/>
      <c r="P624" s="1400"/>
      <c r="Q624" s="1400"/>
      <c r="R624" s="1400"/>
      <c r="S624" s="1400"/>
      <c r="T624" s="1400"/>
      <c r="U624" s="1400"/>
      <c r="V624" s="1400"/>
      <c r="W624" s="1400"/>
      <c r="X624" s="1400"/>
      <c r="Y624" s="1400"/>
      <c r="Z624" s="1400"/>
      <c r="AA624" s="1400"/>
      <c r="AB624" s="1400"/>
      <c r="AC624" s="1400"/>
      <c r="AD624" s="1400"/>
      <c r="AE624" s="1400"/>
      <c r="AF624" s="1400"/>
      <c r="AG624" s="1400"/>
      <c r="AH624" s="1400"/>
      <c r="AI624" s="1400"/>
      <c r="AJ624" s="1400"/>
      <c r="AK624" s="1400"/>
      <c r="AL624" s="1400"/>
      <c r="AM624" s="1400"/>
      <c r="AN624" s="1400"/>
      <c r="AO624" s="1400"/>
      <c r="AP624" s="1400"/>
      <c r="AQ624" s="1400"/>
      <c r="AR624" s="1400"/>
      <c r="AS624" s="1400"/>
      <c r="AT624" s="1400"/>
      <c r="AU624" s="1400"/>
      <c r="AV624" s="1400"/>
      <c r="AW624" s="1401"/>
      <c r="AX624" s="1"/>
      <c r="AY624" s="1"/>
      <c r="AZ624" s="1"/>
      <c r="BA624" s="1"/>
      <c r="BH624" s="1795"/>
      <c r="BI624" s="1795"/>
      <c r="BJ624" s="1400"/>
      <c r="BK624" s="1400"/>
      <c r="BL624" s="1400"/>
      <c r="BM624" s="1400"/>
      <c r="BN624" s="1400"/>
      <c r="BO624" s="1400"/>
      <c r="BP624" s="1400"/>
      <c r="BQ624" s="1400"/>
      <c r="BR624" s="1400"/>
      <c r="BS624" s="1400"/>
      <c r="BT624" s="1400"/>
      <c r="BU624" s="1400"/>
      <c r="BV624" s="1400"/>
      <c r="BW624" s="1400"/>
      <c r="BX624" s="1400"/>
      <c r="BY624" s="1400"/>
      <c r="BZ624" s="1400"/>
      <c r="CA624" s="1400"/>
      <c r="CB624" s="1400"/>
      <c r="CC624" s="1400"/>
      <c r="CD624" s="1400"/>
      <c r="CE624" s="1400"/>
      <c r="CF624" s="1400"/>
      <c r="CG624" s="1400"/>
      <c r="CH624" s="1400"/>
      <c r="CI624" s="1400"/>
      <c r="CJ624" s="1400"/>
      <c r="CK624" s="1400"/>
      <c r="CL624" s="1400"/>
      <c r="CM624" s="1400"/>
      <c r="CN624" s="1400"/>
      <c r="CO624" s="1400"/>
      <c r="CP624" s="1400"/>
      <c r="CQ624" s="1400"/>
      <c r="CR624" s="1400"/>
      <c r="CS624" s="1400"/>
      <c r="CT624" s="1400"/>
      <c r="CU624" s="1400"/>
      <c r="CV624" s="1400"/>
      <c r="CW624" s="1400"/>
      <c r="CX624" s="1400"/>
      <c r="CY624" s="1400"/>
      <c r="CZ624" s="1400"/>
      <c r="DA624" s="1400"/>
      <c r="DB624" s="1400"/>
      <c r="DC624" s="1400"/>
      <c r="DE624" s="1400"/>
      <c r="DF624" s="1400"/>
      <c r="DG624" s="1400"/>
      <c r="DH624" s="1400"/>
      <c r="DI624" s="1400"/>
      <c r="DJ624" s="1400"/>
      <c r="DK624" s="1400"/>
      <c r="DL624" s="1400"/>
      <c r="DM624" s="1400"/>
      <c r="DN624" s="1400"/>
      <c r="DO624" s="1400"/>
      <c r="DP624" s="1400"/>
      <c r="DQ624" s="1400"/>
      <c r="DR624" s="1400"/>
      <c r="DS624" s="1400"/>
      <c r="DT624" s="1400"/>
      <c r="DU624" s="1400"/>
      <c r="DV624" s="1400"/>
      <c r="DW624" s="1400"/>
      <c r="DX624" s="1400"/>
      <c r="DY624" s="1400"/>
      <c r="DZ624" s="1400"/>
      <c r="EA624" s="1400"/>
      <c r="EB624" s="1400"/>
      <c r="EC624" s="1400"/>
      <c r="ED624" s="1400"/>
      <c r="EE624" s="1400"/>
      <c r="EF624" s="1400"/>
      <c r="EG624" s="1400"/>
      <c r="EH624" s="1400"/>
      <c r="EI624" s="1400"/>
      <c r="EJ624" s="1400"/>
      <c r="EK624" s="1400"/>
      <c r="EL624" s="1400"/>
      <c r="EM624" s="1400"/>
      <c r="EN624" s="1400"/>
      <c r="EO624" s="1400"/>
      <c r="EP624" s="1400"/>
      <c r="EQ624" s="1400"/>
      <c r="ER624" s="1400"/>
      <c r="ES624" s="1400"/>
      <c r="ET624" s="1400"/>
      <c r="EU624" s="1400"/>
      <c r="EV624" s="1400"/>
      <c r="EW624" s="1400"/>
      <c r="EX624" s="1400"/>
    </row>
    <row r="625" spans="1:157" ht="12.6" customHeight="1">
      <c r="A625" s="44"/>
      <c r="B625" s="1794"/>
      <c r="C625" s="1795"/>
      <c r="D625" s="1400"/>
      <c r="E625" s="1400"/>
      <c r="F625" s="1400"/>
      <c r="G625" s="1400"/>
      <c r="H625" s="1400"/>
      <c r="I625" s="1400"/>
      <c r="J625" s="1400"/>
      <c r="K625" s="1400"/>
      <c r="L625" s="1400"/>
      <c r="M625" s="1400"/>
      <c r="N625" s="1400"/>
      <c r="O625" s="1400"/>
      <c r="P625" s="1400"/>
      <c r="Q625" s="1400"/>
      <c r="R625" s="1400"/>
      <c r="S625" s="1400"/>
      <c r="T625" s="1400"/>
      <c r="U625" s="1400"/>
      <c r="V625" s="1400"/>
      <c r="W625" s="1400"/>
      <c r="X625" s="1400"/>
      <c r="Y625" s="1400"/>
      <c r="Z625" s="1400"/>
      <c r="AA625" s="1400"/>
      <c r="AB625" s="1400"/>
      <c r="AC625" s="1400"/>
      <c r="AD625" s="1400"/>
      <c r="AE625" s="1400"/>
      <c r="AF625" s="1400"/>
      <c r="AG625" s="1400"/>
      <c r="AH625" s="1400"/>
      <c r="AI625" s="1400"/>
      <c r="AJ625" s="1400"/>
      <c r="AK625" s="1400"/>
      <c r="AL625" s="1400"/>
      <c r="AM625" s="1400"/>
      <c r="AN625" s="1400"/>
      <c r="AO625" s="1400"/>
      <c r="AP625" s="1400"/>
      <c r="AQ625" s="1400"/>
      <c r="AR625" s="1400"/>
      <c r="AS625" s="1400"/>
      <c r="AT625" s="1400"/>
      <c r="AU625" s="1400"/>
      <c r="AV625" s="1400"/>
      <c r="AW625" s="1401"/>
      <c r="AX625" s="1"/>
      <c r="AY625" s="1"/>
      <c r="AZ625" s="1"/>
      <c r="BA625" s="1"/>
      <c r="BH625" s="1795"/>
      <c r="BI625" s="1795"/>
      <c r="BJ625" s="1400"/>
      <c r="BK625" s="1400"/>
      <c r="BL625" s="1400"/>
      <c r="BM625" s="1400"/>
      <c r="BN625" s="1400"/>
      <c r="BO625" s="1400"/>
      <c r="BP625" s="1400"/>
      <c r="BQ625" s="1400"/>
      <c r="BR625" s="1400"/>
      <c r="BS625" s="1400"/>
      <c r="BT625" s="1400"/>
      <c r="BU625" s="1400"/>
      <c r="BV625" s="1400"/>
      <c r="BW625" s="1400"/>
      <c r="BX625" s="1400"/>
      <c r="BY625" s="1400"/>
      <c r="BZ625" s="1400"/>
      <c r="CA625" s="1400"/>
      <c r="CB625" s="1400"/>
      <c r="CC625" s="1400"/>
      <c r="CD625" s="1400"/>
      <c r="CE625" s="1400"/>
      <c r="CF625" s="1400"/>
      <c r="CG625" s="1400"/>
      <c r="CH625" s="1400"/>
      <c r="CI625" s="1400"/>
      <c r="CJ625" s="1400"/>
      <c r="CK625" s="1400"/>
      <c r="CL625" s="1400"/>
      <c r="CM625" s="1400"/>
      <c r="CN625" s="1400"/>
      <c r="CO625" s="1400"/>
      <c r="CP625" s="1400"/>
      <c r="CQ625" s="1400"/>
      <c r="CR625" s="1400"/>
      <c r="CS625" s="1400"/>
      <c r="CT625" s="1400"/>
      <c r="CU625" s="1400"/>
      <c r="CV625" s="1400"/>
      <c r="CW625" s="1400"/>
      <c r="CX625" s="1400"/>
      <c r="CY625" s="1400"/>
      <c r="CZ625" s="1400"/>
      <c r="DA625" s="1400"/>
      <c r="DB625" s="1400"/>
      <c r="DC625" s="1400"/>
      <c r="DE625" s="1400"/>
      <c r="DF625" s="1400"/>
      <c r="DG625" s="1400"/>
      <c r="DH625" s="1400"/>
      <c r="DI625" s="1400"/>
      <c r="DJ625" s="1400"/>
      <c r="DK625" s="1400"/>
      <c r="DL625" s="1400"/>
      <c r="DM625" s="1400"/>
      <c r="DN625" s="1400"/>
      <c r="DO625" s="1400"/>
      <c r="DP625" s="1400"/>
      <c r="DQ625" s="1400"/>
      <c r="DR625" s="1400"/>
      <c r="DS625" s="1400"/>
      <c r="DT625" s="1400"/>
      <c r="DU625" s="1400"/>
      <c r="DV625" s="1400"/>
      <c r="DW625" s="1400"/>
      <c r="DX625" s="1400"/>
      <c r="DY625" s="1400"/>
      <c r="DZ625" s="1400"/>
      <c r="EA625" s="1400"/>
      <c r="EB625" s="1400"/>
      <c r="EC625" s="1400"/>
      <c r="ED625" s="1400"/>
      <c r="EE625" s="1400"/>
      <c r="EF625" s="1400"/>
      <c r="EG625" s="1400"/>
      <c r="EH625" s="1400"/>
      <c r="EI625" s="1400"/>
      <c r="EJ625" s="1400"/>
      <c r="EK625" s="1400"/>
      <c r="EL625" s="1400"/>
      <c r="EM625" s="1400"/>
      <c r="EN625" s="1400"/>
      <c r="EO625" s="1400"/>
      <c r="EP625" s="1400"/>
      <c r="EQ625" s="1400"/>
      <c r="ER625" s="1400"/>
      <c r="ES625" s="1400"/>
      <c r="ET625" s="1400"/>
      <c r="EU625" s="1400"/>
      <c r="EV625" s="1400"/>
      <c r="EW625" s="1400"/>
      <c r="EX625" s="1400"/>
    </row>
    <row r="626" spans="1:157" ht="12.6" customHeight="1">
      <c r="A626" s="44"/>
      <c r="B626" s="1794"/>
      <c r="C626" s="1795"/>
      <c r="D626" s="1400"/>
      <c r="E626" s="1400"/>
      <c r="F626" s="1400"/>
      <c r="G626" s="1400"/>
      <c r="H626" s="1400"/>
      <c r="I626" s="1400"/>
      <c r="J626" s="1400"/>
      <c r="K626" s="1400"/>
      <c r="L626" s="1400"/>
      <c r="M626" s="1400"/>
      <c r="N626" s="1400"/>
      <c r="O626" s="1400"/>
      <c r="P626" s="1400"/>
      <c r="Q626" s="1400"/>
      <c r="R626" s="1400"/>
      <c r="S626" s="1400"/>
      <c r="T626" s="1400"/>
      <c r="U626" s="1400"/>
      <c r="V626" s="1400"/>
      <c r="W626" s="1400"/>
      <c r="X626" s="1400"/>
      <c r="Y626" s="1400"/>
      <c r="Z626" s="1400"/>
      <c r="AA626" s="1400"/>
      <c r="AB626" s="1400"/>
      <c r="AC626" s="1400"/>
      <c r="AD626" s="1400"/>
      <c r="AE626" s="1400"/>
      <c r="AF626" s="1400"/>
      <c r="AG626" s="1400"/>
      <c r="AH626" s="1400"/>
      <c r="AI626" s="1400"/>
      <c r="AJ626" s="1400"/>
      <c r="AK626" s="1400"/>
      <c r="AL626" s="1400"/>
      <c r="AM626" s="1400"/>
      <c r="AN626" s="1400"/>
      <c r="AO626" s="1400"/>
      <c r="AP626" s="1400"/>
      <c r="AQ626" s="1400"/>
      <c r="AR626" s="1400"/>
      <c r="AS626" s="1400"/>
      <c r="AT626" s="1400"/>
      <c r="AU626" s="1400"/>
      <c r="AV626" s="1400"/>
      <c r="AW626" s="1401"/>
      <c r="BH626" s="1795"/>
      <c r="BI626" s="1795"/>
      <c r="BJ626" s="1400"/>
      <c r="BK626" s="1400"/>
      <c r="BL626" s="1400"/>
      <c r="BM626" s="1400"/>
      <c r="BN626" s="1400"/>
      <c r="BO626" s="1400"/>
      <c r="BP626" s="1400"/>
      <c r="BQ626" s="1400"/>
      <c r="BR626" s="1400"/>
      <c r="BS626" s="1400"/>
      <c r="BT626" s="1400"/>
      <c r="BU626" s="1400"/>
      <c r="BV626" s="1400"/>
      <c r="BW626" s="1400"/>
      <c r="BX626" s="1400"/>
      <c r="BY626" s="1400"/>
      <c r="BZ626" s="1400"/>
      <c r="CA626" s="1400"/>
      <c r="CB626" s="1400"/>
      <c r="CC626" s="1400"/>
      <c r="CD626" s="1400"/>
      <c r="CE626" s="1400"/>
      <c r="CF626" s="1400"/>
      <c r="CG626" s="1400"/>
      <c r="CH626" s="1400"/>
      <c r="CI626" s="1400"/>
      <c r="CJ626" s="1400"/>
      <c r="CK626" s="1400"/>
      <c r="CL626" s="1400"/>
      <c r="CM626" s="1400"/>
      <c r="CN626" s="1400"/>
      <c r="CO626" s="1400"/>
      <c r="CP626" s="1400"/>
      <c r="CQ626" s="1400"/>
      <c r="CR626" s="1400"/>
      <c r="CS626" s="1400"/>
      <c r="CT626" s="1400"/>
      <c r="CU626" s="1400"/>
      <c r="CV626" s="1400"/>
      <c r="CW626" s="1400"/>
      <c r="CX626" s="1400"/>
      <c r="CY626" s="1400"/>
      <c r="CZ626" s="1400"/>
      <c r="DA626" s="1400"/>
      <c r="DB626" s="1400"/>
      <c r="DC626" s="1400"/>
      <c r="DE626" s="2763" t="s">
        <v>1016</v>
      </c>
      <c r="DF626" s="2763"/>
      <c r="DG626" s="2763"/>
      <c r="DH626" s="2763"/>
      <c r="DI626" s="2763"/>
      <c r="DJ626" s="2763"/>
      <c r="DK626" s="2763"/>
      <c r="DL626" s="2763"/>
      <c r="DM626" s="2763"/>
      <c r="DN626" s="2763"/>
      <c r="DO626" s="2763"/>
      <c r="DP626" s="2763"/>
      <c r="DQ626" s="2763"/>
      <c r="DR626" s="2763"/>
      <c r="DS626" s="2763"/>
      <c r="DT626" s="2763"/>
      <c r="DU626" s="2763"/>
      <c r="DV626" s="2763"/>
      <c r="DW626" s="2763"/>
      <c r="DX626" s="2763"/>
      <c r="DY626" s="2763"/>
      <c r="DZ626" s="2763"/>
      <c r="EA626" s="2763"/>
      <c r="EB626" s="2763"/>
      <c r="EC626" s="2763"/>
      <c r="ED626" s="2763"/>
      <c r="EE626" s="2763"/>
      <c r="EF626" s="2763"/>
      <c r="EG626" s="2763"/>
    </row>
    <row r="627" spans="1:157" ht="12.6" customHeight="1">
      <c r="A627" s="44"/>
      <c r="B627" s="1794"/>
      <c r="C627" s="1795"/>
      <c r="D627" s="1400"/>
      <c r="E627" s="1400"/>
      <c r="F627" s="1400"/>
      <c r="G627" s="1400"/>
      <c r="H627" s="1400"/>
      <c r="I627" s="1400"/>
      <c r="J627" s="1400"/>
      <c r="K627" s="1400"/>
      <c r="L627" s="1400"/>
      <c r="M627" s="1400"/>
      <c r="N627" s="1400"/>
      <c r="O627" s="1400"/>
      <c r="P627" s="1400"/>
      <c r="Q627" s="1400"/>
      <c r="R627" s="1400"/>
      <c r="S627" s="1400"/>
      <c r="T627" s="1400"/>
      <c r="U627" s="1400"/>
      <c r="V627" s="1400"/>
      <c r="W627" s="1400"/>
      <c r="X627" s="1400"/>
      <c r="Y627" s="1400"/>
      <c r="Z627" s="1400"/>
      <c r="AA627" s="1400"/>
      <c r="AB627" s="1400"/>
      <c r="AC627" s="1400"/>
      <c r="AD627" s="1400"/>
      <c r="AE627" s="1400"/>
      <c r="AF627" s="1400"/>
      <c r="AG627" s="1400"/>
      <c r="AH627" s="1400"/>
      <c r="AI627" s="1400"/>
      <c r="AJ627" s="1400"/>
      <c r="AK627" s="1400"/>
      <c r="AL627" s="1400"/>
      <c r="AM627" s="1400"/>
      <c r="AN627" s="1400"/>
      <c r="AO627" s="1400"/>
      <c r="AP627" s="1400"/>
      <c r="AQ627" s="1400"/>
      <c r="AR627" s="1400"/>
      <c r="AS627" s="1400"/>
      <c r="AT627" s="1400"/>
      <c r="AU627" s="1400"/>
      <c r="AV627" s="1400"/>
      <c r="AW627" s="1401"/>
      <c r="BH627" s="1795"/>
      <c r="BI627" s="1795"/>
      <c r="BJ627" s="1400"/>
      <c r="BK627" s="1400"/>
      <c r="BL627" s="1400"/>
      <c r="BM627" s="1400"/>
      <c r="BN627" s="1400"/>
      <c r="BO627" s="1400"/>
      <c r="BP627" s="1400"/>
      <c r="BQ627" s="1400"/>
      <c r="BR627" s="1400"/>
      <c r="BS627" s="1400"/>
      <c r="BT627" s="1400"/>
      <c r="BU627" s="1400"/>
      <c r="BV627" s="1400"/>
      <c r="BW627" s="1400"/>
      <c r="BX627" s="1400"/>
      <c r="BY627" s="1400"/>
      <c r="BZ627" s="1400"/>
      <c r="CA627" s="1400"/>
      <c r="CB627" s="1400"/>
      <c r="CC627" s="1400"/>
      <c r="CD627" s="1400"/>
      <c r="CE627" s="1400"/>
      <c r="CF627" s="1400"/>
      <c r="CG627" s="1400"/>
      <c r="CH627" s="1400"/>
      <c r="CI627" s="1400"/>
      <c r="CJ627" s="1400"/>
      <c r="CK627" s="1400"/>
      <c r="CL627" s="1400"/>
      <c r="CM627" s="1400"/>
      <c r="CN627" s="1400"/>
      <c r="CO627" s="1400"/>
      <c r="CP627" s="1400"/>
      <c r="CQ627" s="1400"/>
      <c r="CR627" s="1400"/>
      <c r="CS627" s="1400"/>
      <c r="CT627" s="1400"/>
      <c r="CU627" s="1400"/>
      <c r="CV627" s="1400"/>
      <c r="CW627" s="1400"/>
      <c r="CX627" s="1400"/>
      <c r="CY627" s="1400"/>
      <c r="CZ627" s="1400"/>
      <c r="DA627" s="1400"/>
      <c r="DB627" s="1400"/>
      <c r="DC627" s="1400"/>
      <c r="DE627" s="2763"/>
      <c r="DF627" s="2763"/>
      <c r="DG627" s="2763"/>
      <c r="DH627" s="2763"/>
      <c r="DI627" s="2763"/>
      <c r="DJ627" s="2763"/>
      <c r="DK627" s="2763"/>
      <c r="DL627" s="2763"/>
      <c r="DM627" s="2763"/>
      <c r="DN627" s="2763"/>
      <c r="DO627" s="2763"/>
      <c r="DP627" s="2763"/>
      <c r="DQ627" s="2763"/>
      <c r="DR627" s="2763"/>
      <c r="DS627" s="2763"/>
      <c r="DT627" s="2763"/>
      <c r="DU627" s="2763"/>
      <c r="DV627" s="2763"/>
      <c r="DW627" s="2763"/>
      <c r="DX627" s="2763"/>
      <c r="DY627" s="2763"/>
      <c r="DZ627" s="2763"/>
      <c r="EA627" s="2763"/>
      <c r="EB627" s="2763"/>
      <c r="EC627" s="2763"/>
      <c r="ED627" s="2763"/>
      <c r="EE627" s="2763"/>
      <c r="EF627" s="2763"/>
      <c r="EG627" s="2763"/>
    </row>
    <row r="628" spans="1:157" ht="12.6" customHeight="1">
      <c r="A628" s="44"/>
      <c r="B628" s="1794"/>
      <c r="C628" s="1795"/>
      <c r="D628" s="1400"/>
      <c r="E628" s="1400"/>
      <c r="F628" s="1400"/>
      <c r="G628" s="1400"/>
      <c r="H628" s="1400"/>
      <c r="I628" s="1400"/>
      <c r="J628" s="1400"/>
      <c r="K628" s="1400"/>
      <c r="L628" s="1400"/>
      <c r="M628" s="1400"/>
      <c r="N628" s="1400"/>
      <c r="O628" s="1400"/>
      <c r="P628" s="1400"/>
      <c r="Q628" s="1400"/>
      <c r="R628" s="1400"/>
      <c r="S628" s="1400"/>
      <c r="T628" s="1400"/>
      <c r="U628" s="1400"/>
      <c r="V628" s="1400"/>
      <c r="W628" s="1400"/>
      <c r="X628" s="1400"/>
      <c r="Y628" s="1400"/>
      <c r="Z628" s="1400"/>
      <c r="AA628" s="1400"/>
      <c r="AB628" s="1400"/>
      <c r="AC628" s="1400"/>
      <c r="AD628" s="1400"/>
      <c r="AE628" s="1400"/>
      <c r="AF628" s="1400"/>
      <c r="AG628" s="1400"/>
      <c r="AH628" s="1400"/>
      <c r="AI628" s="1400"/>
      <c r="AJ628" s="1400"/>
      <c r="AK628" s="1400"/>
      <c r="AL628" s="1400"/>
      <c r="AM628" s="1400"/>
      <c r="AN628" s="1400"/>
      <c r="AO628" s="1400"/>
      <c r="AP628" s="1400"/>
      <c r="AQ628" s="1400"/>
      <c r="AR628" s="1400"/>
      <c r="AS628" s="1400"/>
      <c r="AT628" s="1400"/>
      <c r="AU628" s="1400"/>
      <c r="AV628" s="1400"/>
      <c r="AW628" s="1401"/>
      <c r="BH628" s="1795"/>
      <c r="BI628" s="1795"/>
      <c r="BJ628" s="1400"/>
      <c r="BK628" s="1400"/>
      <c r="BL628" s="1400"/>
      <c r="BM628" s="1400"/>
      <c r="BN628" s="1400"/>
      <c r="BO628" s="1400"/>
      <c r="BP628" s="1400"/>
      <c r="BQ628" s="1400"/>
      <c r="BR628" s="1400"/>
      <c r="BS628" s="1400"/>
      <c r="BT628" s="1400"/>
      <c r="BU628" s="1400"/>
      <c r="BV628" s="1400"/>
      <c r="BW628" s="1400"/>
      <c r="BX628" s="1400"/>
      <c r="BY628" s="1400"/>
      <c r="BZ628" s="1400"/>
      <c r="CA628" s="1400"/>
      <c r="CB628" s="1400"/>
      <c r="CC628" s="1400"/>
      <c r="CD628" s="1400"/>
      <c r="CE628" s="1400"/>
      <c r="CF628" s="1400"/>
      <c r="CG628" s="1400"/>
      <c r="CH628" s="1400"/>
      <c r="CI628" s="1400"/>
      <c r="CJ628" s="1400"/>
      <c r="CK628" s="1400"/>
      <c r="CL628" s="1400"/>
      <c r="CM628" s="1400"/>
      <c r="CN628" s="1400"/>
      <c r="CO628" s="1400"/>
      <c r="CP628" s="1400"/>
      <c r="CQ628" s="1400"/>
      <c r="CR628" s="1400"/>
      <c r="CS628" s="1400"/>
      <c r="CT628" s="1400"/>
      <c r="CU628" s="1400"/>
      <c r="CV628" s="1400"/>
      <c r="CW628" s="1400"/>
      <c r="CX628" s="1400"/>
      <c r="CY628" s="1400"/>
      <c r="CZ628" s="1400"/>
      <c r="DA628" s="1400"/>
      <c r="DB628" s="1400"/>
      <c r="DC628" s="1400"/>
      <c r="DE628" s="53" t="s">
        <v>1464</v>
      </c>
    </row>
    <row r="629" spans="1:157" ht="12.6" customHeight="1">
      <c r="A629" s="44"/>
      <c r="B629" s="1794"/>
      <c r="C629" s="1795"/>
      <c r="D629" s="1400"/>
      <c r="E629" s="1400"/>
      <c r="F629" s="1400"/>
      <c r="G629" s="1400"/>
      <c r="H629" s="1400"/>
      <c r="I629" s="1400"/>
      <c r="J629" s="1400"/>
      <c r="K629" s="1400"/>
      <c r="L629" s="1400"/>
      <c r="M629" s="1400"/>
      <c r="N629" s="1400"/>
      <c r="O629" s="1400"/>
      <c r="P629" s="1400"/>
      <c r="Q629" s="1400"/>
      <c r="R629" s="1400"/>
      <c r="S629" s="1400"/>
      <c r="T629" s="1400"/>
      <c r="U629" s="1400"/>
      <c r="V629" s="1400"/>
      <c r="W629" s="1400"/>
      <c r="X629" s="1400"/>
      <c r="Y629" s="1400"/>
      <c r="Z629" s="1400"/>
      <c r="AA629" s="1400"/>
      <c r="AB629" s="1400"/>
      <c r="AC629" s="1400"/>
      <c r="AD629" s="1400"/>
      <c r="AE629" s="1400"/>
      <c r="AF629" s="1400"/>
      <c r="AG629" s="1400"/>
      <c r="AH629" s="1400"/>
      <c r="AI629" s="1400"/>
      <c r="AJ629" s="1400"/>
      <c r="AK629" s="1400"/>
      <c r="AL629" s="1400"/>
      <c r="AM629" s="1400"/>
      <c r="AN629" s="1400"/>
      <c r="AO629" s="1400"/>
      <c r="AP629" s="1400"/>
      <c r="AQ629" s="1400"/>
      <c r="AR629" s="1400"/>
      <c r="AS629" s="1400"/>
      <c r="AT629" s="1400"/>
      <c r="AU629" s="1400"/>
      <c r="AV629" s="1400"/>
      <c r="AW629" s="1401"/>
      <c r="BH629" s="1795"/>
      <c r="BI629" s="1795"/>
      <c r="BJ629" s="1400"/>
      <c r="BK629" s="1400"/>
      <c r="BL629" s="1400"/>
      <c r="BM629" s="1400"/>
      <c r="BN629" s="1400"/>
      <c r="BO629" s="1400"/>
      <c r="BP629" s="1400"/>
      <c r="BQ629" s="1400"/>
      <c r="BR629" s="1400"/>
      <c r="BS629" s="1400"/>
      <c r="BT629" s="1400"/>
      <c r="BU629" s="1400"/>
      <c r="BV629" s="1400"/>
      <c r="BW629" s="1400"/>
      <c r="BX629" s="1400"/>
      <c r="BY629" s="1400"/>
      <c r="BZ629" s="1400"/>
      <c r="CA629" s="1400"/>
      <c r="CB629" s="1400"/>
      <c r="CC629" s="1400"/>
      <c r="CD629" s="1400"/>
      <c r="CE629" s="1400"/>
      <c r="CF629" s="1400"/>
      <c r="CG629" s="1400"/>
      <c r="CH629" s="1400"/>
      <c r="CI629" s="1400"/>
      <c r="CJ629" s="1400"/>
      <c r="CK629" s="1400"/>
      <c r="CL629" s="1400"/>
      <c r="CM629" s="1400"/>
      <c r="CN629" s="1400"/>
      <c r="CO629" s="1400"/>
      <c r="CP629" s="1400"/>
      <c r="CQ629" s="1400"/>
      <c r="CR629" s="1400"/>
      <c r="CS629" s="1400"/>
      <c r="CT629" s="1400"/>
      <c r="CU629" s="1400"/>
      <c r="CV629" s="1400"/>
      <c r="CW629" s="1400"/>
      <c r="CX629" s="1400"/>
      <c r="CY629" s="1400"/>
      <c r="CZ629" s="1400"/>
      <c r="DA629" s="1400"/>
      <c r="DB629" s="1400"/>
      <c r="DC629" s="1400"/>
      <c r="DE629" s="1400" t="s">
        <v>1410</v>
      </c>
      <c r="DF629" s="1400"/>
      <c r="DG629" s="1400"/>
      <c r="DH629" s="1400"/>
      <c r="DI629" s="1400"/>
      <c r="DJ629" s="1400"/>
      <c r="DK629" s="1400"/>
      <c r="DL629" s="1400"/>
      <c r="DM629" s="1400"/>
      <c r="DN629" s="1400"/>
      <c r="DO629" s="1400"/>
      <c r="DP629" s="1400"/>
      <c r="DQ629" s="1400"/>
      <c r="DR629" s="1400"/>
      <c r="DS629" s="1400"/>
      <c r="DT629" s="1400"/>
      <c r="DU629" s="1400"/>
      <c r="DV629" s="1400"/>
      <c r="DW629" s="1400"/>
      <c r="DX629" s="1400"/>
      <c r="DY629" s="1400"/>
      <c r="DZ629" s="1400"/>
      <c r="EA629" s="1400"/>
      <c r="EB629" s="1400"/>
      <c r="EC629" s="1400"/>
      <c r="ED629" s="1400"/>
      <c r="EE629" s="1400"/>
      <c r="EF629" s="1400"/>
      <c r="EG629" s="1400"/>
      <c r="EH629" s="1400"/>
      <c r="EI629" s="1400"/>
      <c r="EJ629" s="1400"/>
      <c r="EK629" s="1400"/>
      <c r="EL629" s="1400"/>
      <c r="EM629" s="1400"/>
      <c r="EN629" s="1400"/>
      <c r="EO629" s="1400"/>
      <c r="EP629" s="1400"/>
      <c r="EQ629" s="1400"/>
      <c r="ER629" s="1400"/>
      <c r="ES629" s="1400"/>
      <c r="ET629" s="1400"/>
      <c r="EU629" s="1400"/>
      <c r="EV629" s="1400"/>
      <c r="EW629" s="1400"/>
      <c r="EX629" s="1401"/>
    </row>
    <row r="630" spans="1:157" ht="12.6" customHeight="1">
      <c r="A630" s="44"/>
      <c r="B630" s="1794"/>
      <c r="C630" s="1795"/>
      <c r="D630" s="1400"/>
      <c r="E630" s="1400"/>
      <c r="F630" s="1400"/>
      <c r="G630" s="1400"/>
      <c r="H630" s="1400"/>
      <c r="I630" s="1400"/>
      <c r="J630" s="1400"/>
      <c r="K630" s="1400"/>
      <c r="L630" s="1400"/>
      <c r="M630" s="1400"/>
      <c r="N630" s="1400"/>
      <c r="O630" s="1400"/>
      <c r="P630" s="1400"/>
      <c r="Q630" s="1400"/>
      <c r="R630" s="1400"/>
      <c r="S630" s="1400"/>
      <c r="T630" s="1400"/>
      <c r="U630" s="1400"/>
      <c r="V630" s="1400"/>
      <c r="W630" s="1400"/>
      <c r="X630" s="1400"/>
      <c r="Y630" s="1400"/>
      <c r="Z630" s="1400"/>
      <c r="AA630" s="1400"/>
      <c r="AB630" s="1400"/>
      <c r="AC630" s="1400"/>
      <c r="AD630" s="1400"/>
      <c r="AE630" s="1400"/>
      <c r="AF630" s="1400"/>
      <c r="AG630" s="1400"/>
      <c r="AH630" s="1400"/>
      <c r="AI630" s="1400"/>
      <c r="AJ630" s="1400"/>
      <c r="AK630" s="1400"/>
      <c r="AL630" s="1400"/>
      <c r="AM630" s="1400"/>
      <c r="AN630" s="1400"/>
      <c r="AO630" s="1400"/>
      <c r="AP630" s="1400"/>
      <c r="AQ630" s="1400"/>
      <c r="AR630" s="1400"/>
      <c r="AS630" s="1400"/>
      <c r="AT630" s="1400"/>
      <c r="AU630" s="1400"/>
      <c r="AV630" s="1400"/>
      <c r="AW630" s="1401"/>
      <c r="BH630" s="1795"/>
      <c r="BI630" s="1795"/>
      <c r="BJ630" s="1400"/>
      <c r="BK630" s="1400"/>
      <c r="BL630" s="1400"/>
      <c r="BM630" s="1400"/>
      <c r="BN630" s="1400"/>
      <c r="BO630" s="1400"/>
      <c r="BP630" s="1400"/>
      <c r="BQ630" s="1400"/>
      <c r="BR630" s="1400"/>
      <c r="BS630" s="1400"/>
      <c r="BT630" s="1400"/>
      <c r="BU630" s="1400"/>
      <c r="BV630" s="1400"/>
      <c r="BW630" s="1400"/>
      <c r="BX630" s="1400"/>
      <c r="BY630" s="1400"/>
      <c r="BZ630" s="1400"/>
      <c r="CA630" s="1400"/>
      <c r="CB630" s="1400"/>
      <c r="CC630" s="1400"/>
      <c r="CD630" s="1400"/>
      <c r="CE630" s="1400"/>
      <c r="CF630" s="1400"/>
      <c r="CG630" s="1400"/>
      <c r="CH630" s="1400"/>
      <c r="CI630" s="1400"/>
      <c r="CJ630" s="1400"/>
      <c r="CK630" s="1400"/>
      <c r="CL630" s="1400"/>
      <c r="CM630" s="1400"/>
      <c r="CN630" s="1400"/>
      <c r="CO630" s="1400"/>
      <c r="CP630" s="1400"/>
      <c r="CQ630" s="1400"/>
      <c r="CR630" s="1400"/>
      <c r="CS630" s="1400"/>
      <c r="CT630" s="1400"/>
      <c r="CU630" s="1400"/>
      <c r="CV630" s="1400"/>
      <c r="CW630" s="1400"/>
      <c r="CX630" s="1400"/>
      <c r="CY630" s="1400"/>
      <c r="CZ630" s="1400"/>
      <c r="DA630" s="1400"/>
      <c r="DB630" s="1400"/>
      <c r="DC630" s="1400"/>
      <c r="DE630" s="1400"/>
      <c r="DF630" s="1400"/>
      <c r="DG630" s="1400"/>
      <c r="DH630" s="1400"/>
      <c r="DI630" s="1400"/>
      <c r="DJ630" s="1400"/>
      <c r="DK630" s="1400"/>
      <c r="DL630" s="1400"/>
      <c r="DM630" s="1400"/>
      <c r="DN630" s="1400"/>
      <c r="DO630" s="1400"/>
      <c r="DP630" s="1400"/>
      <c r="DQ630" s="1400"/>
      <c r="DR630" s="1400"/>
      <c r="DS630" s="1400"/>
      <c r="DT630" s="1400"/>
      <c r="DU630" s="1400"/>
      <c r="DV630" s="1400"/>
      <c r="DW630" s="1400"/>
      <c r="DX630" s="1400"/>
      <c r="DY630" s="1400"/>
      <c r="DZ630" s="1400"/>
      <c r="EA630" s="1400"/>
      <c r="EB630" s="1400"/>
      <c r="EC630" s="1400"/>
      <c r="ED630" s="1400"/>
      <c r="EE630" s="1400"/>
      <c r="EF630" s="1400"/>
      <c r="EG630" s="1400"/>
      <c r="EH630" s="1400"/>
      <c r="EI630" s="1400"/>
      <c r="EJ630" s="1400"/>
      <c r="EK630" s="1400"/>
      <c r="EL630" s="1400"/>
      <c r="EM630" s="1400"/>
      <c r="EN630" s="1400"/>
      <c r="EO630" s="1400"/>
      <c r="EP630" s="1400"/>
      <c r="EQ630" s="1400"/>
      <c r="ER630" s="1400"/>
      <c r="ES630" s="1400"/>
      <c r="ET630" s="1400"/>
      <c r="EU630" s="1400"/>
      <c r="EV630" s="1400"/>
      <c r="EW630" s="1400"/>
      <c r="EX630" s="1401"/>
    </row>
    <row r="631" spans="1:157" ht="12.6" customHeight="1">
      <c r="A631" s="44"/>
      <c r="B631" s="1794"/>
      <c r="C631" s="1795"/>
      <c r="D631" s="1400"/>
      <c r="E631" s="1400"/>
      <c r="F631" s="1400"/>
      <c r="G631" s="1400"/>
      <c r="H631" s="1400"/>
      <c r="I631" s="1400"/>
      <c r="J631" s="1400"/>
      <c r="K631" s="1400"/>
      <c r="L631" s="1400"/>
      <c r="M631" s="1400"/>
      <c r="N631" s="1400"/>
      <c r="O631" s="1400"/>
      <c r="P631" s="1400"/>
      <c r="Q631" s="1400"/>
      <c r="R631" s="1400"/>
      <c r="S631" s="1400"/>
      <c r="T631" s="1400"/>
      <c r="U631" s="1400"/>
      <c r="V631" s="1400"/>
      <c r="W631" s="1400"/>
      <c r="X631" s="1400"/>
      <c r="Y631" s="1400"/>
      <c r="Z631" s="1400"/>
      <c r="AA631" s="1400"/>
      <c r="AB631" s="1400"/>
      <c r="AC631" s="1400"/>
      <c r="AD631" s="1400"/>
      <c r="AE631" s="1400"/>
      <c r="AF631" s="1400"/>
      <c r="AG631" s="1400"/>
      <c r="AH631" s="1400"/>
      <c r="AI631" s="1400"/>
      <c r="AJ631" s="1400"/>
      <c r="AK631" s="1400"/>
      <c r="AL631" s="1400"/>
      <c r="AM631" s="1400"/>
      <c r="AN631" s="1400"/>
      <c r="AO631" s="1400"/>
      <c r="AP631" s="1400"/>
      <c r="AQ631" s="1400"/>
      <c r="AR631" s="1400"/>
      <c r="AS631" s="1400"/>
      <c r="AT631" s="1400"/>
      <c r="AU631" s="1400"/>
      <c r="AV631" s="1400"/>
      <c r="AW631" s="1401"/>
      <c r="BH631" s="1795"/>
      <c r="BI631" s="1795"/>
      <c r="BJ631" s="1400"/>
      <c r="BK631" s="1400"/>
      <c r="BL631" s="1400"/>
      <c r="BM631" s="1400"/>
      <c r="BN631" s="1400"/>
      <c r="BO631" s="1400"/>
      <c r="BP631" s="1400"/>
      <c r="BQ631" s="1400"/>
      <c r="BR631" s="1400"/>
      <c r="BS631" s="1400"/>
      <c r="BT631" s="1400"/>
      <c r="BU631" s="1400"/>
      <c r="BV631" s="1400"/>
      <c r="BW631" s="1400"/>
      <c r="BX631" s="1400"/>
      <c r="BY631" s="1400"/>
      <c r="BZ631" s="1400"/>
      <c r="CA631" s="1400"/>
      <c r="CB631" s="1400"/>
      <c r="CC631" s="1400"/>
      <c r="CD631" s="1400"/>
      <c r="CE631" s="1400"/>
      <c r="CF631" s="1400"/>
      <c r="CG631" s="1400"/>
      <c r="CH631" s="1400"/>
      <c r="CI631" s="1400"/>
      <c r="CJ631" s="1400"/>
      <c r="CK631" s="1400"/>
      <c r="CL631" s="1400"/>
      <c r="CM631" s="1400"/>
      <c r="CN631" s="1400"/>
      <c r="CO631" s="1400"/>
      <c r="CP631" s="1400"/>
      <c r="CQ631" s="1400"/>
      <c r="CR631" s="1400"/>
      <c r="CS631" s="1400"/>
      <c r="CT631" s="1400"/>
      <c r="CU631" s="1400"/>
      <c r="CV631" s="1400"/>
      <c r="CW631" s="1400"/>
      <c r="CX631" s="1400"/>
      <c r="CY631" s="1400"/>
      <c r="CZ631" s="1400"/>
      <c r="DA631" s="1400"/>
      <c r="DB631" s="1400"/>
      <c r="DC631" s="1400"/>
      <c r="DE631" s="1400"/>
      <c r="DF631" s="1400"/>
      <c r="DG631" s="1400"/>
      <c r="DH631" s="1400"/>
      <c r="DI631" s="1400"/>
      <c r="DJ631" s="1400"/>
      <c r="DK631" s="1400"/>
      <c r="DL631" s="1400"/>
      <c r="DM631" s="1400"/>
      <c r="DN631" s="1400"/>
      <c r="DO631" s="1400"/>
      <c r="DP631" s="1400"/>
      <c r="DQ631" s="1400"/>
      <c r="DR631" s="1400"/>
      <c r="DS631" s="1400"/>
      <c r="DT631" s="1400"/>
      <c r="DU631" s="1400"/>
      <c r="DV631" s="1400"/>
      <c r="DW631" s="1400"/>
      <c r="DX631" s="1400"/>
      <c r="DY631" s="1400"/>
      <c r="DZ631" s="1400"/>
      <c r="EA631" s="1400"/>
      <c r="EB631" s="1400"/>
      <c r="EC631" s="1400"/>
      <c r="ED631" s="1400"/>
      <c r="EE631" s="1400"/>
      <c r="EF631" s="1400"/>
      <c r="EG631" s="1400"/>
      <c r="EH631" s="1400"/>
      <c r="EI631" s="1400"/>
      <c r="EJ631" s="1400"/>
      <c r="EK631" s="1400"/>
      <c r="EL631" s="1400"/>
      <c r="EM631" s="1400"/>
      <c r="EN631" s="1400"/>
      <c r="EO631" s="1400"/>
      <c r="EP631" s="1400"/>
      <c r="EQ631" s="1400"/>
      <c r="ER631" s="1400"/>
      <c r="ES631" s="1400"/>
      <c r="ET631" s="1400"/>
      <c r="EU631" s="1400"/>
      <c r="EV631" s="1400"/>
      <c r="EW631" s="1400"/>
      <c r="EX631" s="1401"/>
      <c r="FA631" s="9"/>
    </row>
    <row r="632" spans="1:157" ht="12.6" customHeight="1">
      <c r="A632" s="44"/>
      <c r="B632" s="1794"/>
      <c r="C632" s="1795"/>
      <c r="D632" s="1400"/>
      <c r="E632" s="1400"/>
      <c r="F632" s="1400"/>
      <c r="G632" s="1400"/>
      <c r="H632" s="1400"/>
      <c r="I632" s="1400"/>
      <c r="J632" s="1400"/>
      <c r="K632" s="1400"/>
      <c r="L632" s="1400"/>
      <c r="M632" s="1400"/>
      <c r="N632" s="1400"/>
      <c r="O632" s="1400"/>
      <c r="P632" s="1400"/>
      <c r="Q632" s="1400"/>
      <c r="R632" s="1400"/>
      <c r="S632" s="1400"/>
      <c r="T632" s="1400"/>
      <c r="U632" s="1400"/>
      <c r="V632" s="1400"/>
      <c r="W632" s="1400"/>
      <c r="X632" s="1400"/>
      <c r="Y632" s="1400"/>
      <c r="Z632" s="1400"/>
      <c r="AA632" s="1400"/>
      <c r="AB632" s="1400"/>
      <c r="AC632" s="1400"/>
      <c r="AD632" s="1400"/>
      <c r="AE632" s="1400"/>
      <c r="AF632" s="1400"/>
      <c r="AG632" s="1400"/>
      <c r="AH632" s="1400"/>
      <c r="AI632" s="1400"/>
      <c r="AJ632" s="1400"/>
      <c r="AK632" s="1400"/>
      <c r="AL632" s="1400"/>
      <c r="AM632" s="1400"/>
      <c r="AN632" s="1400"/>
      <c r="AO632" s="1400"/>
      <c r="AP632" s="1400"/>
      <c r="AQ632" s="1400"/>
      <c r="AR632" s="1400"/>
      <c r="AS632" s="1400"/>
      <c r="AT632" s="1400"/>
      <c r="AU632" s="1400"/>
      <c r="AV632" s="1400"/>
      <c r="AW632" s="1401"/>
      <c r="BH632" s="1795"/>
      <c r="BI632" s="1795"/>
      <c r="BJ632" s="1400"/>
      <c r="BK632" s="1400"/>
      <c r="BL632" s="1400"/>
      <c r="BM632" s="1400"/>
      <c r="BN632" s="1400"/>
      <c r="BO632" s="1400"/>
      <c r="BP632" s="1400"/>
      <c r="BQ632" s="1400"/>
      <c r="BR632" s="1400"/>
      <c r="BS632" s="1400"/>
      <c r="BT632" s="1400"/>
      <c r="BU632" s="1400"/>
      <c r="BV632" s="1400"/>
      <c r="BW632" s="1400"/>
      <c r="BX632" s="1400"/>
      <c r="BY632" s="1400"/>
      <c r="BZ632" s="1400"/>
      <c r="CA632" s="1400"/>
      <c r="CB632" s="1400"/>
      <c r="CC632" s="1400"/>
      <c r="CD632" s="1400"/>
      <c r="CE632" s="1400"/>
      <c r="CF632" s="1400"/>
      <c r="CG632" s="1400"/>
      <c r="CH632" s="1400"/>
      <c r="CI632" s="1400"/>
      <c r="CJ632" s="1400"/>
      <c r="CK632" s="1400"/>
      <c r="CL632" s="1400"/>
      <c r="CM632" s="1400"/>
      <c r="CN632" s="1400"/>
      <c r="CO632" s="1400"/>
      <c r="CP632" s="1400"/>
      <c r="CQ632" s="1400"/>
      <c r="CR632" s="1400"/>
      <c r="CS632" s="1400"/>
      <c r="CT632" s="1400"/>
      <c r="CU632" s="1400"/>
      <c r="CV632" s="1400"/>
      <c r="CW632" s="1400"/>
      <c r="CX632" s="1400"/>
      <c r="CY632" s="1400"/>
      <c r="CZ632" s="1400"/>
      <c r="DA632" s="1400"/>
      <c r="DB632" s="1400"/>
      <c r="DC632" s="1400"/>
      <c r="DE632" s="1400"/>
      <c r="DF632" s="1400"/>
      <c r="DG632" s="1400"/>
      <c r="DH632" s="1400"/>
      <c r="DI632" s="1400"/>
      <c r="DJ632" s="1400"/>
      <c r="DK632" s="1400"/>
      <c r="DL632" s="1400"/>
      <c r="DM632" s="1400"/>
      <c r="DN632" s="1400"/>
      <c r="DO632" s="1400"/>
      <c r="DP632" s="1400"/>
      <c r="DQ632" s="1400"/>
      <c r="DR632" s="1400"/>
      <c r="DS632" s="1400"/>
      <c r="DT632" s="1400"/>
      <c r="DU632" s="1400"/>
      <c r="DV632" s="1400"/>
      <c r="DW632" s="1400"/>
      <c r="DX632" s="1400"/>
      <c r="DY632" s="1400"/>
      <c r="DZ632" s="1400"/>
      <c r="EA632" s="1400"/>
      <c r="EB632" s="1400"/>
      <c r="EC632" s="1400"/>
      <c r="ED632" s="1400"/>
      <c r="EE632" s="1400"/>
      <c r="EF632" s="1400"/>
      <c r="EG632" s="1400"/>
      <c r="EH632" s="1400"/>
      <c r="EI632" s="1400"/>
      <c r="EJ632" s="1400"/>
      <c r="EK632" s="1400"/>
      <c r="EL632" s="1400"/>
      <c r="EM632" s="1400"/>
      <c r="EN632" s="1400"/>
      <c r="EO632" s="1400"/>
      <c r="EP632" s="1400"/>
      <c r="EQ632" s="1400"/>
      <c r="ER632" s="1400"/>
      <c r="ES632" s="1400"/>
      <c r="ET632" s="1400"/>
      <c r="EU632" s="1400"/>
      <c r="EV632" s="1400"/>
      <c r="EW632" s="1400"/>
      <c r="EX632" s="1401"/>
    </row>
    <row r="633" spans="1:157" ht="12.6" customHeight="1">
      <c r="A633" s="60"/>
      <c r="B633" s="1794"/>
      <c r="C633" s="1795"/>
      <c r="D633" s="1400"/>
      <c r="E633" s="1400"/>
      <c r="F633" s="1400"/>
      <c r="G633" s="1400"/>
      <c r="H633" s="1400"/>
      <c r="I633" s="1400"/>
      <c r="J633" s="1400"/>
      <c r="K633" s="1400"/>
      <c r="L633" s="1400"/>
      <c r="M633" s="1400"/>
      <c r="N633" s="1400"/>
      <c r="O633" s="1400"/>
      <c r="P633" s="1400"/>
      <c r="Q633" s="1400"/>
      <c r="R633" s="1400"/>
      <c r="S633" s="1400"/>
      <c r="T633" s="1400"/>
      <c r="U633" s="1400"/>
      <c r="V633" s="1400"/>
      <c r="W633" s="1400"/>
      <c r="X633" s="1400"/>
      <c r="Y633" s="1400"/>
      <c r="Z633" s="1400"/>
      <c r="AA633" s="1400"/>
      <c r="AB633" s="1400"/>
      <c r="AC633" s="1400"/>
      <c r="AD633" s="1400"/>
      <c r="AE633" s="1400"/>
      <c r="AF633" s="1400"/>
      <c r="AG633" s="1400"/>
      <c r="AH633" s="1400"/>
      <c r="AI633" s="1400"/>
      <c r="AJ633" s="1400"/>
      <c r="AK633" s="1400"/>
      <c r="AL633" s="1400"/>
      <c r="AM633" s="1400"/>
      <c r="AN633" s="1400"/>
      <c r="AO633" s="1400"/>
      <c r="AP633" s="1400"/>
      <c r="AQ633" s="1400"/>
      <c r="AR633" s="1400"/>
      <c r="AS633" s="1400"/>
      <c r="AT633" s="1400"/>
      <c r="AU633" s="1400"/>
      <c r="AV633" s="1400"/>
      <c r="AW633" s="1401"/>
      <c r="AX633" s="22"/>
      <c r="AY633" s="22"/>
      <c r="AZ633" s="22"/>
      <c r="BA633" s="22"/>
      <c r="BH633" s="1795"/>
      <c r="BI633" s="1795"/>
      <c r="BJ633" s="1400"/>
      <c r="BK633" s="1400"/>
      <c r="BL633" s="1400"/>
      <c r="BM633" s="1400"/>
      <c r="BN633" s="1400"/>
      <c r="BO633" s="1400"/>
      <c r="BP633" s="1400"/>
      <c r="BQ633" s="1400"/>
      <c r="BR633" s="1400"/>
      <c r="BS633" s="1400"/>
      <c r="BT633" s="1400"/>
      <c r="BU633" s="1400"/>
      <c r="BV633" s="1400"/>
      <c r="BW633" s="1400"/>
      <c r="BX633" s="1400"/>
      <c r="BY633" s="1400"/>
      <c r="BZ633" s="1400"/>
      <c r="CA633" s="1400"/>
      <c r="CB633" s="1400"/>
      <c r="CC633" s="1400"/>
      <c r="CD633" s="1400"/>
      <c r="CE633" s="1400"/>
      <c r="CF633" s="1400"/>
      <c r="CG633" s="1400"/>
      <c r="CH633" s="1400"/>
      <c r="CI633" s="1400"/>
      <c r="CJ633" s="1400"/>
      <c r="CK633" s="1400"/>
      <c r="CL633" s="1400"/>
      <c r="CM633" s="1400"/>
      <c r="CN633" s="1400"/>
      <c r="CO633" s="1400"/>
      <c r="CP633" s="1400"/>
      <c r="CQ633" s="1400"/>
      <c r="CR633" s="1400"/>
      <c r="CS633" s="1400"/>
      <c r="CT633" s="1400"/>
      <c r="CU633" s="1400"/>
      <c r="CV633" s="1400"/>
      <c r="CW633" s="1400"/>
      <c r="CX633" s="1400"/>
      <c r="CY633" s="1400"/>
      <c r="CZ633" s="1400"/>
      <c r="DA633" s="1400"/>
      <c r="DB633" s="1400"/>
      <c r="DC633" s="1400"/>
      <c r="DE633" s="59" t="s">
        <v>719</v>
      </c>
      <c r="DF633" s="280"/>
      <c r="DG633" s="280"/>
      <c r="DH633" s="280"/>
      <c r="DI633" s="280"/>
      <c r="DJ633" s="280"/>
      <c r="DK633" s="280"/>
      <c r="DL633" s="280"/>
      <c r="DM633" s="280"/>
      <c r="DN633" s="280"/>
      <c r="DO633" s="280"/>
      <c r="DP633" s="280"/>
      <c r="DQ633" s="280"/>
      <c r="DR633" s="280"/>
      <c r="DS633" s="280"/>
      <c r="DT633" s="280"/>
      <c r="DU633" s="280"/>
      <c r="DV633" s="280"/>
      <c r="DW633" s="280"/>
      <c r="DX633" s="280"/>
      <c r="DY633" s="280"/>
      <c r="DZ633" s="280"/>
      <c r="EA633" s="280"/>
      <c r="EB633" s="280"/>
      <c r="EC633" s="280"/>
      <c r="ED633" s="280"/>
      <c r="EE633" s="280"/>
      <c r="EF633" s="280"/>
      <c r="EG633" s="280"/>
      <c r="EH633" s="280"/>
      <c r="EI633" s="280"/>
      <c r="EJ633" s="280"/>
      <c r="EK633" s="280"/>
      <c r="EL633" s="280"/>
      <c r="EM633" s="280"/>
      <c r="EN633" s="280"/>
      <c r="EO633" s="280"/>
      <c r="EP633" s="280"/>
      <c r="EQ633" s="280"/>
      <c r="ER633" s="280"/>
      <c r="ES633" s="280"/>
      <c r="ET633" s="280"/>
      <c r="EU633" s="280"/>
      <c r="EV633" s="280"/>
      <c r="EW633" s="280"/>
      <c r="EX633" s="280"/>
    </row>
    <row r="634" spans="1:157" ht="12.6" customHeight="1">
      <c r="A634" s="60"/>
      <c r="B634" s="1794"/>
      <c r="C634" s="1795"/>
      <c r="D634" s="1400"/>
      <c r="E634" s="1400"/>
      <c r="F634" s="1400"/>
      <c r="G634" s="1400"/>
      <c r="H634" s="1400"/>
      <c r="I634" s="1400"/>
      <c r="J634" s="1400"/>
      <c r="K634" s="1400"/>
      <c r="L634" s="1400"/>
      <c r="M634" s="1400"/>
      <c r="N634" s="1400"/>
      <c r="O634" s="1400"/>
      <c r="P634" s="1400"/>
      <c r="Q634" s="1400"/>
      <c r="R634" s="1400"/>
      <c r="S634" s="1400"/>
      <c r="T634" s="1400"/>
      <c r="U634" s="1400"/>
      <c r="V634" s="1400"/>
      <c r="W634" s="1400"/>
      <c r="X634" s="1400"/>
      <c r="Y634" s="1400"/>
      <c r="Z634" s="1400"/>
      <c r="AA634" s="1400"/>
      <c r="AB634" s="1400"/>
      <c r="AC634" s="1400"/>
      <c r="AD634" s="1400"/>
      <c r="AE634" s="1400"/>
      <c r="AF634" s="1400"/>
      <c r="AG634" s="1400"/>
      <c r="AH634" s="1400"/>
      <c r="AI634" s="1400"/>
      <c r="AJ634" s="1400"/>
      <c r="AK634" s="1400"/>
      <c r="AL634" s="1400"/>
      <c r="AM634" s="1400"/>
      <c r="AN634" s="1400"/>
      <c r="AO634" s="1400"/>
      <c r="AP634" s="1400"/>
      <c r="AQ634" s="1400"/>
      <c r="AR634" s="1400"/>
      <c r="AS634" s="1400"/>
      <c r="AT634" s="1400"/>
      <c r="AU634" s="1400"/>
      <c r="AV634" s="1400"/>
      <c r="AW634" s="1401"/>
      <c r="AX634" s="22"/>
      <c r="AY634" s="22"/>
      <c r="AZ634" s="22"/>
      <c r="BA634" s="22"/>
      <c r="BH634" s="1795"/>
      <c r="BI634" s="1795"/>
      <c r="BJ634" s="1400"/>
      <c r="BK634" s="1400"/>
      <c r="BL634" s="1400"/>
      <c r="BM634" s="1400"/>
      <c r="BN634" s="1400"/>
      <c r="BO634" s="1400"/>
      <c r="BP634" s="1400"/>
      <c r="BQ634" s="1400"/>
      <c r="BR634" s="1400"/>
      <c r="BS634" s="1400"/>
      <c r="BT634" s="1400"/>
      <c r="BU634" s="1400"/>
      <c r="BV634" s="1400"/>
      <c r="BW634" s="1400"/>
      <c r="BX634" s="1400"/>
      <c r="BY634" s="1400"/>
      <c r="BZ634" s="1400"/>
      <c r="CA634" s="1400"/>
      <c r="CB634" s="1400"/>
      <c r="CC634" s="1400"/>
      <c r="CD634" s="1400"/>
      <c r="CE634" s="1400"/>
      <c r="CF634" s="1400"/>
      <c r="CG634" s="1400"/>
      <c r="CH634" s="1400"/>
      <c r="CI634" s="1400"/>
      <c r="CJ634" s="1400"/>
      <c r="CK634" s="1400"/>
      <c r="CL634" s="1400"/>
      <c r="CM634" s="1400"/>
      <c r="CN634" s="1400"/>
      <c r="CO634" s="1400"/>
      <c r="CP634" s="1400"/>
      <c r="CQ634" s="1400"/>
      <c r="CR634" s="1400"/>
      <c r="CS634" s="1400"/>
      <c r="CT634" s="1400"/>
      <c r="CU634" s="1400"/>
      <c r="CV634" s="1400"/>
      <c r="CW634" s="1400"/>
      <c r="CX634" s="1400"/>
      <c r="CY634" s="1400"/>
      <c r="CZ634" s="1400"/>
      <c r="DA634" s="1400"/>
      <c r="DB634" s="1400"/>
      <c r="DC634" s="1400"/>
      <c r="DE634" s="1400" t="s">
        <v>1247</v>
      </c>
      <c r="DF634" s="1400"/>
      <c r="DG634" s="1400"/>
      <c r="DH634" s="1400"/>
      <c r="DI634" s="1400"/>
      <c r="DJ634" s="1400"/>
      <c r="DK634" s="1400"/>
      <c r="DL634" s="1400"/>
      <c r="DM634" s="1400"/>
      <c r="DN634" s="1400"/>
      <c r="DO634" s="1400"/>
      <c r="DP634" s="1400"/>
      <c r="DQ634" s="1400"/>
      <c r="DR634" s="1400"/>
      <c r="DS634" s="1400"/>
      <c r="DT634" s="1400"/>
      <c r="DU634" s="1400"/>
      <c r="DV634" s="1400"/>
      <c r="DW634" s="1400"/>
      <c r="DX634" s="1400"/>
      <c r="DY634" s="1400"/>
      <c r="DZ634" s="1400"/>
      <c r="EA634" s="1400"/>
      <c r="EB634" s="1400"/>
      <c r="EC634" s="1400"/>
      <c r="ED634" s="1400"/>
      <c r="EE634" s="1400"/>
      <c r="EF634" s="1400"/>
      <c r="EG634" s="1400"/>
      <c r="EH634" s="1400"/>
      <c r="EI634" s="1400"/>
      <c r="EJ634" s="1400"/>
      <c r="EK634" s="1400"/>
      <c r="EL634" s="1400"/>
      <c r="EM634" s="1400"/>
      <c r="EN634" s="1400"/>
      <c r="EO634" s="1400"/>
      <c r="EP634" s="1400"/>
      <c r="EQ634" s="1400"/>
      <c r="ER634" s="1400"/>
      <c r="ES634" s="1400"/>
      <c r="ET634" s="1400"/>
      <c r="EU634" s="1400"/>
      <c r="EV634" s="1400"/>
      <c r="EW634" s="1400"/>
      <c r="EX634" s="1401"/>
    </row>
    <row r="635" spans="1:157" ht="12.6" customHeight="1">
      <c r="A635" s="57"/>
      <c r="B635" s="1794"/>
      <c r="C635" s="1795"/>
      <c r="D635" s="1400"/>
      <c r="E635" s="1400"/>
      <c r="F635" s="1400"/>
      <c r="G635" s="1400"/>
      <c r="H635" s="1400"/>
      <c r="I635" s="1400"/>
      <c r="J635" s="1400"/>
      <c r="K635" s="1400"/>
      <c r="L635" s="1400"/>
      <c r="M635" s="1400"/>
      <c r="N635" s="1400"/>
      <c r="O635" s="1400"/>
      <c r="P635" s="1400"/>
      <c r="Q635" s="1400"/>
      <c r="R635" s="1400"/>
      <c r="S635" s="1400"/>
      <c r="T635" s="1400"/>
      <c r="U635" s="1400"/>
      <c r="V635" s="1400"/>
      <c r="W635" s="1400"/>
      <c r="X635" s="1400"/>
      <c r="Y635" s="1400"/>
      <c r="Z635" s="1400"/>
      <c r="AA635" s="1400"/>
      <c r="AB635" s="1400"/>
      <c r="AC635" s="1400"/>
      <c r="AD635" s="1400"/>
      <c r="AE635" s="1400"/>
      <c r="AF635" s="1400"/>
      <c r="AG635" s="1400"/>
      <c r="AH635" s="1400"/>
      <c r="AI635" s="1400"/>
      <c r="AJ635" s="1400"/>
      <c r="AK635" s="1400"/>
      <c r="AL635" s="1400"/>
      <c r="AM635" s="1400"/>
      <c r="AN635" s="1400"/>
      <c r="AO635" s="1400"/>
      <c r="AP635" s="1400"/>
      <c r="AQ635" s="1400"/>
      <c r="AR635" s="1400"/>
      <c r="AS635" s="1400"/>
      <c r="AT635" s="1400"/>
      <c r="AU635" s="1400"/>
      <c r="AV635" s="1400"/>
      <c r="AW635" s="1401"/>
      <c r="AX635" s="22"/>
      <c r="AY635" s="22"/>
      <c r="AZ635" s="22"/>
      <c r="BA635" s="22"/>
      <c r="BH635" s="1795"/>
      <c r="BI635" s="1795"/>
      <c r="BJ635" s="1400"/>
      <c r="BK635" s="1400"/>
      <c r="BL635" s="1400"/>
      <c r="BM635" s="1400"/>
      <c r="BN635" s="1400"/>
      <c r="BO635" s="1400"/>
      <c r="BP635" s="1400"/>
      <c r="BQ635" s="1400"/>
      <c r="BR635" s="1400"/>
      <c r="BS635" s="1400"/>
      <c r="BT635" s="1400"/>
      <c r="BU635" s="1400"/>
      <c r="BV635" s="1400"/>
      <c r="BW635" s="1400"/>
      <c r="BX635" s="1400"/>
      <c r="BY635" s="1400"/>
      <c r="BZ635" s="1400"/>
      <c r="CA635" s="1400"/>
      <c r="CB635" s="1400"/>
      <c r="CC635" s="1400"/>
      <c r="CD635" s="1400"/>
      <c r="CE635" s="1400"/>
      <c r="CF635" s="1400"/>
      <c r="CG635" s="1400"/>
      <c r="CH635" s="1400"/>
      <c r="CI635" s="1400"/>
      <c r="CJ635" s="1400"/>
      <c r="CK635" s="1400"/>
      <c r="CL635" s="1400"/>
      <c r="CM635" s="1400"/>
      <c r="CN635" s="1400"/>
      <c r="CO635" s="1400"/>
      <c r="CP635" s="1400"/>
      <c r="CQ635" s="1400"/>
      <c r="CR635" s="1400"/>
      <c r="CS635" s="1400"/>
      <c r="CT635" s="1400"/>
      <c r="CU635" s="1400"/>
      <c r="CV635" s="1400"/>
      <c r="CW635" s="1400"/>
      <c r="CX635" s="1400"/>
      <c r="CY635" s="1400"/>
      <c r="CZ635" s="1400"/>
      <c r="DA635" s="1400"/>
      <c r="DB635" s="1400"/>
      <c r="DC635" s="1400"/>
      <c r="DE635" s="1400"/>
      <c r="DF635" s="1400"/>
      <c r="DG635" s="1400"/>
      <c r="DH635" s="1400"/>
      <c r="DI635" s="1400"/>
      <c r="DJ635" s="1400"/>
      <c r="DK635" s="1400"/>
      <c r="DL635" s="1400"/>
      <c r="DM635" s="1400"/>
      <c r="DN635" s="1400"/>
      <c r="DO635" s="1400"/>
      <c r="DP635" s="1400"/>
      <c r="DQ635" s="1400"/>
      <c r="DR635" s="1400"/>
      <c r="DS635" s="1400"/>
      <c r="DT635" s="1400"/>
      <c r="DU635" s="1400"/>
      <c r="DV635" s="1400"/>
      <c r="DW635" s="1400"/>
      <c r="DX635" s="1400"/>
      <c r="DY635" s="1400"/>
      <c r="DZ635" s="1400"/>
      <c r="EA635" s="1400"/>
      <c r="EB635" s="1400"/>
      <c r="EC635" s="1400"/>
      <c r="ED635" s="1400"/>
      <c r="EE635" s="1400"/>
      <c r="EF635" s="1400"/>
      <c r="EG635" s="1400"/>
      <c r="EH635" s="1400"/>
      <c r="EI635" s="1400"/>
      <c r="EJ635" s="1400"/>
      <c r="EK635" s="1400"/>
      <c r="EL635" s="1400"/>
      <c r="EM635" s="1400"/>
      <c r="EN635" s="1400"/>
      <c r="EO635" s="1400"/>
      <c r="EP635" s="1400"/>
      <c r="EQ635" s="1400"/>
      <c r="ER635" s="1400"/>
      <c r="ES635" s="1400"/>
      <c r="ET635" s="1400"/>
      <c r="EU635" s="1400"/>
      <c r="EV635" s="1400"/>
      <c r="EW635" s="1400"/>
      <c r="EX635" s="1401"/>
    </row>
    <row r="636" spans="1:157" ht="12.6" customHeight="1">
      <c r="A636" s="60"/>
      <c r="B636" s="1794"/>
      <c r="C636" s="1795"/>
      <c r="D636" s="1400"/>
      <c r="E636" s="1400"/>
      <c r="F636" s="1400"/>
      <c r="G636" s="1400"/>
      <c r="H636" s="1400"/>
      <c r="I636" s="1400"/>
      <c r="J636" s="1400"/>
      <c r="K636" s="1400"/>
      <c r="L636" s="1400"/>
      <c r="M636" s="1400"/>
      <c r="N636" s="1400"/>
      <c r="O636" s="1400"/>
      <c r="P636" s="1400"/>
      <c r="Q636" s="1400"/>
      <c r="R636" s="1400"/>
      <c r="S636" s="1400"/>
      <c r="T636" s="1400"/>
      <c r="U636" s="1400"/>
      <c r="V636" s="1400"/>
      <c r="W636" s="1400"/>
      <c r="X636" s="1400"/>
      <c r="Y636" s="1400"/>
      <c r="Z636" s="1400"/>
      <c r="AA636" s="1400"/>
      <c r="AB636" s="1400"/>
      <c r="AC636" s="1400"/>
      <c r="AD636" s="1400"/>
      <c r="AE636" s="1400"/>
      <c r="AF636" s="1400"/>
      <c r="AG636" s="1400"/>
      <c r="AH636" s="1400"/>
      <c r="AI636" s="1400"/>
      <c r="AJ636" s="1400"/>
      <c r="AK636" s="1400"/>
      <c r="AL636" s="1400"/>
      <c r="AM636" s="1400"/>
      <c r="AN636" s="1400"/>
      <c r="AO636" s="1400"/>
      <c r="AP636" s="1400"/>
      <c r="AQ636" s="1400"/>
      <c r="AR636" s="1400"/>
      <c r="AS636" s="1400"/>
      <c r="AT636" s="1400"/>
      <c r="AU636" s="1400"/>
      <c r="AV636" s="1400"/>
      <c r="AW636" s="1401"/>
      <c r="AX636" s="22"/>
      <c r="AY636" s="22"/>
      <c r="AZ636" s="22"/>
      <c r="BA636" s="22"/>
      <c r="BH636" s="1795"/>
      <c r="BI636" s="1795"/>
      <c r="BJ636" s="1400"/>
      <c r="BK636" s="1400"/>
      <c r="BL636" s="1400"/>
      <c r="BM636" s="1400"/>
      <c r="BN636" s="1400"/>
      <c r="BO636" s="1400"/>
      <c r="BP636" s="1400"/>
      <c r="BQ636" s="1400"/>
      <c r="BR636" s="1400"/>
      <c r="BS636" s="1400"/>
      <c r="BT636" s="1400"/>
      <c r="BU636" s="1400"/>
      <c r="BV636" s="1400"/>
      <c r="BW636" s="1400"/>
      <c r="BX636" s="1400"/>
      <c r="BY636" s="1400"/>
      <c r="BZ636" s="1400"/>
      <c r="CA636" s="1400"/>
      <c r="CB636" s="1400"/>
      <c r="CC636" s="1400"/>
      <c r="CD636" s="1400"/>
      <c r="CE636" s="1400"/>
      <c r="CF636" s="1400"/>
      <c r="CG636" s="1400"/>
      <c r="CH636" s="1400"/>
      <c r="CI636" s="1400"/>
      <c r="CJ636" s="1400"/>
      <c r="CK636" s="1400"/>
      <c r="CL636" s="1400"/>
      <c r="CM636" s="1400"/>
      <c r="CN636" s="1400"/>
      <c r="CO636" s="1400"/>
      <c r="CP636" s="1400"/>
      <c r="CQ636" s="1400"/>
      <c r="CR636" s="1400"/>
      <c r="CS636" s="1400"/>
      <c r="CT636" s="1400"/>
      <c r="CU636" s="1400"/>
      <c r="CV636" s="1400"/>
      <c r="CW636" s="1400"/>
      <c r="CX636" s="1400"/>
      <c r="CY636" s="1400"/>
      <c r="CZ636" s="1400"/>
      <c r="DA636" s="1400"/>
      <c r="DB636" s="1400"/>
      <c r="DC636" s="1400"/>
      <c r="DE636" s="1400"/>
      <c r="DF636" s="1400"/>
      <c r="DG636" s="1400"/>
      <c r="DH636" s="1400"/>
      <c r="DI636" s="1400"/>
      <c r="DJ636" s="1400"/>
      <c r="DK636" s="1400"/>
      <c r="DL636" s="1400"/>
      <c r="DM636" s="1400"/>
      <c r="DN636" s="1400"/>
      <c r="DO636" s="1400"/>
      <c r="DP636" s="1400"/>
      <c r="DQ636" s="1400"/>
      <c r="DR636" s="1400"/>
      <c r="DS636" s="1400"/>
      <c r="DT636" s="1400"/>
      <c r="DU636" s="1400"/>
      <c r="DV636" s="1400"/>
      <c r="DW636" s="1400"/>
      <c r="DX636" s="1400"/>
      <c r="DY636" s="1400"/>
      <c r="DZ636" s="1400"/>
      <c r="EA636" s="1400"/>
      <c r="EB636" s="1400"/>
      <c r="EC636" s="1400"/>
      <c r="ED636" s="1400"/>
      <c r="EE636" s="1400"/>
      <c r="EF636" s="1400"/>
      <c r="EG636" s="1400"/>
      <c r="EH636" s="1400"/>
      <c r="EI636" s="1400"/>
      <c r="EJ636" s="1400"/>
      <c r="EK636" s="1400"/>
      <c r="EL636" s="1400"/>
      <c r="EM636" s="1400"/>
      <c r="EN636" s="1400"/>
      <c r="EO636" s="1400"/>
      <c r="EP636" s="1400"/>
      <c r="EQ636" s="1400"/>
      <c r="ER636" s="1400"/>
      <c r="ES636" s="1400"/>
      <c r="ET636" s="1400"/>
      <c r="EU636" s="1400"/>
      <c r="EV636" s="1400"/>
      <c r="EW636" s="1400"/>
      <c r="EX636" s="1401"/>
    </row>
    <row r="637" spans="1:157" ht="12.6" customHeight="1">
      <c r="A637" s="60"/>
      <c r="B637" s="1794"/>
      <c r="C637" s="1795"/>
      <c r="D637" s="1400"/>
      <c r="E637" s="1400"/>
      <c r="F637" s="1400"/>
      <c r="G637" s="1400"/>
      <c r="H637" s="1400"/>
      <c r="I637" s="1400"/>
      <c r="J637" s="1400"/>
      <c r="K637" s="1400"/>
      <c r="L637" s="1400"/>
      <c r="M637" s="1400"/>
      <c r="N637" s="1400"/>
      <c r="O637" s="1400"/>
      <c r="P637" s="1400"/>
      <c r="Q637" s="1400"/>
      <c r="R637" s="1400"/>
      <c r="S637" s="1400"/>
      <c r="T637" s="1400"/>
      <c r="U637" s="1400"/>
      <c r="V637" s="1400"/>
      <c r="W637" s="1400"/>
      <c r="X637" s="1400"/>
      <c r="Y637" s="1400"/>
      <c r="Z637" s="1400"/>
      <c r="AA637" s="1400"/>
      <c r="AB637" s="1400"/>
      <c r="AC637" s="1400"/>
      <c r="AD637" s="1400"/>
      <c r="AE637" s="1400"/>
      <c r="AF637" s="1400"/>
      <c r="AG637" s="1400"/>
      <c r="AH637" s="1400"/>
      <c r="AI637" s="1400"/>
      <c r="AJ637" s="1400"/>
      <c r="AK637" s="1400"/>
      <c r="AL637" s="1400"/>
      <c r="AM637" s="1400"/>
      <c r="AN637" s="1400"/>
      <c r="AO637" s="1400"/>
      <c r="AP637" s="1400"/>
      <c r="AQ637" s="1400"/>
      <c r="AR637" s="1400"/>
      <c r="AS637" s="1400"/>
      <c r="AT637" s="1400"/>
      <c r="AU637" s="1400"/>
      <c r="AV637" s="1400"/>
      <c r="AW637" s="1401"/>
      <c r="AX637" s="22"/>
      <c r="AY637" s="22"/>
      <c r="AZ637" s="22"/>
      <c r="BA637" s="22"/>
      <c r="BH637" s="1795"/>
      <c r="BI637" s="1795"/>
      <c r="BJ637" s="1400"/>
      <c r="BK637" s="1400"/>
      <c r="BL637" s="1400"/>
      <c r="BM637" s="1400"/>
      <c r="BN637" s="1400"/>
      <c r="BO637" s="1400"/>
      <c r="BP637" s="1400"/>
      <c r="BQ637" s="1400"/>
      <c r="BR637" s="1400"/>
      <c r="BS637" s="1400"/>
      <c r="BT637" s="1400"/>
      <c r="BU637" s="1400"/>
      <c r="BV637" s="1400"/>
      <c r="BW637" s="1400"/>
      <c r="BX637" s="1400"/>
      <c r="BY637" s="1400"/>
      <c r="BZ637" s="1400"/>
      <c r="CA637" s="1400"/>
      <c r="CB637" s="1400"/>
      <c r="CC637" s="1400"/>
      <c r="CD637" s="1400"/>
      <c r="CE637" s="1400"/>
      <c r="CF637" s="1400"/>
      <c r="CG637" s="1400"/>
      <c r="CH637" s="1400"/>
      <c r="CI637" s="1400"/>
      <c r="CJ637" s="1400"/>
      <c r="CK637" s="1400"/>
      <c r="CL637" s="1400"/>
      <c r="CM637" s="1400"/>
      <c r="CN637" s="1400"/>
      <c r="CO637" s="1400"/>
      <c r="CP637" s="1400"/>
      <c r="CQ637" s="1400"/>
      <c r="CR637" s="1400"/>
      <c r="CS637" s="1400"/>
      <c r="CT637" s="1400"/>
      <c r="CU637" s="1400"/>
      <c r="CV637" s="1400"/>
      <c r="CW637" s="1400"/>
      <c r="CX637" s="1400"/>
      <c r="CY637" s="1400"/>
      <c r="CZ637" s="1400"/>
      <c r="DA637" s="1400"/>
      <c r="DB637" s="1400"/>
      <c r="DC637" s="1400"/>
    </row>
    <row r="638" spans="1:157" ht="12.6" customHeight="1">
      <c r="A638" s="60"/>
      <c r="B638" s="1794"/>
      <c r="C638" s="1795"/>
      <c r="D638" s="1400"/>
      <c r="E638" s="1400"/>
      <c r="F638" s="1400"/>
      <c r="G638" s="1400"/>
      <c r="H638" s="1400"/>
      <c r="I638" s="1400"/>
      <c r="J638" s="1400"/>
      <c r="K638" s="1400"/>
      <c r="L638" s="1400"/>
      <c r="M638" s="1400"/>
      <c r="N638" s="1400"/>
      <c r="O638" s="1400"/>
      <c r="P638" s="1400"/>
      <c r="Q638" s="1400"/>
      <c r="R638" s="1400"/>
      <c r="S638" s="1400"/>
      <c r="T638" s="1400"/>
      <c r="U638" s="1400"/>
      <c r="V638" s="1400"/>
      <c r="W638" s="1400"/>
      <c r="X638" s="1400"/>
      <c r="Y638" s="1400"/>
      <c r="Z638" s="1400"/>
      <c r="AA638" s="1400"/>
      <c r="AB638" s="1400"/>
      <c r="AC638" s="1400"/>
      <c r="AD638" s="1400"/>
      <c r="AE638" s="1400"/>
      <c r="AF638" s="1400"/>
      <c r="AG638" s="1400"/>
      <c r="AH638" s="1400"/>
      <c r="AI638" s="1400"/>
      <c r="AJ638" s="1400"/>
      <c r="AK638" s="1400"/>
      <c r="AL638" s="1400"/>
      <c r="AM638" s="1400"/>
      <c r="AN638" s="1400"/>
      <c r="AO638" s="1400"/>
      <c r="AP638" s="1400"/>
      <c r="AQ638" s="1400"/>
      <c r="AR638" s="1400"/>
      <c r="AS638" s="1400"/>
      <c r="AT638" s="1400"/>
      <c r="AU638" s="1400"/>
      <c r="AV638" s="1400"/>
      <c r="AW638" s="1401"/>
      <c r="BH638" s="1795"/>
      <c r="BI638" s="1795"/>
      <c r="BJ638" s="1400"/>
      <c r="BK638" s="1400"/>
      <c r="BL638" s="1400"/>
      <c r="BM638" s="1400"/>
      <c r="BN638" s="1400"/>
      <c r="BO638" s="1400"/>
      <c r="BP638" s="1400"/>
      <c r="BQ638" s="1400"/>
      <c r="BR638" s="1400"/>
      <c r="BS638" s="1400"/>
      <c r="BT638" s="1400"/>
      <c r="BU638" s="1400"/>
      <c r="BV638" s="1400"/>
      <c r="BW638" s="1400"/>
      <c r="BX638" s="1400"/>
      <c r="BY638" s="1400"/>
      <c r="BZ638" s="1400"/>
      <c r="CA638" s="1400"/>
      <c r="CB638" s="1400"/>
      <c r="CC638" s="1400"/>
      <c r="CD638" s="1400"/>
      <c r="CE638" s="1400"/>
      <c r="CF638" s="1400"/>
      <c r="CG638" s="1400"/>
      <c r="CH638" s="1400"/>
      <c r="CI638" s="1400"/>
      <c r="CJ638" s="1400"/>
      <c r="CK638" s="1400"/>
      <c r="CL638" s="1400"/>
      <c r="CM638" s="1400"/>
      <c r="CN638" s="1400"/>
      <c r="CO638" s="1400"/>
      <c r="CP638" s="1400"/>
      <c r="CQ638" s="1400"/>
      <c r="CR638" s="1400"/>
      <c r="CS638" s="1400"/>
      <c r="CT638" s="1400"/>
      <c r="CU638" s="1400"/>
      <c r="CV638" s="1400"/>
      <c r="CW638" s="1400"/>
      <c r="CX638" s="1400"/>
      <c r="CY638" s="1400"/>
      <c r="CZ638" s="1400"/>
      <c r="DA638" s="1400"/>
      <c r="DB638" s="1400"/>
      <c r="DC638" s="1400"/>
      <c r="DE638" s="59" t="s">
        <v>720</v>
      </c>
      <c r="DF638" s="59" t="s">
        <v>721</v>
      </c>
    </row>
    <row r="639" spans="1:157" ht="12.6" customHeight="1">
      <c r="A639" s="60"/>
      <c r="B639" s="1794"/>
      <c r="C639" s="1795"/>
      <c r="D639" s="1400"/>
      <c r="E639" s="1400"/>
      <c r="F639" s="1400"/>
      <c r="G639" s="1400"/>
      <c r="H639" s="1400"/>
      <c r="I639" s="1400"/>
      <c r="J639" s="1400"/>
      <c r="K639" s="1400"/>
      <c r="L639" s="1400"/>
      <c r="M639" s="1400"/>
      <c r="N639" s="1400"/>
      <c r="O639" s="1400"/>
      <c r="P639" s="1400"/>
      <c r="Q639" s="1400"/>
      <c r="R639" s="1400"/>
      <c r="S639" s="1400"/>
      <c r="T639" s="1400"/>
      <c r="U639" s="1400"/>
      <c r="V639" s="1400"/>
      <c r="W639" s="1400"/>
      <c r="X639" s="1400"/>
      <c r="Y639" s="1400"/>
      <c r="Z639" s="1400"/>
      <c r="AA639" s="1400"/>
      <c r="AB639" s="1400"/>
      <c r="AC639" s="1400"/>
      <c r="AD639" s="1400"/>
      <c r="AE639" s="1400"/>
      <c r="AF639" s="1400"/>
      <c r="AG639" s="1400"/>
      <c r="AH639" s="1400"/>
      <c r="AI639" s="1400"/>
      <c r="AJ639" s="1400"/>
      <c r="AK639" s="1400"/>
      <c r="AL639" s="1400"/>
      <c r="AM639" s="1400"/>
      <c r="AN639" s="1400"/>
      <c r="AO639" s="1400"/>
      <c r="AP639" s="1400"/>
      <c r="AQ639" s="1400"/>
      <c r="AR639" s="1400"/>
      <c r="AS639" s="1400"/>
      <c r="AT639" s="1400"/>
      <c r="AU639" s="1400"/>
      <c r="AV639" s="1400"/>
      <c r="AW639" s="1401"/>
      <c r="BH639" s="1795"/>
      <c r="BI639" s="1795"/>
      <c r="BJ639" s="1400"/>
      <c r="BK639" s="1400"/>
      <c r="BL639" s="1400"/>
      <c r="BM639" s="1400"/>
      <c r="BN639" s="1400"/>
      <c r="BO639" s="1400"/>
      <c r="BP639" s="1400"/>
      <c r="BQ639" s="1400"/>
      <c r="BR639" s="1400"/>
      <c r="BS639" s="1400"/>
      <c r="BT639" s="1400"/>
      <c r="BU639" s="1400"/>
      <c r="BV639" s="1400"/>
      <c r="BW639" s="1400"/>
      <c r="BX639" s="1400"/>
      <c r="BY639" s="1400"/>
      <c r="BZ639" s="1400"/>
      <c r="CA639" s="1400"/>
      <c r="CB639" s="1400"/>
      <c r="CC639" s="1400"/>
      <c r="CD639" s="1400"/>
      <c r="CE639" s="1400"/>
      <c r="CF639" s="1400"/>
      <c r="CG639" s="1400"/>
      <c r="CH639" s="1400"/>
      <c r="CI639" s="1400"/>
      <c r="CJ639" s="1400"/>
      <c r="CK639" s="1400"/>
      <c r="CL639" s="1400"/>
      <c r="CM639" s="1400"/>
      <c r="CN639" s="1400"/>
      <c r="CO639" s="1400"/>
      <c r="CP639" s="1400"/>
      <c r="CQ639" s="1400"/>
      <c r="CR639" s="1400"/>
      <c r="CS639" s="1400"/>
      <c r="CT639" s="1400"/>
      <c r="CU639" s="1400"/>
      <c r="CV639" s="1400"/>
      <c r="CW639" s="1400"/>
      <c r="CX639" s="1400"/>
      <c r="CY639" s="1400"/>
      <c r="CZ639" s="1400"/>
      <c r="DA639" s="1400"/>
      <c r="DB639" s="1400"/>
      <c r="DC639" s="1400"/>
      <c r="DE639" s="1400" t="s">
        <v>1248</v>
      </c>
      <c r="DF639" s="1400"/>
      <c r="DG639" s="1400"/>
      <c r="DH639" s="1400"/>
      <c r="DI639" s="1400"/>
      <c r="DJ639" s="1400"/>
      <c r="DK639" s="1400"/>
      <c r="DL639" s="1400"/>
      <c r="DM639" s="1400"/>
      <c r="DN639" s="1400"/>
      <c r="DO639" s="1400"/>
      <c r="DP639" s="1400"/>
      <c r="DQ639" s="1400"/>
      <c r="DR639" s="1400"/>
      <c r="DS639" s="1400"/>
      <c r="DT639" s="1400"/>
      <c r="DU639" s="1400"/>
      <c r="DV639" s="1400"/>
      <c r="DW639" s="1400"/>
      <c r="DX639" s="1400"/>
      <c r="DY639" s="1400"/>
      <c r="DZ639" s="1400"/>
      <c r="EA639" s="1400"/>
      <c r="EB639" s="1400"/>
      <c r="EC639" s="1400"/>
      <c r="ED639" s="1400"/>
      <c r="EE639" s="1400"/>
      <c r="EF639" s="1400"/>
      <c r="EG639" s="1400"/>
      <c r="EH639" s="1400"/>
      <c r="EI639" s="1400"/>
      <c r="EJ639" s="1400"/>
      <c r="EK639" s="1400"/>
      <c r="EL639" s="1400"/>
      <c r="EM639" s="1400"/>
      <c r="EN639" s="1400"/>
      <c r="EO639" s="1400"/>
      <c r="EP639" s="1400"/>
      <c r="EQ639" s="1400"/>
      <c r="ER639" s="1400"/>
      <c r="ES639" s="1400"/>
      <c r="ET639" s="1400"/>
      <c r="EU639" s="1400"/>
      <c r="EV639" s="1400"/>
      <c r="EW639" s="1400"/>
      <c r="EX639" s="1401"/>
    </row>
    <row r="640" spans="1:157" ht="12.6" customHeight="1">
      <c r="A640" s="60"/>
      <c r="B640" s="1794"/>
      <c r="C640" s="1795"/>
      <c r="D640" s="1400"/>
      <c r="E640" s="1400"/>
      <c r="F640" s="1400"/>
      <c r="G640" s="1400"/>
      <c r="H640" s="1400"/>
      <c r="I640" s="1400"/>
      <c r="J640" s="1400"/>
      <c r="K640" s="1400"/>
      <c r="L640" s="1400"/>
      <c r="M640" s="1400"/>
      <c r="N640" s="1400"/>
      <c r="O640" s="1400"/>
      <c r="P640" s="1400"/>
      <c r="Q640" s="1400"/>
      <c r="R640" s="1400"/>
      <c r="S640" s="1400"/>
      <c r="T640" s="1400"/>
      <c r="U640" s="1400"/>
      <c r="V640" s="1400"/>
      <c r="W640" s="1400"/>
      <c r="X640" s="1400"/>
      <c r="Y640" s="1400"/>
      <c r="Z640" s="1400"/>
      <c r="AA640" s="1400"/>
      <c r="AB640" s="1400"/>
      <c r="AC640" s="1400"/>
      <c r="AD640" s="1400"/>
      <c r="AE640" s="1400"/>
      <c r="AF640" s="1400"/>
      <c r="AG640" s="1400"/>
      <c r="AH640" s="1400"/>
      <c r="AI640" s="1400"/>
      <c r="AJ640" s="1400"/>
      <c r="AK640" s="1400"/>
      <c r="AL640" s="1400"/>
      <c r="AM640" s="1400"/>
      <c r="AN640" s="1400"/>
      <c r="AO640" s="1400"/>
      <c r="AP640" s="1400"/>
      <c r="AQ640" s="1400"/>
      <c r="AR640" s="1400"/>
      <c r="AS640" s="1400"/>
      <c r="AT640" s="1400"/>
      <c r="AU640" s="1400"/>
      <c r="AV640" s="1400"/>
      <c r="AW640" s="1401"/>
      <c r="BH640" s="1795"/>
      <c r="BI640" s="1795"/>
      <c r="BJ640" s="1400"/>
      <c r="BK640" s="1400"/>
      <c r="BL640" s="1400"/>
      <c r="BM640" s="1400"/>
      <c r="BN640" s="1400"/>
      <c r="BO640" s="1400"/>
      <c r="BP640" s="1400"/>
      <c r="BQ640" s="1400"/>
      <c r="BR640" s="1400"/>
      <c r="BS640" s="1400"/>
      <c r="BT640" s="1400"/>
      <c r="BU640" s="1400"/>
      <c r="BV640" s="1400"/>
      <c r="BW640" s="1400"/>
      <c r="BX640" s="1400"/>
      <c r="BY640" s="1400"/>
      <c r="BZ640" s="1400"/>
      <c r="CA640" s="1400"/>
      <c r="CB640" s="1400"/>
      <c r="CC640" s="1400"/>
      <c r="CD640" s="1400"/>
      <c r="CE640" s="1400"/>
      <c r="CF640" s="1400"/>
      <c r="CG640" s="1400"/>
      <c r="CH640" s="1400"/>
      <c r="CI640" s="1400"/>
      <c r="CJ640" s="1400"/>
      <c r="CK640" s="1400"/>
      <c r="CL640" s="1400"/>
      <c r="CM640" s="1400"/>
      <c r="CN640" s="1400"/>
      <c r="CO640" s="1400"/>
      <c r="CP640" s="1400"/>
      <c r="CQ640" s="1400"/>
      <c r="CR640" s="1400"/>
      <c r="CS640" s="1400"/>
      <c r="CT640" s="1400"/>
      <c r="CU640" s="1400"/>
      <c r="CV640" s="1400"/>
      <c r="CW640" s="1400"/>
      <c r="CX640" s="1400"/>
      <c r="CY640" s="1400"/>
      <c r="CZ640" s="1400"/>
      <c r="DA640" s="1400"/>
      <c r="DB640" s="1400"/>
      <c r="DC640" s="1400"/>
      <c r="DE640" s="1400"/>
      <c r="DF640" s="1400"/>
      <c r="DG640" s="1400"/>
      <c r="DH640" s="1400"/>
      <c r="DI640" s="1400"/>
      <c r="DJ640" s="1400"/>
      <c r="DK640" s="1400"/>
      <c r="DL640" s="1400"/>
      <c r="DM640" s="1400"/>
      <c r="DN640" s="1400"/>
      <c r="DO640" s="1400"/>
      <c r="DP640" s="1400"/>
      <c r="DQ640" s="1400"/>
      <c r="DR640" s="1400"/>
      <c r="DS640" s="1400"/>
      <c r="DT640" s="1400"/>
      <c r="DU640" s="1400"/>
      <c r="DV640" s="1400"/>
      <c r="DW640" s="1400"/>
      <c r="DX640" s="1400"/>
      <c r="DY640" s="1400"/>
      <c r="DZ640" s="1400"/>
      <c r="EA640" s="1400"/>
      <c r="EB640" s="1400"/>
      <c r="EC640" s="1400"/>
      <c r="ED640" s="1400"/>
      <c r="EE640" s="1400"/>
      <c r="EF640" s="1400"/>
      <c r="EG640" s="1400"/>
      <c r="EH640" s="1400"/>
      <c r="EI640" s="1400"/>
      <c r="EJ640" s="1400"/>
      <c r="EK640" s="1400"/>
      <c r="EL640" s="1400"/>
      <c r="EM640" s="1400"/>
      <c r="EN640" s="1400"/>
      <c r="EO640" s="1400"/>
      <c r="EP640" s="1400"/>
      <c r="EQ640" s="1400"/>
      <c r="ER640" s="1400"/>
      <c r="ES640" s="1400"/>
      <c r="ET640" s="1400"/>
      <c r="EU640" s="1400"/>
      <c r="EV640" s="1400"/>
      <c r="EW640" s="1400"/>
      <c r="EX640" s="1401"/>
    </row>
    <row r="641" spans="1:178" ht="12.6" customHeight="1">
      <c r="A641" s="60"/>
      <c r="B641" s="1794"/>
      <c r="C641" s="1795"/>
      <c r="D641" s="1400"/>
      <c r="E641" s="1400"/>
      <c r="F641" s="1400"/>
      <c r="G641" s="1400"/>
      <c r="H641" s="1400"/>
      <c r="I641" s="1400"/>
      <c r="J641" s="1400"/>
      <c r="K641" s="1400"/>
      <c r="L641" s="1400"/>
      <c r="M641" s="1400"/>
      <c r="N641" s="1400"/>
      <c r="O641" s="1400"/>
      <c r="P641" s="1400"/>
      <c r="Q641" s="1400"/>
      <c r="R641" s="1400"/>
      <c r="S641" s="1400"/>
      <c r="T641" s="1400"/>
      <c r="U641" s="1400"/>
      <c r="V641" s="1400"/>
      <c r="W641" s="1400"/>
      <c r="X641" s="1400"/>
      <c r="Y641" s="1400"/>
      <c r="Z641" s="1400"/>
      <c r="AA641" s="1400"/>
      <c r="AB641" s="1400"/>
      <c r="AC641" s="1400"/>
      <c r="AD641" s="1400"/>
      <c r="AE641" s="1400"/>
      <c r="AF641" s="1400"/>
      <c r="AG641" s="1400"/>
      <c r="AH641" s="1400"/>
      <c r="AI641" s="1400"/>
      <c r="AJ641" s="1400"/>
      <c r="AK641" s="1400"/>
      <c r="AL641" s="1400"/>
      <c r="AM641" s="1400"/>
      <c r="AN641" s="1400"/>
      <c r="AO641" s="1400"/>
      <c r="AP641" s="1400"/>
      <c r="AQ641" s="1400"/>
      <c r="AR641" s="1400"/>
      <c r="AS641" s="1400"/>
      <c r="AT641" s="1400"/>
      <c r="AU641" s="1400"/>
      <c r="AV641" s="1400"/>
      <c r="AW641" s="1401"/>
      <c r="BH641" s="1795"/>
      <c r="BI641" s="1795"/>
      <c r="BJ641" s="1400"/>
      <c r="BK641" s="1400"/>
      <c r="BL641" s="1400"/>
      <c r="BM641" s="1400"/>
      <c r="BN641" s="1400"/>
      <c r="BO641" s="1400"/>
      <c r="BP641" s="1400"/>
      <c r="BQ641" s="1400"/>
      <c r="BR641" s="1400"/>
      <c r="BS641" s="1400"/>
      <c r="BT641" s="1400"/>
      <c r="BU641" s="1400"/>
      <c r="BV641" s="1400"/>
      <c r="BW641" s="1400"/>
      <c r="BX641" s="1400"/>
      <c r="BY641" s="1400"/>
      <c r="BZ641" s="1400"/>
      <c r="CA641" s="1400"/>
      <c r="CB641" s="1400"/>
      <c r="CC641" s="1400"/>
      <c r="CD641" s="1400"/>
      <c r="CE641" s="1400"/>
      <c r="CF641" s="1400"/>
      <c r="CG641" s="1400"/>
      <c r="CH641" s="1400"/>
      <c r="CI641" s="1400"/>
      <c r="CJ641" s="1400"/>
      <c r="CK641" s="1400"/>
      <c r="CL641" s="1400"/>
      <c r="CM641" s="1400"/>
      <c r="CN641" s="1400"/>
      <c r="CO641" s="1400"/>
      <c r="CP641" s="1400"/>
      <c r="CQ641" s="1400"/>
      <c r="CR641" s="1400"/>
      <c r="CS641" s="1400"/>
      <c r="CT641" s="1400"/>
      <c r="CU641" s="1400"/>
      <c r="CV641" s="1400"/>
      <c r="CW641" s="1400"/>
      <c r="CX641" s="1400"/>
      <c r="CY641" s="1400"/>
      <c r="CZ641" s="1400"/>
      <c r="DA641" s="1400"/>
      <c r="DB641" s="1400"/>
      <c r="DC641" s="1400"/>
      <c r="DE641" s="1400"/>
      <c r="DF641" s="1400"/>
      <c r="DG641" s="1400"/>
      <c r="DH641" s="1400"/>
      <c r="DI641" s="1400"/>
      <c r="DJ641" s="1400"/>
      <c r="DK641" s="1400"/>
      <c r="DL641" s="1400"/>
      <c r="DM641" s="1400"/>
      <c r="DN641" s="1400"/>
      <c r="DO641" s="1400"/>
      <c r="DP641" s="1400"/>
      <c r="DQ641" s="1400"/>
      <c r="DR641" s="1400"/>
      <c r="DS641" s="1400"/>
      <c r="DT641" s="1400"/>
      <c r="DU641" s="1400"/>
      <c r="DV641" s="1400"/>
      <c r="DW641" s="1400"/>
      <c r="DX641" s="1400"/>
      <c r="DY641" s="1400"/>
      <c r="DZ641" s="1400"/>
      <c r="EA641" s="1400"/>
      <c r="EB641" s="1400"/>
      <c r="EC641" s="1400"/>
      <c r="ED641" s="1400"/>
      <c r="EE641" s="1400"/>
      <c r="EF641" s="1400"/>
      <c r="EG641" s="1400"/>
      <c r="EH641" s="1400"/>
      <c r="EI641" s="1400"/>
      <c r="EJ641" s="1400"/>
      <c r="EK641" s="1400"/>
      <c r="EL641" s="1400"/>
      <c r="EM641" s="1400"/>
      <c r="EN641" s="1400"/>
      <c r="EO641" s="1400"/>
      <c r="EP641" s="1400"/>
      <c r="EQ641" s="1400"/>
      <c r="ER641" s="1400"/>
      <c r="ES641" s="1400"/>
      <c r="ET641" s="1400"/>
      <c r="EU641" s="1400"/>
      <c r="EV641" s="1400"/>
      <c r="EW641" s="1400"/>
      <c r="EX641" s="1401"/>
    </row>
    <row r="642" spans="1:178" ht="12.6" customHeight="1">
      <c r="A642" s="60"/>
      <c r="B642" s="1794"/>
      <c r="C642" s="1795"/>
      <c r="D642" s="1400"/>
      <c r="E642" s="1400"/>
      <c r="F642" s="1400"/>
      <c r="G642" s="1400"/>
      <c r="H642" s="1400"/>
      <c r="I642" s="1400"/>
      <c r="J642" s="1400"/>
      <c r="K642" s="1400"/>
      <c r="L642" s="1400"/>
      <c r="M642" s="1400"/>
      <c r="N642" s="1400"/>
      <c r="O642" s="1400"/>
      <c r="P642" s="1400"/>
      <c r="Q642" s="1400"/>
      <c r="R642" s="1400"/>
      <c r="S642" s="1400"/>
      <c r="T642" s="1400"/>
      <c r="U642" s="1400"/>
      <c r="V642" s="1400"/>
      <c r="W642" s="1400"/>
      <c r="X642" s="1400"/>
      <c r="Y642" s="1400"/>
      <c r="Z642" s="1400"/>
      <c r="AA642" s="1400"/>
      <c r="AB642" s="1400"/>
      <c r="AC642" s="1400"/>
      <c r="AD642" s="1400"/>
      <c r="AE642" s="1400"/>
      <c r="AF642" s="1400"/>
      <c r="AG642" s="1400"/>
      <c r="AH642" s="1400"/>
      <c r="AI642" s="1400"/>
      <c r="AJ642" s="1400"/>
      <c r="AK642" s="1400"/>
      <c r="AL642" s="1400"/>
      <c r="AM642" s="1400"/>
      <c r="AN642" s="1400"/>
      <c r="AO642" s="1400"/>
      <c r="AP642" s="1400"/>
      <c r="AQ642" s="1400"/>
      <c r="AR642" s="1400"/>
      <c r="AS642" s="1400"/>
      <c r="AT642" s="1400"/>
      <c r="AU642" s="1400"/>
      <c r="AV642" s="1400"/>
      <c r="AW642" s="1401"/>
      <c r="BH642" s="1795"/>
      <c r="BI642" s="1795"/>
      <c r="BJ642" s="1400"/>
      <c r="BK642" s="1400"/>
      <c r="BL642" s="1400"/>
      <c r="BM642" s="1400"/>
      <c r="BN642" s="1400"/>
      <c r="BO642" s="1400"/>
      <c r="BP642" s="1400"/>
      <c r="BQ642" s="1400"/>
      <c r="BR642" s="1400"/>
      <c r="BS642" s="1400"/>
      <c r="BT642" s="1400"/>
      <c r="BU642" s="1400"/>
      <c r="BV642" s="1400"/>
      <c r="BW642" s="1400"/>
      <c r="BX642" s="1400"/>
      <c r="BY642" s="1400"/>
      <c r="BZ642" s="1400"/>
      <c r="CA642" s="1400"/>
      <c r="CB642" s="1400"/>
      <c r="CC642" s="1400"/>
      <c r="CD642" s="1400"/>
      <c r="CE642" s="1400"/>
      <c r="CF642" s="1400"/>
      <c r="CG642" s="1400"/>
      <c r="CH642" s="1400"/>
      <c r="CI642" s="1400"/>
      <c r="CJ642" s="1400"/>
      <c r="CK642" s="1400"/>
      <c r="CL642" s="1400"/>
      <c r="CM642" s="1400"/>
      <c r="CN642" s="1400"/>
      <c r="CO642" s="1400"/>
      <c r="CP642" s="1400"/>
      <c r="CQ642" s="1400"/>
      <c r="CR642" s="1400"/>
      <c r="CS642" s="1400"/>
      <c r="CT642" s="1400"/>
      <c r="CU642" s="1400"/>
      <c r="CV642" s="1400"/>
      <c r="CW642" s="1400"/>
      <c r="CX642" s="1400"/>
      <c r="CY642" s="1400"/>
      <c r="CZ642" s="1400"/>
      <c r="DA642" s="1400"/>
      <c r="DB642" s="1400"/>
      <c r="DC642" s="1400"/>
      <c r="DE642" s="1400"/>
      <c r="DF642" s="1400"/>
      <c r="DG642" s="1400"/>
      <c r="DH642" s="1400"/>
      <c r="DI642" s="1400"/>
      <c r="DJ642" s="1400"/>
      <c r="DK642" s="1400"/>
      <c r="DL642" s="1400"/>
      <c r="DM642" s="1400"/>
      <c r="DN642" s="1400"/>
      <c r="DO642" s="1400"/>
      <c r="DP642" s="1400"/>
      <c r="DQ642" s="1400"/>
      <c r="DR642" s="1400"/>
      <c r="DS642" s="1400"/>
      <c r="DT642" s="1400"/>
      <c r="DU642" s="1400"/>
      <c r="DV642" s="1400"/>
      <c r="DW642" s="1400"/>
      <c r="DX642" s="1400"/>
      <c r="DY642" s="1400"/>
      <c r="DZ642" s="1400"/>
      <c r="EA642" s="1400"/>
      <c r="EB642" s="1400"/>
      <c r="EC642" s="1400"/>
      <c r="ED642" s="1400"/>
      <c r="EE642" s="1400"/>
      <c r="EF642" s="1400"/>
      <c r="EG642" s="1400"/>
      <c r="EH642" s="1400"/>
      <c r="EI642" s="1400"/>
      <c r="EJ642" s="1400"/>
      <c r="EK642" s="1400"/>
      <c r="EL642" s="1400"/>
      <c r="EM642" s="1400"/>
      <c r="EN642" s="1400"/>
      <c r="EO642" s="1400"/>
      <c r="EP642" s="1400"/>
      <c r="EQ642" s="1400"/>
      <c r="ER642" s="1400"/>
      <c r="ES642" s="1400"/>
      <c r="ET642" s="1400"/>
      <c r="EU642" s="1400"/>
      <c r="EV642" s="1400"/>
      <c r="EW642" s="1400"/>
      <c r="EX642" s="1401"/>
    </row>
    <row r="643" spans="1:178" ht="12.6" customHeight="1">
      <c r="A643" s="60"/>
      <c r="B643" s="1794"/>
      <c r="C643" s="1795"/>
      <c r="D643" s="1400"/>
      <c r="E643" s="1400"/>
      <c r="F643" s="1400"/>
      <c r="G643" s="1400"/>
      <c r="H643" s="1400"/>
      <c r="I643" s="1400"/>
      <c r="J643" s="1400"/>
      <c r="K643" s="1400"/>
      <c r="L643" s="1400"/>
      <c r="M643" s="1400"/>
      <c r="N643" s="1400"/>
      <c r="O643" s="1400"/>
      <c r="P643" s="1400"/>
      <c r="Q643" s="1400"/>
      <c r="R643" s="1400"/>
      <c r="S643" s="1400"/>
      <c r="T643" s="1400"/>
      <c r="U643" s="1400"/>
      <c r="V643" s="1400"/>
      <c r="W643" s="1400"/>
      <c r="X643" s="1400"/>
      <c r="Y643" s="1400"/>
      <c r="Z643" s="1400"/>
      <c r="AA643" s="1400"/>
      <c r="AB643" s="1400"/>
      <c r="AC643" s="1400"/>
      <c r="AD643" s="1400"/>
      <c r="AE643" s="1400"/>
      <c r="AF643" s="1400"/>
      <c r="AG643" s="1400"/>
      <c r="AH643" s="1400"/>
      <c r="AI643" s="1400"/>
      <c r="AJ643" s="1400"/>
      <c r="AK643" s="1400"/>
      <c r="AL643" s="1400"/>
      <c r="AM643" s="1400"/>
      <c r="AN643" s="1400"/>
      <c r="AO643" s="1400"/>
      <c r="AP643" s="1400"/>
      <c r="AQ643" s="1400"/>
      <c r="AR643" s="1400"/>
      <c r="AS643" s="1400"/>
      <c r="AT643" s="1400"/>
      <c r="AU643" s="1400"/>
      <c r="AV643" s="1400"/>
      <c r="AW643" s="1401"/>
      <c r="BH643" s="1795"/>
      <c r="BI643" s="1795"/>
      <c r="BJ643" s="1400"/>
      <c r="BK643" s="1400"/>
      <c r="BL643" s="1400"/>
      <c r="BM643" s="1400"/>
      <c r="BN643" s="1400"/>
      <c r="BO643" s="1400"/>
      <c r="BP643" s="1400"/>
      <c r="BQ643" s="1400"/>
      <c r="BR643" s="1400"/>
      <c r="BS643" s="1400"/>
      <c r="BT643" s="1400"/>
      <c r="BU643" s="1400"/>
      <c r="BV643" s="1400"/>
      <c r="BW643" s="1400"/>
      <c r="BX643" s="1400"/>
      <c r="BY643" s="1400"/>
      <c r="BZ643" s="1400"/>
      <c r="CA643" s="1400"/>
      <c r="CB643" s="1400"/>
      <c r="CC643" s="1400"/>
      <c r="CD643" s="1400"/>
      <c r="CE643" s="1400"/>
      <c r="CF643" s="1400"/>
      <c r="CG643" s="1400"/>
      <c r="CH643" s="1400"/>
      <c r="CI643" s="1400"/>
      <c r="CJ643" s="1400"/>
      <c r="CK643" s="1400"/>
      <c r="CL643" s="1400"/>
      <c r="CM643" s="1400"/>
      <c r="CN643" s="1400"/>
      <c r="CO643" s="1400"/>
      <c r="CP643" s="1400"/>
      <c r="CQ643" s="1400"/>
      <c r="CR643" s="1400"/>
      <c r="CS643" s="1400"/>
      <c r="CT643" s="1400"/>
      <c r="CU643" s="1400"/>
      <c r="CV643" s="1400"/>
      <c r="CW643" s="1400"/>
      <c r="CX643" s="1400"/>
      <c r="CY643" s="1400"/>
      <c r="CZ643" s="1400"/>
      <c r="DA643" s="1400"/>
      <c r="DB643" s="1400"/>
      <c r="DC643" s="1400"/>
      <c r="DE643" s="1400"/>
      <c r="DF643" s="1400"/>
      <c r="DG643" s="1400"/>
      <c r="DH643" s="1400"/>
      <c r="DI643" s="1400"/>
      <c r="DJ643" s="1400"/>
      <c r="DK643" s="1400"/>
      <c r="DL643" s="1400"/>
      <c r="DM643" s="1400"/>
      <c r="DN643" s="1400"/>
      <c r="DO643" s="1400"/>
      <c r="DP643" s="1400"/>
      <c r="DQ643" s="1400"/>
      <c r="DR643" s="1400"/>
      <c r="DS643" s="1400"/>
      <c r="DT643" s="1400"/>
      <c r="DU643" s="1400"/>
      <c r="DV643" s="1400"/>
      <c r="DW643" s="1400"/>
      <c r="DX643" s="1400"/>
      <c r="DY643" s="1400"/>
      <c r="DZ643" s="1400"/>
      <c r="EA643" s="1400"/>
      <c r="EB643" s="1400"/>
      <c r="EC643" s="1400"/>
      <c r="ED643" s="1400"/>
      <c r="EE643" s="1400"/>
      <c r="EF643" s="1400"/>
      <c r="EG643" s="1400"/>
      <c r="EH643" s="1400"/>
      <c r="EI643" s="1400"/>
      <c r="EJ643" s="1400"/>
      <c r="EK643" s="1400"/>
      <c r="EL643" s="1400"/>
      <c r="EM643" s="1400"/>
      <c r="EN643" s="1400"/>
      <c r="EO643" s="1400"/>
      <c r="EP643" s="1400"/>
      <c r="EQ643" s="1400"/>
      <c r="ER643" s="1400"/>
      <c r="ES643" s="1400"/>
      <c r="ET643" s="1400"/>
      <c r="EU643" s="1400"/>
      <c r="EV643" s="1400"/>
      <c r="EW643" s="1400"/>
      <c r="EX643" s="1401"/>
    </row>
    <row r="644" spans="1:178" ht="12.6" customHeight="1">
      <c r="A644" s="60"/>
      <c r="B644" s="1794"/>
      <c r="C644" s="1795"/>
      <c r="D644" s="1400"/>
      <c r="E644" s="1400"/>
      <c r="F644" s="1400"/>
      <c r="G644" s="1400"/>
      <c r="H644" s="1400"/>
      <c r="I644" s="1400"/>
      <c r="J644" s="1400"/>
      <c r="K644" s="1400"/>
      <c r="L644" s="1400"/>
      <c r="M644" s="1400"/>
      <c r="N644" s="1400"/>
      <c r="O644" s="1400"/>
      <c r="P644" s="1400"/>
      <c r="Q644" s="1400"/>
      <c r="R644" s="1400"/>
      <c r="S644" s="1400"/>
      <c r="T644" s="1400"/>
      <c r="U644" s="1400"/>
      <c r="V644" s="1400"/>
      <c r="W644" s="1400"/>
      <c r="X644" s="1400"/>
      <c r="Y644" s="1400"/>
      <c r="Z644" s="1400"/>
      <c r="AA644" s="1400"/>
      <c r="AB644" s="1400"/>
      <c r="AC644" s="1400"/>
      <c r="AD644" s="1400"/>
      <c r="AE644" s="1400"/>
      <c r="AF644" s="1400"/>
      <c r="AG644" s="1400"/>
      <c r="AH644" s="1400"/>
      <c r="AI644" s="1400"/>
      <c r="AJ644" s="1400"/>
      <c r="AK644" s="1400"/>
      <c r="AL644" s="1400"/>
      <c r="AM644" s="1400"/>
      <c r="AN644" s="1400"/>
      <c r="AO644" s="1400"/>
      <c r="AP644" s="1400"/>
      <c r="AQ644" s="1400"/>
      <c r="AR644" s="1400"/>
      <c r="AS644" s="1400"/>
      <c r="AT644" s="1400"/>
      <c r="AU644" s="1400"/>
      <c r="AV644" s="1400"/>
      <c r="AW644" s="1401"/>
      <c r="BH644" s="1795"/>
      <c r="BI644" s="1795"/>
      <c r="BJ644" s="1400"/>
      <c r="BK644" s="1400"/>
      <c r="BL644" s="1400"/>
      <c r="BM644" s="1400"/>
      <c r="BN644" s="1400"/>
      <c r="BO644" s="1400"/>
      <c r="BP644" s="1400"/>
      <c r="BQ644" s="1400"/>
      <c r="BR644" s="1400"/>
      <c r="BS644" s="1400"/>
      <c r="BT644" s="1400"/>
      <c r="BU644" s="1400"/>
      <c r="BV644" s="1400"/>
      <c r="BW644" s="1400"/>
      <c r="BX644" s="1400"/>
      <c r="BY644" s="1400"/>
      <c r="BZ644" s="1400"/>
      <c r="CA644" s="1400"/>
      <c r="CB644" s="1400"/>
      <c r="CC644" s="1400"/>
      <c r="CD644" s="1400"/>
      <c r="CE644" s="1400"/>
      <c r="CF644" s="1400"/>
      <c r="CG644" s="1400"/>
      <c r="CH644" s="1400"/>
      <c r="CI644" s="1400"/>
      <c r="CJ644" s="1400"/>
      <c r="CK644" s="1400"/>
      <c r="CL644" s="1400"/>
      <c r="CM644" s="1400"/>
      <c r="CN644" s="1400"/>
      <c r="CO644" s="1400"/>
      <c r="CP644" s="1400"/>
      <c r="CQ644" s="1400"/>
      <c r="CR644" s="1400"/>
      <c r="CS644" s="1400"/>
      <c r="CT644" s="1400"/>
      <c r="CU644" s="1400"/>
      <c r="CV644" s="1400"/>
      <c r="CW644" s="1400"/>
      <c r="CX644" s="1400"/>
      <c r="CY644" s="1400"/>
      <c r="CZ644" s="1400"/>
      <c r="DA644" s="1400"/>
      <c r="DB644" s="1400"/>
      <c r="DC644" s="1400"/>
      <c r="DE644" s="1400"/>
      <c r="DF644" s="1400"/>
      <c r="DG644" s="1400"/>
      <c r="DH644" s="1400"/>
      <c r="DI644" s="1400"/>
      <c r="DJ644" s="1400"/>
      <c r="DK644" s="1400"/>
      <c r="DL644" s="1400"/>
      <c r="DM644" s="1400"/>
      <c r="DN644" s="1400"/>
      <c r="DO644" s="1400"/>
      <c r="DP644" s="1400"/>
      <c r="DQ644" s="1400"/>
      <c r="DR644" s="1400"/>
      <c r="DS644" s="1400"/>
      <c r="DT644" s="1400"/>
      <c r="DU644" s="1400"/>
      <c r="DV644" s="1400"/>
      <c r="DW644" s="1400"/>
      <c r="DX644" s="1400"/>
      <c r="DY644" s="1400"/>
      <c r="DZ644" s="1400"/>
      <c r="EA644" s="1400"/>
      <c r="EB644" s="1400"/>
      <c r="EC644" s="1400"/>
      <c r="ED644" s="1400"/>
      <c r="EE644" s="1400"/>
      <c r="EF644" s="1400"/>
      <c r="EG644" s="1400"/>
      <c r="EH644" s="1400"/>
      <c r="EI644" s="1400"/>
      <c r="EJ644" s="1400"/>
      <c r="EK644" s="1400"/>
      <c r="EL644" s="1400"/>
      <c r="EM644" s="1400"/>
      <c r="EN644" s="1400"/>
      <c r="EO644" s="1400"/>
      <c r="EP644" s="1400"/>
      <c r="EQ644" s="1400"/>
      <c r="ER644" s="1400"/>
      <c r="ES644" s="1400"/>
      <c r="ET644" s="1400"/>
      <c r="EU644" s="1400"/>
      <c r="EV644" s="1400"/>
      <c r="EW644" s="1400"/>
      <c r="EX644" s="1401"/>
      <c r="EY644" s="9"/>
      <c r="EZ644" s="136"/>
    </row>
    <row r="645" spans="1:178" ht="12.6" customHeight="1">
      <c r="A645" s="60"/>
      <c r="B645" s="1794"/>
      <c r="C645" s="1795"/>
      <c r="D645" s="1400"/>
      <c r="E645" s="1400"/>
      <c r="F645" s="1400"/>
      <c r="G645" s="1400"/>
      <c r="H645" s="1400"/>
      <c r="I645" s="1400"/>
      <c r="J645" s="1400"/>
      <c r="K645" s="1400"/>
      <c r="L645" s="1400"/>
      <c r="M645" s="1400"/>
      <c r="N645" s="1400"/>
      <c r="O645" s="1400"/>
      <c r="P645" s="1400"/>
      <c r="Q645" s="1400"/>
      <c r="R645" s="1400"/>
      <c r="S645" s="1400"/>
      <c r="T645" s="1400"/>
      <c r="U645" s="1400"/>
      <c r="V645" s="1400"/>
      <c r="W645" s="1400"/>
      <c r="X645" s="1400"/>
      <c r="Y645" s="1400"/>
      <c r="Z645" s="1400"/>
      <c r="AA645" s="1400"/>
      <c r="AB645" s="1400"/>
      <c r="AC645" s="1400"/>
      <c r="AD645" s="1400"/>
      <c r="AE645" s="1400"/>
      <c r="AF645" s="1400"/>
      <c r="AG645" s="1400"/>
      <c r="AH645" s="1400"/>
      <c r="AI645" s="1400"/>
      <c r="AJ645" s="1400"/>
      <c r="AK645" s="1400"/>
      <c r="AL645" s="1400"/>
      <c r="AM645" s="1400"/>
      <c r="AN645" s="1400"/>
      <c r="AO645" s="1400"/>
      <c r="AP645" s="1400"/>
      <c r="AQ645" s="1400"/>
      <c r="AR645" s="1400"/>
      <c r="AS645" s="1400"/>
      <c r="AT645" s="1400"/>
      <c r="AU645" s="1400"/>
      <c r="AV645" s="1400"/>
      <c r="AW645" s="1401"/>
      <c r="BH645" s="1795"/>
      <c r="BI645" s="1795"/>
      <c r="BJ645" s="1400"/>
      <c r="BK645" s="1400"/>
      <c r="BL645" s="1400"/>
      <c r="BM645" s="1400"/>
      <c r="BN645" s="1400"/>
      <c r="BO645" s="1400"/>
      <c r="BP645" s="1400"/>
      <c r="BQ645" s="1400"/>
      <c r="BR645" s="1400"/>
      <c r="BS645" s="1400"/>
      <c r="BT645" s="1400"/>
      <c r="BU645" s="1400"/>
      <c r="BV645" s="1400"/>
      <c r="BW645" s="1400"/>
      <c r="BX645" s="1400"/>
      <c r="BY645" s="1400"/>
      <c r="BZ645" s="1400"/>
      <c r="CA645" s="1400"/>
      <c r="CB645" s="1400"/>
      <c r="CC645" s="1400"/>
      <c r="CD645" s="1400"/>
      <c r="CE645" s="1400"/>
      <c r="CF645" s="1400"/>
      <c r="CG645" s="1400"/>
      <c r="CH645" s="1400"/>
      <c r="CI645" s="1400"/>
      <c r="CJ645" s="1400"/>
      <c r="CK645" s="1400"/>
      <c r="CL645" s="1400"/>
      <c r="CM645" s="1400"/>
      <c r="CN645" s="1400"/>
      <c r="CO645" s="1400"/>
      <c r="CP645" s="1400"/>
      <c r="CQ645" s="1400"/>
      <c r="CR645" s="1400"/>
      <c r="CS645" s="1400"/>
      <c r="CT645" s="1400"/>
      <c r="CU645" s="1400"/>
      <c r="CV645" s="1400"/>
      <c r="CW645" s="1400"/>
      <c r="CX645" s="1400"/>
      <c r="CY645" s="1400"/>
      <c r="CZ645" s="1400"/>
      <c r="DA645" s="1400"/>
      <c r="DB645" s="1400"/>
      <c r="DC645" s="1400"/>
      <c r="EY645" s="9"/>
      <c r="EZ645" s="136"/>
    </row>
    <row r="646" spans="1:178" ht="12.6" customHeight="1">
      <c r="A646" s="60"/>
      <c r="B646" s="1794"/>
      <c r="C646" s="1795"/>
      <c r="D646" s="1400"/>
      <c r="E646" s="1400"/>
      <c r="F646" s="1400"/>
      <c r="G646" s="1400"/>
      <c r="H646" s="1400"/>
      <c r="I646" s="1400"/>
      <c r="J646" s="1400"/>
      <c r="K646" s="1400"/>
      <c r="L646" s="1400"/>
      <c r="M646" s="1400"/>
      <c r="N646" s="1400"/>
      <c r="O646" s="1400"/>
      <c r="P646" s="1400"/>
      <c r="Q646" s="1400"/>
      <c r="R646" s="1400"/>
      <c r="S646" s="1400"/>
      <c r="T646" s="1400"/>
      <c r="U646" s="1400"/>
      <c r="V646" s="1400"/>
      <c r="W646" s="1400"/>
      <c r="X646" s="1400"/>
      <c r="Y646" s="1400"/>
      <c r="Z646" s="1400"/>
      <c r="AA646" s="1400"/>
      <c r="AB646" s="1400"/>
      <c r="AC646" s="1400"/>
      <c r="AD646" s="1400"/>
      <c r="AE646" s="1400"/>
      <c r="AF646" s="1400"/>
      <c r="AG646" s="1400"/>
      <c r="AH646" s="1400"/>
      <c r="AI646" s="1400"/>
      <c r="AJ646" s="1400"/>
      <c r="AK646" s="1400"/>
      <c r="AL646" s="1400"/>
      <c r="AM646" s="1400"/>
      <c r="AN646" s="1400"/>
      <c r="AO646" s="1400"/>
      <c r="AP646" s="1400"/>
      <c r="AQ646" s="1400"/>
      <c r="AR646" s="1400"/>
      <c r="AS646" s="1400"/>
      <c r="AT646" s="1400"/>
      <c r="AU646" s="1400"/>
      <c r="AV646" s="1400"/>
      <c r="AW646" s="1401"/>
      <c r="BH646" s="1795"/>
      <c r="BI646" s="1795"/>
      <c r="BJ646" s="1400"/>
      <c r="BK646" s="1400"/>
      <c r="BL646" s="1400"/>
      <c r="BM646" s="1400"/>
      <c r="BN646" s="1400"/>
      <c r="BO646" s="1400"/>
      <c r="BP646" s="1400"/>
      <c r="BQ646" s="1400"/>
      <c r="BR646" s="1400"/>
      <c r="BS646" s="1400"/>
      <c r="BT646" s="1400"/>
      <c r="BU646" s="1400"/>
      <c r="BV646" s="1400"/>
      <c r="BW646" s="1400"/>
      <c r="BX646" s="1400"/>
      <c r="BY646" s="1400"/>
      <c r="BZ646" s="1400"/>
      <c r="CA646" s="1400"/>
      <c r="CB646" s="1400"/>
      <c r="CC646" s="1400"/>
      <c r="CD646" s="1400"/>
      <c r="CE646" s="1400"/>
      <c r="CF646" s="1400"/>
      <c r="CG646" s="1400"/>
      <c r="CH646" s="1400"/>
      <c r="CI646" s="1400"/>
      <c r="CJ646" s="1400"/>
      <c r="CK646" s="1400"/>
      <c r="CL646" s="1400"/>
      <c r="CM646" s="1400"/>
      <c r="CN646" s="1400"/>
      <c r="CO646" s="1400"/>
      <c r="CP646" s="1400"/>
      <c r="CQ646" s="1400"/>
      <c r="CR646" s="1400"/>
      <c r="CS646" s="1400"/>
      <c r="CT646" s="1400"/>
      <c r="CU646" s="1400"/>
      <c r="CV646" s="1400"/>
      <c r="CW646" s="1400"/>
      <c r="CX646" s="1400"/>
      <c r="CY646" s="1400"/>
      <c r="CZ646" s="1400"/>
      <c r="DA646" s="1400"/>
      <c r="DB646" s="1400"/>
      <c r="DC646" s="1400"/>
      <c r="DE646" s="9"/>
      <c r="DF646" s="9"/>
      <c r="DG646" s="9"/>
      <c r="DH646" s="9"/>
      <c r="DI646" s="9"/>
      <c r="DJ646" s="9"/>
      <c r="DK646" s="9"/>
      <c r="DL646" s="9"/>
      <c r="DM646" s="9"/>
      <c r="DN646" s="9"/>
      <c r="DO646" s="9"/>
      <c r="DP646" s="9"/>
      <c r="DQ646" s="9"/>
      <c r="DR646" s="9"/>
      <c r="DS646" s="9"/>
      <c r="DT646" s="9"/>
      <c r="DU646" s="9"/>
      <c r="DV646" s="9"/>
      <c r="DW646" s="9"/>
      <c r="DX646" s="9"/>
      <c r="DY646" s="9"/>
      <c r="DZ646" s="9"/>
      <c r="EA646" s="9"/>
      <c r="EB646" s="9"/>
      <c r="EC646" s="9"/>
      <c r="ED646" s="9"/>
      <c r="EE646" s="9"/>
      <c r="EF646" s="9"/>
      <c r="EG646" s="9"/>
      <c r="EH646" s="9"/>
      <c r="EI646" s="9"/>
      <c r="EJ646" s="9"/>
      <c r="EK646" s="9"/>
      <c r="EL646" s="9"/>
      <c r="EM646" s="9"/>
      <c r="EN646" s="9"/>
      <c r="EO646" s="9"/>
      <c r="EP646" s="9"/>
      <c r="EQ646" s="9"/>
      <c r="ER646" s="9"/>
      <c r="ES646" s="9"/>
      <c r="ET646" s="9"/>
      <c r="EU646" s="9"/>
      <c r="EV646" s="9"/>
      <c r="EW646" s="9"/>
      <c r="EX646" s="9"/>
      <c r="EY646" s="9"/>
      <c r="EZ646" s="136"/>
    </row>
    <row r="647" spans="1:178" ht="12.6" customHeight="1">
      <c r="A647" s="60"/>
      <c r="B647" s="1794"/>
      <c r="C647" s="1795"/>
      <c r="D647" s="1400"/>
      <c r="E647" s="1400"/>
      <c r="F647" s="1400"/>
      <c r="G647" s="1400"/>
      <c r="H647" s="1400"/>
      <c r="I647" s="1400"/>
      <c r="J647" s="1400"/>
      <c r="K647" s="1400"/>
      <c r="L647" s="1400"/>
      <c r="M647" s="1400"/>
      <c r="N647" s="1400"/>
      <c r="O647" s="1400"/>
      <c r="P647" s="1400"/>
      <c r="Q647" s="1400"/>
      <c r="R647" s="1400"/>
      <c r="S647" s="1400"/>
      <c r="T647" s="1400"/>
      <c r="U647" s="1400"/>
      <c r="V647" s="1400"/>
      <c r="W647" s="1400"/>
      <c r="X647" s="1400"/>
      <c r="Y647" s="1400"/>
      <c r="Z647" s="1400"/>
      <c r="AA647" s="1400"/>
      <c r="AB647" s="1400"/>
      <c r="AC647" s="1400"/>
      <c r="AD647" s="1400"/>
      <c r="AE647" s="1400"/>
      <c r="AF647" s="1400"/>
      <c r="AG647" s="1400"/>
      <c r="AH647" s="1400"/>
      <c r="AI647" s="1400"/>
      <c r="AJ647" s="1400"/>
      <c r="AK647" s="1400"/>
      <c r="AL647" s="1400"/>
      <c r="AM647" s="1400"/>
      <c r="AN647" s="1400"/>
      <c r="AO647" s="1400"/>
      <c r="AP647" s="1400"/>
      <c r="AQ647" s="1400"/>
      <c r="AR647" s="1400"/>
      <c r="AS647" s="1400"/>
      <c r="AT647" s="1400"/>
      <c r="AU647" s="1400"/>
      <c r="AV647" s="1400"/>
      <c r="AW647" s="1401"/>
      <c r="BH647" s="1795"/>
      <c r="BI647" s="1795"/>
      <c r="BJ647" s="1400"/>
      <c r="BK647" s="1400"/>
      <c r="BL647" s="1400"/>
      <c r="BM647" s="1400"/>
      <c r="BN647" s="1400"/>
      <c r="BO647" s="1400"/>
      <c r="BP647" s="1400"/>
      <c r="BQ647" s="1400"/>
      <c r="BR647" s="1400"/>
      <c r="BS647" s="1400"/>
      <c r="BT647" s="1400"/>
      <c r="BU647" s="1400"/>
      <c r="BV647" s="1400"/>
      <c r="BW647" s="1400"/>
      <c r="BX647" s="1400"/>
      <c r="BY647" s="1400"/>
      <c r="BZ647" s="1400"/>
      <c r="CA647" s="1400"/>
      <c r="CB647" s="1400"/>
      <c r="CC647" s="1400"/>
      <c r="CD647" s="1400"/>
      <c r="CE647" s="1400"/>
      <c r="CF647" s="1400"/>
      <c r="CG647" s="1400"/>
      <c r="CH647" s="1400"/>
      <c r="CI647" s="1400"/>
      <c r="CJ647" s="1400"/>
      <c r="CK647" s="1400"/>
      <c r="CL647" s="1400"/>
      <c r="CM647" s="1400"/>
      <c r="CN647" s="1400"/>
      <c r="CO647" s="1400"/>
      <c r="CP647" s="1400"/>
      <c r="CQ647" s="1400"/>
      <c r="CR647" s="1400"/>
      <c r="CS647" s="1400"/>
      <c r="CT647" s="1400"/>
      <c r="CU647" s="1400"/>
      <c r="CV647" s="1400"/>
      <c r="CW647" s="1400"/>
      <c r="CX647" s="1400"/>
      <c r="CY647" s="1400"/>
      <c r="CZ647" s="1400"/>
      <c r="DA647" s="1400"/>
      <c r="DB647" s="1400"/>
      <c r="DC647" s="1400"/>
      <c r="DE647" s="9"/>
      <c r="DF647" s="9"/>
      <c r="DG647" s="9"/>
      <c r="DH647" s="9"/>
      <c r="DI647" s="9"/>
      <c r="DJ647" s="9"/>
      <c r="DK647" s="9"/>
      <c r="DL647" s="9"/>
      <c r="DM647" s="9"/>
      <c r="DN647" s="9"/>
      <c r="DO647" s="9"/>
      <c r="DP647" s="9"/>
      <c r="DQ647" s="9"/>
      <c r="DR647" s="9"/>
      <c r="DS647" s="9"/>
      <c r="DT647" s="9"/>
      <c r="DU647" s="9"/>
      <c r="DV647" s="9"/>
      <c r="DW647" s="9"/>
      <c r="DX647" s="9"/>
      <c r="DY647" s="9"/>
      <c r="DZ647" s="9"/>
      <c r="EA647" s="9"/>
      <c r="EB647" s="9"/>
      <c r="EC647" s="9"/>
      <c r="ED647" s="9"/>
      <c r="EE647" s="9"/>
      <c r="EF647" s="9"/>
      <c r="EG647" s="9"/>
      <c r="EH647" s="9"/>
      <c r="EI647" s="9"/>
      <c r="EJ647" s="9"/>
      <c r="EK647" s="9"/>
      <c r="EL647" s="9"/>
      <c r="EM647" s="9"/>
      <c r="EN647" s="9"/>
      <c r="EO647" s="9"/>
      <c r="EP647" s="9"/>
      <c r="EQ647" s="9"/>
      <c r="ER647" s="9"/>
      <c r="ES647" s="9"/>
      <c r="ET647" s="9"/>
      <c r="EU647" s="9"/>
      <c r="EV647" s="9"/>
      <c r="EW647" s="9"/>
      <c r="EX647" s="9"/>
      <c r="EY647" s="9"/>
      <c r="EZ647" s="136"/>
    </row>
    <row r="648" spans="1:178" ht="12.6" customHeight="1">
      <c r="A648" s="60"/>
      <c r="B648" s="1794"/>
      <c r="C648" s="1795"/>
      <c r="D648" s="1400"/>
      <c r="E648" s="1400"/>
      <c r="F648" s="1400"/>
      <c r="G648" s="1400"/>
      <c r="H648" s="1400"/>
      <c r="I648" s="1400"/>
      <c r="J648" s="1400"/>
      <c r="K648" s="1400"/>
      <c r="L648" s="1400"/>
      <c r="M648" s="1400"/>
      <c r="N648" s="1400"/>
      <c r="O648" s="1400"/>
      <c r="P648" s="1400"/>
      <c r="Q648" s="1400"/>
      <c r="R648" s="1400"/>
      <c r="S648" s="1400"/>
      <c r="T648" s="1400"/>
      <c r="U648" s="1400"/>
      <c r="V648" s="1400"/>
      <c r="W648" s="1400"/>
      <c r="X648" s="1400"/>
      <c r="Y648" s="1400"/>
      <c r="Z648" s="1400"/>
      <c r="AA648" s="1400"/>
      <c r="AB648" s="1400"/>
      <c r="AC648" s="1400"/>
      <c r="AD648" s="1400"/>
      <c r="AE648" s="1400"/>
      <c r="AF648" s="1400"/>
      <c r="AG648" s="1400"/>
      <c r="AH648" s="1400"/>
      <c r="AI648" s="1400"/>
      <c r="AJ648" s="1400"/>
      <c r="AK648" s="1400"/>
      <c r="AL648" s="1400"/>
      <c r="AM648" s="1400"/>
      <c r="AN648" s="1400"/>
      <c r="AO648" s="1400"/>
      <c r="AP648" s="1400"/>
      <c r="AQ648" s="1400"/>
      <c r="AR648" s="1400"/>
      <c r="AS648" s="1400"/>
      <c r="AT648" s="1400"/>
      <c r="AU648" s="1400"/>
      <c r="AV648" s="1400"/>
      <c r="AW648" s="1401"/>
      <c r="BH648" s="1795"/>
      <c r="BI648" s="1795"/>
      <c r="BJ648" s="1400"/>
      <c r="BK648" s="1400"/>
      <c r="BL648" s="1400"/>
      <c r="BM648" s="1400"/>
      <c r="BN648" s="1400"/>
      <c r="BO648" s="1400"/>
      <c r="BP648" s="1400"/>
      <c r="BQ648" s="1400"/>
      <c r="BR648" s="1400"/>
      <c r="BS648" s="1400"/>
      <c r="BT648" s="1400"/>
      <c r="BU648" s="1400"/>
      <c r="BV648" s="1400"/>
      <c r="BW648" s="1400"/>
      <c r="BX648" s="1400"/>
      <c r="BY648" s="1400"/>
      <c r="BZ648" s="1400"/>
      <c r="CA648" s="1400"/>
      <c r="CB648" s="1400"/>
      <c r="CC648" s="1400"/>
      <c r="CD648" s="1400"/>
      <c r="CE648" s="1400"/>
      <c r="CF648" s="1400"/>
      <c r="CG648" s="1400"/>
      <c r="CH648" s="1400"/>
      <c r="CI648" s="1400"/>
      <c r="CJ648" s="1400"/>
      <c r="CK648" s="1400"/>
      <c r="CL648" s="1400"/>
      <c r="CM648" s="1400"/>
      <c r="CN648" s="1400"/>
      <c r="CO648" s="1400"/>
      <c r="CP648" s="1400"/>
      <c r="CQ648" s="1400"/>
      <c r="CR648" s="1400"/>
      <c r="CS648" s="1400"/>
      <c r="CT648" s="1400"/>
      <c r="CU648" s="1400"/>
      <c r="CV648" s="1400"/>
      <c r="CW648" s="1400"/>
      <c r="CX648" s="1400"/>
      <c r="CY648" s="1400"/>
      <c r="CZ648" s="1400"/>
      <c r="DA648" s="1400"/>
      <c r="DB648" s="1400"/>
      <c r="DC648" s="1400"/>
      <c r="DE648" s="9"/>
      <c r="DF648" s="9"/>
      <c r="DG648" s="9"/>
      <c r="DH648" s="9"/>
      <c r="DI648" s="9"/>
      <c r="DJ648" s="9"/>
      <c r="DK648" s="9"/>
      <c r="DL648" s="9"/>
      <c r="DM648" s="9"/>
      <c r="DN648" s="9"/>
      <c r="DO648" s="9"/>
      <c r="DP648" s="9"/>
      <c r="DQ648" s="9"/>
      <c r="DR648" s="9"/>
      <c r="DS648" s="9"/>
      <c r="DT648" s="9"/>
      <c r="DU648" s="9"/>
      <c r="DV648" s="9"/>
      <c r="DW648" s="9"/>
      <c r="DX648" s="9"/>
      <c r="DY648" s="9"/>
      <c r="DZ648" s="9"/>
      <c r="EA648" s="9"/>
      <c r="EB648" s="9"/>
      <c r="EC648" s="9"/>
      <c r="ED648" s="9"/>
      <c r="EE648" s="9"/>
      <c r="EF648" s="9"/>
      <c r="EG648" s="9"/>
      <c r="EH648" s="9"/>
      <c r="EI648" s="9"/>
      <c r="EJ648" s="9"/>
      <c r="EK648" s="9"/>
      <c r="EL648" s="9"/>
      <c r="EM648" s="9"/>
      <c r="EN648" s="9"/>
      <c r="EO648" s="9"/>
      <c r="EP648" s="9"/>
      <c r="EQ648" s="9"/>
      <c r="ER648" s="9"/>
      <c r="ES648" s="9"/>
      <c r="ET648" s="9"/>
      <c r="EU648" s="9"/>
      <c r="EV648" s="9"/>
      <c r="EW648" s="9"/>
      <c r="EX648" s="9"/>
      <c r="EY648" s="9"/>
      <c r="EZ648" s="136"/>
      <c r="FD648" s="9"/>
      <c r="FE648" s="9"/>
      <c r="FF648" s="9"/>
      <c r="FG648" s="9"/>
      <c r="FH648" s="9"/>
      <c r="FI648" s="9"/>
      <c r="FJ648" s="9"/>
      <c r="FK648" s="9"/>
      <c r="FL648" s="9"/>
      <c r="FM648" s="9"/>
      <c r="FN648" s="9"/>
      <c r="FO648" s="9"/>
      <c r="FP648" s="9"/>
      <c r="FQ648" s="9"/>
      <c r="FR648" s="9"/>
      <c r="FS648" s="9"/>
      <c r="FT648" s="9"/>
      <c r="FU648" s="9"/>
      <c r="FV648" s="9"/>
    </row>
    <row r="649" spans="1:178" ht="12.6" customHeight="1">
      <c r="A649" s="60"/>
      <c r="B649" s="1794"/>
      <c r="C649" s="1795"/>
      <c r="D649" s="1400"/>
      <c r="E649" s="1400"/>
      <c r="F649" s="1400"/>
      <c r="G649" s="1400"/>
      <c r="H649" s="1400"/>
      <c r="I649" s="1400"/>
      <c r="J649" s="1400"/>
      <c r="K649" s="1400"/>
      <c r="L649" s="1400"/>
      <c r="M649" s="1400"/>
      <c r="N649" s="1400"/>
      <c r="O649" s="1400"/>
      <c r="P649" s="1400"/>
      <c r="Q649" s="1400"/>
      <c r="R649" s="1400"/>
      <c r="S649" s="1400"/>
      <c r="T649" s="1400"/>
      <c r="U649" s="1400"/>
      <c r="V649" s="1400"/>
      <c r="W649" s="1400"/>
      <c r="X649" s="1400"/>
      <c r="Y649" s="1400"/>
      <c r="Z649" s="1400"/>
      <c r="AA649" s="1400"/>
      <c r="AB649" s="1400"/>
      <c r="AC649" s="1400"/>
      <c r="AD649" s="1400"/>
      <c r="AE649" s="1400"/>
      <c r="AF649" s="1400"/>
      <c r="AG649" s="1400"/>
      <c r="AH649" s="1400"/>
      <c r="AI649" s="1400"/>
      <c r="AJ649" s="1400"/>
      <c r="AK649" s="1400"/>
      <c r="AL649" s="1400"/>
      <c r="AM649" s="1400"/>
      <c r="AN649" s="1400"/>
      <c r="AO649" s="1400"/>
      <c r="AP649" s="1400"/>
      <c r="AQ649" s="1400"/>
      <c r="AR649" s="1400"/>
      <c r="AS649" s="1400"/>
      <c r="AT649" s="1400"/>
      <c r="AU649" s="1400"/>
      <c r="AV649" s="1400"/>
      <c r="AW649" s="1401"/>
      <c r="BH649" s="1795"/>
      <c r="BI649" s="1795"/>
      <c r="BJ649" s="1400"/>
      <c r="BK649" s="1400"/>
      <c r="BL649" s="1400"/>
      <c r="BM649" s="1400"/>
      <c r="BN649" s="1400"/>
      <c r="BO649" s="1400"/>
      <c r="BP649" s="1400"/>
      <c r="BQ649" s="1400"/>
      <c r="BR649" s="1400"/>
      <c r="BS649" s="1400"/>
      <c r="BT649" s="1400"/>
      <c r="BU649" s="1400"/>
      <c r="BV649" s="1400"/>
      <c r="BW649" s="1400"/>
      <c r="BX649" s="1400"/>
      <c r="BY649" s="1400"/>
      <c r="BZ649" s="1400"/>
      <c r="CA649" s="1400"/>
      <c r="CB649" s="1400"/>
      <c r="CC649" s="1400"/>
      <c r="CD649" s="1400"/>
      <c r="CE649" s="1400"/>
      <c r="CF649" s="1400"/>
      <c r="CG649" s="1400"/>
      <c r="CH649" s="1400"/>
      <c r="CI649" s="1400"/>
      <c r="CJ649" s="1400"/>
      <c r="CK649" s="1400"/>
      <c r="CL649" s="1400"/>
      <c r="CM649" s="1400"/>
      <c r="CN649" s="1400"/>
      <c r="CO649" s="1400"/>
      <c r="CP649" s="1400"/>
      <c r="CQ649" s="1400"/>
      <c r="CR649" s="1400"/>
      <c r="CS649" s="1400"/>
      <c r="CT649" s="1400"/>
      <c r="CU649" s="1400"/>
      <c r="CV649" s="1400"/>
      <c r="CW649" s="1400"/>
      <c r="CX649" s="1400"/>
      <c r="CY649" s="1400"/>
      <c r="CZ649" s="1400"/>
      <c r="DA649" s="1400"/>
      <c r="DB649" s="1400"/>
      <c r="DC649" s="1400"/>
      <c r="DE649" s="9"/>
      <c r="DF649" s="9"/>
      <c r="DG649" s="9"/>
      <c r="DH649" s="9"/>
      <c r="DI649" s="9"/>
      <c r="DJ649" s="9"/>
      <c r="DK649" s="9"/>
      <c r="DL649" s="9"/>
      <c r="DM649" s="9"/>
      <c r="DN649" s="9"/>
      <c r="DO649" s="9"/>
      <c r="DP649" s="9"/>
      <c r="DQ649" s="9"/>
      <c r="DR649" s="9"/>
      <c r="DS649" s="9"/>
      <c r="DT649" s="9"/>
      <c r="DU649" s="9"/>
      <c r="DV649" s="9"/>
      <c r="DW649" s="9"/>
      <c r="DX649" s="9"/>
      <c r="DY649" s="9"/>
      <c r="DZ649" s="9"/>
      <c r="EA649" s="9"/>
      <c r="EB649" s="9"/>
      <c r="EC649" s="9"/>
      <c r="ED649" s="9"/>
      <c r="EE649" s="9"/>
      <c r="EF649" s="9"/>
      <c r="EG649" s="9"/>
      <c r="EH649" s="9"/>
      <c r="EI649" s="9"/>
      <c r="EJ649" s="9"/>
      <c r="EK649" s="9"/>
      <c r="EL649" s="9"/>
      <c r="EM649" s="9"/>
      <c r="EN649" s="9"/>
      <c r="EO649" s="9"/>
      <c r="EP649" s="9"/>
      <c r="EQ649" s="9"/>
      <c r="ER649" s="9"/>
      <c r="ES649" s="9"/>
      <c r="ET649" s="9"/>
      <c r="EU649" s="9"/>
      <c r="EV649" s="9"/>
      <c r="EW649" s="9"/>
      <c r="EX649" s="9"/>
      <c r="EY649" s="9"/>
      <c r="EZ649" s="136"/>
      <c r="FD649" s="9"/>
      <c r="FE649" s="9"/>
      <c r="FF649" s="9"/>
      <c r="FG649" s="9"/>
      <c r="FH649" s="9"/>
      <c r="FI649" s="9"/>
      <c r="FJ649" s="9"/>
      <c r="FK649" s="9"/>
      <c r="FL649" s="9"/>
      <c r="FM649" s="9"/>
      <c r="FN649" s="9"/>
      <c r="FO649" s="9"/>
      <c r="FP649" s="9"/>
      <c r="FQ649" s="9"/>
      <c r="FR649" s="9"/>
      <c r="FS649" s="9"/>
      <c r="FT649" s="9"/>
      <c r="FU649" s="9"/>
      <c r="FV649" s="9"/>
    </row>
    <row r="650" spans="1:178" ht="12.6" customHeight="1">
      <c r="A650" s="60"/>
      <c r="B650" s="1794"/>
      <c r="C650" s="1795"/>
      <c r="D650" s="1400"/>
      <c r="E650" s="1400"/>
      <c r="F650" s="1400"/>
      <c r="G650" s="1400"/>
      <c r="H650" s="1400"/>
      <c r="I650" s="1400"/>
      <c r="J650" s="1400"/>
      <c r="K650" s="1400"/>
      <c r="L650" s="1400"/>
      <c r="M650" s="1400"/>
      <c r="N650" s="1400"/>
      <c r="O650" s="1400"/>
      <c r="P650" s="1400"/>
      <c r="Q650" s="1400"/>
      <c r="R650" s="1400"/>
      <c r="S650" s="1400"/>
      <c r="T650" s="1400"/>
      <c r="U650" s="1400"/>
      <c r="V650" s="1400"/>
      <c r="W650" s="1400"/>
      <c r="X650" s="1400"/>
      <c r="Y650" s="1400"/>
      <c r="Z650" s="1400"/>
      <c r="AA650" s="1400"/>
      <c r="AB650" s="1400"/>
      <c r="AC650" s="1400"/>
      <c r="AD650" s="1400"/>
      <c r="AE650" s="1400"/>
      <c r="AF650" s="1400"/>
      <c r="AG650" s="1400"/>
      <c r="AH650" s="1400"/>
      <c r="AI650" s="1400"/>
      <c r="AJ650" s="1400"/>
      <c r="AK650" s="1400"/>
      <c r="AL650" s="1400"/>
      <c r="AM650" s="1400"/>
      <c r="AN650" s="1400"/>
      <c r="AO650" s="1400"/>
      <c r="AP650" s="1400"/>
      <c r="AQ650" s="1400"/>
      <c r="AR650" s="1400"/>
      <c r="AS650" s="1400"/>
      <c r="AT650" s="1400"/>
      <c r="AU650" s="1400"/>
      <c r="AV650" s="1400"/>
      <c r="AW650" s="1401"/>
      <c r="BH650" s="1795"/>
      <c r="BI650" s="1795"/>
      <c r="BJ650" s="1400"/>
      <c r="BK650" s="1400"/>
      <c r="BL650" s="1400"/>
      <c r="BM650" s="1400"/>
      <c r="BN650" s="1400"/>
      <c r="BO650" s="1400"/>
      <c r="BP650" s="1400"/>
      <c r="BQ650" s="1400"/>
      <c r="BR650" s="1400"/>
      <c r="BS650" s="1400"/>
      <c r="BT650" s="1400"/>
      <c r="BU650" s="1400"/>
      <c r="BV650" s="1400"/>
      <c r="BW650" s="1400"/>
      <c r="BX650" s="1400"/>
      <c r="BY650" s="1400"/>
      <c r="BZ650" s="1400"/>
      <c r="CA650" s="1400"/>
      <c r="CB650" s="1400"/>
      <c r="CC650" s="1400"/>
      <c r="CD650" s="1400"/>
      <c r="CE650" s="1400"/>
      <c r="CF650" s="1400"/>
      <c r="CG650" s="1400"/>
      <c r="CH650" s="1400"/>
      <c r="CI650" s="1400"/>
      <c r="CJ650" s="1400"/>
      <c r="CK650" s="1400"/>
      <c r="CL650" s="1400"/>
      <c r="CM650" s="1400"/>
      <c r="CN650" s="1400"/>
      <c r="CO650" s="1400"/>
      <c r="CP650" s="1400"/>
      <c r="CQ650" s="1400"/>
      <c r="CR650" s="1400"/>
      <c r="CS650" s="1400"/>
      <c r="CT650" s="1400"/>
      <c r="CU650" s="1400"/>
      <c r="CV650" s="1400"/>
      <c r="CW650" s="1400"/>
      <c r="CX650" s="1400"/>
      <c r="CY650" s="1400"/>
      <c r="CZ650" s="1400"/>
      <c r="DA650" s="1400"/>
      <c r="DB650" s="1400"/>
      <c r="DC650" s="1400"/>
      <c r="DE650" s="9"/>
      <c r="DF650" s="9"/>
      <c r="DG650" s="9"/>
      <c r="DH650" s="9"/>
      <c r="DI650" s="9"/>
      <c r="DJ650" s="9"/>
      <c r="DK650" s="9"/>
      <c r="DL650" s="9"/>
      <c r="DM650" s="9"/>
      <c r="DN650" s="9"/>
      <c r="DO650" s="9"/>
      <c r="DP650" s="9"/>
      <c r="DQ650" s="9"/>
      <c r="DR650" s="9"/>
      <c r="DS650" s="9"/>
      <c r="DT650" s="9"/>
      <c r="DU650" s="9"/>
      <c r="DV650" s="9"/>
      <c r="DW650" s="9"/>
      <c r="DX650" s="9"/>
      <c r="DY650" s="9"/>
      <c r="DZ650" s="9"/>
      <c r="EA650" s="9"/>
      <c r="EB650" s="9"/>
      <c r="EC650" s="9"/>
      <c r="ED650" s="9"/>
      <c r="EE650" s="9"/>
      <c r="EF650" s="9"/>
      <c r="EG650" s="9"/>
      <c r="EH650" s="9"/>
      <c r="EI650" s="9"/>
      <c r="EJ650" s="9"/>
      <c r="EK650" s="9"/>
      <c r="EL650" s="9"/>
      <c r="EM650" s="9"/>
      <c r="EN650" s="9"/>
      <c r="EO650" s="9"/>
      <c r="EP650" s="9"/>
      <c r="EQ650" s="9"/>
      <c r="ER650" s="9"/>
      <c r="ES650" s="9"/>
      <c r="ET650" s="9"/>
      <c r="EU650" s="9"/>
      <c r="EV650" s="9"/>
      <c r="EW650" s="9"/>
      <c r="EX650" s="9"/>
      <c r="EY650" s="9"/>
      <c r="EZ650" s="136"/>
      <c r="FD650" s="9"/>
      <c r="FE650" s="9"/>
      <c r="FF650" s="9"/>
      <c r="FG650" s="9"/>
      <c r="FH650" s="9"/>
      <c r="FI650" s="9"/>
      <c r="FJ650" s="9"/>
      <c r="FK650" s="9"/>
      <c r="FL650" s="9"/>
      <c r="FM650" s="9"/>
      <c r="FN650" s="9"/>
      <c r="FO650" s="9"/>
      <c r="FP650" s="9"/>
      <c r="FQ650" s="9"/>
      <c r="FR650" s="9"/>
      <c r="FS650" s="9"/>
      <c r="FT650" s="9"/>
      <c r="FU650" s="9"/>
      <c r="FV650" s="9"/>
    </row>
    <row r="651" spans="1:178" ht="12.6" customHeight="1">
      <c r="A651" s="60"/>
      <c r="B651" s="1794"/>
      <c r="C651" s="1795"/>
      <c r="D651" s="1400"/>
      <c r="E651" s="1400"/>
      <c r="F651" s="1400"/>
      <c r="G651" s="1400"/>
      <c r="H651" s="1400"/>
      <c r="I651" s="1400"/>
      <c r="J651" s="1400"/>
      <c r="K651" s="1400"/>
      <c r="L651" s="1400"/>
      <c r="M651" s="1400"/>
      <c r="N651" s="1400"/>
      <c r="O651" s="1400"/>
      <c r="P651" s="1400"/>
      <c r="Q651" s="1400"/>
      <c r="R651" s="1400"/>
      <c r="S651" s="1400"/>
      <c r="T651" s="1400"/>
      <c r="U651" s="1400"/>
      <c r="V651" s="1400"/>
      <c r="W651" s="1400"/>
      <c r="X651" s="1400"/>
      <c r="Y651" s="1400"/>
      <c r="Z651" s="1400"/>
      <c r="AA651" s="1400"/>
      <c r="AB651" s="1400"/>
      <c r="AC651" s="1400"/>
      <c r="AD651" s="1400"/>
      <c r="AE651" s="1400"/>
      <c r="AF651" s="1400"/>
      <c r="AG651" s="1400"/>
      <c r="AH651" s="1400"/>
      <c r="AI651" s="1400"/>
      <c r="AJ651" s="1400"/>
      <c r="AK651" s="1400"/>
      <c r="AL651" s="1400"/>
      <c r="AM651" s="1400"/>
      <c r="AN651" s="1400"/>
      <c r="AO651" s="1400"/>
      <c r="AP651" s="1400"/>
      <c r="AQ651" s="1400"/>
      <c r="AR651" s="1400"/>
      <c r="AS651" s="1400"/>
      <c r="AT651" s="1400"/>
      <c r="AU651" s="1400"/>
      <c r="AV651" s="1400"/>
      <c r="AW651" s="1401"/>
      <c r="BH651" s="1795"/>
      <c r="BI651" s="1795"/>
      <c r="BJ651" s="1400"/>
      <c r="BK651" s="1400"/>
      <c r="BL651" s="1400"/>
      <c r="BM651" s="1400"/>
      <c r="BN651" s="1400"/>
      <c r="BO651" s="1400"/>
      <c r="BP651" s="1400"/>
      <c r="BQ651" s="1400"/>
      <c r="BR651" s="1400"/>
      <c r="BS651" s="1400"/>
      <c r="BT651" s="1400"/>
      <c r="BU651" s="1400"/>
      <c r="BV651" s="1400"/>
      <c r="BW651" s="1400"/>
      <c r="BX651" s="1400"/>
      <c r="BY651" s="1400"/>
      <c r="BZ651" s="1400"/>
      <c r="CA651" s="1400"/>
      <c r="CB651" s="1400"/>
      <c r="CC651" s="1400"/>
      <c r="CD651" s="1400"/>
      <c r="CE651" s="1400"/>
      <c r="CF651" s="1400"/>
      <c r="CG651" s="1400"/>
      <c r="CH651" s="1400"/>
      <c r="CI651" s="1400"/>
      <c r="CJ651" s="1400"/>
      <c r="CK651" s="1400"/>
      <c r="CL651" s="1400"/>
      <c r="CM651" s="1400"/>
      <c r="CN651" s="1400"/>
      <c r="CO651" s="1400"/>
      <c r="CP651" s="1400"/>
      <c r="CQ651" s="1400"/>
      <c r="CR651" s="1400"/>
      <c r="CS651" s="1400"/>
      <c r="CT651" s="1400"/>
      <c r="CU651" s="1400"/>
      <c r="CV651" s="1400"/>
      <c r="CW651" s="1400"/>
      <c r="CX651" s="1400"/>
      <c r="CY651" s="1400"/>
      <c r="CZ651" s="1400"/>
      <c r="DA651" s="1400"/>
      <c r="DB651" s="1400"/>
      <c r="DC651" s="1400"/>
      <c r="DE651" s="9"/>
      <c r="DF651" s="9"/>
      <c r="DG651" s="9"/>
      <c r="DH651" s="9"/>
      <c r="DI651" s="9"/>
      <c r="DJ651" s="9"/>
      <c r="DK651" s="9"/>
      <c r="DL651" s="9"/>
      <c r="DM651" s="9"/>
      <c r="DN651" s="9"/>
      <c r="DO651" s="9"/>
      <c r="DP651" s="9"/>
      <c r="DQ651" s="9"/>
      <c r="DR651" s="9"/>
      <c r="DS651" s="9"/>
      <c r="DT651" s="9"/>
      <c r="DU651" s="9"/>
      <c r="DV651" s="9"/>
      <c r="DW651" s="9"/>
      <c r="DX651" s="9"/>
      <c r="DY651" s="9"/>
      <c r="DZ651" s="9"/>
      <c r="EA651" s="9"/>
      <c r="EB651" s="9"/>
      <c r="EC651" s="9"/>
      <c r="ED651" s="9"/>
      <c r="EE651" s="9"/>
      <c r="EF651" s="9"/>
      <c r="EG651" s="9"/>
      <c r="EH651" s="9"/>
      <c r="EI651" s="9"/>
      <c r="EJ651" s="9"/>
      <c r="EK651" s="9"/>
      <c r="EL651" s="9"/>
      <c r="EM651" s="9"/>
      <c r="EN651" s="9"/>
      <c r="EO651" s="9"/>
      <c r="EP651" s="9"/>
      <c r="EQ651" s="9"/>
      <c r="ER651" s="9"/>
      <c r="ES651" s="9"/>
      <c r="ET651" s="9"/>
      <c r="EU651" s="9"/>
      <c r="EV651" s="9"/>
      <c r="EW651" s="9"/>
      <c r="EX651" s="9"/>
      <c r="EY651" s="9"/>
      <c r="EZ651" s="136"/>
      <c r="FD651" s="9"/>
      <c r="FE651" s="9"/>
      <c r="FF651" s="9"/>
      <c r="FG651" s="9"/>
      <c r="FH651" s="9"/>
      <c r="FI651" s="9"/>
      <c r="FJ651" s="9"/>
      <c r="FK651" s="9"/>
      <c r="FL651" s="9"/>
      <c r="FM651" s="9"/>
      <c r="FN651" s="9"/>
      <c r="FO651" s="9"/>
      <c r="FP651" s="9"/>
      <c r="FQ651" s="9"/>
      <c r="FR651" s="9"/>
      <c r="FS651" s="9"/>
      <c r="FT651" s="9"/>
      <c r="FU651" s="9"/>
      <c r="FV651" s="9"/>
    </row>
    <row r="652" spans="1:178" ht="12.6" customHeight="1">
      <c r="A652" s="60"/>
      <c r="B652" s="1794"/>
      <c r="C652" s="1795"/>
      <c r="D652" s="1400"/>
      <c r="E652" s="1400"/>
      <c r="F652" s="1400"/>
      <c r="G652" s="1400"/>
      <c r="H652" s="1400"/>
      <c r="I652" s="1400"/>
      <c r="J652" s="1400"/>
      <c r="K652" s="1400"/>
      <c r="L652" s="1400"/>
      <c r="M652" s="1400"/>
      <c r="N652" s="1400"/>
      <c r="O652" s="1400"/>
      <c r="P652" s="1400"/>
      <c r="Q652" s="1400"/>
      <c r="R652" s="1400"/>
      <c r="S652" s="1400"/>
      <c r="T652" s="1400"/>
      <c r="U652" s="1400"/>
      <c r="V652" s="1400"/>
      <c r="W652" s="1400"/>
      <c r="X652" s="1400"/>
      <c r="Y652" s="1400"/>
      <c r="Z652" s="1400"/>
      <c r="AA652" s="1400"/>
      <c r="AB652" s="1400"/>
      <c r="AC652" s="1400"/>
      <c r="AD652" s="1400"/>
      <c r="AE652" s="1400"/>
      <c r="AF652" s="1400"/>
      <c r="AG652" s="1400"/>
      <c r="AH652" s="1400"/>
      <c r="AI652" s="1400"/>
      <c r="AJ652" s="1400"/>
      <c r="AK652" s="1400"/>
      <c r="AL652" s="1400"/>
      <c r="AM652" s="1400"/>
      <c r="AN652" s="1400"/>
      <c r="AO652" s="1400"/>
      <c r="AP652" s="1400"/>
      <c r="AQ652" s="1400"/>
      <c r="AR652" s="1400"/>
      <c r="AS652" s="1400"/>
      <c r="AT652" s="1400"/>
      <c r="AU652" s="1400"/>
      <c r="AV652" s="1400"/>
      <c r="AW652" s="1401"/>
      <c r="BH652" s="1795"/>
      <c r="BI652" s="1795"/>
      <c r="BJ652" s="1400"/>
      <c r="BK652" s="1400"/>
      <c r="BL652" s="1400"/>
      <c r="BM652" s="1400"/>
      <c r="BN652" s="1400"/>
      <c r="BO652" s="1400"/>
      <c r="BP652" s="1400"/>
      <c r="BQ652" s="1400"/>
      <c r="BR652" s="1400"/>
      <c r="BS652" s="1400"/>
      <c r="BT652" s="1400"/>
      <c r="BU652" s="1400"/>
      <c r="BV652" s="1400"/>
      <c r="BW652" s="1400"/>
      <c r="BX652" s="1400"/>
      <c r="BY652" s="1400"/>
      <c r="BZ652" s="1400"/>
      <c r="CA652" s="1400"/>
      <c r="CB652" s="1400"/>
      <c r="CC652" s="1400"/>
      <c r="CD652" s="1400"/>
      <c r="CE652" s="1400"/>
      <c r="CF652" s="1400"/>
      <c r="CG652" s="1400"/>
      <c r="CH652" s="1400"/>
      <c r="CI652" s="1400"/>
      <c r="CJ652" s="1400"/>
      <c r="CK652" s="1400"/>
      <c r="CL652" s="1400"/>
      <c r="CM652" s="1400"/>
      <c r="CN652" s="1400"/>
      <c r="CO652" s="1400"/>
      <c r="CP652" s="1400"/>
      <c r="CQ652" s="1400"/>
      <c r="CR652" s="1400"/>
      <c r="CS652" s="1400"/>
      <c r="CT652" s="1400"/>
      <c r="CU652" s="1400"/>
      <c r="CV652" s="1400"/>
      <c r="CW652" s="1400"/>
      <c r="CX652" s="1400"/>
      <c r="CY652" s="1400"/>
      <c r="CZ652" s="1400"/>
      <c r="DA652" s="1400"/>
      <c r="DB652" s="1400"/>
      <c r="DC652" s="1400"/>
      <c r="DE652" s="9"/>
      <c r="DF652" s="9"/>
      <c r="DG652" s="9"/>
      <c r="DH652" s="9"/>
      <c r="DI652" s="9"/>
      <c r="DJ652" s="9"/>
      <c r="DK652" s="9"/>
      <c r="DL652" s="9"/>
      <c r="DM652" s="9"/>
      <c r="DN652" s="9"/>
      <c r="DO652" s="9"/>
      <c r="DP652" s="9"/>
      <c r="DQ652" s="9"/>
      <c r="DR652" s="9"/>
      <c r="DS652" s="9"/>
      <c r="DT652" s="9"/>
      <c r="DU652" s="9"/>
      <c r="DV652" s="9"/>
      <c r="DW652" s="9"/>
      <c r="DX652" s="9"/>
      <c r="DY652" s="9"/>
      <c r="DZ652" s="9"/>
      <c r="EA652" s="9"/>
      <c r="EB652" s="9"/>
      <c r="EC652" s="9"/>
      <c r="ED652" s="9"/>
      <c r="EE652" s="9"/>
      <c r="EF652" s="9"/>
      <c r="EG652" s="9"/>
      <c r="EH652" s="9"/>
      <c r="EI652" s="9"/>
      <c r="EJ652" s="9"/>
      <c r="EK652" s="9"/>
      <c r="EL652" s="9"/>
      <c r="EM652" s="9"/>
      <c r="EN652" s="9"/>
      <c r="EO652" s="9"/>
      <c r="EP652" s="9"/>
      <c r="EQ652" s="9"/>
      <c r="ER652" s="9"/>
      <c r="ES652" s="9"/>
      <c r="ET652" s="9"/>
      <c r="EU652" s="9"/>
      <c r="EV652" s="9"/>
      <c r="EW652" s="9"/>
      <c r="EX652" s="9"/>
      <c r="EY652" s="9"/>
      <c r="EZ652" s="136"/>
      <c r="FD652" s="9"/>
      <c r="FE652" s="9"/>
      <c r="FF652" s="9"/>
      <c r="FG652" s="9"/>
      <c r="FH652" s="9"/>
      <c r="FI652" s="9"/>
      <c r="FJ652" s="9"/>
      <c r="FK652" s="9"/>
      <c r="FL652" s="9"/>
      <c r="FM652" s="9"/>
      <c r="FN652" s="9"/>
      <c r="FO652" s="9"/>
      <c r="FP652" s="9"/>
      <c r="FQ652" s="9"/>
      <c r="FR652" s="9"/>
      <c r="FS652" s="9"/>
      <c r="FT652" s="9"/>
      <c r="FU652" s="9"/>
      <c r="FV652" s="9"/>
    </row>
    <row r="653" spans="1:178" ht="12.6" customHeight="1">
      <c r="A653" s="60"/>
      <c r="B653" s="1794"/>
      <c r="C653" s="1795"/>
      <c r="D653" s="1400"/>
      <c r="E653" s="1400"/>
      <c r="F653" s="1400"/>
      <c r="G653" s="1400"/>
      <c r="H653" s="1400"/>
      <c r="I653" s="1400"/>
      <c r="J653" s="1400"/>
      <c r="K653" s="1400"/>
      <c r="L653" s="1400"/>
      <c r="M653" s="1400"/>
      <c r="N653" s="1400"/>
      <c r="O653" s="1400"/>
      <c r="P653" s="1400"/>
      <c r="Q653" s="1400"/>
      <c r="R653" s="1400"/>
      <c r="S653" s="1400"/>
      <c r="T653" s="1400"/>
      <c r="U653" s="1400"/>
      <c r="V653" s="1400"/>
      <c r="W653" s="1400"/>
      <c r="X653" s="1400"/>
      <c r="Y653" s="1400"/>
      <c r="Z653" s="1400"/>
      <c r="AA653" s="1400"/>
      <c r="AB653" s="1400"/>
      <c r="AC653" s="1400"/>
      <c r="AD653" s="1400"/>
      <c r="AE653" s="1400"/>
      <c r="AF653" s="1400"/>
      <c r="AG653" s="1400"/>
      <c r="AH653" s="1400"/>
      <c r="AI653" s="1400"/>
      <c r="AJ653" s="1400"/>
      <c r="AK653" s="1400"/>
      <c r="AL653" s="1400"/>
      <c r="AM653" s="1400"/>
      <c r="AN653" s="1400"/>
      <c r="AO653" s="1400"/>
      <c r="AP653" s="1400"/>
      <c r="AQ653" s="1400"/>
      <c r="AR653" s="1400"/>
      <c r="AS653" s="1400"/>
      <c r="AT653" s="1400"/>
      <c r="AU653" s="1400"/>
      <c r="AV653" s="1400"/>
      <c r="AW653" s="1401"/>
      <c r="BH653" s="1795"/>
      <c r="BI653" s="1795"/>
      <c r="BJ653" s="1400"/>
      <c r="BK653" s="1400"/>
      <c r="BL653" s="1400"/>
      <c r="BM653" s="1400"/>
      <c r="BN653" s="1400"/>
      <c r="BO653" s="1400"/>
      <c r="BP653" s="1400"/>
      <c r="BQ653" s="1400"/>
      <c r="BR653" s="1400"/>
      <c r="BS653" s="1400"/>
      <c r="BT653" s="1400"/>
      <c r="BU653" s="1400"/>
      <c r="BV653" s="1400"/>
      <c r="BW653" s="1400"/>
      <c r="BX653" s="1400"/>
      <c r="BY653" s="1400"/>
      <c r="BZ653" s="1400"/>
      <c r="CA653" s="1400"/>
      <c r="CB653" s="1400"/>
      <c r="CC653" s="1400"/>
      <c r="CD653" s="1400"/>
      <c r="CE653" s="1400"/>
      <c r="CF653" s="1400"/>
      <c r="CG653" s="1400"/>
      <c r="CH653" s="1400"/>
      <c r="CI653" s="1400"/>
      <c r="CJ653" s="1400"/>
      <c r="CK653" s="1400"/>
      <c r="CL653" s="1400"/>
      <c r="CM653" s="1400"/>
      <c r="CN653" s="1400"/>
      <c r="CO653" s="1400"/>
      <c r="CP653" s="1400"/>
      <c r="CQ653" s="1400"/>
      <c r="CR653" s="1400"/>
      <c r="CS653" s="1400"/>
      <c r="CT653" s="1400"/>
      <c r="CU653" s="1400"/>
      <c r="CV653" s="1400"/>
      <c r="CW653" s="1400"/>
      <c r="CX653" s="1400"/>
      <c r="CY653" s="1400"/>
      <c r="CZ653" s="1400"/>
      <c r="DA653" s="1400"/>
      <c r="DB653" s="1400"/>
      <c r="DC653" s="1400"/>
      <c r="DE653" s="9"/>
      <c r="DF653" s="9"/>
      <c r="DG653" s="9"/>
      <c r="DH653" s="9"/>
      <c r="DI653" s="9"/>
      <c r="DJ653" s="9"/>
      <c r="DK653" s="9"/>
      <c r="DL653" s="9"/>
      <c r="DM653" s="9"/>
      <c r="DN653" s="9"/>
      <c r="DO653" s="9"/>
      <c r="DP653" s="9"/>
      <c r="DQ653" s="9"/>
      <c r="DR653" s="9"/>
      <c r="DS653" s="9"/>
      <c r="DT653" s="9"/>
      <c r="DU653" s="9"/>
      <c r="DV653" s="9"/>
      <c r="DW653" s="9"/>
      <c r="DX653" s="9"/>
      <c r="DY653" s="9"/>
      <c r="DZ653" s="9"/>
      <c r="EA653" s="9"/>
      <c r="EB653" s="9"/>
      <c r="EC653" s="9"/>
      <c r="ED653" s="9"/>
      <c r="EE653" s="9"/>
      <c r="EF653" s="9"/>
      <c r="EG653" s="9"/>
      <c r="EH653" s="9"/>
      <c r="EI653" s="9"/>
      <c r="EJ653" s="9"/>
      <c r="EK653" s="9"/>
      <c r="EL653" s="9"/>
      <c r="EM653" s="9"/>
      <c r="EN653" s="9"/>
      <c r="EO653" s="9"/>
      <c r="EP653" s="9"/>
      <c r="EQ653" s="9"/>
      <c r="ER653" s="9"/>
      <c r="ES653" s="9"/>
      <c r="ET653" s="9"/>
      <c r="EU653" s="9"/>
      <c r="EV653" s="9"/>
      <c r="EW653" s="9"/>
      <c r="EX653" s="9"/>
      <c r="EY653" s="9"/>
      <c r="EZ653" s="136"/>
      <c r="FD653" s="9"/>
      <c r="FE653" s="9"/>
      <c r="FF653" s="9"/>
      <c r="FG653" s="9"/>
      <c r="FH653" s="9"/>
      <c r="FI653" s="9"/>
      <c r="FJ653" s="9"/>
      <c r="FK653" s="9"/>
      <c r="FL653" s="9"/>
      <c r="FM653" s="9"/>
      <c r="FN653" s="9"/>
      <c r="FO653" s="9"/>
      <c r="FP653" s="9"/>
      <c r="FQ653" s="9"/>
      <c r="FR653" s="9"/>
      <c r="FS653" s="9"/>
      <c r="FT653" s="9"/>
      <c r="FU653" s="9"/>
      <c r="FV653" s="9"/>
    </row>
    <row r="654" spans="1:178" ht="12.6" customHeight="1">
      <c r="A654" s="60"/>
      <c r="B654" s="1794"/>
      <c r="C654" s="1795"/>
      <c r="D654" s="1400"/>
      <c r="E654" s="1400"/>
      <c r="F654" s="1400"/>
      <c r="G654" s="1400"/>
      <c r="H654" s="1400"/>
      <c r="I654" s="1400"/>
      <c r="J654" s="1400"/>
      <c r="K654" s="1400"/>
      <c r="L654" s="1400"/>
      <c r="M654" s="1400"/>
      <c r="N654" s="1400"/>
      <c r="O654" s="1400"/>
      <c r="P654" s="1400"/>
      <c r="Q654" s="1400"/>
      <c r="R654" s="1400"/>
      <c r="S654" s="1400"/>
      <c r="T654" s="1400"/>
      <c r="U654" s="1400"/>
      <c r="V654" s="1400"/>
      <c r="W654" s="1400"/>
      <c r="X654" s="1400"/>
      <c r="Y654" s="1400"/>
      <c r="Z654" s="1400"/>
      <c r="AA654" s="1400"/>
      <c r="AB654" s="1400"/>
      <c r="AC654" s="1400"/>
      <c r="AD654" s="1400"/>
      <c r="AE654" s="1400"/>
      <c r="AF654" s="1400"/>
      <c r="AG654" s="1400"/>
      <c r="AH654" s="1400"/>
      <c r="AI654" s="1400"/>
      <c r="AJ654" s="1400"/>
      <c r="AK654" s="1400"/>
      <c r="AL654" s="1400"/>
      <c r="AM654" s="1400"/>
      <c r="AN654" s="1400"/>
      <c r="AO654" s="1400"/>
      <c r="AP654" s="1400"/>
      <c r="AQ654" s="1400"/>
      <c r="AR654" s="1400"/>
      <c r="AS654" s="1400"/>
      <c r="AT654" s="1400"/>
      <c r="AU654" s="1400"/>
      <c r="AV654" s="1400"/>
      <c r="AW654" s="1401"/>
      <c r="BH654" s="1795"/>
      <c r="BI654" s="1795"/>
      <c r="BJ654" s="1400"/>
      <c r="BK654" s="1400"/>
      <c r="BL654" s="1400"/>
      <c r="BM654" s="1400"/>
      <c r="BN654" s="1400"/>
      <c r="BO654" s="1400"/>
      <c r="BP654" s="1400"/>
      <c r="BQ654" s="1400"/>
      <c r="BR654" s="1400"/>
      <c r="BS654" s="1400"/>
      <c r="BT654" s="1400"/>
      <c r="BU654" s="1400"/>
      <c r="BV654" s="1400"/>
      <c r="BW654" s="1400"/>
      <c r="BX654" s="1400"/>
      <c r="BY654" s="1400"/>
      <c r="BZ654" s="1400"/>
      <c r="CA654" s="1400"/>
      <c r="CB654" s="1400"/>
      <c r="CC654" s="1400"/>
      <c r="CD654" s="1400"/>
      <c r="CE654" s="1400"/>
      <c r="CF654" s="1400"/>
      <c r="CG654" s="1400"/>
      <c r="CH654" s="1400"/>
      <c r="CI654" s="1400"/>
      <c r="CJ654" s="1400"/>
      <c r="CK654" s="1400"/>
      <c r="CL654" s="1400"/>
      <c r="CM654" s="1400"/>
      <c r="CN654" s="1400"/>
      <c r="CO654" s="1400"/>
      <c r="CP654" s="1400"/>
      <c r="CQ654" s="1400"/>
      <c r="CR654" s="1400"/>
      <c r="CS654" s="1400"/>
      <c r="CT654" s="1400"/>
      <c r="CU654" s="1400"/>
      <c r="CV654" s="1400"/>
      <c r="CW654" s="1400"/>
      <c r="CX654" s="1400"/>
      <c r="CY654" s="1400"/>
      <c r="CZ654" s="1400"/>
      <c r="DA654" s="1400"/>
      <c r="DB654" s="1400"/>
      <c r="DC654" s="1400"/>
      <c r="DE654" s="9"/>
      <c r="DF654" s="9"/>
      <c r="DG654" s="9"/>
      <c r="DH654" s="9"/>
      <c r="DI654" s="9"/>
      <c r="DJ654" s="9"/>
      <c r="DK654" s="9"/>
      <c r="DL654" s="9"/>
      <c r="DM654" s="9"/>
      <c r="DN654" s="9"/>
      <c r="DO654" s="9"/>
      <c r="DP654" s="9"/>
      <c r="DQ654" s="9"/>
      <c r="DR654" s="9"/>
      <c r="DS654" s="9"/>
      <c r="DT654" s="9"/>
      <c r="DU654" s="9"/>
      <c r="DV654" s="9"/>
      <c r="DW654" s="9"/>
      <c r="DX654" s="9"/>
      <c r="DY654" s="9"/>
      <c r="DZ654" s="9"/>
      <c r="EA654" s="9"/>
      <c r="EB654" s="9"/>
      <c r="EC654" s="9"/>
      <c r="ED654" s="9"/>
      <c r="EE654" s="9"/>
      <c r="EF654" s="9"/>
      <c r="EG654" s="9"/>
      <c r="EH654" s="9"/>
      <c r="EI654" s="9"/>
      <c r="EJ654" s="9"/>
      <c r="EK654" s="9"/>
      <c r="EL654" s="9"/>
      <c r="EM654" s="9"/>
      <c r="EN654" s="9"/>
      <c r="EO654" s="9"/>
      <c r="EP654" s="9"/>
      <c r="EQ654" s="9"/>
      <c r="ER654" s="9"/>
      <c r="ES654" s="9"/>
      <c r="ET654" s="9"/>
      <c r="EU654" s="9"/>
      <c r="EV654" s="9"/>
      <c r="EW654" s="9"/>
      <c r="EX654" s="9"/>
      <c r="EY654" s="9"/>
      <c r="EZ654" s="136"/>
      <c r="FD654" s="9"/>
      <c r="FE654" s="9"/>
      <c r="FF654" s="9"/>
      <c r="FG654" s="9"/>
      <c r="FH654" s="9"/>
      <c r="FI654" s="9"/>
      <c r="FJ654" s="9"/>
      <c r="FK654" s="9"/>
      <c r="FL654" s="9"/>
      <c r="FM654" s="9"/>
      <c r="FN654" s="9"/>
      <c r="FO654" s="9"/>
      <c r="FP654" s="9"/>
      <c r="FQ654" s="9"/>
      <c r="FR654" s="9"/>
      <c r="FS654" s="9"/>
      <c r="FT654" s="9"/>
      <c r="FU654" s="9"/>
      <c r="FV654" s="9"/>
    </row>
    <row r="655" spans="1:178" ht="12.6" customHeight="1">
      <c r="A655" s="57"/>
      <c r="B655" s="1794"/>
      <c r="C655" s="1795"/>
      <c r="D655" s="1400"/>
      <c r="E655" s="1400"/>
      <c r="F655" s="1400"/>
      <c r="G655" s="1400"/>
      <c r="H655" s="1400"/>
      <c r="I655" s="1400"/>
      <c r="J655" s="1400"/>
      <c r="K655" s="1400"/>
      <c r="L655" s="1400"/>
      <c r="M655" s="1400"/>
      <c r="N655" s="1400"/>
      <c r="O655" s="1400"/>
      <c r="P655" s="1400"/>
      <c r="Q655" s="1400"/>
      <c r="R655" s="1400"/>
      <c r="S655" s="1400"/>
      <c r="T655" s="1400"/>
      <c r="U655" s="1400"/>
      <c r="V655" s="1400"/>
      <c r="W655" s="1400"/>
      <c r="X655" s="1400"/>
      <c r="Y655" s="1400"/>
      <c r="Z655" s="1400"/>
      <c r="AA655" s="1400"/>
      <c r="AB655" s="1400"/>
      <c r="AC655" s="1400"/>
      <c r="AD655" s="1400"/>
      <c r="AE655" s="1400"/>
      <c r="AF655" s="1400"/>
      <c r="AG655" s="1400"/>
      <c r="AH655" s="1400"/>
      <c r="AI655" s="1400"/>
      <c r="AJ655" s="1400"/>
      <c r="AK655" s="1400"/>
      <c r="AL655" s="1400"/>
      <c r="AM655" s="1400"/>
      <c r="AN655" s="1400"/>
      <c r="AO655" s="1400"/>
      <c r="AP655" s="1400"/>
      <c r="AQ655" s="1400"/>
      <c r="AR655" s="1400"/>
      <c r="AS655" s="1400"/>
      <c r="AT655" s="1400"/>
      <c r="AU655" s="1400"/>
      <c r="AV655" s="1400"/>
      <c r="AW655" s="1401"/>
      <c r="BH655" s="1795"/>
      <c r="BI655" s="1795"/>
      <c r="BJ655" s="1400"/>
      <c r="BK655" s="1400"/>
      <c r="BL655" s="1400"/>
      <c r="BM655" s="1400"/>
      <c r="BN655" s="1400"/>
      <c r="BO655" s="1400"/>
      <c r="BP655" s="1400"/>
      <c r="BQ655" s="1400"/>
      <c r="BR655" s="1400"/>
      <c r="BS655" s="1400"/>
      <c r="BT655" s="1400"/>
      <c r="BU655" s="1400"/>
      <c r="BV655" s="1400"/>
      <c r="BW655" s="1400"/>
      <c r="BX655" s="1400"/>
      <c r="BY655" s="1400"/>
      <c r="BZ655" s="1400"/>
      <c r="CA655" s="1400"/>
      <c r="CB655" s="1400"/>
      <c r="CC655" s="1400"/>
      <c r="CD655" s="1400"/>
      <c r="CE655" s="1400"/>
      <c r="CF655" s="1400"/>
      <c r="CG655" s="1400"/>
      <c r="CH655" s="1400"/>
      <c r="CI655" s="1400"/>
      <c r="CJ655" s="1400"/>
      <c r="CK655" s="1400"/>
      <c r="CL655" s="1400"/>
      <c r="CM655" s="1400"/>
      <c r="CN655" s="1400"/>
      <c r="CO655" s="1400"/>
      <c r="CP655" s="1400"/>
      <c r="CQ655" s="1400"/>
      <c r="CR655" s="1400"/>
      <c r="CS655" s="1400"/>
      <c r="CT655" s="1400"/>
      <c r="CU655" s="1400"/>
      <c r="CV655" s="1400"/>
      <c r="CW655" s="1400"/>
      <c r="CX655" s="1400"/>
      <c r="CY655" s="1400"/>
      <c r="CZ655" s="1400"/>
      <c r="DA655" s="1400"/>
      <c r="DB655" s="1400"/>
      <c r="DC655" s="1400"/>
      <c r="DE655" s="9"/>
      <c r="DF655" s="9"/>
      <c r="DG655" s="9"/>
      <c r="DH655" s="9"/>
      <c r="DI655" s="9"/>
      <c r="DJ655" s="9"/>
      <c r="DK655" s="9"/>
      <c r="DL655" s="9"/>
      <c r="DM655" s="9"/>
      <c r="DN655" s="9"/>
      <c r="DO655" s="9"/>
      <c r="DP655" s="9"/>
      <c r="DQ655" s="9"/>
      <c r="DR655" s="9"/>
      <c r="DS655" s="9"/>
      <c r="DT655" s="9"/>
      <c r="DU655" s="9"/>
      <c r="DV655" s="9"/>
      <c r="DW655" s="9"/>
      <c r="DX655" s="9"/>
      <c r="DY655" s="9"/>
      <c r="DZ655" s="9"/>
      <c r="EA655" s="9"/>
      <c r="EB655" s="9"/>
      <c r="EC655" s="9"/>
      <c r="ED655" s="9"/>
      <c r="EE655" s="9"/>
      <c r="EF655" s="9"/>
      <c r="EG655" s="9"/>
      <c r="EH655" s="9"/>
      <c r="EI655" s="9"/>
      <c r="EJ655" s="9"/>
      <c r="EK655" s="9"/>
      <c r="EL655" s="9"/>
      <c r="EM655" s="9"/>
      <c r="EN655" s="9"/>
      <c r="EO655" s="9"/>
      <c r="EP655" s="9"/>
      <c r="EQ655" s="9"/>
      <c r="ER655" s="9"/>
      <c r="ES655" s="9"/>
      <c r="ET655" s="9"/>
      <c r="EU655" s="9"/>
      <c r="EV655" s="9"/>
      <c r="EW655" s="9"/>
      <c r="EX655" s="9"/>
      <c r="EY655" s="9"/>
      <c r="EZ655" s="136"/>
      <c r="FD655" s="9"/>
      <c r="FE655" s="9"/>
      <c r="FF655" s="9"/>
      <c r="FG655" s="9"/>
      <c r="FH655" s="9"/>
      <c r="FI655" s="9"/>
      <c r="FJ655" s="9"/>
      <c r="FK655" s="9"/>
      <c r="FL655" s="9"/>
      <c r="FM655" s="9"/>
      <c r="FN655" s="9"/>
      <c r="FO655" s="9"/>
      <c r="FP655" s="9"/>
      <c r="FQ655" s="9"/>
      <c r="FR655" s="9"/>
      <c r="FS655" s="9"/>
      <c r="FT655" s="9"/>
      <c r="FU655" s="9"/>
      <c r="FV655" s="9"/>
    </row>
    <row r="656" spans="1:178" ht="12.6" customHeight="1">
      <c r="A656" s="60"/>
      <c r="B656" s="1794"/>
      <c r="C656" s="1795"/>
      <c r="D656" s="1400"/>
      <c r="E656" s="1400"/>
      <c r="F656" s="1400"/>
      <c r="G656" s="1400"/>
      <c r="H656" s="1400"/>
      <c r="I656" s="1400"/>
      <c r="J656" s="1400"/>
      <c r="K656" s="1400"/>
      <c r="L656" s="1400"/>
      <c r="M656" s="1400"/>
      <c r="N656" s="1400"/>
      <c r="O656" s="1400"/>
      <c r="P656" s="1400"/>
      <c r="Q656" s="1400"/>
      <c r="R656" s="1400"/>
      <c r="S656" s="1400"/>
      <c r="T656" s="1400"/>
      <c r="U656" s="1400"/>
      <c r="V656" s="1400"/>
      <c r="W656" s="1400"/>
      <c r="X656" s="1400"/>
      <c r="Y656" s="1400"/>
      <c r="Z656" s="1400"/>
      <c r="AA656" s="1400"/>
      <c r="AB656" s="1400"/>
      <c r="AC656" s="1400"/>
      <c r="AD656" s="1400"/>
      <c r="AE656" s="1400"/>
      <c r="AF656" s="1400"/>
      <c r="AG656" s="1400"/>
      <c r="AH656" s="1400"/>
      <c r="AI656" s="1400"/>
      <c r="AJ656" s="1400"/>
      <c r="AK656" s="1400"/>
      <c r="AL656" s="1400"/>
      <c r="AM656" s="1400"/>
      <c r="AN656" s="1400"/>
      <c r="AO656" s="1400"/>
      <c r="AP656" s="1400"/>
      <c r="AQ656" s="1400"/>
      <c r="AR656" s="1400"/>
      <c r="AS656" s="1400"/>
      <c r="AT656" s="1400"/>
      <c r="AU656" s="1400"/>
      <c r="AV656" s="1400"/>
      <c r="AW656" s="1401"/>
      <c r="BH656" s="1795"/>
      <c r="BI656" s="1795"/>
      <c r="BJ656" s="1400"/>
      <c r="BK656" s="1400"/>
      <c r="BL656" s="1400"/>
      <c r="BM656" s="1400"/>
      <c r="BN656" s="1400"/>
      <c r="BO656" s="1400"/>
      <c r="BP656" s="1400"/>
      <c r="BQ656" s="1400"/>
      <c r="BR656" s="1400"/>
      <c r="BS656" s="1400"/>
      <c r="BT656" s="1400"/>
      <c r="BU656" s="1400"/>
      <c r="BV656" s="1400"/>
      <c r="BW656" s="1400"/>
      <c r="BX656" s="1400"/>
      <c r="BY656" s="1400"/>
      <c r="BZ656" s="1400"/>
      <c r="CA656" s="1400"/>
      <c r="CB656" s="1400"/>
      <c r="CC656" s="1400"/>
      <c r="CD656" s="1400"/>
      <c r="CE656" s="1400"/>
      <c r="CF656" s="1400"/>
      <c r="CG656" s="1400"/>
      <c r="CH656" s="1400"/>
      <c r="CI656" s="1400"/>
      <c r="CJ656" s="1400"/>
      <c r="CK656" s="1400"/>
      <c r="CL656" s="1400"/>
      <c r="CM656" s="1400"/>
      <c r="CN656" s="1400"/>
      <c r="CO656" s="1400"/>
      <c r="CP656" s="1400"/>
      <c r="CQ656" s="1400"/>
      <c r="CR656" s="1400"/>
      <c r="CS656" s="1400"/>
      <c r="CT656" s="1400"/>
      <c r="CU656" s="1400"/>
      <c r="CV656" s="1400"/>
      <c r="CW656" s="1400"/>
      <c r="CX656" s="1400"/>
      <c r="CY656" s="1400"/>
      <c r="CZ656" s="1400"/>
      <c r="DA656" s="1400"/>
      <c r="DB656" s="1400"/>
      <c r="DC656" s="1400"/>
      <c r="DE656" s="9"/>
      <c r="DF656" s="9"/>
      <c r="DG656" s="9"/>
      <c r="DH656" s="9"/>
      <c r="DI656" s="9"/>
      <c r="DJ656" s="9"/>
      <c r="DK656" s="9"/>
      <c r="DL656" s="9"/>
      <c r="DM656" s="9"/>
      <c r="DN656" s="9"/>
      <c r="DO656" s="9"/>
      <c r="DP656" s="9"/>
      <c r="DQ656" s="9"/>
      <c r="DR656" s="9"/>
      <c r="DS656" s="9"/>
      <c r="DT656" s="9"/>
      <c r="DU656" s="9"/>
      <c r="DV656" s="9"/>
      <c r="DW656" s="9"/>
      <c r="DX656" s="9"/>
      <c r="DY656" s="9"/>
      <c r="DZ656" s="9"/>
      <c r="EA656" s="9"/>
      <c r="EB656" s="9"/>
      <c r="EC656" s="9"/>
      <c r="ED656" s="9"/>
      <c r="EE656" s="9"/>
      <c r="EF656" s="9"/>
      <c r="EG656" s="9"/>
      <c r="EH656" s="9"/>
      <c r="EI656" s="9"/>
      <c r="EJ656" s="9"/>
      <c r="EK656" s="9"/>
      <c r="EL656" s="9"/>
      <c r="EM656" s="9"/>
      <c r="EN656" s="9"/>
      <c r="EO656" s="9"/>
      <c r="EP656" s="9"/>
      <c r="EQ656" s="9"/>
      <c r="ER656" s="9"/>
      <c r="ES656" s="9"/>
      <c r="ET656" s="9"/>
      <c r="EU656" s="9"/>
      <c r="EV656" s="9"/>
      <c r="EW656" s="9"/>
      <c r="EX656" s="9"/>
      <c r="EY656" s="9"/>
      <c r="EZ656" s="136"/>
      <c r="FD656" s="9"/>
      <c r="FE656" s="9"/>
      <c r="FF656" s="9"/>
      <c r="FG656" s="9"/>
      <c r="FH656" s="9"/>
      <c r="FI656" s="9"/>
      <c r="FJ656" s="9"/>
      <c r="FK656" s="9"/>
      <c r="FL656" s="9"/>
      <c r="FM656" s="9"/>
      <c r="FN656" s="9"/>
      <c r="FO656" s="9"/>
      <c r="FP656" s="9"/>
      <c r="FQ656" s="9"/>
      <c r="FR656" s="9"/>
      <c r="FS656" s="9"/>
      <c r="FT656" s="9"/>
      <c r="FU656" s="9"/>
      <c r="FV656" s="9"/>
    </row>
    <row r="657" spans="1:178" ht="12.6" customHeight="1">
      <c r="A657" s="60"/>
      <c r="B657" s="1794"/>
      <c r="C657" s="1795"/>
      <c r="D657" s="1400"/>
      <c r="E657" s="1400"/>
      <c r="F657" s="1400"/>
      <c r="G657" s="1400"/>
      <c r="H657" s="1400"/>
      <c r="I657" s="1400"/>
      <c r="J657" s="1400"/>
      <c r="K657" s="1400"/>
      <c r="L657" s="1400"/>
      <c r="M657" s="1400"/>
      <c r="N657" s="1400"/>
      <c r="O657" s="1400"/>
      <c r="P657" s="1400"/>
      <c r="Q657" s="1400"/>
      <c r="R657" s="1400"/>
      <c r="S657" s="1400"/>
      <c r="T657" s="1400"/>
      <c r="U657" s="1400"/>
      <c r="V657" s="1400"/>
      <c r="W657" s="1400"/>
      <c r="X657" s="1400"/>
      <c r="Y657" s="1400"/>
      <c r="Z657" s="1400"/>
      <c r="AA657" s="1400"/>
      <c r="AB657" s="1400"/>
      <c r="AC657" s="1400"/>
      <c r="AD657" s="1400"/>
      <c r="AE657" s="1400"/>
      <c r="AF657" s="1400"/>
      <c r="AG657" s="1400"/>
      <c r="AH657" s="1400"/>
      <c r="AI657" s="1400"/>
      <c r="AJ657" s="1400"/>
      <c r="AK657" s="1400"/>
      <c r="AL657" s="1400"/>
      <c r="AM657" s="1400"/>
      <c r="AN657" s="1400"/>
      <c r="AO657" s="1400"/>
      <c r="AP657" s="1400"/>
      <c r="AQ657" s="1400"/>
      <c r="AR657" s="1400"/>
      <c r="AS657" s="1400"/>
      <c r="AT657" s="1400"/>
      <c r="AU657" s="1400"/>
      <c r="AV657" s="1400"/>
      <c r="AW657" s="1401"/>
      <c r="BH657" s="1795"/>
      <c r="BI657" s="1795"/>
      <c r="BJ657" s="1400"/>
      <c r="BK657" s="1400"/>
      <c r="BL657" s="1400"/>
      <c r="BM657" s="1400"/>
      <c r="BN657" s="1400"/>
      <c r="BO657" s="1400"/>
      <c r="BP657" s="1400"/>
      <c r="BQ657" s="1400"/>
      <c r="BR657" s="1400"/>
      <c r="BS657" s="1400"/>
      <c r="BT657" s="1400"/>
      <c r="BU657" s="1400"/>
      <c r="BV657" s="1400"/>
      <c r="BW657" s="1400"/>
      <c r="BX657" s="1400"/>
      <c r="BY657" s="1400"/>
      <c r="BZ657" s="1400"/>
      <c r="CA657" s="1400"/>
      <c r="CB657" s="1400"/>
      <c r="CC657" s="1400"/>
      <c r="CD657" s="1400"/>
      <c r="CE657" s="1400"/>
      <c r="CF657" s="1400"/>
      <c r="CG657" s="1400"/>
      <c r="CH657" s="1400"/>
      <c r="CI657" s="1400"/>
      <c r="CJ657" s="1400"/>
      <c r="CK657" s="1400"/>
      <c r="CL657" s="1400"/>
      <c r="CM657" s="1400"/>
      <c r="CN657" s="1400"/>
      <c r="CO657" s="1400"/>
      <c r="CP657" s="1400"/>
      <c r="CQ657" s="1400"/>
      <c r="CR657" s="1400"/>
      <c r="CS657" s="1400"/>
      <c r="CT657" s="1400"/>
      <c r="CU657" s="1400"/>
      <c r="CV657" s="1400"/>
      <c r="CW657" s="1400"/>
      <c r="CX657" s="1400"/>
      <c r="CY657" s="1400"/>
      <c r="CZ657" s="1400"/>
      <c r="DA657" s="1400"/>
      <c r="DB657" s="1400"/>
      <c r="DC657" s="1400"/>
      <c r="DE657" s="9"/>
      <c r="DF657" s="9"/>
      <c r="DG657" s="9"/>
      <c r="DH657" s="9"/>
      <c r="DI657" s="9"/>
      <c r="DJ657" s="9"/>
      <c r="DK657" s="9"/>
      <c r="DL657" s="9"/>
      <c r="DM657" s="9"/>
      <c r="DN657" s="9"/>
      <c r="DO657" s="9"/>
      <c r="DP657" s="9"/>
      <c r="DQ657" s="9"/>
      <c r="DR657" s="9"/>
      <c r="DS657" s="9"/>
      <c r="DT657" s="9"/>
      <c r="DU657" s="9"/>
      <c r="DV657" s="9"/>
      <c r="DW657" s="9"/>
      <c r="DX657" s="9"/>
      <c r="DY657" s="9"/>
      <c r="DZ657" s="9"/>
      <c r="EA657" s="9"/>
      <c r="EB657" s="9"/>
      <c r="EC657" s="9"/>
      <c r="ED657" s="9"/>
      <c r="EE657" s="9"/>
      <c r="EF657" s="9"/>
      <c r="EG657" s="9"/>
      <c r="EH657" s="9"/>
      <c r="EI657" s="9"/>
      <c r="EJ657" s="9"/>
      <c r="EK657" s="9"/>
      <c r="EL657" s="9"/>
      <c r="EM657" s="9"/>
      <c r="EN657" s="9"/>
      <c r="EO657" s="9"/>
      <c r="EP657" s="9"/>
      <c r="EQ657" s="9"/>
      <c r="ER657" s="9"/>
      <c r="ES657" s="9"/>
      <c r="ET657" s="9"/>
      <c r="EU657" s="9"/>
      <c r="EV657" s="9"/>
      <c r="EW657" s="9"/>
      <c r="EX657" s="9"/>
      <c r="EY657" s="9"/>
      <c r="EZ657" s="136"/>
      <c r="FD657" s="9"/>
      <c r="FE657" s="9"/>
      <c r="FF657" s="9"/>
      <c r="FG657" s="9"/>
      <c r="FH657" s="9"/>
      <c r="FI657" s="9"/>
      <c r="FJ657" s="9"/>
      <c r="FK657" s="9"/>
      <c r="FL657" s="9"/>
      <c r="FM657" s="9"/>
      <c r="FN657" s="9"/>
      <c r="FO657" s="9"/>
      <c r="FP657" s="9"/>
      <c r="FQ657" s="9"/>
      <c r="FR657" s="9"/>
      <c r="FS657" s="9"/>
      <c r="FT657" s="9"/>
      <c r="FU657" s="9"/>
      <c r="FV657" s="9"/>
    </row>
    <row r="658" spans="1:178" ht="12.6" customHeight="1">
      <c r="A658" s="60"/>
      <c r="B658" s="1794"/>
      <c r="C658" s="1795"/>
      <c r="D658" s="1400"/>
      <c r="E658" s="1400"/>
      <c r="F658" s="1400"/>
      <c r="G658" s="1400"/>
      <c r="H658" s="1400"/>
      <c r="I658" s="1400"/>
      <c r="J658" s="1400"/>
      <c r="K658" s="1400"/>
      <c r="L658" s="1400"/>
      <c r="M658" s="1400"/>
      <c r="N658" s="1400"/>
      <c r="O658" s="1400"/>
      <c r="P658" s="1400"/>
      <c r="Q658" s="1400"/>
      <c r="R658" s="1400"/>
      <c r="S658" s="1400"/>
      <c r="T658" s="1400"/>
      <c r="U658" s="1400"/>
      <c r="V658" s="1400"/>
      <c r="W658" s="1400"/>
      <c r="X658" s="1400"/>
      <c r="Y658" s="1400"/>
      <c r="Z658" s="1400"/>
      <c r="AA658" s="1400"/>
      <c r="AB658" s="1400"/>
      <c r="AC658" s="1400"/>
      <c r="AD658" s="1400"/>
      <c r="AE658" s="1400"/>
      <c r="AF658" s="1400"/>
      <c r="AG658" s="1400"/>
      <c r="AH658" s="1400"/>
      <c r="AI658" s="1400"/>
      <c r="AJ658" s="1400"/>
      <c r="AK658" s="1400"/>
      <c r="AL658" s="1400"/>
      <c r="AM658" s="1400"/>
      <c r="AN658" s="1400"/>
      <c r="AO658" s="1400"/>
      <c r="AP658" s="1400"/>
      <c r="AQ658" s="1400"/>
      <c r="AR658" s="1400"/>
      <c r="AS658" s="1400"/>
      <c r="AT658" s="1400"/>
      <c r="AU658" s="1400"/>
      <c r="AV658" s="1400"/>
      <c r="AW658" s="1401"/>
      <c r="BH658" s="1795"/>
      <c r="BI658" s="1795"/>
      <c r="BJ658" s="1400"/>
      <c r="BK658" s="1400"/>
      <c r="BL658" s="1400"/>
      <c r="BM658" s="1400"/>
      <c r="BN658" s="1400"/>
      <c r="BO658" s="1400"/>
      <c r="BP658" s="1400"/>
      <c r="BQ658" s="1400"/>
      <c r="BR658" s="1400"/>
      <c r="BS658" s="1400"/>
      <c r="BT658" s="1400"/>
      <c r="BU658" s="1400"/>
      <c r="BV658" s="1400"/>
      <c r="BW658" s="1400"/>
      <c r="BX658" s="1400"/>
      <c r="BY658" s="1400"/>
      <c r="BZ658" s="1400"/>
      <c r="CA658" s="1400"/>
      <c r="CB658" s="1400"/>
      <c r="CC658" s="1400"/>
      <c r="CD658" s="1400"/>
      <c r="CE658" s="1400"/>
      <c r="CF658" s="1400"/>
      <c r="CG658" s="1400"/>
      <c r="CH658" s="1400"/>
      <c r="CI658" s="1400"/>
      <c r="CJ658" s="1400"/>
      <c r="CK658" s="1400"/>
      <c r="CL658" s="1400"/>
      <c r="CM658" s="1400"/>
      <c r="CN658" s="1400"/>
      <c r="CO658" s="1400"/>
      <c r="CP658" s="1400"/>
      <c r="CQ658" s="1400"/>
      <c r="CR658" s="1400"/>
      <c r="CS658" s="1400"/>
      <c r="CT658" s="1400"/>
      <c r="CU658" s="1400"/>
      <c r="CV658" s="1400"/>
      <c r="CW658" s="1400"/>
      <c r="CX658" s="1400"/>
      <c r="CY658" s="1400"/>
      <c r="CZ658" s="1400"/>
      <c r="DA658" s="1400"/>
      <c r="DB658" s="1400"/>
      <c r="DC658" s="1400"/>
      <c r="DE658" s="9"/>
      <c r="DF658" s="9"/>
      <c r="DG658" s="9"/>
      <c r="DH658" s="9"/>
      <c r="DI658" s="9"/>
      <c r="DJ658" s="9"/>
      <c r="DK658" s="9"/>
      <c r="DL658" s="9"/>
      <c r="DM658" s="9"/>
      <c r="DN658" s="9"/>
      <c r="DO658" s="9"/>
      <c r="DP658" s="9"/>
      <c r="DQ658" s="9"/>
      <c r="DR658" s="9"/>
      <c r="DS658" s="9"/>
      <c r="DT658" s="9"/>
      <c r="DU658" s="9"/>
      <c r="DV658" s="9"/>
      <c r="DW658" s="9"/>
      <c r="DX658" s="9"/>
      <c r="DY658" s="9"/>
      <c r="DZ658" s="9"/>
      <c r="EA658" s="9"/>
      <c r="EB658" s="9"/>
      <c r="EC658" s="9"/>
      <c r="ED658" s="9"/>
      <c r="EE658" s="9"/>
      <c r="EF658" s="9"/>
      <c r="EG658" s="9"/>
      <c r="EH658" s="9"/>
      <c r="EI658" s="9"/>
      <c r="EJ658" s="9"/>
      <c r="EK658" s="9"/>
      <c r="EL658" s="9"/>
      <c r="EM658" s="9"/>
      <c r="EN658" s="9"/>
      <c r="EO658" s="9"/>
      <c r="EP658" s="9"/>
      <c r="EQ658" s="9"/>
      <c r="ER658" s="9"/>
      <c r="ES658" s="9"/>
      <c r="ET658" s="9"/>
      <c r="EU658" s="9"/>
      <c r="EV658" s="9"/>
      <c r="EW658" s="9"/>
      <c r="EX658" s="9"/>
      <c r="EY658" s="9"/>
      <c r="EZ658" s="136"/>
      <c r="FD658" s="9"/>
      <c r="FE658" s="9"/>
      <c r="FF658" s="9"/>
      <c r="FG658" s="9"/>
      <c r="FH658" s="9"/>
      <c r="FI658" s="9"/>
      <c r="FJ658" s="9"/>
      <c r="FK658" s="9"/>
      <c r="FL658" s="9"/>
      <c r="FM658" s="9"/>
      <c r="FN658" s="9"/>
      <c r="FO658" s="9"/>
      <c r="FP658" s="9"/>
      <c r="FQ658" s="9"/>
      <c r="FR658" s="9"/>
      <c r="FS658" s="9"/>
      <c r="FT658" s="9"/>
      <c r="FU658" s="9"/>
      <c r="FV658" s="9"/>
    </row>
    <row r="659" spans="1:178" ht="12.6" customHeight="1">
      <c r="A659" s="60"/>
      <c r="B659" s="1794"/>
      <c r="C659" s="1795"/>
      <c r="D659" s="1400"/>
      <c r="E659" s="1400"/>
      <c r="F659" s="1400"/>
      <c r="G659" s="1400"/>
      <c r="H659" s="1400"/>
      <c r="I659" s="1400"/>
      <c r="J659" s="1400"/>
      <c r="K659" s="1400"/>
      <c r="L659" s="1400"/>
      <c r="M659" s="1400"/>
      <c r="N659" s="1400"/>
      <c r="O659" s="1400"/>
      <c r="P659" s="1400"/>
      <c r="Q659" s="1400"/>
      <c r="R659" s="1400"/>
      <c r="S659" s="1400"/>
      <c r="T659" s="1400"/>
      <c r="U659" s="1400"/>
      <c r="V659" s="1400"/>
      <c r="W659" s="1400"/>
      <c r="X659" s="1400"/>
      <c r="Y659" s="1400"/>
      <c r="Z659" s="1400"/>
      <c r="AA659" s="1400"/>
      <c r="AB659" s="1400"/>
      <c r="AC659" s="1400"/>
      <c r="AD659" s="1400"/>
      <c r="AE659" s="1400"/>
      <c r="AF659" s="1400"/>
      <c r="AG659" s="1400"/>
      <c r="AH659" s="1400"/>
      <c r="AI659" s="1400"/>
      <c r="AJ659" s="1400"/>
      <c r="AK659" s="1400"/>
      <c r="AL659" s="1400"/>
      <c r="AM659" s="1400"/>
      <c r="AN659" s="1400"/>
      <c r="AO659" s="1400"/>
      <c r="AP659" s="1400"/>
      <c r="AQ659" s="1400"/>
      <c r="AR659" s="1400"/>
      <c r="AS659" s="1400"/>
      <c r="AT659" s="1400"/>
      <c r="AU659" s="1400"/>
      <c r="AV659" s="1400"/>
      <c r="AW659" s="1401"/>
      <c r="AX659" s="47"/>
      <c r="AY659" s="47"/>
      <c r="AZ659" s="47"/>
      <c r="BA659" s="47"/>
      <c r="BH659" s="1795"/>
      <c r="BI659" s="1795"/>
      <c r="BJ659" s="1400"/>
      <c r="BK659" s="1400"/>
      <c r="BL659" s="1400"/>
      <c r="BM659" s="1400"/>
      <c r="BN659" s="1400"/>
      <c r="BO659" s="1400"/>
      <c r="BP659" s="1400"/>
      <c r="BQ659" s="1400"/>
      <c r="BR659" s="1400"/>
      <c r="BS659" s="1400"/>
      <c r="BT659" s="1400"/>
      <c r="BU659" s="1400"/>
      <c r="BV659" s="1400"/>
      <c r="BW659" s="1400"/>
      <c r="BX659" s="1400"/>
      <c r="BY659" s="1400"/>
      <c r="BZ659" s="1400"/>
      <c r="CA659" s="1400"/>
      <c r="CB659" s="1400"/>
      <c r="CC659" s="1400"/>
      <c r="CD659" s="1400"/>
      <c r="CE659" s="1400"/>
      <c r="CF659" s="1400"/>
      <c r="CG659" s="1400"/>
      <c r="CH659" s="1400"/>
      <c r="CI659" s="1400"/>
      <c r="CJ659" s="1400"/>
      <c r="CK659" s="1400"/>
      <c r="CL659" s="1400"/>
      <c r="CM659" s="1400"/>
      <c r="CN659" s="1400"/>
      <c r="CO659" s="1400"/>
      <c r="CP659" s="1400"/>
      <c r="CQ659" s="1400"/>
      <c r="CR659" s="1400"/>
      <c r="CS659" s="1400"/>
      <c r="CT659" s="1400"/>
      <c r="CU659" s="1400"/>
      <c r="CV659" s="1400"/>
      <c r="CW659" s="1400"/>
      <c r="CX659" s="1400"/>
      <c r="CY659" s="1400"/>
      <c r="CZ659" s="1400"/>
      <c r="DA659" s="1400"/>
      <c r="DB659" s="1400"/>
      <c r="DC659" s="1400"/>
      <c r="DE659" s="9"/>
      <c r="DF659" s="9"/>
      <c r="DG659" s="9"/>
      <c r="DH659" s="9"/>
      <c r="DI659" s="9"/>
      <c r="DJ659" s="9"/>
      <c r="DK659" s="9"/>
      <c r="DL659" s="9"/>
      <c r="DM659" s="9"/>
      <c r="DN659" s="9"/>
      <c r="DO659" s="9"/>
      <c r="DP659" s="9"/>
      <c r="DQ659" s="9"/>
      <c r="DR659" s="9"/>
      <c r="DS659" s="9"/>
      <c r="DT659" s="9"/>
      <c r="DU659" s="9"/>
      <c r="DV659" s="9"/>
      <c r="DW659" s="9"/>
      <c r="DX659" s="9"/>
      <c r="DY659" s="9"/>
      <c r="DZ659" s="9"/>
      <c r="EA659" s="9"/>
      <c r="EB659" s="9"/>
      <c r="EC659" s="9"/>
      <c r="ED659" s="9"/>
      <c r="EE659" s="9"/>
      <c r="EF659" s="9"/>
      <c r="EG659" s="9"/>
      <c r="EH659" s="9"/>
      <c r="EI659" s="9"/>
      <c r="EJ659" s="9"/>
      <c r="EK659" s="9"/>
      <c r="EL659" s="9"/>
      <c r="EM659" s="9"/>
      <c r="EN659" s="9"/>
      <c r="EO659" s="9"/>
      <c r="EP659" s="9"/>
      <c r="EQ659" s="9"/>
      <c r="ER659" s="9"/>
      <c r="ES659" s="9"/>
      <c r="ET659" s="9"/>
      <c r="EU659" s="9"/>
      <c r="EV659" s="9"/>
      <c r="EW659" s="9"/>
      <c r="EX659" s="9"/>
      <c r="EY659" s="9"/>
      <c r="EZ659" s="136"/>
      <c r="FD659" s="9"/>
      <c r="FE659" s="9"/>
      <c r="FF659" s="9"/>
      <c r="FG659" s="9"/>
      <c r="FH659" s="9"/>
      <c r="FI659" s="9"/>
      <c r="FJ659" s="9"/>
      <c r="FK659" s="9"/>
      <c r="FL659" s="9"/>
      <c r="FM659" s="9"/>
      <c r="FN659" s="9"/>
      <c r="FO659" s="9"/>
      <c r="FP659" s="9"/>
      <c r="FQ659" s="9"/>
      <c r="FR659" s="9"/>
      <c r="FS659" s="9"/>
      <c r="FT659" s="9"/>
      <c r="FU659" s="9"/>
      <c r="FV659" s="9"/>
    </row>
    <row r="660" spans="1:178" ht="12.6" customHeight="1">
      <c r="A660" s="60"/>
      <c r="B660" s="1794"/>
      <c r="C660" s="1795"/>
      <c r="D660" s="1400"/>
      <c r="E660" s="1400"/>
      <c r="F660" s="1400"/>
      <c r="G660" s="1400"/>
      <c r="H660" s="1400"/>
      <c r="I660" s="1400"/>
      <c r="J660" s="1400"/>
      <c r="K660" s="1400"/>
      <c r="L660" s="1400"/>
      <c r="M660" s="1400"/>
      <c r="N660" s="1400"/>
      <c r="O660" s="1400"/>
      <c r="P660" s="1400"/>
      <c r="Q660" s="1400"/>
      <c r="R660" s="1400"/>
      <c r="S660" s="1400"/>
      <c r="T660" s="1400"/>
      <c r="U660" s="1400"/>
      <c r="V660" s="1400"/>
      <c r="W660" s="1400"/>
      <c r="X660" s="1400"/>
      <c r="Y660" s="1400"/>
      <c r="Z660" s="1400"/>
      <c r="AA660" s="1400"/>
      <c r="AB660" s="1400"/>
      <c r="AC660" s="1400"/>
      <c r="AD660" s="1400"/>
      <c r="AE660" s="1400"/>
      <c r="AF660" s="1400"/>
      <c r="AG660" s="1400"/>
      <c r="AH660" s="1400"/>
      <c r="AI660" s="1400"/>
      <c r="AJ660" s="1400"/>
      <c r="AK660" s="1400"/>
      <c r="AL660" s="1400"/>
      <c r="AM660" s="1400"/>
      <c r="AN660" s="1400"/>
      <c r="AO660" s="1400"/>
      <c r="AP660" s="1400"/>
      <c r="AQ660" s="1400"/>
      <c r="AR660" s="1400"/>
      <c r="AS660" s="1400"/>
      <c r="AT660" s="1400"/>
      <c r="AU660" s="1400"/>
      <c r="AV660" s="1400"/>
      <c r="AW660" s="1401"/>
      <c r="AX660" s="47"/>
      <c r="AY660" s="47"/>
      <c r="AZ660" s="47"/>
      <c r="BA660" s="47"/>
      <c r="BH660" s="1795"/>
      <c r="BI660" s="1795"/>
      <c r="BJ660" s="1400"/>
      <c r="BK660" s="1400"/>
      <c r="BL660" s="1400"/>
      <c r="BM660" s="1400"/>
      <c r="BN660" s="1400"/>
      <c r="BO660" s="1400"/>
      <c r="BP660" s="1400"/>
      <c r="BQ660" s="1400"/>
      <c r="BR660" s="1400"/>
      <c r="BS660" s="1400"/>
      <c r="BT660" s="1400"/>
      <c r="BU660" s="1400"/>
      <c r="BV660" s="1400"/>
      <c r="BW660" s="1400"/>
      <c r="BX660" s="1400"/>
      <c r="BY660" s="1400"/>
      <c r="BZ660" s="1400"/>
      <c r="CA660" s="1400"/>
      <c r="CB660" s="1400"/>
      <c r="CC660" s="1400"/>
      <c r="CD660" s="1400"/>
      <c r="CE660" s="1400"/>
      <c r="CF660" s="1400"/>
      <c r="CG660" s="1400"/>
      <c r="CH660" s="1400"/>
      <c r="CI660" s="1400"/>
      <c r="CJ660" s="1400"/>
      <c r="CK660" s="1400"/>
      <c r="CL660" s="1400"/>
      <c r="CM660" s="1400"/>
      <c r="CN660" s="1400"/>
      <c r="CO660" s="1400"/>
      <c r="CP660" s="1400"/>
      <c r="CQ660" s="1400"/>
      <c r="CR660" s="1400"/>
      <c r="CS660" s="1400"/>
      <c r="CT660" s="1400"/>
      <c r="CU660" s="1400"/>
      <c r="CV660" s="1400"/>
      <c r="CW660" s="1400"/>
      <c r="CX660" s="1400"/>
      <c r="CY660" s="1400"/>
      <c r="CZ660" s="1400"/>
      <c r="DA660" s="1400"/>
      <c r="DB660" s="1400"/>
      <c r="DC660" s="1400"/>
      <c r="DE660" s="9"/>
      <c r="DF660" s="9"/>
      <c r="DG660" s="9"/>
      <c r="DH660" s="9"/>
      <c r="DI660" s="9"/>
      <c r="DJ660" s="9"/>
      <c r="DK660" s="9"/>
      <c r="DL660" s="9"/>
      <c r="DM660" s="9"/>
      <c r="DN660" s="9"/>
      <c r="DO660" s="9"/>
      <c r="DP660" s="9"/>
      <c r="DQ660" s="9"/>
      <c r="DR660" s="9"/>
      <c r="DS660" s="9"/>
      <c r="DT660" s="9"/>
      <c r="DU660" s="9"/>
      <c r="DV660" s="9"/>
      <c r="DW660" s="9"/>
      <c r="DX660" s="9"/>
      <c r="DY660" s="9"/>
      <c r="DZ660" s="9"/>
      <c r="EA660" s="9"/>
      <c r="EB660" s="9"/>
      <c r="EC660" s="9"/>
      <c r="ED660" s="9"/>
      <c r="EE660" s="9"/>
      <c r="EF660" s="9"/>
      <c r="EG660" s="9"/>
      <c r="EH660" s="9"/>
      <c r="EI660" s="9"/>
      <c r="EJ660" s="9"/>
      <c r="EK660" s="9"/>
      <c r="EL660" s="9"/>
      <c r="EM660" s="9"/>
      <c r="EN660" s="9"/>
      <c r="EO660" s="9"/>
      <c r="EP660" s="9"/>
      <c r="EQ660" s="9"/>
      <c r="ER660" s="9"/>
      <c r="ES660" s="9"/>
      <c r="ET660" s="9"/>
      <c r="EU660" s="9"/>
      <c r="EV660" s="9"/>
      <c r="EW660" s="9"/>
      <c r="EX660" s="9"/>
      <c r="EY660" s="9"/>
      <c r="EZ660" s="136"/>
      <c r="FA660" s="53"/>
      <c r="FD660" s="9"/>
      <c r="FE660" s="9"/>
      <c r="FF660" s="9"/>
      <c r="FG660" s="9"/>
      <c r="FH660" s="9"/>
      <c r="FI660" s="9"/>
      <c r="FJ660" s="9"/>
      <c r="FK660" s="9"/>
      <c r="FL660" s="9"/>
      <c r="FM660" s="9"/>
      <c r="FN660" s="9"/>
      <c r="FO660" s="9"/>
      <c r="FP660" s="9"/>
      <c r="FQ660" s="9"/>
      <c r="FR660" s="9"/>
      <c r="FS660" s="9"/>
      <c r="FT660" s="9"/>
      <c r="FU660" s="9"/>
      <c r="FV660" s="9"/>
    </row>
    <row r="661" spans="1:178" ht="12.6" customHeight="1">
      <c r="A661" s="60"/>
      <c r="B661" s="1794"/>
      <c r="C661" s="1795"/>
      <c r="D661" s="1400"/>
      <c r="E661" s="1400"/>
      <c r="F661" s="1400"/>
      <c r="G661" s="1400"/>
      <c r="H661" s="1400"/>
      <c r="I661" s="1400"/>
      <c r="J661" s="1400"/>
      <c r="K661" s="1400"/>
      <c r="L661" s="1400"/>
      <c r="M661" s="1400"/>
      <c r="N661" s="1400"/>
      <c r="O661" s="1400"/>
      <c r="P661" s="1400"/>
      <c r="Q661" s="1400"/>
      <c r="R661" s="1400"/>
      <c r="S661" s="1400"/>
      <c r="T661" s="1400"/>
      <c r="U661" s="1400"/>
      <c r="V661" s="1400"/>
      <c r="W661" s="1400"/>
      <c r="X661" s="1400"/>
      <c r="Y661" s="1400"/>
      <c r="Z661" s="1400"/>
      <c r="AA661" s="1400"/>
      <c r="AB661" s="1400"/>
      <c r="AC661" s="1400"/>
      <c r="AD661" s="1400"/>
      <c r="AE661" s="1400"/>
      <c r="AF661" s="1400"/>
      <c r="AG661" s="1400"/>
      <c r="AH661" s="1400"/>
      <c r="AI661" s="1400"/>
      <c r="AJ661" s="1400"/>
      <c r="AK661" s="1400"/>
      <c r="AL661" s="1400"/>
      <c r="AM661" s="1400"/>
      <c r="AN661" s="1400"/>
      <c r="AO661" s="1400"/>
      <c r="AP661" s="1400"/>
      <c r="AQ661" s="1400"/>
      <c r="AR661" s="1400"/>
      <c r="AS661" s="1400"/>
      <c r="AT661" s="1400"/>
      <c r="AU661" s="1400"/>
      <c r="AV661" s="1400"/>
      <c r="AW661" s="1401"/>
      <c r="BH661" s="1795"/>
      <c r="BI661" s="1795"/>
      <c r="BJ661" s="1400"/>
      <c r="BK661" s="1400"/>
      <c r="BL661" s="1400"/>
      <c r="BM661" s="1400"/>
      <c r="BN661" s="1400"/>
      <c r="BO661" s="1400"/>
      <c r="BP661" s="1400"/>
      <c r="BQ661" s="1400"/>
      <c r="BR661" s="1400"/>
      <c r="BS661" s="1400"/>
      <c r="BT661" s="1400"/>
      <c r="BU661" s="1400"/>
      <c r="BV661" s="1400"/>
      <c r="BW661" s="1400"/>
      <c r="BX661" s="1400"/>
      <c r="BY661" s="1400"/>
      <c r="BZ661" s="1400"/>
      <c r="CA661" s="1400"/>
      <c r="CB661" s="1400"/>
      <c r="CC661" s="1400"/>
      <c r="CD661" s="1400"/>
      <c r="CE661" s="1400"/>
      <c r="CF661" s="1400"/>
      <c r="CG661" s="1400"/>
      <c r="CH661" s="1400"/>
      <c r="CI661" s="1400"/>
      <c r="CJ661" s="1400"/>
      <c r="CK661" s="1400"/>
      <c r="CL661" s="1400"/>
      <c r="CM661" s="1400"/>
      <c r="CN661" s="1400"/>
      <c r="CO661" s="1400"/>
      <c r="CP661" s="1400"/>
      <c r="CQ661" s="1400"/>
      <c r="CR661" s="1400"/>
      <c r="CS661" s="1400"/>
      <c r="CT661" s="1400"/>
      <c r="CU661" s="1400"/>
      <c r="CV661" s="1400"/>
      <c r="CW661" s="1400"/>
      <c r="CX661" s="1400"/>
      <c r="CY661" s="1400"/>
      <c r="CZ661" s="1400"/>
      <c r="DA661" s="1400"/>
      <c r="DB661" s="1400"/>
      <c r="DC661" s="1400"/>
      <c r="DE661" s="9"/>
      <c r="DF661" s="9"/>
      <c r="DG661" s="9"/>
      <c r="DH661" s="9"/>
      <c r="DI661" s="9"/>
      <c r="DJ661" s="9"/>
      <c r="DK661" s="9"/>
      <c r="DL661" s="9"/>
      <c r="DM661" s="9"/>
      <c r="DN661" s="9"/>
      <c r="DO661" s="9"/>
      <c r="DP661" s="9"/>
      <c r="DQ661" s="9"/>
      <c r="DR661" s="9"/>
      <c r="DS661" s="9"/>
      <c r="DT661" s="9"/>
      <c r="DU661" s="9"/>
      <c r="DV661" s="9"/>
      <c r="DW661" s="9"/>
      <c r="DX661" s="9"/>
      <c r="DY661" s="9"/>
      <c r="DZ661" s="9"/>
      <c r="EA661" s="9"/>
      <c r="EB661" s="9"/>
      <c r="EC661" s="9"/>
      <c r="ED661" s="9"/>
      <c r="EE661" s="9"/>
      <c r="EF661" s="9"/>
      <c r="EG661" s="9"/>
      <c r="EH661" s="9"/>
      <c r="EI661" s="9"/>
      <c r="EJ661" s="9"/>
      <c r="EK661" s="9"/>
      <c r="EL661" s="9"/>
      <c r="EM661" s="9"/>
      <c r="EN661" s="9"/>
      <c r="EO661" s="9"/>
      <c r="EP661" s="9"/>
      <c r="EQ661" s="9"/>
      <c r="ER661" s="9"/>
      <c r="ES661" s="9"/>
      <c r="ET661" s="9"/>
      <c r="EU661" s="9"/>
      <c r="EV661" s="9"/>
      <c r="EW661" s="9"/>
      <c r="EX661" s="9"/>
      <c r="EY661" s="9"/>
      <c r="EZ661" s="136"/>
      <c r="FA661" s="53"/>
      <c r="FD661" s="9"/>
      <c r="FE661" s="9"/>
      <c r="FF661" s="9"/>
      <c r="FG661" s="9"/>
      <c r="FH661" s="9"/>
      <c r="FI661" s="9"/>
      <c r="FJ661" s="9"/>
      <c r="FK661" s="9"/>
      <c r="FL661" s="9"/>
      <c r="FM661" s="9"/>
      <c r="FN661" s="9"/>
      <c r="FO661" s="9"/>
      <c r="FP661" s="9"/>
      <c r="FQ661" s="9"/>
      <c r="FR661" s="9"/>
      <c r="FS661" s="9"/>
      <c r="FT661" s="9"/>
      <c r="FU661" s="9"/>
      <c r="FV661" s="9"/>
    </row>
    <row r="662" spans="1:178" ht="12.6" customHeight="1">
      <c r="A662" s="60"/>
      <c r="B662" s="1794"/>
      <c r="C662" s="1795"/>
      <c r="D662" s="1400"/>
      <c r="E662" s="1400"/>
      <c r="F662" s="1400"/>
      <c r="G662" s="1400"/>
      <c r="H662" s="1400"/>
      <c r="I662" s="1400"/>
      <c r="J662" s="1400"/>
      <c r="K662" s="1400"/>
      <c r="L662" s="1400"/>
      <c r="M662" s="1400"/>
      <c r="N662" s="1400"/>
      <c r="O662" s="1400"/>
      <c r="P662" s="1400"/>
      <c r="Q662" s="1400"/>
      <c r="R662" s="1400"/>
      <c r="S662" s="1400"/>
      <c r="T662" s="1400"/>
      <c r="U662" s="1400"/>
      <c r="V662" s="1400"/>
      <c r="W662" s="1400"/>
      <c r="X662" s="1400"/>
      <c r="Y662" s="1400"/>
      <c r="Z662" s="1400"/>
      <c r="AA662" s="1400"/>
      <c r="AB662" s="1400"/>
      <c r="AC662" s="1400"/>
      <c r="AD662" s="1400"/>
      <c r="AE662" s="1400"/>
      <c r="AF662" s="1400"/>
      <c r="AG662" s="1400"/>
      <c r="AH662" s="1400"/>
      <c r="AI662" s="1400"/>
      <c r="AJ662" s="1400"/>
      <c r="AK662" s="1400"/>
      <c r="AL662" s="1400"/>
      <c r="AM662" s="1400"/>
      <c r="AN662" s="1400"/>
      <c r="AO662" s="1400"/>
      <c r="AP662" s="1400"/>
      <c r="AQ662" s="1400"/>
      <c r="AR662" s="1400"/>
      <c r="AS662" s="1400"/>
      <c r="AT662" s="1400"/>
      <c r="AU662" s="1400"/>
      <c r="AV662" s="1400"/>
      <c r="AW662" s="1401"/>
      <c r="BH662" s="1795"/>
      <c r="BI662" s="1795"/>
      <c r="BJ662" s="1400"/>
      <c r="BK662" s="1400"/>
      <c r="BL662" s="1400"/>
      <c r="BM662" s="1400"/>
      <c r="BN662" s="1400"/>
      <c r="BO662" s="1400"/>
      <c r="BP662" s="1400"/>
      <c r="BQ662" s="1400"/>
      <c r="BR662" s="1400"/>
      <c r="BS662" s="1400"/>
      <c r="BT662" s="1400"/>
      <c r="BU662" s="1400"/>
      <c r="BV662" s="1400"/>
      <c r="BW662" s="1400"/>
      <c r="BX662" s="1400"/>
      <c r="BY662" s="1400"/>
      <c r="BZ662" s="1400"/>
      <c r="CA662" s="1400"/>
      <c r="CB662" s="1400"/>
      <c r="CC662" s="1400"/>
      <c r="CD662" s="1400"/>
      <c r="CE662" s="1400"/>
      <c r="CF662" s="1400"/>
      <c r="CG662" s="1400"/>
      <c r="CH662" s="1400"/>
      <c r="CI662" s="1400"/>
      <c r="CJ662" s="1400"/>
      <c r="CK662" s="1400"/>
      <c r="CL662" s="1400"/>
      <c r="CM662" s="1400"/>
      <c r="CN662" s="1400"/>
      <c r="CO662" s="1400"/>
      <c r="CP662" s="1400"/>
      <c r="CQ662" s="1400"/>
      <c r="CR662" s="1400"/>
      <c r="CS662" s="1400"/>
      <c r="CT662" s="1400"/>
      <c r="CU662" s="1400"/>
      <c r="CV662" s="1400"/>
      <c r="CW662" s="1400"/>
      <c r="CX662" s="1400"/>
      <c r="CY662" s="1400"/>
      <c r="CZ662" s="1400"/>
      <c r="DA662" s="1400"/>
      <c r="DB662" s="1400"/>
      <c r="DC662" s="1400"/>
      <c r="DE662" s="9"/>
      <c r="DF662" s="9"/>
      <c r="DG662" s="9"/>
      <c r="DH662" s="9"/>
      <c r="DI662" s="9"/>
      <c r="DJ662" s="9"/>
      <c r="DK662" s="9"/>
      <c r="DL662" s="9"/>
      <c r="DM662" s="9"/>
      <c r="DN662" s="9"/>
      <c r="DO662" s="9"/>
      <c r="DP662" s="9"/>
      <c r="DQ662" s="9"/>
      <c r="DR662" s="9"/>
      <c r="DS662" s="9"/>
      <c r="DT662" s="9"/>
      <c r="DU662" s="9"/>
      <c r="DV662" s="9"/>
      <c r="DW662" s="9"/>
      <c r="DX662" s="9"/>
      <c r="DY662" s="9"/>
      <c r="DZ662" s="9"/>
      <c r="EA662" s="9"/>
      <c r="EB662" s="9"/>
      <c r="EC662" s="9"/>
      <c r="ED662" s="9"/>
      <c r="EE662" s="9"/>
      <c r="EF662" s="9"/>
      <c r="EG662" s="9"/>
      <c r="EH662" s="9"/>
      <c r="EI662" s="9"/>
      <c r="EJ662" s="9"/>
      <c r="EK662" s="9"/>
      <c r="EL662" s="9"/>
      <c r="EM662" s="9"/>
      <c r="EN662" s="9"/>
      <c r="EO662" s="9"/>
      <c r="EP662" s="9"/>
      <c r="EQ662" s="9"/>
      <c r="ER662" s="9"/>
      <c r="ES662" s="9"/>
      <c r="ET662" s="9"/>
      <c r="EU662" s="9"/>
      <c r="EV662" s="9"/>
      <c r="EW662" s="9"/>
      <c r="EX662" s="9"/>
      <c r="EY662" s="9"/>
      <c r="EZ662" s="136"/>
      <c r="FD662" s="9"/>
      <c r="FE662" s="9"/>
      <c r="FF662" s="9"/>
      <c r="FG662" s="9"/>
      <c r="FH662" s="9"/>
      <c r="FI662" s="9"/>
      <c r="FJ662" s="9"/>
      <c r="FK662" s="9"/>
      <c r="FL662" s="9"/>
      <c r="FM662" s="9"/>
      <c r="FN662" s="9"/>
      <c r="FO662" s="9"/>
      <c r="FP662" s="9"/>
      <c r="FQ662" s="9"/>
      <c r="FR662" s="9"/>
      <c r="FS662" s="9"/>
      <c r="FT662" s="9"/>
      <c r="FU662" s="9"/>
      <c r="FV662" s="9"/>
    </row>
    <row r="663" spans="1:178" ht="12.6" customHeight="1">
      <c r="A663" s="60"/>
      <c r="B663" s="1794"/>
      <c r="C663" s="1795"/>
      <c r="D663" s="1400"/>
      <c r="E663" s="1400"/>
      <c r="F663" s="1400"/>
      <c r="G663" s="1400"/>
      <c r="H663" s="1400"/>
      <c r="I663" s="1400"/>
      <c r="J663" s="1400"/>
      <c r="K663" s="1400"/>
      <c r="L663" s="1400"/>
      <c r="M663" s="1400"/>
      <c r="N663" s="1400"/>
      <c r="O663" s="1400"/>
      <c r="P663" s="1400"/>
      <c r="Q663" s="1400"/>
      <c r="R663" s="1400"/>
      <c r="S663" s="1400"/>
      <c r="T663" s="1400"/>
      <c r="U663" s="1400"/>
      <c r="V663" s="1400"/>
      <c r="W663" s="1400"/>
      <c r="X663" s="1400"/>
      <c r="Y663" s="1400"/>
      <c r="Z663" s="1400"/>
      <c r="AA663" s="1400"/>
      <c r="AB663" s="1400"/>
      <c r="AC663" s="1400"/>
      <c r="AD663" s="1400"/>
      <c r="AE663" s="1400"/>
      <c r="AF663" s="1400"/>
      <c r="AG663" s="1400"/>
      <c r="AH663" s="1400"/>
      <c r="AI663" s="1400"/>
      <c r="AJ663" s="1400"/>
      <c r="AK663" s="1400"/>
      <c r="AL663" s="1400"/>
      <c r="AM663" s="1400"/>
      <c r="AN663" s="1400"/>
      <c r="AO663" s="1400"/>
      <c r="AP663" s="1400"/>
      <c r="AQ663" s="1400"/>
      <c r="AR663" s="1400"/>
      <c r="AS663" s="1400"/>
      <c r="AT663" s="1400"/>
      <c r="AU663" s="1400"/>
      <c r="AV663" s="1400"/>
      <c r="AW663" s="1401"/>
      <c r="BH663" s="1795"/>
      <c r="BI663" s="1795"/>
      <c r="BJ663" s="1400"/>
      <c r="BK663" s="1400"/>
      <c r="BL663" s="1400"/>
      <c r="BM663" s="1400"/>
      <c r="BN663" s="1400"/>
      <c r="BO663" s="1400"/>
      <c r="BP663" s="1400"/>
      <c r="BQ663" s="1400"/>
      <c r="BR663" s="1400"/>
      <c r="BS663" s="1400"/>
      <c r="BT663" s="1400"/>
      <c r="BU663" s="1400"/>
      <c r="BV663" s="1400"/>
      <c r="BW663" s="1400"/>
      <c r="BX663" s="1400"/>
      <c r="BY663" s="1400"/>
      <c r="BZ663" s="1400"/>
      <c r="CA663" s="1400"/>
      <c r="CB663" s="1400"/>
      <c r="CC663" s="1400"/>
      <c r="CD663" s="1400"/>
      <c r="CE663" s="1400"/>
      <c r="CF663" s="1400"/>
      <c r="CG663" s="1400"/>
      <c r="CH663" s="1400"/>
      <c r="CI663" s="1400"/>
      <c r="CJ663" s="1400"/>
      <c r="CK663" s="1400"/>
      <c r="CL663" s="1400"/>
      <c r="CM663" s="1400"/>
      <c r="CN663" s="1400"/>
      <c r="CO663" s="1400"/>
      <c r="CP663" s="1400"/>
      <c r="CQ663" s="1400"/>
      <c r="CR663" s="1400"/>
      <c r="CS663" s="1400"/>
      <c r="CT663" s="1400"/>
      <c r="CU663" s="1400"/>
      <c r="CV663" s="1400"/>
      <c r="CW663" s="1400"/>
      <c r="CX663" s="1400"/>
      <c r="CY663" s="1400"/>
      <c r="CZ663" s="1400"/>
      <c r="DA663" s="1400"/>
      <c r="DB663" s="1400"/>
      <c r="DC663" s="1400"/>
      <c r="DE663" s="9"/>
      <c r="DF663" s="9"/>
      <c r="DG663" s="9"/>
      <c r="DH663" s="9"/>
      <c r="DI663" s="9"/>
      <c r="DJ663" s="9"/>
      <c r="DK663" s="9"/>
      <c r="DL663" s="9"/>
      <c r="DM663" s="9"/>
      <c r="DN663" s="9"/>
      <c r="DO663" s="9"/>
      <c r="DP663" s="9"/>
      <c r="DQ663" s="9"/>
      <c r="DR663" s="9"/>
      <c r="DS663" s="9"/>
      <c r="DT663" s="9"/>
      <c r="DU663" s="9"/>
      <c r="DV663" s="9"/>
      <c r="DW663" s="9"/>
      <c r="DX663" s="9"/>
      <c r="DY663" s="9"/>
      <c r="DZ663" s="9"/>
      <c r="EA663" s="9"/>
      <c r="EB663" s="9"/>
      <c r="EC663" s="9"/>
      <c r="ED663" s="9"/>
      <c r="EE663" s="9"/>
      <c r="EF663" s="9"/>
      <c r="EG663" s="9"/>
      <c r="EH663" s="9"/>
      <c r="EI663" s="9"/>
      <c r="EJ663" s="9"/>
      <c r="EK663" s="9"/>
      <c r="EL663" s="9"/>
      <c r="EM663" s="9"/>
      <c r="EN663" s="9"/>
      <c r="EO663" s="9"/>
      <c r="EP663" s="9"/>
      <c r="EQ663" s="9"/>
      <c r="ER663" s="9"/>
      <c r="ES663" s="9"/>
      <c r="ET663" s="9"/>
      <c r="EU663" s="9"/>
      <c r="EV663" s="9"/>
      <c r="EW663" s="9"/>
      <c r="EX663" s="9"/>
      <c r="EY663" s="9"/>
      <c r="EZ663" s="136"/>
      <c r="FD663" s="9"/>
      <c r="FE663" s="9"/>
      <c r="FF663" s="9"/>
      <c r="FG663" s="9"/>
      <c r="FH663" s="9"/>
      <c r="FI663" s="9"/>
      <c r="FJ663" s="9"/>
      <c r="FK663" s="9"/>
      <c r="FL663" s="9"/>
      <c r="FM663" s="9"/>
      <c r="FN663" s="9"/>
      <c r="FO663" s="9"/>
      <c r="FP663" s="9"/>
      <c r="FQ663" s="9"/>
      <c r="FR663" s="9"/>
      <c r="FS663" s="9"/>
      <c r="FT663" s="9"/>
      <c r="FU663" s="9"/>
      <c r="FV663" s="9"/>
    </row>
    <row r="664" spans="1:178" ht="12.6" customHeight="1">
      <c r="A664" s="60"/>
      <c r="B664" s="1794"/>
      <c r="C664" s="1795"/>
      <c r="D664" s="1400"/>
      <c r="E664" s="1400"/>
      <c r="F664" s="1400"/>
      <c r="G664" s="1400"/>
      <c r="H664" s="1400"/>
      <c r="I664" s="1400"/>
      <c r="J664" s="1400"/>
      <c r="K664" s="1400"/>
      <c r="L664" s="1400"/>
      <c r="M664" s="1400"/>
      <c r="N664" s="1400"/>
      <c r="O664" s="1400"/>
      <c r="P664" s="1400"/>
      <c r="Q664" s="1400"/>
      <c r="R664" s="1400"/>
      <c r="S664" s="1400"/>
      <c r="T664" s="1400"/>
      <c r="U664" s="1400"/>
      <c r="V664" s="1400"/>
      <c r="W664" s="1400"/>
      <c r="X664" s="1400"/>
      <c r="Y664" s="1400"/>
      <c r="Z664" s="1400"/>
      <c r="AA664" s="1400"/>
      <c r="AB664" s="1400"/>
      <c r="AC664" s="1400"/>
      <c r="AD664" s="1400"/>
      <c r="AE664" s="1400"/>
      <c r="AF664" s="1400"/>
      <c r="AG664" s="1400"/>
      <c r="AH664" s="1400"/>
      <c r="AI664" s="1400"/>
      <c r="AJ664" s="1400"/>
      <c r="AK664" s="1400"/>
      <c r="AL664" s="1400"/>
      <c r="AM664" s="1400"/>
      <c r="AN664" s="1400"/>
      <c r="AO664" s="1400"/>
      <c r="AP664" s="1400"/>
      <c r="AQ664" s="1400"/>
      <c r="AR664" s="1400"/>
      <c r="AS664" s="1400"/>
      <c r="AT664" s="1400"/>
      <c r="AU664" s="1400"/>
      <c r="AV664" s="1400"/>
      <c r="AW664" s="1401"/>
      <c r="BH664" s="1795"/>
      <c r="BI664" s="1795"/>
      <c r="BJ664" s="1400"/>
      <c r="BK664" s="1400"/>
      <c r="BL664" s="1400"/>
      <c r="BM664" s="1400"/>
      <c r="BN664" s="1400"/>
      <c r="BO664" s="1400"/>
      <c r="BP664" s="1400"/>
      <c r="BQ664" s="1400"/>
      <c r="BR664" s="1400"/>
      <c r="BS664" s="1400"/>
      <c r="BT664" s="1400"/>
      <c r="BU664" s="1400"/>
      <c r="BV664" s="1400"/>
      <c r="BW664" s="1400"/>
      <c r="BX664" s="1400"/>
      <c r="BY664" s="1400"/>
      <c r="BZ664" s="1400"/>
      <c r="CA664" s="1400"/>
      <c r="CB664" s="1400"/>
      <c r="CC664" s="1400"/>
      <c r="CD664" s="1400"/>
      <c r="CE664" s="1400"/>
      <c r="CF664" s="1400"/>
      <c r="CG664" s="1400"/>
      <c r="CH664" s="1400"/>
      <c r="CI664" s="1400"/>
      <c r="CJ664" s="1400"/>
      <c r="CK664" s="1400"/>
      <c r="CL664" s="1400"/>
      <c r="CM664" s="1400"/>
      <c r="CN664" s="1400"/>
      <c r="CO664" s="1400"/>
      <c r="CP664" s="1400"/>
      <c r="CQ664" s="1400"/>
      <c r="CR664" s="1400"/>
      <c r="CS664" s="1400"/>
      <c r="CT664" s="1400"/>
      <c r="CU664" s="1400"/>
      <c r="CV664" s="1400"/>
      <c r="CW664" s="1400"/>
      <c r="CX664" s="1400"/>
      <c r="CY664" s="1400"/>
      <c r="CZ664" s="1400"/>
      <c r="DA664" s="1400"/>
      <c r="DB664" s="1400"/>
      <c r="DC664" s="1400"/>
      <c r="DE664" s="9"/>
      <c r="DF664" s="9"/>
      <c r="DG664" s="9"/>
      <c r="DH664" s="9"/>
      <c r="DI664" s="9"/>
      <c r="DJ664" s="9"/>
      <c r="DK664" s="9"/>
      <c r="DL664" s="9"/>
      <c r="DM664" s="9"/>
      <c r="DN664" s="9"/>
      <c r="DO664" s="9"/>
      <c r="DP664" s="9"/>
      <c r="DQ664" s="9"/>
      <c r="DR664" s="9"/>
      <c r="DS664" s="9"/>
      <c r="DT664" s="9"/>
      <c r="DU664" s="9"/>
      <c r="DV664" s="9"/>
      <c r="DW664" s="9"/>
      <c r="DX664" s="9"/>
      <c r="DY664" s="9"/>
      <c r="DZ664" s="9"/>
      <c r="EA664" s="9"/>
      <c r="EB664" s="9"/>
      <c r="EC664" s="9"/>
      <c r="ED664" s="9"/>
      <c r="EE664" s="9"/>
      <c r="EF664" s="9"/>
      <c r="EG664" s="9"/>
      <c r="EH664" s="9"/>
      <c r="EI664" s="9"/>
      <c r="EJ664" s="9"/>
      <c r="EK664" s="9"/>
      <c r="EL664" s="9"/>
      <c r="EM664" s="9"/>
      <c r="EN664" s="9"/>
      <c r="EO664" s="9"/>
      <c r="EP664" s="9"/>
      <c r="EQ664" s="9"/>
      <c r="ER664" s="9"/>
      <c r="ES664" s="9"/>
      <c r="ET664" s="9"/>
      <c r="EU664" s="9"/>
      <c r="EV664" s="9"/>
      <c r="EW664" s="9"/>
      <c r="EX664" s="9"/>
      <c r="EY664" s="9"/>
      <c r="EZ664" s="136"/>
      <c r="FD664" s="9"/>
      <c r="FE664" s="9"/>
      <c r="FF664" s="9"/>
      <c r="FG664" s="9"/>
      <c r="FH664" s="9"/>
      <c r="FI664" s="9"/>
      <c r="FJ664" s="9"/>
      <c r="FK664" s="9"/>
      <c r="FL664" s="9"/>
      <c r="FM664" s="9"/>
      <c r="FN664" s="9"/>
      <c r="FO664" s="9"/>
      <c r="FP664" s="9"/>
      <c r="FQ664" s="9"/>
      <c r="FR664" s="9"/>
      <c r="FS664" s="9"/>
      <c r="FT664" s="9"/>
      <c r="FU664" s="9"/>
      <c r="FV664" s="9"/>
    </row>
    <row r="665" spans="1:178" ht="12.6" customHeight="1">
      <c r="A665" s="60"/>
      <c r="B665" s="1794"/>
      <c r="C665" s="1795"/>
      <c r="D665" s="1400"/>
      <c r="E665" s="1400"/>
      <c r="F665" s="1400"/>
      <c r="G665" s="1400"/>
      <c r="H665" s="1400"/>
      <c r="I665" s="1400"/>
      <c r="J665" s="1400"/>
      <c r="K665" s="1400"/>
      <c r="L665" s="1400"/>
      <c r="M665" s="1400"/>
      <c r="N665" s="1400"/>
      <c r="O665" s="1400"/>
      <c r="P665" s="1400"/>
      <c r="Q665" s="1400"/>
      <c r="R665" s="1400"/>
      <c r="S665" s="1400"/>
      <c r="T665" s="1400"/>
      <c r="U665" s="1400"/>
      <c r="V665" s="1400"/>
      <c r="W665" s="1400"/>
      <c r="X665" s="1400"/>
      <c r="Y665" s="1400"/>
      <c r="Z665" s="1400"/>
      <c r="AA665" s="1400"/>
      <c r="AB665" s="1400"/>
      <c r="AC665" s="1400"/>
      <c r="AD665" s="1400"/>
      <c r="AE665" s="1400"/>
      <c r="AF665" s="1400"/>
      <c r="AG665" s="1400"/>
      <c r="AH665" s="1400"/>
      <c r="AI665" s="1400"/>
      <c r="AJ665" s="1400"/>
      <c r="AK665" s="1400"/>
      <c r="AL665" s="1400"/>
      <c r="AM665" s="1400"/>
      <c r="AN665" s="1400"/>
      <c r="AO665" s="1400"/>
      <c r="AP665" s="1400"/>
      <c r="AQ665" s="1400"/>
      <c r="AR665" s="1400"/>
      <c r="AS665" s="1400"/>
      <c r="AT665" s="1400"/>
      <c r="AU665" s="1400"/>
      <c r="AV665" s="1400"/>
      <c r="AW665" s="1401"/>
      <c r="BH665" s="1795"/>
      <c r="BI665" s="1795"/>
      <c r="BJ665" s="1400"/>
      <c r="BK665" s="1400"/>
      <c r="BL665" s="1400"/>
      <c r="BM665" s="1400"/>
      <c r="BN665" s="1400"/>
      <c r="BO665" s="1400"/>
      <c r="BP665" s="1400"/>
      <c r="BQ665" s="1400"/>
      <c r="BR665" s="1400"/>
      <c r="BS665" s="1400"/>
      <c r="BT665" s="1400"/>
      <c r="BU665" s="1400"/>
      <c r="BV665" s="1400"/>
      <c r="BW665" s="1400"/>
      <c r="BX665" s="1400"/>
      <c r="BY665" s="1400"/>
      <c r="BZ665" s="1400"/>
      <c r="CA665" s="1400"/>
      <c r="CB665" s="1400"/>
      <c r="CC665" s="1400"/>
      <c r="CD665" s="1400"/>
      <c r="CE665" s="1400"/>
      <c r="CF665" s="1400"/>
      <c r="CG665" s="1400"/>
      <c r="CH665" s="1400"/>
      <c r="CI665" s="1400"/>
      <c r="CJ665" s="1400"/>
      <c r="CK665" s="1400"/>
      <c r="CL665" s="1400"/>
      <c r="CM665" s="1400"/>
      <c r="CN665" s="1400"/>
      <c r="CO665" s="1400"/>
      <c r="CP665" s="1400"/>
      <c r="CQ665" s="1400"/>
      <c r="CR665" s="1400"/>
      <c r="CS665" s="1400"/>
      <c r="CT665" s="1400"/>
      <c r="CU665" s="1400"/>
      <c r="CV665" s="1400"/>
      <c r="CW665" s="1400"/>
      <c r="CX665" s="1400"/>
      <c r="CY665" s="1400"/>
      <c r="CZ665" s="1400"/>
      <c r="DA665" s="1400"/>
      <c r="DB665" s="1400"/>
      <c r="DC665" s="1400"/>
      <c r="DE665" s="9"/>
      <c r="DF665" s="9"/>
      <c r="DG665" s="9"/>
      <c r="DH665" s="9"/>
      <c r="DI665" s="9"/>
      <c r="DJ665" s="9"/>
      <c r="DK665" s="9"/>
      <c r="DL665" s="9"/>
      <c r="DM665" s="9"/>
      <c r="DN665" s="9"/>
      <c r="DO665" s="9"/>
      <c r="DP665" s="9"/>
      <c r="DQ665" s="9"/>
      <c r="DR665" s="9"/>
      <c r="DS665" s="9"/>
      <c r="DT665" s="9"/>
      <c r="DU665" s="9"/>
      <c r="DV665" s="9"/>
      <c r="DW665" s="9"/>
      <c r="DX665" s="9"/>
      <c r="DY665" s="9"/>
      <c r="DZ665" s="9"/>
      <c r="EA665" s="9"/>
      <c r="EB665" s="9"/>
      <c r="EC665" s="9"/>
      <c r="ED665" s="9"/>
      <c r="EE665" s="9"/>
      <c r="EF665" s="9"/>
      <c r="EG665" s="9"/>
      <c r="EH665" s="9"/>
      <c r="EI665" s="9"/>
      <c r="EJ665" s="9"/>
      <c r="EK665" s="9"/>
      <c r="EL665" s="9"/>
      <c r="EM665" s="9"/>
      <c r="EN665" s="9"/>
      <c r="EO665" s="9"/>
      <c r="EP665" s="9"/>
      <c r="EQ665" s="9"/>
      <c r="ER665" s="9"/>
      <c r="ES665" s="9"/>
      <c r="ET665" s="9"/>
      <c r="EU665" s="9"/>
      <c r="EV665" s="9"/>
      <c r="EW665" s="9"/>
      <c r="EX665" s="9"/>
      <c r="EY665" s="9"/>
      <c r="EZ665" s="136"/>
      <c r="FD665" s="9"/>
      <c r="FE665" s="9"/>
      <c r="FF665" s="9"/>
      <c r="FG665" s="9"/>
      <c r="FH665" s="9"/>
      <c r="FI665" s="9"/>
      <c r="FJ665" s="9"/>
      <c r="FK665" s="9"/>
      <c r="FL665" s="9"/>
      <c r="FM665" s="9"/>
      <c r="FN665" s="9"/>
      <c r="FO665" s="9"/>
      <c r="FP665" s="9"/>
      <c r="FQ665" s="9"/>
      <c r="FR665" s="9"/>
      <c r="FS665" s="9"/>
      <c r="FT665" s="9"/>
      <c r="FU665" s="9"/>
      <c r="FV665" s="9"/>
    </row>
    <row r="666" spans="1:178" ht="12.6" customHeight="1">
      <c r="A666" s="44"/>
      <c r="B666" s="1794"/>
      <c r="C666" s="1795"/>
      <c r="D666" s="1400"/>
      <c r="E666" s="1400"/>
      <c r="F666" s="1400"/>
      <c r="G666" s="1400"/>
      <c r="H666" s="1400"/>
      <c r="I666" s="1400"/>
      <c r="J666" s="1400"/>
      <c r="K666" s="1400"/>
      <c r="L666" s="1400"/>
      <c r="M666" s="1400"/>
      <c r="N666" s="1400"/>
      <c r="O666" s="1400"/>
      <c r="P666" s="1400"/>
      <c r="Q666" s="1400"/>
      <c r="R666" s="1400"/>
      <c r="S666" s="1400"/>
      <c r="T666" s="1400"/>
      <c r="U666" s="1400"/>
      <c r="V666" s="1400"/>
      <c r="W666" s="1400"/>
      <c r="X666" s="1400"/>
      <c r="Y666" s="1400"/>
      <c r="Z666" s="1400"/>
      <c r="AA666" s="1400"/>
      <c r="AB666" s="1400"/>
      <c r="AC666" s="1400"/>
      <c r="AD666" s="1400"/>
      <c r="AE666" s="1400"/>
      <c r="AF666" s="1400"/>
      <c r="AG666" s="1400"/>
      <c r="AH666" s="1400"/>
      <c r="AI666" s="1400"/>
      <c r="AJ666" s="1400"/>
      <c r="AK666" s="1400"/>
      <c r="AL666" s="1400"/>
      <c r="AM666" s="1400"/>
      <c r="AN666" s="1400"/>
      <c r="AO666" s="1400"/>
      <c r="AP666" s="1400"/>
      <c r="AQ666" s="1400"/>
      <c r="AR666" s="1400"/>
      <c r="AS666" s="1400"/>
      <c r="AT666" s="1400"/>
      <c r="AU666" s="1400"/>
      <c r="AV666" s="1400"/>
      <c r="AW666" s="1401"/>
      <c r="BH666" s="1795"/>
      <c r="BI666" s="1795"/>
      <c r="BJ666" s="1400"/>
      <c r="BK666" s="1400"/>
      <c r="BL666" s="1400"/>
      <c r="BM666" s="1400"/>
      <c r="BN666" s="1400"/>
      <c r="BO666" s="1400"/>
      <c r="BP666" s="1400"/>
      <c r="BQ666" s="1400"/>
      <c r="BR666" s="1400"/>
      <c r="BS666" s="1400"/>
      <c r="BT666" s="1400"/>
      <c r="BU666" s="1400"/>
      <c r="BV666" s="1400"/>
      <c r="BW666" s="1400"/>
      <c r="BX666" s="1400"/>
      <c r="BY666" s="1400"/>
      <c r="BZ666" s="1400"/>
      <c r="CA666" s="1400"/>
      <c r="CB666" s="1400"/>
      <c r="CC666" s="1400"/>
      <c r="CD666" s="1400"/>
      <c r="CE666" s="1400"/>
      <c r="CF666" s="1400"/>
      <c r="CG666" s="1400"/>
      <c r="CH666" s="1400"/>
      <c r="CI666" s="1400"/>
      <c r="CJ666" s="1400"/>
      <c r="CK666" s="1400"/>
      <c r="CL666" s="1400"/>
      <c r="CM666" s="1400"/>
      <c r="CN666" s="1400"/>
      <c r="CO666" s="1400"/>
      <c r="CP666" s="1400"/>
      <c r="CQ666" s="1400"/>
      <c r="CR666" s="1400"/>
      <c r="CS666" s="1400"/>
      <c r="CT666" s="1400"/>
      <c r="CU666" s="1400"/>
      <c r="CV666" s="1400"/>
      <c r="CW666" s="1400"/>
      <c r="CX666" s="1400"/>
      <c r="CY666" s="1400"/>
      <c r="CZ666" s="1400"/>
      <c r="DA666" s="1400"/>
      <c r="DB666" s="1400"/>
      <c r="DC666" s="1400"/>
      <c r="DE666" s="9"/>
      <c r="DF666" s="9"/>
      <c r="DG666" s="9"/>
      <c r="DH666" s="9"/>
      <c r="DI666" s="9"/>
      <c r="DJ666" s="9"/>
      <c r="DK666" s="9"/>
      <c r="DL666" s="9"/>
      <c r="DM666" s="9"/>
      <c r="DN666" s="9"/>
      <c r="DO666" s="9"/>
      <c r="DP666" s="9"/>
      <c r="DQ666" s="9"/>
      <c r="DR666" s="9"/>
      <c r="DS666" s="9"/>
      <c r="DT666" s="9"/>
      <c r="DU666" s="9"/>
      <c r="DV666" s="9"/>
      <c r="DW666" s="9"/>
      <c r="DX666" s="9"/>
      <c r="DY666" s="9"/>
      <c r="DZ666" s="9"/>
      <c r="EA666" s="9"/>
      <c r="EB666" s="9"/>
      <c r="EC666" s="9"/>
      <c r="ED666" s="9"/>
      <c r="EE666" s="9"/>
      <c r="EF666" s="9"/>
      <c r="EG666" s="9"/>
      <c r="EH666" s="9"/>
      <c r="EI666" s="9"/>
      <c r="EJ666" s="9"/>
      <c r="EK666" s="9"/>
      <c r="EL666" s="9"/>
      <c r="EM666" s="9"/>
      <c r="EN666" s="9"/>
      <c r="EO666" s="9"/>
      <c r="EP666" s="9"/>
      <c r="EQ666" s="9"/>
      <c r="ER666" s="9"/>
      <c r="ES666" s="9"/>
      <c r="ET666" s="9"/>
      <c r="EU666" s="9"/>
      <c r="EV666" s="9"/>
      <c r="EW666" s="9"/>
      <c r="EX666" s="9"/>
      <c r="EY666" s="9"/>
      <c r="EZ666" s="136"/>
      <c r="FD666" s="9"/>
      <c r="FE666" s="9"/>
      <c r="FF666" s="9"/>
      <c r="FG666" s="9"/>
      <c r="FH666" s="9"/>
      <c r="FI666" s="9"/>
      <c r="FJ666" s="9"/>
      <c r="FK666" s="9"/>
      <c r="FL666" s="9"/>
      <c r="FM666" s="9"/>
      <c r="FN666" s="9"/>
      <c r="FO666" s="9"/>
      <c r="FP666" s="9"/>
      <c r="FQ666" s="9"/>
      <c r="FR666" s="9"/>
      <c r="FS666" s="9"/>
      <c r="FT666" s="9"/>
      <c r="FU666" s="9"/>
      <c r="FV666" s="9"/>
    </row>
    <row r="667" spans="1:178" ht="12.6" customHeight="1">
      <c r="A667" s="44"/>
      <c r="B667" s="1794"/>
      <c r="C667" s="1795"/>
      <c r="D667" s="1400"/>
      <c r="E667" s="1400"/>
      <c r="F667" s="1400"/>
      <c r="G667" s="1400"/>
      <c r="H667" s="1400"/>
      <c r="I667" s="1400"/>
      <c r="J667" s="1400"/>
      <c r="K667" s="1400"/>
      <c r="L667" s="1400"/>
      <c r="M667" s="1400"/>
      <c r="N667" s="1400"/>
      <c r="O667" s="1400"/>
      <c r="P667" s="1400"/>
      <c r="Q667" s="1400"/>
      <c r="R667" s="1400"/>
      <c r="S667" s="1400"/>
      <c r="T667" s="1400"/>
      <c r="U667" s="1400"/>
      <c r="V667" s="1400"/>
      <c r="W667" s="1400"/>
      <c r="X667" s="1400"/>
      <c r="Y667" s="1400"/>
      <c r="Z667" s="1400"/>
      <c r="AA667" s="1400"/>
      <c r="AB667" s="1400"/>
      <c r="AC667" s="1400"/>
      <c r="AD667" s="1400"/>
      <c r="AE667" s="1400"/>
      <c r="AF667" s="1400"/>
      <c r="AG667" s="1400"/>
      <c r="AH667" s="1400"/>
      <c r="AI667" s="1400"/>
      <c r="AJ667" s="1400"/>
      <c r="AK667" s="1400"/>
      <c r="AL667" s="1400"/>
      <c r="AM667" s="1400"/>
      <c r="AN667" s="1400"/>
      <c r="AO667" s="1400"/>
      <c r="AP667" s="1400"/>
      <c r="AQ667" s="1400"/>
      <c r="AR667" s="1400"/>
      <c r="AS667" s="1400"/>
      <c r="AT667" s="1400"/>
      <c r="AU667" s="1400"/>
      <c r="AV667" s="1400"/>
      <c r="AW667" s="1401"/>
      <c r="BG667" s="44"/>
      <c r="BH667" s="1795"/>
      <c r="BI667" s="1795"/>
      <c r="BJ667" s="1400"/>
      <c r="BK667" s="1400"/>
      <c r="BL667" s="1400"/>
      <c r="BM667" s="1400"/>
      <c r="BN667" s="1400"/>
      <c r="BO667" s="1400"/>
      <c r="BP667" s="1400"/>
      <c r="BQ667" s="1400"/>
      <c r="BR667" s="1400"/>
      <c r="BS667" s="1400"/>
      <c r="BT667" s="1400"/>
      <c r="BU667" s="1400"/>
      <c r="BV667" s="1400"/>
      <c r="BW667" s="1400"/>
      <c r="BX667" s="1400"/>
      <c r="BY667" s="1400"/>
      <c r="BZ667" s="1400"/>
      <c r="CA667" s="1400"/>
      <c r="CB667" s="1400"/>
      <c r="CC667" s="1400"/>
      <c r="CD667" s="1400"/>
      <c r="CE667" s="1400"/>
      <c r="CF667" s="1400"/>
      <c r="CG667" s="1400"/>
      <c r="CH667" s="1400"/>
      <c r="CI667" s="1400"/>
      <c r="CJ667" s="1400"/>
      <c r="CK667" s="1400"/>
      <c r="CL667" s="1400"/>
      <c r="CM667" s="1400"/>
      <c r="CN667" s="1400"/>
      <c r="CO667" s="1400"/>
      <c r="CP667" s="1400"/>
      <c r="CQ667" s="1400"/>
      <c r="CR667" s="1400"/>
      <c r="CS667" s="1400"/>
      <c r="CT667" s="1400"/>
      <c r="CU667" s="1400"/>
      <c r="CV667" s="1400"/>
      <c r="CW667" s="1400"/>
      <c r="CX667" s="1400"/>
      <c r="CY667" s="1400"/>
      <c r="CZ667" s="1400"/>
      <c r="DA667" s="1400"/>
      <c r="DB667" s="1400"/>
      <c r="DC667" s="1400"/>
      <c r="DE667" s="9"/>
      <c r="DF667" s="9"/>
      <c r="DG667" s="9"/>
      <c r="DH667" s="9"/>
      <c r="DI667" s="9"/>
      <c r="DJ667" s="9"/>
      <c r="DK667" s="9"/>
      <c r="DL667" s="9"/>
      <c r="DM667" s="9"/>
      <c r="DN667" s="9"/>
      <c r="DO667" s="9"/>
      <c r="DP667" s="9"/>
      <c r="DQ667" s="9"/>
      <c r="DR667" s="9"/>
      <c r="DS667" s="9"/>
      <c r="DT667" s="9"/>
      <c r="DU667" s="9"/>
      <c r="DV667" s="9"/>
      <c r="DW667" s="9"/>
      <c r="DX667" s="9"/>
      <c r="DY667" s="9"/>
      <c r="DZ667" s="9"/>
      <c r="EA667" s="9"/>
      <c r="EB667" s="9"/>
      <c r="EC667" s="9"/>
      <c r="ED667" s="9"/>
      <c r="EE667" s="9"/>
      <c r="EF667" s="9"/>
      <c r="EG667" s="9"/>
      <c r="EH667" s="9"/>
      <c r="EI667" s="9"/>
      <c r="EJ667" s="9"/>
      <c r="EK667" s="9"/>
      <c r="EL667" s="9"/>
      <c r="EM667" s="9"/>
      <c r="EN667" s="9"/>
      <c r="EO667" s="9"/>
      <c r="EP667" s="9"/>
      <c r="EQ667" s="9"/>
      <c r="ER667" s="9"/>
      <c r="ES667" s="9"/>
      <c r="ET667" s="9"/>
      <c r="EU667" s="9"/>
      <c r="EV667" s="9"/>
      <c r="EW667" s="9"/>
      <c r="EX667" s="9"/>
      <c r="EY667" s="9"/>
      <c r="EZ667" s="136"/>
      <c r="FD667" s="9"/>
      <c r="FE667" s="9"/>
      <c r="FF667" s="9"/>
      <c r="FG667" s="9"/>
      <c r="FH667" s="9"/>
      <c r="FI667" s="9"/>
      <c r="FJ667" s="9"/>
      <c r="FK667" s="9"/>
      <c r="FL667" s="9"/>
      <c r="FM667" s="9"/>
      <c r="FN667" s="9"/>
      <c r="FO667" s="9"/>
      <c r="FP667" s="9"/>
      <c r="FQ667" s="9"/>
      <c r="FR667" s="9"/>
      <c r="FS667" s="9"/>
      <c r="FT667" s="9"/>
      <c r="FU667" s="9"/>
      <c r="FV667" s="9"/>
    </row>
    <row r="668" spans="1:178" ht="12.6" customHeight="1">
      <c r="A668" s="44"/>
      <c r="B668" s="1794"/>
      <c r="C668" s="1795"/>
      <c r="D668" s="1400"/>
      <c r="E668" s="1400"/>
      <c r="F668" s="1400"/>
      <c r="G668" s="1400"/>
      <c r="H668" s="1400"/>
      <c r="I668" s="1400"/>
      <c r="J668" s="1400"/>
      <c r="K668" s="1400"/>
      <c r="L668" s="1400"/>
      <c r="M668" s="1400"/>
      <c r="N668" s="1400"/>
      <c r="O668" s="1400"/>
      <c r="P668" s="1400"/>
      <c r="Q668" s="1400"/>
      <c r="R668" s="1400"/>
      <c r="S668" s="1400"/>
      <c r="T668" s="1400"/>
      <c r="U668" s="1400"/>
      <c r="V668" s="1400"/>
      <c r="W668" s="1400"/>
      <c r="X668" s="1400"/>
      <c r="Y668" s="1400"/>
      <c r="Z668" s="1400"/>
      <c r="AA668" s="1400"/>
      <c r="AB668" s="1400"/>
      <c r="AC668" s="1400"/>
      <c r="AD668" s="1400"/>
      <c r="AE668" s="1400"/>
      <c r="AF668" s="1400"/>
      <c r="AG668" s="1400"/>
      <c r="AH668" s="1400"/>
      <c r="AI668" s="1400"/>
      <c r="AJ668" s="1400"/>
      <c r="AK668" s="1400"/>
      <c r="AL668" s="1400"/>
      <c r="AM668" s="1400"/>
      <c r="AN668" s="1400"/>
      <c r="AO668" s="1400"/>
      <c r="AP668" s="1400"/>
      <c r="AQ668" s="1400"/>
      <c r="AR668" s="1400"/>
      <c r="AS668" s="1400"/>
      <c r="AT668" s="1400"/>
      <c r="AU668" s="1400"/>
      <c r="AV668" s="1400"/>
      <c r="AW668" s="1401"/>
      <c r="BG668" s="44"/>
      <c r="BH668" s="1795"/>
      <c r="BI668" s="1795"/>
      <c r="BJ668" s="1400"/>
      <c r="BK668" s="1400"/>
      <c r="BL668" s="1400"/>
      <c r="BM668" s="1400"/>
      <c r="BN668" s="1400"/>
      <c r="BO668" s="1400"/>
      <c r="BP668" s="1400"/>
      <c r="BQ668" s="1400"/>
      <c r="BR668" s="1400"/>
      <c r="BS668" s="1400"/>
      <c r="BT668" s="1400"/>
      <c r="BU668" s="1400"/>
      <c r="BV668" s="1400"/>
      <c r="BW668" s="1400"/>
      <c r="BX668" s="1400"/>
      <c r="BY668" s="1400"/>
      <c r="BZ668" s="1400"/>
      <c r="CA668" s="1400"/>
      <c r="CB668" s="1400"/>
      <c r="CC668" s="1400"/>
      <c r="CD668" s="1400"/>
      <c r="CE668" s="1400"/>
      <c r="CF668" s="1400"/>
      <c r="CG668" s="1400"/>
      <c r="CH668" s="1400"/>
      <c r="CI668" s="1400"/>
      <c r="CJ668" s="1400"/>
      <c r="CK668" s="1400"/>
      <c r="CL668" s="1400"/>
      <c r="CM668" s="1400"/>
      <c r="CN668" s="1400"/>
      <c r="CO668" s="1400"/>
      <c r="CP668" s="1400"/>
      <c r="CQ668" s="1400"/>
      <c r="CR668" s="1400"/>
      <c r="CS668" s="1400"/>
      <c r="CT668" s="1400"/>
      <c r="CU668" s="1400"/>
      <c r="CV668" s="1400"/>
      <c r="CW668" s="1400"/>
      <c r="CX668" s="1400"/>
      <c r="CY668" s="1400"/>
      <c r="CZ668" s="1400"/>
      <c r="DA668" s="1400"/>
      <c r="DB668" s="1400"/>
      <c r="DC668" s="1400"/>
      <c r="DE668" s="9"/>
      <c r="DF668" s="9"/>
      <c r="DG668" s="9"/>
      <c r="DH668" s="9"/>
      <c r="DI668" s="9"/>
      <c r="DJ668" s="9"/>
      <c r="DK668" s="9"/>
      <c r="DL668" s="9"/>
      <c r="DM668" s="9"/>
      <c r="DN668" s="9"/>
      <c r="DO668" s="9"/>
      <c r="DP668" s="9"/>
      <c r="DQ668" s="9"/>
      <c r="DR668" s="9"/>
      <c r="DS668" s="9"/>
      <c r="DT668" s="9"/>
      <c r="DU668" s="9"/>
      <c r="DV668" s="9"/>
      <c r="DW668" s="9"/>
      <c r="DX668" s="9"/>
      <c r="DY668" s="9"/>
      <c r="DZ668" s="9"/>
      <c r="EA668" s="9"/>
      <c r="EB668" s="9"/>
      <c r="EC668" s="9"/>
      <c r="ED668" s="9"/>
      <c r="EE668" s="9"/>
      <c r="EF668" s="9"/>
      <c r="EG668" s="9"/>
      <c r="EH668" s="9"/>
      <c r="EI668" s="9"/>
      <c r="EJ668" s="9"/>
      <c r="EK668" s="9"/>
      <c r="EL668" s="9"/>
      <c r="EM668" s="9"/>
      <c r="EN668" s="9"/>
      <c r="EO668" s="9"/>
      <c r="EP668" s="9"/>
      <c r="EQ668" s="9"/>
      <c r="ER668" s="9"/>
      <c r="ES668" s="9"/>
      <c r="ET668" s="9"/>
      <c r="EU668" s="9"/>
      <c r="EV668" s="9"/>
      <c r="EW668" s="9"/>
      <c r="EX668" s="9"/>
      <c r="EY668" s="9"/>
      <c r="EZ668" s="136"/>
      <c r="FD668" s="9"/>
      <c r="FE668" s="9"/>
      <c r="FF668" s="9"/>
      <c r="FG668" s="9"/>
      <c r="FH668" s="9"/>
      <c r="FI668" s="9"/>
      <c r="FJ668" s="9"/>
      <c r="FK668" s="9"/>
      <c r="FL668" s="9"/>
      <c r="FM668" s="9"/>
      <c r="FN668" s="9"/>
      <c r="FO668" s="9"/>
      <c r="FP668" s="9"/>
      <c r="FQ668" s="9"/>
      <c r="FR668" s="9"/>
      <c r="FS668" s="9"/>
      <c r="FT668" s="9"/>
      <c r="FU668" s="9"/>
      <c r="FV668" s="9"/>
    </row>
    <row r="669" spans="1:178" ht="12.6" customHeight="1">
      <c r="A669" s="44"/>
      <c r="B669" s="1794"/>
      <c r="C669" s="1795"/>
      <c r="D669" s="1400"/>
      <c r="E669" s="1400"/>
      <c r="F669" s="1400"/>
      <c r="G669" s="1400"/>
      <c r="H669" s="1400"/>
      <c r="I669" s="1400"/>
      <c r="J669" s="1400"/>
      <c r="K669" s="1400"/>
      <c r="L669" s="1400"/>
      <c r="M669" s="1400"/>
      <c r="N669" s="1400"/>
      <c r="O669" s="1400"/>
      <c r="P669" s="1400"/>
      <c r="Q669" s="1400"/>
      <c r="R669" s="1400"/>
      <c r="S669" s="1400"/>
      <c r="T669" s="1400"/>
      <c r="U669" s="1400"/>
      <c r="V669" s="1400"/>
      <c r="W669" s="1400"/>
      <c r="X669" s="1400"/>
      <c r="Y669" s="1400"/>
      <c r="Z669" s="1400"/>
      <c r="AA669" s="1400"/>
      <c r="AB669" s="1400"/>
      <c r="AC669" s="1400"/>
      <c r="AD669" s="1400"/>
      <c r="AE669" s="1400"/>
      <c r="AF669" s="1400"/>
      <c r="AG669" s="1400"/>
      <c r="AH669" s="1400"/>
      <c r="AI669" s="1400"/>
      <c r="AJ669" s="1400"/>
      <c r="AK669" s="1400"/>
      <c r="AL669" s="1400"/>
      <c r="AM669" s="1400"/>
      <c r="AN669" s="1400"/>
      <c r="AO669" s="1400"/>
      <c r="AP669" s="1400"/>
      <c r="AQ669" s="1400"/>
      <c r="AR669" s="1400"/>
      <c r="AS669" s="1400"/>
      <c r="AT669" s="1400"/>
      <c r="AU669" s="1400"/>
      <c r="AV669" s="1400"/>
      <c r="AW669" s="1401"/>
      <c r="BG669" s="44"/>
      <c r="BH669" s="1795"/>
      <c r="BI669" s="1795"/>
      <c r="BJ669" s="1400"/>
      <c r="BK669" s="1400"/>
      <c r="BL669" s="1400"/>
      <c r="BM669" s="1400"/>
      <c r="BN669" s="1400"/>
      <c r="BO669" s="1400"/>
      <c r="BP669" s="1400"/>
      <c r="BQ669" s="1400"/>
      <c r="BR669" s="1400"/>
      <c r="BS669" s="1400"/>
      <c r="BT669" s="1400"/>
      <c r="BU669" s="1400"/>
      <c r="BV669" s="1400"/>
      <c r="BW669" s="1400"/>
      <c r="BX669" s="1400"/>
      <c r="BY669" s="1400"/>
      <c r="BZ669" s="1400"/>
      <c r="CA669" s="1400"/>
      <c r="CB669" s="1400"/>
      <c r="CC669" s="1400"/>
      <c r="CD669" s="1400"/>
      <c r="CE669" s="1400"/>
      <c r="CF669" s="1400"/>
      <c r="CG669" s="1400"/>
      <c r="CH669" s="1400"/>
      <c r="CI669" s="1400"/>
      <c r="CJ669" s="1400"/>
      <c r="CK669" s="1400"/>
      <c r="CL669" s="1400"/>
      <c r="CM669" s="1400"/>
      <c r="CN669" s="1400"/>
      <c r="CO669" s="1400"/>
      <c r="CP669" s="1400"/>
      <c r="CQ669" s="1400"/>
      <c r="CR669" s="1400"/>
      <c r="CS669" s="1400"/>
      <c r="CT669" s="1400"/>
      <c r="CU669" s="1400"/>
      <c r="CV669" s="1400"/>
      <c r="CW669" s="1400"/>
      <c r="CX669" s="1400"/>
      <c r="CY669" s="1400"/>
      <c r="CZ669" s="1400"/>
      <c r="DA669" s="1400"/>
      <c r="DB669" s="1400"/>
      <c r="DC669" s="1400"/>
      <c r="DE669" s="9"/>
      <c r="DF669" s="9"/>
      <c r="DG669" s="9"/>
      <c r="DH669" s="9"/>
      <c r="DI669" s="9"/>
      <c r="DJ669" s="9"/>
      <c r="DK669" s="9"/>
      <c r="DL669" s="9"/>
      <c r="DM669" s="9"/>
      <c r="DN669" s="9"/>
      <c r="DO669" s="9"/>
      <c r="DP669" s="9"/>
      <c r="DQ669" s="9"/>
      <c r="DR669" s="9"/>
      <c r="DS669" s="9"/>
      <c r="DT669" s="9"/>
      <c r="DU669" s="9"/>
      <c r="DV669" s="9"/>
      <c r="DW669" s="9"/>
      <c r="DX669" s="9"/>
      <c r="DY669" s="9"/>
      <c r="DZ669" s="9"/>
      <c r="EA669" s="9"/>
      <c r="EB669" s="9"/>
      <c r="EC669" s="9"/>
      <c r="ED669" s="9"/>
      <c r="EE669" s="9"/>
      <c r="EF669" s="9"/>
      <c r="EG669" s="9"/>
      <c r="EH669" s="9"/>
      <c r="EI669" s="9"/>
      <c r="EJ669" s="9"/>
      <c r="EK669" s="9"/>
      <c r="EL669" s="9"/>
      <c r="EM669" s="9"/>
      <c r="EN669" s="9"/>
      <c r="EO669" s="9"/>
      <c r="EP669" s="9"/>
      <c r="EQ669" s="9"/>
      <c r="ER669" s="9"/>
      <c r="ES669" s="9"/>
      <c r="ET669" s="9"/>
      <c r="EU669" s="9"/>
      <c r="EV669" s="9"/>
      <c r="EW669" s="9"/>
      <c r="EX669" s="9"/>
      <c r="EY669" s="9"/>
      <c r="EZ669" s="136"/>
      <c r="FD669" s="9"/>
      <c r="FE669" s="9"/>
      <c r="FF669" s="9"/>
      <c r="FG669" s="9"/>
      <c r="FH669" s="9"/>
      <c r="FI669" s="9"/>
      <c r="FJ669" s="9"/>
      <c r="FK669" s="9"/>
      <c r="FL669" s="9"/>
      <c r="FM669" s="9"/>
      <c r="FN669" s="9"/>
      <c r="FO669" s="9"/>
      <c r="FP669" s="9"/>
      <c r="FQ669" s="9"/>
      <c r="FR669" s="9"/>
      <c r="FS669" s="9"/>
      <c r="FT669" s="9"/>
      <c r="FU669" s="9"/>
      <c r="FV669" s="9"/>
    </row>
    <row r="670" spans="1:178" ht="12.6" customHeight="1">
      <c r="A670" s="44"/>
      <c r="B670" s="1794"/>
      <c r="C670" s="1795"/>
      <c r="D670" s="1400"/>
      <c r="E670" s="1400"/>
      <c r="F670" s="1400"/>
      <c r="G670" s="1400"/>
      <c r="H670" s="1400"/>
      <c r="I670" s="1400"/>
      <c r="J670" s="1400"/>
      <c r="K670" s="1400"/>
      <c r="L670" s="1400"/>
      <c r="M670" s="1400"/>
      <c r="N670" s="1400"/>
      <c r="O670" s="1400"/>
      <c r="P670" s="1400"/>
      <c r="Q670" s="1400"/>
      <c r="R670" s="1400"/>
      <c r="S670" s="1400"/>
      <c r="T670" s="1400"/>
      <c r="U670" s="1400"/>
      <c r="V670" s="1400"/>
      <c r="W670" s="1400"/>
      <c r="X670" s="1400"/>
      <c r="Y670" s="1400"/>
      <c r="Z670" s="1400"/>
      <c r="AA670" s="1400"/>
      <c r="AB670" s="1400"/>
      <c r="AC670" s="1400"/>
      <c r="AD670" s="1400"/>
      <c r="AE670" s="1400"/>
      <c r="AF670" s="1400"/>
      <c r="AG670" s="1400"/>
      <c r="AH670" s="1400"/>
      <c r="AI670" s="1400"/>
      <c r="AJ670" s="1400"/>
      <c r="AK670" s="1400"/>
      <c r="AL670" s="1400"/>
      <c r="AM670" s="1400"/>
      <c r="AN670" s="1400"/>
      <c r="AO670" s="1400"/>
      <c r="AP670" s="1400"/>
      <c r="AQ670" s="1400"/>
      <c r="AR670" s="1400"/>
      <c r="AS670" s="1400"/>
      <c r="AT670" s="1400"/>
      <c r="AU670" s="1400"/>
      <c r="AV670" s="1400"/>
      <c r="AW670" s="1401"/>
      <c r="BG670" s="44"/>
      <c r="BH670" s="1795"/>
      <c r="BI670" s="1795"/>
      <c r="BJ670" s="1400"/>
      <c r="BK670" s="1400"/>
      <c r="BL670" s="1400"/>
      <c r="BM670" s="1400"/>
      <c r="BN670" s="1400"/>
      <c r="BO670" s="1400"/>
      <c r="BP670" s="1400"/>
      <c r="BQ670" s="1400"/>
      <c r="BR670" s="1400"/>
      <c r="BS670" s="1400"/>
      <c r="BT670" s="1400"/>
      <c r="BU670" s="1400"/>
      <c r="BV670" s="1400"/>
      <c r="BW670" s="1400"/>
      <c r="BX670" s="1400"/>
      <c r="BY670" s="1400"/>
      <c r="BZ670" s="1400"/>
      <c r="CA670" s="1400"/>
      <c r="CB670" s="1400"/>
      <c r="CC670" s="1400"/>
      <c r="CD670" s="1400"/>
      <c r="CE670" s="1400"/>
      <c r="CF670" s="1400"/>
      <c r="CG670" s="1400"/>
      <c r="CH670" s="1400"/>
      <c r="CI670" s="1400"/>
      <c r="CJ670" s="1400"/>
      <c r="CK670" s="1400"/>
      <c r="CL670" s="1400"/>
      <c r="CM670" s="1400"/>
      <c r="CN670" s="1400"/>
      <c r="CO670" s="1400"/>
      <c r="CP670" s="1400"/>
      <c r="CQ670" s="1400"/>
      <c r="CR670" s="1400"/>
      <c r="CS670" s="1400"/>
      <c r="CT670" s="1400"/>
      <c r="CU670" s="1400"/>
      <c r="CV670" s="1400"/>
      <c r="CW670" s="1400"/>
      <c r="CX670" s="1400"/>
      <c r="CY670" s="1400"/>
      <c r="CZ670" s="1400"/>
      <c r="DA670" s="1400"/>
      <c r="DB670" s="1400"/>
      <c r="DC670" s="1400"/>
      <c r="DE670" s="9"/>
      <c r="DF670" s="9"/>
      <c r="DG670" s="9"/>
      <c r="DH670" s="9"/>
      <c r="DI670" s="9"/>
      <c r="DJ670" s="9"/>
      <c r="DK670" s="9"/>
      <c r="DL670" s="9"/>
      <c r="DM670" s="9"/>
      <c r="DN670" s="9"/>
      <c r="DO670" s="9"/>
      <c r="DP670" s="9"/>
      <c r="DQ670" s="9"/>
      <c r="DR670" s="9"/>
      <c r="DS670" s="9"/>
      <c r="DT670" s="9"/>
      <c r="DU670" s="9"/>
      <c r="DV670" s="9"/>
      <c r="DW670" s="9"/>
      <c r="DX670" s="9"/>
      <c r="DY670" s="9"/>
      <c r="DZ670" s="9"/>
      <c r="EA670" s="9"/>
      <c r="EB670" s="9"/>
      <c r="EC670" s="9"/>
      <c r="ED670" s="9"/>
      <c r="EE670" s="9"/>
      <c r="EF670" s="9"/>
      <c r="EG670" s="9"/>
      <c r="EH670" s="9"/>
      <c r="EI670" s="9"/>
      <c r="EJ670" s="9"/>
      <c r="EK670" s="9"/>
      <c r="EL670" s="9"/>
      <c r="EM670" s="9"/>
      <c r="EN670" s="9"/>
      <c r="EO670" s="9"/>
      <c r="EP670" s="9"/>
      <c r="EQ670" s="9"/>
      <c r="ER670" s="9"/>
      <c r="ES670" s="9"/>
      <c r="ET670" s="9"/>
      <c r="EU670" s="9"/>
      <c r="EV670" s="9"/>
      <c r="EW670" s="9"/>
      <c r="EX670" s="9"/>
      <c r="EY670" s="9"/>
      <c r="EZ670" s="136"/>
      <c r="FD670" s="9"/>
      <c r="FE670" s="9"/>
      <c r="FF670" s="9"/>
      <c r="FG670" s="9"/>
      <c r="FH670" s="9"/>
      <c r="FI670" s="9"/>
      <c r="FJ670" s="9"/>
      <c r="FK670" s="9"/>
      <c r="FL670" s="9"/>
      <c r="FM670" s="9"/>
      <c r="FN670" s="9"/>
      <c r="FO670" s="9"/>
      <c r="FP670" s="9"/>
      <c r="FQ670" s="9"/>
      <c r="FR670" s="9"/>
      <c r="FS670" s="9"/>
      <c r="FT670" s="9"/>
      <c r="FU670" s="9"/>
      <c r="FV670" s="9"/>
    </row>
    <row r="671" spans="1:178" ht="12.6" customHeight="1">
      <c r="A671" s="44"/>
      <c r="B671" s="1794"/>
      <c r="C671" s="1795"/>
      <c r="D671" s="1400"/>
      <c r="E671" s="1400"/>
      <c r="F671" s="1400"/>
      <c r="G671" s="1400"/>
      <c r="H671" s="1400"/>
      <c r="I671" s="1400"/>
      <c r="J671" s="1400"/>
      <c r="K671" s="1400"/>
      <c r="L671" s="1400"/>
      <c r="M671" s="1400"/>
      <c r="N671" s="1400"/>
      <c r="O671" s="1400"/>
      <c r="P671" s="1400"/>
      <c r="Q671" s="1400"/>
      <c r="R671" s="1400"/>
      <c r="S671" s="1400"/>
      <c r="T671" s="1400"/>
      <c r="U671" s="1400"/>
      <c r="V671" s="1400"/>
      <c r="W671" s="1400"/>
      <c r="X671" s="1400"/>
      <c r="Y671" s="1400"/>
      <c r="Z671" s="1400"/>
      <c r="AA671" s="1400"/>
      <c r="AB671" s="1400"/>
      <c r="AC671" s="1400"/>
      <c r="AD671" s="1400"/>
      <c r="AE671" s="1400"/>
      <c r="AF671" s="1400"/>
      <c r="AG671" s="1400"/>
      <c r="AH671" s="1400"/>
      <c r="AI671" s="1400"/>
      <c r="AJ671" s="1400"/>
      <c r="AK671" s="1400"/>
      <c r="AL671" s="1400"/>
      <c r="AM671" s="1400"/>
      <c r="AN671" s="1400"/>
      <c r="AO671" s="1400"/>
      <c r="AP671" s="1400"/>
      <c r="AQ671" s="1400"/>
      <c r="AR671" s="1400"/>
      <c r="AS671" s="1400"/>
      <c r="AT671" s="1400"/>
      <c r="AU671" s="1400"/>
      <c r="AV671" s="1400"/>
      <c r="AW671" s="1401"/>
      <c r="BG671" s="44"/>
      <c r="BH671" s="1795"/>
      <c r="BI671" s="1795"/>
      <c r="BJ671" s="1400"/>
      <c r="BK671" s="1400"/>
      <c r="BL671" s="1400"/>
      <c r="BM671" s="1400"/>
      <c r="BN671" s="1400"/>
      <c r="BO671" s="1400"/>
      <c r="BP671" s="1400"/>
      <c r="BQ671" s="1400"/>
      <c r="BR671" s="1400"/>
      <c r="BS671" s="1400"/>
      <c r="BT671" s="1400"/>
      <c r="BU671" s="1400"/>
      <c r="BV671" s="1400"/>
      <c r="BW671" s="1400"/>
      <c r="BX671" s="1400"/>
      <c r="BY671" s="1400"/>
      <c r="BZ671" s="1400"/>
      <c r="CA671" s="1400"/>
      <c r="CB671" s="1400"/>
      <c r="CC671" s="1400"/>
      <c r="CD671" s="1400"/>
      <c r="CE671" s="1400"/>
      <c r="CF671" s="1400"/>
      <c r="CG671" s="1400"/>
      <c r="CH671" s="1400"/>
      <c r="CI671" s="1400"/>
      <c r="CJ671" s="1400"/>
      <c r="CK671" s="1400"/>
      <c r="CL671" s="1400"/>
      <c r="CM671" s="1400"/>
      <c r="CN671" s="1400"/>
      <c r="CO671" s="1400"/>
      <c r="CP671" s="1400"/>
      <c r="CQ671" s="1400"/>
      <c r="CR671" s="1400"/>
      <c r="CS671" s="1400"/>
      <c r="CT671" s="1400"/>
      <c r="CU671" s="1400"/>
      <c r="CV671" s="1400"/>
      <c r="CW671" s="1400"/>
      <c r="CX671" s="1400"/>
      <c r="CY671" s="1400"/>
      <c r="CZ671" s="1400"/>
      <c r="DA671" s="1400"/>
      <c r="DB671" s="1400"/>
      <c r="DC671" s="1400"/>
      <c r="DE671" s="9"/>
      <c r="DF671" s="9"/>
      <c r="DG671" s="9"/>
      <c r="DH671" s="9"/>
      <c r="DI671" s="9"/>
      <c r="DJ671" s="9"/>
      <c r="DK671" s="9"/>
      <c r="DL671" s="9"/>
      <c r="DM671" s="9"/>
      <c r="DN671" s="9"/>
      <c r="DO671" s="9"/>
      <c r="DP671" s="9"/>
      <c r="DQ671" s="9"/>
      <c r="DR671" s="9"/>
      <c r="DS671" s="9"/>
      <c r="DT671" s="9"/>
      <c r="DU671" s="9"/>
      <c r="DV671" s="9"/>
      <c r="DW671" s="9"/>
      <c r="DX671" s="9"/>
      <c r="DY671" s="9"/>
      <c r="DZ671" s="9"/>
      <c r="EA671" s="9"/>
      <c r="EB671" s="9"/>
      <c r="EC671" s="9"/>
      <c r="ED671" s="9"/>
      <c r="EE671" s="9"/>
      <c r="EF671" s="9"/>
      <c r="EG671" s="9"/>
      <c r="EH671" s="9"/>
      <c r="EI671" s="9"/>
      <c r="EJ671" s="9"/>
      <c r="EK671" s="9"/>
      <c r="EL671" s="9"/>
      <c r="EM671" s="9"/>
      <c r="EN671" s="9"/>
      <c r="EO671" s="9"/>
      <c r="EP671" s="9"/>
      <c r="EQ671" s="9"/>
      <c r="ER671" s="9"/>
      <c r="ES671" s="9"/>
      <c r="ET671" s="9"/>
      <c r="EU671" s="9"/>
      <c r="EV671" s="9"/>
      <c r="EW671" s="9"/>
      <c r="EX671" s="9"/>
      <c r="EY671" s="9"/>
      <c r="EZ671" s="136"/>
      <c r="FD671" s="9"/>
      <c r="FE671" s="9"/>
      <c r="FF671" s="9"/>
      <c r="FG671" s="9"/>
      <c r="FH671" s="9"/>
      <c r="FI671" s="9"/>
      <c r="FJ671" s="9"/>
      <c r="FK671" s="9"/>
      <c r="FL671" s="9"/>
      <c r="FM671" s="9"/>
      <c r="FN671" s="9"/>
      <c r="FO671" s="9"/>
      <c r="FP671" s="9"/>
      <c r="FQ671" s="9"/>
      <c r="FR671" s="9"/>
      <c r="FS671" s="9"/>
      <c r="FT671" s="9"/>
      <c r="FU671" s="9"/>
      <c r="FV671" s="9"/>
    </row>
    <row r="672" spans="1:178" ht="12.6" customHeight="1">
      <c r="A672" s="44"/>
      <c r="B672" s="1794"/>
      <c r="C672" s="1795"/>
      <c r="D672" s="1400"/>
      <c r="E672" s="1400"/>
      <c r="F672" s="1400"/>
      <c r="G672" s="1400"/>
      <c r="H672" s="1400"/>
      <c r="I672" s="1400"/>
      <c r="J672" s="1400"/>
      <c r="K672" s="1400"/>
      <c r="L672" s="1400"/>
      <c r="M672" s="1400"/>
      <c r="N672" s="1400"/>
      <c r="O672" s="1400"/>
      <c r="P672" s="1400"/>
      <c r="Q672" s="1400"/>
      <c r="R672" s="1400"/>
      <c r="S672" s="1400"/>
      <c r="T672" s="1400"/>
      <c r="U672" s="1400"/>
      <c r="V672" s="1400"/>
      <c r="W672" s="1400"/>
      <c r="X672" s="1400"/>
      <c r="Y672" s="1400"/>
      <c r="Z672" s="1400"/>
      <c r="AA672" s="1400"/>
      <c r="AB672" s="1400"/>
      <c r="AC672" s="1400"/>
      <c r="AD672" s="1400"/>
      <c r="AE672" s="1400"/>
      <c r="AF672" s="1400"/>
      <c r="AG672" s="1400"/>
      <c r="AH672" s="1400"/>
      <c r="AI672" s="1400"/>
      <c r="AJ672" s="1400"/>
      <c r="AK672" s="1400"/>
      <c r="AL672" s="1400"/>
      <c r="AM672" s="1400"/>
      <c r="AN672" s="1400"/>
      <c r="AO672" s="1400"/>
      <c r="AP672" s="1400"/>
      <c r="AQ672" s="1400"/>
      <c r="AR672" s="1400"/>
      <c r="AS672" s="1400"/>
      <c r="AT672" s="1400"/>
      <c r="AU672" s="1400"/>
      <c r="AV672" s="1400"/>
      <c r="AW672" s="1401"/>
      <c r="BG672" s="44"/>
      <c r="BH672" s="1795"/>
      <c r="BI672" s="1795"/>
      <c r="BJ672" s="1400"/>
      <c r="BK672" s="1400"/>
      <c r="BL672" s="1400"/>
      <c r="BM672" s="1400"/>
      <c r="BN672" s="1400"/>
      <c r="BO672" s="1400"/>
      <c r="BP672" s="1400"/>
      <c r="BQ672" s="1400"/>
      <c r="BR672" s="1400"/>
      <c r="BS672" s="1400"/>
      <c r="BT672" s="1400"/>
      <c r="BU672" s="1400"/>
      <c r="BV672" s="1400"/>
      <c r="BW672" s="1400"/>
      <c r="BX672" s="1400"/>
      <c r="BY672" s="1400"/>
      <c r="BZ672" s="1400"/>
      <c r="CA672" s="1400"/>
      <c r="CB672" s="1400"/>
      <c r="CC672" s="1400"/>
      <c r="CD672" s="1400"/>
      <c r="CE672" s="1400"/>
      <c r="CF672" s="1400"/>
      <c r="CG672" s="1400"/>
      <c r="CH672" s="1400"/>
      <c r="CI672" s="1400"/>
      <c r="CJ672" s="1400"/>
      <c r="CK672" s="1400"/>
      <c r="CL672" s="1400"/>
      <c r="CM672" s="1400"/>
      <c r="CN672" s="1400"/>
      <c r="CO672" s="1400"/>
      <c r="CP672" s="1400"/>
      <c r="CQ672" s="1400"/>
      <c r="CR672" s="1400"/>
      <c r="CS672" s="1400"/>
      <c r="CT672" s="1400"/>
      <c r="CU672" s="1400"/>
      <c r="CV672" s="1400"/>
      <c r="CW672" s="1400"/>
      <c r="CX672" s="1400"/>
      <c r="CY672" s="1400"/>
      <c r="CZ672" s="1400"/>
      <c r="DA672" s="1400"/>
      <c r="DB672" s="1400"/>
      <c r="DC672" s="1400"/>
      <c r="DE672" s="9"/>
      <c r="DF672" s="9"/>
      <c r="DG672" s="9"/>
      <c r="DH672" s="9"/>
      <c r="DI672" s="9"/>
      <c r="DJ672" s="9"/>
      <c r="DK672" s="9"/>
      <c r="DL672" s="9"/>
      <c r="DM672" s="9"/>
      <c r="DN672" s="9"/>
      <c r="DO672" s="9"/>
      <c r="DP672" s="9"/>
      <c r="DQ672" s="9"/>
      <c r="DR672" s="9"/>
      <c r="DS672" s="9"/>
      <c r="DT672" s="9"/>
      <c r="DU672" s="9"/>
      <c r="DV672" s="9"/>
      <c r="DW672" s="9"/>
      <c r="DX672" s="9"/>
      <c r="DY672" s="9"/>
      <c r="DZ672" s="9"/>
      <c r="EA672" s="9"/>
      <c r="EB672" s="9"/>
      <c r="EC672" s="9"/>
      <c r="ED672" s="9"/>
      <c r="EE672" s="9"/>
      <c r="EF672" s="9"/>
      <c r="EG672" s="9"/>
      <c r="EH672" s="9"/>
      <c r="EI672" s="9"/>
      <c r="EJ672" s="9"/>
      <c r="EK672" s="9"/>
      <c r="EL672" s="9"/>
      <c r="EM672" s="9"/>
      <c r="EN672" s="9"/>
      <c r="EO672" s="9"/>
      <c r="EP672" s="9"/>
      <c r="EQ672" s="9"/>
      <c r="ER672" s="9"/>
      <c r="ES672" s="9"/>
      <c r="ET672" s="9"/>
      <c r="EU672" s="9"/>
      <c r="EV672" s="9"/>
      <c r="EW672" s="9"/>
      <c r="EX672" s="9"/>
      <c r="EY672" s="9"/>
      <c r="FD672" s="9"/>
      <c r="FE672" s="9"/>
      <c r="FF672" s="9"/>
      <c r="FG672" s="9"/>
      <c r="FH672" s="9"/>
      <c r="FI672" s="9"/>
      <c r="FJ672" s="9"/>
      <c r="FK672" s="9"/>
      <c r="FL672" s="9"/>
      <c r="FM672" s="9"/>
      <c r="FN672" s="9"/>
      <c r="FO672" s="9"/>
      <c r="FP672" s="9"/>
      <c r="FQ672" s="9"/>
      <c r="FR672" s="9"/>
      <c r="FS672" s="9"/>
      <c r="FT672" s="9"/>
      <c r="FU672" s="9"/>
      <c r="FV672" s="9"/>
    </row>
    <row r="673" spans="1:178" ht="12.6" customHeight="1">
      <c r="A673" s="44"/>
      <c r="B673" s="1794"/>
      <c r="C673" s="1795"/>
      <c r="D673" s="1400"/>
      <c r="E673" s="1400"/>
      <c r="F673" s="1400"/>
      <c r="G673" s="1400"/>
      <c r="H673" s="1400"/>
      <c r="I673" s="1400"/>
      <c r="J673" s="1400"/>
      <c r="K673" s="1400"/>
      <c r="L673" s="1400"/>
      <c r="M673" s="1400"/>
      <c r="N673" s="1400"/>
      <c r="O673" s="1400"/>
      <c r="P673" s="1400"/>
      <c r="Q673" s="1400"/>
      <c r="R673" s="1400"/>
      <c r="S673" s="1400"/>
      <c r="T673" s="1400"/>
      <c r="U673" s="1400"/>
      <c r="V673" s="1400"/>
      <c r="W673" s="1400"/>
      <c r="X673" s="1400"/>
      <c r="Y673" s="1400"/>
      <c r="Z673" s="1400"/>
      <c r="AA673" s="1400"/>
      <c r="AB673" s="1400"/>
      <c r="AC673" s="1400"/>
      <c r="AD673" s="1400"/>
      <c r="AE673" s="1400"/>
      <c r="AF673" s="1400"/>
      <c r="AG673" s="1400"/>
      <c r="AH673" s="1400"/>
      <c r="AI673" s="1400"/>
      <c r="AJ673" s="1400"/>
      <c r="AK673" s="1400"/>
      <c r="AL673" s="1400"/>
      <c r="AM673" s="1400"/>
      <c r="AN673" s="1400"/>
      <c r="AO673" s="1400"/>
      <c r="AP673" s="1400"/>
      <c r="AQ673" s="1400"/>
      <c r="AR673" s="1400"/>
      <c r="AS673" s="1400"/>
      <c r="AT673" s="1400"/>
      <c r="AU673" s="1400"/>
      <c r="AV673" s="1400"/>
      <c r="AW673" s="1401"/>
      <c r="BG673" s="44"/>
      <c r="BH673" s="1795"/>
      <c r="BI673" s="1795"/>
      <c r="BJ673" s="1400"/>
      <c r="BK673" s="1400"/>
      <c r="BL673" s="1400"/>
      <c r="BM673" s="1400"/>
      <c r="BN673" s="1400"/>
      <c r="BO673" s="1400"/>
      <c r="BP673" s="1400"/>
      <c r="BQ673" s="1400"/>
      <c r="BR673" s="1400"/>
      <c r="BS673" s="1400"/>
      <c r="BT673" s="1400"/>
      <c r="BU673" s="1400"/>
      <c r="BV673" s="1400"/>
      <c r="BW673" s="1400"/>
      <c r="BX673" s="1400"/>
      <c r="BY673" s="1400"/>
      <c r="BZ673" s="1400"/>
      <c r="CA673" s="1400"/>
      <c r="CB673" s="1400"/>
      <c r="CC673" s="1400"/>
      <c r="CD673" s="1400"/>
      <c r="CE673" s="1400"/>
      <c r="CF673" s="1400"/>
      <c r="CG673" s="1400"/>
      <c r="CH673" s="1400"/>
      <c r="CI673" s="1400"/>
      <c r="CJ673" s="1400"/>
      <c r="CK673" s="1400"/>
      <c r="CL673" s="1400"/>
      <c r="CM673" s="1400"/>
      <c r="CN673" s="1400"/>
      <c r="CO673" s="1400"/>
      <c r="CP673" s="1400"/>
      <c r="CQ673" s="1400"/>
      <c r="CR673" s="1400"/>
      <c r="CS673" s="1400"/>
      <c r="CT673" s="1400"/>
      <c r="CU673" s="1400"/>
      <c r="CV673" s="1400"/>
      <c r="CW673" s="1400"/>
      <c r="CX673" s="1400"/>
      <c r="CY673" s="1400"/>
      <c r="CZ673" s="1400"/>
      <c r="DA673" s="1400"/>
      <c r="DB673" s="1400"/>
      <c r="DC673" s="1400"/>
      <c r="DE673" s="9"/>
      <c r="DF673" s="9"/>
      <c r="DG673" s="9"/>
      <c r="DH673" s="9"/>
      <c r="DI673" s="9"/>
      <c r="DJ673" s="9"/>
      <c r="DK673" s="9"/>
      <c r="DL673" s="9"/>
      <c r="DM673" s="9"/>
      <c r="DN673" s="9"/>
      <c r="DO673" s="9"/>
      <c r="DP673" s="9"/>
      <c r="DQ673" s="9"/>
      <c r="DR673" s="9"/>
      <c r="DS673" s="9"/>
      <c r="DT673" s="9"/>
      <c r="DU673" s="9"/>
      <c r="DV673" s="9"/>
      <c r="DW673" s="9"/>
      <c r="DX673" s="9"/>
      <c r="DY673" s="9"/>
      <c r="DZ673" s="9"/>
      <c r="EA673" s="9"/>
      <c r="EB673" s="9"/>
      <c r="EC673" s="9"/>
      <c r="ED673" s="9"/>
      <c r="EE673" s="9"/>
      <c r="EF673" s="9"/>
      <c r="EG673" s="9"/>
      <c r="EH673" s="9"/>
      <c r="EI673" s="9"/>
      <c r="EJ673" s="9"/>
      <c r="EK673" s="9"/>
      <c r="EL673" s="9"/>
      <c r="EM673" s="9"/>
      <c r="EN673" s="9"/>
      <c r="EO673" s="9"/>
      <c r="EP673" s="9"/>
      <c r="EQ673" s="9"/>
      <c r="ER673" s="9"/>
      <c r="ES673" s="9"/>
      <c r="ET673" s="9"/>
      <c r="EU673" s="9"/>
      <c r="EV673" s="9"/>
      <c r="EW673" s="9"/>
      <c r="EX673" s="9"/>
      <c r="EY673" s="9"/>
      <c r="FD673" s="9"/>
      <c r="FE673" s="9"/>
      <c r="FF673" s="9"/>
      <c r="FG673" s="9"/>
      <c r="FH673" s="9"/>
      <c r="FI673" s="9"/>
      <c r="FJ673" s="9"/>
      <c r="FK673" s="9"/>
      <c r="FL673" s="9"/>
      <c r="FM673" s="9"/>
      <c r="FN673" s="9"/>
      <c r="FO673" s="9"/>
      <c r="FP673" s="9"/>
      <c r="FQ673" s="9"/>
      <c r="FR673" s="9"/>
      <c r="FS673" s="9"/>
      <c r="FT673" s="9"/>
      <c r="FU673" s="9"/>
      <c r="FV673" s="9"/>
    </row>
    <row r="674" spans="1:178" ht="12.6" customHeight="1">
      <c r="A674" s="44"/>
      <c r="B674" s="1794"/>
      <c r="C674" s="1795"/>
      <c r="D674" s="1400"/>
      <c r="E674" s="1400"/>
      <c r="F674" s="1400"/>
      <c r="G674" s="1400"/>
      <c r="H674" s="1400"/>
      <c r="I674" s="1400"/>
      <c r="J674" s="1400"/>
      <c r="K674" s="1400"/>
      <c r="L674" s="1400"/>
      <c r="M674" s="1400"/>
      <c r="N674" s="1400"/>
      <c r="O674" s="1400"/>
      <c r="P674" s="1400"/>
      <c r="Q674" s="1400"/>
      <c r="R674" s="1400"/>
      <c r="S674" s="1400"/>
      <c r="T674" s="1400"/>
      <c r="U674" s="1400"/>
      <c r="V674" s="1400"/>
      <c r="W674" s="1400"/>
      <c r="X674" s="1400"/>
      <c r="Y674" s="1400"/>
      <c r="Z674" s="1400"/>
      <c r="AA674" s="1400"/>
      <c r="AB674" s="1400"/>
      <c r="AC674" s="1400"/>
      <c r="AD674" s="1400"/>
      <c r="AE674" s="1400"/>
      <c r="AF674" s="1400"/>
      <c r="AG674" s="1400"/>
      <c r="AH674" s="1400"/>
      <c r="AI674" s="1400"/>
      <c r="AJ674" s="1400"/>
      <c r="AK674" s="1400"/>
      <c r="AL674" s="1400"/>
      <c r="AM674" s="1400"/>
      <c r="AN674" s="1400"/>
      <c r="AO674" s="1400"/>
      <c r="AP674" s="1400"/>
      <c r="AQ674" s="1400"/>
      <c r="AR674" s="1400"/>
      <c r="AS674" s="1400"/>
      <c r="AT674" s="1400"/>
      <c r="AU674" s="1400"/>
      <c r="AV674" s="1400"/>
      <c r="AW674" s="1401"/>
      <c r="BG674" s="44"/>
      <c r="BH674" s="1795"/>
      <c r="BI674" s="1795"/>
      <c r="BJ674" s="1400"/>
      <c r="BK674" s="1400"/>
      <c r="BL674" s="1400"/>
      <c r="BM674" s="1400"/>
      <c r="BN674" s="1400"/>
      <c r="BO674" s="1400"/>
      <c r="BP674" s="1400"/>
      <c r="BQ674" s="1400"/>
      <c r="BR674" s="1400"/>
      <c r="BS674" s="1400"/>
      <c r="BT674" s="1400"/>
      <c r="BU674" s="1400"/>
      <c r="BV674" s="1400"/>
      <c r="BW674" s="1400"/>
      <c r="BX674" s="1400"/>
      <c r="BY674" s="1400"/>
      <c r="BZ674" s="1400"/>
      <c r="CA674" s="1400"/>
      <c r="CB674" s="1400"/>
      <c r="CC674" s="1400"/>
      <c r="CD674" s="1400"/>
      <c r="CE674" s="1400"/>
      <c r="CF674" s="1400"/>
      <c r="CG674" s="1400"/>
      <c r="CH674" s="1400"/>
      <c r="CI674" s="1400"/>
      <c r="CJ674" s="1400"/>
      <c r="CK674" s="1400"/>
      <c r="CL674" s="1400"/>
      <c r="CM674" s="1400"/>
      <c r="CN674" s="1400"/>
      <c r="CO674" s="1400"/>
      <c r="CP674" s="1400"/>
      <c r="CQ674" s="1400"/>
      <c r="CR674" s="1400"/>
      <c r="CS674" s="1400"/>
      <c r="CT674" s="1400"/>
      <c r="CU674" s="1400"/>
      <c r="CV674" s="1400"/>
      <c r="CW674" s="1400"/>
      <c r="CX674" s="1400"/>
      <c r="CY674" s="1400"/>
      <c r="CZ674" s="1400"/>
      <c r="DA674" s="1400"/>
      <c r="DB674" s="1400"/>
      <c r="DC674" s="1400"/>
      <c r="DE674" s="9"/>
      <c r="DF674" s="9"/>
      <c r="DG674" s="9"/>
      <c r="DH674" s="9"/>
      <c r="DI674" s="9"/>
      <c r="DJ674" s="9"/>
      <c r="DK674" s="9"/>
      <c r="DL674" s="9"/>
      <c r="DM674" s="9"/>
      <c r="DN674" s="9"/>
      <c r="DO674" s="9"/>
      <c r="DP674" s="9"/>
      <c r="DQ674" s="9"/>
      <c r="DR674" s="9"/>
      <c r="DS674" s="9"/>
      <c r="DT674" s="9"/>
      <c r="DU674" s="9"/>
      <c r="DV674" s="9"/>
      <c r="DW674" s="9"/>
      <c r="DX674" s="9"/>
      <c r="DY674" s="9"/>
      <c r="DZ674" s="9"/>
      <c r="EA674" s="9"/>
      <c r="EB674" s="9"/>
      <c r="EC674" s="9"/>
      <c r="ED674" s="9"/>
      <c r="EE674" s="9"/>
      <c r="EF674" s="9"/>
      <c r="EG674" s="9"/>
      <c r="EH674" s="9"/>
      <c r="EI674" s="9"/>
      <c r="EJ674" s="9"/>
      <c r="EK674" s="9"/>
      <c r="EL674" s="9"/>
      <c r="EM674" s="9"/>
      <c r="EN674" s="9"/>
      <c r="EO674" s="9"/>
      <c r="EP674" s="9"/>
      <c r="EQ674" s="9"/>
      <c r="ER674" s="9"/>
      <c r="ES674" s="9"/>
      <c r="ET674" s="9"/>
      <c r="EU674" s="9"/>
      <c r="EV674" s="9"/>
      <c r="EW674" s="9"/>
      <c r="EX674" s="9"/>
      <c r="EY674" s="9"/>
      <c r="FD674" s="9"/>
      <c r="FE674" s="9"/>
      <c r="FF674" s="9"/>
      <c r="FG674" s="9"/>
      <c r="FH674" s="9"/>
      <c r="FI674" s="9"/>
      <c r="FJ674" s="9"/>
      <c r="FK674" s="9"/>
      <c r="FL674" s="9"/>
      <c r="FM674" s="9"/>
      <c r="FN674" s="9"/>
      <c r="FO674" s="9"/>
      <c r="FP674" s="9"/>
      <c r="FQ674" s="9"/>
      <c r="FR674" s="9"/>
      <c r="FS674" s="9"/>
      <c r="FT674" s="9"/>
      <c r="FU674" s="9"/>
      <c r="FV674" s="9"/>
    </row>
    <row r="675" spans="1:178" ht="12.6" customHeight="1">
      <c r="A675" s="44"/>
      <c r="B675" s="1794"/>
      <c r="C675" s="1795"/>
      <c r="D675" s="1400"/>
      <c r="E675" s="1400"/>
      <c r="F675" s="1400"/>
      <c r="G675" s="1400"/>
      <c r="H675" s="1400"/>
      <c r="I675" s="1400"/>
      <c r="J675" s="1400"/>
      <c r="K675" s="1400"/>
      <c r="L675" s="1400"/>
      <c r="M675" s="1400"/>
      <c r="N675" s="1400"/>
      <c r="O675" s="1400"/>
      <c r="P675" s="1400"/>
      <c r="Q675" s="1400"/>
      <c r="R675" s="1400"/>
      <c r="S675" s="1400"/>
      <c r="T675" s="1400"/>
      <c r="U675" s="1400"/>
      <c r="V675" s="1400"/>
      <c r="W675" s="1400"/>
      <c r="X675" s="1400"/>
      <c r="Y675" s="1400"/>
      <c r="Z675" s="1400"/>
      <c r="AA675" s="1400"/>
      <c r="AB675" s="1400"/>
      <c r="AC675" s="1400"/>
      <c r="AD675" s="1400"/>
      <c r="AE675" s="1400"/>
      <c r="AF675" s="1400"/>
      <c r="AG675" s="1400"/>
      <c r="AH675" s="1400"/>
      <c r="AI675" s="1400"/>
      <c r="AJ675" s="1400"/>
      <c r="AK675" s="1400"/>
      <c r="AL675" s="1400"/>
      <c r="AM675" s="1400"/>
      <c r="AN675" s="1400"/>
      <c r="AO675" s="1400"/>
      <c r="AP675" s="1400"/>
      <c r="AQ675" s="1400"/>
      <c r="AR675" s="1400"/>
      <c r="AS675" s="1400"/>
      <c r="AT675" s="1400"/>
      <c r="AU675" s="1400"/>
      <c r="AV675" s="1400"/>
      <c r="AW675" s="1401"/>
      <c r="BG675" s="44"/>
      <c r="BH675" s="1795"/>
      <c r="BI675" s="1795"/>
      <c r="BJ675" s="1400"/>
      <c r="BK675" s="1400"/>
      <c r="BL675" s="1400"/>
      <c r="BM675" s="1400"/>
      <c r="BN675" s="1400"/>
      <c r="BO675" s="1400"/>
      <c r="BP675" s="1400"/>
      <c r="BQ675" s="1400"/>
      <c r="BR675" s="1400"/>
      <c r="BS675" s="1400"/>
      <c r="BT675" s="1400"/>
      <c r="BU675" s="1400"/>
      <c r="BV675" s="1400"/>
      <c r="BW675" s="1400"/>
      <c r="BX675" s="1400"/>
      <c r="BY675" s="1400"/>
      <c r="BZ675" s="1400"/>
      <c r="CA675" s="1400"/>
      <c r="CB675" s="1400"/>
      <c r="CC675" s="1400"/>
      <c r="CD675" s="1400"/>
      <c r="CE675" s="1400"/>
      <c r="CF675" s="1400"/>
      <c r="CG675" s="1400"/>
      <c r="CH675" s="1400"/>
      <c r="CI675" s="1400"/>
      <c r="CJ675" s="1400"/>
      <c r="CK675" s="1400"/>
      <c r="CL675" s="1400"/>
      <c r="CM675" s="1400"/>
      <c r="CN675" s="1400"/>
      <c r="CO675" s="1400"/>
      <c r="CP675" s="1400"/>
      <c r="CQ675" s="1400"/>
      <c r="CR675" s="1400"/>
      <c r="CS675" s="1400"/>
      <c r="CT675" s="1400"/>
      <c r="CU675" s="1400"/>
      <c r="CV675" s="1400"/>
      <c r="CW675" s="1400"/>
      <c r="CX675" s="1400"/>
      <c r="CY675" s="1400"/>
      <c r="CZ675" s="1400"/>
      <c r="DA675" s="1400"/>
      <c r="DB675" s="1400"/>
      <c r="DC675" s="1400"/>
      <c r="DE675" s="9"/>
      <c r="DF675" s="9"/>
      <c r="DG675" s="9"/>
      <c r="DH675" s="9"/>
      <c r="DI675" s="9"/>
      <c r="DJ675" s="9"/>
      <c r="DK675" s="9"/>
      <c r="DL675" s="9"/>
      <c r="DM675" s="9"/>
      <c r="DN675" s="9"/>
      <c r="DO675" s="9"/>
      <c r="DP675" s="9"/>
      <c r="DQ675" s="9"/>
      <c r="DR675" s="9"/>
      <c r="DS675" s="9"/>
      <c r="DT675" s="9"/>
      <c r="DU675" s="9"/>
      <c r="DV675" s="9"/>
      <c r="DW675" s="9"/>
      <c r="DX675" s="9"/>
      <c r="DY675" s="9"/>
      <c r="DZ675" s="9"/>
      <c r="EA675" s="9"/>
      <c r="EB675" s="9"/>
      <c r="EC675" s="9"/>
      <c r="ED675" s="9"/>
      <c r="EE675" s="9"/>
      <c r="EF675" s="9"/>
      <c r="EG675" s="9"/>
      <c r="EH675" s="9"/>
      <c r="EI675" s="9"/>
      <c r="EJ675" s="9"/>
      <c r="EK675" s="9"/>
      <c r="EL675" s="9"/>
      <c r="EM675" s="9"/>
      <c r="EN675" s="9"/>
      <c r="EO675" s="9"/>
      <c r="EP675" s="9"/>
      <c r="EQ675" s="9"/>
      <c r="ER675" s="9"/>
      <c r="ES675" s="9"/>
      <c r="ET675" s="9"/>
      <c r="EU675" s="9"/>
      <c r="EV675" s="9"/>
      <c r="EW675" s="9"/>
      <c r="EX675" s="9"/>
      <c r="EY675" s="9"/>
      <c r="FD675" s="9"/>
      <c r="FE675" s="9"/>
      <c r="FF675" s="9"/>
      <c r="FG675" s="9"/>
      <c r="FH675" s="9"/>
      <c r="FI675" s="9"/>
      <c r="FJ675" s="9"/>
      <c r="FK675" s="9"/>
      <c r="FL675" s="9"/>
      <c r="FM675" s="9"/>
      <c r="FN675" s="9"/>
      <c r="FO675" s="9"/>
      <c r="FP675" s="9"/>
      <c r="FQ675" s="9"/>
      <c r="FR675" s="9"/>
      <c r="FS675" s="9"/>
      <c r="FT675" s="9"/>
      <c r="FU675" s="9"/>
      <c r="FV675" s="9"/>
    </row>
    <row r="676" spans="1:178" ht="12.6" customHeight="1">
      <c r="A676" s="44"/>
      <c r="B676" s="1794"/>
      <c r="C676" s="1795"/>
      <c r="D676" s="1400"/>
      <c r="E676" s="1400"/>
      <c r="F676" s="1400"/>
      <c r="G676" s="1400"/>
      <c r="H676" s="1400"/>
      <c r="I676" s="1400"/>
      <c r="J676" s="1400"/>
      <c r="K676" s="1400"/>
      <c r="L676" s="1400"/>
      <c r="M676" s="1400"/>
      <c r="N676" s="1400"/>
      <c r="O676" s="1400"/>
      <c r="P676" s="1400"/>
      <c r="Q676" s="1400"/>
      <c r="R676" s="1400"/>
      <c r="S676" s="1400"/>
      <c r="T676" s="1400"/>
      <c r="U676" s="1400"/>
      <c r="V676" s="1400"/>
      <c r="W676" s="1400"/>
      <c r="X676" s="1400"/>
      <c r="Y676" s="1400"/>
      <c r="Z676" s="1400"/>
      <c r="AA676" s="1400"/>
      <c r="AB676" s="1400"/>
      <c r="AC676" s="1400"/>
      <c r="AD676" s="1400"/>
      <c r="AE676" s="1400"/>
      <c r="AF676" s="1400"/>
      <c r="AG676" s="1400"/>
      <c r="AH676" s="1400"/>
      <c r="AI676" s="1400"/>
      <c r="AJ676" s="1400"/>
      <c r="AK676" s="1400"/>
      <c r="AL676" s="1400"/>
      <c r="AM676" s="1400"/>
      <c r="AN676" s="1400"/>
      <c r="AO676" s="1400"/>
      <c r="AP676" s="1400"/>
      <c r="AQ676" s="1400"/>
      <c r="AR676" s="1400"/>
      <c r="AS676" s="1400"/>
      <c r="AT676" s="1400"/>
      <c r="AU676" s="1400"/>
      <c r="AV676" s="1400"/>
      <c r="AW676" s="1401"/>
      <c r="BG676" s="44"/>
      <c r="BH676" s="1795"/>
      <c r="BI676" s="1795"/>
      <c r="BJ676" s="1400"/>
      <c r="BK676" s="1400"/>
      <c r="BL676" s="1400"/>
      <c r="BM676" s="1400"/>
      <c r="BN676" s="1400"/>
      <c r="BO676" s="1400"/>
      <c r="BP676" s="1400"/>
      <c r="BQ676" s="1400"/>
      <c r="BR676" s="1400"/>
      <c r="BS676" s="1400"/>
      <c r="BT676" s="1400"/>
      <c r="BU676" s="1400"/>
      <c r="BV676" s="1400"/>
      <c r="BW676" s="1400"/>
      <c r="BX676" s="1400"/>
      <c r="BY676" s="1400"/>
      <c r="BZ676" s="1400"/>
      <c r="CA676" s="1400"/>
      <c r="CB676" s="1400"/>
      <c r="CC676" s="1400"/>
      <c r="CD676" s="1400"/>
      <c r="CE676" s="1400"/>
      <c r="CF676" s="1400"/>
      <c r="CG676" s="1400"/>
      <c r="CH676" s="1400"/>
      <c r="CI676" s="1400"/>
      <c r="CJ676" s="1400"/>
      <c r="CK676" s="1400"/>
      <c r="CL676" s="1400"/>
      <c r="CM676" s="1400"/>
      <c r="CN676" s="1400"/>
      <c r="CO676" s="1400"/>
      <c r="CP676" s="1400"/>
      <c r="CQ676" s="1400"/>
      <c r="CR676" s="1400"/>
      <c r="CS676" s="1400"/>
      <c r="CT676" s="1400"/>
      <c r="CU676" s="1400"/>
      <c r="CV676" s="1400"/>
      <c r="CW676" s="1400"/>
      <c r="CX676" s="1400"/>
      <c r="CY676" s="1400"/>
      <c r="CZ676" s="1400"/>
      <c r="DA676" s="1400"/>
      <c r="DB676" s="1400"/>
      <c r="DC676" s="1400"/>
      <c r="DE676" s="9"/>
      <c r="DF676" s="9"/>
      <c r="DG676" s="9"/>
      <c r="DH676" s="9"/>
      <c r="DI676" s="9"/>
      <c r="DJ676" s="9"/>
      <c r="DK676" s="9"/>
      <c r="DL676" s="9"/>
      <c r="DM676" s="9"/>
      <c r="DN676" s="9"/>
      <c r="DO676" s="9"/>
      <c r="DP676" s="9"/>
      <c r="DQ676" s="9"/>
      <c r="DR676" s="9"/>
      <c r="DS676" s="9"/>
      <c r="DT676" s="9"/>
      <c r="DU676" s="9"/>
      <c r="DV676" s="9"/>
      <c r="DW676" s="9"/>
      <c r="DX676" s="9"/>
      <c r="DY676" s="9"/>
      <c r="DZ676" s="9"/>
      <c r="EA676" s="9"/>
      <c r="EB676" s="9"/>
      <c r="EC676" s="9"/>
      <c r="ED676" s="9"/>
      <c r="EE676" s="9"/>
      <c r="EF676" s="9"/>
      <c r="EG676" s="9"/>
      <c r="EH676" s="9"/>
      <c r="EI676" s="9"/>
      <c r="EJ676" s="9"/>
      <c r="EK676" s="9"/>
      <c r="EL676" s="9"/>
      <c r="EM676" s="9"/>
      <c r="EN676" s="9"/>
      <c r="EO676" s="9"/>
      <c r="EP676" s="9"/>
      <c r="EQ676" s="9"/>
      <c r="ER676" s="9"/>
      <c r="ES676" s="9"/>
      <c r="ET676" s="9"/>
      <c r="EU676" s="9"/>
      <c r="EV676" s="9"/>
      <c r="EW676" s="9"/>
      <c r="EX676" s="9"/>
      <c r="EY676" s="9"/>
      <c r="FD676" s="9"/>
      <c r="FE676" s="9"/>
      <c r="FF676" s="9"/>
      <c r="FG676" s="9"/>
      <c r="FH676" s="9"/>
      <c r="FI676" s="9"/>
      <c r="FJ676" s="9"/>
      <c r="FK676" s="9"/>
      <c r="FL676" s="9"/>
      <c r="FM676" s="9"/>
      <c r="FN676" s="9"/>
      <c r="FO676" s="9"/>
      <c r="FP676" s="9"/>
      <c r="FQ676" s="9"/>
      <c r="FR676" s="9"/>
      <c r="FS676" s="9"/>
      <c r="FT676" s="9"/>
      <c r="FU676" s="9"/>
      <c r="FV676" s="9"/>
    </row>
    <row r="677" spans="1:178" ht="12.6" customHeight="1">
      <c r="A677" s="44"/>
      <c r="B677" s="1794"/>
      <c r="C677" s="1795"/>
      <c r="D677" s="1400"/>
      <c r="E677" s="1400"/>
      <c r="F677" s="1400"/>
      <c r="G677" s="1400"/>
      <c r="H677" s="1400"/>
      <c r="I677" s="1400"/>
      <c r="J677" s="1400"/>
      <c r="K677" s="1400"/>
      <c r="L677" s="1400"/>
      <c r="M677" s="1400"/>
      <c r="N677" s="1400"/>
      <c r="O677" s="1400"/>
      <c r="P677" s="1400"/>
      <c r="Q677" s="1400"/>
      <c r="R677" s="1400"/>
      <c r="S677" s="1400"/>
      <c r="T677" s="1400"/>
      <c r="U677" s="1400"/>
      <c r="V677" s="1400"/>
      <c r="W677" s="1400"/>
      <c r="X677" s="1400"/>
      <c r="Y677" s="1400"/>
      <c r="Z677" s="1400"/>
      <c r="AA677" s="1400"/>
      <c r="AB677" s="1400"/>
      <c r="AC677" s="1400"/>
      <c r="AD677" s="1400"/>
      <c r="AE677" s="1400"/>
      <c r="AF677" s="1400"/>
      <c r="AG677" s="1400"/>
      <c r="AH677" s="1400"/>
      <c r="AI677" s="1400"/>
      <c r="AJ677" s="1400"/>
      <c r="AK677" s="1400"/>
      <c r="AL677" s="1400"/>
      <c r="AM677" s="1400"/>
      <c r="AN677" s="1400"/>
      <c r="AO677" s="1400"/>
      <c r="AP677" s="1400"/>
      <c r="AQ677" s="1400"/>
      <c r="AR677" s="1400"/>
      <c r="AS677" s="1400"/>
      <c r="AT677" s="1400"/>
      <c r="AU677" s="1400"/>
      <c r="AV677" s="1400"/>
      <c r="AW677" s="1401"/>
      <c r="BG677" s="44"/>
      <c r="BH677" s="1795"/>
      <c r="BI677" s="1795"/>
      <c r="BJ677" s="1400"/>
      <c r="BK677" s="1400"/>
      <c r="BL677" s="1400"/>
      <c r="BM677" s="1400"/>
      <c r="BN677" s="1400"/>
      <c r="BO677" s="1400"/>
      <c r="BP677" s="1400"/>
      <c r="BQ677" s="1400"/>
      <c r="BR677" s="1400"/>
      <c r="BS677" s="1400"/>
      <c r="BT677" s="1400"/>
      <c r="BU677" s="1400"/>
      <c r="BV677" s="1400"/>
      <c r="BW677" s="1400"/>
      <c r="BX677" s="1400"/>
      <c r="BY677" s="1400"/>
      <c r="BZ677" s="1400"/>
      <c r="CA677" s="1400"/>
      <c r="CB677" s="1400"/>
      <c r="CC677" s="1400"/>
      <c r="CD677" s="1400"/>
      <c r="CE677" s="1400"/>
      <c r="CF677" s="1400"/>
      <c r="CG677" s="1400"/>
      <c r="CH677" s="1400"/>
      <c r="CI677" s="1400"/>
      <c r="CJ677" s="1400"/>
      <c r="CK677" s="1400"/>
      <c r="CL677" s="1400"/>
      <c r="CM677" s="1400"/>
      <c r="CN677" s="1400"/>
      <c r="CO677" s="1400"/>
      <c r="CP677" s="1400"/>
      <c r="CQ677" s="1400"/>
      <c r="CR677" s="1400"/>
      <c r="CS677" s="1400"/>
      <c r="CT677" s="1400"/>
      <c r="CU677" s="1400"/>
      <c r="CV677" s="1400"/>
      <c r="CW677" s="1400"/>
      <c r="CX677" s="1400"/>
      <c r="CY677" s="1400"/>
      <c r="CZ677" s="1400"/>
      <c r="DA677" s="1400"/>
      <c r="DB677" s="1400"/>
      <c r="DC677" s="1400"/>
      <c r="DE677" s="9"/>
      <c r="DF677" s="9"/>
      <c r="DG677" s="9"/>
      <c r="DH677" s="9"/>
      <c r="DI677" s="9"/>
      <c r="DJ677" s="9"/>
      <c r="DK677" s="9"/>
      <c r="DL677" s="9"/>
      <c r="DM677" s="9"/>
      <c r="DN677" s="9"/>
      <c r="DO677" s="9"/>
      <c r="DP677" s="9"/>
      <c r="DQ677" s="9"/>
      <c r="DR677" s="9"/>
      <c r="DS677" s="9"/>
      <c r="DT677" s="9"/>
      <c r="DU677" s="9"/>
      <c r="DV677" s="9"/>
      <c r="DW677" s="9"/>
      <c r="DX677" s="9"/>
      <c r="DY677" s="9"/>
      <c r="DZ677" s="9"/>
      <c r="EA677" s="9"/>
      <c r="EB677" s="9"/>
      <c r="EC677" s="9"/>
      <c r="ED677" s="9"/>
      <c r="EE677" s="9"/>
      <c r="EF677" s="9"/>
      <c r="EG677" s="9"/>
      <c r="EH677" s="9"/>
      <c r="EI677" s="9"/>
      <c r="EJ677" s="9"/>
      <c r="EK677" s="9"/>
      <c r="EL677" s="9"/>
      <c r="EM677" s="9"/>
      <c r="EN677" s="9"/>
      <c r="EO677" s="9"/>
      <c r="EP677" s="9"/>
      <c r="EQ677" s="9"/>
      <c r="ER677" s="9"/>
      <c r="ES677" s="9"/>
      <c r="ET677" s="9"/>
      <c r="EU677" s="9"/>
      <c r="EV677" s="9"/>
      <c r="EW677" s="9"/>
      <c r="EX677" s="9"/>
      <c r="EY677" s="9"/>
      <c r="FD677" s="9"/>
      <c r="FE677" s="9"/>
      <c r="FF677" s="9"/>
      <c r="FG677" s="9"/>
      <c r="FH677" s="9"/>
      <c r="FI677" s="9"/>
      <c r="FJ677" s="9"/>
      <c r="FK677" s="9"/>
      <c r="FL677" s="9"/>
      <c r="FM677" s="9"/>
      <c r="FN677" s="9"/>
      <c r="FO677" s="9"/>
      <c r="FP677" s="9"/>
      <c r="FQ677" s="9"/>
      <c r="FR677" s="9"/>
      <c r="FS677" s="9"/>
      <c r="FT677" s="9"/>
      <c r="FU677" s="9"/>
      <c r="FV677" s="9"/>
    </row>
    <row r="678" spans="1:178" ht="12.6" customHeight="1">
      <c r="A678" s="44"/>
      <c r="B678" s="1794"/>
      <c r="C678" s="1795"/>
      <c r="D678" s="1400"/>
      <c r="E678" s="1400"/>
      <c r="F678" s="1400"/>
      <c r="G678" s="1400"/>
      <c r="H678" s="1400"/>
      <c r="I678" s="1400"/>
      <c r="J678" s="1400"/>
      <c r="K678" s="1400"/>
      <c r="L678" s="1400"/>
      <c r="M678" s="1400"/>
      <c r="N678" s="1400"/>
      <c r="O678" s="1400"/>
      <c r="P678" s="1400"/>
      <c r="Q678" s="1400"/>
      <c r="R678" s="1400"/>
      <c r="S678" s="1400"/>
      <c r="T678" s="1400"/>
      <c r="U678" s="1400"/>
      <c r="V678" s="1400"/>
      <c r="W678" s="1400"/>
      <c r="X678" s="1400"/>
      <c r="Y678" s="1400"/>
      <c r="Z678" s="1400"/>
      <c r="AA678" s="1400"/>
      <c r="AB678" s="1400"/>
      <c r="AC678" s="1400"/>
      <c r="AD678" s="1400"/>
      <c r="AE678" s="1400"/>
      <c r="AF678" s="1400"/>
      <c r="AG678" s="1400"/>
      <c r="AH678" s="1400"/>
      <c r="AI678" s="1400"/>
      <c r="AJ678" s="1400"/>
      <c r="AK678" s="1400"/>
      <c r="AL678" s="1400"/>
      <c r="AM678" s="1400"/>
      <c r="AN678" s="1400"/>
      <c r="AO678" s="1400"/>
      <c r="AP678" s="1400"/>
      <c r="AQ678" s="1400"/>
      <c r="AR678" s="1400"/>
      <c r="AS678" s="1400"/>
      <c r="AT678" s="1400"/>
      <c r="AU678" s="1400"/>
      <c r="AV678" s="1400"/>
      <c r="AW678" s="1401"/>
      <c r="BG678" s="44"/>
      <c r="BH678" s="1795"/>
      <c r="BI678" s="1795"/>
      <c r="BJ678" s="1400"/>
      <c r="BK678" s="1400"/>
      <c r="BL678" s="1400"/>
      <c r="BM678" s="1400"/>
      <c r="BN678" s="1400"/>
      <c r="BO678" s="1400"/>
      <c r="BP678" s="1400"/>
      <c r="BQ678" s="1400"/>
      <c r="BR678" s="1400"/>
      <c r="BS678" s="1400"/>
      <c r="BT678" s="1400"/>
      <c r="BU678" s="1400"/>
      <c r="BV678" s="1400"/>
      <c r="BW678" s="1400"/>
      <c r="BX678" s="1400"/>
      <c r="BY678" s="1400"/>
      <c r="BZ678" s="1400"/>
      <c r="CA678" s="1400"/>
      <c r="CB678" s="1400"/>
      <c r="CC678" s="1400"/>
      <c r="CD678" s="1400"/>
      <c r="CE678" s="1400"/>
      <c r="CF678" s="1400"/>
      <c r="CG678" s="1400"/>
      <c r="CH678" s="1400"/>
      <c r="CI678" s="1400"/>
      <c r="CJ678" s="1400"/>
      <c r="CK678" s="1400"/>
      <c r="CL678" s="1400"/>
      <c r="CM678" s="1400"/>
      <c r="CN678" s="1400"/>
      <c r="CO678" s="1400"/>
      <c r="CP678" s="1400"/>
      <c r="CQ678" s="1400"/>
      <c r="CR678" s="1400"/>
      <c r="CS678" s="1400"/>
      <c r="CT678" s="1400"/>
      <c r="CU678" s="1400"/>
      <c r="CV678" s="1400"/>
      <c r="CW678" s="1400"/>
      <c r="CX678" s="1400"/>
      <c r="CY678" s="1400"/>
      <c r="CZ678" s="1400"/>
      <c r="DA678" s="1400"/>
      <c r="DB678" s="1400"/>
      <c r="DC678" s="1400"/>
      <c r="DE678" s="9"/>
      <c r="DF678" s="9"/>
      <c r="DG678" s="9"/>
      <c r="DH678" s="9"/>
      <c r="DI678" s="9"/>
      <c r="DJ678" s="9"/>
      <c r="DK678" s="9"/>
      <c r="DL678" s="9"/>
      <c r="DM678" s="9"/>
      <c r="DN678" s="9"/>
      <c r="DO678" s="9"/>
      <c r="DP678" s="9"/>
      <c r="DQ678" s="9"/>
      <c r="DR678" s="9"/>
      <c r="DS678" s="9"/>
      <c r="DT678" s="9"/>
      <c r="DU678" s="9"/>
      <c r="DV678" s="9"/>
      <c r="DW678" s="9"/>
      <c r="DX678" s="9"/>
      <c r="DY678" s="9"/>
      <c r="DZ678" s="9"/>
      <c r="EA678" s="9"/>
      <c r="EB678" s="9"/>
      <c r="EC678" s="9"/>
      <c r="ED678" s="9"/>
      <c r="EE678" s="9"/>
      <c r="EF678" s="9"/>
      <c r="EG678" s="9"/>
      <c r="EH678" s="9"/>
      <c r="EI678" s="9"/>
      <c r="EJ678" s="9"/>
      <c r="EK678" s="9"/>
      <c r="EL678" s="9"/>
      <c r="EM678" s="9"/>
      <c r="EN678" s="9"/>
      <c r="EO678" s="9"/>
      <c r="EP678" s="9"/>
      <c r="EQ678" s="9"/>
      <c r="ER678" s="9"/>
      <c r="ES678" s="9"/>
      <c r="ET678" s="9"/>
      <c r="EU678" s="9"/>
      <c r="EV678" s="9"/>
      <c r="EW678" s="9"/>
      <c r="EX678" s="9"/>
      <c r="EY678" s="9"/>
      <c r="FD678" s="9"/>
      <c r="FE678" s="9"/>
      <c r="FF678" s="9"/>
      <c r="FG678" s="9"/>
      <c r="FH678" s="9"/>
      <c r="FI678" s="9"/>
      <c r="FJ678" s="9"/>
      <c r="FK678" s="9"/>
      <c r="FL678" s="9"/>
      <c r="FM678" s="9"/>
      <c r="FN678" s="9"/>
      <c r="FO678" s="9"/>
      <c r="FP678" s="9"/>
      <c r="FQ678" s="9"/>
      <c r="FR678" s="9"/>
      <c r="FS678" s="9"/>
      <c r="FT678" s="9"/>
      <c r="FU678" s="9"/>
      <c r="FV678" s="9"/>
    </row>
    <row r="679" spans="1:178" ht="12.6" customHeight="1">
      <c r="A679" s="44"/>
      <c r="B679" s="1794"/>
      <c r="C679" s="1795"/>
      <c r="D679" s="1400"/>
      <c r="E679" s="1400"/>
      <c r="F679" s="1400"/>
      <c r="G679" s="1400"/>
      <c r="H679" s="1400"/>
      <c r="I679" s="1400"/>
      <c r="J679" s="1400"/>
      <c r="K679" s="1400"/>
      <c r="L679" s="1400"/>
      <c r="M679" s="1400"/>
      <c r="N679" s="1400"/>
      <c r="O679" s="1400"/>
      <c r="P679" s="1400"/>
      <c r="Q679" s="1400"/>
      <c r="R679" s="1400"/>
      <c r="S679" s="1400"/>
      <c r="T679" s="1400"/>
      <c r="U679" s="1400"/>
      <c r="V679" s="1400"/>
      <c r="W679" s="1400"/>
      <c r="X679" s="1400"/>
      <c r="Y679" s="1400"/>
      <c r="Z679" s="1400"/>
      <c r="AA679" s="1400"/>
      <c r="AB679" s="1400"/>
      <c r="AC679" s="1400"/>
      <c r="AD679" s="1400"/>
      <c r="AE679" s="1400"/>
      <c r="AF679" s="1400"/>
      <c r="AG679" s="1400"/>
      <c r="AH679" s="1400"/>
      <c r="AI679" s="1400"/>
      <c r="AJ679" s="1400"/>
      <c r="AK679" s="1400"/>
      <c r="AL679" s="1400"/>
      <c r="AM679" s="1400"/>
      <c r="AN679" s="1400"/>
      <c r="AO679" s="1400"/>
      <c r="AP679" s="1400"/>
      <c r="AQ679" s="1400"/>
      <c r="AR679" s="1400"/>
      <c r="AS679" s="1400"/>
      <c r="AT679" s="1400"/>
      <c r="AU679" s="1400"/>
      <c r="AV679" s="1400"/>
      <c r="AW679" s="1401"/>
      <c r="BG679" s="44"/>
      <c r="BH679" s="1795"/>
      <c r="BI679" s="1795"/>
      <c r="BJ679" s="1400"/>
      <c r="BK679" s="1400"/>
      <c r="BL679" s="1400"/>
      <c r="BM679" s="1400"/>
      <c r="BN679" s="1400"/>
      <c r="BO679" s="1400"/>
      <c r="BP679" s="1400"/>
      <c r="BQ679" s="1400"/>
      <c r="BR679" s="1400"/>
      <c r="BS679" s="1400"/>
      <c r="BT679" s="1400"/>
      <c r="BU679" s="1400"/>
      <c r="BV679" s="1400"/>
      <c r="BW679" s="1400"/>
      <c r="BX679" s="1400"/>
      <c r="BY679" s="1400"/>
      <c r="BZ679" s="1400"/>
      <c r="CA679" s="1400"/>
      <c r="CB679" s="1400"/>
      <c r="CC679" s="1400"/>
      <c r="CD679" s="1400"/>
      <c r="CE679" s="1400"/>
      <c r="CF679" s="1400"/>
      <c r="CG679" s="1400"/>
      <c r="CH679" s="1400"/>
      <c r="CI679" s="1400"/>
      <c r="CJ679" s="1400"/>
      <c r="CK679" s="1400"/>
      <c r="CL679" s="1400"/>
      <c r="CM679" s="1400"/>
      <c r="CN679" s="1400"/>
      <c r="CO679" s="1400"/>
      <c r="CP679" s="1400"/>
      <c r="CQ679" s="1400"/>
      <c r="CR679" s="1400"/>
      <c r="CS679" s="1400"/>
      <c r="CT679" s="1400"/>
      <c r="CU679" s="1400"/>
      <c r="CV679" s="1400"/>
      <c r="CW679" s="1400"/>
      <c r="CX679" s="1400"/>
      <c r="CY679" s="1400"/>
      <c r="CZ679" s="1400"/>
      <c r="DA679" s="1400"/>
      <c r="DB679" s="1400"/>
      <c r="DC679" s="1400"/>
      <c r="DE679" s="9"/>
      <c r="DF679" s="9"/>
      <c r="DG679" s="9"/>
      <c r="DH679" s="9"/>
      <c r="DI679" s="9"/>
      <c r="DJ679" s="9"/>
      <c r="DK679" s="9"/>
      <c r="DL679" s="9"/>
      <c r="DM679" s="9"/>
      <c r="DN679" s="9"/>
      <c r="DO679" s="9"/>
      <c r="DP679" s="9"/>
      <c r="DQ679" s="9"/>
      <c r="DR679" s="9"/>
      <c r="DS679" s="9"/>
      <c r="DT679" s="9"/>
      <c r="DU679" s="9"/>
      <c r="DV679" s="9"/>
      <c r="DW679" s="9"/>
      <c r="DX679" s="9"/>
      <c r="DY679" s="9"/>
      <c r="DZ679" s="9"/>
      <c r="EA679" s="9"/>
      <c r="EB679" s="9"/>
      <c r="EC679" s="9"/>
      <c r="ED679" s="9"/>
      <c r="EE679" s="9"/>
      <c r="EF679" s="9"/>
      <c r="EG679" s="9"/>
      <c r="EH679" s="9"/>
      <c r="EI679" s="9"/>
      <c r="EJ679" s="9"/>
      <c r="EK679" s="9"/>
      <c r="EL679" s="9"/>
      <c r="EM679" s="9"/>
      <c r="EN679" s="9"/>
      <c r="EO679" s="9"/>
      <c r="EP679" s="9"/>
      <c r="EQ679" s="9"/>
      <c r="ER679" s="9"/>
      <c r="ES679" s="9"/>
      <c r="ET679" s="9"/>
      <c r="EU679" s="9"/>
      <c r="EV679" s="9"/>
      <c r="EW679" s="9"/>
      <c r="EX679" s="9"/>
      <c r="EY679" s="9"/>
      <c r="FD679" s="9"/>
      <c r="FE679" s="9"/>
      <c r="FF679" s="9"/>
      <c r="FG679" s="9"/>
      <c r="FH679" s="9"/>
      <c r="FI679" s="9"/>
      <c r="FJ679" s="9"/>
      <c r="FK679" s="9"/>
      <c r="FL679" s="9"/>
      <c r="FM679" s="9"/>
      <c r="FN679" s="9"/>
      <c r="FO679" s="9"/>
      <c r="FP679" s="9"/>
      <c r="FQ679" s="9"/>
      <c r="FR679" s="9"/>
      <c r="FS679" s="9"/>
      <c r="FT679" s="9"/>
      <c r="FU679" s="9"/>
      <c r="FV679" s="9"/>
    </row>
    <row r="680" spans="1:178" ht="12.6" customHeight="1">
      <c r="A680" s="44"/>
      <c r="B680" s="1794"/>
      <c r="C680" s="1795"/>
      <c r="D680" s="1400"/>
      <c r="E680" s="1400"/>
      <c r="F680" s="1400"/>
      <c r="G680" s="1400"/>
      <c r="H680" s="1400"/>
      <c r="I680" s="1400"/>
      <c r="J680" s="1400"/>
      <c r="K680" s="1400"/>
      <c r="L680" s="1400"/>
      <c r="M680" s="1400"/>
      <c r="N680" s="1400"/>
      <c r="O680" s="1400"/>
      <c r="P680" s="1400"/>
      <c r="Q680" s="1400"/>
      <c r="R680" s="1400"/>
      <c r="S680" s="1400"/>
      <c r="T680" s="1400"/>
      <c r="U680" s="1400"/>
      <c r="V680" s="1400"/>
      <c r="W680" s="1400"/>
      <c r="X680" s="1400"/>
      <c r="Y680" s="1400"/>
      <c r="Z680" s="1400"/>
      <c r="AA680" s="1400"/>
      <c r="AB680" s="1400"/>
      <c r="AC680" s="1400"/>
      <c r="AD680" s="1400"/>
      <c r="AE680" s="1400"/>
      <c r="AF680" s="1400"/>
      <c r="AG680" s="1400"/>
      <c r="AH680" s="1400"/>
      <c r="AI680" s="1400"/>
      <c r="AJ680" s="1400"/>
      <c r="AK680" s="1400"/>
      <c r="AL680" s="1400"/>
      <c r="AM680" s="1400"/>
      <c r="AN680" s="1400"/>
      <c r="AO680" s="1400"/>
      <c r="AP680" s="1400"/>
      <c r="AQ680" s="1400"/>
      <c r="AR680" s="1400"/>
      <c r="AS680" s="1400"/>
      <c r="AT680" s="1400"/>
      <c r="AU680" s="1400"/>
      <c r="AV680" s="1400"/>
      <c r="AW680" s="1401"/>
      <c r="BG680" s="44"/>
      <c r="BH680" s="1795"/>
      <c r="BI680" s="1795"/>
      <c r="BJ680" s="1400"/>
      <c r="BK680" s="1400"/>
      <c r="BL680" s="1400"/>
      <c r="BM680" s="1400"/>
      <c r="BN680" s="1400"/>
      <c r="BO680" s="1400"/>
      <c r="BP680" s="1400"/>
      <c r="BQ680" s="1400"/>
      <c r="BR680" s="1400"/>
      <c r="BS680" s="1400"/>
      <c r="BT680" s="1400"/>
      <c r="BU680" s="1400"/>
      <c r="BV680" s="1400"/>
      <c r="BW680" s="1400"/>
      <c r="BX680" s="1400"/>
      <c r="BY680" s="1400"/>
      <c r="BZ680" s="1400"/>
      <c r="CA680" s="1400"/>
      <c r="CB680" s="1400"/>
      <c r="CC680" s="1400"/>
      <c r="CD680" s="1400"/>
      <c r="CE680" s="1400"/>
      <c r="CF680" s="1400"/>
      <c r="CG680" s="1400"/>
      <c r="CH680" s="1400"/>
      <c r="CI680" s="1400"/>
      <c r="CJ680" s="1400"/>
      <c r="CK680" s="1400"/>
      <c r="CL680" s="1400"/>
      <c r="CM680" s="1400"/>
      <c r="CN680" s="1400"/>
      <c r="CO680" s="1400"/>
      <c r="CP680" s="1400"/>
      <c r="CQ680" s="1400"/>
      <c r="CR680" s="1400"/>
      <c r="CS680" s="1400"/>
      <c r="CT680" s="1400"/>
      <c r="CU680" s="1400"/>
      <c r="CV680" s="1400"/>
      <c r="CW680" s="1400"/>
      <c r="CX680" s="1400"/>
      <c r="CY680" s="1400"/>
      <c r="CZ680" s="1400"/>
      <c r="DA680" s="1400"/>
      <c r="DB680" s="1400"/>
      <c r="DC680" s="1400"/>
      <c r="DE680" s="9"/>
      <c r="DF680" s="9"/>
      <c r="DG680" s="9"/>
      <c r="DH680" s="9"/>
      <c r="DI680" s="9"/>
      <c r="DJ680" s="9"/>
      <c r="DK680" s="9"/>
      <c r="DL680" s="9"/>
      <c r="DM680" s="9"/>
      <c r="DN680" s="9"/>
      <c r="DO680" s="9"/>
      <c r="DP680" s="9"/>
      <c r="DQ680" s="9"/>
      <c r="DR680" s="9"/>
      <c r="DS680" s="9"/>
      <c r="DT680" s="9"/>
      <c r="DU680" s="9"/>
      <c r="DV680" s="9"/>
      <c r="DW680" s="9"/>
      <c r="DX680" s="9"/>
      <c r="DY680" s="9"/>
      <c r="DZ680" s="9"/>
      <c r="EA680" s="9"/>
      <c r="EB680" s="9"/>
      <c r="EC680" s="9"/>
      <c r="ED680" s="9"/>
      <c r="EE680" s="9"/>
      <c r="EF680" s="9"/>
      <c r="EG680" s="9"/>
      <c r="EH680" s="9"/>
      <c r="EI680" s="9"/>
      <c r="EJ680" s="9"/>
      <c r="EK680" s="9"/>
      <c r="EL680" s="9"/>
      <c r="EM680" s="9"/>
      <c r="EN680" s="9"/>
      <c r="EO680" s="9"/>
      <c r="EP680" s="9"/>
      <c r="EQ680" s="9"/>
      <c r="ER680" s="9"/>
      <c r="ES680" s="9"/>
      <c r="ET680" s="9"/>
      <c r="EU680" s="9"/>
      <c r="EV680" s="9"/>
      <c r="EW680" s="9"/>
      <c r="EX680" s="9"/>
      <c r="EY680" s="9"/>
      <c r="FD680" s="9"/>
      <c r="FE680" s="9"/>
      <c r="FF680" s="9"/>
      <c r="FG680" s="9"/>
      <c r="FH680" s="9"/>
      <c r="FI680" s="9"/>
      <c r="FJ680" s="9"/>
      <c r="FK680" s="9"/>
      <c r="FL680" s="9"/>
      <c r="FM680" s="9"/>
      <c r="FN680" s="9"/>
      <c r="FO680" s="9"/>
      <c r="FP680" s="9"/>
      <c r="FQ680" s="9"/>
      <c r="FR680" s="9"/>
      <c r="FS680" s="9"/>
      <c r="FT680" s="9"/>
      <c r="FU680" s="9"/>
      <c r="FV680" s="9"/>
    </row>
    <row r="681" spans="1:178" ht="12.6" customHeight="1">
      <c r="A681" s="44"/>
      <c r="B681" s="1794"/>
      <c r="C681" s="1795"/>
      <c r="D681" s="1400"/>
      <c r="E681" s="1400"/>
      <c r="F681" s="1400"/>
      <c r="G681" s="1400"/>
      <c r="H681" s="1400"/>
      <c r="I681" s="1400"/>
      <c r="J681" s="1400"/>
      <c r="K681" s="1400"/>
      <c r="L681" s="1400"/>
      <c r="M681" s="1400"/>
      <c r="N681" s="1400"/>
      <c r="O681" s="1400"/>
      <c r="P681" s="1400"/>
      <c r="Q681" s="1400"/>
      <c r="R681" s="1400"/>
      <c r="S681" s="1400"/>
      <c r="T681" s="1400"/>
      <c r="U681" s="1400"/>
      <c r="V681" s="1400"/>
      <c r="W681" s="1400"/>
      <c r="X681" s="1400"/>
      <c r="Y681" s="1400"/>
      <c r="Z681" s="1400"/>
      <c r="AA681" s="1400"/>
      <c r="AB681" s="1400"/>
      <c r="AC681" s="1400"/>
      <c r="AD681" s="1400"/>
      <c r="AE681" s="1400"/>
      <c r="AF681" s="1400"/>
      <c r="AG681" s="1400"/>
      <c r="AH681" s="1400"/>
      <c r="AI681" s="1400"/>
      <c r="AJ681" s="1400"/>
      <c r="AK681" s="1400"/>
      <c r="AL681" s="1400"/>
      <c r="AM681" s="1400"/>
      <c r="AN681" s="1400"/>
      <c r="AO681" s="1400"/>
      <c r="AP681" s="1400"/>
      <c r="AQ681" s="1400"/>
      <c r="AR681" s="1400"/>
      <c r="AS681" s="1400"/>
      <c r="AT681" s="1400"/>
      <c r="AU681" s="1400"/>
      <c r="AV681" s="1400"/>
      <c r="AW681" s="1401"/>
      <c r="BG681" s="44"/>
      <c r="BH681" s="1795"/>
      <c r="BI681" s="1795"/>
      <c r="BJ681" s="1400"/>
      <c r="BK681" s="1400"/>
      <c r="BL681" s="1400"/>
      <c r="BM681" s="1400"/>
      <c r="BN681" s="1400"/>
      <c r="BO681" s="1400"/>
      <c r="BP681" s="1400"/>
      <c r="BQ681" s="1400"/>
      <c r="BR681" s="1400"/>
      <c r="BS681" s="1400"/>
      <c r="BT681" s="1400"/>
      <c r="BU681" s="1400"/>
      <c r="BV681" s="1400"/>
      <c r="BW681" s="1400"/>
      <c r="BX681" s="1400"/>
      <c r="BY681" s="1400"/>
      <c r="BZ681" s="1400"/>
      <c r="CA681" s="1400"/>
      <c r="CB681" s="1400"/>
      <c r="CC681" s="1400"/>
      <c r="CD681" s="1400"/>
      <c r="CE681" s="1400"/>
      <c r="CF681" s="1400"/>
      <c r="CG681" s="1400"/>
      <c r="CH681" s="1400"/>
      <c r="CI681" s="1400"/>
      <c r="CJ681" s="1400"/>
      <c r="CK681" s="1400"/>
      <c r="CL681" s="1400"/>
      <c r="CM681" s="1400"/>
      <c r="CN681" s="1400"/>
      <c r="CO681" s="1400"/>
      <c r="CP681" s="1400"/>
      <c r="CQ681" s="1400"/>
      <c r="CR681" s="1400"/>
      <c r="CS681" s="1400"/>
      <c r="CT681" s="1400"/>
      <c r="CU681" s="1400"/>
      <c r="CV681" s="1400"/>
      <c r="CW681" s="1400"/>
      <c r="CX681" s="1400"/>
      <c r="CY681" s="1400"/>
      <c r="CZ681" s="1400"/>
      <c r="DA681" s="1400"/>
      <c r="DB681" s="1400"/>
      <c r="DC681" s="1400"/>
      <c r="DE681" s="9"/>
      <c r="DF681" s="9"/>
      <c r="DG681" s="9"/>
      <c r="DH681" s="9"/>
      <c r="DI681" s="9"/>
      <c r="DJ681" s="9"/>
      <c r="DK681" s="9"/>
      <c r="DL681" s="9"/>
      <c r="DM681" s="9"/>
      <c r="DN681" s="9"/>
      <c r="DO681" s="9"/>
      <c r="DP681" s="9"/>
      <c r="DQ681" s="9"/>
      <c r="DR681" s="9"/>
      <c r="DS681" s="9"/>
      <c r="DT681" s="9"/>
      <c r="DU681" s="9"/>
      <c r="DV681" s="9"/>
      <c r="DW681" s="9"/>
      <c r="DX681" s="9"/>
      <c r="DY681" s="9"/>
      <c r="DZ681" s="9"/>
      <c r="EA681" s="9"/>
      <c r="EB681" s="9"/>
      <c r="EC681" s="9"/>
      <c r="ED681" s="9"/>
      <c r="EE681" s="9"/>
      <c r="EF681" s="9"/>
      <c r="EG681" s="9"/>
      <c r="EH681" s="9"/>
      <c r="EI681" s="9"/>
      <c r="EJ681" s="9"/>
      <c r="EK681" s="9"/>
      <c r="EL681" s="9"/>
      <c r="EM681" s="9"/>
      <c r="EN681" s="9"/>
      <c r="EO681" s="9"/>
      <c r="EP681" s="9"/>
      <c r="EQ681" s="9"/>
      <c r="ER681" s="9"/>
      <c r="ES681" s="9"/>
      <c r="ET681" s="9"/>
      <c r="EU681" s="9"/>
      <c r="EV681" s="9"/>
      <c r="EW681" s="9"/>
      <c r="EX681" s="9"/>
      <c r="EY681" s="9"/>
      <c r="FD681" s="9"/>
      <c r="FE681" s="9"/>
      <c r="FF681" s="9"/>
      <c r="FG681" s="9"/>
      <c r="FH681" s="9"/>
      <c r="FI681" s="9"/>
      <c r="FJ681" s="9"/>
      <c r="FK681" s="9"/>
      <c r="FL681" s="9"/>
      <c r="FM681" s="9"/>
      <c r="FN681" s="9"/>
      <c r="FO681" s="9"/>
      <c r="FP681" s="9"/>
      <c r="FQ681" s="9"/>
      <c r="FR681" s="9"/>
      <c r="FS681" s="9"/>
      <c r="FT681" s="9"/>
      <c r="FU681" s="9"/>
      <c r="FV681" s="9"/>
    </row>
    <row r="682" spans="1:178" ht="12.6" customHeight="1">
      <c r="A682" s="44"/>
      <c r="B682" s="1794"/>
      <c r="C682" s="1795"/>
      <c r="D682" s="1400"/>
      <c r="E682" s="1400"/>
      <c r="F682" s="1400"/>
      <c r="G682" s="1400"/>
      <c r="H682" s="1400"/>
      <c r="I682" s="1400"/>
      <c r="J682" s="1400"/>
      <c r="K682" s="1400"/>
      <c r="L682" s="1400"/>
      <c r="M682" s="1400"/>
      <c r="N682" s="1400"/>
      <c r="O682" s="1400"/>
      <c r="P682" s="1400"/>
      <c r="Q682" s="1400"/>
      <c r="R682" s="1400"/>
      <c r="S682" s="1400"/>
      <c r="T682" s="1400"/>
      <c r="U682" s="1400"/>
      <c r="V682" s="1400"/>
      <c r="W682" s="1400"/>
      <c r="X682" s="1400"/>
      <c r="Y682" s="1400"/>
      <c r="Z682" s="1400"/>
      <c r="AA682" s="1400"/>
      <c r="AB682" s="1400"/>
      <c r="AC682" s="1400"/>
      <c r="AD682" s="1400"/>
      <c r="AE682" s="1400"/>
      <c r="AF682" s="1400"/>
      <c r="AG682" s="1400"/>
      <c r="AH682" s="1400"/>
      <c r="AI682" s="1400"/>
      <c r="AJ682" s="1400"/>
      <c r="AK682" s="1400"/>
      <c r="AL682" s="1400"/>
      <c r="AM682" s="1400"/>
      <c r="AN682" s="1400"/>
      <c r="AO682" s="1400"/>
      <c r="AP682" s="1400"/>
      <c r="AQ682" s="1400"/>
      <c r="AR682" s="1400"/>
      <c r="AS682" s="1400"/>
      <c r="AT682" s="1400"/>
      <c r="AU682" s="1400"/>
      <c r="AV682" s="1400"/>
      <c r="AW682" s="1401"/>
      <c r="BG682" s="44"/>
      <c r="BH682" s="1795"/>
      <c r="BI682" s="1795"/>
      <c r="BJ682" s="1400"/>
      <c r="BK682" s="1400"/>
      <c r="BL682" s="1400"/>
      <c r="BM682" s="1400"/>
      <c r="BN682" s="1400"/>
      <c r="BO682" s="1400"/>
      <c r="BP682" s="1400"/>
      <c r="BQ682" s="1400"/>
      <c r="BR682" s="1400"/>
      <c r="BS682" s="1400"/>
      <c r="BT682" s="1400"/>
      <c r="BU682" s="1400"/>
      <c r="BV682" s="1400"/>
      <c r="BW682" s="1400"/>
      <c r="BX682" s="1400"/>
      <c r="BY682" s="1400"/>
      <c r="BZ682" s="1400"/>
      <c r="CA682" s="1400"/>
      <c r="CB682" s="1400"/>
      <c r="CC682" s="1400"/>
      <c r="CD682" s="1400"/>
      <c r="CE682" s="1400"/>
      <c r="CF682" s="1400"/>
      <c r="CG682" s="1400"/>
      <c r="CH682" s="1400"/>
      <c r="CI682" s="1400"/>
      <c r="CJ682" s="1400"/>
      <c r="CK682" s="1400"/>
      <c r="CL682" s="1400"/>
      <c r="CM682" s="1400"/>
      <c r="CN682" s="1400"/>
      <c r="CO682" s="1400"/>
      <c r="CP682" s="1400"/>
      <c r="CQ682" s="1400"/>
      <c r="CR682" s="1400"/>
      <c r="CS682" s="1400"/>
      <c r="CT682" s="1400"/>
      <c r="CU682" s="1400"/>
      <c r="CV682" s="1400"/>
      <c r="CW682" s="1400"/>
      <c r="CX682" s="1400"/>
      <c r="CY682" s="1400"/>
      <c r="CZ682" s="1400"/>
      <c r="DA682" s="1400"/>
      <c r="DB682" s="1400"/>
      <c r="DC682" s="1400"/>
      <c r="DE682" s="9"/>
      <c r="DF682" s="9"/>
      <c r="DG682" s="9"/>
      <c r="DH682" s="9"/>
      <c r="DI682" s="9"/>
      <c r="DJ682" s="9"/>
      <c r="DK682" s="9"/>
      <c r="DL682" s="9"/>
      <c r="DM682" s="9"/>
      <c r="DN682" s="9"/>
      <c r="DO682" s="9"/>
      <c r="DP682" s="9"/>
      <c r="DQ682" s="9"/>
      <c r="DR682" s="9"/>
      <c r="DS682" s="9"/>
      <c r="DT682" s="9"/>
      <c r="DU682" s="9"/>
      <c r="DV682" s="9"/>
      <c r="DW682" s="9"/>
      <c r="DX682" s="9"/>
      <c r="DY682" s="9"/>
      <c r="DZ682" s="9"/>
      <c r="EA682" s="9"/>
      <c r="EB682" s="9"/>
      <c r="EC682" s="9"/>
      <c r="ED682" s="9"/>
      <c r="EE682" s="9"/>
      <c r="EF682" s="9"/>
      <c r="EG682" s="9"/>
      <c r="EH682" s="9"/>
      <c r="EI682" s="9"/>
      <c r="EJ682" s="9"/>
      <c r="EK682" s="9"/>
      <c r="EL682" s="9"/>
      <c r="EM682" s="9"/>
      <c r="EN682" s="9"/>
      <c r="EO682" s="9"/>
      <c r="EP682" s="9"/>
      <c r="EQ682" s="9"/>
      <c r="ER682" s="9"/>
      <c r="ES682" s="9"/>
      <c r="ET682" s="9"/>
      <c r="EU682" s="9"/>
      <c r="EV682" s="9"/>
      <c r="EW682" s="9"/>
      <c r="EX682" s="9"/>
      <c r="EY682" s="9"/>
      <c r="FD682" s="9"/>
      <c r="FE682" s="9"/>
      <c r="FF682" s="9"/>
      <c r="FG682" s="9"/>
      <c r="FH682" s="9"/>
      <c r="FI682" s="9"/>
      <c r="FJ682" s="9"/>
      <c r="FK682" s="9"/>
      <c r="FL682" s="9"/>
      <c r="FM682" s="9"/>
      <c r="FN682" s="9"/>
      <c r="FO682" s="9"/>
      <c r="FP682" s="9"/>
      <c r="FQ682" s="9"/>
      <c r="FR682" s="9"/>
      <c r="FS682" s="9"/>
      <c r="FT682" s="9"/>
      <c r="FU682" s="9"/>
      <c r="FV682" s="9"/>
    </row>
    <row r="683" spans="1:178" ht="12.6" customHeight="1">
      <c r="A683" s="44"/>
      <c r="B683" s="1794"/>
      <c r="C683" s="1795"/>
      <c r="D683" s="1400"/>
      <c r="E683" s="1400"/>
      <c r="F683" s="1400"/>
      <c r="G683" s="1400"/>
      <c r="H683" s="1400"/>
      <c r="I683" s="1400"/>
      <c r="J683" s="1400"/>
      <c r="K683" s="1400"/>
      <c r="L683" s="1400"/>
      <c r="M683" s="1400"/>
      <c r="N683" s="1400"/>
      <c r="O683" s="1400"/>
      <c r="P683" s="1400"/>
      <c r="Q683" s="1400"/>
      <c r="R683" s="1400"/>
      <c r="S683" s="1400"/>
      <c r="T683" s="1400"/>
      <c r="U683" s="1400"/>
      <c r="V683" s="1400"/>
      <c r="W683" s="1400"/>
      <c r="X683" s="1400"/>
      <c r="Y683" s="1400"/>
      <c r="Z683" s="1400"/>
      <c r="AA683" s="1400"/>
      <c r="AB683" s="1400"/>
      <c r="AC683" s="1400"/>
      <c r="AD683" s="1400"/>
      <c r="AE683" s="1400"/>
      <c r="AF683" s="1400"/>
      <c r="AG683" s="1400"/>
      <c r="AH683" s="1400"/>
      <c r="AI683" s="1400"/>
      <c r="AJ683" s="1400"/>
      <c r="AK683" s="1400"/>
      <c r="AL683" s="1400"/>
      <c r="AM683" s="1400"/>
      <c r="AN683" s="1400"/>
      <c r="AO683" s="1400"/>
      <c r="AP683" s="1400"/>
      <c r="AQ683" s="1400"/>
      <c r="AR683" s="1400"/>
      <c r="AS683" s="1400"/>
      <c r="AT683" s="1400"/>
      <c r="AU683" s="1400"/>
      <c r="AV683" s="1400"/>
      <c r="AW683" s="1401"/>
      <c r="BG683" s="44"/>
      <c r="BH683" s="1795"/>
      <c r="BI683" s="1795"/>
      <c r="BJ683" s="1400"/>
      <c r="BK683" s="1400"/>
      <c r="BL683" s="1400"/>
      <c r="BM683" s="1400"/>
      <c r="BN683" s="1400"/>
      <c r="BO683" s="1400"/>
      <c r="BP683" s="1400"/>
      <c r="BQ683" s="1400"/>
      <c r="BR683" s="1400"/>
      <c r="BS683" s="1400"/>
      <c r="BT683" s="1400"/>
      <c r="BU683" s="1400"/>
      <c r="BV683" s="1400"/>
      <c r="BW683" s="1400"/>
      <c r="BX683" s="1400"/>
      <c r="BY683" s="1400"/>
      <c r="BZ683" s="1400"/>
      <c r="CA683" s="1400"/>
      <c r="CB683" s="1400"/>
      <c r="CC683" s="1400"/>
      <c r="CD683" s="1400"/>
      <c r="CE683" s="1400"/>
      <c r="CF683" s="1400"/>
      <c r="CG683" s="1400"/>
      <c r="CH683" s="1400"/>
      <c r="CI683" s="1400"/>
      <c r="CJ683" s="1400"/>
      <c r="CK683" s="1400"/>
      <c r="CL683" s="1400"/>
      <c r="CM683" s="1400"/>
      <c r="CN683" s="1400"/>
      <c r="CO683" s="1400"/>
      <c r="CP683" s="1400"/>
      <c r="CQ683" s="1400"/>
      <c r="CR683" s="1400"/>
      <c r="CS683" s="1400"/>
      <c r="CT683" s="1400"/>
      <c r="CU683" s="1400"/>
      <c r="CV683" s="1400"/>
      <c r="CW683" s="1400"/>
      <c r="CX683" s="1400"/>
      <c r="CY683" s="1400"/>
      <c r="CZ683" s="1400"/>
      <c r="DA683" s="1400"/>
      <c r="DB683" s="1400"/>
      <c r="DC683" s="1400"/>
      <c r="DE683" s="9"/>
      <c r="DF683" s="9"/>
      <c r="DG683" s="9"/>
      <c r="DH683" s="9"/>
      <c r="DI683" s="9"/>
      <c r="DJ683" s="9"/>
      <c r="DK683" s="9"/>
      <c r="DL683" s="9"/>
      <c r="DM683" s="9"/>
      <c r="DN683" s="9"/>
      <c r="DO683" s="9"/>
      <c r="DP683" s="9"/>
      <c r="DQ683" s="9"/>
      <c r="DR683" s="9"/>
      <c r="DS683" s="9"/>
      <c r="DT683" s="9"/>
      <c r="DU683" s="9"/>
      <c r="DV683" s="9"/>
      <c r="DW683" s="9"/>
      <c r="DX683" s="9"/>
      <c r="DY683" s="9"/>
      <c r="DZ683" s="9"/>
      <c r="EA683" s="9"/>
      <c r="EB683" s="9"/>
      <c r="EC683" s="9"/>
      <c r="ED683" s="9"/>
      <c r="EE683" s="9"/>
      <c r="EF683" s="9"/>
      <c r="EG683" s="9"/>
      <c r="EH683" s="9"/>
      <c r="EI683" s="9"/>
      <c r="EJ683" s="9"/>
      <c r="EK683" s="9"/>
      <c r="EL683" s="9"/>
      <c r="EM683" s="9"/>
      <c r="EN683" s="9"/>
      <c r="EO683" s="9"/>
      <c r="EP683" s="9"/>
      <c r="EQ683" s="9"/>
      <c r="ER683" s="9"/>
      <c r="ES683" s="9"/>
      <c r="ET683" s="9"/>
      <c r="EU683" s="9"/>
      <c r="EV683" s="9"/>
      <c r="EW683" s="9"/>
      <c r="EX683" s="9"/>
      <c r="EY683" s="9"/>
      <c r="FD683" s="9"/>
      <c r="FE683" s="9"/>
      <c r="FF683" s="9"/>
      <c r="FG683" s="9"/>
      <c r="FH683" s="9"/>
      <c r="FI683" s="9"/>
      <c r="FJ683" s="9"/>
      <c r="FK683" s="9"/>
      <c r="FL683" s="9"/>
      <c r="FM683" s="9"/>
      <c r="FN683" s="9"/>
      <c r="FO683" s="9"/>
      <c r="FP683" s="9"/>
      <c r="FQ683" s="9"/>
      <c r="FR683" s="9"/>
      <c r="FS683" s="9"/>
      <c r="FT683" s="9"/>
      <c r="FU683" s="9"/>
      <c r="FV683" s="9"/>
    </row>
    <row r="684" spans="1:178" ht="12.6" customHeight="1">
      <c r="A684" s="44"/>
      <c r="B684" s="1794"/>
      <c r="C684" s="1795"/>
      <c r="D684" s="1400"/>
      <c r="E684" s="1400"/>
      <c r="F684" s="1400"/>
      <c r="G684" s="1400"/>
      <c r="H684" s="1400"/>
      <c r="I684" s="1400"/>
      <c r="J684" s="1400"/>
      <c r="K684" s="1400"/>
      <c r="L684" s="1400"/>
      <c r="M684" s="1400"/>
      <c r="N684" s="1400"/>
      <c r="O684" s="1400"/>
      <c r="P684" s="1400"/>
      <c r="Q684" s="1400"/>
      <c r="R684" s="1400"/>
      <c r="S684" s="1400"/>
      <c r="T684" s="1400"/>
      <c r="U684" s="1400"/>
      <c r="V684" s="1400"/>
      <c r="W684" s="1400"/>
      <c r="X684" s="1400"/>
      <c r="Y684" s="1400"/>
      <c r="Z684" s="1400"/>
      <c r="AA684" s="1400"/>
      <c r="AB684" s="1400"/>
      <c r="AC684" s="1400"/>
      <c r="AD684" s="1400"/>
      <c r="AE684" s="1400"/>
      <c r="AF684" s="1400"/>
      <c r="AG684" s="1400"/>
      <c r="AH684" s="1400"/>
      <c r="AI684" s="1400"/>
      <c r="AJ684" s="1400"/>
      <c r="AK684" s="1400"/>
      <c r="AL684" s="1400"/>
      <c r="AM684" s="1400"/>
      <c r="AN684" s="1400"/>
      <c r="AO684" s="1400"/>
      <c r="AP684" s="1400"/>
      <c r="AQ684" s="1400"/>
      <c r="AR684" s="1400"/>
      <c r="AS684" s="1400"/>
      <c r="AT684" s="1400"/>
      <c r="AU684" s="1400"/>
      <c r="AV684" s="1400"/>
      <c r="AW684" s="1401"/>
      <c r="BG684" s="44"/>
      <c r="BH684" s="1795"/>
      <c r="BI684" s="1795"/>
      <c r="BJ684" s="1400"/>
      <c r="BK684" s="1400"/>
      <c r="BL684" s="1400"/>
      <c r="BM684" s="1400"/>
      <c r="BN684" s="1400"/>
      <c r="BO684" s="1400"/>
      <c r="BP684" s="1400"/>
      <c r="BQ684" s="1400"/>
      <c r="BR684" s="1400"/>
      <c r="BS684" s="1400"/>
      <c r="BT684" s="1400"/>
      <c r="BU684" s="1400"/>
      <c r="BV684" s="1400"/>
      <c r="BW684" s="1400"/>
      <c r="BX684" s="1400"/>
      <c r="BY684" s="1400"/>
      <c r="BZ684" s="1400"/>
      <c r="CA684" s="1400"/>
      <c r="CB684" s="1400"/>
      <c r="CC684" s="1400"/>
      <c r="CD684" s="1400"/>
      <c r="CE684" s="1400"/>
      <c r="CF684" s="1400"/>
      <c r="CG684" s="1400"/>
      <c r="CH684" s="1400"/>
      <c r="CI684" s="1400"/>
      <c r="CJ684" s="1400"/>
      <c r="CK684" s="1400"/>
      <c r="CL684" s="1400"/>
      <c r="CM684" s="1400"/>
      <c r="CN684" s="1400"/>
      <c r="CO684" s="1400"/>
      <c r="CP684" s="1400"/>
      <c r="CQ684" s="1400"/>
      <c r="CR684" s="1400"/>
      <c r="CS684" s="1400"/>
      <c r="CT684" s="1400"/>
      <c r="CU684" s="1400"/>
      <c r="CV684" s="1400"/>
      <c r="CW684" s="1400"/>
      <c r="CX684" s="1400"/>
      <c r="CY684" s="1400"/>
      <c r="CZ684" s="1400"/>
      <c r="DA684" s="1400"/>
      <c r="DB684" s="1400"/>
      <c r="DC684" s="1400"/>
      <c r="DE684" s="9"/>
      <c r="DF684" s="9"/>
      <c r="DG684" s="9"/>
      <c r="DH684" s="9"/>
      <c r="DI684" s="9"/>
      <c r="DJ684" s="9"/>
      <c r="DK684" s="9"/>
      <c r="DL684" s="9"/>
      <c r="DM684" s="9"/>
      <c r="DN684" s="9"/>
      <c r="DO684" s="9"/>
      <c r="DP684" s="9"/>
      <c r="DQ684" s="9"/>
      <c r="DR684" s="9"/>
      <c r="DS684" s="9"/>
      <c r="DT684" s="9"/>
      <c r="DU684" s="9"/>
      <c r="DV684" s="9"/>
      <c r="DW684" s="9"/>
      <c r="DX684" s="9"/>
      <c r="DY684" s="9"/>
      <c r="DZ684" s="9"/>
      <c r="EA684" s="9"/>
      <c r="EB684" s="9"/>
      <c r="EC684" s="9"/>
      <c r="ED684" s="9"/>
      <c r="EE684" s="9"/>
      <c r="EF684" s="9"/>
      <c r="EG684" s="9"/>
      <c r="EH684" s="9"/>
      <c r="EI684" s="9"/>
      <c r="EJ684" s="9"/>
      <c r="EK684" s="9"/>
      <c r="EL684" s="9"/>
      <c r="EM684" s="9"/>
      <c r="EN684" s="9"/>
      <c r="EO684" s="9"/>
      <c r="EP684" s="9"/>
      <c r="EQ684" s="9"/>
      <c r="ER684" s="9"/>
      <c r="ES684" s="9"/>
      <c r="ET684" s="9"/>
      <c r="EU684" s="9"/>
      <c r="EV684" s="9"/>
      <c r="EW684" s="9"/>
      <c r="EX684" s="9"/>
      <c r="EY684" s="9"/>
      <c r="FD684" s="9"/>
      <c r="FE684" s="9"/>
      <c r="FF684" s="9"/>
      <c r="FG684" s="9"/>
      <c r="FH684" s="9"/>
      <c r="FI684" s="9"/>
      <c r="FJ684" s="9"/>
      <c r="FK684" s="9"/>
      <c r="FL684" s="9"/>
      <c r="FM684" s="9"/>
      <c r="FN684" s="9"/>
      <c r="FO684" s="9"/>
      <c r="FP684" s="9"/>
      <c r="FQ684" s="9"/>
      <c r="FR684" s="9"/>
      <c r="FS684" s="9"/>
      <c r="FT684" s="9"/>
      <c r="FU684" s="9"/>
      <c r="FV684" s="9"/>
    </row>
    <row r="685" spans="1:178" ht="13.5" customHeight="1">
      <c r="B685" s="1794"/>
      <c r="C685" s="1795"/>
      <c r="D685" s="1400"/>
      <c r="E685" s="1400"/>
      <c r="F685" s="1400"/>
      <c r="G685" s="1400"/>
      <c r="H685" s="1400"/>
      <c r="I685" s="1400"/>
      <c r="J685" s="1400"/>
      <c r="K685" s="1400"/>
      <c r="L685" s="1400"/>
      <c r="M685" s="1400"/>
      <c r="N685" s="1400"/>
      <c r="O685" s="1400"/>
      <c r="P685" s="1400"/>
      <c r="Q685" s="1400"/>
      <c r="R685" s="1400"/>
      <c r="S685" s="1400"/>
      <c r="T685" s="1400"/>
      <c r="U685" s="1400"/>
      <c r="V685" s="1400"/>
      <c r="W685" s="1400"/>
      <c r="X685" s="1400"/>
      <c r="Y685" s="1400"/>
      <c r="Z685" s="1400"/>
      <c r="AA685" s="1400"/>
      <c r="AB685" s="1400"/>
      <c r="AC685" s="1400"/>
      <c r="AD685" s="1400"/>
      <c r="AE685" s="1400"/>
      <c r="AF685" s="1400"/>
      <c r="AG685" s="1400"/>
      <c r="AH685" s="1400"/>
      <c r="AI685" s="1400"/>
      <c r="AJ685" s="1400"/>
      <c r="AK685" s="1400"/>
      <c r="AL685" s="1400"/>
      <c r="AM685" s="1400"/>
      <c r="AN685" s="1400"/>
      <c r="AO685" s="1400"/>
      <c r="AP685" s="1400"/>
      <c r="AQ685" s="1400"/>
      <c r="AR685" s="1400"/>
      <c r="AS685" s="1400"/>
      <c r="AT685" s="1400"/>
      <c r="AU685" s="1400"/>
      <c r="AV685" s="1400"/>
      <c r="AW685" s="1401"/>
      <c r="BH685" s="1795"/>
      <c r="BI685" s="1795"/>
      <c r="BJ685" s="1400"/>
      <c r="BK685" s="1400"/>
      <c r="BL685" s="1400"/>
      <c r="BM685" s="1400"/>
      <c r="BN685" s="1400"/>
      <c r="BO685" s="1400"/>
      <c r="BP685" s="1400"/>
      <c r="BQ685" s="1400"/>
      <c r="BR685" s="1400"/>
      <c r="BS685" s="1400"/>
      <c r="BT685" s="1400"/>
      <c r="BU685" s="1400"/>
      <c r="BV685" s="1400"/>
      <c r="BW685" s="1400"/>
      <c r="BX685" s="1400"/>
      <c r="BY685" s="1400"/>
      <c r="BZ685" s="1400"/>
      <c r="CA685" s="1400"/>
      <c r="CB685" s="1400"/>
      <c r="CC685" s="1400"/>
      <c r="CD685" s="1400"/>
      <c r="CE685" s="1400"/>
      <c r="CF685" s="1400"/>
      <c r="CG685" s="1400"/>
      <c r="CH685" s="1400"/>
      <c r="CI685" s="1400"/>
      <c r="CJ685" s="1400"/>
      <c r="CK685" s="1400"/>
      <c r="CL685" s="1400"/>
      <c r="CM685" s="1400"/>
      <c r="CN685" s="1400"/>
      <c r="CO685" s="1400"/>
      <c r="CP685" s="1400"/>
      <c r="CQ685" s="1400"/>
      <c r="CR685" s="1400"/>
      <c r="CS685" s="1400"/>
      <c r="CT685" s="1400"/>
      <c r="CU685" s="1400"/>
      <c r="CV685" s="1400"/>
      <c r="CW685" s="1400"/>
      <c r="CX685" s="1400"/>
      <c r="CY685" s="1400"/>
      <c r="CZ685" s="1400"/>
      <c r="DA685" s="1400"/>
      <c r="DB685" s="1400"/>
      <c r="DC685" s="1400"/>
      <c r="DE685" s="9"/>
      <c r="DF685" s="9"/>
      <c r="DG685" s="9"/>
      <c r="DH685" s="9"/>
      <c r="DI685" s="9"/>
      <c r="DJ685" s="9"/>
      <c r="DK685" s="9"/>
      <c r="DL685" s="9"/>
      <c r="DM685" s="9"/>
      <c r="DN685" s="9"/>
      <c r="DO685" s="9"/>
      <c r="DP685" s="9"/>
      <c r="DQ685" s="9"/>
      <c r="DR685" s="9"/>
      <c r="DS685" s="9"/>
      <c r="DT685" s="9"/>
      <c r="DU685" s="9"/>
      <c r="DV685" s="9"/>
      <c r="DW685" s="9"/>
      <c r="DX685" s="9"/>
      <c r="DY685" s="9"/>
      <c r="DZ685" s="9"/>
      <c r="EA685" s="9"/>
      <c r="EB685" s="9"/>
      <c r="EC685" s="9"/>
      <c r="ED685" s="9"/>
      <c r="EE685" s="9"/>
      <c r="EF685" s="9"/>
      <c r="EG685" s="9"/>
      <c r="EH685" s="9"/>
      <c r="EI685" s="9"/>
      <c r="EJ685" s="9"/>
      <c r="EK685" s="9"/>
      <c r="EL685" s="9"/>
      <c r="EM685" s="9"/>
      <c r="EN685" s="9"/>
      <c r="EO685" s="9"/>
      <c r="EP685" s="9"/>
      <c r="EQ685" s="9"/>
      <c r="ER685" s="9"/>
      <c r="ES685" s="9"/>
      <c r="ET685" s="9"/>
      <c r="EU685" s="9"/>
      <c r="EV685" s="9"/>
      <c r="EW685" s="9"/>
      <c r="EX685" s="9"/>
      <c r="EY685" s="9"/>
      <c r="FD685" s="9"/>
      <c r="FE685" s="9"/>
      <c r="FF685" s="9"/>
      <c r="FG685" s="9"/>
      <c r="FH685" s="9"/>
      <c r="FI685" s="9"/>
      <c r="FJ685" s="9"/>
      <c r="FK685" s="9"/>
      <c r="FL685" s="9"/>
      <c r="FM685" s="9"/>
      <c r="FN685" s="9"/>
      <c r="FO685" s="9"/>
      <c r="FP685" s="9"/>
      <c r="FQ685" s="9"/>
      <c r="FR685" s="9"/>
      <c r="FS685" s="9"/>
      <c r="FT685" s="9"/>
      <c r="FU685" s="9"/>
      <c r="FV685" s="9"/>
    </row>
    <row r="686" spans="1:178" ht="13.5" customHeight="1">
      <c r="B686" s="1794"/>
      <c r="C686" s="1795"/>
      <c r="D686" s="1400"/>
      <c r="E686" s="1400"/>
      <c r="F686" s="1400"/>
      <c r="G686" s="1400"/>
      <c r="H686" s="1400"/>
      <c r="I686" s="1400"/>
      <c r="J686" s="1400"/>
      <c r="K686" s="1400"/>
      <c r="L686" s="1400"/>
      <c r="M686" s="1400"/>
      <c r="N686" s="1400"/>
      <c r="O686" s="1400"/>
      <c r="P686" s="1400"/>
      <c r="Q686" s="1400"/>
      <c r="R686" s="1400"/>
      <c r="S686" s="1400"/>
      <c r="T686" s="1400"/>
      <c r="U686" s="1400"/>
      <c r="V686" s="1400"/>
      <c r="W686" s="1400"/>
      <c r="X686" s="1400"/>
      <c r="Y686" s="1400"/>
      <c r="Z686" s="1400"/>
      <c r="AA686" s="1400"/>
      <c r="AB686" s="1400"/>
      <c r="AC686" s="1400"/>
      <c r="AD686" s="1400"/>
      <c r="AE686" s="1400"/>
      <c r="AF686" s="1400"/>
      <c r="AG686" s="1400"/>
      <c r="AH686" s="1400"/>
      <c r="AI686" s="1400"/>
      <c r="AJ686" s="1400"/>
      <c r="AK686" s="1400"/>
      <c r="AL686" s="1400"/>
      <c r="AM686" s="1400"/>
      <c r="AN686" s="1400"/>
      <c r="AO686" s="1400"/>
      <c r="AP686" s="1400"/>
      <c r="AQ686" s="1400"/>
      <c r="AR686" s="1400"/>
      <c r="AS686" s="1400"/>
      <c r="AT686" s="1400"/>
      <c r="AU686" s="1400"/>
      <c r="AV686" s="1400"/>
      <c r="AW686" s="1401"/>
      <c r="BH686" s="1795"/>
      <c r="BI686" s="1795"/>
      <c r="BJ686" s="1400"/>
      <c r="BK686" s="1400"/>
      <c r="BL686" s="1400"/>
      <c r="BM686" s="1400"/>
      <c r="BN686" s="1400"/>
      <c r="BO686" s="1400"/>
      <c r="BP686" s="1400"/>
      <c r="BQ686" s="1400"/>
      <c r="BR686" s="1400"/>
      <c r="BS686" s="1400"/>
      <c r="BT686" s="1400"/>
      <c r="BU686" s="1400"/>
      <c r="BV686" s="1400"/>
      <c r="BW686" s="1400"/>
      <c r="BX686" s="1400"/>
      <c r="BY686" s="1400"/>
      <c r="BZ686" s="1400"/>
      <c r="CA686" s="1400"/>
      <c r="CB686" s="1400"/>
      <c r="CC686" s="1400"/>
      <c r="CD686" s="1400"/>
      <c r="CE686" s="1400"/>
      <c r="CF686" s="1400"/>
      <c r="CG686" s="1400"/>
      <c r="CH686" s="1400"/>
      <c r="CI686" s="1400"/>
      <c r="CJ686" s="1400"/>
      <c r="CK686" s="1400"/>
      <c r="CL686" s="1400"/>
      <c r="CM686" s="1400"/>
      <c r="CN686" s="1400"/>
      <c r="CO686" s="1400"/>
      <c r="CP686" s="1400"/>
      <c r="CQ686" s="1400"/>
      <c r="CR686" s="1400"/>
      <c r="CS686" s="1400"/>
      <c r="CT686" s="1400"/>
      <c r="CU686" s="1400"/>
      <c r="CV686" s="1400"/>
      <c r="CW686" s="1400"/>
      <c r="CX686" s="1400"/>
      <c r="CY686" s="1400"/>
      <c r="CZ686" s="1400"/>
      <c r="DA686" s="1400"/>
      <c r="DB686" s="1400"/>
      <c r="DC686" s="1400"/>
      <c r="DE686" s="9"/>
      <c r="DF686" s="9"/>
      <c r="DG686" s="9"/>
      <c r="DH686" s="9"/>
      <c r="DI686" s="9"/>
      <c r="DJ686" s="9"/>
      <c r="DK686" s="9"/>
      <c r="DL686" s="9"/>
      <c r="DM686" s="9"/>
      <c r="DN686" s="9"/>
      <c r="DO686" s="9"/>
      <c r="DP686" s="9"/>
      <c r="DQ686" s="9"/>
      <c r="DR686" s="9"/>
      <c r="DS686" s="9"/>
      <c r="DT686" s="9"/>
      <c r="DU686" s="9"/>
      <c r="DV686" s="9"/>
      <c r="DW686" s="9"/>
      <c r="DX686" s="9"/>
      <c r="DY686" s="9"/>
      <c r="DZ686" s="9"/>
      <c r="EA686" s="9"/>
      <c r="EB686" s="9"/>
      <c r="EC686" s="9"/>
      <c r="ED686" s="9"/>
      <c r="EE686" s="9"/>
      <c r="EF686" s="9"/>
      <c r="EG686" s="9"/>
      <c r="EH686" s="9"/>
      <c r="EI686" s="9"/>
      <c r="EJ686" s="9"/>
      <c r="EK686" s="9"/>
      <c r="EL686" s="9"/>
      <c r="EM686" s="9"/>
      <c r="EN686" s="9"/>
      <c r="EO686" s="9"/>
      <c r="EP686" s="9"/>
      <c r="EQ686" s="9"/>
      <c r="ER686" s="9"/>
      <c r="ES686" s="9"/>
      <c r="ET686" s="9"/>
      <c r="EU686" s="9"/>
      <c r="EV686" s="9"/>
      <c r="EW686" s="9"/>
      <c r="EX686" s="9"/>
      <c r="EY686" s="9"/>
      <c r="FD686" s="9"/>
      <c r="FE686" s="9"/>
      <c r="FF686" s="9"/>
      <c r="FG686" s="9"/>
      <c r="FH686" s="9"/>
      <c r="FI686" s="9"/>
      <c r="FJ686" s="9"/>
      <c r="FK686" s="9"/>
      <c r="FL686" s="9"/>
      <c r="FM686" s="9"/>
      <c r="FN686" s="9"/>
      <c r="FO686" s="9"/>
      <c r="FP686" s="9"/>
      <c r="FQ686" s="9"/>
      <c r="FR686" s="9"/>
      <c r="FS686" s="9"/>
      <c r="FT686" s="9"/>
      <c r="FU686" s="9"/>
      <c r="FV686" s="9"/>
    </row>
    <row r="687" spans="1:178" ht="13.5" customHeight="1">
      <c r="B687" s="1794"/>
      <c r="C687" s="1795"/>
      <c r="D687" s="1400"/>
      <c r="E687" s="1400"/>
      <c r="F687" s="1400"/>
      <c r="G687" s="1400"/>
      <c r="H687" s="1400"/>
      <c r="I687" s="1400"/>
      <c r="J687" s="1400"/>
      <c r="K687" s="1400"/>
      <c r="L687" s="1400"/>
      <c r="M687" s="1400"/>
      <c r="N687" s="1400"/>
      <c r="O687" s="1400"/>
      <c r="P687" s="1400"/>
      <c r="Q687" s="1400"/>
      <c r="R687" s="1400"/>
      <c r="S687" s="1400"/>
      <c r="T687" s="1400"/>
      <c r="U687" s="1400"/>
      <c r="V687" s="1400"/>
      <c r="W687" s="1400"/>
      <c r="X687" s="1400"/>
      <c r="Y687" s="1400"/>
      <c r="Z687" s="1400"/>
      <c r="AA687" s="1400"/>
      <c r="AB687" s="1400"/>
      <c r="AC687" s="1400"/>
      <c r="AD687" s="1400"/>
      <c r="AE687" s="1400"/>
      <c r="AF687" s="1400"/>
      <c r="AG687" s="1400"/>
      <c r="AH687" s="1400"/>
      <c r="AI687" s="1400"/>
      <c r="AJ687" s="1400"/>
      <c r="AK687" s="1400"/>
      <c r="AL687" s="1400"/>
      <c r="AM687" s="1400"/>
      <c r="AN687" s="1400"/>
      <c r="AO687" s="1400"/>
      <c r="AP687" s="1400"/>
      <c r="AQ687" s="1400"/>
      <c r="AR687" s="1400"/>
      <c r="AS687" s="1400"/>
      <c r="AT687" s="1400"/>
      <c r="AU687" s="1400"/>
      <c r="AV687" s="1400"/>
      <c r="AW687" s="1401"/>
      <c r="BH687" s="1795"/>
      <c r="BI687" s="1795"/>
      <c r="BJ687" s="1400"/>
      <c r="BK687" s="1400"/>
      <c r="BL687" s="1400"/>
      <c r="BM687" s="1400"/>
      <c r="BN687" s="1400"/>
      <c r="BO687" s="1400"/>
      <c r="BP687" s="1400"/>
      <c r="BQ687" s="1400"/>
      <c r="BR687" s="1400"/>
      <c r="BS687" s="1400"/>
      <c r="BT687" s="1400"/>
      <c r="BU687" s="1400"/>
      <c r="BV687" s="1400"/>
      <c r="BW687" s="1400"/>
      <c r="BX687" s="1400"/>
      <c r="BY687" s="1400"/>
      <c r="BZ687" s="1400"/>
      <c r="CA687" s="1400"/>
      <c r="CB687" s="1400"/>
      <c r="CC687" s="1400"/>
      <c r="CD687" s="1400"/>
      <c r="CE687" s="1400"/>
      <c r="CF687" s="1400"/>
      <c r="CG687" s="1400"/>
      <c r="CH687" s="1400"/>
      <c r="CI687" s="1400"/>
      <c r="CJ687" s="1400"/>
      <c r="CK687" s="1400"/>
      <c r="CL687" s="1400"/>
      <c r="CM687" s="1400"/>
      <c r="CN687" s="1400"/>
      <c r="CO687" s="1400"/>
      <c r="CP687" s="1400"/>
      <c r="CQ687" s="1400"/>
      <c r="CR687" s="1400"/>
      <c r="CS687" s="1400"/>
      <c r="CT687" s="1400"/>
      <c r="CU687" s="1400"/>
      <c r="CV687" s="1400"/>
      <c r="CW687" s="1400"/>
      <c r="CX687" s="1400"/>
      <c r="CY687" s="1400"/>
      <c r="CZ687" s="1400"/>
      <c r="DA687" s="1400"/>
      <c r="DB687" s="1400"/>
      <c r="DC687" s="1400"/>
      <c r="DE687" s="9"/>
      <c r="DF687" s="9"/>
      <c r="DG687" s="9"/>
      <c r="DH687" s="9"/>
      <c r="DI687" s="9"/>
      <c r="DJ687" s="9"/>
      <c r="DK687" s="9"/>
      <c r="DL687" s="9"/>
      <c r="DM687" s="9"/>
      <c r="DN687" s="9"/>
      <c r="DO687" s="9"/>
      <c r="DP687" s="9"/>
      <c r="DQ687" s="9"/>
      <c r="DR687" s="9"/>
      <c r="DS687" s="9"/>
      <c r="DT687" s="9"/>
      <c r="DU687" s="9"/>
      <c r="DV687" s="9"/>
      <c r="DW687" s="9"/>
      <c r="DX687" s="9"/>
      <c r="DY687" s="9"/>
      <c r="DZ687" s="9"/>
      <c r="EA687" s="9"/>
      <c r="EB687" s="9"/>
      <c r="EC687" s="9"/>
      <c r="ED687" s="9"/>
      <c r="EE687" s="9"/>
      <c r="EF687" s="9"/>
      <c r="EG687" s="9"/>
      <c r="EH687" s="9"/>
      <c r="EI687" s="9"/>
      <c r="EJ687" s="9"/>
      <c r="EK687" s="9"/>
      <c r="EL687" s="9"/>
      <c r="EM687" s="9"/>
      <c r="EN687" s="9"/>
      <c r="EO687" s="9"/>
      <c r="EP687" s="9"/>
      <c r="EQ687" s="9"/>
      <c r="ER687" s="9"/>
      <c r="ES687" s="9"/>
      <c r="ET687" s="9"/>
      <c r="EU687" s="9"/>
      <c r="EV687" s="9"/>
      <c r="EW687" s="9"/>
      <c r="EX687" s="9"/>
      <c r="EY687" s="9"/>
    </row>
    <row r="688" spans="1:178" ht="13.5" customHeight="1">
      <c r="B688" s="1794"/>
      <c r="C688" s="1795"/>
      <c r="D688" s="1400"/>
      <c r="E688" s="1400"/>
      <c r="F688" s="1400"/>
      <c r="G688" s="1400"/>
      <c r="H688" s="1400"/>
      <c r="I688" s="1400"/>
      <c r="J688" s="1400"/>
      <c r="K688" s="1400"/>
      <c r="L688" s="1400"/>
      <c r="M688" s="1400"/>
      <c r="N688" s="1400"/>
      <c r="O688" s="1400"/>
      <c r="P688" s="1400"/>
      <c r="Q688" s="1400"/>
      <c r="R688" s="1400"/>
      <c r="S688" s="1400"/>
      <c r="T688" s="1400"/>
      <c r="U688" s="1400"/>
      <c r="V688" s="1400"/>
      <c r="W688" s="1400"/>
      <c r="X688" s="1400"/>
      <c r="Y688" s="1400"/>
      <c r="Z688" s="1400"/>
      <c r="AA688" s="1400"/>
      <c r="AB688" s="1400"/>
      <c r="AC688" s="1400"/>
      <c r="AD688" s="1400"/>
      <c r="AE688" s="1400"/>
      <c r="AF688" s="1400"/>
      <c r="AG688" s="1400"/>
      <c r="AH688" s="1400"/>
      <c r="AI688" s="1400"/>
      <c r="AJ688" s="1400"/>
      <c r="AK688" s="1400"/>
      <c r="AL688" s="1400"/>
      <c r="AM688" s="1400"/>
      <c r="AN688" s="1400"/>
      <c r="AO688" s="1400"/>
      <c r="AP688" s="1400"/>
      <c r="AQ688" s="1400"/>
      <c r="AR688" s="1400"/>
      <c r="AS688" s="1400"/>
      <c r="AT688" s="1400"/>
      <c r="AU688" s="1400"/>
      <c r="AV688" s="1400"/>
      <c r="AW688" s="1401"/>
      <c r="BH688" s="1795"/>
      <c r="BI688" s="1795"/>
      <c r="BJ688" s="1400"/>
      <c r="BK688" s="1400"/>
      <c r="BL688" s="1400"/>
      <c r="BM688" s="1400"/>
      <c r="BN688" s="1400"/>
      <c r="BO688" s="1400"/>
      <c r="BP688" s="1400"/>
      <c r="BQ688" s="1400"/>
      <c r="BR688" s="1400"/>
      <c r="BS688" s="1400"/>
      <c r="BT688" s="1400"/>
      <c r="BU688" s="1400"/>
      <c r="BV688" s="1400"/>
      <c r="BW688" s="1400"/>
      <c r="BX688" s="1400"/>
      <c r="BY688" s="1400"/>
      <c r="BZ688" s="1400"/>
      <c r="CA688" s="1400"/>
      <c r="CB688" s="1400"/>
      <c r="CC688" s="1400"/>
      <c r="CD688" s="1400"/>
      <c r="CE688" s="1400"/>
      <c r="CF688" s="1400"/>
      <c r="CG688" s="1400"/>
      <c r="CH688" s="1400"/>
      <c r="CI688" s="1400"/>
      <c r="CJ688" s="1400"/>
      <c r="CK688" s="1400"/>
      <c r="CL688" s="1400"/>
      <c r="CM688" s="1400"/>
      <c r="CN688" s="1400"/>
      <c r="CO688" s="1400"/>
      <c r="CP688" s="1400"/>
      <c r="CQ688" s="1400"/>
      <c r="CR688" s="1400"/>
      <c r="CS688" s="1400"/>
      <c r="CT688" s="1400"/>
      <c r="CU688" s="1400"/>
      <c r="CV688" s="1400"/>
      <c r="CW688" s="1400"/>
      <c r="CX688" s="1400"/>
      <c r="CY688" s="1400"/>
      <c r="CZ688" s="1400"/>
      <c r="DA688" s="1400"/>
      <c r="DB688" s="1400"/>
      <c r="DC688" s="1400"/>
      <c r="DE688" s="9"/>
      <c r="DF688" s="9"/>
      <c r="DG688" s="9"/>
      <c r="DH688" s="9"/>
      <c r="DI688" s="9"/>
      <c r="DJ688" s="9"/>
      <c r="DK688" s="9"/>
      <c r="DL688" s="9"/>
      <c r="DM688" s="9"/>
      <c r="DN688" s="9"/>
      <c r="DO688" s="9"/>
      <c r="DP688" s="9"/>
      <c r="DQ688" s="9"/>
      <c r="DR688" s="9"/>
      <c r="DS688" s="9"/>
      <c r="DT688" s="9"/>
      <c r="DU688" s="9"/>
      <c r="DV688" s="9"/>
      <c r="DW688" s="9"/>
      <c r="DX688" s="9"/>
      <c r="DY688" s="9"/>
      <c r="DZ688" s="9"/>
      <c r="EA688" s="9"/>
      <c r="EB688" s="9"/>
      <c r="EC688" s="9"/>
      <c r="ED688" s="9"/>
      <c r="EE688" s="9"/>
      <c r="EF688" s="9"/>
      <c r="EG688" s="9"/>
      <c r="EH688" s="9"/>
      <c r="EI688" s="9"/>
      <c r="EJ688" s="9"/>
      <c r="EK688" s="9"/>
      <c r="EL688" s="9"/>
      <c r="EM688" s="9"/>
      <c r="EN688" s="9"/>
      <c r="EO688" s="9"/>
      <c r="EP688" s="9"/>
      <c r="EQ688" s="9"/>
      <c r="ER688" s="9"/>
      <c r="ES688" s="9"/>
      <c r="ET688" s="9"/>
      <c r="EU688" s="9"/>
      <c r="EV688" s="9"/>
      <c r="EW688" s="9"/>
      <c r="EX688" s="9"/>
      <c r="EY688" s="9"/>
    </row>
    <row r="689" spans="2:155" ht="13.5" customHeight="1">
      <c r="B689" s="1794"/>
      <c r="C689" s="1795"/>
      <c r="D689" s="1400"/>
      <c r="E689" s="1400"/>
      <c r="F689" s="1400"/>
      <c r="G689" s="1400"/>
      <c r="H689" s="1400"/>
      <c r="I689" s="1400"/>
      <c r="J689" s="1400"/>
      <c r="K689" s="1400"/>
      <c r="L689" s="1400"/>
      <c r="M689" s="1400"/>
      <c r="N689" s="1400"/>
      <c r="O689" s="1400"/>
      <c r="P689" s="1400"/>
      <c r="Q689" s="1400"/>
      <c r="R689" s="1400"/>
      <c r="S689" s="1400"/>
      <c r="T689" s="1400"/>
      <c r="U689" s="1400"/>
      <c r="V689" s="1400"/>
      <c r="W689" s="1400"/>
      <c r="X689" s="1400"/>
      <c r="Y689" s="1400"/>
      <c r="Z689" s="1400"/>
      <c r="AA689" s="1400"/>
      <c r="AB689" s="1400"/>
      <c r="AC689" s="1400"/>
      <c r="AD689" s="1400"/>
      <c r="AE689" s="1400"/>
      <c r="AF689" s="1400"/>
      <c r="AG689" s="1400"/>
      <c r="AH689" s="1400"/>
      <c r="AI689" s="1400"/>
      <c r="AJ689" s="1400"/>
      <c r="AK689" s="1400"/>
      <c r="AL689" s="1400"/>
      <c r="AM689" s="1400"/>
      <c r="AN689" s="1400"/>
      <c r="AO689" s="1400"/>
      <c r="AP689" s="1400"/>
      <c r="AQ689" s="1400"/>
      <c r="AR689" s="1400"/>
      <c r="AS689" s="1400"/>
      <c r="AT689" s="1400"/>
      <c r="AU689" s="1400"/>
      <c r="AV689" s="1400"/>
      <c r="AW689" s="1401"/>
      <c r="BH689" s="1795"/>
      <c r="BI689" s="1795"/>
      <c r="BJ689" s="1400"/>
      <c r="BK689" s="1400"/>
      <c r="BL689" s="1400"/>
      <c r="BM689" s="1400"/>
      <c r="BN689" s="1400"/>
      <c r="BO689" s="1400"/>
      <c r="BP689" s="1400"/>
      <c r="BQ689" s="1400"/>
      <c r="BR689" s="1400"/>
      <c r="BS689" s="1400"/>
      <c r="BT689" s="1400"/>
      <c r="BU689" s="1400"/>
      <c r="BV689" s="1400"/>
      <c r="BW689" s="1400"/>
      <c r="BX689" s="1400"/>
      <c r="BY689" s="1400"/>
      <c r="BZ689" s="1400"/>
      <c r="CA689" s="1400"/>
      <c r="CB689" s="1400"/>
      <c r="CC689" s="1400"/>
      <c r="CD689" s="1400"/>
      <c r="CE689" s="1400"/>
      <c r="CF689" s="1400"/>
      <c r="CG689" s="1400"/>
      <c r="CH689" s="1400"/>
      <c r="CI689" s="1400"/>
      <c r="CJ689" s="1400"/>
      <c r="CK689" s="1400"/>
      <c r="CL689" s="1400"/>
      <c r="CM689" s="1400"/>
      <c r="CN689" s="1400"/>
      <c r="CO689" s="1400"/>
      <c r="CP689" s="1400"/>
      <c r="CQ689" s="1400"/>
      <c r="CR689" s="1400"/>
      <c r="CS689" s="1400"/>
      <c r="CT689" s="1400"/>
      <c r="CU689" s="1400"/>
      <c r="CV689" s="1400"/>
      <c r="CW689" s="1400"/>
      <c r="CX689" s="1400"/>
      <c r="CY689" s="1400"/>
      <c r="CZ689" s="1400"/>
      <c r="DA689" s="1400"/>
      <c r="DB689" s="1400"/>
      <c r="DC689" s="1400"/>
      <c r="DE689" s="9"/>
      <c r="DF689" s="9"/>
      <c r="DG689" s="9"/>
      <c r="DH689" s="9"/>
      <c r="DI689" s="9"/>
      <c r="DJ689" s="9"/>
      <c r="DK689" s="9"/>
      <c r="DL689" s="9"/>
      <c r="DM689" s="9"/>
      <c r="DN689" s="9"/>
      <c r="DO689" s="9"/>
      <c r="DP689" s="9"/>
      <c r="DQ689" s="9"/>
      <c r="DR689" s="9"/>
      <c r="DS689" s="9"/>
      <c r="DT689" s="9"/>
      <c r="DU689" s="9"/>
      <c r="DV689" s="9"/>
      <c r="DW689" s="9"/>
      <c r="DX689" s="9"/>
      <c r="DY689" s="9"/>
      <c r="DZ689" s="9"/>
      <c r="EA689" s="9"/>
      <c r="EB689" s="9"/>
      <c r="EC689" s="9"/>
      <c r="ED689" s="9"/>
      <c r="EE689" s="9"/>
      <c r="EF689" s="9"/>
      <c r="EG689" s="9"/>
      <c r="EH689" s="9"/>
      <c r="EI689" s="9"/>
      <c r="EJ689" s="9"/>
      <c r="EK689" s="9"/>
      <c r="EL689" s="9"/>
      <c r="EM689" s="9"/>
      <c r="EN689" s="9"/>
      <c r="EO689" s="9"/>
      <c r="EP689" s="9"/>
      <c r="EQ689" s="9"/>
      <c r="ER689" s="9"/>
      <c r="ES689" s="9"/>
      <c r="ET689" s="9"/>
      <c r="EU689" s="9"/>
      <c r="EV689" s="9"/>
      <c r="EW689" s="9"/>
      <c r="EX689" s="9"/>
      <c r="EY689" s="9"/>
    </row>
    <row r="690" spans="2:155" ht="13.5" customHeight="1">
      <c r="B690" s="1794"/>
      <c r="C690" s="1795"/>
      <c r="D690" s="1400"/>
      <c r="E690" s="1400"/>
      <c r="F690" s="1400"/>
      <c r="G690" s="1400"/>
      <c r="H690" s="1400"/>
      <c r="I690" s="1400"/>
      <c r="J690" s="1400"/>
      <c r="K690" s="1400"/>
      <c r="L690" s="1400"/>
      <c r="M690" s="1400"/>
      <c r="N690" s="1400"/>
      <c r="O690" s="1400"/>
      <c r="P690" s="1400"/>
      <c r="Q690" s="1400"/>
      <c r="R690" s="1400"/>
      <c r="S690" s="1400"/>
      <c r="T690" s="1400"/>
      <c r="U690" s="1400"/>
      <c r="V690" s="1400"/>
      <c r="W690" s="1400"/>
      <c r="X690" s="1400"/>
      <c r="Y690" s="1400"/>
      <c r="Z690" s="1400"/>
      <c r="AA690" s="1400"/>
      <c r="AB690" s="1400"/>
      <c r="AC690" s="1400"/>
      <c r="AD690" s="1400"/>
      <c r="AE690" s="1400"/>
      <c r="AF690" s="1400"/>
      <c r="AG690" s="1400"/>
      <c r="AH690" s="1400"/>
      <c r="AI690" s="1400"/>
      <c r="AJ690" s="1400"/>
      <c r="AK690" s="1400"/>
      <c r="AL690" s="1400"/>
      <c r="AM690" s="1400"/>
      <c r="AN690" s="1400"/>
      <c r="AO690" s="1400"/>
      <c r="AP690" s="1400"/>
      <c r="AQ690" s="1400"/>
      <c r="AR690" s="1400"/>
      <c r="AS690" s="1400"/>
      <c r="AT690" s="1400"/>
      <c r="AU690" s="1400"/>
      <c r="AV690" s="1400"/>
      <c r="AW690" s="1401"/>
      <c r="BH690" s="1795"/>
      <c r="BI690" s="1795"/>
      <c r="BJ690" s="1400"/>
      <c r="BK690" s="1400"/>
      <c r="BL690" s="1400"/>
      <c r="BM690" s="1400"/>
      <c r="BN690" s="1400"/>
      <c r="BO690" s="1400"/>
      <c r="BP690" s="1400"/>
      <c r="BQ690" s="1400"/>
      <c r="BR690" s="1400"/>
      <c r="BS690" s="1400"/>
      <c r="BT690" s="1400"/>
      <c r="BU690" s="1400"/>
      <c r="BV690" s="1400"/>
      <c r="BW690" s="1400"/>
      <c r="BX690" s="1400"/>
      <c r="BY690" s="1400"/>
      <c r="BZ690" s="1400"/>
      <c r="CA690" s="1400"/>
      <c r="CB690" s="1400"/>
      <c r="CC690" s="1400"/>
      <c r="CD690" s="1400"/>
      <c r="CE690" s="1400"/>
      <c r="CF690" s="1400"/>
      <c r="CG690" s="1400"/>
      <c r="CH690" s="1400"/>
      <c r="CI690" s="1400"/>
      <c r="CJ690" s="1400"/>
      <c r="CK690" s="1400"/>
      <c r="CL690" s="1400"/>
      <c r="CM690" s="1400"/>
      <c r="CN690" s="1400"/>
      <c r="CO690" s="1400"/>
      <c r="CP690" s="1400"/>
      <c r="CQ690" s="1400"/>
      <c r="CR690" s="1400"/>
      <c r="CS690" s="1400"/>
      <c r="CT690" s="1400"/>
      <c r="CU690" s="1400"/>
      <c r="CV690" s="1400"/>
      <c r="CW690" s="1400"/>
      <c r="CX690" s="1400"/>
      <c r="CY690" s="1400"/>
      <c r="CZ690" s="1400"/>
      <c r="DA690" s="1400"/>
      <c r="DB690" s="1400"/>
      <c r="DC690" s="1400"/>
      <c r="DE690" s="9"/>
      <c r="DF690" s="9"/>
      <c r="DG690" s="9"/>
      <c r="DH690" s="9"/>
      <c r="DI690" s="9"/>
      <c r="DJ690" s="9"/>
      <c r="DK690" s="9"/>
      <c r="DL690" s="9"/>
      <c r="DM690" s="9"/>
      <c r="DN690" s="9"/>
      <c r="DO690" s="9"/>
      <c r="DP690" s="9"/>
      <c r="DQ690" s="9"/>
      <c r="DR690" s="9"/>
      <c r="DS690" s="9"/>
      <c r="DT690" s="9"/>
      <c r="DU690" s="9"/>
      <c r="DV690" s="9"/>
      <c r="DW690" s="9"/>
      <c r="DX690" s="9"/>
      <c r="DY690" s="9"/>
      <c r="DZ690" s="9"/>
      <c r="EA690" s="9"/>
      <c r="EB690" s="9"/>
      <c r="EC690" s="9"/>
      <c r="ED690" s="9"/>
      <c r="EE690" s="9"/>
      <c r="EF690" s="9"/>
      <c r="EG690" s="9"/>
      <c r="EH690" s="9"/>
      <c r="EI690" s="9"/>
      <c r="EJ690" s="9"/>
      <c r="EK690" s="9"/>
      <c r="EL690" s="9"/>
      <c r="EM690" s="9"/>
      <c r="EN690" s="9"/>
      <c r="EO690" s="9"/>
      <c r="EP690" s="9"/>
      <c r="EQ690" s="9"/>
      <c r="ER690" s="9"/>
      <c r="ES690" s="9"/>
      <c r="ET690" s="9"/>
      <c r="EU690" s="9"/>
      <c r="EV690" s="9"/>
      <c r="EW690" s="9"/>
      <c r="EX690" s="9"/>
      <c r="EY690" s="9"/>
    </row>
    <row r="691" spans="2:155" ht="13.5" customHeight="1">
      <c r="B691" s="1794"/>
      <c r="C691" s="1795"/>
      <c r="D691" s="1400"/>
      <c r="E691" s="1400"/>
      <c r="F691" s="1400"/>
      <c r="G691" s="1400"/>
      <c r="H691" s="1400"/>
      <c r="I691" s="1400"/>
      <c r="J691" s="1400"/>
      <c r="K691" s="1400"/>
      <c r="L691" s="1400"/>
      <c r="M691" s="1400"/>
      <c r="N691" s="1400"/>
      <c r="O691" s="1400"/>
      <c r="P691" s="1400"/>
      <c r="Q691" s="1400"/>
      <c r="R691" s="1400"/>
      <c r="S691" s="1400"/>
      <c r="T691" s="1400"/>
      <c r="U691" s="1400"/>
      <c r="V691" s="1400"/>
      <c r="W691" s="1400"/>
      <c r="X691" s="1400"/>
      <c r="Y691" s="1400"/>
      <c r="Z691" s="1400"/>
      <c r="AA691" s="1400"/>
      <c r="AB691" s="1400"/>
      <c r="AC691" s="1400"/>
      <c r="AD691" s="1400"/>
      <c r="AE691" s="1400"/>
      <c r="AF691" s="1400"/>
      <c r="AG691" s="1400"/>
      <c r="AH691" s="1400"/>
      <c r="AI691" s="1400"/>
      <c r="AJ691" s="1400"/>
      <c r="AK691" s="1400"/>
      <c r="AL691" s="1400"/>
      <c r="AM691" s="1400"/>
      <c r="AN691" s="1400"/>
      <c r="AO691" s="1400"/>
      <c r="AP691" s="1400"/>
      <c r="AQ691" s="1400"/>
      <c r="AR691" s="1400"/>
      <c r="AS691" s="1400"/>
      <c r="AT691" s="1400"/>
      <c r="AU691" s="1400"/>
      <c r="AV691" s="1400"/>
      <c r="AW691" s="1401"/>
      <c r="BH691" s="1795"/>
      <c r="BI691" s="1795"/>
      <c r="BJ691" s="1400"/>
      <c r="BK691" s="1400"/>
      <c r="BL691" s="1400"/>
      <c r="BM691" s="1400"/>
      <c r="BN691" s="1400"/>
      <c r="BO691" s="1400"/>
      <c r="BP691" s="1400"/>
      <c r="BQ691" s="1400"/>
      <c r="BR691" s="1400"/>
      <c r="BS691" s="1400"/>
      <c r="BT691" s="1400"/>
      <c r="BU691" s="1400"/>
      <c r="BV691" s="1400"/>
      <c r="BW691" s="1400"/>
      <c r="BX691" s="1400"/>
      <c r="BY691" s="1400"/>
      <c r="BZ691" s="1400"/>
      <c r="CA691" s="1400"/>
      <c r="CB691" s="1400"/>
      <c r="CC691" s="1400"/>
      <c r="CD691" s="1400"/>
      <c r="CE691" s="1400"/>
      <c r="CF691" s="1400"/>
      <c r="CG691" s="1400"/>
      <c r="CH691" s="1400"/>
      <c r="CI691" s="1400"/>
      <c r="CJ691" s="1400"/>
      <c r="CK691" s="1400"/>
      <c r="CL691" s="1400"/>
      <c r="CM691" s="1400"/>
      <c r="CN691" s="1400"/>
      <c r="CO691" s="1400"/>
      <c r="CP691" s="1400"/>
      <c r="CQ691" s="1400"/>
      <c r="CR691" s="1400"/>
      <c r="CS691" s="1400"/>
      <c r="CT691" s="1400"/>
      <c r="CU691" s="1400"/>
      <c r="CV691" s="1400"/>
      <c r="CW691" s="1400"/>
      <c r="CX691" s="1400"/>
      <c r="CY691" s="1400"/>
      <c r="CZ691" s="1400"/>
      <c r="DA691" s="1400"/>
      <c r="DB691" s="1400"/>
      <c r="DC691" s="1400"/>
      <c r="DE691" s="9"/>
      <c r="DF691" s="9"/>
      <c r="DG691" s="9"/>
      <c r="DH691" s="9"/>
      <c r="DI691" s="9"/>
      <c r="DJ691" s="9"/>
      <c r="DK691" s="9"/>
      <c r="DL691" s="9"/>
      <c r="DM691" s="9"/>
      <c r="DN691" s="9"/>
      <c r="DO691" s="9"/>
      <c r="DP691" s="9"/>
      <c r="DQ691" s="9"/>
      <c r="DR691" s="9"/>
      <c r="DS691" s="9"/>
      <c r="DT691" s="9"/>
      <c r="DU691" s="9"/>
      <c r="DV691" s="9"/>
      <c r="DW691" s="9"/>
      <c r="DX691" s="9"/>
      <c r="DY691" s="9"/>
      <c r="DZ691" s="9"/>
      <c r="EA691" s="9"/>
      <c r="EB691" s="9"/>
      <c r="EC691" s="9"/>
      <c r="ED691" s="9"/>
      <c r="EE691" s="9"/>
      <c r="EF691" s="9"/>
      <c r="EG691" s="9"/>
      <c r="EH691" s="9"/>
      <c r="EI691" s="9"/>
      <c r="EJ691" s="9"/>
      <c r="EK691" s="9"/>
      <c r="EL691" s="9"/>
      <c r="EM691" s="9"/>
      <c r="EN691" s="9"/>
      <c r="EO691" s="9"/>
      <c r="EP691" s="9"/>
      <c r="EQ691" s="9"/>
      <c r="ER691" s="9"/>
      <c r="ES691" s="9"/>
      <c r="ET691" s="9"/>
      <c r="EU691" s="9"/>
      <c r="EV691" s="9"/>
      <c r="EW691" s="9"/>
      <c r="EX691" s="9"/>
      <c r="EY691" s="9"/>
    </row>
    <row r="692" spans="2:155" ht="13.5" customHeight="1">
      <c r="B692" s="1794"/>
      <c r="C692" s="1795"/>
      <c r="D692" s="1400"/>
      <c r="E692" s="1400"/>
      <c r="F692" s="1400"/>
      <c r="G692" s="1400"/>
      <c r="H692" s="1400"/>
      <c r="I692" s="1400"/>
      <c r="J692" s="1400"/>
      <c r="K692" s="1400"/>
      <c r="L692" s="1400"/>
      <c r="M692" s="1400"/>
      <c r="N692" s="1400"/>
      <c r="O692" s="1400"/>
      <c r="P692" s="1400"/>
      <c r="Q692" s="1400"/>
      <c r="R692" s="1400"/>
      <c r="S692" s="1400"/>
      <c r="T692" s="1400"/>
      <c r="U692" s="1400"/>
      <c r="V692" s="1400"/>
      <c r="W692" s="1400"/>
      <c r="X692" s="1400"/>
      <c r="Y692" s="1400"/>
      <c r="Z692" s="1400"/>
      <c r="AA692" s="1400"/>
      <c r="AB692" s="1400"/>
      <c r="AC692" s="1400"/>
      <c r="AD692" s="1400"/>
      <c r="AE692" s="1400"/>
      <c r="AF692" s="1400"/>
      <c r="AG692" s="1400"/>
      <c r="AH692" s="1400"/>
      <c r="AI692" s="1400"/>
      <c r="AJ692" s="1400"/>
      <c r="AK692" s="1400"/>
      <c r="AL692" s="1400"/>
      <c r="AM692" s="1400"/>
      <c r="AN692" s="1400"/>
      <c r="AO692" s="1400"/>
      <c r="AP692" s="1400"/>
      <c r="AQ692" s="1400"/>
      <c r="AR692" s="1400"/>
      <c r="AS692" s="1400"/>
      <c r="AT692" s="1400"/>
      <c r="AU692" s="1400"/>
      <c r="AV692" s="1400"/>
      <c r="AW692" s="1401"/>
      <c r="BH692" s="1795"/>
      <c r="BI692" s="1795"/>
      <c r="BJ692" s="1400"/>
      <c r="BK692" s="1400"/>
      <c r="BL692" s="1400"/>
      <c r="BM692" s="1400"/>
      <c r="BN692" s="1400"/>
      <c r="BO692" s="1400"/>
      <c r="BP692" s="1400"/>
      <c r="BQ692" s="1400"/>
      <c r="BR692" s="1400"/>
      <c r="BS692" s="1400"/>
      <c r="BT692" s="1400"/>
      <c r="BU692" s="1400"/>
      <c r="BV692" s="1400"/>
      <c r="BW692" s="1400"/>
      <c r="BX692" s="1400"/>
      <c r="BY692" s="1400"/>
      <c r="BZ692" s="1400"/>
      <c r="CA692" s="1400"/>
      <c r="CB692" s="1400"/>
      <c r="CC692" s="1400"/>
      <c r="CD692" s="1400"/>
      <c r="CE692" s="1400"/>
      <c r="CF692" s="1400"/>
      <c r="CG692" s="1400"/>
      <c r="CH692" s="1400"/>
      <c r="CI692" s="1400"/>
      <c r="CJ692" s="1400"/>
      <c r="CK692" s="1400"/>
      <c r="CL692" s="1400"/>
      <c r="CM692" s="1400"/>
      <c r="CN692" s="1400"/>
      <c r="CO692" s="1400"/>
      <c r="CP692" s="1400"/>
      <c r="CQ692" s="1400"/>
      <c r="CR692" s="1400"/>
      <c r="CS692" s="1400"/>
      <c r="CT692" s="1400"/>
      <c r="CU692" s="1400"/>
      <c r="CV692" s="1400"/>
      <c r="CW692" s="1400"/>
      <c r="CX692" s="1400"/>
      <c r="CY692" s="1400"/>
      <c r="CZ692" s="1400"/>
      <c r="DA692" s="1400"/>
      <c r="DB692" s="1400"/>
      <c r="DC692" s="1400"/>
      <c r="DE692" s="9"/>
      <c r="DF692" s="9"/>
      <c r="DG692" s="9"/>
      <c r="DH692" s="9"/>
      <c r="DI692" s="9"/>
      <c r="DJ692" s="9"/>
      <c r="DK692" s="9"/>
      <c r="DL692" s="9"/>
      <c r="DM692" s="9"/>
      <c r="DN692" s="9"/>
      <c r="DO692" s="9"/>
      <c r="DP692" s="9"/>
      <c r="DQ692" s="9"/>
      <c r="DR692" s="9"/>
      <c r="DS692" s="9"/>
      <c r="DT692" s="9"/>
      <c r="DU692" s="9"/>
      <c r="DV692" s="9"/>
      <c r="DW692" s="9"/>
      <c r="DX692" s="9"/>
      <c r="DY692" s="9"/>
      <c r="DZ692" s="9"/>
      <c r="EA692" s="9"/>
      <c r="EB692" s="9"/>
      <c r="EC692" s="9"/>
      <c r="ED692" s="9"/>
      <c r="EE692" s="9"/>
      <c r="EF692" s="9"/>
      <c r="EG692" s="9"/>
      <c r="EH692" s="9"/>
      <c r="EI692" s="9"/>
      <c r="EJ692" s="9"/>
      <c r="EK692" s="9"/>
      <c r="EL692" s="9"/>
      <c r="EM692" s="9"/>
      <c r="EN692" s="9"/>
      <c r="EO692" s="9"/>
      <c r="EP692" s="9"/>
      <c r="EQ692" s="9"/>
      <c r="ER692" s="9"/>
      <c r="ES692" s="9"/>
      <c r="ET692" s="9"/>
      <c r="EU692" s="9"/>
      <c r="EV692" s="9"/>
      <c r="EW692" s="9"/>
      <c r="EX692" s="9"/>
      <c r="EY692" s="9"/>
    </row>
    <row r="693" spans="2:155" ht="13.5" customHeight="1">
      <c r="B693" s="1794"/>
      <c r="C693" s="1795"/>
      <c r="D693" s="1400"/>
      <c r="E693" s="1400"/>
      <c r="F693" s="1400"/>
      <c r="G693" s="1400"/>
      <c r="H693" s="1400"/>
      <c r="I693" s="1400"/>
      <c r="J693" s="1400"/>
      <c r="K693" s="1400"/>
      <c r="L693" s="1400"/>
      <c r="M693" s="1400"/>
      <c r="N693" s="1400"/>
      <c r="O693" s="1400"/>
      <c r="P693" s="1400"/>
      <c r="Q693" s="1400"/>
      <c r="R693" s="1400"/>
      <c r="S693" s="1400"/>
      <c r="T693" s="1400"/>
      <c r="U693" s="1400"/>
      <c r="V693" s="1400"/>
      <c r="W693" s="1400"/>
      <c r="X693" s="1400"/>
      <c r="Y693" s="1400"/>
      <c r="Z693" s="1400"/>
      <c r="AA693" s="1400"/>
      <c r="AB693" s="1400"/>
      <c r="AC693" s="1400"/>
      <c r="AD693" s="1400"/>
      <c r="AE693" s="1400"/>
      <c r="AF693" s="1400"/>
      <c r="AG693" s="1400"/>
      <c r="AH693" s="1400"/>
      <c r="AI693" s="1400"/>
      <c r="AJ693" s="1400"/>
      <c r="AK693" s="1400"/>
      <c r="AL693" s="1400"/>
      <c r="AM693" s="1400"/>
      <c r="AN693" s="1400"/>
      <c r="AO693" s="1400"/>
      <c r="AP693" s="1400"/>
      <c r="AQ693" s="1400"/>
      <c r="AR693" s="1400"/>
      <c r="AS693" s="1400"/>
      <c r="AT693" s="1400"/>
      <c r="AU693" s="1400"/>
      <c r="AV693" s="1400"/>
      <c r="AW693" s="1401"/>
      <c r="BH693" s="1795"/>
      <c r="BI693" s="1795"/>
      <c r="BJ693" s="1400"/>
      <c r="BK693" s="1400"/>
      <c r="BL693" s="1400"/>
      <c r="BM693" s="1400"/>
      <c r="BN693" s="1400"/>
      <c r="BO693" s="1400"/>
      <c r="BP693" s="1400"/>
      <c r="BQ693" s="1400"/>
      <c r="BR693" s="1400"/>
      <c r="BS693" s="1400"/>
      <c r="BT693" s="1400"/>
      <c r="BU693" s="1400"/>
      <c r="BV693" s="1400"/>
      <c r="BW693" s="1400"/>
      <c r="BX693" s="1400"/>
      <c r="BY693" s="1400"/>
      <c r="BZ693" s="1400"/>
      <c r="CA693" s="1400"/>
      <c r="CB693" s="1400"/>
      <c r="CC693" s="1400"/>
      <c r="CD693" s="1400"/>
      <c r="CE693" s="1400"/>
      <c r="CF693" s="1400"/>
      <c r="CG693" s="1400"/>
      <c r="CH693" s="1400"/>
      <c r="CI693" s="1400"/>
      <c r="CJ693" s="1400"/>
      <c r="CK693" s="1400"/>
      <c r="CL693" s="1400"/>
      <c r="CM693" s="1400"/>
      <c r="CN693" s="1400"/>
      <c r="CO693" s="1400"/>
      <c r="CP693" s="1400"/>
      <c r="CQ693" s="1400"/>
      <c r="CR693" s="1400"/>
      <c r="CS693" s="1400"/>
      <c r="CT693" s="1400"/>
      <c r="CU693" s="1400"/>
      <c r="CV693" s="1400"/>
      <c r="CW693" s="1400"/>
      <c r="CX693" s="1400"/>
      <c r="CY693" s="1400"/>
      <c r="CZ693" s="1400"/>
      <c r="DA693" s="1400"/>
      <c r="DB693" s="1400"/>
      <c r="DC693" s="1400"/>
      <c r="DE693" s="9"/>
      <c r="DF693" s="9"/>
      <c r="DG693" s="9"/>
      <c r="DH693" s="9"/>
      <c r="DI693" s="9"/>
      <c r="DJ693" s="9"/>
      <c r="DK693" s="9"/>
      <c r="DL693" s="9"/>
      <c r="DM693" s="9"/>
      <c r="DN693" s="9"/>
      <c r="DO693" s="9"/>
      <c r="DP693" s="9"/>
      <c r="DQ693" s="9"/>
      <c r="DR693" s="9"/>
      <c r="DS693" s="9"/>
      <c r="DT693" s="9"/>
      <c r="DU693" s="9"/>
      <c r="DV693" s="9"/>
      <c r="DW693" s="9"/>
      <c r="DX693" s="9"/>
      <c r="DY693" s="9"/>
      <c r="DZ693" s="9"/>
      <c r="EA693" s="9"/>
      <c r="EB693" s="9"/>
      <c r="EC693" s="9"/>
      <c r="ED693" s="9"/>
      <c r="EE693" s="9"/>
      <c r="EF693" s="9"/>
      <c r="EG693" s="9"/>
      <c r="EH693" s="9"/>
      <c r="EI693" s="9"/>
      <c r="EJ693" s="9"/>
      <c r="EK693" s="9"/>
      <c r="EL693" s="9"/>
      <c r="EM693" s="9"/>
      <c r="EN693" s="9"/>
      <c r="EO693" s="9"/>
      <c r="EP693" s="9"/>
      <c r="EQ693" s="9"/>
      <c r="ER693" s="9"/>
      <c r="ES693" s="9"/>
      <c r="ET693" s="9"/>
      <c r="EU693" s="9"/>
      <c r="EV693" s="9"/>
      <c r="EW693" s="9"/>
      <c r="EX693" s="9"/>
      <c r="EY693" s="9"/>
    </row>
    <row r="694" spans="2:155" ht="13.5" customHeight="1">
      <c r="B694" s="1794"/>
      <c r="C694" s="1795"/>
      <c r="D694" s="1400"/>
      <c r="E694" s="1400"/>
      <c r="F694" s="1400"/>
      <c r="G694" s="1400"/>
      <c r="H694" s="1400"/>
      <c r="I694" s="1400"/>
      <c r="J694" s="1400"/>
      <c r="K694" s="1400"/>
      <c r="L694" s="1400"/>
      <c r="M694" s="1400"/>
      <c r="N694" s="1400"/>
      <c r="O694" s="1400"/>
      <c r="P694" s="1400"/>
      <c r="Q694" s="1400"/>
      <c r="R694" s="1400"/>
      <c r="S694" s="1400"/>
      <c r="T694" s="1400"/>
      <c r="U694" s="1400"/>
      <c r="V694" s="1400"/>
      <c r="W694" s="1400"/>
      <c r="X694" s="1400"/>
      <c r="Y694" s="1400"/>
      <c r="Z694" s="1400"/>
      <c r="AA694" s="1400"/>
      <c r="AB694" s="1400"/>
      <c r="AC694" s="1400"/>
      <c r="AD694" s="1400"/>
      <c r="AE694" s="1400"/>
      <c r="AF694" s="1400"/>
      <c r="AG694" s="1400"/>
      <c r="AH694" s="1400"/>
      <c r="AI694" s="1400"/>
      <c r="AJ694" s="1400"/>
      <c r="AK694" s="1400"/>
      <c r="AL694" s="1400"/>
      <c r="AM694" s="1400"/>
      <c r="AN694" s="1400"/>
      <c r="AO694" s="1400"/>
      <c r="AP694" s="1400"/>
      <c r="AQ694" s="1400"/>
      <c r="AR694" s="1400"/>
      <c r="AS694" s="1400"/>
      <c r="AT694" s="1400"/>
      <c r="AU694" s="1400"/>
      <c r="AV694" s="1400"/>
      <c r="AW694" s="1401"/>
      <c r="BH694" s="1795"/>
      <c r="BI694" s="1795"/>
      <c r="BJ694" s="1400"/>
      <c r="BK694" s="1400"/>
      <c r="BL694" s="1400"/>
      <c r="BM694" s="1400"/>
      <c r="BN694" s="1400"/>
      <c r="BO694" s="1400"/>
      <c r="BP694" s="1400"/>
      <c r="BQ694" s="1400"/>
      <c r="BR694" s="1400"/>
      <c r="BS694" s="1400"/>
      <c r="BT694" s="1400"/>
      <c r="BU694" s="1400"/>
      <c r="BV694" s="1400"/>
      <c r="BW694" s="1400"/>
      <c r="BX694" s="1400"/>
      <c r="BY694" s="1400"/>
      <c r="BZ694" s="1400"/>
      <c r="CA694" s="1400"/>
      <c r="CB694" s="1400"/>
      <c r="CC694" s="1400"/>
      <c r="CD694" s="1400"/>
      <c r="CE694" s="1400"/>
      <c r="CF694" s="1400"/>
      <c r="CG694" s="1400"/>
      <c r="CH694" s="1400"/>
      <c r="CI694" s="1400"/>
      <c r="CJ694" s="1400"/>
      <c r="CK694" s="1400"/>
      <c r="CL694" s="1400"/>
      <c r="CM694" s="1400"/>
      <c r="CN694" s="1400"/>
      <c r="CO694" s="1400"/>
      <c r="CP694" s="1400"/>
      <c r="CQ694" s="1400"/>
      <c r="CR694" s="1400"/>
      <c r="CS694" s="1400"/>
      <c r="CT694" s="1400"/>
      <c r="CU694" s="1400"/>
      <c r="CV694" s="1400"/>
      <c r="CW694" s="1400"/>
      <c r="CX694" s="1400"/>
      <c r="CY694" s="1400"/>
      <c r="CZ694" s="1400"/>
      <c r="DA694" s="1400"/>
      <c r="DB694" s="1400"/>
      <c r="DC694" s="1400"/>
      <c r="DE694" s="9"/>
      <c r="DF694" s="9"/>
      <c r="DG694" s="9"/>
      <c r="DH694" s="9"/>
      <c r="DI694" s="9"/>
      <c r="DJ694" s="9"/>
      <c r="DK694" s="9"/>
      <c r="DL694" s="9"/>
      <c r="DM694" s="9"/>
      <c r="DN694" s="9"/>
      <c r="DO694" s="9"/>
      <c r="DP694" s="9"/>
      <c r="DQ694" s="9"/>
      <c r="DR694" s="9"/>
      <c r="DS694" s="9"/>
      <c r="DT694" s="9"/>
      <c r="DU694" s="9"/>
      <c r="DV694" s="9"/>
      <c r="DW694" s="9"/>
      <c r="DX694" s="9"/>
      <c r="DY694" s="9"/>
      <c r="DZ694" s="9"/>
      <c r="EA694" s="9"/>
      <c r="EB694" s="9"/>
      <c r="EC694" s="9"/>
      <c r="ED694" s="9"/>
      <c r="EE694" s="9"/>
      <c r="EF694" s="9"/>
      <c r="EG694" s="9"/>
      <c r="EH694" s="9"/>
      <c r="EI694" s="9"/>
      <c r="EJ694" s="9"/>
      <c r="EK694" s="9"/>
      <c r="EL694" s="9"/>
      <c r="EM694" s="9"/>
      <c r="EN694" s="9"/>
      <c r="EO694" s="9"/>
      <c r="EP694" s="9"/>
      <c r="EQ694" s="9"/>
      <c r="ER694" s="9"/>
      <c r="ES694" s="9"/>
      <c r="ET694" s="9"/>
      <c r="EU694" s="9"/>
      <c r="EV694" s="9"/>
      <c r="EW694" s="9"/>
      <c r="EX694" s="9"/>
      <c r="EY694" s="9"/>
    </row>
    <row r="695" spans="2:155" ht="13.5" customHeight="1">
      <c r="B695" s="1794"/>
      <c r="C695" s="1795"/>
      <c r="D695" s="1400"/>
      <c r="E695" s="1400"/>
      <c r="F695" s="1400"/>
      <c r="G695" s="1400"/>
      <c r="H695" s="1400"/>
      <c r="I695" s="1400"/>
      <c r="J695" s="1400"/>
      <c r="K695" s="1400"/>
      <c r="L695" s="1400"/>
      <c r="M695" s="1400"/>
      <c r="N695" s="1400"/>
      <c r="O695" s="1400"/>
      <c r="P695" s="1400"/>
      <c r="Q695" s="1400"/>
      <c r="R695" s="1400"/>
      <c r="S695" s="1400"/>
      <c r="T695" s="1400"/>
      <c r="U695" s="1400"/>
      <c r="V695" s="1400"/>
      <c r="W695" s="1400"/>
      <c r="X695" s="1400"/>
      <c r="Y695" s="1400"/>
      <c r="Z695" s="1400"/>
      <c r="AA695" s="1400"/>
      <c r="AB695" s="1400"/>
      <c r="AC695" s="1400"/>
      <c r="AD695" s="1400"/>
      <c r="AE695" s="1400"/>
      <c r="AF695" s="1400"/>
      <c r="AG695" s="1400"/>
      <c r="AH695" s="1400"/>
      <c r="AI695" s="1400"/>
      <c r="AJ695" s="1400"/>
      <c r="AK695" s="1400"/>
      <c r="AL695" s="1400"/>
      <c r="AM695" s="1400"/>
      <c r="AN695" s="1400"/>
      <c r="AO695" s="1400"/>
      <c r="AP695" s="1400"/>
      <c r="AQ695" s="1400"/>
      <c r="AR695" s="1400"/>
      <c r="AS695" s="1400"/>
      <c r="AT695" s="1400"/>
      <c r="AU695" s="1400"/>
      <c r="AV695" s="1400"/>
      <c r="AW695" s="1401"/>
      <c r="BH695" s="1795"/>
      <c r="BI695" s="1795"/>
      <c r="BJ695" s="1400"/>
      <c r="BK695" s="1400"/>
      <c r="BL695" s="1400"/>
      <c r="BM695" s="1400"/>
      <c r="BN695" s="1400"/>
      <c r="BO695" s="1400"/>
      <c r="BP695" s="1400"/>
      <c r="BQ695" s="1400"/>
      <c r="BR695" s="1400"/>
      <c r="BS695" s="1400"/>
      <c r="BT695" s="1400"/>
      <c r="BU695" s="1400"/>
      <c r="BV695" s="1400"/>
      <c r="BW695" s="1400"/>
      <c r="BX695" s="1400"/>
      <c r="BY695" s="1400"/>
      <c r="BZ695" s="1400"/>
      <c r="CA695" s="1400"/>
      <c r="CB695" s="1400"/>
      <c r="CC695" s="1400"/>
      <c r="CD695" s="1400"/>
      <c r="CE695" s="1400"/>
      <c r="CF695" s="1400"/>
      <c r="CG695" s="1400"/>
      <c r="CH695" s="1400"/>
      <c r="CI695" s="1400"/>
      <c r="CJ695" s="1400"/>
      <c r="CK695" s="1400"/>
      <c r="CL695" s="1400"/>
      <c r="CM695" s="1400"/>
      <c r="CN695" s="1400"/>
      <c r="CO695" s="1400"/>
      <c r="CP695" s="1400"/>
      <c r="CQ695" s="1400"/>
      <c r="CR695" s="1400"/>
      <c r="CS695" s="1400"/>
      <c r="CT695" s="1400"/>
      <c r="CU695" s="1400"/>
      <c r="CV695" s="1400"/>
      <c r="CW695" s="1400"/>
      <c r="CX695" s="1400"/>
      <c r="CY695" s="1400"/>
      <c r="CZ695" s="1400"/>
      <c r="DA695" s="1400"/>
      <c r="DB695" s="1400"/>
      <c r="DC695" s="1400"/>
      <c r="DE695" s="9"/>
      <c r="DF695" s="9"/>
      <c r="DG695" s="9"/>
      <c r="DH695" s="9"/>
      <c r="DI695" s="9"/>
      <c r="DJ695" s="9"/>
      <c r="DK695" s="9"/>
      <c r="DL695" s="9"/>
      <c r="DM695" s="9"/>
      <c r="DN695" s="9"/>
      <c r="DO695" s="9"/>
      <c r="DP695" s="9"/>
      <c r="DQ695" s="9"/>
      <c r="DR695" s="9"/>
      <c r="DS695" s="9"/>
      <c r="DT695" s="9"/>
      <c r="DU695" s="9"/>
      <c r="DV695" s="9"/>
      <c r="DW695" s="9"/>
      <c r="DX695" s="9"/>
      <c r="DY695" s="9"/>
      <c r="DZ695" s="9"/>
      <c r="EA695" s="9"/>
      <c r="EB695" s="9"/>
      <c r="EC695" s="9"/>
      <c r="ED695" s="9"/>
      <c r="EE695" s="9"/>
      <c r="EF695" s="9"/>
      <c r="EG695" s="9"/>
      <c r="EH695" s="9"/>
      <c r="EI695" s="9"/>
      <c r="EJ695" s="9"/>
      <c r="EK695" s="9"/>
      <c r="EL695" s="9"/>
      <c r="EM695" s="9"/>
      <c r="EN695" s="9"/>
      <c r="EO695" s="9"/>
      <c r="EP695" s="9"/>
      <c r="EQ695" s="9"/>
      <c r="ER695" s="9"/>
      <c r="ES695" s="9"/>
      <c r="ET695" s="9"/>
      <c r="EU695" s="9"/>
      <c r="EV695" s="9"/>
      <c r="EW695" s="9"/>
      <c r="EX695" s="9"/>
      <c r="EY695" s="9"/>
    </row>
    <row r="696" spans="2:155" ht="13.5" customHeight="1">
      <c r="B696" s="1794"/>
      <c r="C696" s="1795"/>
      <c r="D696" s="1400"/>
      <c r="E696" s="1400"/>
      <c r="F696" s="1400"/>
      <c r="G696" s="1400"/>
      <c r="H696" s="1400"/>
      <c r="I696" s="1400"/>
      <c r="J696" s="1400"/>
      <c r="K696" s="1400"/>
      <c r="L696" s="1400"/>
      <c r="M696" s="1400"/>
      <c r="N696" s="1400"/>
      <c r="O696" s="1400"/>
      <c r="P696" s="1400"/>
      <c r="Q696" s="1400"/>
      <c r="R696" s="1400"/>
      <c r="S696" s="1400"/>
      <c r="T696" s="1400"/>
      <c r="U696" s="1400"/>
      <c r="V696" s="1400"/>
      <c r="W696" s="1400"/>
      <c r="X696" s="1400"/>
      <c r="Y696" s="1400"/>
      <c r="Z696" s="1400"/>
      <c r="AA696" s="1400"/>
      <c r="AB696" s="1400"/>
      <c r="AC696" s="1400"/>
      <c r="AD696" s="1400"/>
      <c r="AE696" s="1400"/>
      <c r="AF696" s="1400"/>
      <c r="AG696" s="1400"/>
      <c r="AH696" s="1400"/>
      <c r="AI696" s="1400"/>
      <c r="AJ696" s="1400"/>
      <c r="AK696" s="1400"/>
      <c r="AL696" s="1400"/>
      <c r="AM696" s="1400"/>
      <c r="AN696" s="1400"/>
      <c r="AO696" s="1400"/>
      <c r="AP696" s="1400"/>
      <c r="AQ696" s="1400"/>
      <c r="AR696" s="1400"/>
      <c r="AS696" s="1400"/>
      <c r="AT696" s="1400"/>
      <c r="AU696" s="1400"/>
      <c r="AV696" s="1400"/>
      <c r="AW696" s="1401"/>
      <c r="BH696" s="1795"/>
      <c r="BI696" s="1795"/>
      <c r="BJ696" s="1400"/>
      <c r="BK696" s="1400"/>
      <c r="BL696" s="1400"/>
      <c r="BM696" s="1400"/>
      <c r="BN696" s="1400"/>
      <c r="BO696" s="1400"/>
      <c r="BP696" s="1400"/>
      <c r="BQ696" s="1400"/>
      <c r="BR696" s="1400"/>
      <c r="BS696" s="1400"/>
      <c r="BT696" s="1400"/>
      <c r="BU696" s="1400"/>
      <c r="BV696" s="1400"/>
      <c r="BW696" s="1400"/>
      <c r="BX696" s="1400"/>
      <c r="BY696" s="1400"/>
      <c r="BZ696" s="1400"/>
      <c r="CA696" s="1400"/>
      <c r="CB696" s="1400"/>
      <c r="CC696" s="1400"/>
      <c r="CD696" s="1400"/>
      <c r="CE696" s="1400"/>
      <c r="CF696" s="1400"/>
      <c r="CG696" s="1400"/>
      <c r="CH696" s="1400"/>
      <c r="CI696" s="1400"/>
      <c r="CJ696" s="1400"/>
      <c r="CK696" s="1400"/>
      <c r="CL696" s="1400"/>
      <c r="CM696" s="1400"/>
      <c r="CN696" s="1400"/>
      <c r="CO696" s="1400"/>
      <c r="CP696" s="1400"/>
      <c r="CQ696" s="1400"/>
      <c r="CR696" s="1400"/>
      <c r="CS696" s="1400"/>
      <c r="CT696" s="1400"/>
      <c r="CU696" s="1400"/>
      <c r="CV696" s="1400"/>
      <c r="CW696" s="1400"/>
      <c r="CX696" s="1400"/>
      <c r="CY696" s="1400"/>
      <c r="CZ696" s="1400"/>
      <c r="DA696" s="1400"/>
      <c r="DB696" s="1400"/>
      <c r="DC696" s="1400"/>
      <c r="DE696" s="9"/>
      <c r="DF696" s="9"/>
      <c r="DG696" s="9"/>
      <c r="DH696" s="9"/>
      <c r="DI696" s="9"/>
      <c r="DJ696" s="9"/>
      <c r="DK696" s="9"/>
      <c r="DL696" s="9"/>
      <c r="DM696" s="9"/>
      <c r="DN696" s="9"/>
      <c r="DO696" s="9"/>
      <c r="DP696" s="9"/>
      <c r="DQ696" s="9"/>
      <c r="DR696" s="9"/>
      <c r="DS696" s="9"/>
      <c r="DT696" s="9"/>
      <c r="DU696" s="9"/>
      <c r="DV696" s="9"/>
      <c r="DW696" s="9"/>
      <c r="DX696" s="9"/>
      <c r="DY696" s="9"/>
      <c r="DZ696" s="9"/>
      <c r="EA696" s="9"/>
      <c r="EB696" s="9"/>
      <c r="EC696" s="9"/>
      <c r="ED696" s="9"/>
      <c r="EE696" s="9"/>
      <c r="EF696" s="9"/>
      <c r="EG696" s="9"/>
      <c r="EH696" s="9"/>
      <c r="EI696" s="9"/>
      <c r="EJ696" s="9"/>
      <c r="EK696" s="9"/>
      <c r="EL696" s="9"/>
      <c r="EM696" s="9"/>
      <c r="EN696" s="9"/>
      <c r="EO696" s="9"/>
      <c r="EP696" s="9"/>
      <c r="EQ696" s="9"/>
      <c r="ER696" s="9"/>
      <c r="ES696" s="9"/>
      <c r="ET696" s="9"/>
      <c r="EU696" s="9"/>
      <c r="EV696" s="9"/>
      <c r="EW696" s="9"/>
      <c r="EX696" s="9"/>
      <c r="EY696" s="9"/>
    </row>
    <row r="697" spans="2:155" ht="13.5" customHeight="1">
      <c r="B697" s="1794"/>
      <c r="C697" s="1795"/>
      <c r="D697" s="1400"/>
      <c r="E697" s="1400"/>
      <c r="F697" s="1400"/>
      <c r="G697" s="1400"/>
      <c r="H697" s="1400"/>
      <c r="I697" s="1400"/>
      <c r="J697" s="1400"/>
      <c r="K697" s="1400"/>
      <c r="L697" s="1400"/>
      <c r="M697" s="1400"/>
      <c r="N697" s="1400"/>
      <c r="O697" s="1400"/>
      <c r="P697" s="1400"/>
      <c r="Q697" s="1400"/>
      <c r="R697" s="1400"/>
      <c r="S697" s="1400"/>
      <c r="T697" s="1400"/>
      <c r="U697" s="1400"/>
      <c r="V697" s="1400"/>
      <c r="W697" s="1400"/>
      <c r="X697" s="1400"/>
      <c r="Y697" s="1400"/>
      <c r="Z697" s="1400"/>
      <c r="AA697" s="1400"/>
      <c r="AB697" s="1400"/>
      <c r="AC697" s="1400"/>
      <c r="AD697" s="1400"/>
      <c r="AE697" s="1400"/>
      <c r="AF697" s="1400"/>
      <c r="AG697" s="1400"/>
      <c r="AH697" s="1400"/>
      <c r="AI697" s="1400"/>
      <c r="AJ697" s="1400"/>
      <c r="AK697" s="1400"/>
      <c r="AL697" s="1400"/>
      <c r="AM697" s="1400"/>
      <c r="AN697" s="1400"/>
      <c r="AO697" s="1400"/>
      <c r="AP697" s="1400"/>
      <c r="AQ697" s="1400"/>
      <c r="AR697" s="1400"/>
      <c r="AS697" s="1400"/>
      <c r="AT697" s="1400"/>
      <c r="AU697" s="1400"/>
      <c r="AV697" s="1400"/>
      <c r="AW697" s="1401"/>
      <c r="BH697" s="1795"/>
      <c r="BI697" s="1795"/>
      <c r="BJ697" s="1400"/>
      <c r="BK697" s="1400"/>
      <c r="BL697" s="1400"/>
      <c r="BM697" s="1400"/>
      <c r="BN697" s="1400"/>
      <c r="BO697" s="1400"/>
      <c r="BP697" s="1400"/>
      <c r="BQ697" s="1400"/>
      <c r="BR697" s="1400"/>
      <c r="BS697" s="1400"/>
      <c r="BT697" s="1400"/>
      <c r="BU697" s="1400"/>
      <c r="BV697" s="1400"/>
      <c r="BW697" s="1400"/>
      <c r="BX697" s="1400"/>
      <c r="BY697" s="1400"/>
      <c r="BZ697" s="1400"/>
      <c r="CA697" s="1400"/>
      <c r="CB697" s="1400"/>
      <c r="CC697" s="1400"/>
      <c r="CD697" s="1400"/>
      <c r="CE697" s="1400"/>
      <c r="CF697" s="1400"/>
      <c r="CG697" s="1400"/>
      <c r="CH697" s="1400"/>
      <c r="CI697" s="1400"/>
      <c r="CJ697" s="1400"/>
      <c r="CK697" s="1400"/>
      <c r="CL697" s="1400"/>
      <c r="CM697" s="1400"/>
      <c r="CN697" s="1400"/>
      <c r="CO697" s="1400"/>
      <c r="CP697" s="1400"/>
      <c r="CQ697" s="1400"/>
      <c r="CR697" s="1400"/>
      <c r="CS697" s="1400"/>
      <c r="CT697" s="1400"/>
      <c r="CU697" s="1400"/>
      <c r="CV697" s="1400"/>
      <c r="CW697" s="1400"/>
      <c r="CX697" s="1400"/>
      <c r="CY697" s="1400"/>
      <c r="CZ697" s="1400"/>
      <c r="DA697" s="1400"/>
      <c r="DB697" s="1400"/>
      <c r="DC697" s="1400"/>
      <c r="DE697" s="9"/>
      <c r="DF697" s="9"/>
      <c r="DG697" s="9"/>
      <c r="DH697" s="9"/>
      <c r="DI697" s="9"/>
      <c r="DJ697" s="9"/>
      <c r="DK697" s="9"/>
      <c r="DL697" s="9"/>
      <c r="DM697" s="9"/>
      <c r="DN697" s="9"/>
      <c r="DO697" s="9"/>
      <c r="DP697" s="9"/>
      <c r="DQ697" s="9"/>
      <c r="DR697" s="9"/>
      <c r="DS697" s="9"/>
      <c r="DT697" s="9"/>
      <c r="DU697" s="9"/>
      <c r="DV697" s="9"/>
      <c r="DW697" s="9"/>
      <c r="DX697" s="9"/>
      <c r="DY697" s="9"/>
      <c r="DZ697" s="9"/>
      <c r="EA697" s="9"/>
      <c r="EB697" s="9"/>
      <c r="EC697" s="9"/>
      <c r="ED697" s="9"/>
      <c r="EE697" s="9"/>
      <c r="EF697" s="9"/>
      <c r="EG697" s="9"/>
      <c r="EH697" s="9"/>
      <c r="EI697" s="9"/>
      <c r="EJ697" s="9"/>
      <c r="EK697" s="9"/>
      <c r="EL697" s="9"/>
      <c r="EM697" s="9"/>
      <c r="EN697" s="9"/>
      <c r="EO697" s="9"/>
      <c r="EP697" s="9"/>
      <c r="EQ697" s="9"/>
      <c r="ER697" s="9"/>
      <c r="ES697" s="9"/>
      <c r="ET697" s="9"/>
      <c r="EU697" s="9"/>
      <c r="EV697" s="9"/>
      <c r="EW697" s="9"/>
      <c r="EX697" s="9"/>
      <c r="EY697" s="9"/>
    </row>
    <row r="698" spans="2:155" ht="13.5" customHeight="1">
      <c r="B698" s="1794"/>
      <c r="C698" s="1795"/>
      <c r="D698" s="1400"/>
      <c r="E698" s="1400"/>
      <c r="F698" s="1400"/>
      <c r="G698" s="1400"/>
      <c r="H698" s="1400"/>
      <c r="I698" s="1400"/>
      <c r="J698" s="1400"/>
      <c r="K698" s="1400"/>
      <c r="L698" s="1400"/>
      <c r="M698" s="1400"/>
      <c r="N698" s="1400"/>
      <c r="O698" s="1400"/>
      <c r="P698" s="1400"/>
      <c r="Q698" s="1400"/>
      <c r="R698" s="1400"/>
      <c r="S698" s="1400"/>
      <c r="T698" s="1400"/>
      <c r="U698" s="1400"/>
      <c r="V698" s="1400"/>
      <c r="W698" s="1400"/>
      <c r="X698" s="1400"/>
      <c r="Y698" s="1400"/>
      <c r="Z698" s="1400"/>
      <c r="AA698" s="1400"/>
      <c r="AB698" s="1400"/>
      <c r="AC698" s="1400"/>
      <c r="AD698" s="1400"/>
      <c r="AE698" s="1400"/>
      <c r="AF698" s="1400"/>
      <c r="AG698" s="1400"/>
      <c r="AH698" s="1400"/>
      <c r="AI698" s="1400"/>
      <c r="AJ698" s="1400"/>
      <c r="AK698" s="1400"/>
      <c r="AL698" s="1400"/>
      <c r="AM698" s="1400"/>
      <c r="AN698" s="1400"/>
      <c r="AO698" s="1400"/>
      <c r="AP698" s="1400"/>
      <c r="AQ698" s="1400"/>
      <c r="AR698" s="1400"/>
      <c r="AS698" s="1400"/>
      <c r="AT698" s="1400"/>
      <c r="AU698" s="1400"/>
      <c r="AV698" s="1400"/>
      <c r="AW698" s="1401"/>
      <c r="BH698" s="1795"/>
      <c r="BI698" s="1795"/>
      <c r="BJ698" s="1400"/>
      <c r="BK698" s="1400"/>
      <c r="BL698" s="1400"/>
      <c r="BM698" s="1400"/>
      <c r="BN698" s="1400"/>
      <c r="BO698" s="1400"/>
      <c r="BP698" s="1400"/>
      <c r="BQ698" s="1400"/>
      <c r="BR698" s="1400"/>
      <c r="BS698" s="1400"/>
      <c r="BT698" s="1400"/>
      <c r="BU698" s="1400"/>
      <c r="BV698" s="1400"/>
      <c r="BW698" s="1400"/>
      <c r="BX698" s="1400"/>
      <c r="BY698" s="1400"/>
      <c r="BZ698" s="1400"/>
      <c r="CA698" s="1400"/>
      <c r="CB698" s="1400"/>
      <c r="CC698" s="1400"/>
      <c r="CD698" s="1400"/>
      <c r="CE698" s="1400"/>
      <c r="CF698" s="1400"/>
      <c r="CG698" s="1400"/>
      <c r="CH698" s="1400"/>
      <c r="CI698" s="1400"/>
      <c r="CJ698" s="1400"/>
      <c r="CK698" s="1400"/>
      <c r="CL698" s="1400"/>
      <c r="CM698" s="1400"/>
      <c r="CN698" s="1400"/>
      <c r="CO698" s="1400"/>
      <c r="CP698" s="1400"/>
      <c r="CQ698" s="1400"/>
      <c r="CR698" s="1400"/>
      <c r="CS698" s="1400"/>
      <c r="CT698" s="1400"/>
      <c r="CU698" s="1400"/>
      <c r="CV698" s="1400"/>
      <c r="CW698" s="1400"/>
      <c r="CX698" s="1400"/>
      <c r="CY698" s="1400"/>
      <c r="CZ698" s="1400"/>
      <c r="DA698" s="1400"/>
      <c r="DB698" s="1400"/>
      <c r="DC698" s="1400"/>
      <c r="DE698" s="9"/>
      <c r="DF698" s="9"/>
      <c r="DG698" s="9"/>
      <c r="DH698" s="9"/>
      <c r="DI698" s="9"/>
      <c r="DJ698" s="9"/>
      <c r="DK698" s="9"/>
      <c r="DL698" s="9"/>
      <c r="DM698" s="9"/>
      <c r="DN698" s="9"/>
      <c r="DO698" s="9"/>
      <c r="DP698" s="9"/>
      <c r="DQ698" s="9"/>
      <c r="DR698" s="9"/>
      <c r="DS698" s="9"/>
      <c r="DT698" s="9"/>
      <c r="DU698" s="9"/>
      <c r="DV698" s="9"/>
      <c r="DW698" s="9"/>
      <c r="DX698" s="9"/>
      <c r="DY698" s="9"/>
      <c r="DZ698" s="9"/>
      <c r="EA698" s="9"/>
      <c r="EB698" s="9"/>
      <c r="EC698" s="9"/>
      <c r="ED698" s="9"/>
      <c r="EE698" s="9"/>
      <c r="EF698" s="9"/>
      <c r="EG698" s="9"/>
      <c r="EH698" s="9"/>
      <c r="EI698" s="9"/>
      <c r="EJ698" s="9"/>
      <c r="EK698" s="9"/>
      <c r="EL698" s="9"/>
      <c r="EM698" s="9"/>
      <c r="EN698" s="9"/>
      <c r="EO698" s="9"/>
      <c r="EP698" s="9"/>
      <c r="EQ698" s="9"/>
      <c r="ER698" s="9"/>
      <c r="ES698" s="9"/>
      <c r="ET698" s="9"/>
      <c r="EU698" s="9"/>
      <c r="EV698" s="9"/>
      <c r="EW698" s="9"/>
      <c r="EX698" s="9"/>
      <c r="EY698" s="9"/>
    </row>
    <row r="699" spans="2:155" ht="13.5" customHeight="1" thickBot="1">
      <c r="B699" s="2736"/>
      <c r="C699" s="2758"/>
      <c r="D699" s="2757"/>
      <c r="E699" s="2757"/>
      <c r="F699" s="2757"/>
      <c r="G699" s="2757"/>
      <c r="H699" s="2757"/>
      <c r="I699" s="2757"/>
      <c r="J699" s="2757"/>
      <c r="K699" s="2757"/>
      <c r="L699" s="2757"/>
      <c r="M699" s="2757"/>
      <c r="N699" s="2757"/>
      <c r="O699" s="2757"/>
      <c r="P699" s="2757"/>
      <c r="Q699" s="2757"/>
      <c r="R699" s="2757"/>
      <c r="S699" s="2757"/>
      <c r="T699" s="2757"/>
      <c r="U699" s="2757"/>
      <c r="V699" s="2757"/>
      <c r="W699" s="2757"/>
      <c r="X699" s="2757"/>
      <c r="Y699" s="2757"/>
      <c r="Z699" s="2757"/>
      <c r="AA699" s="2757"/>
      <c r="AB699" s="2757"/>
      <c r="AC699" s="2757"/>
      <c r="AD699" s="2757"/>
      <c r="AE699" s="2757"/>
      <c r="AF699" s="2757"/>
      <c r="AG699" s="2757"/>
      <c r="AH699" s="2757"/>
      <c r="AI699" s="2757"/>
      <c r="AJ699" s="2757"/>
      <c r="AK699" s="2757"/>
      <c r="AL699" s="2757"/>
      <c r="AM699" s="2757"/>
      <c r="AN699" s="2757"/>
      <c r="AO699" s="2757"/>
      <c r="AP699" s="2757"/>
      <c r="AQ699" s="2757"/>
      <c r="AR699" s="2757"/>
      <c r="AS699" s="2757"/>
      <c r="AT699" s="2757"/>
      <c r="AU699" s="2757"/>
      <c r="AV699" s="2757"/>
      <c r="AW699" s="2054"/>
      <c r="BH699" s="1795"/>
      <c r="BI699" s="1795"/>
      <c r="BJ699" s="1400"/>
      <c r="BK699" s="1400"/>
      <c r="BL699" s="1400"/>
      <c r="BM699" s="1400"/>
      <c r="BN699" s="1400"/>
      <c r="BO699" s="1400"/>
      <c r="BP699" s="1400"/>
      <c r="BQ699" s="1400"/>
      <c r="BR699" s="1400"/>
      <c r="BS699" s="1400"/>
      <c r="BT699" s="1400"/>
      <c r="BU699" s="1400"/>
      <c r="BV699" s="1400"/>
      <c r="BW699" s="1400"/>
      <c r="BX699" s="1400"/>
      <c r="BY699" s="1400"/>
      <c r="BZ699" s="1400"/>
      <c r="CA699" s="1400"/>
      <c r="CB699" s="1400"/>
      <c r="CC699" s="1400"/>
      <c r="CD699" s="1400"/>
      <c r="CE699" s="1400"/>
      <c r="CF699" s="1400"/>
      <c r="CG699" s="1400"/>
      <c r="CH699" s="1400"/>
      <c r="CI699" s="1400"/>
      <c r="CJ699" s="1400"/>
      <c r="CK699" s="1400"/>
      <c r="CL699" s="1400"/>
      <c r="CM699" s="1400"/>
      <c r="CN699" s="1400"/>
      <c r="CO699" s="1400"/>
      <c r="CP699" s="1400"/>
      <c r="CQ699" s="1400"/>
      <c r="CR699" s="1400"/>
      <c r="CS699" s="1400"/>
      <c r="CT699" s="1400"/>
      <c r="CU699" s="1400"/>
      <c r="CV699" s="1400"/>
      <c r="CW699" s="1400"/>
      <c r="CX699" s="1400"/>
      <c r="CY699" s="1400"/>
      <c r="CZ699" s="1400"/>
      <c r="DA699" s="1400"/>
      <c r="DB699" s="1400"/>
      <c r="DC699" s="1400"/>
      <c r="DE699" s="9"/>
      <c r="DF699" s="9"/>
      <c r="DG699" s="9"/>
      <c r="DH699" s="9"/>
      <c r="DI699" s="9"/>
      <c r="DJ699" s="9"/>
      <c r="DK699" s="9"/>
      <c r="DL699" s="9"/>
      <c r="DM699" s="9"/>
      <c r="DN699" s="9"/>
      <c r="DO699" s="9"/>
      <c r="DP699" s="9"/>
      <c r="DQ699" s="9"/>
      <c r="DR699" s="9"/>
      <c r="DS699" s="9"/>
      <c r="DT699" s="9"/>
      <c r="DU699" s="9"/>
      <c r="DV699" s="9"/>
      <c r="DW699" s="9"/>
      <c r="DX699" s="9"/>
      <c r="DY699" s="9"/>
      <c r="DZ699" s="9"/>
      <c r="EA699" s="9"/>
      <c r="EB699" s="9"/>
      <c r="EC699" s="9"/>
      <c r="ED699" s="9"/>
      <c r="EE699" s="9"/>
      <c r="EF699" s="9"/>
      <c r="EG699" s="9"/>
      <c r="EH699" s="9"/>
      <c r="EI699" s="9"/>
      <c r="EJ699" s="9"/>
      <c r="EK699" s="9"/>
      <c r="EL699" s="9"/>
      <c r="EM699" s="9"/>
      <c r="EN699" s="9"/>
      <c r="EO699" s="9"/>
      <c r="EP699" s="9"/>
      <c r="EQ699" s="9"/>
      <c r="ER699" s="9"/>
      <c r="ES699" s="9"/>
      <c r="ET699" s="9"/>
      <c r="EU699" s="9"/>
      <c r="EV699" s="9"/>
      <c r="EW699" s="9"/>
      <c r="EX699" s="9"/>
      <c r="EY699" s="9"/>
    </row>
    <row r="700" spans="2:155" ht="13.5" customHeight="1">
      <c r="B700" s="139"/>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c r="AE700" s="136"/>
      <c r="AF700" s="136"/>
      <c r="AG700" s="136"/>
      <c r="AH700" s="136"/>
      <c r="AI700" s="136"/>
      <c r="AJ700" s="136"/>
      <c r="AK700" s="136"/>
      <c r="AL700" s="136"/>
      <c r="AM700" s="136"/>
      <c r="AN700" s="136"/>
      <c r="AO700" s="136"/>
      <c r="AP700" s="136"/>
      <c r="AQ700" s="136"/>
      <c r="AR700" s="136"/>
      <c r="AS700" s="136"/>
      <c r="AT700" s="136"/>
      <c r="AU700" s="136"/>
      <c r="AV700" s="136"/>
      <c r="AW700" s="136"/>
      <c r="DE700" s="9"/>
      <c r="DF700" s="9"/>
      <c r="DG700" s="9"/>
      <c r="DH700" s="9"/>
      <c r="DI700" s="9"/>
      <c r="DJ700" s="9"/>
      <c r="DK700" s="9"/>
      <c r="DL700" s="9"/>
      <c r="DM700" s="9"/>
      <c r="DN700" s="9"/>
      <c r="DO700" s="9"/>
      <c r="DP700" s="9"/>
      <c r="DQ700" s="9"/>
      <c r="DR700" s="9"/>
      <c r="DS700" s="9"/>
      <c r="DT700" s="9"/>
      <c r="DU700" s="9"/>
      <c r="DV700" s="9"/>
      <c r="DW700" s="9"/>
      <c r="DX700" s="9"/>
      <c r="DY700" s="9"/>
      <c r="DZ700" s="9"/>
      <c r="EA700" s="9"/>
      <c r="EB700" s="9"/>
      <c r="EC700" s="9"/>
      <c r="ED700" s="9"/>
      <c r="EE700" s="9"/>
      <c r="EF700" s="9"/>
      <c r="EG700" s="9"/>
      <c r="EH700" s="9"/>
      <c r="EI700" s="9"/>
      <c r="EJ700" s="9"/>
      <c r="EK700" s="9"/>
      <c r="EL700" s="9"/>
      <c r="EM700" s="9"/>
      <c r="EN700" s="9"/>
      <c r="EO700" s="9"/>
      <c r="EP700" s="9"/>
      <c r="EQ700" s="9"/>
      <c r="ER700" s="9"/>
      <c r="ES700" s="9"/>
      <c r="ET700" s="9"/>
      <c r="EU700" s="9"/>
      <c r="EV700" s="9"/>
      <c r="EW700" s="9"/>
      <c r="EX700" s="9"/>
      <c r="EY700" s="9"/>
    </row>
    <row r="701" spans="2:155" ht="13.5" customHeight="1">
      <c r="B701" s="139"/>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c r="AE701" s="136"/>
      <c r="AF701" s="136"/>
      <c r="AG701" s="136"/>
      <c r="AH701" s="136"/>
      <c r="AI701" s="136"/>
      <c r="AJ701" s="136"/>
      <c r="AK701" s="136"/>
      <c r="AL701" s="136"/>
      <c r="AM701" s="136"/>
      <c r="AN701" s="136"/>
      <c r="AO701" s="136"/>
      <c r="AP701" s="136"/>
      <c r="AQ701" s="136"/>
      <c r="AR701" s="136"/>
      <c r="AS701" s="136"/>
      <c r="AT701" s="136"/>
      <c r="AU701" s="136"/>
      <c r="AV701" s="136"/>
      <c r="AW701" s="136"/>
      <c r="DE701" s="9"/>
      <c r="DF701" s="9"/>
      <c r="DG701" s="9"/>
      <c r="DH701" s="9"/>
      <c r="DI701" s="9"/>
      <c r="DJ701" s="9"/>
      <c r="DK701" s="9"/>
      <c r="DL701" s="9"/>
      <c r="DM701" s="9"/>
      <c r="DN701" s="9"/>
      <c r="DO701" s="9"/>
      <c r="DP701" s="9"/>
      <c r="DQ701" s="9"/>
      <c r="DR701" s="9"/>
      <c r="DS701" s="9"/>
      <c r="DT701" s="9"/>
      <c r="DU701" s="9"/>
      <c r="DV701" s="9"/>
      <c r="DW701" s="9"/>
      <c r="DX701" s="9"/>
      <c r="DY701" s="9"/>
      <c r="DZ701" s="9"/>
      <c r="EA701" s="9"/>
      <c r="EB701" s="9"/>
      <c r="EC701" s="9"/>
      <c r="ED701" s="9"/>
      <c r="EE701" s="9"/>
      <c r="EF701" s="9"/>
      <c r="EG701" s="9"/>
      <c r="EH701" s="9"/>
      <c r="EI701" s="9"/>
      <c r="EJ701" s="9"/>
      <c r="EK701" s="9"/>
      <c r="EL701" s="9"/>
      <c r="EM701" s="9"/>
      <c r="EN701" s="9"/>
      <c r="EO701" s="9"/>
      <c r="EP701" s="9"/>
      <c r="EQ701" s="9"/>
      <c r="ER701" s="9"/>
      <c r="ES701" s="9"/>
      <c r="ET701" s="9"/>
      <c r="EU701" s="9"/>
      <c r="EV701" s="9"/>
      <c r="EW701" s="9"/>
      <c r="EX701" s="9"/>
      <c r="EY701" s="9"/>
    </row>
    <row r="702" spans="2:155" ht="13.5" customHeight="1">
      <c r="B702" s="139"/>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c r="AE702" s="136"/>
      <c r="AF702" s="136"/>
      <c r="AG702" s="136"/>
      <c r="AH702" s="136"/>
      <c r="AI702" s="136"/>
      <c r="AJ702" s="136"/>
      <c r="AK702" s="136"/>
      <c r="AL702" s="136"/>
      <c r="AM702" s="136"/>
      <c r="AN702" s="136"/>
      <c r="AO702" s="136"/>
      <c r="AP702" s="136"/>
      <c r="AQ702" s="136"/>
      <c r="AR702" s="136"/>
      <c r="AS702" s="136"/>
      <c r="AT702" s="136"/>
      <c r="AU702" s="136"/>
      <c r="AV702" s="136"/>
      <c r="AW702" s="136"/>
      <c r="DE702" s="9"/>
      <c r="DF702" s="9"/>
      <c r="DG702" s="9"/>
      <c r="DH702" s="9"/>
      <c r="DI702" s="9"/>
      <c r="DJ702" s="9"/>
      <c r="DK702" s="9"/>
      <c r="DL702" s="9"/>
      <c r="DM702" s="9"/>
      <c r="DN702" s="9"/>
      <c r="DO702" s="9"/>
      <c r="DP702" s="9"/>
      <c r="DQ702" s="9"/>
      <c r="DR702" s="9"/>
      <c r="DS702" s="9"/>
      <c r="DT702" s="9"/>
      <c r="DU702" s="9"/>
      <c r="DV702" s="9"/>
      <c r="DW702" s="9"/>
      <c r="DX702" s="9"/>
      <c r="DY702" s="9"/>
      <c r="DZ702" s="9"/>
      <c r="EA702" s="9"/>
      <c r="EB702" s="9"/>
      <c r="EC702" s="9"/>
      <c r="ED702" s="9"/>
      <c r="EE702" s="9"/>
      <c r="EF702" s="9"/>
      <c r="EG702" s="9"/>
      <c r="EH702" s="9"/>
      <c r="EI702" s="9"/>
      <c r="EJ702" s="9"/>
      <c r="EK702" s="9"/>
      <c r="EL702" s="9"/>
      <c r="EM702" s="9"/>
      <c r="EN702" s="9"/>
      <c r="EO702" s="9"/>
      <c r="EP702" s="9"/>
      <c r="EQ702" s="9"/>
      <c r="ER702" s="9"/>
      <c r="ES702" s="9"/>
      <c r="ET702" s="9"/>
      <c r="EU702" s="9"/>
      <c r="EV702" s="9"/>
      <c r="EW702" s="9"/>
      <c r="EX702" s="9"/>
      <c r="EY702" s="9"/>
    </row>
    <row r="703" spans="2:155" ht="13.5" customHeight="1">
      <c r="B703" s="139"/>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c r="AE703" s="136"/>
      <c r="AF703" s="136"/>
      <c r="AG703" s="136"/>
      <c r="AH703" s="136"/>
      <c r="AI703" s="136"/>
      <c r="AJ703" s="136"/>
      <c r="AK703" s="136"/>
      <c r="AL703" s="136"/>
      <c r="AM703" s="136"/>
      <c r="AN703" s="136"/>
      <c r="AO703" s="136"/>
      <c r="AP703" s="136"/>
      <c r="AQ703" s="136"/>
      <c r="AR703" s="136"/>
      <c r="AS703" s="136"/>
      <c r="AT703" s="136"/>
      <c r="AU703" s="136"/>
      <c r="AV703" s="136"/>
      <c r="AW703" s="136"/>
      <c r="DE703" s="9"/>
      <c r="DF703" s="9"/>
      <c r="DG703" s="9"/>
      <c r="DH703" s="9"/>
      <c r="DI703" s="9"/>
      <c r="DJ703" s="9"/>
      <c r="DK703" s="9"/>
      <c r="DL703" s="9"/>
      <c r="DM703" s="9"/>
      <c r="DN703" s="9"/>
      <c r="DO703" s="9"/>
      <c r="DP703" s="9"/>
      <c r="DQ703" s="9"/>
      <c r="DR703" s="9"/>
      <c r="DS703" s="9"/>
      <c r="DT703" s="9"/>
      <c r="DU703" s="9"/>
      <c r="DV703" s="9"/>
      <c r="DW703" s="9"/>
      <c r="DX703" s="9"/>
      <c r="DY703" s="9"/>
      <c r="DZ703" s="9"/>
      <c r="EA703" s="9"/>
      <c r="EB703" s="9"/>
      <c r="EC703" s="9"/>
      <c r="ED703" s="9"/>
      <c r="EE703" s="9"/>
      <c r="EF703" s="9"/>
      <c r="EG703" s="9"/>
      <c r="EH703" s="9"/>
      <c r="EI703" s="9"/>
      <c r="EJ703" s="9"/>
      <c r="EK703" s="9"/>
      <c r="EL703" s="9"/>
      <c r="EM703" s="9"/>
      <c r="EN703" s="9"/>
      <c r="EO703" s="9"/>
      <c r="EP703" s="9"/>
      <c r="EQ703" s="9"/>
      <c r="ER703" s="9"/>
      <c r="ES703" s="9"/>
      <c r="ET703" s="9"/>
      <c r="EU703" s="9"/>
      <c r="EV703" s="9"/>
      <c r="EW703" s="9"/>
      <c r="EX703" s="9"/>
      <c r="EY703" s="9"/>
    </row>
    <row r="704" spans="2:155" ht="13.5" customHeight="1">
      <c r="B704" s="139"/>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c r="AE704" s="136"/>
      <c r="AF704" s="136"/>
      <c r="AG704" s="136"/>
      <c r="AH704" s="136"/>
      <c r="AI704" s="136"/>
      <c r="AJ704" s="136"/>
      <c r="AK704" s="136"/>
      <c r="AL704" s="136"/>
      <c r="AM704" s="136"/>
      <c r="AN704" s="136"/>
      <c r="AO704" s="136"/>
      <c r="AP704" s="136"/>
      <c r="AQ704" s="136"/>
      <c r="AR704" s="136"/>
      <c r="AS704" s="136"/>
      <c r="AT704" s="136"/>
      <c r="AU704" s="136"/>
      <c r="AV704" s="136"/>
      <c r="AW704" s="136"/>
      <c r="DE704" s="9"/>
      <c r="DF704" s="9"/>
      <c r="DG704" s="9"/>
      <c r="DH704" s="9"/>
      <c r="DI704" s="9"/>
      <c r="DJ704" s="9"/>
      <c r="DK704" s="9"/>
      <c r="DL704" s="9"/>
      <c r="DM704" s="9"/>
      <c r="DN704" s="9"/>
      <c r="DO704" s="9"/>
      <c r="DP704" s="9"/>
      <c r="DQ704" s="9"/>
      <c r="DR704" s="9"/>
      <c r="DS704" s="9"/>
      <c r="DT704" s="9"/>
      <c r="DU704" s="9"/>
      <c r="DV704" s="9"/>
      <c r="DW704" s="9"/>
      <c r="DX704" s="9"/>
      <c r="DY704" s="9"/>
      <c r="DZ704" s="9"/>
      <c r="EA704" s="9"/>
      <c r="EB704" s="9"/>
      <c r="EC704" s="9"/>
      <c r="ED704" s="9"/>
      <c r="EE704" s="9"/>
      <c r="EF704" s="9"/>
      <c r="EG704" s="9"/>
      <c r="EH704" s="9"/>
      <c r="EI704" s="9"/>
      <c r="EJ704" s="9"/>
      <c r="EK704" s="9"/>
      <c r="EL704" s="9"/>
      <c r="EM704" s="9"/>
      <c r="EN704" s="9"/>
      <c r="EO704" s="9"/>
      <c r="EP704" s="9"/>
      <c r="EQ704" s="9"/>
      <c r="ER704" s="9"/>
      <c r="ES704" s="9"/>
      <c r="ET704" s="9"/>
      <c r="EU704" s="9"/>
      <c r="EV704" s="9"/>
      <c r="EW704" s="9"/>
      <c r="EX704" s="9"/>
      <c r="EY704" s="9"/>
    </row>
    <row r="705" spans="2:155" ht="13.5" customHeight="1">
      <c r="B705" s="139"/>
      <c r="DE705" s="9"/>
      <c r="DF705" s="9"/>
      <c r="DG705" s="9"/>
      <c r="DH705" s="9"/>
      <c r="DI705" s="9"/>
      <c r="DJ705" s="9"/>
      <c r="DK705" s="9"/>
      <c r="DL705" s="9"/>
      <c r="DM705" s="9"/>
      <c r="DN705" s="9"/>
      <c r="DO705" s="9"/>
      <c r="DP705" s="9"/>
      <c r="DQ705" s="9"/>
      <c r="DR705" s="9"/>
      <c r="DS705" s="9"/>
      <c r="DT705" s="9"/>
      <c r="DU705" s="9"/>
      <c r="DV705" s="9"/>
      <c r="DW705" s="9"/>
      <c r="DX705" s="9"/>
      <c r="DY705" s="9"/>
      <c r="DZ705" s="9"/>
      <c r="EA705" s="9"/>
      <c r="EB705" s="9"/>
      <c r="EC705" s="9"/>
      <c r="ED705" s="9"/>
      <c r="EE705" s="9"/>
      <c r="EF705" s="9"/>
      <c r="EG705" s="9"/>
      <c r="EH705" s="9"/>
      <c r="EI705" s="9"/>
      <c r="EJ705" s="9"/>
      <c r="EK705" s="9"/>
      <c r="EL705" s="9"/>
      <c r="EM705" s="9"/>
      <c r="EN705" s="9"/>
      <c r="EO705" s="9"/>
      <c r="EP705" s="9"/>
      <c r="EQ705" s="9"/>
      <c r="ER705" s="9"/>
      <c r="ES705" s="9"/>
      <c r="ET705" s="9"/>
      <c r="EU705" s="9"/>
      <c r="EV705" s="9"/>
      <c r="EW705" s="9"/>
      <c r="EX705" s="9"/>
      <c r="EY705" s="9"/>
    </row>
    <row r="706" spans="2:155" ht="13.5" customHeight="1">
      <c r="B706" s="139"/>
      <c r="DE706" s="9"/>
      <c r="DF706" s="9"/>
      <c r="DG706" s="9"/>
      <c r="DH706" s="9"/>
      <c r="DI706" s="9"/>
      <c r="DJ706" s="9"/>
      <c r="DK706" s="9"/>
      <c r="DL706" s="9"/>
      <c r="DM706" s="9"/>
      <c r="DN706" s="9"/>
      <c r="DO706" s="9"/>
      <c r="DP706" s="9"/>
      <c r="DQ706" s="9"/>
      <c r="DR706" s="9"/>
      <c r="DS706" s="9"/>
      <c r="DT706" s="9"/>
      <c r="DU706" s="9"/>
      <c r="DV706" s="9"/>
      <c r="DW706" s="9"/>
      <c r="DX706" s="9"/>
      <c r="DY706" s="9"/>
      <c r="DZ706" s="9"/>
      <c r="EA706" s="9"/>
      <c r="EB706" s="9"/>
      <c r="EC706" s="9"/>
      <c r="ED706" s="9"/>
      <c r="EE706" s="9"/>
      <c r="EF706" s="9"/>
      <c r="EG706" s="9"/>
      <c r="EH706" s="9"/>
      <c r="EI706" s="9"/>
      <c r="EJ706" s="9"/>
      <c r="EK706" s="9"/>
      <c r="EL706" s="9"/>
      <c r="EM706" s="9"/>
      <c r="EN706" s="9"/>
      <c r="EO706" s="9"/>
      <c r="EP706" s="9"/>
      <c r="EQ706" s="9"/>
      <c r="ER706" s="9"/>
      <c r="ES706" s="9"/>
      <c r="ET706" s="9"/>
      <c r="EU706" s="9"/>
      <c r="EV706" s="9"/>
      <c r="EW706" s="9"/>
      <c r="EX706" s="9"/>
      <c r="EY706" s="9"/>
    </row>
    <row r="707" spans="2:155" ht="13.5" customHeight="1">
      <c r="B707" s="97"/>
      <c r="DE707" s="9"/>
      <c r="DF707" s="9"/>
      <c r="DG707" s="9"/>
      <c r="DH707" s="9"/>
      <c r="DI707" s="9"/>
      <c r="DJ707" s="9"/>
      <c r="DK707" s="9"/>
      <c r="DL707" s="9"/>
      <c r="DM707" s="9"/>
      <c r="DN707" s="9"/>
      <c r="DO707" s="9"/>
      <c r="DP707" s="9"/>
      <c r="DQ707" s="9"/>
      <c r="DR707" s="9"/>
      <c r="DS707" s="9"/>
      <c r="DT707" s="9"/>
      <c r="DU707" s="9"/>
      <c r="DV707" s="9"/>
      <c r="DW707" s="9"/>
      <c r="DX707" s="9"/>
      <c r="DY707" s="9"/>
      <c r="DZ707" s="9"/>
      <c r="EA707" s="9"/>
      <c r="EB707" s="9"/>
      <c r="EC707" s="9"/>
      <c r="ED707" s="9"/>
      <c r="EE707" s="9"/>
      <c r="EF707" s="9"/>
      <c r="EG707" s="9"/>
      <c r="EH707" s="9"/>
      <c r="EI707" s="9"/>
      <c r="EJ707" s="9"/>
      <c r="EK707" s="9"/>
      <c r="EL707" s="9"/>
      <c r="EM707" s="9"/>
      <c r="EN707" s="9"/>
      <c r="EO707" s="9"/>
      <c r="EP707" s="9"/>
      <c r="EQ707" s="9"/>
      <c r="ER707" s="9"/>
      <c r="ES707" s="9"/>
      <c r="ET707" s="9"/>
      <c r="EU707" s="9"/>
      <c r="EV707" s="9"/>
      <c r="EW707" s="9"/>
      <c r="EX707" s="9"/>
      <c r="EY707" s="9"/>
    </row>
    <row r="708" spans="2:155" ht="13.5" customHeight="1">
      <c r="B708" s="9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c r="AD708" s="77"/>
      <c r="AE708" s="77"/>
      <c r="AF708" s="77"/>
      <c r="AG708" s="77"/>
      <c r="AH708" s="77"/>
      <c r="AI708" s="77"/>
      <c r="AJ708" s="77"/>
      <c r="AK708" s="77"/>
      <c r="AL708" s="77"/>
      <c r="AM708" s="77"/>
      <c r="AN708" s="77"/>
      <c r="AO708" s="77"/>
      <c r="AP708" s="77"/>
      <c r="AQ708" s="77"/>
      <c r="AR708" s="77"/>
      <c r="AS708" s="77"/>
      <c r="AT708" s="77"/>
      <c r="AU708" s="77"/>
      <c r="AV708" s="77"/>
      <c r="AW708" s="77"/>
      <c r="DE708" s="9"/>
      <c r="DF708" s="9"/>
      <c r="DG708" s="9"/>
      <c r="DH708" s="9"/>
      <c r="DI708" s="9"/>
      <c r="DJ708" s="9"/>
      <c r="DK708" s="9"/>
      <c r="DL708" s="9"/>
      <c r="DM708" s="9"/>
      <c r="DN708" s="9"/>
      <c r="DO708" s="9"/>
      <c r="DP708" s="9"/>
      <c r="DQ708" s="9"/>
      <c r="DR708" s="9"/>
      <c r="DS708" s="9"/>
      <c r="DT708" s="9"/>
      <c r="DU708" s="9"/>
      <c r="DV708" s="9"/>
      <c r="DW708" s="9"/>
      <c r="DX708" s="9"/>
      <c r="DY708" s="9"/>
      <c r="DZ708" s="9"/>
      <c r="EA708" s="9"/>
      <c r="EB708" s="9"/>
      <c r="EC708" s="9"/>
      <c r="ED708" s="9"/>
      <c r="EE708" s="9"/>
      <c r="EF708" s="9"/>
      <c r="EG708" s="9"/>
      <c r="EH708" s="9"/>
      <c r="EI708" s="9"/>
      <c r="EJ708" s="9"/>
      <c r="EK708" s="9"/>
      <c r="EL708" s="9"/>
      <c r="EM708" s="9"/>
      <c r="EN708" s="9"/>
      <c r="EO708" s="9"/>
      <c r="EP708" s="9"/>
      <c r="EQ708" s="9"/>
      <c r="ER708" s="9"/>
      <c r="ES708" s="9"/>
      <c r="ET708" s="9"/>
      <c r="EU708" s="9"/>
      <c r="EV708" s="9"/>
      <c r="EW708" s="9"/>
      <c r="EX708" s="9"/>
      <c r="EY708" s="9"/>
    </row>
    <row r="709" spans="2:155" ht="13.5" customHeight="1">
      <c r="B709" s="9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c r="AD709" s="77"/>
      <c r="AE709" s="77"/>
      <c r="AF709" s="77"/>
      <c r="AG709" s="77"/>
      <c r="AH709" s="77"/>
      <c r="AI709" s="77"/>
      <c r="AJ709" s="77"/>
      <c r="AK709" s="77"/>
      <c r="AL709" s="77"/>
      <c r="AM709" s="77"/>
      <c r="AN709" s="77"/>
      <c r="AO709" s="77"/>
      <c r="AP709" s="77"/>
      <c r="AQ709" s="77"/>
      <c r="AR709" s="77"/>
      <c r="AS709" s="77"/>
      <c r="AT709" s="77"/>
      <c r="AU709" s="77"/>
      <c r="AV709" s="77"/>
      <c r="AW709" s="77"/>
      <c r="DE709" s="9"/>
      <c r="DF709" s="9"/>
      <c r="DG709" s="9"/>
      <c r="DH709" s="9"/>
      <c r="DI709" s="9"/>
      <c r="DJ709" s="9"/>
      <c r="DK709" s="9"/>
      <c r="DL709" s="9"/>
      <c r="DM709" s="9"/>
      <c r="DN709" s="9"/>
      <c r="DO709" s="9"/>
      <c r="DP709" s="9"/>
      <c r="DQ709" s="9"/>
      <c r="DR709" s="9"/>
      <c r="DS709" s="9"/>
      <c r="DT709" s="9"/>
      <c r="DU709" s="9"/>
      <c r="DV709" s="9"/>
      <c r="DW709" s="9"/>
      <c r="DX709" s="9"/>
      <c r="DY709" s="9"/>
      <c r="DZ709" s="9"/>
      <c r="EA709" s="9"/>
      <c r="EB709" s="9"/>
      <c r="EC709" s="9"/>
      <c r="ED709" s="9"/>
      <c r="EE709" s="9"/>
      <c r="EF709" s="9"/>
      <c r="EG709" s="9"/>
      <c r="EH709" s="9"/>
      <c r="EI709" s="9"/>
      <c r="EJ709" s="9"/>
      <c r="EK709" s="9"/>
      <c r="EL709" s="9"/>
      <c r="EM709" s="9"/>
      <c r="EN709" s="9"/>
      <c r="EO709" s="9"/>
      <c r="EP709" s="9"/>
      <c r="EQ709" s="9"/>
      <c r="ER709" s="9"/>
      <c r="ES709" s="9"/>
      <c r="ET709" s="9"/>
      <c r="EU709" s="9"/>
      <c r="EV709" s="9"/>
      <c r="EW709" s="9"/>
      <c r="EX709" s="9"/>
      <c r="EY709" s="9"/>
    </row>
    <row r="710" spans="2:155" ht="13.5" customHeight="1">
      <c r="B710" s="9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c r="AD710" s="77"/>
      <c r="AE710" s="77"/>
      <c r="AF710" s="77"/>
      <c r="AG710" s="77"/>
      <c r="AH710" s="77"/>
      <c r="AI710" s="77"/>
      <c r="AJ710" s="77"/>
      <c r="AK710" s="77"/>
      <c r="AL710" s="77"/>
      <c r="AM710" s="77"/>
      <c r="AN710" s="77"/>
      <c r="AO710" s="77"/>
      <c r="AP710" s="77"/>
      <c r="AQ710" s="77"/>
      <c r="AR710" s="77"/>
      <c r="AS710" s="77"/>
      <c r="AT710" s="77"/>
      <c r="AU710" s="77"/>
      <c r="AV710" s="77"/>
      <c r="AW710" s="77"/>
      <c r="DE710" s="9"/>
      <c r="DF710" s="9"/>
      <c r="DG710" s="9"/>
      <c r="DH710" s="9"/>
      <c r="DI710" s="9"/>
      <c r="DJ710" s="9"/>
      <c r="DK710" s="9"/>
      <c r="DL710" s="9"/>
      <c r="DM710" s="9"/>
      <c r="DN710" s="9"/>
      <c r="DO710" s="9"/>
      <c r="DP710" s="9"/>
      <c r="DQ710" s="9"/>
      <c r="DR710" s="9"/>
      <c r="DS710" s="9"/>
      <c r="DT710" s="9"/>
      <c r="DU710" s="9"/>
      <c r="DV710" s="9"/>
      <c r="DW710" s="9"/>
      <c r="DX710" s="9"/>
      <c r="DY710" s="9"/>
      <c r="DZ710" s="9"/>
      <c r="EA710" s="9"/>
      <c r="EB710" s="9"/>
      <c r="EC710" s="9"/>
      <c r="ED710" s="9"/>
      <c r="EE710" s="9"/>
      <c r="EF710" s="9"/>
      <c r="EG710" s="9"/>
      <c r="EH710" s="9"/>
      <c r="EI710" s="9"/>
      <c r="EJ710" s="9"/>
      <c r="EK710" s="9"/>
      <c r="EL710" s="9"/>
      <c r="EM710" s="9"/>
      <c r="EN710" s="9"/>
      <c r="EO710" s="9"/>
      <c r="EP710" s="9"/>
      <c r="EQ710" s="9"/>
      <c r="ER710" s="9"/>
      <c r="ES710" s="9"/>
      <c r="ET710" s="9"/>
      <c r="EU710" s="9"/>
      <c r="EV710" s="9"/>
      <c r="EW710" s="9"/>
      <c r="EX710" s="9"/>
      <c r="EY710" s="9"/>
    </row>
    <row r="711" spans="2:155" ht="13.5" customHeight="1">
      <c r="B711" s="9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c r="AD711" s="77"/>
      <c r="AE711" s="77"/>
      <c r="AF711" s="77"/>
      <c r="AG711" s="77"/>
      <c r="AH711" s="77"/>
      <c r="AI711" s="77"/>
      <c r="AJ711" s="77"/>
      <c r="AK711" s="77"/>
      <c r="AL711" s="77"/>
      <c r="AM711" s="77"/>
      <c r="AN711" s="77"/>
      <c r="AO711" s="77"/>
      <c r="AP711" s="77"/>
      <c r="AQ711" s="77"/>
      <c r="AR711" s="77"/>
      <c r="AS711" s="77"/>
      <c r="AT711" s="77"/>
      <c r="AU711" s="77"/>
      <c r="AV711" s="77"/>
      <c r="AW711" s="77"/>
      <c r="DE711" s="9"/>
      <c r="DF711" s="9"/>
      <c r="DG711" s="9"/>
      <c r="DH711" s="9"/>
      <c r="DI711" s="9"/>
      <c r="DJ711" s="9"/>
      <c r="DK711" s="9"/>
      <c r="DL711" s="9"/>
      <c r="DM711" s="9"/>
      <c r="DN711" s="9"/>
      <c r="DO711" s="9"/>
      <c r="DP711" s="9"/>
      <c r="DQ711" s="9"/>
      <c r="DR711" s="9"/>
      <c r="DS711" s="9"/>
      <c r="DT711" s="9"/>
      <c r="DU711" s="9"/>
      <c r="DV711" s="9"/>
      <c r="DW711" s="9"/>
      <c r="DX711" s="9"/>
      <c r="DY711" s="9"/>
      <c r="DZ711" s="9"/>
      <c r="EA711" s="9"/>
      <c r="EB711" s="9"/>
      <c r="EC711" s="9"/>
      <c r="ED711" s="9"/>
      <c r="EE711" s="9"/>
      <c r="EF711" s="9"/>
      <c r="EG711" s="9"/>
      <c r="EH711" s="9"/>
      <c r="EI711" s="9"/>
      <c r="EJ711" s="9"/>
      <c r="EK711" s="9"/>
      <c r="EL711" s="9"/>
      <c r="EM711" s="9"/>
      <c r="EN711" s="9"/>
      <c r="EO711" s="9"/>
      <c r="EP711" s="9"/>
      <c r="EQ711" s="9"/>
      <c r="ER711" s="9"/>
      <c r="ES711" s="9"/>
      <c r="ET711" s="9"/>
      <c r="EU711" s="9"/>
      <c r="EV711" s="9"/>
      <c r="EW711" s="9"/>
      <c r="EX711" s="9"/>
      <c r="EY711" s="9"/>
    </row>
    <row r="712" spans="2:155" ht="13.5" customHeight="1">
      <c r="B712" s="9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c r="AD712" s="77"/>
      <c r="AE712" s="77"/>
      <c r="AF712" s="77"/>
      <c r="AG712" s="77"/>
      <c r="AH712" s="77"/>
      <c r="AI712" s="77"/>
      <c r="AJ712" s="77"/>
      <c r="AK712" s="77"/>
      <c r="AL712" s="77"/>
      <c r="AM712" s="77"/>
      <c r="AN712" s="77"/>
      <c r="AO712" s="77"/>
      <c r="AP712" s="77"/>
      <c r="AQ712" s="77"/>
      <c r="AR712" s="77"/>
      <c r="AS712" s="77"/>
      <c r="AT712" s="77"/>
      <c r="AU712" s="77"/>
      <c r="AV712" s="77"/>
      <c r="AW712" s="77"/>
      <c r="DE712" s="9"/>
      <c r="DF712" s="9"/>
      <c r="DG712" s="9"/>
      <c r="DH712" s="9"/>
      <c r="DI712" s="9"/>
      <c r="DJ712" s="9"/>
      <c r="DK712" s="9"/>
      <c r="DL712" s="9"/>
      <c r="DM712" s="9"/>
      <c r="DN712" s="9"/>
      <c r="DO712" s="9"/>
      <c r="DP712" s="9"/>
      <c r="DQ712" s="9"/>
      <c r="DR712" s="9"/>
      <c r="DS712" s="9"/>
      <c r="DT712" s="9"/>
      <c r="DU712" s="9"/>
      <c r="DV712" s="9"/>
      <c r="DW712" s="9"/>
      <c r="DX712" s="9"/>
      <c r="DY712" s="9"/>
      <c r="DZ712" s="9"/>
      <c r="EA712" s="9"/>
      <c r="EB712" s="9"/>
      <c r="EC712" s="9"/>
      <c r="ED712" s="9"/>
      <c r="EE712" s="9"/>
      <c r="EF712" s="9"/>
      <c r="EG712" s="9"/>
      <c r="EH712" s="9"/>
      <c r="EI712" s="9"/>
      <c r="EJ712" s="9"/>
      <c r="EK712" s="9"/>
      <c r="EL712" s="9"/>
      <c r="EM712" s="9"/>
      <c r="EN712" s="9"/>
      <c r="EO712" s="9"/>
      <c r="EP712" s="9"/>
      <c r="EQ712" s="9"/>
      <c r="ER712" s="9"/>
      <c r="ES712" s="9"/>
      <c r="ET712" s="9"/>
      <c r="EU712" s="9"/>
      <c r="EV712" s="9"/>
      <c r="EW712" s="9"/>
      <c r="EX712" s="9"/>
      <c r="EY712" s="9"/>
    </row>
    <row r="713" spans="2:155" ht="13.5" customHeight="1">
      <c r="DE713" s="9"/>
      <c r="DF713" s="9"/>
      <c r="DG713" s="9"/>
      <c r="DH713" s="9"/>
      <c r="DI713" s="9"/>
      <c r="DJ713" s="9"/>
      <c r="DK713" s="9"/>
      <c r="DL713" s="9"/>
      <c r="DM713" s="9"/>
      <c r="DN713" s="9"/>
      <c r="DO713" s="9"/>
      <c r="DP713" s="9"/>
      <c r="DQ713" s="9"/>
      <c r="DR713" s="9"/>
      <c r="DS713" s="9"/>
      <c r="DT713" s="9"/>
      <c r="DU713" s="9"/>
      <c r="DV713" s="9"/>
      <c r="DW713" s="9"/>
      <c r="DX713" s="9"/>
      <c r="DY713" s="9"/>
      <c r="DZ713" s="9"/>
      <c r="EA713" s="9"/>
      <c r="EB713" s="9"/>
      <c r="EC713" s="9"/>
      <c r="ED713" s="9"/>
      <c r="EE713" s="9"/>
      <c r="EF713" s="9"/>
      <c r="EG713" s="9"/>
      <c r="EH713" s="9"/>
      <c r="EI713" s="9"/>
      <c r="EJ713" s="9"/>
      <c r="EK713" s="9"/>
      <c r="EL713" s="9"/>
      <c r="EM713" s="9"/>
      <c r="EN713" s="9"/>
      <c r="EO713" s="9"/>
      <c r="EP713" s="9"/>
      <c r="EQ713" s="9"/>
      <c r="ER713" s="9"/>
      <c r="ES713" s="9"/>
      <c r="ET713" s="9"/>
      <c r="EU713" s="9"/>
      <c r="EV713" s="9"/>
      <c r="EW713" s="9"/>
      <c r="EX713" s="9"/>
      <c r="EY713" s="9"/>
    </row>
    <row r="714" spans="2:155" ht="13.5" customHeight="1">
      <c r="DE714" s="9"/>
      <c r="DF714" s="9"/>
      <c r="DG714" s="9"/>
      <c r="DH714" s="9"/>
      <c r="DI714" s="9"/>
      <c r="DJ714" s="9"/>
      <c r="DK714" s="9"/>
      <c r="DL714" s="9"/>
      <c r="DM714" s="9"/>
      <c r="DN714" s="9"/>
      <c r="DO714" s="9"/>
      <c r="DP714" s="9"/>
      <c r="DQ714" s="9"/>
      <c r="DR714" s="9"/>
      <c r="DS714" s="9"/>
      <c r="DT714" s="9"/>
      <c r="DU714" s="9"/>
      <c r="DV714" s="9"/>
      <c r="DW714" s="9"/>
      <c r="DX714" s="9"/>
      <c r="DY714" s="9"/>
      <c r="DZ714" s="9"/>
      <c r="EA714" s="9"/>
      <c r="EB714" s="9"/>
      <c r="EC714" s="9"/>
      <c r="ED714" s="9"/>
      <c r="EE714" s="9"/>
      <c r="EF714" s="9"/>
      <c r="EG714" s="9"/>
      <c r="EH714" s="9"/>
      <c r="EI714" s="9"/>
      <c r="EJ714" s="9"/>
      <c r="EK714" s="9"/>
      <c r="EL714" s="9"/>
      <c r="EM714" s="9"/>
      <c r="EN714" s="9"/>
      <c r="EO714" s="9"/>
      <c r="EP714" s="9"/>
      <c r="EQ714" s="9"/>
      <c r="ER714" s="9"/>
      <c r="ES714" s="9"/>
      <c r="ET714" s="9"/>
      <c r="EU714" s="9"/>
      <c r="EV714" s="9"/>
      <c r="EW714" s="9"/>
      <c r="EX714" s="9"/>
      <c r="EY714" s="9"/>
    </row>
    <row r="715" spans="2:155" ht="13.5" customHeight="1">
      <c r="DE715" s="9"/>
      <c r="DF715" s="9"/>
      <c r="DG715" s="9"/>
      <c r="DH715" s="9"/>
      <c r="DI715" s="9"/>
      <c r="DJ715" s="9"/>
      <c r="DK715" s="9"/>
      <c r="DL715" s="9"/>
      <c r="DM715" s="9"/>
      <c r="DN715" s="9"/>
      <c r="DO715" s="9"/>
      <c r="DP715" s="9"/>
      <c r="DQ715" s="9"/>
      <c r="DR715" s="9"/>
      <c r="DS715" s="9"/>
      <c r="DT715" s="9"/>
      <c r="DU715" s="9"/>
      <c r="DV715" s="9"/>
      <c r="DW715" s="9"/>
      <c r="DX715" s="9"/>
      <c r="DY715" s="9"/>
      <c r="DZ715" s="9"/>
      <c r="EA715" s="9"/>
      <c r="EB715" s="9"/>
      <c r="EC715" s="9"/>
      <c r="ED715" s="9"/>
      <c r="EE715" s="9"/>
      <c r="EF715" s="9"/>
      <c r="EG715" s="9"/>
      <c r="EH715" s="9"/>
      <c r="EI715" s="9"/>
      <c r="EJ715" s="9"/>
      <c r="EK715" s="9"/>
      <c r="EL715" s="9"/>
      <c r="EM715" s="9"/>
      <c r="EN715" s="9"/>
      <c r="EO715" s="9"/>
      <c r="EP715" s="9"/>
      <c r="EQ715" s="9"/>
      <c r="ER715" s="9"/>
      <c r="ES715" s="9"/>
      <c r="ET715" s="9"/>
      <c r="EU715" s="9"/>
      <c r="EV715" s="9"/>
      <c r="EW715" s="9"/>
      <c r="EX715" s="9"/>
      <c r="EY715" s="9"/>
    </row>
    <row r="716" spans="2:155" ht="13.5" customHeight="1">
      <c r="DE716" s="9"/>
      <c r="DF716" s="9"/>
      <c r="DG716" s="9"/>
      <c r="DH716" s="9"/>
      <c r="DI716" s="9"/>
      <c r="DJ716" s="9"/>
      <c r="DK716" s="9"/>
      <c r="DL716" s="9"/>
      <c r="DM716" s="9"/>
      <c r="DN716" s="9"/>
      <c r="DO716" s="9"/>
      <c r="DP716" s="9"/>
      <c r="DQ716" s="9"/>
      <c r="DR716" s="9"/>
      <c r="DS716" s="9"/>
      <c r="DT716" s="9"/>
      <c r="DU716" s="9"/>
      <c r="DV716" s="9"/>
      <c r="DW716" s="9"/>
      <c r="DX716" s="9"/>
      <c r="DY716" s="9"/>
      <c r="DZ716" s="9"/>
      <c r="EA716" s="9"/>
      <c r="EB716" s="9"/>
      <c r="EC716" s="9"/>
      <c r="ED716" s="9"/>
      <c r="EE716" s="9"/>
      <c r="EF716" s="9"/>
      <c r="EG716" s="9"/>
      <c r="EH716" s="9"/>
      <c r="EI716" s="9"/>
      <c r="EJ716" s="9"/>
      <c r="EK716" s="9"/>
      <c r="EL716" s="9"/>
      <c r="EM716" s="9"/>
      <c r="EN716" s="9"/>
      <c r="EO716" s="9"/>
      <c r="EP716" s="9"/>
      <c r="EQ716" s="9"/>
      <c r="ER716" s="9"/>
      <c r="ES716" s="9"/>
      <c r="ET716" s="9"/>
      <c r="EU716" s="9"/>
      <c r="EV716" s="9"/>
      <c r="EW716" s="9"/>
      <c r="EX716" s="9"/>
      <c r="EY716" s="9"/>
    </row>
    <row r="717" spans="2:155" ht="13.5" customHeight="1">
      <c r="DE717" s="9"/>
      <c r="DF717" s="9"/>
      <c r="DG717" s="9"/>
      <c r="DH717" s="9"/>
      <c r="DI717" s="9"/>
      <c r="DJ717" s="9"/>
      <c r="DK717" s="9"/>
      <c r="DL717" s="9"/>
      <c r="DM717" s="9"/>
      <c r="DN717" s="9"/>
      <c r="DO717" s="9"/>
      <c r="DP717" s="9"/>
      <c r="DQ717" s="9"/>
      <c r="DR717" s="9"/>
      <c r="DS717" s="9"/>
      <c r="DT717" s="9"/>
      <c r="DU717" s="9"/>
      <c r="DV717" s="9"/>
      <c r="DW717" s="9"/>
      <c r="DX717" s="9"/>
      <c r="DY717" s="9"/>
      <c r="DZ717" s="9"/>
      <c r="EA717" s="9"/>
      <c r="EB717" s="9"/>
      <c r="EC717" s="9"/>
      <c r="ED717" s="9"/>
      <c r="EE717" s="9"/>
      <c r="EF717" s="9"/>
      <c r="EG717" s="9"/>
      <c r="EH717" s="9"/>
      <c r="EI717" s="9"/>
      <c r="EJ717" s="9"/>
      <c r="EK717" s="9"/>
      <c r="EL717" s="9"/>
      <c r="EM717" s="9"/>
      <c r="EN717" s="9"/>
      <c r="EO717" s="9"/>
      <c r="EP717" s="9"/>
      <c r="EQ717" s="9"/>
      <c r="ER717" s="9"/>
      <c r="ES717" s="9"/>
      <c r="ET717" s="9"/>
      <c r="EU717" s="9"/>
      <c r="EV717" s="9"/>
      <c r="EW717" s="9"/>
      <c r="EX717" s="9"/>
      <c r="EY717" s="9"/>
    </row>
    <row r="718" spans="2:155" ht="13.5" customHeight="1">
      <c r="DE718" s="9"/>
      <c r="DF718" s="9"/>
      <c r="DG718" s="9"/>
      <c r="DH718" s="9"/>
      <c r="DI718" s="9"/>
      <c r="DJ718" s="9"/>
      <c r="DK718" s="9"/>
      <c r="DL718" s="9"/>
      <c r="DM718" s="9"/>
      <c r="DN718" s="9"/>
      <c r="DO718" s="9"/>
      <c r="DP718" s="9"/>
      <c r="DQ718" s="9"/>
      <c r="DR718" s="9"/>
      <c r="DS718" s="9"/>
      <c r="DT718" s="9"/>
      <c r="DU718" s="9"/>
      <c r="DV718" s="9"/>
      <c r="DW718" s="9"/>
      <c r="DX718" s="9"/>
      <c r="DY718" s="9"/>
      <c r="DZ718" s="9"/>
      <c r="EA718" s="9"/>
      <c r="EB718" s="9"/>
      <c r="EC718" s="9"/>
      <c r="ED718" s="9"/>
      <c r="EE718" s="9"/>
      <c r="EF718" s="9"/>
      <c r="EG718" s="9"/>
      <c r="EH718" s="9"/>
      <c r="EI718" s="9"/>
      <c r="EJ718" s="9"/>
      <c r="EK718" s="9"/>
      <c r="EL718" s="9"/>
      <c r="EM718" s="9"/>
      <c r="EN718" s="9"/>
      <c r="EO718" s="9"/>
      <c r="EP718" s="9"/>
      <c r="EQ718" s="9"/>
      <c r="ER718" s="9"/>
      <c r="ES718" s="9"/>
      <c r="ET718" s="9"/>
      <c r="EU718" s="9"/>
      <c r="EV718" s="9"/>
      <c r="EW718" s="9"/>
      <c r="EX718" s="9"/>
      <c r="EY718" s="9"/>
    </row>
    <row r="719" spans="2:155" ht="13.5" customHeight="1">
      <c r="DE719" s="9"/>
      <c r="DF719" s="9"/>
      <c r="DG719" s="9"/>
      <c r="DH719" s="9"/>
      <c r="DI719" s="9"/>
      <c r="DJ719" s="9"/>
      <c r="DK719" s="9"/>
      <c r="DL719" s="9"/>
      <c r="DM719" s="9"/>
      <c r="DN719" s="9"/>
      <c r="DO719" s="9"/>
      <c r="DP719" s="9"/>
      <c r="DQ719" s="9"/>
      <c r="DR719" s="9"/>
      <c r="DS719" s="9"/>
      <c r="DT719" s="9"/>
      <c r="DU719" s="9"/>
      <c r="DV719" s="9"/>
      <c r="DW719" s="9"/>
      <c r="DX719" s="9"/>
      <c r="DY719" s="9"/>
      <c r="DZ719" s="9"/>
      <c r="EA719" s="9"/>
      <c r="EB719" s="9"/>
      <c r="EC719" s="9"/>
      <c r="ED719" s="9"/>
      <c r="EE719" s="9"/>
      <c r="EF719" s="9"/>
      <c r="EG719" s="9"/>
      <c r="EH719" s="9"/>
      <c r="EI719" s="9"/>
      <c r="EJ719" s="9"/>
      <c r="EK719" s="9"/>
      <c r="EL719" s="9"/>
      <c r="EM719" s="9"/>
      <c r="EN719" s="9"/>
      <c r="EO719" s="9"/>
      <c r="EP719" s="9"/>
      <c r="EQ719" s="9"/>
      <c r="ER719" s="9"/>
      <c r="ES719" s="9"/>
      <c r="ET719" s="9"/>
      <c r="EU719" s="9"/>
      <c r="EV719" s="9"/>
      <c r="EW719" s="9"/>
      <c r="EX719" s="9"/>
      <c r="EY719" s="9"/>
    </row>
    <row r="720" spans="2:155" ht="13.5" customHeight="1">
      <c r="DE720" s="9"/>
      <c r="DF720" s="9"/>
      <c r="DG720" s="9"/>
      <c r="DH720" s="9"/>
      <c r="DI720" s="9"/>
      <c r="DJ720" s="9"/>
      <c r="DK720" s="9"/>
      <c r="DL720" s="9"/>
      <c r="DM720" s="9"/>
      <c r="DN720" s="9"/>
      <c r="DO720" s="9"/>
      <c r="DP720" s="9"/>
      <c r="DQ720" s="9"/>
      <c r="DR720" s="9"/>
      <c r="DS720" s="9"/>
      <c r="DT720" s="9"/>
      <c r="DU720" s="9"/>
      <c r="DV720" s="9"/>
      <c r="DW720" s="9"/>
      <c r="DX720" s="9"/>
      <c r="DY720" s="9"/>
      <c r="DZ720" s="9"/>
      <c r="EA720" s="9"/>
      <c r="EB720" s="9"/>
      <c r="EC720" s="9"/>
      <c r="ED720" s="9"/>
      <c r="EE720" s="9"/>
      <c r="EF720" s="9"/>
      <c r="EG720" s="9"/>
      <c r="EH720" s="9"/>
      <c r="EI720" s="9"/>
      <c r="EJ720" s="9"/>
      <c r="EK720" s="9"/>
      <c r="EL720" s="9"/>
      <c r="EM720" s="9"/>
      <c r="EN720" s="9"/>
      <c r="EO720" s="9"/>
      <c r="EP720" s="9"/>
      <c r="EQ720" s="9"/>
      <c r="ER720" s="9"/>
      <c r="ES720" s="9"/>
      <c r="ET720" s="9"/>
      <c r="EU720" s="9"/>
      <c r="EV720" s="9"/>
      <c r="EW720" s="9"/>
      <c r="EX720" s="9"/>
      <c r="EY720" s="9"/>
    </row>
    <row r="721" spans="109:155" ht="13.5" customHeight="1">
      <c r="DE721" s="9"/>
      <c r="DF721" s="9"/>
      <c r="DG721" s="9"/>
      <c r="DH721" s="9"/>
      <c r="DI721" s="9"/>
      <c r="DJ721" s="9"/>
      <c r="DK721" s="9"/>
      <c r="DL721" s="9"/>
      <c r="DM721" s="9"/>
      <c r="DN721" s="9"/>
      <c r="DO721" s="9"/>
      <c r="DP721" s="9"/>
      <c r="DQ721" s="9"/>
      <c r="DR721" s="9"/>
      <c r="DS721" s="9"/>
      <c r="DT721" s="9"/>
      <c r="DU721" s="9"/>
      <c r="DV721" s="9"/>
      <c r="DW721" s="9"/>
      <c r="DX721" s="9"/>
      <c r="DY721" s="9"/>
      <c r="DZ721" s="9"/>
      <c r="EA721" s="9"/>
      <c r="EB721" s="9"/>
      <c r="EC721" s="9"/>
      <c r="ED721" s="9"/>
      <c r="EE721" s="9"/>
      <c r="EF721" s="9"/>
      <c r="EG721" s="9"/>
      <c r="EH721" s="9"/>
      <c r="EI721" s="9"/>
      <c r="EJ721" s="9"/>
      <c r="EK721" s="9"/>
      <c r="EL721" s="9"/>
      <c r="EM721" s="9"/>
      <c r="EN721" s="9"/>
      <c r="EO721" s="9"/>
      <c r="EP721" s="9"/>
      <c r="EQ721" s="9"/>
      <c r="ER721" s="9"/>
      <c r="ES721" s="9"/>
      <c r="ET721" s="9"/>
      <c r="EU721" s="9"/>
      <c r="EV721" s="9"/>
      <c r="EW721" s="9"/>
      <c r="EX721" s="9"/>
      <c r="EY721" s="9"/>
    </row>
    <row r="722" spans="109:155" ht="13.5" customHeight="1">
      <c r="DE722" s="9"/>
      <c r="DF722" s="9"/>
      <c r="DG722" s="9"/>
      <c r="DH722" s="9"/>
      <c r="DI722" s="9"/>
      <c r="DJ722" s="9"/>
      <c r="DK722" s="9"/>
      <c r="DL722" s="9"/>
      <c r="DM722" s="9"/>
      <c r="DN722" s="9"/>
      <c r="DO722" s="9"/>
      <c r="DP722" s="9"/>
      <c r="DQ722" s="9"/>
      <c r="DR722" s="9"/>
      <c r="DS722" s="9"/>
      <c r="DT722" s="9"/>
      <c r="DU722" s="9"/>
      <c r="DV722" s="9"/>
      <c r="DW722" s="9"/>
      <c r="DX722" s="9"/>
      <c r="DY722" s="9"/>
      <c r="DZ722" s="9"/>
      <c r="EA722" s="9"/>
      <c r="EB722" s="9"/>
      <c r="EC722" s="9"/>
      <c r="ED722" s="9"/>
      <c r="EE722" s="9"/>
      <c r="EF722" s="9"/>
      <c r="EG722" s="9"/>
      <c r="EH722" s="9"/>
      <c r="EI722" s="9"/>
      <c r="EJ722" s="9"/>
      <c r="EK722" s="9"/>
      <c r="EL722" s="9"/>
      <c r="EM722" s="9"/>
      <c r="EN722" s="9"/>
      <c r="EO722" s="9"/>
      <c r="EP722" s="9"/>
      <c r="EQ722" s="9"/>
      <c r="ER722" s="9"/>
      <c r="ES722" s="9"/>
      <c r="ET722" s="9"/>
      <c r="EU722" s="9"/>
      <c r="EV722" s="9"/>
      <c r="EW722" s="9"/>
      <c r="EX722" s="9"/>
      <c r="EY722" s="9"/>
    </row>
    <row r="723" spans="109:155" ht="13.5" customHeight="1">
      <c r="DE723" s="9"/>
      <c r="DF723" s="9"/>
      <c r="DG723" s="9"/>
      <c r="DH723" s="9"/>
      <c r="DI723" s="9"/>
      <c r="DJ723" s="9"/>
      <c r="DK723" s="9"/>
      <c r="DL723" s="9"/>
      <c r="DM723" s="9"/>
      <c r="DN723" s="9"/>
      <c r="DO723" s="9"/>
      <c r="DP723" s="9"/>
      <c r="DQ723" s="9"/>
      <c r="DR723" s="9"/>
      <c r="DS723" s="9"/>
      <c r="DT723" s="9"/>
      <c r="DU723" s="9"/>
      <c r="DV723" s="9"/>
      <c r="DW723" s="9"/>
      <c r="DX723" s="9"/>
      <c r="DY723" s="9"/>
      <c r="DZ723" s="9"/>
      <c r="EA723" s="9"/>
      <c r="EB723" s="9"/>
      <c r="EC723" s="9"/>
      <c r="ED723" s="9"/>
      <c r="EE723" s="9"/>
      <c r="EF723" s="9"/>
      <c r="EG723" s="9"/>
      <c r="EH723" s="9"/>
      <c r="EI723" s="9"/>
      <c r="EJ723" s="9"/>
      <c r="EK723" s="9"/>
      <c r="EL723" s="9"/>
      <c r="EM723" s="9"/>
      <c r="EN723" s="9"/>
      <c r="EO723" s="9"/>
      <c r="EP723" s="9"/>
      <c r="EQ723" s="9"/>
      <c r="ER723" s="9"/>
      <c r="ES723" s="9"/>
      <c r="ET723" s="9"/>
      <c r="EU723" s="9"/>
      <c r="EV723" s="9"/>
      <c r="EW723" s="9"/>
      <c r="EX723" s="9"/>
      <c r="EY723" s="9"/>
    </row>
    <row r="724" spans="109:155" ht="13.5" customHeight="1">
      <c r="DE724" s="9"/>
      <c r="DF724" s="9"/>
      <c r="DG724" s="9"/>
      <c r="DH724" s="9"/>
      <c r="DI724" s="9"/>
      <c r="DJ724" s="9"/>
      <c r="DK724" s="9"/>
      <c r="DL724" s="9"/>
      <c r="DM724" s="9"/>
      <c r="DN724" s="9"/>
      <c r="DO724" s="9"/>
      <c r="DP724" s="9"/>
      <c r="DQ724" s="9"/>
      <c r="DR724" s="9"/>
      <c r="DS724" s="9"/>
      <c r="DT724" s="9"/>
      <c r="DU724" s="9"/>
      <c r="DV724" s="9"/>
      <c r="DW724" s="9"/>
      <c r="DX724" s="9"/>
      <c r="DY724" s="9"/>
      <c r="DZ724" s="9"/>
      <c r="EA724" s="9"/>
      <c r="EB724" s="9"/>
      <c r="EC724" s="9"/>
      <c r="ED724" s="9"/>
      <c r="EE724" s="9"/>
      <c r="EF724" s="9"/>
      <c r="EG724" s="9"/>
      <c r="EH724" s="9"/>
      <c r="EI724" s="9"/>
      <c r="EJ724" s="9"/>
      <c r="EK724" s="9"/>
      <c r="EL724" s="9"/>
      <c r="EM724" s="9"/>
      <c r="EN724" s="9"/>
      <c r="EO724" s="9"/>
      <c r="EP724" s="9"/>
      <c r="EQ724" s="9"/>
      <c r="ER724" s="9"/>
      <c r="ES724" s="9"/>
      <c r="ET724" s="9"/>
      <c r="EU724" s="9"/>
      <c r="EV724" s="9"/>
      <c r="EW724" s="9"/>
      <c r="EX724" s="9"/>
      <c r="EY724" s="9"/>
    </row>
    <row r="725" spans="109:155" ht="13.5" customHeight="1">
      <c r="DE725" s="9"/>
      <c r="DF725" s="9"/>
      <c r="DG725" s="9"/>
      <c r="DH725" s="9"/>
      <c r="DI725" s="9"/>
      <c r="DJ725" s="9"/>
      <c r="DK725" s="9"/>
      <c r="DL725" s="9"/>
      <c r="DM725" s="9"/>
      <c r="DN725" s="9"/>
      <c r="DO725" s="9"/>
      <c r="DP725" s="9"/>
      <c r="DQ725" s="9"/>
      <c r="DR725" s="9"/>
      <c r="DS725" s="9"/>
      <c r="DT725" s="9"/>
      <c r="DU725" s="9"/>
      <c r="DV725" s="9"/>
      <c r="DW725" s="9"/>
      <c r="DX725" s="9"/>
      <c r="DY725" s="9"/>
      <c r="DZ725" s="9"/>
      <c r="EA725" s="9"/>
      <c r="EB725" s="9"/>
      <c r="EC725" s="9"/>
      <c r="ED725" s="9"/>
      <c r="EE725" s="9"/>
      <c r="EF725" s="9"/>
      <c r="EG725" s="9"/>
      <c r="EH725" s="9"/>
      <c r="EI725" s="9"/>
      <c r="EJ725" s="9"/>
      <c r="EK725" s="9"/>
      <c r="EL725" s="9"/>
      <c r="EM725" s="9"/>
      <c r="EN725" s="9"/>
      <c r="EO725" s="9"/>
      <c r="EP725" s="9"/>
      <c r="EQ725" s="9"/>
      <c r="ER725" s="9"/>
      <c r="ES725" s="9"/>
      <c r="ET725" s="9"/>
      <c r="EU725" s="9"/>
      <c r="EV725" s="9"/>
      <c r="EW725" s="9"/>
      <c r="EX725" s="9"/>
      <c r="EY725" s="9"/>
    </row>
    <row r="726" spans="109:155" ht="13.5" customHeight="1">
      <c r="DE726" s="9"/>
      <c r="DF726" s="9"/>
      <c r="DG726" s="9"/>
      <c r="DH726" s="9"/>
      <c r="DI726" s="9"/>
      <c r="DJ726" s="9"/>
      <c r="DK726" s="9"/>
      <c r="DL726" s="9"/>
      <c r="DM726" s="9"/>
      <c r="DN726" s="9"/>
      <c r="DO726" s="9"/>
      <c r="DP726" s="9"/>
      <c r="DQ726" s="9"/>
      <c r="DR726" s="9"/>
      <c r="DS726" s="9"/>
      <c r="DT726" s="9"/>
      <c r="DU726" s="9"/>
      <c r="DV726" s="9"/>
      <c r="DW726" s="9"/>
      <c r="DX726" s="9"/>
      <c r="DY726" s="9"/>
      <c r="DZ726" s="9"/>
      <c r="EA726" s="9"/>
      <c r="EB726" s="9"/>
      <c r="EC726" s="9"/>
      <c r="ED726" s="9"/>
      <c r="EE726" s="9"/>
      <c r="EF726" s="9"/>
      <c r="EG726" s="9"/>
      <c r="EH726" s="9"/>
      <c r="EI726" s="9"/>
      <c r="EJ726" s="9"/>
      <c r="EK726" s="9"/>
      <c r="EL726" s="9"/>
      <c r="EM726" s="9"/>
      <c r="EN726" s="9"/>
      <c r="EO726" s="9"/>
      <c r="EP726" s="9"/>
      <c r="EQ726" s="9"/>
      <c r="ER726" s="9"/>
      <c r="ES726" s="9"/>
      <c r="ET726" s="9"/>
      <c r="EU726" s="9"/>
      <c r="EV726" s="9"/>
      <c r="EW726" s="9"/>
      <c r="EX726" s="9"/>
      <c r="EY726" s="9"/>
    </row>
    <row r="727" spans="109:155" ht="13.5" customHeight="1">
      <c r="DE727" s="9"/>
      <c r="DF727" s="9"/>
      <c r="DG727" s="9"/>
      <c r="DH727" s="9"/>
      <c r="DI727" s="9"/>
      <c r="DJ727" s="9"/>
      <c r="DK727" s="9"/>
      <c r="DL727" s="9"/>
      <c r="DM727" s="9"/>
      <c r="DN727" s="9"/>
      <c r="DO727" s="9"/>
      <c r="DP727" s="9"/>
      <c r="DQ727" s="9"/>
      <c r="DR727" s="9"/>
      <c r="DS727" s="9"/>
      <c r="DT727" s="9"/>
      <c r="DU727" s="9"/>
      <c r="DV727" s="9"/>
      <c r="DW727" s="9"/>
      <c r="DX727" s="9"/>
      <c r="DY727" s="9"/>
      <c r="DZ727" s="9"/>
      <c r="EA727" s="9"/>
      <c r="EB727" s="9"/>
      <c r="EC727" s="9"/>
      <c r="ED727" s="9"/>
      <c r="EE727" s="9"/>
      <c r="EF727" s="9"/>
      <c r="EG727" s="9"/>
      <c r="EH727" s="9"/>
      <c r="EI727" s="9"/>
      <c r="EJ727" s="9"/>
      <c r="EK727" s="9"/>
      <c r="EL727" s="9"/>
      <c r="EM727" s="9"/>
      <c r="EN727" s="9"/>
      <c r="EO727" s="9"/>
      <c r="EP727" s="9"/>
      <c r="EQ727" s="9"/>
      <c r="ER727" s="9"/>
      <c r="ES727" s="9"/>
      <c r="ET727" s="9"/>
      <c r="EU727" s="9"/>
      <c r="EV727" s="9"/>
      <c r="EW727" s="9"/>
      <c r="EX727" s="9"/>
      <c r="EY727" s="9"/>
    </row>
    <row r="728" spans="109:155" ht="13.5" customHeight="1">
      <c r="DE728" s="9"/>
      <c r="DF728" s="9"/>
      <c r="DG728" s="9"/>
      <c r="DH728" s="9"/>
      <c r="DI728" s="9"/>
      <c r="DJ728" s="9"/>
      <c r="DK728" s="9"/>
      <c r="DL728" s="9"/>
      <c r="DM728" s="9"/>
      <c r="DN728" s="9"/>
      <c r="DO728" s="9"/>
      <c r="DP728" s="9"/>
      <c r="DQ728" s="9"/>
      <c r="DR728" s="9"/>
      <c r="DS728" s="9"/>
      <c r="DT728" s="9"/>
      <c r="DU728" s="9"/>
      <c r="DV728" s="9"/>
      <c r="DW728" s="9"/>
      <c r="DX728" s="9"/>
      <c r="DY728" s="9"/>
      <c r="DZ728" s="9"/>
      <c r="EA728" s="9"/>
      <c r="EB728" s="9"/>
      <c r="EC728" s="9"/>
      <c r="ED728" s="9"/>
      <c r="EE728" s="9"/>
      <c r="EF728" s="9"/>
      <c r="EG728" s="9"/>
      <c r="EH728" s="9"/>
      <c r="EI728" s="9"/>
      <c r="EJ728" s="9"/>
      <c r="EK728" s="9"/>
      <c r="EL728" s="9"/>
      <c r="EM728" s="9"/>
      <c r="EN728" s="9"/>
      <c r="EO728" s="9"/>
      <c r="EP728" s="9"/>
      <c r="EQ728" s="9"/>
      <c r="ER728" s="9"/>
      <c r="ES728" s="9"/>
      <c r="ET728" s="9"/>
      <c r="EU728" s="9"/>
      <c r="EV728" s="9"/>
      <c r="EW728" s="9"/>
      <c r="EX728" s="9"/>
      <c r="EY728" s="9"/>
    </row>
    <row r="729" spans="109:155" ht="13.5" customHeight="1">
      <c r="DE729" s="9"/>
      <c r="DF729" s="9"/>
      <c r="DG729" s="9"/>
      <c r="DH729" s="9"/>
      <c r="DI729" s="9"/>
      <c r="DJ729" s="9"/>
      <c r="DK729" s="9"/>
      <c r="DL729" s="9"/>
      <c r="DM729" s="9"/>
      <c r="DN729" s="9"/>
      <c r="DO729" s="9"/>
      <c r="DP729" s="9"/>
      <c r="DQ729" s="9"/>
      <c r="DR729" s="9"/>
      <c r="DS729" s="9"/>
      <c r="DT729" s="9"/>
      <c r="DU729" s="9"/>
      <c r="DV729" s="9"/>
      <c r="DW729" s="9"/>
      <c r="DX729" s="9"/>
      <c r="DY729" s="9"/>
      <c r="DZ729" s="9"/>
      <c r="EA729" s="9"/>
      <c r="EB729" s="9"/>
      <c r="EC729" s="9"/>
      <c r="ED729" s="9"/>
      <c r="EE729" s="9"/>
      <c r="EF729" s="9"/>
      <c r="EG729" s="9"/>
      <c r="EH729" s="9"/>
      <c r="EI729" s="9"/>
      <c r="EJ729" s="9"/>
      <c r="EK729" s="9"/>
      <c r="EL729" s="9"/>
      <c r="EM729" s="9"/>
      <c r="EN729" s="9"/>
      <c r="EO729" s="9"/>
      <c r="EP729" s="9"/>
      <c r="EQ729" s="9"/>
      <c r="ER729" s="9"/>
      <c r="ES729" s="9"/>
      <c r="ET729" s="9"/>
      <c r="EU729" s="9"/>
      <c r="EV729" s="9"/>
      <c r="EW729" s="9"/>
      <c r="EX729" s="9"/>
      <c r="EY729" s="9"/>
    </row>
    <row r="730" spans="109:155" ht="13.5" customHeight="1">
      <c r="DE730" s="9"/>
      <c r="DF730" s="9"/>
      <c r="DG730" s="9"/>
      <c r="DH730" s="9"/>
      <c r="DI730" s="9"/>
      <c r="DJ730" s="9"/>
      <c r="DK730" s="9"/>
      <c r="DL730" s="9"/>
      <c r="DM730" s="9"/>
      <c r="DN730" s="9"/>
      <c r="DO730" s="9"/>
      <c r="DP730" s="9"/>
      <c r="DQ730" s="9"/>
      <c r="DR730" s="9"/>
      <c r="DS730" s="9"/>
      <c r="DT730" s="9"/>
      <c r="DU730" s="9"/>
      <c r="DV730" s="9"/>
      <c r="DW730" s="9"/>
      <c r="DX730" s="9"/>
      <c r="DY730" s="9"/>
      <c r="DZ730" s="9"/>
      <c r="EA730" s="9"/>
      <c r="EB730" s="9"/>
      <c r="EC730" s="9"/>
      <c r="ED730" s="9"/>
      <c r="EE730" s="9"/>
      <c r="EF730" s="9"/>
      <c r="EG730" s="9"/>
      <c r="EH730" s="9"/>
      <c r="EI730" s="9"/>
      <c r="EJ730" s="9"/>
      <c r="EK730" s="9"/>
      <c r="EL730" s="9"/>
      <c r="EM730" s="9"/>
      <c r="EN730" s="9"/>
      <c r="EO730" s="9"/>
      <c r="EP730" s="9"/>
      <c r="EQ730" s="9"/>
      <c r="ER730" s="9"/>
      <c r="ES730" s="9"/>
      <c r="ET730" s="9"/>
      <c r="EU730" s="9"/>
      <c r="EV730" s="9"/>
      <c r="EW730" s="9"/>
      <c r="EX730" s="9"/>
      <c r="EY730" s="9"/>
    </row>
    <row r="731" spans="109:155" ht="13.5" customHeight="1">
      <c r="DE731" s="9"/>
      <c r="DF731" s="9"/>
      <c r="DG731" s="9"/>
      <c r="DH731" s="9"/>
      <c r="DI731" s="9"/>
      <c r="DJ731" s="9"/>
      <c r="DK731" s="9"/>
      <c r="DL731" s="9"/>
      <c r="DM731" s="9"/>
      <c r="DN731" s="9"/>
      <c r="DO731" s="9"/>
      <c r="DP731" s="9"/>
      <c r="DQ731" s="9"/>
      <c r="DR731" s="9"/>
      <c r="DS731" s="9"/>
      <c r="DT731" s="9"/>
      <c r="DU731" s="9"/>
      <c r="DV731" s="9"/>
      <c r="DW731" s="9"/>
      <c r="DX731" s="9"/>
      <c r="DY731" s="9"/>
      <c r="DZ731" s="9"/>
      <c r="EA731" s="9"/>
      <c r="EB731" s="9"/>
      <c r="EC731" s="9"/>
      <c r="ED731" s="9"/>
      <c r="EE731" s="9"/>
      <c r="EF731" s="9"/>
      <c r="EG731" s="9"/>
      <c r="EH731" s="9"/>
      <c r="EI731" s="9"/>
      <c r="EJ731" s="9"/>
      <c r="EK731" s="9"/>
      <c r="EL731" s="9"/>
      <c r="EM731" s="9"/>
      <c r="EN731" s="9"/>
      <c r="EO731" s="9"/>
      <c r="EP731" s="9"/>
      <c r="EQ731" s="9"/>
      <c r="ER731" s="9"/>
      <c r="ES731" s="9"/>
      <c r="ET731" s="9"/>
      <c r="EU731" s="9"/>
      <c r="EV731" s="9"/>
      <c r="EW731" s="9"/>
      <c r="EX731" s="9"/>
      <c r="EY731" s="9"/>
    </row>
    <row r="732" spans="109:155" ht="13.5" customHeight="1">
      <c r="DE732" s="9"/>
      <c r="DF732" s="9"/>
      <c r="DG732" s="9"/>
      <c r="DH732" s="9"/>
      <c r="DI732" s="9"/>
      <c r="DJ732" s="9"/>
      <c r="DK732" s="9"/>
      <c r="DL732" s="9"/>
      <c r="DM732" s="9"/>
      <c r="DN732" s="9"/>
      <c r="DO732" s="9"/>
      <c r="DP732" s="9"/>
      <c r="DQ732" s="9"/>
      <c r="DR732" s="9"/>
      <c r="DS732" s="9"/>
      <c r="DT732" s="9"/>
      <c r="DU732" s="9"/>
      <c r="DV732" s="9"/>
      <c r="DW732" s="9"/>
      <c r="DX732" s="9"/>
      <c r="DY732" s="9"/>
      <c r="DZ732" s="9"/>
      <c r="EA732" s="9"/>
      <c r="EB732" s="9"/>
      <c r="EC732" s="9"/>
      <c r="ED732" s="9"/>
      <c r="EE732" s="9"/>
      <c r="EF732" s="9"/>
      <c r="EG732" s="9"/>
      <c r="EH732" s="9"/>
      <c r="EI732" s="9"/>
      <c r="EJ732" s="9"/>
      <c r="EK732" s="9"/>
      <c r="EL732" s="9"/>
      <c r="EM732" s="9"/>
      <c r="EN732" s="9"/>
      <c r="EO732" s="9"/>
      <c r="EP732" s="9"/>
      <c r="EQ732" s="9"/>
      <c r="ER732" s="9"/>
      <c r="ES732" s="9"/>
      <c r="ET732" s="9"/>
      <c r="EU732" s="9"/>
      <c r="EV732" s="9"/>
      <c r="EW732" s="9"/>
      <c r="EX732" s="9"/>
      <c r="EY732" s="9"/>
    </row>
    <row r="733" spans="109:155" ht="13.5" customHeight="1">
      <c r="DE733" s="9"/>
      <c r="DF733" s="9"/>
      <c r="DG733" s="9"/>
      <c r="DH733" s="9"/>
      <c r="DI733" s="9"/>
      <c r="DJ733" s="9"/>
      <c r="DK733" s="9"/>
      <c r="DL733" s="9"/>
      <c r="DM733" s="9"/>
      <c r="DN733" s="9"/>
      <c r="DO733" s="9"/>
      <c r="DP733" s="9"/>
      <c r="DQ733" s="9"/>
      <c r="DR733" s="9"/>
      <c r="DS733" s="9"/>
      <c r="DT733" s="9"/>
      <c r="DU733" s="9"/>
      <c r="DV733" s="9"/>
      <c r="DW733" s="9"/>
      <c r="DX733" s="9"/>
      <c r="DY733" s="9"/>
      <c r="DZ733" s="9"/>
      <c r="EA733" s="9"/>
      <c r="EB733" s="9"/>
      <c r="EC733" s="9"/>
      <c r="ED733" s="9"/>
      <c r="EE733" s="9"/>
      <c r="EF733" s="9"/>
      <c r="EG733" s="9"/>
      <c r="EH733" s="9"/>
      <c r="EI733" s="9"/>
      <c r="EJ733" s="9"/>
      <c r="EK733" s="9"/>
      <c r="EL733" s="9"/>
      <c r="EM733" s="9"/>
      <c r="EN733" s="9"/>
      <c r="EO733" s="9"/>
      <c r="EP733" s="9"/>
      <c r="EQ733" s="9"/>
      <c r="ER733" s="9"/>
      <c r="ES733" s="9"/>
      <c r="ET733" s="9"/>
      <c r="EU733" s="9"/>
      <c r="EV733" s="9"/>
      <c r="EW733" s="9"/>
      <c r="EX733" s="9"/>
      <c r="EY733" s="9"/>
    </row>
    <row r="734" spans="109:155" ht="13.5" customHeight="1">
      <c r="DE734" s="9"/>
      <c r="DF734" s="9"/>
      <c r="DG734" s="9"/>
      <c r="DH734" s="9"/>
      <c r="DI734" s="9"/>
      <c r="DJ734" s="9"/>
      <c r="DK734" s="9"/>
      <c r="DL734" s="9"/>
      <c r="DM734" s="9"/>
      <c r="DN734" s="9"/>
      <c r="DO734" s="9"/>
      <c r="DP734" s="9"/>
      <c r="DQ734" s="9"/>
      <c r="DR734" s="9"/>
      <c r="DS734" s="9"/>
      <c r="DT734" s="9"/>
      <c r="DU734" s="9"/>
      <c r="DV734" s="9"/>
      <c r="DW734" s="9"/>
      <c r="DX734" s="9"/>
      <c r="DY734" s="9"/>
      <c r="DZ734" s="9"/>
      <c r="EA734" s="9"/>
      <c r="EB734" s="9"/>
      <c r="EC734" s="9"/>
      <c r="ED734" s="9"/>
      <c r="EE734" s="9"/>
      <c r="EF734" s="9"/>
      <c r="EG734" s="9"/>
      <c r="EH734" s="9"/>
      <c r="EI734" s="9"/>
      <c r="EJ734" s="9"/>
      <c r="EK734" s="9"/>
      <c r="EL734" s="9"/>
      <c r="EM734" s="9"/>
      <c r="EN734" s="9"/>
      <c r="EO734" s="9"/>
      <c r="EP734" s="9"/>
      <c r="EQ734" s="9"/>
      <c r="ER734" s="9"/>
      <c r="ES734" s="9"/>
      <c r="ET734" s="9"/>
      <c r="EU734" s="9"/>
      <c r="EV734" s="9"/>
      <c r="EW734" s="9"/>
      <c r="EX734" s="9"/>
      <c r="EY734" s="9"/>
    </row>
    <row r="735" spans="109:155" ht="13.5" customHeight="1">
      <c r="DE735" s="9"/>
      <c r="DF735" s="9"/>
      <c r="DG735" s="9"/>
      <c r="DH735" s="9"/>
      <c r="DI735" s="9"/>
      <c r="DJ735" s="9"/>
      <c r="DK735" s="9"/>
      <c r="DL735" s="9"/>
      <c r="DM735" s="9"/>
      <c r="DN735" s="9"/>
      <c r="DO735" s="9"/>
      <c r="DP735" s="9"/>
      <c r="DQ735" s="9"/>
      <c r="DR735" s="9"/>
      <c r="DS735" s="9"/>
      <c r="DT735" s="9"/>
      <c r="DU735" s="9"/>
      <c r="DV735" s="9"/>
      <c r="DW735" s="9"/>
      <c r="DX735" s="9"/>
      <c r="DY735" s="9"/>
      <c r="DZ735" s="9"/>
      <c r="EA735" s="9"/>
      <c r="EB735" s="9"/>
      <c r="EC735" s="9"/>
      <c r="ED735" s="9"/>
      <c r="EE735" s="9"/>
      <c r="EF735" s="9"/>
      <c r="EG735" s="9"/>
      <c r="EH735" s="9"/>
      <c r="EI735" s="9"/>
      <c r="EJ735" s="9"/>
      <c r="EK735" s="9"/>
      <c r="EL735" s="9"/>
      <c r="EM735" s="9"/>
      <c r="EN735" s="9"/>
      <c r="EO735" s="9"/>
      <c r="EP735" s="9"/>
      <c r="EQ735" s="9"/>
      <c r="ER735" s="9"/>
      <c r="ES735" s="9"/>
      <c r="ET735" s="9"/>
      <c r="EU735" s="9"/>
      <c r="EV735" s="9"/>
      <c r="EW735" s="9"/>
      <c r="EX735" s="9"/>
      <c r="EY735" s="9"/>
    </row>
    <row r="736" spans="109:155" ht="13.5" customHeight="1">
      <c r="DE736" s="9"/>
      <c r="DF736" s="9"/>
      <c r="DG736" s="9"/>
      <c r="DH736" s="9"/>
      <c r="DI736" s="9"/>
      <c r="DJ736" s="9"/>
      <c r="DK736" s="9"/>
      <c r="DL736" s="9"/>
      <c r="DM736" s="9"/>
      <c r="DN736" s="9"/>
      <c r="DO736" s="9"/>
      <c r="DP736" s="9"/>
      <c r="DQ736" s="9"/>
      <c r="DR736" s="9"/>
      <c r="DS736" s="9"/>
      <c r="DT736" s="9"/>
      <c r="DU736" s="9"/>
      <c r="DV736" s="9"/>
      <c r="DW736" s="9"/>
      <c r="DX736" s="9"/>
      <c r="DY736" s="9"/>
      <c r="DZ736" s="9"/>
      <c r="EA736" s="9"/>
      <c r="EB736" s="9"/>
      <c r="EC736" s="9"/>
      <c r="ED736" s="9"/>
      <c r="EE736" s="9"/>
      <c r="EF736" s="9"/>
      <c r="EG736" s="9"/>
      <c r="EH736" s="9"/>
      <c r="EI736" s="9"/>
      <c r="EJ736" s="9"/>
      <c r="EK736" s="9"/>
      <c r="EL736" s="9"/>
      <c r="EM736" s="9"/>
      <c r="EN736" s="9"/>
      <c r="EO736" s="9"/>
      <c r="EP736" s="9"/>
      <c r="EQ736" s="9"/>
      <c r="ER736" s="9"/>
      <c r="ES736" s="9"/>
      <c r="ET736" s="9"/>
      <c r="EU736" s="9"/>
      <c r="EV736" s="9"/>
      <c r="EW736" s="9"/>
      <c r="EX736" s="9"/>
      <c r="EY736" s="9"/>
    </row>
    <row r="737" spans="109:155" ht="13.5" customHeight="1">
      <c r="DE737" s="9"/>
      <c r="DF737" s="9"/>
      <c r="DG737" s="9"/>
      <c r="DH737" s="9"/>
      <c r="DI737" s="9"/>
      <c r="DJ737" s="9"/>
      <c r="DK737" s="9"/>
      <c r="DL737" s="9"/>
      <c r="DM737" s="9"/>
      <c r="DN737" s="9"/>
      <c r="DO737" s="9"/>
      <c r="DP737" s="9"/>
      <c r="DQ737" s="9"/>
      <c r="DR737" s="9"/>
      <c r="DS737" s="9"/>
      <c r="DT737" s="9"/>
      <c r="DU737" s="9"/>
      <c r="DV737" s="9"/>
      <c r="DW737" s="9"/>
      <c r="DX737" s="9"/>
      <c r="DY737" s="9"/>
      <c r="DZ737" s="9"/>
      <c r="EA737" s="9"/>
      <c r="EB737" s="9"/>
      <c r="EC737" s="9"/>
      <c r="ED737" s="9"/>
      <c r="EE737" s="9"/>
      <c r="EF737" s="9"/>
      <c r="EG737" s="9"/>
      <c r="EH737" s="9"/>
      <c r="EI737" s="9"/>
      <c r="EJ737" s="9"/>
      <c r="EK737" s="9"/>
      <c r="EL737" s="9"/>
      <c r="EM737" s="9"/>
      <c r="EN737" s="9"/>
      <c r="EO737" s="9"/>
      <c r="EP737" s="9"/>
      <c r="EQ737" s="9"/>
      <c r="ER737" s="9"/>
      <c r="ES737" s="9"/>
      <c r="ET737" s="9"/>
      <c r="EU737" s="9"/>
      <c r="EV737" s="9"/>
      <c r="EW737" s="9"/>
      <c r="EX737" s="9"/>
      <c r="EY737" s="9"/>
    </row>
    <row r="738" spans="109:155" ht="13.5" customHeight="1">
      <c r="DE738" s="9"/>
      <c r="DF738" s="9"/>
      <c r="DG738" s="9"/>
      <c r="DH738" s="9"/>
      <c r="DI738" s="9"/>
      <c r="DJ738" s="9"/>
      <c r="DK738" s="9"/>
      <c r="DL738" s="9"/>
      <c r="DM738" s="9"/>
      <c r="DN738" s="9"/>
      <c r="DO738" s="9"/>
      <c r="DP738" s="9"/>
      <c r="DQ738" s="9"/>
      <c r="DR738" s="9"/>
      <c r="DS738" s="9"/>
      <c r="DT738" s="9"/>
      <c r="DU738" s="9"/>
      <c r="DV738" s="9"/>
      <c r="DW738" s="9"/>
      <c r="DX738" s="9"/>
      <c r="DY738" s="9"/>
      <c r="DZ738" s="9"/>
      <c r="EA738" s="9"/>
      <c r="EB738" s="9"/>
      <c r="EC738" s="9"/>
      <c r="ED738" s="9"/>
      <c r="EE738" s="9"/>
      <c r="EF738" s="9"/>
      <c r="EG738" s="9"/>
      <c r="EH738" s="9"/>
      <c r="EI738" s="9"/>
      <c r="EJ738" s="9"/>
      <c r="EK738" s="9"/>
      <c r="EL738" s="9"/>
      <c r="EM738" s="9"/>
      <c r="EN738" s="9"/>
      <c r="EO738" s="9"/>
      <c r="EP738" s="9"/>
      <c r="EQ738" s="9"/>
      <c r="ER738" s="9"/>
      <c r="ES738" s="9"/>
      <c r="ET738" s="9"/>
      <c r="EU738" s="9"/>
      <c r="EV738" s="9"/>
      <c r="EW738" s="9"/>
      <c r="EX738" s="9"/>
      <c r="EY738" s="9"/>
    </row>
    <row r="739" spans="109:155" ht="13.5" customHeight="1">
      <c r="DE739" s="9"/>
      <c r="DF739" s="9"/>
      <c r="DG739" s="9"/>
      <c r="DH739" s="9"/>
      <c r="DI739" s="9"/>
      <c r="DJ739" s="9"/>
      <c r="DK739" s="9"/>
      <c r="DL739" s="9"/>
      <c r="DM739" s="9"/>
      <c r="DN739" s="9"/>
      <c r="DO739" s="9"/>
      <c r="DP739" s="9"/>
      <c r="DQ739" s="9"/>
      <c r="DR739" s="9"/>
      <c r="DS739" s="9"/>
      <c r="DT739" s="9"/>
      <c r="DU739" s="9"/>
      <c r="DV739" s="9"/>
      <c r="DW739" s="9"/>
      <c r="DX739" s="9"/>
      <c r="DY739" s="9"/>
      <c r="DZ739" s="9"/>
      <c r="EA739" s="9"/>
      <c r="EB739" s="9"/>
      <c r="EC739" s="9"/>
      <c r="ED739" s="9"/>
      <c r="EE739" s="9"/>
      <c r="EF739" s="9"/>
      <c r="EG739" s="9"/>
      <c r="EH739" s="9"/>
      <c r="EI739" s="9"/>
      <c r="EJ739" s="9"/>
      <c r="EK739" s="9"/>
      <c r="EL739" s="9"/>
      <c r="EM739" s="9"/>
      <c r="EN739" s="9"/>
      <c r="EO739" s="9"/>
      <c r="EP739" s="9"/>
      <c r="EQ739" s="9"/>
      <c r="ER739" s="9"/>
      <c r="ES739" s="9"/>
      <c r="ET739" s="9"/>
      <c r="EU739" s="9"/>
      <c r="EV739" s="9"/>
      <c r="EW739" s="9"/>
      <c r="EX739" s="9"/>
      <c r="EY739" s="9"/>
    </row>
    <row r="740" spans="109:155" ht="13.5" customHeight="1">
      <c r="DE740" s="9"/>
      <c r="DF740" s="9"/>
      <c r="DG740" s="9"/>
      <c r="DH740" s="9"/>
      <c r="DI740" s="9"/>
      <c r="DJ740" s="9"/>
      <c r="DK740" s="9"/>
      <c r="DL740" s="9"/>
      <c r="DM740" s="9"/>
      <c r="DN740" s="9"/>
      <c r="DO740" s="9"/>
      <c r="DP740" s="9"/>
      <c r="DQ740" s="9"/>
      <c r="DR740" s="9"/>
      <c r="DS740" s="9"/>
      <c r="DT740" s="9"/>
      <c r="DU740" s="9"/>
      <c r="DV740" s="9"/>
      <c r="DW740" s="9"/>
      <c r="DX740" s="9"/>
      <c r="DY740" s="9"/>
      <c r="DZ740" s="9"/>
      <c r="EA740" s="9"/>
      <c r="EB740" s="9"/>
      <c r="EC740" s="9"/>
      <c r="ED740" s="9"/>
      <c r="EE740" s="9"/>
      <c r="EF740" s="9"/>
      <c r="EG740" s="9"/>
      <c r="EH740" s="9"/>
      <c r="EI740" s="9"/>
      <c r="EJ740" s="9"/>
      <c r="EK740" s="9"/>
      <c r="EL740" s="9"/>
      <c r="EM740" s="9"/>
      <c r="EN740" s="9"/>
      <c r="EO740" s="9"/>
      <c r="EP740" s="9"/>
      <c r="EQ740" s="9"/>
      <c r="ER740" s="9"/>
      <c r="ES740" s="9"/>
      <c r="ET740" s="9"/>
      <c r="EU740" s="9"/>
      <c r="EV740" s="9"/>
      <c r="EW740" s="9"/>
      <c r="EX740" s="9"/>
      <c r="EY740" s="9"/>
    </row>
    <row r="741" spans="109:155" ht="13.5" customHeight="1">
      <c r="DE741" s="9"/>
      <c r="DF741" s="9"/>
      <c r="DG741" s="9"/>
      <c r="DH741" s="9"/>
      <c r="DI741" s="9"/>
      <c r="DJ741" s="9"/>
      <c r="DK741" s="9"/>
      <c r="DL741" s="9"/>
      <c r="DM741" s="9"/>
      <c r="DN741" s="9"/>
      <c r="DO741" s="9"/>
      <c r="DP741" s="9"/>
      <c r="DQ741" s="9"/>
      <c r="DR741" s="9"/>
      <c r="DS741" s="9"/>
      <c r="DT741" s="9"/>
      <c r="DU741" s="9"/>
      <c r="DV741" s="9"/>
      <c r="DW741" s="9"/>
      <c r="DX741" s="9"/>
      <c r="DY741" s="9"/>
      <c r="DZ741" s="9"/>
      <c r="EA741" s="9"/>
      <c r="EB741" s="9"/>
      <c r="EC741" s="9"/>
      <c r="ED741" s="9"/>
      <c r="EE741" s="9"/>
      <c r="EF741" s="9"/>
      <c r="EG741" s="9"/>
      <c r="EH741" s="9"/>
      <c r="EI741" s="9"/>
      <c r="EJ741" s="9"/>
      <c r="EK741" s="9"/>
      <c r="EL741" s="9"/>
      <c r="EM741" s="9"/>
      <c r="EN741" s="9"/>
      <c r="EO741" s="9"/>
      <c r="EP741" s="9"/>
      <c r="EQ741" s="9"/>
      <c r="ER741" s="9"/>
      <c r="ES741" s="9"/>
      <c r="ET741" s="9"/>
      <c r="EU741" s="9"/>
      <c r="EV741" s="9"/>
      <c r="EW741" s="9"/>
      <c r="EX741" s="9"/>
      <c r="EY741" s="9"/>
    </row>
    <row r="742" spans="109:155" ht="13.5" customHeight="1">
      <c r="DE742" s="9"/>
      <c r="DF742" s="9"/>
      <c r="DG742" s="9"/>
      <c r="DH742" s="9"/>
      <c r="DI742" s="9"/>
      <c r="DJ742" s="9"/>
      <c r="DK742" s="9"/>
      <c r="DL742" s="9"/>
      <c r="DM742" s="9"/>
      <c r="DN742" s="9"/>
      <c r="DO742" s="9"/>
      <c r="DP742" s="9"/>
      <c r="DQ742" s="9"/>
      <c r="DR742" s="9"/>
      <c r="DS742" s="9"/>
      <c r="DT742" s="9"/>
      <c r="DU742" s="9"/>
      <c r="DV742" s="9"/>
      <c r="DW742" s="9"/>
      <c r="DX742" s="9"/>
      <c r="DY742" s="9"/>
      <c r="DZ742" s="9"/>
      <c r="EA742" s="9"/>
      <c r="EB742" s="9"/>
      <c r="EC742" s="9"/>
      <c r="ED742" s="9"/>
      <c r="EE742" s="9"/>
      <c r="EF742" s="9"/>
      <c r="EG742" s="9"/>
      <c r="EH742" s="9"/>
      <c r="EI742" s="9"/>
      <c r="EJ742" s="9"/>
      <c r="EK742" s="9"/>
      <c r="EL742" s="9"/>
      <c r="EM742" s="9"/>
      <c r="EN742" s="9"/>
      <c r="EO742" s="9"/>
      <c r="EP742" s="9"/>
      <c r="EQ742" s="9"/>
      <c r="ER742" s="9"/>
      <c r="ES742" s="9"/>
      <c r="ET742" s="9"/>
      <c r="EU742" s="9"/>
      <c r="EV742" s="9"/>
      <c r="EW742" s="9"/>
      <c r="EX742" s="9"/>
      <c r="EY742" s="9"/>
    </row>
    <row r="743" spans="109:155" ht="13.5" customHeight="1">
      <c r="DE743" s="9"/>
      <c r="DF743" s="9"/>
      <c r="DG743" s="9"/>
      <c r="DH743" s="9"/>
      <c r="DI743" s="9"/>
      <c r="DJ743" s="9"/>
      <c r="DK743" s="9"/>
      <c r="DL743" s="9"/>
      <c r="DM743" s="9"/>
      <c r="DN743" s="9"/>
      <c r="DO743" s="9"/>
      <c r="DP743" s="9"/>
      <c r="DQ743" s="9"/>
      <c r="DR743" s="9"/>
      <c r="DS743" s="9"/>
      <c r="DT743" s="9"/>
      <c r="DU743" s="9"/>
      <c r="DV743" s="9"/>
      <c r="DW743" s="9"/>
      <c r="DX743" s="9"/>
      <c r="DY743" s="9"/>
      <c r="DZ743" s="9"/>
      <c r="EA743" s="9"/>
      <c r="EB743" s="9"/>
      <c r="EC743" s="9"/>
      <c r="ED743" s="9"/>
      <c r="EE743" s="9"/>
      <c r="EF743" s="9"/>
      <c r="EG743" s="9"/>
      <c r="EH743" s="9"/>
      <c r="EI743" s="9"/>
      <c r="EJ743" s="9"/>
      <c r="EK743" s="9"/>
      <c r="EL743" s="9"/>
      <c r="EM743" s="9"/>
      <c r="EN743" s="9"/>
      <c r="EO743" s="9"/>
      <c r="EP743" s="9"/>
      <c r="EQ743" s="9"/>
      <c r="ER743" s="9"/>
      <c r="ES743" s="9"/>
      <c r="ET743" s="9"/>
      <c r="EU743" s="9"/>
      <c r="EV743" s="9"/>
      <c r="EW743" s="9"/>
      <c r="EX743" s="9"/>
      <c r="EY743" s="9"/>
    </row>
    <row r="744" spans="109:155" ht="13.5" customHeight="1">
      <c r="DE744" s="9"/>
      <c r="DF744" s="9"/>
      <c r="DG744" s="9"/>
      <c r="DH744" s="9"/>
      <c r="DI744" s="9"/>
      <c r="DJ744" s="9"/>
      <c r="DK744" s="9"/>
      <c r="DL744" s="9"/>
      <c r="DM744" s="9"/>
      <c r="DN744" s="9"/>
      <c r="DO744" s="9"/>
      <c r="DP744" s="9"/>
      <c r="DQ744" s="9"/>
      <c r="DR744" s="9"/>
      <c r="DS744" s="9"/>
      <c r="DT744" s="9"/>
      <c r="DU744" s="9"/>
      <c r="DV744" s="9"/>
      <c r="DW744" s="9"/>
      <c r="DX744" s="9"/>
      <c r="DY744" s="9"/>
      <c r="DZ744" s="9"/>
      <c r="EA744" s="9"/>
      <c r="EB744" s="9"/>
      <c r="EC744" s="9"/>
      <c r="ED744" s="9"/>
      <c r="EE744" s="9"/>
      <c r="EF744" s="9"/>
      <c r="EG744" s="9"/>
      <c r="EH744" s="9"/>
      <c r="EI744" s="9"/>
      <c r="EJ744" s="9"/>
      <c r="EK744" s="9"/>
      <c r="EL744" s="9"/>
      <c r="EM744" s="9"/>
      <c r="EN744" s="9"/>
      <c r="EO744" s="9"/>
      <c r="EP744" s="9"/>
      <c r="EQ744" s="9"/>
      <c r="ER744" s="9"/>
      <c r="ES744" s="9"/>
      <c r="ET744" s="9"/>
      <c r="EU744" s="9"/>
      <c r="EV744" s="9"/>
      <c r="EW744" s="9"/>
      <c r="EX744" s="9"/>
      <c r="EY744" s="9"/>
    </row>
    <row r="745" spans="109:155" ht="13.5" customHeight="1">
      <c r="DE745" s="9"/>
      <c r="DF745" s="9"/>
      <c r="DG745" s="9"/>
      <c r="DH745" s="9"/>
      <c r="DI745" s="9"/>
      <c r="DJ745" s="9"/>
      <c r="DK745" s="9"/>
      <c r="DL745" s="9"/>
      <c r="DM745" s="9"/>
      <c r="DN745" s="9"/>
      <c r="DO745" s="9"/>
      <c r="DP745" s="9"/>
      <c r="DQ745" s="9"/>
      <c r="DR745" s="9"/>
      <c r="DS745" s="9"/>
      <c r="DT745" s="9"/>
      <c r="DU745" s="9"/>
      <c r="DV745" s="9"/>
      <c r="DW745" s="9"/>
      <c r="DX745" s="9"/>
      <c r="DY745" s="9"/>
      <c r="DZ745" s="9"/>
      <c r="EA745" s="9"/>
      <c r="EB745" s="9"/>
      <c r="EC745" s="9"/>
      <c r="ED745" s="9"/>
      <c r="EE745" s="9"/>
      <c r="EF745" s="9"/>
      <c r="EG745" s="9"/>
      <c r="EH745" s="9"/>
      <c r="EI745" s="9"/>
      <c r="EJ745" s="9"/>
      <c r="EK745" s="9"/>
      <c r="EL745" s="9"/>
      <c r="EM745" s="9"/>
      <c r="EN745" s="9"/>
      <c r="EO745" s="9"/>
      <c r="EP745" s="9"/>
      <c r="EQ745" s="9"/>
      <c r="ER745" s="9"/>
      <c r="ES745" s="9"/>
      <c r="ET745" s="9"/>
      <c r="EU745" s="9"/>
      <c r="EV745" s="9"/>
      <c r="EW745" s="9"/>
      <c r="EX745" s="9"/>
      <c r="EY745" s="9"/>
    </row>
    <row r="746" spans="109:155" ht="13.5" customHeight="1">
      <c r="DE746" s="9"/>
      <c r="DF746" s="9"/>
      <c r="DG746" s="9"/>
      <c r="DH746" s="9"/>
      <c r="DI746" s="9"/>
      <c r="DJ746" s="9"/>
      <c r="DK746" s="9"/>
      <c r="DL746" s="9"/>
      <c r="DM746" s="9"/>
      <c r="DN746" s="9"/>
      <c r="DO746" s="9"/>
      <c r="DP746" s="9"/>
      <c r="DQ746" s="9"/>
      <c r="DR746" s="9"/>
      <c r="DS746" s="9"/>
      <c r="DT746" s="9"/>
      <c r="DU746" s="9"/>
      <c r="DV746" s="9"/>
      <c r="DW746" s="9"/>
      <c r="DX746" s="9"/>
      <c r="DY746" s="9"/>
      <c r="DZ746" s="9"/>
      <c r="EA746" s="9"/>
      <c r="EB746" s="9"/>
      <c r="EC746" s="9"/>
      <c r="ED746" s="9"/>
      <c r="EE746" s="9"/>
      <c r="EF746" s="9"/>
      <c r="EG746" s="9"/>
      <c r="EH746" s="9"/>
      <c r="EI746" s="9"/>
      <c r="EJ746" s="9"/>
      <c r="EK746" s="9"/>
      <c r="EL746" s="9"/>
      <c r="EM746" s="9"/>
      <c r="EN746" s="9"/>
      <c r="EO746" s="9"/>
      <c r="EP746" s="9"/>
      <c r="EQ746" s="9"/>
      <c r="ER746" s="9"/>
      <c r="ES746" s="9"/>
      <c r="ET746" s="9"/>
      <c r="EU746" s="9"/>
      <c r="EV746" s="9"/>
      <c r="EW746" s="9"/>
      <c r="EX746" s="9"/>
      <c r="EY746" s="9"/>
    </row>
    <row r="747" spans="109:155" ht="13.5" customHeight="1">
      <c r="DE747" s="9"/>
      <c r="DF747" s="9"/>
      <c r="DG747" s="9"/>
      <c r="DH747" s="9"/>
      <c r="DI747" s="9"/>
      <c r="DJ747" s="9"/>
      <c r="DK747" s="9"/>
      <c r="DL747" s="9"/>
      <c r="DM747" s="9"/>
      <c r="DN747" s="9"/>
      <c r="DO747" s="9"/>
      <c r="DP747" s="9"/>
      <c r="DQ747" s="9"/>
      <c r="DR747" s="9"/>
      <c r="DS747" s="9"/>
      <c r="DT747" s="9"/>
      <c r="DU747" s="9"/>
      <c r="DV747" s="9"/>
      <c r="DW747" s="9"/>
      <c r="DX747" s="9"/>
      <c r="DY747" s="9"/>
      <c r="DZ747" s="9"/>
      <c r="EA747" s="9"/>
      <c r="EB747" s="9"/>
      <c r="EC747" s="9"/>
      <c r="ED747" s="9"/>
      <c r="EE747" s="9"/>
      <c r="EF747" s="9"/>
      <c r="EG747" s="9"/>
      <c r="EH747" s="9"/>
      <c r="EI747" s="9"/>
      <c r="EJ747" s="9"/>
      <c r="EK747" s="9"/>
      <c r="EL747" s="9"/>
      <c r="EM747" s="9"/>
      <c r="EN747" s="9"/>
      <c r="EO747" s="9"/>
      <c r="EP747" s="9"/>
      <c r="EQ747" s="9"/>
      <c r="ER747" s="9"/>
      <c r="ES747" s="9"/>
      <c r="ET747" s="9"/>
      <c r="EU747" s="9"/>
      <c r="EV747" s="9"/>
      <c r="EW747" s="9"/>
      <c r="EX747" s="9"/>
      <c r="EY747" s="9"/>
    </row>
    <row r="748" spans="109:155" ht="13.5" customHeight="1">
      <c r="DE748" s="9"/>
      <c r="DF748" s="9"/>
      <c r="DG748" s="9"/>
      <c r="DH748" s="9"/>
      <c r="DI748" s="9"/>
      <c r="DJ748" s="9"/>
      <c r="DK748" s="9"/>
      <c r="DL748" s="9"/>
      <c r="DM748" s="9"/>
      <c r="DN748" s="9"/>
      <c r="DO748" s="9"/>
      <c r="DP748" s="9"/>
      <c r="DQ748" s="9"/>
      <c r="DR748" s="9"/>
      <c r="DS748" s="9"/>
      <c r="DT748" s="9"/>
      <c r="DU748" s="9"/>
      <c r="DV748" s="9"/>
      <c r="DW748" s="9"/>
      <c r="DX748" s="9"/>
      <c r="DY748" s="9"/>
      <c r="DZ748" s="9"/>
      <c r="EA748" s="9"/>
      <c r="EB748" s="9"/>
      <c r="EC748" s="9"/>
      <c r="ED748" s="9"/>
      <c r="EE748" s="9"/>
      <c r="EF748" s="9"/>
      <c r="EG748" s="9"/>
      <c r="EH748" s="9"/>
      <c r="EI748" s="9"/>
      <c r="EJ748" s="9"/>
      <c r="EK748" s="9"/>
      <c r="EL748" s="9"/>
      <c r="EM748" s="9"/>
      <c r="EN748" s="9"/>
      <c r="EO748" s="9"/>
      <c r="EP748" s="9"/>
      <c r="EQ748" s="9"/>
      <c r="ER748" s="9"/>
      <c r="ES748" s="9"/>
      <c r="ET748" s="9"/>
      <c r="EU748" s="9"/>
      <c r="EV748" s="9"/>
      <c r="EW748" s="9"/>
      <c r="EX748" s="9"/>
      <c r="EY748" s="9"/>
    </row>
    <row r="749" spans="109:155" ht="13.5" customHeight="1">
      <c r="DE749" s="9"/>
      <c r="DF749" s="9"/>
      <c r="DG749" s="9"/>
      <c r="DH749" s="9"/>
      <c r="DI749" s="9"/>
      <c r="DJ749" s="9"/>
      <c r="DK749" s="9"/>
      <c r="DL749" s="9"/>
      <c r="DM749" s="9"/>
      <c r="DN749" s="9"/>
      <c r="DO749" s="9"/>
      <c r="DP749" s="9"/>
      <c r="DQ749" s="9"/>
      <c r="DR749" s="9"/>
      <c r="DS749" s="9"/>
      <c r="DT749" s="9"/>
      <c r="DU749" s="9"/>
      <c r="DV749" s="9"/>
      <c r="DW749" s="9"/>
      <c r="DX749" s="9"/>
      <c r="DY749" s="9"/>
      <c r="DZ749" s="9"/>
      <c r="EA749" s="9"/>
      <c r="EB749" s="9"/>
      <c r="EC749" s="9"/>
      <c r="ED749" s="9"/>
      <c r="EE749" s="9"/>
      <c r="EF749" s="9"/>
      <c r="EG749" s="9"/>
      <c r="EH749" s="9"/>
      <c r="EI749" s="9"/>
      <c r="EJ749" s="9"/>
      <c r="EK749" s="9"/>
      <c r="EL749" s="9"/>
      <c r="EM749" s="9"/>
      <c r="EN749" s="9"/>
      <c r="EO749" s="9"/>
      <c r="EP749" s="9"/>
      <c r="EQ749" s="9"/>
      <c r="ER749" s="9"/>
      <c r="ES749" s="9"/>
      <c r="ET749" s="9"/>
      <c r="EU749" s="9"/>
      <c r="EV749" s="9"/>
      <c r="EW749" s="9"/>
      <c r="EX749" s="9"/>
      <c r="EY749" s="9"/>
    </row>
    <row r="750" spans="109:155" ht="13.5" customHeight="1">
      <c r="DE750" s="9"/>
      <c r="DF750" s="9"/>
      <c r="DG750" s="9"/>
      <c r="DH750" s="9"/>
      <c r="DI750" s="9"/>
      <c r="DJ750" s="9"/>
      <c r="DK750" s="9"/>
      <c r="DL750" s="9"/>
      <c r="DM750" s="9"/>
      <c r="DN750" s="9"/>
      <c r="DO750" s="9"/>
      <c r="DP750" s="9"/>
      <c r="DQ750" s="9"/>
      <c r="DR750" s="9"/>
      <c r="DS750" s="9"/>
      <c r="DT750" s="9"/>
      <c r="DU750" s="9"/>
      <c r="DV750" s="9"/>
      <c r="DW750" s="9"/>
      <c r="DX750" s="9"/>
      <c r="DY750" s="9"/>
      <c r="DZ750" s="9"/>
      <c r="EA750" s="9"/>
      <c r="EB750" s="9"/>
      <c r="EC750" s="9"/>
      <c r="ED750" s="9"/>
      <c r="EE750" s="9"/>
      <c r="EF750" s="9"/>
      <c r="EG750" s="9"/>
      <c r="EH750" s="9"/>
      <c r="EI750" s="9"/>
      <c r="EJ750" s="9"/>
      <c r="EK750" s="9"/>
      <c r="EL750" s="9"/>
      <c r="EM750" s="9"/>
      <c r="EN750" s="9"/>
      <c r="EO750" s="9"/>
      <c r="EP750" s="9"/>
      <c r="EQ750" s="9"/>
      <c r="ER750" s="9"/>
      <c r="ES750" s="9"/>
      <c r="ET750" s="9"/>
      <c r="EU750" s="9"/>
      <c r="EV750" s="9"/>
      <c r="EW750" s="9"/>
      <c r="EX750" s="9"/>
      <c r="EY750" s="9"/>
    </row>
    <row r="751" spans="109:155" ht="13.5" customHeight="1">
      <c r="DE751" s="9"/>
      <c r="DF751" s="9"/>
      <c r="DG751" s="9"/>
      <c r="DH751" s="9"/>
      <c r="DI751" s="9"/>
      <c r="DJ751" s="9"/>
      <c r="DK751" s="9"/>
      <c r="DL751" s="9"/>
      <c r="DM751" s="9"/>
      <c r="DN751" s="9"/>
      <c r="DO751" s="9"/>
      <c r="DP751" s="9"/>
      <c r="DQ751" s="9"/>
      <c r="DR751" s="9"/>
      <c r="DS751" s="9"/>
      <c r="DT751" s="9"/>
      <c r="DU751" s="9"/>
      <c r="DV751" s="9"/>
      <c r="DW751" s="9"/>
      <c r="DX751" s="9"/>
      <c r="DY751" s="9"/>
      <c r="DZ751" s="9"/>
      <c r="EA751" s="9"/>
      <c r="EB751" s="9"/>
      <c r="EC751" s="9"/>
      <c r="ED751" s="9"/>
      <c r="EE751" s="9"/>
      <c r="EF751" s="9"/>
      <c r="EG751" s="9"/>
      <c r="EH751" s="9"/>
      <c r="EI751" s="9"/>
      <c r="EJ751" s="9"/>
      <c r="EK751" s="9"/>
      <c r="EL751" s="9"/>
      <c r="EM751" s="9"/>
      <c r="EN751" s="9"/>
      <c r="EO751" s="9"/>
      <c r="EP751" s="9"/>
      <c r="EQ751" s="9"/>
      <c r="ER751" s="9"/>
      <c r="ES751" s="9"/>
      <c r="ET751" s="9"/>
      <c r="EU751" s="9"/>
      <c r="EV751" s="9"/>
      <c r="EW751" s="9"/>
      <c r="EX751" s="9"/>
      <c r="EY751" s="9"/>
    </row>
    <row r="752" spans="109:155" ht="13.5" customHeight="1">
      <c r="DE752" s="9"/>
      <c r="DF752" s="9"/>
      <c r="DG752" s="9"/>
      <c r="DH752" s="9"/>
      <c r="DI752" s="9"/>
      <c r="DJ752" s="9"/>
      <c r="DK752" s="9"/>
      <c r="DL752" s="9"/>
      <c r="DM752" s="9"/>
      <c r="DN752" s="9"/>
      <c r="DO752" s="9"/>
      <c r="DP752" s="9"/>
      <c r="DQ752" s="9"/>
      <c r="DR752" s="9"/>
      <c r="DS752" s="9"/>
      <c r="DT752" s="9"/>
      <c r="DU752" s="9"/>
      <c r="DV752" s="9"/>
      <c r="DW752" s="9"/>
      <c r="DX752" s="9"/>
      <c r="DY752" s="9"/>
      <c r="DZ752" s="9"/>
      <c r="EA752" s="9"/>
      <c r="EB752" s="9"/>
      <c r="EC752" s="9"/>
      <c r="ED752" s="9"/>
      <c r="EE752" s="9"/>
      <c r="EF752" s="9"/>
      <c r="EG752" s="9"/>
      <c r="EH752" s="9"/>
      <c r="EI752" s="9"/>
      <c r="EJ752" s="9"/>
      <c r="EK752" s="9"/>
      <c r="EL752" s="9"/>
      <c r="EM752" s="9"/>
      <c r="EN752" s="9"/>
      <c r="EO752" s="9"/>
      <c r="EP752" s="9"/>
      <c r="EQ752" s="9"/>
      <c r="ER752" s="9"/>
      <c r="ES752" s="9"/>
      <c r="ET752" s="9"/>
      <c r="EU752" s="9"/>
      <c r="EV752" s="9"/>
      <c r="EW752" s="9"/>
      <c r="EX752" s="9"/>
      <c r="EY752" s="9"/>
    </row>
    <row r="753" spans="109:155" ht="13.5" customHeight="1">
      <c r="DE753" s="9"/>
      <c r="DF753" s="9"/>
      <c r="DG753" s="9"/>
      <c r="DH753" s="9"/>
      <c r="DI753" s="9"/>
      <c r="DJ753" s="9"/>
      <c r="DK753" s="9"/>
      <c r="DL753" s="9"/>
      <c r="DM753" s="9"/>
      <c r="DN753" s="9"/>
      <c r="DO753" s="9"/>
      <c r="DP753" s="9"/>
      <c r="DQ753" s="9"/>
      <c r="DR753" s="9"/>
      <c r="DS753" s="9"/>
      <c r="DT753" s="9"/>
      <c r="DU753" s="9"/>
      <c r="DV753" s="9"/>
      <c r="DW753" s="9"/>
      <c r="DX753" s="9"/>
      <c r="DY753" s="9"/>
      <c r="DZ753" s="9"/>
      <c r="EA753" s="9"/>
      <c r="EB753" s="9"/>
      <c r="EC753" s="9"/>
      <c r="ED753" s="9"/>
      <c r="EE753" s="9"/>
      <c r="EF753" s="9"/>
      <c r="EG753" s="9"/>
      <c r="EH753" s="9"/>
      <c r="EI753" s="9"/>
      <c r="EJ753" s="9"/>
      <c r="EK753" s="9"/>
      <c r="EL753" s="9"/>
      <c r="EM753" s="9"/>
      <c r="EN753" s="9"/>
      <c r="EO753" s="9"/>
      <c r="EP753" s="9"/>
      <c r="EQ753" s="9"/>
      <c r="ER753" s="9"/>
      <c r="ES753" s="9"/>
      <c r="ET753" s="9"/>
      <c r="EU753" s="9"/>
      <c r="EV753" s="9"/>
      <c r="EW753" s="9"/>
      <c r="EX753" s="9"/>
      <c r="EY753" s="9"/>
    </row>
    <row r="754" spans="109:155" ht="13.5" customHeight="1">
      <c r="DE754" s="9"/>
      <c r="DF754" s="9"/>
      <c r="DG754" s="9"/>
      <c r="DH754" s="9"/>
      <c r="DI754" s="9"/>
      <c r="DJ754" s="9"/>
      <c r="DK754" s="9"/>
      <c r="DL754" s="9"/>
      <c r="DM754" s="9"/>
      <c r="DN754" s="9"/>
      <c r="DO754" s="9"/>
      <c r="DP754" s="9"/>
      <c r="DQ754" s="9"/>
      <c r="DR754" s="9"/>
      <c r="DS754" s="9"/>
      <c r="DT754" s="9"/>
      <c r="DU754" s="9"/>
      <c r="DV754" s="9"/>
      <c r="DW754" s="9"/>
      <c r="DX754" s="9"/>
      <c r="DY754" s="9"/>
      <c r="DZ754" s="9"/>
      <c r="EA754" s="9"/>
      <c r="EB754" s="9"/>
      <c r="EC754" s="9"/>
      <c r="ED754" s="9"/>
      <c r="EE754" s="9"/>
      <c r="EF754" s="9"/>
      <c r="EG754" s="9"/>
      <c r="EH754" s="9"/>
      <c r="EI754" s="9"/>
      <c r="EJ754" s="9"/>
      <c r="EK754" s="9"/>
      <c r="EL754" s="9"/>
      <c r="EM754" s="9"/>
      <c r="EN754" s="9"/>
      <c r="EO754" s="9"/>
      <c r="EP754" s="9"/>
      <c r="EQ754" s="9"/>
      <c r="ER754" s="9"/>
      <c r="ES754" s="9"/>
      <c r="ET754" s="9"/>
      <c r="EU754" s="9"/>
      <c r="EV754" s="9"/>
      <c r="EW754" s="9"/>
      <c r="EX754" s="9"/>
      <c r="EY754" s="9"/>
    </row>
    <row r="755" spans="109:155" ht="13.5" customHeight="1">
      <c r="DE755" s="9"/>
      <c r="DF755" s="9"/>
      <c r="DG755" s="9"/>
      <c r="DH755" s="9"/>
      <c r="DI755" s="9"/>
      <c r="DJ755" s="9"/>
      <c r="DK755" s="9"/>
      <c r="DL755" s="9"/>
      <c r="DM755" s="9"/>
      <c r="DN755" s="9"/>
      <c r="DO755" s="9"/>
      <c r="DP755" s="9"/>
      <c r="DQ755" s="9"/>
      <c r="DR755" s="9"/>
      <c r="DS755" s="9"/>
      <c r="DT755" s="9"/>
      <c r="DU755" s="9"/>
      <c r="DV755" s="9"/>
      <c r="DW755" s="9"/>
      <c r="DX755" s="9"/>
      <c r="DY755" s="9"/>
      <c r="DZ755" s="9"/>
      <c r="EA755" s="9"/>
      <c r="EB755" s="9"/>
      <c r="EC755" s="9"/>
      <c r="ED755" s="9"/>
      <c r="EE755" s="9"/>
      <c r="EF755" s="9"/>
      <c r="EG755" s="9"/>
      <c r="EH755" s="9"/>
      <c r="EI755" s="9"/>
      <c r="EJ755" s="9"/>
      <c r="EK755" s="9"/>
      <c r="EL755" s="9"/>
      <c r="EM755" s="9"/>
      <c r="EN755" s="9"/>
      <c r="EO755" s="9"/>
      <c r="EP755" s="9"/>
      <c r="EQ755" s="9"/>
      <c r="ER755" s="9"/>
      <c r="ES755" s="9"/>
      <c r="ET755" s="9"/>
      <c r="EU755" s="9"/>
      <c r="EV755" s="9"/>
      <c r="EW755" s="9"/>
      <c r="EX755" s="9"/>
      <c r="EY755" s="9"/>
    </row>
    <row r="756" spans="109:155" ht="13.5" customHeight="1">
      <c r="DE756" s="9"/>
      <c r="DF756" s="9"/>
      <c r="DG756" s="9"/>
      <c r="DH756" s="9"/>
      <c r="DI756" s="9"/>
      <c r="DJ756" s="9"/>
      <c r="DK756" s="9"/>
      <c r="DL756" s="9"/>
      <c r="DM756" s="9"/>
      <c r="DN756" s="9"/>
      <c r="DO756" s="9"/>
      <c r="DP756" s="9"/>
      <c r="DQ756" s="9"/>
      <c r="DR756" s="9"/>
      <c r="DS756" s="9"/>
      <c r="DT756" s="9"/>
      <c r="DU756" s="9"/>
      <c r="DV756" s="9"/>
      <c r="DW756" s="9"/>
      <c r="DX756" s="9"/>
      <c r="DY756" s="9"/>
      <c r="DZ756" s="9"/>
      <c r="EA756" s="9"/>
      <c r="EB756" s="9"/>
      <c r="EC756" s="9"/>
      <c r="ED756" s="9"/>
      <c r="EE756" s="9"/>
      <c r="EF756" s="9"/>
      <c r="EG756" s="9"/>
      <c r="EH756" s="9"/>
      <c r="EI756" s="9"/>
      <c r="EJ756" s="9"/>
      <c r="EK756" s="9"/>
      <c r="EL756" s="9"/>
      <c r="EM756" s="9"/>
      <c r="EN756" s="9"/>
      <c r="EO756" s="9"/>
      <c r="EP756" s="9"/>
      <c r="EQ756" s="9"/>
      <c r="ER756" s="9"/>
      <c r="ES756" s="9"/>
      <c r="ET756" s="9"/>
      <c r="EU756" s="9"/>
      <c r="EV756" s="9"/>
      <c r="EW756" s="9"/>
      <c r="EX756" s="9"/>
      <c r="EY756" s="9"/>
    </row>
    <row r="757" spans="109:155" ht="13.5" customHeight="1">
      <c r="DE757" s="9"/>
      <c r="DF757" s="9"/>
      <c r="DG757" s="9"/>
      <c r="DH757" s="9"/>
      <c r="DI757" s="9"/>
      <c r="DJ757" s="9"/>
      <c r="DK757" s="9"/>
      <c r="DL757" s="9"/>
      <c r="DM757" s="9"/>
      <c r="DN757" s="9"/>
      <c r="DO757" s="9"/>
      <c r="DP757" s="9"/>
      <c r="DQ757" s="9"/>
      <c r="DR757" s="9"/>
      <c r="DS757" s="9"/>
      <c r="DT757" s="9"/>
      <c r="DU757" s="9"/>
      <c r="DV757" s="9"/>
      <c r="DW757" s="9"/>
      <c r="DX757" s="9"/>
      <c r="DY757" s="9"/>
      <c r="DZ757" s="9"/>
      <c r="EA757" s="9"/>
      <c r="EB757" s="9"/>
      <c r="EC757" s="9"/>
      <c r="ED757" s="9"/>
      <c r="EE757" s="9"/>
      <c r="EF757" s="9"/>
      <c r="EG757" s="9"/>
      <c r="EH757" s="9"/>
      <c r="EI757" s="9"/>
      <c r="EJ757" s="9"/>
      <c r="EK757" s="9"/>
      <c r="EL757" s="9"/>
      <c r="EM757" s="9"/>
      <c r="EN757" s="9"/>
      <c r="EO757" s="9"/>
      <c r="EP757" s="9"/>
      <c r="EQ757" s="9"/>
      <c r="ER757" s="9"/>
      <c r="ES757" s="9"/>
      <c r="ET757" s="9"/>
      <c r="EU757" s="9"/>
      <c r="EV757" s="9"/>
      <c r="EW757" s="9"/>
      <c r="EX757" s="9"/>
      <c r="EY757" s="9"/>
    </row>
    <row r="758" spans="109:155" ht="13.5" customHeight="1">
      <c r="DE758" s="9"/>
      <c r="DF758" s="9"/>
      <c r="DG758" s="9"/>
      <c r="DH758" s="9"/>
      <c r="DI758" s="9"/>
      <c r="DJ758" s="9"/>
      <c r="DK758" s="9"/>
      <c r="DL758" s="9"/>
      <c r="DM758" s="9"/>
      <c r="DN758" s="9"/>
      <c r="DO758" s="9"/>
      <c r="DP758" s="9"/>
      <c r="DQ758" s="9"/>
      <c r="DR758" s="9"/>
      <c r="DS758" s="9"/>
      <c r="DT758" s="9"/>
      <c r="DU758" s="9"/>
      <c r="DV758" s="9"/>
      <c r="DW758" s="9"/>
      <c r="DX758" s="9"/>
      <c r="DY758" s="9"/>
      <c r="DZ758" s="9"/>
      <c r="EA758" s="9"/>
      <c r="EB758" s="9"/>
      <c r="EC758" s="9"/>
      <c r="ED758" s="9"/>
      <c r="EE758" s="9"/>
      <c r="EF758" s="9"/>
      <c r="EG758" s="9"/>
      <c r="EH758" s="9"/>
      <c r="EI758" s="9"/>
      <c r="EJ758" s="9"/>
      <c r="EK758" s="9"/>
      <c r="EL758" s="9"/>
      <c r="EM758" s="9"/>
      <c r="EN758" s="9"/>
      <c r="EO758" s="9"/>
      <c r="EP758" s="9"/>
      <c r="EQ758" s="9"/>
      <c r="ER758" s="9"/>
      <c r="ES758" s="9"/>
      <c r="ET758" s="9"/>
      <c r="EU758" s="9"/>
      <c r="EV758" s="9"/>
      <c r="EW758" s="9"/>
      <c r="EX758" s="9"/>
      <c r="EY758" s="9"/>
    </row>
    <row r="759" spans="109:155" ht="13.5" customHeight="1">
      <c r="DE759" s="9"/>
      <c r="DF759" s="9"/>
      <c r="DG759" s="9"/>
      <c r="DH759" s="9"/>
      <c r="DI759" s="9"/>
      <c r="DJ759" s="9"/>
      <c r="DK759" s="9"/>
      <c r="DL759" s="9"/>
      <c r="DM759" s="9"/>
      <c r="DN759" s="9"/>
      <c r="DO759" s="9"/>
      <c r="DP759" s="9"/>
      <c r="DQ759" s="9"/>
      <c r="DR759" s="9"/>
      <c r="DS759" s="9"/>
      <c r="DT759" s="9"/>
      <c r="DU759" s="9"/>
      <c r="DV759" s="9"/>
      <c r="DW759" s="9"/>
      <c r="DX759" s="9"/>
      <c r="DY759" s="9"/>
      <c r="DZ759" s="9"/>
      <c r="EA759" s="9"/>
      <c r="EB759" s="9"/>
      <c r="EC759" s="9"/>
      <c r="ED759" s="9"/>
      <c r="EE759" s="9"/>
      <c r="EF759" s="9"/>
      <c r="EG759" s="9"/>
      <c r="EH759" s="9"/>
      <c r="EI759" s="9"/>
      <c r="EJ759" s="9"/>
      <c r="EK759" s="9"/>
      <c r="EL759" s="9"/>
      <c r="EM759" s="9"/>
      <c r="EN759" s="9"/>
      <c r="EO759" s="9"/>
      <c r="EP759" s="9"/>
      <c r="EQ759" s="9"/>
      <c r="ER759" s="9"/>
      <c r="ES759" s="9"/>
      <c r="ET759" s="9"/>
      <c r="EU759" s="9"/>
      <c r="EV759" s="9"/>
      <c r="EW759" s="9"/>
      <c r="EX759" s="9"/>
      <c r="EY759" s="9"/>
    </row>
    <row r="760" spans="109:155" ht="13.5" customHeight="1">
      <c r="DE760" s="9"/>
      <c r="DF760" s="9"/>
      <c r="DG760" s="9"/>
      <c r="DH760" s="9"/>
      <c r="DI760" s="9"/>
      <c r="DJ760" s="9"/>
      <c r="DK760" s="9"/>
      <c r="DL760" s="9"/>
      <c r="DM760" s="9"/>
      <c r="DN760" s="9"/>
      <c r="DO760" s="9"/>
      <c r="DP760" s="9"/>
      <c r="DQ760" s="9"/>
      <c r="DR760" s="9"/>
      <c r="DS760" s="9"/>
      <c r="DT760" s="9"/>
      <c r="DU760" s="9"/>
      <c r="DV760" s="9"/>
      <c r="DW760" s="9"/>
      <c r="DX760" s="9"/>
      <c r="DY760" s="9"/>
      <c r="DZ760" s="9"/>
      <c r="EA760" s="9"/>
      <c r="EB760" s="9"/>
      <c r="EC760" s="9"/>
      <c r="ED760" s="9"/>
      <c r="EE760" s="9"/>
      <c r="EF760" s="9"/>
      <c r="EG760" s="9"/>
      <c r="EH760" s="9"/>
      <c r="EI760" s="9"/>
      <c r="EJ760" s="9"/>
      <c r="EK760" s="9"/>
      <c r="EL760" s="9"/>
      <c r="EM760" s="9"/>
      <c r="EN760" s="9"/>
      <c r="EO760" s="9"/>
      <c r="EP760" s="9"/>
      <c r="EQ760" s="9"/>
      <c r="ER760" s="9"/>
      <c r="ES760" s="9"/>
      <c r="ET760" s="9"/>
      <c r="EU760" s="9"/>
      <c r="EV760" s="9"/>
      <c r="EW760" s="9"/>
      <c r="EX760" s="9"/>
      <c r="EY760" s="9"/>
    </row>
    <row r="761" spans="109:155" ht="13.5" customHeight="1">
      <c r="DE761" s="9"/>
      <c r="DF761" s="9"/>
      <c r="DG761" s="9"/>
      <c r="DH761" s="9"/>
      <c r="DI761" s="9"/>
      <c r="DJ761" s="9"/>
      <c r="DK761" s="9"/>
      <c r="DL761" s="9"/>
      <c r="DM761" s="9"/>
      <c r="DN761" s="9"/>
      <c r="DO761" s="9"/>
      <c r="DP761" s="9"/>
      <c r="DQ761" s="9"/>
      <c r="DR761" s="9"/>
      <c r="DS761" s="9"/>
      <c r="DT761" s="9"/>
      <c r="DU761" s="9"/>
      <c r="DV761" s="9"/>
      <c r="DW761" s="9"/>
      <c r="DX761" s="9"/>
      <c r="DY761" s="9"/>
      <c r="DZ761" s="9"/>
      <c r="EA761" s="9"/>
      <c r="EB761" s="9"/>
      <c r="EC761" s="9"/>
      <c r="ED761" s="9"/>
      <c r="EE761" s="9"/>
      <c r="EF761" s="9"/>
      <c r="EG761" s="9"/>
      <c r="EH761" s="9"/>
      <c r="EI761" s="9"/>
      <c r="EJ761" s="9"/>
      <c r="EK761" s="9"/>
      <c r="EL761" s="9"/>
      <c r="EM761" s="9"/>
      <c r="EN761" s="9"/>
      <c r="EO761" s="9"/>
      <c r="EP761" s="9"/>
      <c r="EQ761" s="9"/>
      <c r="ER761" s="9"/>
      <c r="ES761" s="9"/>
      <c r="ET761" s="9"/>
      <c r="EU761" s="9"/>
      <c r="EV761" s="9"/>
      <c r="EW761" s="9"/>
      <c r="EX761" s="9"/>
      <c r="EY761" s="9"/>
    </row>
    <row r="762" spans="109:155" ht="13.5" customHeight="1">
      <c r="DE762" s="9"/>
      <c r="DF762" s="9"/>
      <c r="DG762" s="9"/>
      <c r="DH762" s="9"/>
      <c r="DI762" s="9"/>
      <c r="DJ762" s="9"/>
      <c r="DK762" s="9"/>
      <c r="DL762" s="9"/>
      <c r="DM762" s="9"/>
      <c r="DN762" s="9"/>
      <c r="DO762" s="9"/>
      <c r="DP762" s="9"/>
      <c r="DQ762" s="9"/>
      <c r="DR762" s="9"/>
      <c r="DS762" s="9"/>
      <c r="DT762" s="9"/>
      <c r="DU762" s="9"/>
      <c r="DV762" s="9"/>
      <c r="DW762" s="9"/>
      <c r="DX762" s="9"/>
      <c r="DY762" s="9"/>
      <c r="DZ762" s="9"/>
      <c r="EA762" s="9"/>
      <c r="EB762" s="9"/>
      <c r="EC762" s="9"/>
      <c r="ED762" s="9"/>
      <c r="EE762" s="9"/>
      <c r="EF762" s="9"/>
      <c r="EG762" s="9"/>
      <c r="EH762" s="9"/>
      <c r="EI762" s="9"/>
      <c r="EJ762" s="9"/>
      <c r="EK762" s="9"/>
      <c r="EL762" s="9"/>
      <c r="EM762" s="9"/>
      <c r="EN762" s="9"/>
      <c r="EO762" s="9"/>
      <c r="EP762" s="9"/>
      <c r="EQ762" s="9"/>
      <c r="ER762" s="9"/>
      <c r="ES762" s="9"/>
      <c r="ET762" s="9"/>
      <c r="EU762" s="9"/>
      <c r="EV762" s="9"/>
      <c r="EW762" s="9"/>
      <c r="EX762" s="9"/>
      <c r="EY762" s="9"/>
    </row>
    <row r="763" spans="109:155" ht="13.5" customHeight="1">
      <c r="DE763" s="9"/>
      <c r="DF763" s="9"/>
      <c r="DG763" s="9"/>
      <c r="DH763" s="9"/>
      <c r="DI763" s="9"/>
      <c r="DJ763" s="9"/>
      <c r="DK763" s="9"/>
      <c r="DL763" s="9"/>
      <c r="DM763" s="9"/>
      <c r="DN763" s="9"/>
      <c r="DO763" s="9"/>
      <c r="DP763" s="9"/>
      <c r="DQ763" s="9"/>
      <c r="DR763" s="9"/>
      <c r="DS763" s="9"/>
      <c r="DT763" s="9"/>
      <c r="DU763" s="9"/>
      <c r="DV763" s="9"/>
      <c r="DW763" s="9"/>
      <c r="DX763" s="9"/>
      <c r="DY763" s="9"/>
      <c r="DZ763" s="9"/>
      <c r="EA763" s="9"/>
      <c r="EB763" s="9"/>
      <c r="EC763" s="9"/>
      <c r="ED763" s="9"/>
      <c r="EE763" s="9"/>
      <c r="EF763" s="9"/>
      <c r="EG763" s="9"/>
      <c r="EH763" s="9"/>
      <c r="EI763" s="9"/>
      <c r="EJ763" s="9"/>
      <c r="EK763" s="9"/>
      <c r="EL763" s="9"/>
      <c r="EM763" s="9"/>
      <c r="EN763" s="9"/>
      <c r="EO763" s="9"/>
      <c r="EP763" s="9"/>
      <c r="EQ763" s="9"/>
      <c r="ER763" s="9"/>
      <c r="ES763" s="9"/>
      <c r="ET763" s="9"/>
      <c r="EU763" s="9"/>
      <c r="EV763" s="9"/>
      <c r="EW763" s="9"/>
      <c r="EX763" s="9"/>
      <c r="EY763" s="9"/>
    </row>
    <row r="764" spans="109:155" ht="13.5" customHeight="1">
      <c r="DE764" s="9"/>
      <c r="DF764" s="9"/>
      <c r="DG764" s="9"/>
      <c r="DH764" s="9"/>
      <c r="DI764" s="9"/>
      <c r="DJ764" s="9"/>
      <c r="DK764" s="9"/>
      <c r="DL764" s="9"/>
      <c r="DM764" s="9"/>
      <c r="DN764" s="9"/>
      <c r="DO764" s="9"/>
      <c r="DP764" s="9"/>
      <c r="DQ764" s="9"/>
      <c r="DR764" s="9"/>
      <c r="DS764" s="9"/>
      <c r="DT764" s="9"/>
      <c r="DU764" s="9"/>
      <c r="DV764" s="9"/>
      <c r="DW764" s="9"/>
      <c r="DX764" s="9"/>
      <c r="DY764" s="9"/>
      <c r="DZ764" s="9"/>
      <c r="EA764" s="9"/>
      <c r="EB764" s="9"/>
      <c r="EC764" s="9"/>
      <c r="ED764" s="9"/>
      <c r="EE764" s="9"/>
      <c r="EF764" s="9"/>
      <c r="EG764" s="9"/>
      <c r="EH764" s="9"/>
      <c r="EI764" s="9"/>
      <c r="EJ764" s="9"/>
      <c r="EK764" s="9"/>
      <c r="EL764" s="9"/>
      <c r="EM764" s="9"/>
      <c r="EN764" s="9"/>
      <c r="EO764" s="9"/>
      <c r="EP764" s="9"/>
      <c r="EQ764" s="9"/>
      <c r="ER764" s="9"/>
      <c r="ES764" s="9"/>
      <c r="ET764" s="9"/>
      <c r="EU764" s="9"/>
      <c r="EV764" s="9"/>
      <c r="EW764" s="9"/>
      <c r="EX764" s="9"/>
      <c r="EY764" s="9"/>
    </row>
    <row r="765" spans="109:155" ht="13.5" customHeight="1">
      <c r="DE765" s="9"/>
      <c r="DF765" s="9"/>
      <c r="DG765" s="9"/>
      <c r="DH765" s="9"/>
      <c r="DI765" s="9"/>
      <c r="DJ765" s="9"/>
      <c r="DK765" s="9"/>
      <c r="DL765" s="9"/>
      <c r="DM765" s="9"/>
      <c r="DN765" s="9"/>
      <c r="DO765" s="9"/>
      <c r="DP765" s="9"/>
      <c r="DQ765" s="9"/>
      <c r="DR765" s="9"/>
      <c r="DS765" s="9"/>
      <c r="DT765" s="9"/>
      <c r="DU765" s="9"/>
      <c r="DV765" s="9"/>
      <c r="DW765" s="9"/>
      <c r="DX765" s="9"/>
      <c r="DY765" s="9"/>
      <c r="DZ765" s="9"/>
      <c r="EA765" s="9"/>
      <c r="EB765" s="9"/>
      <c r="EC765" s="9"/>
      <c r="ED765" s="9"/>
      <c r="EE765" s="9"/>
      <c r="EF765" s="9"/>
      <c r="EG765" s="9"/>
      <c r="EH765" s="9"/>
      <c r="EI765" s="9"/>
      <c r="EJ765" s="9"/>
      <c r="EK765" s="9"/>
      <c r="EL765" s="9"/>
      <c r="EM765" s="9"/>
      <c r="EN765" s="9"/>
      <c r="EO765" s="9"/>
      <c r="EP765" s="9"/>
      <c r="EQ765" s="9"/>
      <c r="ER765" s="9"/>
      <c r="ES765" s="9"/>
      <c r="ET765" s="9"/>
      <c r="EU765" s="9"/>
      <c r="EV765" s="9"/>
      <c r="EW765" s="9"/>
      <c r="EX765" s="9"/>
      <c r="EY765" s="9"/>
    </row>
    <row r="766" spans="109:155" ht="13.5" customHeight="1">
      <c r="DE766" s="9"/>
      <c r="DF766" s="9"/>
      <c r="DG766" s="9"/>
      <c r="DH766" s="9"/>
      <c r="DI766" s="9"/>
      <c r="DJ766" s="9"/>
      <c r="DK766" s="9"/>
      <c r="DL766" s="9"/>
      <c r="DM766" s="9"/>
      <c r="DN766" s="9"/>
      <c r="DO766" s="9"/>
      <c r="DP766" s="9"/>
      <c r="DQ766" s="9"/>
      <c r="DR766" s="9"/>
      <c r="DS766" s="9"/>
      <c r="DT766" s="9"/>
      <c r="DU766" s="9"/>
      <c r="DV766" s="9"/>
      <c r="DW766" s="9"/>
      <c r="DX766" s="9"/>
      <c r="DY766" s="9"/>
      <c r="DZ766" s="9"/>
      <c r="EA766" s="9"/>
      <c r="EB766" s="9"/>
      <c r="EC766" s="9"/>
      <c r="ED766" s="9"/>
      <c r="EE766" s="9"/>
      <c r="EF766" s="9"/>
      <c r="EG766" s="9"/>
      <c r="EH766" s="9"/>
      <c r="EI766" s="9"/>
      <c r="EJ766" s="9"/>
      <c r="EK766" s="9"/>
      <c r="EL766" s="9"/>
      <c r="EM766" s="9"/>
      <c r="EN766" s="9"/>
      <c r="EO766" s="9"/>
      <c r="EP766" s="9"/>
      <c r="EQ766" s="9"/>
      <c r="ER766" s="9"/>
      <c r="ES766" s="9"/>
      <c r="ET766" s="9"/>
      <c r="EU766" s="9"/>
      <c r="EV766" s="9"/>
      <c r="EW766" s="9"/>
      <c r="EX766" s="9"/>
      <c r="EY766" s="9"/>
    </row>
    <row r="767" spans="109:155" ht="13.5" customHeight="1">
      <c r="DE767" s="9"/>
      <c r="DF767" s="9"/>
      <c r="DG767" s="9"/>
      <c r="DH767" s="9"/>
      <c r="DI767" s="9"/>
      <c r="DJ767" s="9"/>
      <c r="DK767" s="9"/>
      <c r="DL767" s="9"/>
      <c r="DM767" s="9"/>
      <c r="DN767" s="9"/>
      <c r="DO767" s="9"/>
      <c r="DP767" s="9"/>
      <c r="DQ767" s="9"/>
      <c r="DR767" s="9"/>
      <c r="DS767" s="9"/>
      <c r="DT767" s="9"/>
      <c r="DU767" s="9"/>
      <c r="DV767" s="9"/>
      <c r="DW767" s="9"/>
      <c r="DX767" s="9"/>
      <c r="DY767" s="9"/>
      <c r="DZ767" s="9"/>
      <c r="EA767" s="9"/>
      <c r="EB767" s="9"/>
      <c r="EC767" s="9"/>
      <c r="ED767" s="9"/>
      <c r="EE767" s="9"/>
      <c r="EF767" s="9"/>
      <c r="EG767" s="9"/>
      <c r="EH767" s="9"/>
      <c r="EI767" s="9"/>
      <c r="EJ767" s="9"/>
      <c r="EK767" s="9"/>
      <c r="EL767" s="9"/>
      <c r="EM767" s="9"/>
      <c r="EN767" s="9"/>
      <c r="EO767" s="9"/>
      <c r="EP767" s="9"/>
      <c r="EQ767" s="9"/>
      <c r="ER767" s="9"/>
      <c r="ES767" s="9"/>
      <c r="ET767" s="9"/>
      <c r="EU767" s="9"/>
      <c r="EV767" s="9"/>
      <c r="EW767" s="9"/>
      <c r="EX767" s="9"/>
      <c r="EY767" s="9"/>
    </row>
    <row r="768" spans="109:155" ht="13.5" customHeight="1">
      <c r="DE768" s="9"/>
      <c r="DF768" s="9"/>
      <c r="DG768" s="9"/>
      <c r="DH768" s="9"/>
      <c r="DI768" s="9"/>
      <c r="DJ768" s="9"/>
      <c r="DK768" s="9"/>
      <c r="DL768" s="9"/>
      <c r="DM768" s="9"/>
      <c r="DN768" s="9"/>
      <c r="DO768" s="9"/>
      <c r="DP768" s="9"/>
      <c r="DQ768" s="9"/>
      <c r="DR768" s="9"/>
      <c r="DS768" s="9"/>
      <c r="DT768" s="9"/>
      <c r="DU768" s="9"/>
      <c r="DV768" s="9"/>
      <c r="DW768" s="9"/>
      <c r="DX768" s="9"/>
      <c r="DY768" s="9"/>
      <c r="DZ768" s="9"/>
      <c r="EA768" s="9"/>
      <c r="EB768" s="9"/>
      <c r="EC768" s="9"/>
      <c r="ED768" s="9"/>
      <c r="EE768" s="9"/>
      <c r="EF768" s="9"/>
      <c r="EG768" s="9"/>
      <c r="EH768" s="9"/>
      <c r="EI768" s="9"/>
      <c r="EJ768" s="9"/>
      <c r="EK768" s="9"/>
      <c r="EL768" s="9"/>
      <c r="EM768" s="9"/>
      <c r="EN768" s="9"/>
      <c r="EO768" s="9"/>
      <c r="EP768" s="9"/>
      <c r="EQ768" s="9"/>
      <c r="ER768" s="9"/>
      <c r="ES768" s="9"/>
      <c r="ET768" s="9"/>
      <c r="EU768" s="9"/>
      <c r="EV768" s="9"/>
      <c r="EW768" s="9"/>
      <c r="EX768" s="9"/>
      <c r="EY768" s="9"/>
    </row>
    <row r="769" spans="109:155" ht="13.5" customHeight="1">
      <c r="DE769" s="9"/>
      <c r="DF769" s="9"/>
      <c r="DG769" s="9"/>
      <c r="DH769" s="9"/>
      <c r="DI769" s="9"/>
      <c r="DJ769" s="9"/>
      <c r="DK769" s="9"/>
      <c r="DL769" s="9"/>
      <c r="DM769" s="9"/>
      <c r="DN769" s="9"/>
      <c r="DO769" s="9"/>
      <c r="DP769" s="9"/>
      <c r="DQ769" s="9"/>
      <c r="DR769" s="9"/>
      <c r="DS769" s="9"/>
      <c r="DT769" s="9"/>
      <c r="DU769" s="9"/>
      <c r="DV769" s="9"/>
      <c r="DW769" s="9"/>
      <c r="DX769" s="9"/>
      <c r="DY769" s="9"/>
      <c r="DZ769" s="9"/>
      <c r="EA769" s="9"/>
      <c r="EB769" s="9"/>
      <c r="EC769" s="9"/>
      <c r="ED769" s="9"/>
      <c r="EE769" s="9"/>
      <c r="EF769" s="9"/>
      <c r="EG769" s="9"/>
      <c r="EH769" s="9"/>
      <c r="EI769" s="9"/>
      <c r="EJ769" s="9"/>
      <c r="EK769" s="9"/>
      <c r="EL769" s="9"/>
      <c r="EM769" s="9"/>
      <c r="EN769" s="9"/>
      <c r="EO769" s="9"/>
      <c r="EP769" s="9"/>
      <c r="EQ769" s="9"/>
      <c r="ER769" s="9"/>
      <c r="ES769" s="9"/>
      <c r="ET769" s="9"/>
      <c r="EU769" s="9"/>
      <c r="EV769" s="9"/>
      <c r="EW769" s="9"/>
      <c r="EX769" s="9"/>
      <c r="EY769" s="9"/>
    </row>
    <row r="770" spans="109:155" ht="13.5" customHeight="1">
      <c r="DE770" s="9"/>
      <c r="DF770" s="9"/>
      <c r="DG770" s="9"/>
      <c r="DH770" s="9"/>
      <c r="DI770" s="9"/>
      <c r="DJ770" s="9"/>
      <c r="DK770" s="9"/>
      <c r="DL770" s="9"/>
      <c r="DM770" s="9"/>
      <c r="DN770" s="9"/>
      <c r="DO770" s="9"/>
      <c r="DP770" s="9"/>
      <c r="DQ770" s="9"/>
      <c r="DR770" s="9"/>
      <c r="DS770" s="9"/>
      <c r="DT770" s="9"/>
      <c r="DU770" s="9"/>
      <c r="DV770" s="9"/>
      <c r="DW770" s="9"/>
      <c r="DX770" s="9"/>
      <c r="DY770" s="9"/>
      <c r="DZ770" s="9"/>
      <c r="EA770" s="9"/>
      <c r="EB770" s="9"/>
      <c r="EC770" s="9"/>
      <c r="ED770" s="9"/>
      <c r="EE770" s="9"/>
      <c r="EF770" s="9"/>
      <c r="EG770" s="9"/>
      <c r="EH770" s="9"/>
      <c r="EI770" s="9"/>
      <c r="EJ770" s="9"/>
      <c r="EK770" s="9"/>
      <c r="EL770" s="9"/>
      <c r="EM770" s="9"/>
      <c r="EN770" s="9"/>
      <c r="EO770" s="9"/>
      <c r="EP770" s="9"/>
      <c r="EQ770" s="9"/>
      <c r="ER770" s="9"/>
      <c r="ES770" s="9"/>
      <c r="ET770" s="9"/>
      <c r="EU770" s="9"/>
      <c r="EV770" s="9"/>
      <c r="EW770" s="9"/>
      <c r="EX770" s="9"/>
      <c r="EY770" s="9"/>
    </row>
    <row r="771" spans="109:155" ht="13.5" customHeight="1">
      <c r="DE771" s="9"/>
      <c r="DF771" s="9"/>
      <c r="DG771" s="9"/>
      <c r="DH771" s="9"/>
      <c r="DI771" s="9"/>
      <c r="DJ771" s="9"/>
      <c r="DK771" s="9"/>
      <c r="DL771" s="9"/>
      <c r="DM771" s="9"/>
      <c r="DN771" s="9"/>
      <c r="DO771" s="9"/>
      <c r="DP771" s="9"/>
      <c r="DQ771" s="9"/>
      <c r="DR771" s="9"/>
      <c r="DS771" s="9"/>
      <c r="DT771" s="9"/>
      <c r="DU771" s="9"/>
      <c r="DV771" s="9"/>
      <c r="DW771" s="9"/>
      <c r="DX771" s="9"/>
      <c r="DY771" s="9"/>
      <c r="DZ771" s="9"/>
      <c r="EA771" s="9"/>
      <c r="EB771" s="9"/>
      <c r="EC771" s="9"/>
      <c r="ED771" s="9"/>
      <c r="EE771" s="9"/>
      <c r="EF771" s="9"/>
      <c r="EG771" s="9"/>
      <c r="EH771" s="9"/>
      <c r="EI771" s="9"/>
      <c r="EJ771" s="9"/>
      <c r="EK771" s="9"/>
      <c r="EL771" s="9"/>
      <c r="EM771" s="9"/>
      <c r="EN771" s="9"/>
      <c r="EO771" s="9"/>
      <c r="EP771" s="9"/>
      <c r="EQ771" s="9"/>
      <c r="ER771" s="9"/>
      <c r="ES771" s="9"/>
      <c r="ET771" s="9"/>
      <c r="EU771" s="9"/>
      <c r="EV771" s="9"/>
      <c r="EW771" s="9"/>
      <c r="EX771" s="9"/>
      <c r="EY771" s="9"/>
    </row>
    <row r="772" spans="109:155" ht="13.5" customHeight="1">
      <c r="DE772" s="9"/>
      <c r="DF772" s="9"/>
      <c r="DG772" s="9"/>
      <c r="DH772" s="9"/>
      <c r="DI772" s="9"/>
      <c r="DJ772" s="9"/>
      <c r="DK772" s="9"/>
      <c r="DL772" s="9"/>
      <c r="DM772" s="9"/>
      <c r="DN772" s="9"/>
      <c r="DO772" s="9"/>
      <c r="DP772" s="9"/>
      <c r="DQ772" s="9"/>
      <c r="DR772" s="9"/>
      <c r="DS772" s="9"/>
      <c r="DT772" s="9"/>
      <c r="DU772" s="9"/>
      <c r="DV772" s="9"/>
      <c r="DW772" s="9"/>
      <c r="DX772" s="9"/>
      <c r="DY772" s="9"/>
      <c r="DZ772" s="9"/>
      <c r="EA772" s="9"/>
      <c r="EB772" s="9"/>
      <c r="EC772" s="9"/>
      <c r="ED772" s="9"/>
      <c r="EE772" s="9"/>
      <c r="EF772" s="9"/>
      <c r="EG772" s="9"/>
      <c r="EH772" s="9"/>
      <c r="EI772" s="9"/>
      <c r="EJ772" s="9"/>
      <c r="EK772" s="9"/>
      <c r="EL772" s="9"/>
      <c r="EM772" s="9"/>
      <c r="EN772" s="9"/>
      <c r="EO772" s="9"/>
      <c r="EP772" s="9"/>
      <c r="EQ772" s="9"/>
      <c r="ER772" s="9"/>
      <c r="ES772" s="9"/>
      <c r="ET772" s="9"/>
      <c r="EU772" s="9"/>
      <c r="EV772" s="9"/>
      <c r="EW772" s="9"/>
      <c r="EX772" s="9"/>
      <c r="EY772" s="9"/>
    </row>
    <row r="773" spans="109:155" ht="13.5" customHeight="1">
      <c r="DE773" s="9"/>
      <c r="DF773" s="9"/>
      <c r="DG773" s="9"/>
      <c r="DH773" s="9"/>
      <c r="DI773" s="9"/>
      <c r="DJ773" s="9"/>
      <c r="DK773" s="9"/>
      <c r="DL773" s="9"/>
      <c r="DM773" s="9"/>
      <c r="DN773" s="9"/>
      <c r="DO773" s="9"/>
      <c r="DP773" s="9"/>
      <c r="DQ773" s="9"/>
      <c r="DR773" s="9"/>
      <c r="DS773" s="9"/>
      <c r="DT773" s="9"/>
      <c r="DU773" s="9"/>
      <c r="DV773" s="9"/>
      <c r="DW773" s="9"/>
      <c r="DX773" s="9"/>
      <c r="DY773" s="9"/>
      <c r="DZ773" s="9"/>
      <c r="EA773" s="9"/>
      <c r="EB773" s="9"/>
      <c r="EC773" s="9"/>
      <c r="ED773" s="9"/>
      <c r="EE773" s="9"/>
      <c r="EF773" s="9"/>
      <c r="EG773" s="9"/>
      <c r="EH773" s="9"/>
      <c r="EI773" s="9"/>
      <c r="EJ773" s="9"/>
      <c r="EK773" s="9"/>
      <c r="EL773" s="9"/>
      <c r="EM773" s="9"/>
      <c r="EN773" s="9"/>
      <c r="EO773" s="9"/>
      <c r="EP773" s="9"/>
      <c r="EQ773" s="9"/>
      <c r="ER773" s="9"/>
      <c r="ES773" s="9"/>
      <c r="ET773" s="9"/>
      <c r="EU773" s="9"/>
      <c r="EV773" s="9"/>
      <c r="EW773" s="9"/>
      <c r="EX773" s="9"/>
      <c r="EY773" s="9"/>
    </row>
    <row r="774" spans="109:155" ht="13.5" customHeight="1">
      <c r="DE774" s="9"/>
      <c r="DF774" s="9"/>
      <c r="DG774" s="9"/>
      <c r="DH774" s="9"/>
      <c r="DI774" s="9"/>
      <c r="DJ774" s="9"/>
      <c r="DK774" s="9"/>
      <c r="DL774" s="9"/>
      <c r="DM774" s="9"/>
      <c r="DN774" s="9"/>
      <c r="DO774" s="9"/>
      <c r="DP774" s="9"/>
      <c r="DQ774" s="9"/>
      <c r="DR774" s="9"/>
      <c r="DS774" s="9"/>
      <c r="DT774" s="9"/>
      <c r="DU774" s="9"/>
      <c r="DV774" s="9"/>
      <c r="DW774" s="9"/>
      <c r="DX774" s="9"/>
      <c r="DY774" s="9"/>
      <c r="DZ774" s="9"/>
      <c r="EA774" s="9"/>
      <c r="EB774" s="9"/>
      <c r="EC774" s="9"/>
      <c r="ED774" s="9"/>
      <c r="EE774" s="9"/>
      <c r="EF774" s="9"/>
      <c r="EG774" s="9"/>
      <c r="EH774" s="9"/>
      <c r="EI774" s="9"/>
      <c r="EJ774" s="9"/>
      <c r="EK774" s="9"/>
      <c r="EL774" s="9"/>
      <c r="EM774" s="9"/>
      <c r="EN774" s="9"/>
      <c r="EO774" s="9"/>
      <c r="EP774" s="9"/>
      <c r="EQ774" s="9"/>
      <c r="ER774" s="9"/>
      <c r="ES774" s="9"/>
      <c r="ET774" s="9"/>
      <c r="EU774" s="9"/>
      <c r="EV774" s="9"/>
      <c r="EW774" s="9"/>
      <c r="EX774" s="9"/>
      <c r="EY774" s="9"/>
    </row>
    <row r="775" spans="109:155" ht="13.5" customHeight="1">
      <c r="DE775" s="9"/>
      <c r="DF775" s="9"/>
      <c r="DG775" s="9"/>
      <c r="DH775" s="9"/>
      <c r="DI775" s="9"/>
      <c r="DJ775" s="9"/>
      <c r="DK775" s="9"/>
      <c r="DL775" s="9"/>
      <c r="DM775" s="9"/>
      <c r="DN775" s="9"/>
      <c r="DO775" s="9"/>
      <c r="DP775" s="9"/>
      <c r="DQ775" s="9"/>
      <c r="DR775" s="9"/>
      <c r="DS775" s="9"/>
      <c r="DT775" s="9"/>
      <c r="DU775" s="9"/>
      <c r="DV775" s="9"/>
      <c r="DW775" s="9"/>
      <c r="DX775" s="9"/>
      <c r="DY775" s="9"/>
      <c r="DZ775" s="9"/>
      <c r="EA775" s="9"/>
      <c r="EB775" s="9"/>
      <c r="EC775" s="9"/>
      <c r="ED775" s="9"/>
      <c r="EE775" s="9"/>
      <c r="EF775" s="9"/>
      <c r="EG775" s="9"/>
      <c r="EH775" s="9"/>
      <c r="EI775" s="9"/>
      <c r="EJ775" s="9"/>
      <c r="EK775" s="9"/>
      <c r="EL775" s="9"/>
      <c r="EM775" s="9"/>
      <c r="EN775" s="9"/>
      <c r="EO775" s="9"/>
      <c r="EP775" s="9"/>
      <c r="EQ775" s="9"/>
      <c r="ER775" s="9"/>
      <c r="ES775" s="9"/>
      <c r="ET775" s="9"/>
      <c r="EU775" s="9"/>
      <c r="EV775" s="9"/>
      <c r="EW775" s="9"/>
      <c r="EX775" s="9"/>
      <c r="EY775" s="9"/>
    </row>
    <row r="776" spans="109:155" ht="13.5" customHeight="1">
      <c r="DE776" s="9"/>
      <c r="DF776" s="9"/>
      <c r="DG776" s="9"/>
      <c r="DH776" s="9"/>
      <c r="DI776" s="9"/>
      <c r="DJ776" s="9"/>
      <c r="DK776" s="9"/>
      <c r="DL776" s="9"/>
      <c r="DM776" s="9"/>
      <c r="DN776" s="9"/>
      <c r="DO776" s="9"/>
      <c r="DP776" s="9"/>
      <c r="DQ776" s="9"/>
      <c r="DR776" s="9"/>
      <c r="DS776" s="9"/>
      <c r="DT776" s="9"/>
      <c r="DU776" s="9"/>
      <c r="DV776" s="9"/>
      <c r="DW776" s="9"/>
      <c r="DX776" s="9"/>
      <c r="DY776" s="9"/>
      <c r="DZ776" s="9"/>
      <c r="EA776" s="9"/>
      <c r="EB776" s="9"/>
      <c r="EC776" s="9"/>
      <c r="ED776" s="9"/>
      <c r="EE776" s="9"/>
      <c r="EF776" s="9"/>
      <c r="EG776" s="9"/>
      <c r="EH776" s="9"/>
      <c r="EI776" s="9"/>
      <c r="EJ776" s="9"/>
      <c r="EK776" s="9"/>
      <c r="EL776" s="9"/>
      <c r="EM776" s="9"/>
      <c r="EN776" s="9"/>
      <c r="EO776" s="9"/>
      <c r="EP776" s="9"/>
      <c r="EQ776" s="9"/>
      <c r="ER776" s="9"/>
      <c r="ES776" s="9"/>
      <c r="ET776" s="9"/>
      <c r="EU776" s="9"/>
      <c r="EV776" s="9"/>
      <c r="EW776" s="9"/>
      <c r="EX776" s="9"/>
      <c r="EY776" s="9"/>
    </row>
    <row r="777" spans="109:155" ht="13.5" customHeight="1">
      <c r="DE777" s="9"/>
      <c r="DF777" s="9"/>
      <c r="DG777" s="9"/>
      <c r="DH777" s="9"/>
      <c r="DI777" s="9"/>
      <c r="DJ777" s="9"/>
      <c r="DK777" s="9"/>
      <c r="DL777" s="9"/>
      <c r="DM777" s="9"/>
      <c r="DN777" s="9"/>
      <c r="DO777" s="9"/>
      <c r="DP777" s="9"/>
      <c r="DQ777" s="9"/>
      <c r="DR777" s="9"/>
      <c r="DS777" s="9"/>
      <c r="DT777" s="9"/>
      <c r="DU777" s="9"/>
      <c r="DV777" s="9"/>
      <c r="DW777" s="9"/>
      <c r="DX777" s="9"/>
      <c r="DY777" s="9"/>
      <c r="DZ777" s="9"/>
      <c r="EA777" s="9"/>
      <c r="EB777" s="9"/>
      <c r="EC777" s="9"/>
      <c r="ED777" s="9"/>
      <c r="EE777" s="9"/>
      <c r="EF777" s="9"/>
      <c r="EG777" s="9"/>
      <c r="EH777" s="9"/>
      <c r="EI777" s="9"/>
      <c r="EJ777" s="9"/>
      <c r="EK777" s="9"/>
      <c r="EL777" s="9"/>
      <c r="EM777" s="9"/>
      <c r="EN777" s="9"/>
      <c r="EO777" s="9"/>
      <c r="EP777" s="9"/>
      <c r="EQ777" s="9"/>
      <c r="ER777" s="9"/>
      <c r="ES777" s="9"/>
      <c r="ET777" s="9"/>
      <c r="EU777" s="9"/>
      <c r="EV777" s="9"/>
      <c r="EW777" s="9"/>
      <c r="EX777" s="9"/>
      <c r="EY777" s="9"/>
    </row>
    <row r="778" spans="109:155" ht="13.5" customHeight="1">
      <c r="DE778" s="9"/>
      <c r="DF778" s="9"/>
      <c r="DG778" s="9"/>
      <c r="DH778" s="9"/>
      <c r="DI778" s="9"/>
      <c r="DJ778" s="9"/>
      <c r="DK778" s="9"/>
      <c r="DL778" s="9"/>
      <c r="DM778" s="9"/>
      <c r="DN778" s="9"/>
      <c r="DO778" s="9"/>
      <c r="DP778" s="9"/>
      <c r="DQ778" s="9"/>
      <c r="DR778" s="9"/>
      <c r="DS778" s="9"/>
      <c r="DT778" s="9"/>
      <c r="DU778" s="9"/>
      <c r="DV778" s="9"/>
      <c r="DW778" s="9"/>
      <c r="DX778" s="9"/>
      <c r="DY778" s="9"/>
      <c r="DZ778" s="9"/>
      <c r="EA778" s="9"/>
      <c r="EB778" s="9"/>
      <c r="EC778" s="9"/>
      <c r="ED778" s="9"/>
      <c r="EE778" s="9"/>
      <c r="EF778" s="9"/>
      <c r="EG778" s="9"/>
      <c r="EH778" s="9"/>
      <c r="EI778" s="9"/>
      <c r="EJ778" s="9"/>
      <c r="EK778" s="9"/>
      <c r="EL778" s="9"/>
      <c r="EM778" s="9"/>
      <c r="EN778" s="9"/>
      <c r="EO778" s="9"/>
      <c r="EP778" s="9"/>
      <c r="EQ778" s="9"/>
      <c r="ER778" s="9"/>
      <c r="ES778" s="9"/>
      <c r="ET778" s="9"/>
      <c r="EU778" s="9"/>
      <c r="EV778" s="9"/>
      <c r="EW778" s="9"/>
      <c r="EX778" s="9"/>
      <c r="EY778" s="9"/>
    </row>
    <row r="779" spans="109:155" ht="13.5" customHeight="1">
      <c r="DE779" s="9"/>
      <c r="DF779" s="9"/>
      <c r="DG779" s="9"/>
      <c r="DH779" s="9"/>
      <c r="DI779" s="9"/>
      <c r="DJ779" s="9"/>
      <c r="DK779" s="9"/>
      <c r="DL779" s="9"/>
      <c r="DM779" s="9"/>
      <c r="DN779" s="9"/>
      <c r="DO779" s="9"/>
      <c r="DP779" s="9"/>
      <c r="DQ779" s="9"/>
      <c r="DR779" s="9"/>
      <c r="DS779" s="9"/>
      <c r="DT779" s="9"/>
      <c r="DU779" s="9"/>
      <c r="DV779" s="9"/>
      <c r="DW779" s="9"/>
      <c r="DX779" s="9"/>
      <c r="DY779" s="9"/>
      <c r="DZ779" s="9"/>
      <c r="EA779" s="9"/>
      <c r="EB779" s="9"/>
      <c r="EC779" s="9"/>
      <c r="ED779" s="9"/>
      <c r="EE779" s="9"/>
      <c r="EF779" s="9"/>
      <c r="EG779" s="9"/>
      <c r="EH779" s="9"/>
      <c r="EI779" s="9"/>
      <c r="EJ779" s="9"/>
      <c r="EK779" s="9"/>
      <c r="EL779" s="9"/>
      <c r="EM779" s="9"/>
      <c r="EN779" s="9"/>
      <c r="EO779" s="9"/>
      <c r="EP779" s="9"/>
      <c r="EQ779" s="9"/>
      <c r="ER779" s="9"/>
      <c r="ES779" s="9"/>
      <c r="ET779" s="9"/>
      <c r="EU779" s="9"/>
      <c r="EV779" s="9"/>
      <c r="EW779" s="9"/>
      <c r="EX779" s="9"/>
      <c r="EY779" s="9"/>
    </row>
    <row r="780" spans="109:155" ht="13.5" customHeight="1">
      <c r="DE780" s="9"/>
      <c r="DF780" s="9"/>
      <c r="DG780" s="9"/>
      <c r="DH780" s="9"/>
      <c r="DI780" s="9"/>
      <c r="DJ780" s="9"/>
      <c r="DK780" s="9"/>
      <c r="DL780" s="9"/>
      <c r="DM780" s="9"/>
      <c r="DN780" s="9"/>
      <c r="DO780" s="9"/>
      <c r="DP780" s="9"/>
      <c r="DQ780" s="9"/>
      <c r="DR780" s="9"/>
      <c r="DS780" s="9"/>
      <c r="DT780" s="9"/>
      <c r="DU780" s="9"/>
      <c r="DV780" s="9"/>
      <c r="DW780" s="9"/>
      <c r="DX780" s="9"/>
      <c r="DY780" s="9"/>
      <c r="DZ780" s="9"/>
      <c r="EA780" s="9"/>
      <c r="EB780" s="9"/>
      <c r="EC780" s="9"/>
      <c r="ED780" s="9"/>
      <c r="EE780" s="9"/>
      <c r="EF780" s="9"/>
      <c r="EG780" s="9"/>
      <c r="EH780" s="9"/>
      <c r="EI780" s="9"/>
      <c r="EJ780" s="9"/>
      <c r="EK780" s="9"/>
      <c r="EL780" s="9"/>
      <c r="EM780" s="9"/>
      <c r="EN780" s="9"/>
      <c r="EO780" s="9"/>
      <c r="EP780" s="9"/>
      <c r="EQ780" s="9"/>
      <c r="ER780" s="9"/>
      <c r="ES780" s="9"/>
      <c r="ET780" s="9"/>
      <c r="EU780" s="9"/>
      <c r="EV780" s="9"/>
      <c r="EW780" s="9"/>
      <c r="EX780" s="9"/>
      <c r="EY780" s="9"/>
    </row>
    <row r="781" spans="109:155" ht="13.5" customHeight="1">
      <c r="DE781" s="9"/>
      <c r="DF781" s="9"/>
      <c r="DG781" s="9"/>
      <c r="DH781" s="9"/>
      <c r="DI781" s="9"/>
      <c r="DJ781" s="9"/>
      <c r="DK781" s="9"/>
      <c r="DL781" s="9"/>
      <c r="DM781" s="9"/>
      <c r="DN781" s="9"/>
      <c r="DO781" s="9"/>
      <c r="DP781" s="9"/>
      <c r="DQ781" s="9"/>
      <c r="DR781" s="9"/>
      <c r="DS781" s="9"/>
      <c r="DT781" s="9"/>
      <c r="DU781" s="9"/>
      <c r="DV781" s="9"/>
      <c r="DW781" s="9"/>
      <c r="DX781" s="9"/>
      <c r="DY781" s="9"/>
      <c r="DZ781" s="9"/>
      <c r="EA781" s="9"/>
      <c r="EB781" s="9"/>
      <c r="EC781" s="9"/>
      <c r="ED781" s="9"/>
      <c r="EE781" s="9"/>
      <c r="EF781" s="9"/>
      <c r="EG781" s="9"/>
      <c r="EH781" s="9"/>
      <c r="EI781" s="9"/>
      <c r="EJ781" s="9"/>
      <c r="EK781" s="9"/>
      <c r="EL781" s="9"/>
      <c r="EM781" s="9"/>
      <c r="EN781" s="9"/>
      <c r="EO781" s="9"/>
      <c r="EP781" s="9"/>
      <c r="EQ781" s="9"/>
      <c r="ER781" s="9"/>
      <c r="ES781" s="9"/>
      <c r="ET781" s="9"/>
      <c r="EU781" s="9"/>
      <c r="EV781" s="9"/>
      <c r="EW781" s="9"/>
      <c r="EX781" s="9"/>
      <c r="EY781" s="9"/>
    </row>
    <row r="782" spans="109:155" ht="13.5" customHeight="1">
      <c r="DE782" s="9"/>
      <c r="DF782" s="9"/>
      <c r="DG782" s="9"/>
      <c r="DH782" s="9"/>
      <c r="DI782" s="9"/>
      <c r="DJ782" s="9"/>
      <c r="DK782" s="9"/>
      <c r="DL782" s="9"/>
      <c r="DM782" s="9"/>
      <c r="DN782" s="9"/>
      <c r="DO782" s="9"/>
      <c r="DP782" s="9"/>
      <c r="DQ782" s="9"/>
      <c r="DR782" s="9"/>
      <c r="DS782" s="9"/>
      <c r="DT782" s="9"/>
      <c r="DU782" s="9"/>
      <c r="DV782" s="9"/>
      <c r="DW782" s="9"/>
      <c r="DX782" s="9"/>
      <c r="DY782" s="9"/>
      <c r="DZ782" s="9"/>
      <c r="EA782" s="9"/>
      <c r="EB782" s="9"/>
      <c r="EC782" s="9"/>
      <c r="ED782" s="9"/>
      <c r="EE782" s="9"/>
      <c r="EF782" s="9"/>
      <c r="EG782" s="9"/>
      <c r="EH782" s="9"/>
      <c r="EI782" s="9"/>
      <c r="EJ782" s="9"/>
      <c r="EK782" s="9"/>
      <c r="EL782" s="9"/>
      <c r="EM782" s="9"/>
      <c r="EN782" s="9"/>
      <c r="EO782" s="9"/>
      <c r="EP782" s="9"/>
      <c r="EQ782" s="9"/>
      <c r="ER782" s="9"/>
      <c r="ES782" s="9"/>
      <c r="ET782" s="9"/>
      <c r="EU782" s="9"/>
      <c r="EV782" s="9"/>
      <c r="EW782" s="9"/>
      <c r="EX782" s="9"/>
      <c r="EY782" s="9"/>
    </row>
    <row r="783" spans="109:155" ht="13.5" customHeight="1">
      <c r="DE783" s="9"/>
      <c r="DF783" s="9"/>
      <c r="DG783" s="9"/>
      <c r="DH783" s="9"/>
      <c r="DI783" s="9"/>
      <c r="DJ783" s="9"/>
      <c r="DK783" s="9"/>
      <c r="DL783" s="9"/>
      <c r="DM783" s="9"/>
      <c r="DN783" s="9"/>
      <c r="DO783" s="9"/>
      <c r="DP783" s="9"/>
      <c r="DQ783" s="9"/>
      <c r="DR783" s="9"/>
      <c r="DS783" s="9"/>
      <c r="DT783" s="9"/>
      <c r="DU783" s="9"/>
      <c r="DV783" s="9"/>
      <c r="DW783" s="9"/>
      <c r="DX783" s="9"/>
      <c r="DY783" s="9"/>
      <c r="DZ783" s="9"/>
      <c r="EA783" s="9"/>
      <c r="EB783" s="9"/>
      <c r="EC783" s="9"/>
      <c r="ED783" s="9"/>
      <c r="EE783" s="9"/>
      <c r="EF783" s="9"/>
      <c r="EG783" s="9"/>
      <c r="EH783" s="9"/>
      <c r="EI783" s="9"/>
      <c r="EJ783" s="9"/>
      <c r="EK783" s="9"/>
      <c r="EL783" s="9"/>
      <c r="EM783" s="9"/>
      <c r="EN783" s="9"/>
      <c r="EO783" s="9"/>
      <c r="EP783" s="9"/>
      <c r="EQ783" s="9"/>
      <c r="ER783" s="9"/>
      <c r="ES783" s="9"/>
      <c r="ET783" s="9"/>
      <c r="EU783" s="9"/>
      <c r="EV783" s="9"/>
      <c r="EW783" s="9"/>
      <c r="EX783" s="9"/>
      <c r="EY783" s="9"/>
    </row>
    <row r="784" spans="109:155" ht="13.5" customHeight="1">
      <c r="DE784" s="9"/>
      <c r="DF784" s="9"/>
      <c r="DG784" s="9"/>
      <c r="DH784" s="9"/>
      <c r="DI784" s="9"/>
      <c r="DJ784" s="9"/>
      <c r="DK784" s="9"/>
      <c r="DL784" s="9"/>
      <c r="DM784" s="9"/>
      <c r="DN784" s="9"/>
      <c r="DO784" s="9"/>
      <c r="DP784" s="9"/>
      <c r="DQ784" s="9"/>
      <c r="DR784" s="9"/>
      <c r="DS784" s="9"/>
      <c r="DT784" s="9"/>
      <c r="DU784" s="9"/>
      <c r="DV784" s="9"/>
      <c r="DW784" s="9"/>
      <c r="DX784" s="9"/>
      <c r="DY784" s="9"/>
      <c r="DZ784" s="9"/>
      <c r="EA784" s="9"/>
      <c r="EB784" s="9"/>
      <c r="EC784" s="9"/>
      <c r="ED784" s="9"/>
      <c r="EE784" s="9"/>
      <c r="EF784" s="9"/>
      <c r="EG784" s="9"/>
      <c r="EH784" s="9"/>
      <c r="EI784" s="9"/>
      <c r="EJ784" s="9"/>
      <c r="EK784" s="9"/>
      <c r="EL784" s="9"/>
      <c r="EM784" s="9"/>
      <c r="EN784" s="9"/>
      <c r="EO784" s="9"/>
      <c r="EP784" s="9"/>
      <c r="EQ784" s="9"/>
      <c r="ER784" s="9"/>
      <c r="ES784" s="9"/>
      <c r="ET784" s="9"/>
      <c r="EU784" s="9"/>
      <c r="EV784" s="9"/>
      <c r="EW784" s="9"/>
      <c r="EX784" s="9"/>
      <c r="EY784" s="9"/>
    </row>
    <row r="785" spans="109:155" ht="13.5" customHeight="1">
      <c r="DE785" s="9"/>
      <c r="DF785" s="9"/>
      <c r="DG785" s="9"/>
      <c r="DH785" s="9"/>
      <c r="DI785" s="9"/>
      <c r="DJ785" s="9"/>
      <c r="DK785" s="9"/>
      <c r="DL785" s="9"/>
      <c r="DM785" s="9"/>
      <c r="DN785" s="9"/>
      <c r="DO785" s="9"/>
      <c r="DP785" s="9"/>
      <c r="DQ785" s="9"/>
      <c r="DR785" s="9"/>
      <c r="DS785" s="9"/>
      <c r="DT785" s="9"/>
      <c r="DU785" s="9"/>
      <c r="DV785" s="9"/>
      <c r="DW785" s="9"/>
      <c r="DX785" s="9"/>
      <c r="DY785" s="9"/>
      <c r="DZ785" s="9"/>
      <c r="EA785" s="9"/>
      <c r="EB785" s="9"/>
      <c r="EC785" s="9"/>
      <c r="ED785" s="9"/>
      <c r="EE785" s="9"/>
      <c r="EF785" s="9"/>
      <c r="EG785" s="9"/>
      <c r="EH785" s="9"/>
      <c r="EI785" s="9"/>
      <c r="EJ785" s="9"/>
      <c r="EK785" s="9"/>
      <c r="EL785" s="9"/>
      <c r="EM785" s="9"/>
      <c r="EN785" s="9"/>
      <c r="EO785" s="9"/>
      <c r="EP785" s="9"/>
      <c r="EQ785" s="9"/>
      <c r="ER785" s="9"/>
      <c r="ES785" s="9"/>
      <c r="ET785" s="9"/>
      <c r="EU785" s="9"/>
      <c r="EV785" s="9"/>
      <c r="EW785" s="9"/>
      <c r="EX785" s="9"/>
      <c r="EY785" s="9"/>
    </row>
    <row r="786" spans="109:155" ht="13.5" customHeight="1">
      <c r="DE786" s="9"/>
      <c r="DF786" s="9"/>
      <c r="DG786" s="9"/>
      <c r="DH786" s="9"/>
      <c r="DI786" s="9"/>
      <c r="DJ786" s="9"/>
      <c r="DK786" s="9"/>
      <c r="DL786" s="9"/>
      <c r="DM786" s="9"/>
      <c r="DN786" s="9"/>
      <c r="DO786" s="9"/>
      <c r="DP786" s="9"/>
      <c r="DQ786" s="9"/>
      <c r="DR786" s="9"/>
      <c r="DS786" s="9"/>
      <c r="DT786" s="9"/>
      <c r="DU786" s="9"/>
      <c r="DV786" s="9"/>
      <c r="DW786" s="9"/>
      <c r="DX786" s="9"/>
      <c r="DY786" s="9"/>
      <c r="DZ786" s="9"/>
      <c r="EA786" s="9"/>
      <c r="EB786" s="9"/>
      <c r="EC786" s="9"/>
      <c r="ED786" s="9"/>
      <c r="EE786" s="9"/>
      <c r="EF786" s="9"/>
      <c r="EG786" s="9"/>
      <c r="EH786" s="9"/>
      <c r="EI786" s="9"/>
      <c r="EJ786" s="9"/>
      <c r="EK786" s="9"/>
      <c r="EL786" s="9"/>
      <c r="EM786" s="9"/>
      <c r="EN786" s="9"/>
      <c r="EO786" s="9"/>
      <c r="EP786" s="9"/>
      <c r="EQ786" s="9"/>
      <c r="ER786" s="9"/>
      <c r="ES786" s="9"/>
      <c r="ET786" s="9"/>
      <c r="EU786" s="9"/>
      <c r="EV786" s="9"/>
      <c r="EW786" s="9"/>
      <c r="EX786" s="9"/>
      <c r="EY786" s="9"/>
    </row>
    <row r="787" spans="109:155" ht="13.5" customHeight="1">
      <c r="DE787" s="9"/>
      <c r="DF787" s="9"/>
      <c r="DG787" s="9"/>
      <c r="DH787" s="9"/>
      <c r="DI787" s="9"/>
      <c r="DJ787" s="9"/>
      <c r="DK787" s="9"/>
      <c r="DL787" s="9"/>
      <c r="DM787" s="9"/>
      <c r="DN787" s="9"/>
      <c r="DO787" s="9"/>
      <c r="DP787" s="9"/>
      <c r="DQ787" s="9"/>
      <c r="DR787" s="9"/>
      <c r="DS787" s="9"/>
      <c r="DT787" s="9"/>
      <c r="DU787" s="9"/>
      <c r="DV787" s="9"/>
      <c r="DW787" s="9"/>
      <c r="DX787" s="9"/>
      <c r="DY787" s="9"/>
      <c r="DZ787" s="9"/>
      <c r="EA787" s="9"/>
      <c r="EB787" s="9"/>
      <c r="EC787" s="9"/>
      <c r="ED787" s="9"/>
      <c r="EE787" s="9"/>
      <c r="EF787" s="9"/>
      <c r="EG787" s="9"/>
      <c r="EH787" s="9"/>
      <c r="EI787" s="9"/>
      <c r="EJ787" s="9"/>
      <c r="EK787" s="9"/>
      <c r="EL787" s="9"/>
      <c r="EM787" s="9"/>
      <c r="EN787" s="9"/>
      <c r="EO787" s="9"/>
      <c r="EP787" s="9"/>
      <c r="EQ787" s="9"/>
      <c r="ER787" s="9"/>
      <c r="ES787" s="9"/>
      <c r="ET787" s="9"/>
      <c r="EU787" s="9"/>
      <c r="EV787" s="9"/>
      <c r="EW787" s="9"/>
      <c r="EX787" s="9"/>
      <c r="EY787" s="9"/>
    </row>
    <row r="788" spans="109:155" ht="13.5" customHeight="1">
      <c r="DE788" s="9"/>
      <c r="DF788" s="9"/>
      <c r="DG788" s="9"/>
      <c r="DH788" s="9"/>
      <c r="DI788" s="9"/>
      <c r="DJ788" s="9"/>
      <c r="DK788" s="9"/>
      <c r="DL788" s="9"/>
      <c r="DM788" s="9"/>
      <c r="DN788" s="9"/>
      <c r="DO788" s="9"/>
      <c r="DP788" s="9"/>
      <c r="DQ788" s="9"/>
      <c r="DR788" s="9"/>
      <c r="DS788" s="9"/>
      <c r="DT788" s="9"/>
      <c r="DU788" s="9"/>
      <c r="DV788" s="9"/>
      <c r="DW788" s="9"/>
      <c r="DX788" s="9"/>
      <c r="DY788" s="9"/>
      <c r="DZ788" s="9"/>
      <c r="EA788" s="9"/>
      <c r="EB788" s="9"/>
      <c r="EC788" s="9"/>
      <c r="ED788" s="9"/>
      <c r="EE788" s="9"/>
      <c r="EF788" s="9"/>
      <c r="EG788" s="9"/>
      <c r="EH788" s="9"/>
      <c r="EI788" s="9"/>
      <c r="EJ788" s="9"/>
      <c r="EK788" s="9"/>
      <c r="EL788" s="9"/>
      <c r="EM788" s="9"/>
      <c r="EN788" s="9"/>
      <c r="EO788" s="9"/>
      <c r="EP788" s="9"/>
      <c r="EQ788" s="9"/>
      <c r="ER788" s="9"/>
      <c r="ES788" s="9"/>
      <c r="ET788" s="9"/>
      <c r="EU788" s="9"/>
      <c r="EV788" s="9"/>
      <c r="EW788" s="9"/>
      <c r="EX788" s="9"/>
      <c r="EY788" s="9"/>
    </row>
    <row r="789" spans="109:155" ht="13.5" customHeight="1">
      <c r="DE789" s="9"/>
      <c r="DF789" s="9"/>
      <c r="DG789" s="9"/>
      <c r="DH789" s="9"/>
      <c r="DI789" s="9"/>
      <c r="DJ789" s="9"/>
      <c r="DK789" s="9"/>
      <c r="DL789" s="9"/>
      <c r="DM789" s="9"/>
      <c r="DN789" s="9"/>
      <c r="DO789" s="9"/>
      <c r="DP789" s="9"/>
      <c r="DQ789" s="9"/>
      <c r="DR789" s="9"/>
      <c r="DS789" s="9"/>
      <c r="DT789" s="9"/>
      <c r="DU789" s="9"/>
      <c r="DV789" s="9"/>
      <c r="DW789" s="9"/>
      <c r="DX789" s="9"/>
      <c r="DY789" s="9"/>
      <c r="DZ789" s="9"/>
      <c r="EA789" s="9"/>
      <c r="EB789" s="9"/>
      <c r="EC789" s="9"/>
      <c r="ED789" s="9"/>
      <c r="EE789" s="9"/>
      <c r="EF789" s="9"/>
      <c r="EG789" s="9"/>
      <c r="EH789" s="9"/>
      <c r="EI789" s="9"/>
      <c r="EJ789" s="9"/>
      <c r="EK789" s="9"/>
      <c r="EL789" s="9"/>
      <c r="EM789" s="9"/>
      <c r="EN789" s="9"/>
      <c r="EO789" s="9"/>
      <c r="EP789" s="9"/>
      <c r="EQ789" s="9"/>
      <c r="ER789" s="9"/>
      <c r="ES789" s="9"/>
      <c r="ET789" s="9"/>
      <c r="EU789" s="9"/>
      <c r="EV789" s="9"/>
      <c r="EW789" s="9"/>
      <c r="EX789" s="9"/>
      <c r="EY789" s="9"/>
    </row>
    <row r="790" spans="109:155" ht="13.5" customHeight="1">
      <c r="DE790" s="9"/>
      <c r="DF790" s="9"/>
      <c r="DG790" s="9"/>
      <c r="DH790" s="9"/>
      <c r="DI790" s="9"/>
      <c r="DJ790" s="9"/>
      <c r="DK790" s="9"/>
      <c r="DL790" s="9"/>
      <c r="DM790" s="9"/>
      <c r="DN790" s="9"/>
      <c r="DO790" s="9"/>
      <c r="DP790" s="9"/>
      <c r="DQ790" s="9"/>
      <c r="DR790" s="9"/>
      <c r="DS790" s="9"/>
      <c r="DT790" s="9"/>
      <c r="DU790" s="9"/>
      <c r="DV790" s="9"/>
      <c r="DW790" s="9"/>
      <c r="DX790" s="9"/>
      <c r="DY790" s="9"/>
      <c r="DZ790" s="9"/>
      <c r="EA790" s="9"/>
      <c r="EB790" s="9"/>
      <c r="EC790" s="9"/>
      <c r="ED790" s="9"/>
      <c r="EE790" s="9"/>
      <c r="EF790" s="9"/>
      <c r="EG790" s="9"/>
      <c r="EH790" s="9"/>
      <c r="EI790" s="9"/>
      <c r="EJ790" s="9"/>
      <c r="EK790" s="9"/>
      <c r="EL790" s="9"/>
      <c r="EM790" s="9"/>
      <c r="EN790" s="9"/>
      <c r="EO790" s="9"/>
      <c r="EP790" s="9"/>
      <c r="EQ790" s="9"/>
      <c r="ER790" s="9"/>
      <c r="ES790" s="9"/>
      <c r="ET790" s="9"/>
      <c r="EU790" s="9"/>
      <c r="EV790" s="9"/>
      <c r="EW790" s="9"/>
      <c r="EX790" s="9"/>
      <c r="EY790" s="9"/>
    </row>
    <row r="791" spans="109:155" ht="13.5" customHeight="1">
      <c r="DE791" s="9"/>
      <c r="DF791" s="9"/>
      <c r="DG791" s="9"/>
      <c r="DH791" s="9"/>
      <c r="DI791" s="9"/>
      <c r="DJ791" s="9"/>
      <c r="DK791" s="9"/>
      <c r="DL791" s="9"/>
      <c r="DM791" s="9"/>
      <c r="DN791" s="9"/>
      <c r="DO791" s="9"/>
      <c r="DP791" s="9"/>
      <c r="DQ791" s="9"/>
      <c r="DR791" s="9"/>
      <c r="DS791" s="9"/>
      <c r="DT791" s="9"/>
      <c r="DU791" s="9"/>
      <c r="DV791" s="9"/>
      <c r="DW791" s="9"/>
      <c r="DX791" s="9"/>
      <c r="DY791" s="9"/>
      <c r="DZ791" s="9"/>
      <c r="EA791" s="9"/>
      <c r="EB791" s="9"/>
      <c r="EC791" s="9"/>
      <c r="ED791" s="9"/>
      <c r="EE791" s="9"/>
      <c r="EF791" s="9"/>
      <c r="EG791" s="9"/>
      <c r="EH791" s="9"/>
      <c r="EI791" s="9"/>
      <c r="EJ791" s="9"/>
      <c r="EK791" s="9"/>
      <c r="EL791" s="9"/>
      <c r="EM791" s="9"/>
      <c r="EN791" s="9"/>
      <c r="EO791" s="9"/>
      <c r="EP791" s="9"/>
      <c r="EQ791" s="9"/>
      <c r="ER791" s="9"/>
      <c r="ES791" s="9"/>
      <c r="ET791" s="9"/>
      <c r="EU791" s="9"/>
      <c r="EV791" s="9"/>
      <c r="EW791" s="9"/>
      <c r="EX791" s="9"/>
      <c r="EY791" s="9"/>
    </row>
    <row r="792" spans="109:155" ht="13.5" customHeight="1">
      <c r="DE792" s="9"/>
      <c r="DF792" s="9"/>
      <c r="DG792" s="9"/>
      <c r="DH792" s="9"/>
      <c r="DI792" s="9"/>
      <c r="DJ792" s="9"/>
      <c r="DK792" s="9"/>
      <c r="DL792" s="9"/>
      <c r="DM792" s="9"/>
      <c r="DN792" s="9"/>
      <c r="DO792" s="9"/>
      <c r="DP792" s="9"/>
      <c r="DQ792" s="9"/>
      <c r="DR792" s="9"/>
      <c r="DS792" s="9"/>
      <c r="DT792" s="9"/>
      <c r="DU792" s="9"/>
      <c r="DV792" s="9"/>
      <c r="DW792" s="9"/>
      <c r="DX792" s="9"/>
      <c r="DY792" s="9"/>
      <c r="DZ792" s="9"/>
      <c r="EA792" s="9"/>
      <c r="EB792" s="9"/>
      <c r="EC792" s="9"/>
      <c r="ED792" s="9"/>
      <c r="EE792" s="9"/>
      <c r="EF792" s="9"/>
      <c r="EG792" s="9"/>
      <c r="EH792" s="9"/>
      <c r="EI792" s="9"/>
      <c r="EJ792" s="9"/>
      <c r="EK792" s="9"/>
      <c r="EL792" s="9"/>
      <c r="EM792" s="9"/>
      <c r="EN792" s="9"/>
      <c r="EO792" s="9"/>
      <c r="EP792" s="9"/>
      <c r="EQ792" s="9"/>
      <c r="ER792" s="9"/>
      <c r="ES792" s="9"/>
      <c r="ET792" s="9"/>
      <c r="EU792" s="9"/>
      <c r="EV792" s="9"/>
      <c r="EW792" s="9"/>
      <c r="EX792" s="9"/>
      <c r="EY792" s="9"/>
    </row>
    <row r="793" spans="109:155" ht="13.5" customHeight="1">
      <c r="DE793" s="9"/>
      <c r="DF793" s="9"/>
      <c r="DG793" s="9"/>
      <c r="DH793" s="9"/>
      <c r="DI793" s="9"/>
      <c r="DJ793" s="9"/>
      <c r="DK793" s="9"/>
      <c r="DL793" s="9"/>
      <c r="DM793" s="9"/>
      <c r="DN793" s="9"/>
      <c r="DO793" s="9"/>
      <c r="DP793" s="9"/>
      <c r="DQ793" s="9"/>
      <c r="DR793" s="9"/>
      <c r="DS793" s="9"/>
      <c r="DT793" s="9"/>
      <c r="DU793" s="9"/>
      <c r="DV793" s="9"/>
      <c r="DW793" s="9"/>
      <c r="DX793" s="9"/>
      <c r="DY793" s="9"/>
      <c r="DZ793" s="9"/>
      <c r="EA793" s="9"/>
      <c r="EB793" s="9"/>
      <c r="EC793" s="9"/>
      <c r="ED793" s="9"/>
      <c r="EE793" s="9"/>
      <c r="EF793" s="9"/>
      <c r="EG793" s="9"/>
      <c r="EH793" s="9"/>
      <c r="EI793" s="9"/>
      <c r="EJ793" s="9"/>
      <c r="EK793" s="9"/>
      <c r="EL793" s="9"/>
      <c r="EM793" s="9"/>
      <c r="EN793" s="9"/>
      <c r="EO793" s="9"/>
      <c r="EP793" s="9"/>
      <c r="EQ793" s="9"/>
      <c r="ER793" s="9"/>
      <c r="ES793" s="9"/>
      <c r="ET793" s="9"/>
      <c r="EU793" s="9"/>
      <c r="EV793" s="9"/>
      <c r="EW793" s="9"/>
      <c r="EX793" s="9"/>
      <c r="EY793" s="9"/>
    </row>
    <row r="794" spans="109:155" ht="13.5" customHeight="1">
      <c r="DE794" s="9"/>
      <c r="DF794" s="9"/>
      <c r="DG794" s="9"/>
      <c r="DH794" s="9"/>
      <c r="DI794" s="9"/>
      <c r="DJ794" s="9"/>
      <c r="DK794" s="9"/>
      <c r="DL794" s="9"/>
      <c r="DM794" s="9"/>
      <c r="DN794" s="9"/>
      <c r="DO794" s="9"/>
      <c r="DP794" s="9"/>
      <c r="DQ794" s="9"/>
      <c r="DR794" s="9"/>
      <c r="DS794" s="9"/>
      <c r="DT794" s="9"/>
      <c r="DU794" s="9"/>
      <c r="DV794" s="9"/>
      <c r="DW794" s="9"/>
      <c r="DX794" s="9"/>
      <c r="DY794" s="9"/>
      <c r="DZ794" s="9"/>
      <c r="EA794" s="9"/>
      <c r="EB794" s="9"/>
      <c r="EC794" s="9"/>
      <c r="ED794" s="9"/>
      <c r="EE794" s="9"/>
      <c r="EF794" s="9"/>
      <c r="EG794" s="9"/>
      <c r="EH794" s="9"/>
      <c r="EI794" s="9"/>
      <c r="EJ794" s="9"/>
      <c r="EK794" s="9"/>
      <c r="EL794" s="9"/>
      <c r="EM794" s="9"/>
      <c r="EN794" s="9"/>
      <c r="EO794" s="9"/>
      <c r="EP794" s="9"/>
      <c r="EQ794" s="9"/>
      <c r="ER794" s="9"/>
      <c r="ES794" s="9"/>
      <c r="ET794" s="9"/>
      <c r="EU794" s="9"/>
      <c r="EV794" s="9"/>
      <c r="EW794" s="9"/>
      <c r="EX794" s="9"/>
      <c r="EY794" s="9"/>
    </row>
    <row r="795" spans="109:155" ht="13.5" customHeight="1">
      <c r="DE795" s="9"/>
      <c r="DF795" s="9"/>
      <c r="DG795" s="9"/>
      <c r="DH795" s="9"/>
      <c r="DI795" s="9"/>
      <c r="DJ795" s="9"/>
      <c r="DK795" s="9"/>
      <c r="DL795" s="9"/>
      <c r="DM795" s="9"/>
      <c r="DN795" s="9"/>
      <c r="DO795" s="9"/>
      <c r="DP795" s="9"/>
      <c r="DQ795" s="9"/>
      <c r="DR795" s="9"/>
      <c r="DS795" s="9"/>
      <c r="DT795" s="9"/>
      <c r="DU795" s="9"/>
      <c r="DV795" s="9"/>
      <c r="DW795" s="9"/>
      <c r="DX795" s="9"/>
      <c r="DY795" s="9"/>
      <c r="DZ795" s="9"/>
      <c r="EA795" s="9"/>
      <c r="EB795" s="9"/>
      <c r="EC795" s="9"/>
      <c r="ED795" s="9"/>
      <c r="EE795" s="9"/>
      <c r="EF795" s="9"/>
      <c r="EG795" s="9"/>
      <c r="EH795" s="9"/>
      <c r="EI795" s="9"/>
      <c r="EJ795" s="9"/>
      <c r="EK795" s="9"/>
      <c r="EL795" s="9"/>
      <c r="EM795" s="9"/>
      <c r="EN795" s="9"/>
      <c r="EO795" s="9"/>
      <c r="EP795" s="9"/>
      <c r="EQ795" s="9"/>
      <c r="ER795" s="9"/>
      <c r="ES795" s="9"/>
      <c r="ET795" s="9"/>
      <c r="EU795" s="9"/>
      <c r="EV795" s="9"/>
      <c r="EW795" s="9"/>
      <c r="EX795" s="9"/>
      <c r="EY795" s="9"/>
    </row>
    <row r="796" spans="109:155" ht="13.5" customHeight="1">
      <c r="DE796" s="9"/>
      <c r="DF796" s="9"/>
      <c r="DG796" s="9"/>
      <c r="DH796" s="9"/>
      <c r="DI796" s="9"/>
      <c r="DJ796" s="9"/>
      <c r="DK796" s="9"/>
      <c r="DL796" s="9"/>
      <c r="DM796" s="9"/>
      <c r="DN796" s="9"/>
      <c r="DO796" s="9"/>
      <c r="DP796" s="9"/>
      <c r="DQ796" s="9"/>
      <c r="DR796" s="9"/>
      <c r="DS796" s="9"/>
      <c r="DT796" s="9"/>
      <c r="DU796" s="9"/>
      <c r="DV796" s="9"/>
      <c r="DW796" s="9"/>
      <c r="DX796" s="9"/>
      <c r="DY796" s="9"/>
      <c r="DZ796" s="9"/>
      <c r="EA796" s="9"/>
      <c r="EB796" s="9"/>
      <c r="EC796" s="9"/>
      <c r="ED796" s="9"/>
      <c r="EE796" s="9"/>
      <c r="EF796" s="9"/>
      <c r="EG796" s="9"/>
      <c r="EH796" s="9"/>
      <c r="EI796" s="9"/>
      <c r="EJ796" s="9"/>
      <c r="EK796" s="9"/>
      <c r="EL796" s="9"/>
      <c r="EM796" s="9"/>
      <c r="EN796" s="9"/>
      <c r="EO796" s="9"/>
      <c r="EP796" s="9"/>
      <c r="EQ796" s="9"/>
      <c r="ER796" s="9"/>
      <c r="ES796" s="9"/>
      <c r="ET796" s="9"/>
      <c r="EU796" s="9"/>
      <c r="EV796" s="9"/>
      <c r="EW796" s="9"/>
      <c r="EX796" s="9"/>
      <c r="EY796" s="9"/>
    </row>
    <row r="797" spans="109:155" ht="13.5" customHeight="1">
      <c r="DE797" s="9"/>
      <c r="DF797" s="9"/>
      <c r="DG797" s="9"/>
      <c r="DH797" s="9"/>
      <c r="DI797" s="9"/>
      <c r="DJ797" s="9"/>
      <c r="DK797" s="9"/>
      <c r="DL797" s="9"/>
      <c r="DM797" s="9"/>
      <c r="DN797" s="9"/>
      <c r="DO797" s="9"/>
      <c r="DP797" s="9"/>
      <c r="DQ797" s="9"/>
      <c r="DR797" s="9"/>
      <c r="DS797" s="9"/>
      <c r="DT797" s="9"/>
      <c r="DU797" s="9"/>
      <c r="DV797" s="9"/>
      <c r="DW797" s="9"/>
      <c r="DX797" s="9"/>
      <c r="DY797" s="9"/>
      <c r="DZ797" s="9"/>
      <c r="EA797" s="9"/>
      <c r="EB797" s="9"/>
      <c r="EC797" s="9"/>
      <c r="ED797" s="9"/>
      <c r="EE797" s="9"/>
      <c r="EF797" s="9"/>
      <c r="EG797" s="9"/>
      <c r="EH797" s="9"/>
      <c r="EI797" s="9"/>
      <c r="EJ797" s="9"/>
      <c r="EK797" s="9"/>
      <c r="EL797" s="9"/>
      <c r="EM797" s="9"/>
      <c r="EN797" s="9"/>
      <c r="EO797" s="9"/>
      <c r="EP797" s="9"/>
      <c r="EQ797" s="9"/>
      <c r="ER797" s="9"/>
      <c r="ES797" s="9"/>
      <c r="ET797" s="9"/>
      <c r="EU797" s="9"/>
      <c r="EV797" s="9"/>
      <c r="EW797" s="9"/>
      <c r="EX797" s="9"/>
      <c r="EY797" s="9"/>
    </row>
  </sheetData>
  <dataConsolidate/>
  <mergeCells count="3175">
    <mergeCell ref="BH342:DC345"/>
    <mergeCell ref="Z361:Z362"/>
    <mergeCell ref="K127:K128"/>
    <mergeCell ref="E134:F135"/>
    <mergeCell ref="U144:Z145"/>
    <mergeCell ref="B144:B147"/>
    <mergeCell ref="J144:J145"/>
    <mergeCell ref="B129:B138"/>
    <mergeCell ref="AC336:AE337"/>
    <mergeCell ref="P336:P337"/>
    <mergeCell ref="B309:C310"/>
    <mergeCell ref="P273:Y274"/>
    <mergeCell ref="Z273:AA274"/>
    <mergeCell ref="AK279:AL280"/>
    <mergeCell ref="U289:V290"/>
    <mergeCell ref="H123:K124"/>
    <mergeCell ref="E127:F128"/>
    <mergeCell ref="AC129:AC130"/>
    <mergeCell ref="P283:R284"/>
    <mergeCell ref="I127:J128"/>
    <mergeCell ref="L129:U130"/>
    <mergeCell ref="AB334:AB335"/>
    <mergeCell ref="B334:K335"/>
    <mergeCell ref="N319:N320"/>
    <mergeCell ref="S334:Y335"/>
    <mergeCell ref="L334:R335"/>
    <mergeCell ref="S332:AW333"/>
    <mergeCell ref="AC311:AE312"/>
    <mergeCell ref="AO313:AP314"/>
    <mergeCell ref="B281:F286"/>
    <mergeCell ref="R281:R282"/>
    <mergeCell ref="S317:AW318"/>
    <mergeCell ref="Z369:Z370"/>
    <mergeCell ref="D348:T349"/>
    <mergeCell ref="N336:N337"/>
    <mergeCell ref="BO323:BP325"/>
    <mergeCell ref="L321:AW322"/>
    <mergeCell ref="AW334:AW335"/>
    <mergeCell ref="L131:U132"/>
    <mergeCell ref="B196:AW198"/>
    <mergeCell ref="V131:AW132"/>
    <mergeCell ref="L133:U134"/>
    <mergeCell ref="V133:AW134"/>
    <mergeCell ref="B348:C349"/>
    <mergeCell ref="Z313:AA314"/>
    <mergeCell ref="B303:AW305"/>
    <mergeCell ref="B160:AW162"/>
    <mergeCell ref="B163:AW165"/>
    <mergeCell ref="AM336:AN337"/>
    <mergeCell ref="O315:O316"/>
    <mergeCell ref="AB319:AB320"/>
    <mergeCell ref="BH339:BN340"/>
    <mergeCell ref="AB315:AB316"/>
    <mergeCell ref="AC315:AE316"/>
    <mergeCell ref="N315:N316"/>
    <mergeCell ref="B323:AW328"/>
    <mergeCell ref="AW319:AW320"/>
    <mergeCell ref="BJ337:CS338"/>
    <mergeCell ref="R336:R337"/>
    <mergeCell ref="AF336:AJ337"/>
    <mergeCell ref="BQ314:DC319"/>
    <mergeCell ref="Q315:Q316"/>
    <mergeCell ref="S315:Y316"/>
    <mergeCell ref="BU339:BV340"/>
    <mergeCell ref="CF339:CJ340"/>
    <mergeCell ref="AO334:AP335"/>
    <mergeCell ref="L338:Y339"/>
    <mergeCell ref="AO336:AP337"/>
    <mergeCell ref="AQ336:AR337"/>
    <mergeCell ref="AK336:AL337"/>
    <mergeCell ref="L336:L337"/>
    <mergeCell ref="I363:M363"/>
    <mergeCell ref="K357:K358"/>
    <mergeCell ref="AN360:AU361"/>
    <mergeCell ref="AC361:AC362"/>
    <mergeCell ref="I361:I362"/>
    <mergeCell ref="N362:X363"/>
    <mergeCell ref="AC365:AC366"/>
    <mergeCell ref="S336:Y337"/>
    <mergeCell ref="B356:H359"/>
    <mergeCell ref="B360:H363"/>
    <mergeCell ref="AK338:AL339"/>
    <mergeCell ref="AD354:AJ355"/>
    <mergeCell ref="AM338:AN339"/>
    <mergeCell ref="AW338:AW339"/>
    <mergeCell ref="U348:AW349"/>
    <mergeCell ref="AB336:AB337"/>
    <mergeCell ref="Z338:AA339"/>
    <mergeCell ref="N350:X351"/>
    <mergeCell ref="Y356:AC356"/>
    <mergeCell ref="M336:M337"/>
    <mergeCell ref="AS336:AV337"/>
    <mergeCell ref="Z353:Z354"/>
    <mergeCell ref="AK350:AW351"/>
    <mergeCell ref="AW336:AW337"/>
    <mergeCell ref="AO338:AP339"/>
    <mergeCell ref="CY350:CY351"/>
    <mergeCell ref="BN354:BP355"/>
    <mergeCell ref="BO339:BO340"/>
    <mergeCell ref="AS338:AV339"/>
    <mergeCell ref="O336:O337"/>
    <mergeCell ref="BN296:BN298"/>
    <mergeCell ref="B293:F298"/>
    <mergeCell ref="BW339:BW340"/>
    <mergeCell ref="AS334:AV335"/>
    <mergeCell ref="CM350:CM351"/>
    <mergeCell ref="BQ352:CI353"/>
    <mergeCell ref="AC334:AE335"/>
    <mergeCell ref="AF334:AJ335"/>
    <mergeCell ref="BH314:BM319"/>
    <mergeCell ref="AK334:AL335"/>
    <mergeCell ref="AQ334:AR335"/>
    <mergeCell ref="AM311:AN312"/>
    <mergeCell ref="AC313:AE314"/>
    <mergeCell ref="O332:O333"/>
    <mergeCell ref="AM315:AN316"/>
    <mergeCell ref="S319:Y320"/>
    <mergeCell ref="AS315:AV316"/>
    <mergeCell ref="BT339:BT340"/>
    <mergeCell ref="AK319:AL320"/>
    <mergeCell ref="BQ320:DC325"/>
    <mergeCell ref="BP339:BP340"/>
    <mergeCell ref="Q319:Q320"/>
    <mergeCell ref="O319:O320"/>
    <mergeCell ref="Z336:AA337"/>
    <mergeCell ref="P332:P333"/>
    <mergeCell ref="CR350:CR351"/>
    <mergeCell ref="CE350:CK351"/>
    <mergeCell ref="BX339:CE340"/>
    <mergeCell ref="CN359:DC360"/>
    <mergeCell ref="CE359:CF360"/>
    <mergeCell ref="CG359:CH360"/>
    <mergeCell ref="Q336:Q337"/>
    <mergeCell ref="AC369:AC370"/>
    <mergeCell ref="BH350:BP351"/>
    <mergeCell ref="Y350:AJ351"/>
    <mergeCell ref="CN350:CQ351"/>
    <mergeCell ref="BQ350:CD351"/>
    <mergeCell ref="CX350:CX351"/>
    <mergeCell ref="CL350:CL351"/>
    <mergeCell ref="AN372:AU373"/>
    <mergeCell ref="BN306:BN308"/>
    <mergeCell ref="I365:I366"/>
    <mergeCell ref="L365:L366"/>
    <mergeCell ref="N356:X357"/>
    <mergeCell ref="BH359:BQ360"/>
    <mergeCell ref="DB352:DC353"/>
    <mergeCell ref="BQ339:BR340"/>
    <mergeCell ref="M332:M333"/>
    <mergeCell ref="AO311:AP312"/>
    <mergeCell ref="AQ311:AR312"/>
    <mergeCell ref="O313:O314"/>
    <mergeCell ref="B321:K322"/>
    <mergeCell ref="BN352:BP353"/>
    <mergeCell ref="CV352:CW353"/>
    <mergeCell ref="AC353:AC354"/>
    <mergeCell ref="CO352:CS353"/>
    <mergeCell ref="CW356:DC357"/>
    <mergeCell ref="CS350:CS351"/>
    <mergeCell ref="BJ348:CB349"/>
    <mergeCell ref="BN309:BN311"/>
    <mergeCell ref="BO320:BP322"/>
    <mergeCell ref="BO317:BP319"/>
    <mergeCell ref="AF315:AJ316"/>
    <mergeCell ref="AM319:AN320"/>
    <mergeCell ref="AF319:AJ320"/>
    <mergeCell ref="BH320:BM325"/>
    <mergeCell ref="BN323:BN325"/>
    <mergeCell ref="R313:R314"/>
    <mergeCell ref="AM313:AN314"/>
    <mergeCell ref="AF313:AJ314"/>
    <mergeCell ref="AK315:AL316"/>
    <mergeCell ref="BH304:BM313"/>
    <mergeCell ref="AW311:AW312"/>
    <mergeCell ref="D309:T310"/>
    <mergeCell ref="AK311:AL312"/>
    <mergeCell ref="DP372:FA373"/>
    <mergeCell ref="BR373:DC374"/>
    <mergeCell ref="DF372:DO373"/>
    <mergeCell ref="K369:K370"/>
    <mergeCell ref="AB361:AB362"/>
    <mergeCell ref="AK356:AW359"/>
    <mergeCell ref="M369:M370"/>
    <mergeCell ref="AN364:AU365"/>
    <mergeCell ref="I356:M356"/>
    <mergeCell ref="CK339:DC340"/>
    <mergeCell ref="B350:M351"/>
    <mergeCell ref="AA353:AA354"/>
    <mergeCell ref="AB353:AB354"/>
    <mergeCell ref="B336:K337"/>
    <mergeCell ref="CT350:CW351"/>
    <mergeCell ref="AQ338:AR339"/>
    <mergeCell ref="BN314:BN316"/>
    <mergeCell ref="P313:P314"/>
    <mergeCell ref="N313:N314"/>
    <mergeCell ref="BN317:BN319"/>
    <mergeCell ref="BS339:BS340"/>
    <mergeCell ref="R315:R316"/>
    <mergeCell ref="AW315:AW316"/>
    <mergeCell ref="Z315:AA316"/>
    <mergeCell ref="B315:K318"/>
    <mergeCell ref="B313:K314"/>
    <mergeCell ref="AQ319:AR320"/>
    <mergeCell ref="L315:L316"/>
    <mergeCell ref="Q313:Q314"/>
    <mergeCell ref="AK313:AL314"/>
    <mergeCell ref="AW313:AW314"/>
    <mergeCell ref="P319:P320"/>
    <mergeCell ref="B332:K333"/>
    <mergeCell ref="AM334:AN335"/>
    <mergeCell ref="L319:L320"/>
    <mergeCell ref="P315:P316"/>
    <mergeCell ref="M313:M314"/>
    <mergeCell ref="S313:Y314"/>
    <mergeCell ref="L317:R318"/>
    <mergeCell ref="AS313:AV314"/>
    <mergeCell ref="AO315:AP316"/>
    <mergeCell ref="BN320:BN322"/>
    <mergeCell ref="Z319:AA320"/>
    <mergeCell ref="AQ315:AR316"/>
    <mergeCell ref="BH326:DC335"/>
    <mergeCell ref="BH337:BI338"/>
    <mergeCell ref="B338:K339"/>
    <mergeCell ref="AF338:AJ339"/>
    <mergeCell ref="BO309:BP311"/>
    <mergeCell ref="B340:AW345"/>
    <mergeCell ref="N332:N333"/>
    <mergeCell ref="R319:R320"/>
    <mergeCell ref="AC319:AE320"/>
    <mergeCell ref="M319:M320"/>
    <mergeCell ref="CH369:DC370"/>
    <mergeCell ref="CM359:CM360"/>
    <mergeCell ref="CU354:CV355"/>
    <mergeCell ref="N358:X359"/>
    <mergeCell ref="BH365:BQ368"/>
    <mergeCell ref="BV356:BX357"/>
    <mergeCell ref="CZ350:DC351"/>
    <mergeCell ref="L313:L314"/>
    <mergeCell ref="BH348:BI349"/>
    <mergeCell ref="CJ352:CN353"/>
    <mergeCell ref="CT352:CU353"/>
    <mergeCell ref="BR362:BT363"/>
    <mergeCell ref="BR366:BT367"/>
    <mergeCell ref="BU361:DC364"/>
    <mergeCell ref="BU365:DC368"/>
    <mergeCell ref="Y360:AC360"/>
    <mergeCell ref="Y368:AC368"/>
    <mergeCell ref="CA369:CG370"/>
    <mergeCell ref="N352:X353"/>
    <mergeCell ref="Y353:Y354"/>
    <mergeCell ref="AO319:AP320"/>
    <mergeCell ref="AS319:AV320"/>
    <mergeCell ref="CX352:DA353"/>
    <mergeCell ref="BQ304:DC313"/>
    <mergeCell ref="CW354:DC355"/>
    <mergeCell ref="CI359:CL360"/>
    <mergeCell ref="AS311:AV312"/>
    <mergeCell ref="CU356:CV357"/>
    <mergeCell ref="AA361:AA362"/>
    <mergeCell ref="CC359:CD360"/>
    <mergeCell ref="BV359:BZ360"/>
    <mergeCell ref="BY356:CT357"/>
    <mergeCell ref="BH373:BQ374"/>
    <mergeCell ref="AD366:AJ367"/>
    <mergeCell ref="AC357:AC358"/>
    <mergeCell ref="AD368:AJ369"/>
    <mergeCell ref="AV360:AW361"/>
    <mergeCell ref="BH361:BQ364"/>
    <mergeCell ref="Y364:AC364"/>
    <mergeCell ref="M353:M354"/>
    <mergeCell ref="BH369:BQ370"/>
    <mergeCell ref="AV364:AW365"/>
    <mergeCell ref="Y369:Y370"/>
    <mergeCell ref="I367:M367"/>
    <mergeCell ref="L353:L354"/>
    <mergeCell ref="M373:M374"/>
    <mergeCell ref="I369:I370"/>
    <mergeCell ref="J369:J370"/>
    <mergeCell ref="AB369:AB370"/>
    <mergeCell ref="AA369:AA370"/>
    <mergeCell ref="AD364:AJ365"/>
    <mergeCell ref="I360:M360"/>
    <mergeCell ref="BH356:BP357"/>
    <mergeCell ref="Y373:Y374"/>
    <mergeCell ref="AD372:AJ373"/>
    <mergeCell ref="N374:X375"/>
    <mergeCell ref="Y363:AC363"/>
    <mergeCell ref="Z365:Z366"/>
    <mergeCell ref="BH352:BM355"/>
    <mergeCell ref="L369:L370"/>
    <mergeCell ref="BQ356:BU357"/>
    <mergeCell ref="AD370:AJ371"/>
    <mergeCell ref="AB377:AB378"/>
    <mergeCell ref="Y380:AC380"/>
    <mergeCell ref="N382:X383"/>
    <mergeCell ref="Z377:Z378"/>
    <mergeCell ref="AA381:AA382"/>
    <mergeCell ref="AD380:AJ381"/>
    <mergeCell ref="AK378:AW379"/>
    <mergeCell ref="M381:M382"/>
    <mergeCell ref="BH375:BQ376"/>
    <mergeCell ref="N380:X381"/>
    <mergeCell ref="BV386:BV387"/>
    <mergeCell ref="BR375:DC376"/>
    <mergeCell ref="AV384:AW385"/>
    <mergeCell ref="BS359:BU360"/>
    <mergeCell ref="CA359:CB360"/>
    <mergeCell ref="BZ384:BZ385"/>
    <mergeCell ref="BU384:BY385"/>
    <mergeCell ref="BT384:BT385"/>
    <mergeCell ref="I384:M384"/>
    <mergeCell ref="J385:J386"/>
    <mergeCell ref="N384:X385"/>
    <mergeCell ref="AC377:AC378"/>
    <mergeCell ref="Y377:Y378"/>
    <mergeCell ref="N376:X377"/>
    <mergeCell ref="I376:M376"/>
    <mergeCell ref="Y375:AC375"/>
    <mergeCell ref="I359:M359"/>
    <mergeCell ref="AA365:AA366"/>
    <mergeCell ref="AK384:AM385"/>
    <mergeCell ref="Y384:AC384"/>
    <mergeCell ref="AN384:AU385"/>
    <mergeCell ref="K385:K386"/>
    <mergeCell ref="Z385:Z386"/>
    <mergeCell ref="AK352:AW355"/>
    <mergeCell ref="K353:K354"/>
    <mergeCell ref="N354:X355"/>
    <mergeCell ref="BQ354:CT355"/>
    <mergeCell ref="AK372:AM373"/>
    <mergeCell ref="AB381:AB382"/>
    <mergeCell ref="B372:H375"/>
    <mergeCell ref="B364:H367"/>
    <mergeCell ref="AK366:AW367"/>
    <mergeCell ref="AB365:AB366"/>
    <mergeCell ref="M365:M366"/>
    <mergeCell ref="N360:X361"/>
    <mergeCell ref="BH377:DC382"/>
    <mergeCell ref="AK382:AW383"/>
    <mergeCell ref="AK380:AM381"/>
    <mergeCell ref="I383:M383"/>
    <mergeCell ref="M377:M378"/>
    <mergeCell ref="L377:L378"/>
    <mergeCell ref="N378:X379"/>
    <mergeCell ref="AV376:AW377"/>
    <mergeCell ref="L381:L382"/>
    <mergeCell ref="AD378:AJ379"/>
    <mergeCell ref="I380:M380"/>
    <mergeCell ref="I377:I378"/>
    <mergeCell ref="BY369:BZ370"/>
    <mergeCell ref="Y372:AC372"/>
    <mergeCell ref="N368:X369"/>
    <mergeCell ref="AK376:AM377"/>
    <mergeCell ref="J381:J382"/>
    <mergeCell ref="Y381:Y382"/>
    <mergeCell ref="BV369:BX370"/>
    <mergeCell ref="DE571:EX573"/>
    <mergeCell ref="BJ567:DC569"/>
    <mergeCell ref="BH554:BI554"/>
    <mergeCell ref="BH589:BI589"/>
    <mergeCell ref="BH576:BI576"/>
    <mergeCell ref="AW546:AW547"/>
    <mergeCell ref="AB546:AG547"/>
    <mergeCell ref="AH503:AW504"/>
    <mergeCell ref="AP514:AP515"/>
    <mergeCell ref="V503:W504"/>
    <mergeCell ref="AF501:AG502"/>
    <mergeCell ref="AI516:AO517"/>
    <mergeCell ref="AH507:AW508"/>
    <mergeCell ref="AH501:AW502"/>
    <mergeCell ref="V499:W500"/>
    <mergeCell ref="D503:U504"/>
    <mergeCell ref="AB524:AW529"/>
    <mergeCell ref="Z542:AA543"/>
    <mergeCell ref="AO542:AO543"/>
    <mergeCell ref="BH553:BI553"/>
    <mergeCell ref="AT544:AT545"/>
    <mergeCell ref="AB544:AG545"/>
    <mergeCell ref="S544:Y545"/>
    <mergeCell ref="AP544:AP545"/>
    <mergeCell ref="I372:M372"/>
    <mergeCell ref="BX386:BY387"/>
    <mergeCell ref="I381:I382"/>
    <mergeCell ref="K381:K382"/>
    <mergeCell ref="DE612:EX614"/>
    <mergeCell ref="BJ582:DC584"/>
    <mergeCell ref="DE600:EX602"/>
    <mergeCell ref="BH584:BI584"/>
    <mergeCell ref="BH588:BI588"/>
    <mergeCell ref="BJ573:DC575"/>
    <mergeCell ref="BH556:BI556"/>
    <mergeCell ref="BH565:BI565"/>
    <mergeCell ref="BH603:BI603"/>
    <mergeCell ref="BH571:BI571"/>
    <mergeCell ref="BJ606:DC608"/>
    <mergeCell ref="BH594:BI594"/>
    <mergeCell ref="BH592:BI592"/>
    <mergeCell ref="BH558:BI558"/>
    <mergeCell ref="BH551:BI551"/>
    <mergeCell ref="BH537:BI537"/>
    <mergeCell ref="BJ570:DC572"/>
    <mergeCell ref="BJ585:DC587"/>
    <mergeCell ref="BJ591:DC593"/>
    <mergeCell ref="BJ549:DC551"/>
    <mergeCell ref="BH580:BI580"/>
    <mergeCell ref="BH550:BI550"/>
    <mergeCell ref="BJ552:DC554"/>
    <mergeCell ref="BH574:BI574"/>
    <mergeCell ref="BJ555:DC557"/>
    <mergeCell ref="BH570:BI570"/>
    <mergeCell ref="BJ579:DC581"/>
    <mergeCell ref="BJ576:DC578"/>
    <mergeCell ref="BH566:BI566"/>
    <mergeCell ref="BJ588:DC590"/>
    <mergeCell ref="BJ597:DC599"/>
    <mergeCell ref="BH561:BI561"/>
    <mergeCell ref="BH663:BI663"/>
    <mergeCell ref="B682:C682"/>
    <mergeCell ref="DE634:EX636"/>
    <mergeCell ref="DE626:EG627"/>
    <mergeCell ref="DE639:EX644"/>
    <mergeCell ref="BH613:BI613"/>
    <mergeCell ref="BJ558:DC560"/>
    <mergeCell ref="DE580:EX582"/>
    <mergeCell ref="DE604:EX606"/>
    <mergeCell ref="DE592:EX594"/>
    <mergeCell ref="DE629:EX632"/>
    <mergeCell ref="DE620:EX625"/>
    <mergeCell ref="DE615:EX617"/>
    <mergeCell ref="DE608:EX610"/>
    <mergeCell ref="DE576:EX578"/>
    <mergeCell ref="DE596:EX598"/>
    <mergeCell ref="DE584:EX586"/>
    <mergeCell ref="DE588:EX590"/>
    <mergeCell ref="BH598:BI598"/>
    <mergeCell ref="BJ561:DC563"/>
    <mergeCell ref="BJ564:DC566"/>
    <mergeCell ref="BH559:BI559"/>
    <mergeCell ref="BH591:BI591"/>
    <mergeCell ref="BH560:BI560"/>
    <mergeCell ref="BJ600:DC602"/>
    <mergeCell ref="BH581:BI581"/>
    <mergeCell ref="BJ594:DC596"/>
    <mergeCell ref="BH601:BI601"/>
    <mergeCell ref="BH611:BI611"/>
    <mergeCell ref="BJ630:DC632"/>
    <mergeCell ref="BJ621:DC623"/>
    <mergeCell ref="BJ627:DC629"/>
    <mergeCell ref="B695:C695"/>
    <mergeCell ref="D675:AW677"/>
    <mergeCell ref="AC592:AW593"/>
    <mergeCell ref="B684:C684"/>
    <mergeCell ref="D681:AW683"/>
    <mergeCell ref="BH638:BI638"/>
    <mergeCell ref="D639:AW641"/>
    <mergeCell ref="BH622:BI622"/>
    <mergeCell ref="BH683:BI683"/>
    <mergeCell ref="BH658:BI658"/>
    <mergeCell ref="B656:C656"/>
    <mergeCell ref="BH626:BI626"/>
    <mergeCell ref="B675:C675"/>
    <mergeCell ref="B665:C665"/>
    <mergeCell ref="B661:C661"/>
    <mergeCell ref="B674:C674"/>
    <mergeCell ref="D678:AW680"/>
    <mergeCell ref="BH679:BI679"/>
    <mergeCell ref="BH675:BI675"/>
    <mergeCell ref="BH680:BI680"/>
    <mergeCell ref="D660:AW662"/>
    <mergeCell ref="D663:AW665"/>
    <mergeCell ref="B663:C663"/>
    <mergeCell ref="B658:C658"/>
    <mergeCell ref="B653:C653"/>
    <mergeCell ref="B678:C678"/>
    <mergeCell ref="B670:C670"/>
    <mergeCell ref="D666:AW668"/>
    <mergeCell ref="B651:C651"/>
    <mergeCell ref="BH642:BI642"/>
    <mergeCell ref="BH644:BI644"/>
    <mergeCell ref="BH672:BI672"/>
    <mergeCell ref="B649:C649"/>
    <mergeCell ref="B680:C680"/>
    <mergeCell ref="B688:C688"/>
    <mergeCell ref="B687:C687"/>
    <mergeCell ref="B692:C692"/>
    <mergeCell ref="N578:N579"/>
    <mergeCell ref="D586:D587"/>
    <mergeCell ref="D624:AW626"/>
    <mergeCell ref="B689:C689"/>
    <mergeCell ref="D590:D591"/>
    <mergeCell ref="B694:C694"/>
    <mergeCell ref="D693:AW695"/>
    <mergeCell ref="D690:AW692"/>
    <mergeCell ref="B691:C691"/>
    <mergeCell ref="B693:C693"/>
    <mergeCell ref="B690:C690"/>
    <mergeCell ref="B681:C681"/>
    <mergeCell ref="B679:C679"/>
    <mergeCell ref="B671:C671"/>
    <mergeCell ref="B598:C599"/>
    <mergeCell ref="D627:AW629"/>
    <mergeCell ref="D633:AW635"/>
    <mergeCell ref="AB594:AB595"/>
    <mergeCell ref="D598:D599"/>
    <mergeCell ref="D594:D595"/>
    <mergeCell ref="D600:D601"/>
    <mergeCell ref="B628:C628"/>
    <mergeCell ref="AB584:AW585"/>
    <mergeCell ref="B686:C686"/>
    <mergeCell ref="B612:C612"/>
    <mergeCell ref="B647:C647"/>
    <mergeCell ref="B683:C683"/>
    <mergeCell ref="AC602:AW603"/>
    <mergeCell ref="E602:Y603"/>
    <mergeCell ref="BH645:BI645"/>
    <mergeCell ref="B635:C635"/>
    <mergeCell ref="B698:C698"/>
    <mergeCell ref="D696:AW699"/>
    <mergeCell ref="B699:C699"/>
    <mergeCell ref="B697:C697"/>
    <mergeCell ref="B620:C620"/>
    <mergeCell ref="B613:C613"/>
    <mergeCell ref="B582:C583"/>
    <mergeCell ref="D642:AW644"/>
    <mergeCell ref="BH681:BI681"/>
    <mergeCell ref="BH684:BI684"/>
    <mergeCell ref="BH689:BI689"/>
    <mergeCell ref="BH688:BI688"/>
    <mergeCell ref="BH693:BI693"/>
    <mergeCell ref="B659:C659"/>
    <mergeCell ref="B660:C660"/>
    <mergeCell ref="D684:AW686"/>
    <mergeCell ref="D687:AW689"/>
    <mergeCell ref="BH685:BI685"/>
    <mergeCell ref="BH678:BI678"/>
    <mergeCell ref="BH682:BI682"/>
    <mergeCell ref="B655:C655"/>
    <mergeCell ref="BH690:BI690"/>
    <mergeCell ref="BH656:BI656"/>
    <mergeCell ref="BH627:BI627"/>
    <mergeCell ref="B696:C696"/>
    <mergeCell ref="D582:T583"/>
    <mergeCell ref="E596:Y597"/>
    <mergeCell ref="AC594:AW595"/>
    <mergeCell ref="B623:C623"/>
    <mergeCell ref="B608:C608"/>
    <mergeCell ref="B614:C614"/>
    <mergeCell ref="B616:C616"/>
    <mergeCell ref="B634:C634"/>
    <mergeCell ref="D636:AW638"/>
    <mergeCell ref="BH643:BI643"/>
    <mergeCell ref="B643:C643"/>
    <mergeCell ref="B626:C626"/>
    <mergeCell ref="B640:C640"/>
    <mergeCell ref="B630:C630"/>
    <mergeCell ref="B615:C615"/>
    <mergeCell ref="BH631:BI631"/>
    <mergeCell ref="BH615:BI615"/>
    <mergeCell ref="BH610:BI610"/>
    <mergeCell ref="BH630:BI630"/>
    <mergeCell ref="B633:C633"/>
    <mergeCell ref="B625:C625"/>
    <mergeCell ref="D630:AW632"/>
    <mergeCell ref="B624:C624"/>
    <mergeCell ref="D621:AW623"/>
    <mergeCell ref="B636:C636"/>
    <mergeCell ref="BH621:BI621"/>
    <mergeCell ref="B629:C629"/>
    <mergeCell ref="BH623:BI623"/>
    <mergeCell ref="BH628:BI628"/>
    <mergeCell ref="BH609:BI609"/>
    <mergeCell ref="BH612:BI612"/>
    <mergeCell ref="BH634:BI634"/>
    <mergeCell ref="B611:C611"/>
    <mergeCell ref="BH617:BI617"/>
    <mergeCell ref="B609:C609"/>
    <mergeCell ref="Z596:AA597"/>
    <mergeCell ref="AM556:AW557"/>
    <mergeCell ref="AB596:AB597"/>
    <mergeCell ref="BH500:BH506"/>
    <mergeCell ref="J516:J517"/>
    <mergeCell ref="X501:AE502"/>
    <mergeCell ref="AI514:AI515"/>
    <mergeCell ref="AT546:AT547"/>
    <mergeCell ref="D546:P547"/>
    <mergeCell ref="E594:Y595"/>
    <mergeCell ref="AI546:AL547"/>
    <mergeCell ref="AM552:AN553"/>
    <mergeCell ref="B548:C549"/>
    <mergeCell ref="D602:D603"/>
    <mergeCell ref="B600:C601"/>
    <mergeCell ref="AC600:AW601"/>
    <mergeCell ref="AB602:AB603"/>
    <mergeCell ref="B602:C603"/>
    <mergeCell ref="BH546:BI546"/>
    <mergeCell ref="BH532:BI532"/>
    <mergeCell ref="C518:H523"/>
    <mergeCell ref="AB552:AE553"/>
    <mergeCell ref="BH573:BI573"/>
    <mergeCell ref="AP550:AP551"/>
    <mergeCell ref="AM554:AW555"/>
    <mergeCell ref="B564:C566"/>
    <mergeCell ref="AB540:AH541"/>
    <mergeCell ref="AT542:AT543"/>
    <mergeCell ref="AU542:AV543"/>
    <mergeCell ref="AM544:AN545"/>
    <mergeCell ref="BH533:BI533"/>
    <mergeCell ref="BH549:BI549"/>
    <mergeCell ref="AQ516:AV517"/>
    <mergeCell ref="B622:C622"/>
    <mergeCell ref="BH618:BI618"/>
    <mergeCell ref="BJ536:DC539"/>
    <mergeCell ref="AW542:AW543"/>
    <mergeCell ref="AO540:AW541"/>
    <mergeCell ref="BH542:BI542"/>
    <mergeCell ref="AB522:AB523"/>
    <mergeCell ref="BH540:BI540"/>
    <mergeCell ref="BH541:BI541"/>
    <mergeCell ref="B520:B521"/>
    <mergeCell ref="BH528:BI528"/>
    <mergeCell ref="BJ516:DC518"/>
    <mergeCell ref="S548:Y549"/>
    <mergeCell ref="AU546:AV547"/>
    <mergeCell ref="BH527:BI527"/>
    <mergeCell ref="BH519:BI519"/>
    <mergeCell ref="Z544:AA545"/>
    <mergeCell ref="BH530:BI530"/>
    <mergeCell ref="BH526:BI526"/>
    <mergeCell ref="B526:B527"/>
    <mergeCell ref="BH525:BI525"/>
    <mergeCell ref="AC522:AW523"/>
    <mergeCell ref="AC520:AL521"/>
    <mergeCell ref="D531:Z532"/>
    <mergeCell ref="K516:P517"/>
    <mergeCell ref="BH535:BI535"/>
    <mergeCell ref="BH516:BI516"/>
    <mergeCell ref="AI540:AN541"/>
    <mergeCell ref="AI542:AL543"/>
    <mergeCell ref="BJ546:DC548"/>
    <mergeCell ref="BJ544:BZ545"/>
    <mergeCell ref="AF505:AG506"/>
    <mergeCell ref="BJ490:CF491"/>
    <mergeCell ref="T534:Y535"/>
    <mergeCell ref="BH492:BL493"/>
    <mergeCell ref="CC492:CD493"/>
    <mergeCell ref="AL484:AM485"/>
    <mergeCell ref="AV486:AW487"/>
    <mergeCell ref="BI507:DC511"/>
    <mergeCell ref="B505:B506"/>
    <mergeCell ref="C507:C508"/>
    <mergeCell ref="DB492:DB493"/>
    <mergeCell ref="BV492:CB493"/>
    <mergeCell ref="BJ519:DC524"/>
    <mergeCell ref="BU492:BU493"/>
    <mergeCell ref="B501:B502"/>
    <mergeCell ref="BI500:DC506"/>
    <mergeCell ref="BH523:BI523"/>
    <mergeCell ref="C524:H529"/>
    <mergeCell ref="V486:AK487"/>
    <mergeCell ref="B484:I489"/>
    <mergeCell ref="BH529:BI529"/>
    <mergeCell ref="AC518:AL519"/>
    <mergeCell ref="I524:Y529"/>
    <mergeCell ref="BH524:BI524"/>
    <mergeCell ref="BJ529:DC531"/>
    <mergeCell ref="BI494:DC499"/>
    <mergeCell ref="BN492:BT493"/>
    <mergeCell ref="C499:C500"/>
    <mergeCell ref="BH514:BI515"/>
    <mergeCell ref="Z524:AA529"/>
    <mergeCell ref="X499:AE500"/>
    <mergeCell ref="BH494:BH499"/>
    <mergeCell ref="AH499:AW500"/>
    <mergeCell ref="X474:Y475"/>
    <mergeCell ref="Z474:AA475"/>
    <mergeCell ref="B482:C483"/>
    <mergeCell ref="B503:B504"/>
    <mergeCell ref="C505:C506"/>
    <mergeCell ref="P472:Q473"/>
    <mergeCell ref="S490:U491"/>
    <mergeCell ref="T472:U473"/>
    <mergeCell ref="D507:U508"/>
    <mergeCell ref="D514:AH515"/>
    <mergeCell ref="B509:AW511"/>
    <mergeCell ref="B507:B508"/>
    <mergeCell ref="AJ514:AJ515"/>
    <mergeCell ref="AN490:AO491"/>
    <mergeCell ref="V490:W491"/>
    <mergeCell ref="V488:AK489"/>
    <mergeCell ref="Z492:AA493"/>
    <mergeCell ref="B497:U498"/>
    <mergeCell ref="AF499:AG500"/>
    <mergeCell ref="X492:Y493"/>
    <mergeCell ref="M490:M491"/>
    <mergeCell ref="N490:R491"/>
    <mergeCell ref="AQ514:AV515"/>
    <mergeCell ref="AW514:AW515"/>
    <mergeCell ref="AV484:AW485"/>
    <mergeCell ref="V497:AG498"/>
    <mergeCell ref="X503:AE504"/>
    <mergeCell ref="V484:AK485"/>
    <mergeCell ref="C503:C504"/>
    <mergeCell ref="D499:U500"/>
    <mergeCell ref="B514:C515"/>
    <mergeCell ref="AW544:AW545"/>
    <mergeCell ref="B470:C471"/>
    <mergeCell ref="AH505:AW506"/>
    <mergeCell ref="B499:B500"/>
    <mergeCell ref="T474:U475"/>
    <mergeCell ref="AV488:AW489"/>
    <mergeCell ref="B474:L475"/>
    <mergeCell ref="V474:W475"/>
    <mergeCell ref="B476:AW478"/>
    <mergeCell ref="AH497:AW498"/>
    <mergeCell ref="J486:K487"/>
    <mergeCell ref="AN488:AU489"/>
    <mergeCell ref="D480:T481"/>
    <mergeCell ref="T486:U487"/>
    <mergeCell ref="AL486:AM487"/>
    <mergeCell ref="X490:AE491"/>
    <mergeCell ref="AP490:AU491"/>
    <mergeCell ref="AF490:AG491"/>
    <mergeCell ref="AH490:AM491"/>
    <mergeCell ref="D482:AJ483"/>
    <mergeCell ref="V492:W493"/>
    <mergeCell ref="AF503:AG504"/>
    <mergeCell ref="D505:U506"/>
    <mergeCell ref="V505:AE506"/>
    <mergeCell ref="C501:C502"/>
    <mergeCell ref="B480:C481"/>
    <mergeCell ref="D501:U502"/>
    <mergeCell ref="V501:W502"/>
    <mergeCell ref="D470:AB471"/>
    <mergeCell ref="B492:U493"/>
    <mergeCell ref="B494:AW496"/>
    <mergeCell ref="AL488:AM489"/>
    <mergeCell ref="DC492:DC493"/>
    <mergeCell ref="B466:AW468"/>
    <mergeCell ref="CQ492:CY493"/>
    <mergeCell ref="BM492:BM493"/>
    <mergeCell ref="M472:O473"/>
    <mergeCell ref="AM542:AN543"/>
    <mergeCell ref="B531:C532"/>
    <mergeCell ref="AB518:AB519"/>
    <mergeCell ref="AS546:AS547"/>
    <mergeCell ref="BH522:BI522"/>
    <mergeCell ref="D544:P545"/>
    <mergeCell ref="BH536:BI536"/>
    <mergeCell ref="AK514:AO515"/>
    <mergeCell ref="I518:Y523"/>
    <mergeCell ref="BH517:BI517"/>
    <mergeCell ref="BH518:BI518"/>
    <mergeCell ref="BH521:BI521"/>
    <mergeCell ref="AB516:AF517"/>
    <mergeCell ref="AP516:AP517"/>
    <mergeCell ref="BJ514:BZ515"/>
    <mergeCell ref="AW516:AW517"/>
    <mergeCell ref="AG516:AG517"/>
    <mergeCell ref="AH516:AH517"/>
    <mergeCell ref="AA516:AA517"/>
    <mergeCell ref="AP542:AP543"/>
    <mergeCell ref="AI544:AL545"/>
    <mergeCell ref="BH538:BI538"/>
    <mergeCell ref="BJ540:DC542"/>
    <mergeCell ref="Z533:AI536"/>
    <mergeCell ref="BH531:BI531"/>
    <mergeCell ref="D542:P543"/>
    <mergeCell ref="AJ533:AW536"/>
    <mergeCell ref="AV490:AW491"/>
    <mergeCell ref="CF480:CP482"/>
    <mergeCell ref="AD472:AM473"/>
    <mergeCell ref="CQ480:CS482"/>
    <mergeCell ref="CF483:CP485"/>
    <mergeCell ref="BH483:CE485"/>
    <mergeCell ref="AN484:AU485"/>
    <mergeCell ref="R472:S473"/>
    <mergeCell ref="BH486:CE488"/>
    <mergeCell ref="BH507:BH511"/>
    <mergeCell ref="V507:AE508"/>
    <mergeCell ref="Z518:AA523"/>
    <mergeCell ref="CB440:DC441"/>
    <mergeCell ref="AD474:AM475"/>
    <mergeCell ref="CQ483:CS485"/>
    <mergeCell ref="AP464:AP465"/>
    <mergeCell ref="CQ467:CR468"/>
    <mergeCell ref="CW453:CX454"/>
    <mergeCell ref="BY467:BZ468"/>
    <mergeCell ref="BY453:BZ454"/>
    <mergeCell ref="BH453:BV454"/>
    <mergeCell ref="CZ492:DA493"/>
    <mergeCell ref="CJ492:CJ493"/>
    <mergeCell ref="BH520:BI520"/>
    <mergeCell ref="AB520:AB521"/>
    <mergeCell ref="AF507:AG508"/>
    <mergeCell ref="AV464:AW465"/>
    <mergeCell ref="BH455:BH458"/>
    <mergeCell ref="AQ450:AQ451"/>
    <mergeCell ref="CT480:DC482"/>
    <mergeCell ref="AT444:AT445"/>
    <mergeCell ref="AR448:AS449"/>
    <mergeCell ref="CE492:CI493"/>
    <mergeCell ref="BH490:BI491"/>
    <mergeCell ref="BH469:BH472"/>
    <mergeCell ref="L486:S487"/>
    <mergeCell ref="CF486:CP488"/>
    <mergeCell ref="AN474:AO475"/>
    <mergeCell ref="P474:Q475"/>
    <mergeCell ref="AB472:AC473"/>
    <mergeCell ref="AB492:AC493"/>
    <mergeCell ref="CN431:CP432"/>
    <mergeCell ref="CQ431:CR432"/>
    <mergeCell ref="BH463:BH466"/>
    <mergeCell ref="BT431:BT432"/>
    <mergeCell ref="CR395:CR396"/>
    <mergeCell ref="BH384:BI385"/>
    <mergeCell ref="BZ386:DC387"/>
    <mergeCell ref="CS371:CU372"/>
    <mergeCell ref="CV371:DC372"/>
    <mergeCell ref="BR371:CR372"/>
    <mergeCell ref="BH388:DC391"/>
    <mergeCell ref="BH395:BK398"/>
    <mergeCell ref="CY431:CZ432"/>
    <mergeCell ref="DA416:DB417"/>
    <mergeCell ref="CC467:CD468"/>
    <mergeCell ref="CY467:CZ468"/>
    <mergeCell ref="BH467:BV468"/>
    <mergeCell ref="BP395:BP396"/>
    <mergeCell ref="CI397:CI398"/>
    <mergeCell ref="BO403:DC410"/>
    <mergeCell ref="CI414:CT415"/>
    <mergeCell ref="CU414:CU415"/>
    <mergeCell ref="CN421:CO422"/>
    <mergeCell ref="KB330:KB331"/>
    <mergeCell ref="KN326:LR327"/>
    <mergeCell ref="JW340:JW343"/>
    <mergeCell ref="LR346:LR347"/>
    <mergeCell ref="KR346:LQ347"/>
    <mergeCell ref="LB344:LL345"/>
    <mergeCell ref="KF342:KF343"/>
    <mergeCell ref="DA431:DB432"/>
    <mergeCell ref="CN419:DB420"/>
    <mergeCell ref="CI416:CT417"/>
    <mergeCell ref="BH423:BV426"/>
    <mergeCell ref="CY453:CZ454"/>
    <mergeCell ref="CE453:CE454"/>
    <mergeCell ref="CA384:CO385"/>
    <mergeCell ref="BL397:BL398"/>
    <mergeCell ref="BQ395:BQ396"/>
    <mergeCell ref="KI348:KI349"/>
    <mergeCell ref="KQ346:KQ347"/>
    <mergeCell ref="KA346:KA347"/>
    <mergeCell ref="KF348:KG349"/>
    <mergeCell ref="KJ348:KK349"/>
    <mergeCell ref="KG344:KL345"/>
    <mergeCell ref="JW348:JW349"/>
    <mergeCell ref="LQ344:LR345"/>
    <mergeCell ref="JW350:LR359"/>
    <mergeCell ref="CB453:CB454"/>
    <mergeCell ref="CU431:CV432"/>
    <mergeCell ref="CW431:CX432"/>
    <mergeCell ref="CV416:CV417"/>
    <mergeCell ref="BH431:BN432"/>
    <mergeCell ref="CF431:CM432"/>
    <mergeCell ref="BW431:BW432"/>
    <mergeCell ref="JY338:KK339"/>
    <mergeCell ref="LB342:LB343"/>
    <mergeCell ref="KO344:KS345"/>
    <mergeCell ref="JY346:JY347"/>
    <mergeCell ref="JZ346:JZ347"/>
    <mergeCell ref="JX346:JX347"/>
    <mergeCell ref="KB346:KB347"/>
    <mergeCell ref="JW344:JW347"/>
    <mergeCell ref="KG346:KP347"/>
    <mergeCell ref="JX340:KD343"/>
    <mergeCell ref="LC342:LC343"/>
    <mergeCell ref="LM344:LN345"/>
    <mergeCell ref="KF340:KF341"/>
    <mergeCell ref="KY342:KY343"/>
    <mergeCell ref="LF340:LR341"/>
    <mergeCell ref="LD342:LE343"/>
    <mergeCell ref="LF342:LF343"/>
    <mergeCell ref="KG340:KM341"/>
    <mergeCell ref="KW340:LD341"/>
    <mergeCell ref="LR348:LR349"/>
    <mergeCell ref="KG325:KM325"/>
    <mergeCell ref="KM348:LQ349"/>
    <mergeCell ref="JZ330:KA331"/>
    <mergeCell ref="KO340:KO341"/>
    <mergeCell ref="KL348:KL349"/>
    <mergeCell ref="KE348:KE349"/>
    <mergeCell ref="LO344:LP345"/>
    <mergeCell ref="JX344:KD345"/>
    <mergeCell ref="JX348:KD349"/>
    <mergeCell ref="KH348:KH349"/>
    <mergeCell ref="KD346:KD347"/>
    <mergeCell ref="JY330:JY331"/>
    <mergeCell ref="KM344:KM345"/>
    <mergeCell ref="KU344:LA345"/>
    <mergeCell ref="JW336:JX337"/>
    <mergeCell ref="KT344:KT345"/>
    <mergeCell ref="KO342:KX343"/>
    <mergeCell ref="KG342:KM343"/>
    <mergeCell ref="KG326:KM327"/>
    <mergeCell ref="KE342:KE343"/>
    <mergeCell ref="KF344:KF345"/>
    <mergeCell ref="KN344:KN345"/>
    <mergeCell ref="KN342:KN343"/>
    <mergeCell ref="KC346:KC347"/>
    <mergeCell ref="KE346:KE347"/>
    <mergeCell ref="KF346:KF347"/>
    <mergeCell ref="KN328:LR329"/>
    <mergeCell ref="JX328:KF329"/>
    <mergeCell ref="KP340:KU341"/>
    <mergeCell ref="KE340:KE341"/>
    <mergeCell ref="KD330:KE331"/>
    <mergeCell ref="KC319:KF320"/>
    <mergeCell ref="KG332:LR332"/>
    <mergeCell ref="KW325:KX325"/>
    <mergeCell ref="KV340:KV341"/>
    <mergeCell ref="KQ325:KR325"/>
    <mergeCell ref="KG328:KM329"/>
    <mergeCell ref="KT325:KU325"/>
    <mergeCell ref="KN325:KP325"/>
    <mergeCell ref="KZ325:LC325"/>
    <mergeCell ref="KN340:KN341"/>
    <mergeCell ref="JX330:JX331"/>
    <mergeCell ref="JZ323:KA324"/>
    <mergeCell ref="KE344:KE345"/>
    <mergeCell ref="JX323:JX324"/>
    <mergeCell ref="KF323:KF324"/>
    <mergeCell ref="JX317:KB320"/>
    <mergeCell ref="KG333:LR333"/>
    <mergeCell ref="LE340:LE341"/>
    <mergeCell ref="KF330:KF331"/>
    <mergeCell ref="KG334:LR334"/>
    <mergeCell ref="JY336:KY337"/>
    <mergeCell ref="KG331:LR331"/>
    <mergeCell ref="JW338:JX339"/>
    <mergeCell ref="KG321:LR324"/>
    <mergeCell ref="JX321:KF322"/>
    <mergeCell ref="KG317:LR318"/>
    <mergeCell ref="KC323:KC324"/>
    <mergeCell ref="KZ342:LA343"/>
    <mergeCell ref="KG330:LR330"/>
    <mergeCell ref="KC330:KC331"/>
    <mergeCell ref="JW325:JW334"/>
    <mergeCell ref="LF325:LM325"/>
    <mergeCell ref="KG305:KM306"/>
    <mergeCell ref="KN305:LR306"/>
    <mergeCell ref="LB315:LD316"/>
    <mergeCell ref="KF309:KF310"/>
    <mergeCell ref="KG304:KM304"/>
    <mergeCell ref="KN304:KP304"/>
    <mergeCell ref="KB323:KB324"/>
    <mergeCell ref="LF304:LM304"/>
    <mergeCell ref="JX307:KF308"/>
    <mergeCell ref="JX309:JX310"/>
    <mergeCell ref="JW315:JX316"/>
    <mergeCell ref="LI315:LJ316"/>
    <mergeCell ref="KC309:KC310"/>
    <mergeCell ref="KD323:KE324"/>
    <mergeCell ref="KG307:KM308"/>
    <mergeCell ref="JY309:JY310"/>
    <mergeCell ref="KG311:LR311"/>
    <mergeCell ref="LO315:LQ316"/>
    <mergeCell ref="KG309:LR309"/>
    <mergeCell ref="KG313:LR313"/>
    <mergeCell ref="LM315:LN316"/>
    <mergeCell ref="LA315:LA316"/>
    <mergeCell ref="LK315:LL316"/>
    <mergeCell ref="JW317:JW324"/>
    <mergeCell ref="KZ304:LC304"/>
    <mergeCell ref="JY323:JY324"/>
    <mergeCell ref="JY315:KX316"/>
    <mergeCell ref="KG319:LR320"/>
    <mergeCell ref="LE315:LF316"/>
    <mergeCell ref="LG315:LH316"/>
    <mergeCell ref="JZ309:KA310"/>
    <mergeCell ref="KN307:LR308"/>
    <mergeCell ref="KC302:KC303"/>
    <mergeCell ref="KD309:KE310"/>
    <mergeCell ref="KG310:LR310"/>
    <mergeCell ref="KD302:KE303"/>
    <mergeCell ref="KG312:LR312"/>
    <mergeCell ref="KC317:KF318"/>
    <mergeCell ref="KB309:KB310"/>
    <mergeCell ref="KQ304:KR304"/>
    <mergeCell ref="LR315:LR316"/>
    <mergeCell ref="BO306:BP308"/>
    <mergeCell ref="BO289:BP291"/>
    <mergeCell ref="LA294:LA295"/>
    <mergeCell ref="LO294:LQ295"/>
    <mergeCell ref="LI294:LJ295"/>
    <mergeCell ref="LK294:LL295"/>
    <mergeCell ref="LM294:LN295"/>
    <mergeCell ref="LR294:LR295"/>
    <mergeCell ref="JW296:JW303"/>
    <mergeCell ref="LG294:LH295"/>
    <mergeCell ref="LB294:LD295"/>
    <mergeCell ref="LE294:LF295"/>
    <mergeCell ref="JZ302:KA303"/>
    <mergeCell ref="JX300:KF301"/>
    <mergeCell ref="JY302:JY303"/>
    <mergeCell ref="KF302:KF303"/>
    <mergeCell ref="JY290:KY291"/>
    <mergeCell ref="JW292:JX293"/>
    <mergeCell ref="JW290:JX291"/>
    <mergeCell ref="KB302:KB303"/>
    <mergeCell ref="KW304:KX304"/>
    <mergeCell ref="KG300:LR303"/>
    <mergeCell ref="JX302:JX303"/>
    <mergeCell ref="KT304:KU304"/>
    <mergeCell ref="JW304:JW313"/>
    <mergeCell ref="BQ294:DC303"/>
    <mergeCell ref="JX296:KB299"/>
    <mergeCell ref="KG298:LR299"/>
    <mergeCell ref="CD282:DC283"/>
    <mergeCell ref="K278:K279"/>
    <mergeCell ref="U277:V278"/>
    <mergeCell ref="W277:X278"/>
    <mergeCell ref="JY294:KH295"/>
    <mergeCell ref="KG296:LR297"/>
    <mergeCell ref="KC298:KF299"/>
    <mergeCell ref="AB279:AE280"/>
    <mergeCell ref="BQ282:BW283"/>
    <mergeCell ref="KM292:LR293"/>
    <mergeCell ref="BH280:BI281"/>
    <mergeCell ref="Z291:AA292"/>
    <mergeCell ref="D307:AW308"/>
    <mergeCell ref="B311:K312"/>
    <mergeCell ref="AQ313:AR314"/>
    <mergeCell ref="AB313:AB314"/>
    <mergeCell ref="S311:Y312"/>
    <mergeCell ref="Z311:AA312"/>
    <mergeCell ref="BO314:BP316"/>
    <mergeCell ref="B307:C308"/>
    <mergeCell ref="JY292:KL293"/>
    <mergeCell ref="BO286:BP288"/>
    <mergeCell ref="Q281:Q282"/>
    <mergeCell ref="W289:X290"/>
    <mergeCell ref="KC296:KF297"/>
    <mergeCell ref="BX282:CC283"/>
    <mergeCell ref="Y289:AA290"/>
    <mergeCell ref="JW294:JX295"/>
    <mergeCell ref="S281:S282"/>
    <mergeCell ref="G283:O284"/>
    <mergeCell ref="Y283:AA284"/>
    <mergeCell ref="W283:X284"/>
    <mergeCell ref="U283:V284"/>
    <mergeCell ref="R287:R288"/>
    <mergeCell ref="Z297:AA298"/>
    <mergeCell ref="S295:T296"/>
    <mergeCell ref="P285:Y286"/>
    <mergeCell ref="BN299:BN301"/>
    <mergeCell ref="P295:R296"/>
    <mergeCell ref="P287:P288"/>
    <mergeCell ref="AB293:AW298"/>
    <mergeCell ref="W295:X296"/>
    <mergeCell ref="S287:S288"/>
    <mergeCell ref="B299:AW302"/>
    <mergeCell ref="BQ284:DC293"/>
    <mergeCell ref="BH284:BM293"/>
    <mergeCell ref="BH294:BM303"/>
    <mergeCell ref="G289:O290"/>
    <mergeCell ref="B287:F292"/>
    <mergeCell ref="AB287:AW292"/>
    <mergeCell ref="P293:P294"/>
    <mergeCell ref="S289:T290"/>
    <mergeCell ref="P289:R290"/>
    <mergeCell ref="T293:T294"/>
    <mergeCell ref="S293:S294"/>
    <mergeCell ref="BO296:BP298"/>
    <mergeCell ref="Z285:AA286"/>
    <mergeCell ref="BH282:BP283"/>
    <mergeCell ref="Y295:AA296"/>
    <mergeCell ref="DC134:DC135"/>
    <mergeCell ref="CA134:CH135"/>
    <mergeCell ref="BU148:BU149"/>
    <mergeCell ref="DF230:EJ232"/>
    <mergeCell ref="CB265:CB266"/>
    <mergeCell ref="BS273:DC274"/>
    <mergeCell ref="AA242:AK243"/>
    <mergeCell ref="BH271:BR274"/>
    <mergeCell ref="CK271:CK272"/>
    <mergeCell ref="CK230:CL231"/>
    <mergeCell ref="BH235:BS238"/>
    <mergeCell ref="BH233:BI234"/>
    <mergeCell ref="CJ237:CJ238"/>
    <mergeCell ref="CK242:CL243"/>
    <mergeCell ref="CA249:CA250"/>
    <mergeCell ref="CG235:CH236"/>
    <mergeCell ref="CM237:DC238"/>
    <mergeCell ref="CG265:CH266"/>
    <mergeCell ref="CF265:CF266"/>
    <mergeCell ref="BJ247:DC248"/>
    <mergeCell ref="CK237:CL238"/>
    <mergeCell ref="BT271:BT272"/>
    <mergeCell ref="CY249:CY250"/>
    <mergeCell ref="BH247:BI248"/>
    <mergeCell ref="CZ249:CZ250"/>
    <mergeCell ref="DA249:DB250"/>
    <mergeCell ref="CI244:CI245"/>
    <mergeCell ref="CJ242:CJ243"/>
    <mergeCell ref="BH254:DC260"/>
    <mergeCell ref="BT249:BV250"/>
    <mergeCell ref="CB249:CC250"/>
    <mergeCell ref="BT251:DC253"/>
    <mergeCell ref="CY138:CY139"/>
    <mergeCell ref="CN138:CN139"/>
    <mergeCell ref="CE144:CG145"/>
    <mergeCell ref="BQ138:BQ139"/>
    <mergeCell ref="CD148:CD149"/>
    <mergeCell ref="CP148:CP149"/>
    <mergeCell ref="BX148:BY149"/>
    <mergeCell ref="BQ142:BW143"/>
    <mergeCell ref="BS148:BS149"/>
    <mergeCell ref="BI169:DC171"/>
    <mergeCell ref="CZ138:CZ139"/>
    <mergeCell ref="CI138:CJ139"/>
    <mergeCell ref="BW138:BW139"/>
    <mergeCell ref="CK138:CM139"/>
    <mergeCell ref="CO138:CT139"/>
    <mergeCell ref="CW138:CW139"/>
    <mergeCell ref="CR140:DC141"/>
    <mergeCell ref="BT148:BT149"/>
    <mergeCell ref="DB148:DC149"/>
    <mergeCell ref="CT148:CT149"/>
    <mergeCell ref="BV148:BV149"/>
    <mergeCell ref="CQ148:CQ149"/>
    <mergeCell ref="CK148:CK149"/>
    <mergeCell ref="CM140:CM141"/>
    <mergeCell ref="CN140:CO141"/>
    <mergeCell ref="CN148:CO149"/>
    <mergeCell ref="BU154:BU155"/>
    <mergeCell ref="BQ154:BQ155"/>
    <mergeCell ref="BR154:BR155"/>
    <mergeCell ref="BS154:BS155"/>
    <mergeCell ref="BQ148:BQ149"/>
    <mergeCell ref="BW148:BW149"/>
    <mergeCell ref="BR136:BR137"/>
    <mergeCell ref="CT94:DC95"/>
    <mergeCell ref="BY112:BY113"/>
    <mergeCell ref="DA110:DC111"/>
    <mergeCell ref="CO96:CZ97"/>
    <mergeCell ref="BI130:BP133"/>
    <mergeCell ref="BU118:BU119"/>
    <mergeCell ref="BV120:BX121"/>
    <mergeCell ref="BZ122:CJ123"/>
    <mergeCell ref="BI126:BP129"/>
    <mergeCell ref="BI124:BI125"/>
    <mergeCell ref="BJ122:BU123"/>
    <mergeCell ref="CK120:CM121"/>
    <mergeCell ref="BZ118:CJ119"/>
    <mergeCell ref="CO118:CY119"/>
    <mergeCell ref="CN118:CN119"/>
    <mergeCell ref="CQ122:CZ123"/>
    <mergeCell ref="BZ124:CJ125"/>
    <mergeCell ref="CN124:CN125"/>
    <mergeCell ref="BV124:BX125"/>
    <mergeCell ref="BI118:BI119"/>
    <mergeCell ref="BJ118:BP119"/>
    <mergeCell ref="CK118:CM119"/>
    <mergeCell ref="CO122:CP123"/>
    <mergeCell ref="BQ132:DC133"/>
    <mergeCell ref="CI134:DB135"/>
    <mergeCell ref="BT136:BT137"/>
    <mergeCell ref="BT134:BT135"/>
    <mergeCell ref="BR134:BR135"/>
    <mergeCell ref="BW134:BW135"/>
    <mergeCell ref="BS136:BS137"/>
    <mergeCell ref="CO124:CP125"/>
    <mergeCell ref="CQ124:CZ125"/>
    <mergeCell ref="CK124:CM125"/>
    <mergeCell ref="BJ124:BU125"/>
    <mergeCell ref="BI122:BI123"/>
    <mergeCell ref="B20:B33"/>
    <mergeCell ref="AE7:AU9"/>
    <mergeCell ref="BZ21:CD22"/>
    <mergeCell ref="BM15:BQ16"/>
    <mergeCell ref="CZ116:CZ117"/>
    <mergeCell ref="CK116:CM117"/>
    <mergeCell ref="BY116:BY117"/>
    <mergeCell ref="BU116:BU117"/>
    <mergeCell ref="CN116:CN117"/>
    <mergeCell ref="BZ110:CJ111"/>
    <mergeCell ref="CA43:CF44"/>
    <mergeCell ref="CX39:CY40"/>
    <mergeCell ref="BJ41:BU42"/>
    <mergeCell ref="CG41:CK42"/>
    <mergeCell ref="BV47:BZ48"/>
    <mergeCell ref="BV41:BZ42"/>
    <mergeCell ref="CO64:CO65"/>
    <mergeCell ref="CN110:CN111"/>
    <mergeCell ref="BY114:BY115"/>
    <mergeCell ref="CU66:CW67"/>
    <mergeCell ref="CX66:DA67"/>
    <mergeCell ref="CT71:CT72"/>
    <mergeCell ref="DA106:DC107"/>
    <mergeCell ref="H121:K122"/>
    <mergeCell ref="AF119:AF120"/>
    <mergeCell ref="AV7:AW9"/>
    <mergeCell ref="L121:AW122"/>
    <mergeCell ref="CK110:CM111"/>
    <mergeCell ref="BZ116:CJ117"/>
    <mergeCell ref="BV114:BX115"/>
    <mergeCell ref="BJ104:BU105"/>
    <mergeCell ref="BI112:BI113"/>
    <mergeCell ref="BJ110:BU111"/>
    <mergeCell ref="CK100:CM101"/>
    <mergeCell ref="BI106:BI107"/>
    <mergeCell ref="BJ98:BU99"/>
    <mergeCell ref="BI98:BI99"/>
    <mergeCell ref="BJ82:CK83"/>
    <mergeCell ref="DA96:DC97"/>
    <mergeCell ref="BY122:BY123"/>
    <mergeCell ref="CK112:CM113"/>
    <mergeCell ref="BO116:BO117"/>
    <mergeCell ref="CO116:CY117"/>
    <mergeCell ref="DA118:DC119"/>
    <mergeCell ref="BZ120:CJ121"/>
    <mergeCell ref="CN122:CN123"/>
    <mergeCell ref="CO110:CZ111"/>
    <mergeCell ref="CO114:CZ115"/>
    <mergeCell ref="CO108:CZ109"/>
    <mergeCell ref="CN100:CN101"/>
    <mergeCell ref="DA100:DC101"/>
    <mergeCell ref="BJ108:BU109"/>
    <mergeCell ref="BJ102:BU103"/>
    <mergeCell ref="BZ106:CJ107"/>
    <mergeCell ref="BZ96:CJ97"/>
    <mergeCell ref="BV116:BX117"/>
    <mergeCell ref="BZ104:CJ105"/>
    <mergeCell ref="DA120:DC121"/>
    <mergeCell ref="CL45:CL46"/>
    <mergeCell ref="CS45:CW46"/>
    <mergeCell ref="CO106:CZ107"/>
    <mergeCell ref="CK122:CM123"/>
    <mergeCell ref="CX49:CY50"/>
    <mergeCell ref="CP51:CQ52"/>
    <mergeCell ref="CR51:CS52"/>
    <mergeCell ref="DB51:DC52"/>
    <mergeCell ref="CD53:CE54"/>
    <mergeCell ref="CS47:CW48"/>
    <mergeCell ref="CL47:CL48"/>
    <mergeCell ref="CS49:CW50"/>
    <mergeCell ref="CN82:CO83"/>
    <mergeCell ref="BV108:BX109"/>
    <mergeCell ref="DA116:DC117"/>
    <mergeCell ref="BY110:BY111"/>
    <mergeCell ref="BY102:BY103"/>
    <mergeCell ref="BJ69:CA70"/>
    <mergeCell ref="DA112:DC113"/>
    <mergeCell ref="CK114:CM115"/>
    <mergeCell ref="CN114:CN115"/>
    <mergeCell ref="CM47:CR48"/>
    <mergeCell ref="CP64:DC65"/>
    <mergeCell ref="BV53:CC54"/>
    <mergeCell ref="BH53:BU54"/>
    <mergeCell ref="CZ49:DC50"/>
    <mergeCell ref="CO120:CY121"/>
    <mergeCell ref="CZ120:CZ121"/>
    <mergeCell ref="CK108:CM109"/>
    <mergeCell ref="DA122:DC123"/>
    <mergeCell ref="CN120:CN121"/>
    <mergeCell ref="BV118:BX119"/>
    <mergeCell ref="BH4:BN5"/>
    <mergeCell ref="BH9:BI10"/>
    <mergeCell ref="BH11:BL16"/>
    <mergeCell ref="DA4:DC5"/>
    <mergeCell ref="CD23:CE24"/>
    <mergeCell ref="BM25:BM26"/>
    <mergeCell ref="BR25:BR26"/>
    <mergeCell ref="CH19:CM20"/>
    <mergeCell ref="BV21:BY22"/>
    <mergeCell ref="BV43:BZ44"/>
    <mergeCell ref="CS39:CW40"/>
    <mergeCell ref="CL39:CL40"/>
    <mergeCell ref="BV39:BZ40"/>
    <mergeCell ref="BM17:BQ18"/>
    <mergeCell ref="CZ43:DC44"/>
    <mergeCell ref="CX43:CY44"/>
    <mergeCell ref="BJ39:BU40"/>
    <mergeCell ref="CA41:CF42"/>
    <mergeCell ref="CS43:CW44"/>
    <mergeCell ref="BR23:BU24"/>
    <mergeCell ref="CM37:CR38"/>
    <mergeCell ref="CV4:CW5"/>
    <mergeCell ref="CX4:CZ5"/>
    <mergeCell ref="BR13:DC14"/>
    <mergeCell ref="CQ21:CV22"/>
    <mergeCell ref="BO6:DC7"/>
    <mergeCell ref="BJ9:BQ10"/>
    <mergeCell ref="CW21:CX22"/>
    <mergeCell ref="CK21:CL22"/>
    <mergeCell ref="BZ23:CA24"/>
    <mergeCell ref="CL43:CL44"/>
    <mergeCell ref="CM41:CR42"/>
    <mergeCell ref="AA7:AD9"/>
    <mergeCell ref="T28:X29"/>
    <mergeCell ref="CX45:CY46"/>
    <mergeCell ref="CE21:CJ22"/>
    <mergeCell ref="BV25:DC26"/>
    <mergeCell ref="CN17:DC18"/>
    <mergeCell ref="BX23:BY24"/>
    <mergeCell ref="CM21:CP22"/>
    <mergeCell ref="CH23:CL24"/>
    <mergeCell ref="BM23:BQ24"/>
    <mergeCell ref="CF23:CG24"/>
    <mergeCell ref="BH6:BN7"/>
    <mergeCell ref="CT4:CU5"/>
    <mergeCell ref="BR21:BU22"/>
    <mergeCell ref="BO4:CS5"/>
    <mergeCell ref="BR19:CG20"/>
    <mergeCell ref="BH41:BI42"/>
    <mergeCell ref="CA45:CF46"/>
    <mergeCell ref="BN25:BN26"/>
    <mergeCell ref="BM21:BQ22"/>
    <mergeCell ref="BJ43:BU44"/>
    <mergeCell ref="A2:AX5"/>
    <mergeCell ref="T18:T19"/>
    <mergeCell ref="BH35:BI36"/>
    <mergeCell ref="CG45:CK46"/>
    <mergeCell ref="BM11:BQ12"/>
    <mergeCell ref="CN19:DC20"/>
    <mergeCell ref="CH17:CM18"/>
    <mergeCell ref="BM13:BQ14"/>
    <mergeCell ref="BR17:CG18"/>
    <mergeCell ref="BH2:BI3"/>
    <mergeCell ref="BJ2:BQ3"/>
    <mergeCell ref="AK16:AM17"/>
    <mergeCell ref="AJ16:AJ17"/>
    <mergeCell ref="AN18:AP19"/>
    <mergeCell ref="N18:N19"/>
    <mergeCell ref="O18:O19"/>
    <mergeCell ref="P18:R19"/>
    <mergeCell ref="S18:S19"/>
    <mergeCell ref="AF22:AI23"/>
    <mergeCell ref="AN22:AO23"/>
    <mergeCell ref="AP22:AQ23"/>
    <mergeCell ref="AM18:AM19"/>
    <mergeCell ref="AA20:AE21"/>
    <mergeCell ref="AL22:AM23"/>
    <mergeCell ref="AA24:AE27"/>
    <mergeCell ref="BR15:BX16"/>
    <mergeCell ref="U18:W19"/>
    <mergeCell ref="X18:X19"/>
    <mergeCell ref="T22:U23"/>
    <mergeCell ref="AR18:AR19"/>
    <mergeCell ref="O20:P21"/>
    <mergeCell ref="H24:Y25"/>
    <mergeCell ref="AF20:AL21"/>
    <mergeCell ref="L22:M23"/>
    <mergeCell ref="Z16:AE19"/>
    <mergeCell ref="AO16:AO17"/>
    <mergeCell ref="AP16:AR17"/>
    <mergeCell ref="B11:AW15"/>
    <mergeCell ref="W7:X9"/>
    <mergeCell ref="F7:V9"/>
    <mergeCell ref="B16:G19"/>
    <mergeCell ref="L16:L17"/>
    <mergeCell ref="M16:O17"/>
    <mergeCell ref="P16:P17"/>
    <mergeCell ref="Q16:Q17"/>
    <mergeCell ref="R16:T17"/>
    <mergeCell ref="J18:J19"/>
    <mergeCell ref="K18:M19"/>
    <mergeCell ref="BV23:BW24"/>
    <mergeCell ref="BR11:DC12"/>
    <mergeCell ref="BH17:BL24"/>
    <mergeCell ref="AO20:AP21"/>
    <mergeCell ref="BM19:BQ20"/>
    <mergeCell ref="BO25:BP26"/>
    <mergeCell ref="BQ25:BQ26"/>
    <mergeCell ref="AN16:AN17"/>
    <mergeCell ref="AS18:AU19"/>
    <mergeCell ref="AA22:AE23"/>
    <mergeCell ref="C24:G27"/>
    <mergeCell ref="H22:K23"/>
    <mergeCell ref="Q20:R21"/>
    <mergeCell ref="B7:E9"/>
    <mergeCell ref="AH18:AH19"/>
    <mergeCell ref="AI18:AK19"/>
    <mergeCell ref="AL18:AL19"/>
    <mergeCell ref="AQ18:AQ19"/>
    <mergeCell ref="AJ22:AK23"/>
    <mergeCell ref="AV18:AV19"/>
    <mergeCell ref="AM20:AN21"/>
    <mergeCell ref="CB23:CC24"/>
    <mergeCell ref="DQ25:DQ38"/>
    <mergeCell ref="AU36:AW37"/>
    <mergeCell ref="BH37:BI38"/>
    <mergeCell ref="BV37:BZ38"/>
    <mergeCell ref="N44:R45"/>
    <mergeCell ref="BJ35:BW36"/>
    <mergeCell ref="BH39:BI40"/>
    <mergeCell ref="CG39:CK40"/>
    <mergeCell ref="H38:Y39"/>
    <mergeCell ref="W32:Y33"/>
    <mergeCell ref="CA39:CF40"/>
    <mergeCell ref="CG37:CL38"/>
    <mergeCell ref="AA36:AE37"/>
    <mergeCell ref="H42:Y43"/>
    <mergeCell ref="AA34:AE35"/>
    <mergeCell ref="AF28:AJ29"/>
    <mergeCell ref="CM39:CR40"/>
    <mergeCell ref="CS41:CW42"/>
    <mergeCell ref="CS37:DC38"/>
    <mergeCell ref="CZ41:DC42"/>
    <mergeCell ref="AF40:AW43"/>
    <mergeCell ref="BS25:BT26"/>
    <mergeCell ref="BH27:DC29"/>
    <mergeCell ref="H26:Y27"/>
    <mergeCell ref="AF30:AW31"/>
    <mergeCell ref="AU34:AV35"/>
    <mergeCell ref="AU32:AW33"/>
    <mergeCell ref="Y28:Y29"/>
    <mergeCell ref="N28:R29"/>
    <mergeCell ref="S28:S29"/>
    <mergeCell ref="AA30:AE31"/>
    <mergeCell ref="BH25:BL26"/>
    <mergeCell ref="AQ28:AQ29"/>
    <mergeCell ref="AR28:AV29"/>
    <mergeCell ref="H34:O35"/>
    <mergeCell ref="AP34:AT35"/>
    <mergeCell ref="AA44:AE45"/>
    <mergeCell ref="Z20:Z33"/>
    <mergeCell ref="R34:V35"/>
    <mergeCell ref="AR44:AV45"/>
    <mergeCell ref="AF38:AW39"/>
    <mergeCell ref="C30:G31"/>
    <mergeCell ref="C20:G21"/>
    <mergeCell ref="H20:N21"/>
    <mergeCell ref="N22:O23"/>
    <mergeCell ref="C32:G33"/>
    <mergeCell ref="X20:Y21"/>
    <mergeCell ref="AL28:AP29"/>
    <mergeCell ref="AQ20:AU21"/>
    <mergeCell ref="S20:W21"/>
    <mergeCell ref="AK28:AK29"/>
    <mergeCell ref="AA28:AE29"/>
    <mergeCell ref="H36:V37"/>
    <mergeCell ref="C28:G29"/>
    <mergeCell ref="AF34:AM35"/>
    <mergeCell ref="AV20:AW21"/>
    <mergeCell ref="M28:M29"/>
    <mergeCell ref="V22:W23"/>
    <mergeCell ref="AR22:AS23"/>
    <mergeCell ref="AT22:AU23"/>
    <mergeCell ref="H32:V33"/>
    <mergeCell ref="C38:G39"/>
    <mergeCell ref="AA40:AE43"/>
    <mergeCell ref="AW44:AW45"/>
    <mergeCell ref="AQ44:AQ45"/>
    <mergeCell ref="AF32:AT33"/>
    <mergeCell ref="AA32:AE33"/>
    <mergeCell ref="CZ45:DC46"/>
    <mergeCell ref="CM45:CR46"/>
    <mergeCell ref="C22:G23"/>
    <mergeCell ref="CA37:CF38"/>
    <mergeCell ref="BJ37:BU38"/>
    <mergeCell ref="AF36:AT37"/>
    <mergeCell ref="P34:Q35"/>
    <mergeCell ref="AA38:AE39"/>
    <mergeCell ref="Z34:Z45"/>
    <mergeCell ref="W34:X35"/>
    <mergeCell ref="H40:Y41"/>
    <mergeCell ref="M44:M45"/>
    <mergeCell ref="BH43:BI44"/>
    <mergeCell ref="P22:Q23"/>
    <mergeCell ref="R22:S23"/>
    <mergeCell ref="H30:Y31"/>
    <mergeCell ref="BU25:BU26"/>
    <mergeCell ref="AW28:AW29"/>
    <mergeCell ref="H28:L29"/>
    <mergeCell ref="S44:S45"/>
    <mergeCell ref="AK44:AK45"/>
    <mergeCell ref="AL44:AP45"/>
    <mergeCell ref="AF44:AJ45"/>
    <mergeCell ref="W36:Y37"/>
    <mergeCell ref="BH30:DC33"/>
    <mergeCell ref="CM43:CR44"/>
    <mergeCell ref="CG43:CK44"/>
    <mergeCell ref="BV45:BZ46"/>
    <mergeCell ref="AF24:AW27"/>
    <mergeCell ref="AN34:AO35"/>
    <mergeCell ref="CX41:CY42"/>
    <mergeCell ref="CZ39:DC40"/>
    <mergeCell ref="CL41:CL42"/>
    <mergeCell ref="CN112:CN113"/>
    <mergeCell ref="AA48:AG51"/>
    <mergeCell ref="BJ45:BU46"/>
    <mergeCell ref="BH45:BI46"/>
    <mergeCell ref="BZ108:CJ109"/>
    <mergeCell ref="BI104:BI105"/>
    <mergeCell ref="BI108:BI109"/>
    <mergeCell ref="BI100:BI101"/>
    <mergeCell ref="BI96:BI97"/>
    <mergeCell ref="BL84:DC85"/>
    <mergeCell ref="BZ98:CJ99"/>
    <mergeCell ref="CG66:CJ67"/>
    <mergeCell ref="CK66:CL67"/>
    <mergeCell ref="CM66:CO67"/>
    <mergeCell ref="CR66:CT67"/>
    <mergeCell ref="AH48:AW49"/>
    <mergeCell ref="CZ47:DC48"/>
    <mergeCell ref="CX47:CY48"/>
    <mergeCell ref="CO102:CZ103"/>
    <mergeCell ref="BY106:BY107"/>
    <mergeCell ref="CD71:CD72"/>
    <mergeCell ref="CN98:CN99"/>
    <mergeCell ref="BH60:BI61"/>
    <mergeCell ref="BV49:BZ50"/>
    <mergeCell ref="CA49:CF50"/>
    <mergeCell ref="BH69:BI70"/>
    <mergeCell ref="CL49:CL50"/>
    <mergeCell ref="CM49:CR50"/>
    <mergeCell ref="C121:G124"/>
    <mergeCell ref="B121:B128"/>
    <mergeCell ref="C125:K126"/>
    <mergeCell ref="AJ123:AW124"/>
    <mergeCell ref="G127:G128"/>
    <mergeCell ref="BI116:BI117"/>
    <mergeCell ref="BI114:BI115"/>
    <mergeCell ref="BO114:BO115"/>
    <mergeCell ref="BV106:BX107"/>
    <mergeCell ref="BI102:BI103"/>
    <mergeCell ref="L108:U109"/>
    <mergeCell ref="V112:AW113"/>
    <mergeCell ref="L112:U113"/>
    <mergeCell ref="Z108:Z109"/>
    <mergeCell ref="AG108:AH109"/>
    <mergeCell ref="AI108:AI109"/>
    <mergeCell ref="DA124:DC125"/>
    <mergeCell ref="BI120:BI121"/>
    <mergeCell ref="DA108:DC109"/>
    <mergeCell ref="CO112:CZ113"/>
    <mergeCell ref="BZ112:CJ113"/>
    <mergeCell ref="CN108:CN109"/>
    <mergeCell ref="CN106:CN107"/>
    <mergeCell ref="DA102:DC103"/>
    <mergeCell ref="BJ114:BN115"/>
    <mergeCell ref="BY118:BY119"/>
    <mergeCell ref="BY120:BY121"/>
    <mergeCell ref="DA114:DC115"/>
    <mergeCell ref="BQ126:BV127"/>
    <mergeCell ref="CB126:CE127"/>
    <mergeCell ref="BQ128:DC129"/>
    <mergeCell ref="CZ118:CZ119"/>
    <mergeCell ref="AN119:AO120"/>
    <mergeCell ref="AC108:AC109"/>
    <mergeCell ref="AF108:AF109"/>
    <mergeCell ref="AL98:AM99"/>
    <mergeCell ref="BR118:BT119"/>
    <mergeCell ref="BQ118:BQ119"/>
    <mergeCell ref="BY124:BY125"/>
    <mergeCell ref="L123:AI124"/>
    <mergeCell ref="AR119:AS120"/>
    <mergeCell ref="AG119:AI120"/>
    <mergeCell ref="AP119:AQ120"/>
    <mergeCell ref="AL119:AM120"/>
    <mergeCell ref="V110:AW111"/>
    <mergeCell ref="AM108:AM109"/>
    <mergeCell ref="X108:Y109"/>
    <mergeCell ref="AR108:AU109"/>
    <mergeCell ref="AV108:AW109"/>
    <mergeCell ref="BV102:BX103"/>
    <mergeCell ref="BV112:BX113"/>
    <mergeCell ref="BY98:BY99"/>
    <mergeCell ref="AJ108:AL109"/>
    <mergeCell ref="BV122:BX123"/>
    <mergeCell ref="BY108:BY109"/>
    <mergeCell ref="BJ106:BU107"/>
    <mergeCell ref="CT126:CW127"/>
    <mergeCell ref="CK106:CM107"/>
    <mergeCell ref="BY96:BY97"/>
    <mergeCell ref="CQ82:CQ83"/>
    <mergeCell ref="CO104:CZ105"/>
    <mergeCell ref="BJ71:BL72"/>
    <mergeCell ref="BJ120:BU121"/>
    <mergeCell ref="DA98:DC99"/>
    <mergeCell ref="B96:C97"/>
    <mergeCell ref="AJ98:AK99"/>
    <mergeCell ref="V108:W109"/>
    <mergeCell ref="C100:G103"/>
    <mergeCell ref="D96:Q97"/>
    <mergeCell ref="K106:K107"/>
    <mergeCell ref="G106:G107"/>
    <mergeCell ref="D106:D107"/>
    <mergeCell ref="H106:H107"/>
    <mergeCell ref="AD108:AE109"/>
    <mergeCell ref="I106:J107"/>
    <mergeCell ref="L114:AW115"/>
    <mergeCell ref="AJ119:AK120"/>
    <mergeCell ref="B108:B117"/>
    <mergeCell ref="BO71:CC72"/>
    <mergeCell ref="BZ114:CJ115"/>
    <mergeCell ref="BJ112:BU113"/>
    <mergeCell ref="BV110:BX111"/>
    <mergeCell ref="BI110:BI111"/>
    <mergeCell ref="BH106:BH125"/>
    <mergeCell ref="BU114:BU115"/>
    <mergeCell ref="BJ116:BN117"/>
    <mergeCell ref="BP116:BT117"/>
    <mergeCell ref="BP114:BT115"/>
    <mergeCell ref="BJ49:BU50"/>
    <mergeCell ref="BQ51:BQ52"/>
    <mergeCell ref="CL82:CL83"/>
    <mergeCell ref="CE66:CF67"/>
    <mergeCell ref="BM71:BM72"/>
    <mergeCell ref="BL73:DC74"/>
    <mergeCell ref="CR82:CS83"/>
    <mergeCell ref="BH94:BI95"/>
    <mergeCell ref="CE71:CS72"/>
    <mergeCell ref="BN71:BN72"/>
    <mergeCell ref="BH71:BI72"/>
    <mergeCell ref="BS51:BT52"/>
    <mergeCell ref="CA51:CH52"/>
    <mergeCell ref="BH88:BK91"/>
    <mergeCell ref="CL64:CN65"/>
    <mergeCell ref="BH73:BK74"/>
    <mergeCell ref="BJ60:CC61"/>
    <mergeCell ref="BH62:BQ63"/>
    <mergeCell ref="BR62:CF63"/>
    <mergeCell ref="CA66:CB67"/>
    <mergeCell ref="BR66:BT67"/>
    <mergeCell ref="BU66:BX67"/>
    <mergeCell ref="CC66:CD67"/>
    <mergeCell ref="BH51:BM52"/>
    <mergeCell ref="BN51:BN52"/>
    <mergeCell ref="BO51:BP52"/>
    <mergeCell ref="BL77:DC80"/>
    <mergeCell ref="BH77:BK80"/>
    <mergeCell ref="J55:Y57"/>
    <mergeCell ref="CK96:CM97"/>
    <mergeCell ref="BH96:BH105"/>
    <mergeCell ref="BV98:BX99"/>
    <mergeCell ref="BY104:BY105"/>
    <mergeCell ref="CO98:CZ99"/>
    <mergeCell ref="CN104:CN105"/>
    <mergeCell ref="CK104:CM105"/>
    <mergeCell ref="BY100:BY101"/>
    <mergeCell ref="BZ100:CJ101"/>
    <mergeCell ref="CK98:CM99"/>
    <mergeCell ref="CE64:CE65"/>
    <mergeCell ref="CF64:CF65"/>
    <mergeCell ref="CG64:CJ65"/>
    <mergeCell ref="CK64:CK65"/>
    <mergeCell ref="CI51:CJ52"/>
    <mergeCell ref="CT51:DA52"/>
    <mergeCell ref="CN96:CN97"/>
    <mergeCell ref="CK102:CM103"/>
    <mergeCell ref="BZ102:CJ103"/>
    <mergeCell ref="BJ96:BU97"/>
    <mergeCell ref="AI72:AK73"/>
    <mergeCell ref="AN72:AO73"/>
    <mergeCell ref="AA58:AG62"/>
    <mergeCell ref="CP82:CP83"/>
    <mergeCell ref="AA65:AG69"/>
    <mergeCell ref="BV96:BX97"/>
    <mergeCell ref="BV100:BX101"/>
    <mergeCell ref="CF53:DC54"/>
    <mergeCell ref="I113:J114"/>
    <mergeCell ref="K113:K114"/>
    <mergeCell ref="H100:K101"/>
    <mergeCell ref="H102:K103"/>
    <mergeCell ref="L100:AW101"/>
    <mergeCell ref="AF98:AF99"/>
    <mergeCell ref="BL75:DC76"/>
    <mergeCell ref="BY66:BZ67"/>
    <mergeCell ref="DB66:DC67"/>
    <mergeCell ref="BH66:BQ67"/>
    <mergeCell ref="DA104:DC105"/>
    <mergeCell ref="CN102:CN103"/>
    <mergeCell ref="CO100:CZ101"/>
    <mergeCell ref="CT82:CT83"/>
    <mergeCell ref="CM82:CM83"/>
    <mergeCell ref="BV104:BX105"/>
    <mergeCell ref="BH75:BK76"/>
    <mergeCell ref="BH82:BI83"/>
    <mergeCell ref="BJ100:BU101"/>
    <mergeCell ref="BJ94:BV95"/>
    <mergeCell ref="AG98:AI99"/>
    <mergeCell ref="B46:B69"/>
    <mergeCell ref="B100:B107"/>
    <mergeCell ref="AW98:AW99"/>
    <mergeCell ref="AT98:AV99"/>
    <mergeCell ref="R96:AW97"/>
    <mergeCell ref="Z90:AB91"/>
    <mergeCell ref="C52:I57"/>
    <mergeCell ref="AB63:AW64"/>
    <mergeCell ref="BL88:DC91"/>
    <mergeCell ref="BH64:BQ65"/>
    <mergeCell ref="BR64:BW65"/>
    <mergeCell ref="BX64:CB65"/>
    <mergeCell ref="CC64:CD65"/>
    <mergeCell ref="B82:D83"/>
    <mergeCell ref="AV72:AW73"/>
    <mergeCell ref="AH67:AW69"/>
    <mergeCell ref="BH55:DC58"/>
    <mergeCell ref="BL86:DC87"/>
    <mergeCell ref="BH86:BK87"/>
    <mergeCell ref="BV51:BZ52"/>
    <mergeCell ref="BR51:BR52"/>
    <mergeCell ref="CK51:CO52"/>
    <mergeCell ref="BH84:BK85"/>
    <mergeCell ref="Z46:Z69"/>
    <mergeCell ref="B70:AW71"/>
    <mergeCell ref="C58:I62"/>
    <mergeCell ref="C63:C64"/>
    <mergeCell ref="BH47:BI48"/>
    <mergeCell ref="CA47:CF48"/>
    <mergeCell ref="CG47:CK48"/>
    <mergeCell ref="CG49:CK50"/>
    <mergeCell ref="BH49:BI50"/>
    <mergeCell ref="BJ47:BU48"/>
    <mergeCell ref="J50:Y51"/>
    <mergeCell ref="AB46:AW47"/>
    <mergeCell ref="J52:Y54"/>
    <mergeCell ref="D113:D114"/>
    <mergeCell ref="E113:F114"/>
    <mergeCell ref="C111:K112"/>
    <mergeCell ref="AH58:AW59"/>
    <mergeCell ref="J60:Y62"/>
    <mergeCell ref="AH50:AW51"/>
    <mergeCell ref="AA46:AA47"/>
    <mergeCell ref="AA63:AA64"/>
    <mergeCell ref="J65:Y66"/>
    <mergeCell ref="C46:C47"/>
    <mergeCell ref="D46:Y47"/>
    <mergeCell ref="C48:I51"/>
    <mergeCell ref="AH52:AW54"/>
    <mergeCell ref="C104:K105"/>
    <mergeCell ref="B94:C95"/>
    <mergeCell ref="AR72:AS73"/>
    <mergeCell ref="AH65:AW66"/>
    <mergeCell ref="D94:AD95"/>
    <mergeCell ref="D63:Y64"/>
    <mergeCell ref="L104:AW107"/>
    <mergeCell ref="AA108:AB109"/>
    <mergeCell ref="AN98:AO99"/>
    <mergeCell ref="AP98:AQ99"/>
    <mergeCell ref="AL72:AM73"/>
    <mergeCell ref="E106:F107"/>
    <mergeCell ref="AR98:AS99"/>
    <mergeCell ref="L102:AW103"/>
    <mergeCell ref="C106:C107"/>
    <mergeCell ref="I134:J135"/>
    <mergeCell ref="K134:K135"/>
    <mergeCell ref="AK146:AK147"/>
    <mergeCell ref="L146:R147"/>
    <mergeCell ref="BX144:BX145"/>
    <mergeCell ref="CC140:CC141"/>
    <mergeCell ref="CE142:CG143"/>
    <mergeCell ref="CA146:CA147"/>
    <mergeCell ref="BZ142:BZ143"/>
    <mergeCell ref="CE140:CG141"/>
    <mergeCell ref="BX142:BX143"/>
    <mergeCell ref="BY146:BY147"/>
    <mergeCell ref="BY142:BY143"/>
    <mergeCell ref="CB144:CB145"/>
    <mergeCell ref="AD129:AE130"/>
    <mergeCell ref="AF129:AF130"/>
    <mergeCell ref="BQ134:BQ135"/>
    <mergeCell ref="BH136:BH137"/>
    <mergeCell ref="CF130:CH131"/>
    <mergeCell ref="BX146:BX147"/>
    <mergeCell ref="BU134:BU135"/>
    <mergeCell ref="CB146:CB147"/>
    <mergeCell ref="CH146:DC147"/>
    <mergeCell ref="CB142:CB143"/>
    <mergeCell ref="CD142:CD143"/>
    <mergeCell ref="CA144:CA145"/>
    <mergeCell ref="BI140:BP147"/>
    <mergeCell ref="CX138:CX139"/>
    <mergeCell ref="BT138:BT139"/>
    <mergeCell ref="CH140:CH141"/>
    <mergeCell ref="BU136:BU137"/>
    <mergeCell ref="CI136:DB137"/>
    <mergeCell ref="B74:D75"/>
    <mergeCell ref="AT119:AV120"/>
    <mergeCell ref="Z74:AB75"/>
    <mergeCell ref="H44:L45"/>
    <mergeCell ref="H113:H114"/>
    <mergeCell ref="AW119:AW120"/>
    <mergeCell ref="B34:B45"/>
    <mergeCell ref="C34:G35"/>
    <mergeCell ref="C113:C114"/>
    <mergeCell ref="L110:U111"/>
    <mergeCell ref="G113:G114"/>
    <mergeCell ref="J67:Y69"/>
    <mergeCell ref="B98:C99"/>
    <mergeCell ref="D98:M99"/>
    <mergeCell ref="C65:I69"/>
    <mergeCell ref="AP72:AQ73"/>
    <mergeCell ref="AT72:AU73"/>
    <mergeCell ref="Z82:AB83"/>
    <mergeCell ref="B90:D91"/>
    <mergeCell ref="AN108:AQ109"/>
    <mergeCell ref="C40:G43"/>
    <mergeCell ref="Y44:Y45"/>
    <mergeCell ref="T44:X45"/>
    <mergeCell ref="C36:G37"/>
    <mergeCell ref="B119:C120"/>
    <mergeCell ref="D119:AC120"/>
    <mergeCell ref="AA52:AG57"/>
    <mergeCell ref="AH55:AW57"/>
    <mergeCell ref="AH60:AW62"/>
    <mergeCell ref="J48:Y49"/>
    <mergeCell ref="J58:Y59"/>
    <mergeCell ref="C44:G45"/>
    <mergeCell ref="CK126:CN127"/>
    <mergeCell ref="L144:R145"/>
    <mergeCell ref="BH138:BH139"/>
    <mergeCell ref="T144:T145"/>
    <mergeCell ref="BH140:BH147"/>
    <mergeCell ref="D127:D128"/>
    <mergeCell ref="L135:AW136"/>
    <mergeCell ref="L116:AW117"/>
    <mergeCell ref="L137:AW138"/>
    <mergeCell ref="C134:C135"/>
    <mergeCell ref="V129:W130"/>
    <mergeCell ref="S146:S147"/>
    <mergeCell ref="AA129:AB130"/>
    <mergeCell ref="T146:AC147"/>
    <mergeCell ref="AB144:AI145"/>
    <mergeCell ref="X129:Y130"/>
    <mergeCell ref="C127:C128"/>
    <mergeCell ref="G134:G135"/>
    <mergeCell ref="L125:AW128"/>
    <mergeCell ref="C132:K133"/>
    <mergeCell ref="AK144:AW145"/>
    <mergeCell ref="D142:P143"/>
    <mergeCell ref="D134:D135"/>
    <mergeCell ref="B142:C143"/>
    <mergeCell ref="H134:H135"/>
    <mergeCell ref="BU138:BU139"/>
    <mergeCell ref="CF126:CH127"/>
    <mergeCell ref="H127:H128"/>
    <mergeCell ref="BQ146:BW147"/>
    <mergeCell ref="BS134:BS135"/>
    <mergeCell ref="CB140:CB141"/>
    <mergeCell ref="BX140:BX141"/>
    <mergeCell ref="Z129:Z130"/>
    <mergeCell ref="AJ129:AL130"/>
    <mergeCell ref="AI129:AI130"/>
    <mergeCell ref="CA136:CH137"/>
    <mergeCell ref="BS138:BS139"/>
    <mergeCell ref="BX138:BZ139"/>
    <mergeCell ref="CA142:CA143"/>
    <mergeCell ref="CC138:CE139"/>
    <mergeCell ref="CA140:CA141"/>
    <mergeCell ref="BX134:BZ135"/>
    <mergeCell ref="CD140:CD141"/>
    <mergeCell ref="CC142:CC143"/>
    <mergeCell ref="BH130:BH133"/>
    <mergeCell ref="AE146:AF147"/>
    <mergeCell ref="BV134:BV135"/>
    <mergeCell ref="BH126:BH129"/>
    <mergeCell ref="AD146:AD147"/>
    <mergeCell ref="AM129:AM130"/>
    <mergeCell ref="AN129:AQ130"/>
    <mergeCell ref="AR129:AU130"/>
    <mergeCell ref="AV129:AW130"/>
    <mergeCell ref="AG129:AH130"/>
    <mergeCell ref="BW126:BY127"/>
    <mergeCell ref="BZ144:BZ145"/>
    <mergeCell ref="BX136:BZ137"/>
    <mergeCell ref="CA138:CB139"/>
    <mergeCell ref="CE146:CG147"/>
    <mergeCell ref="BY140:BY141"/>
    <mergeCell ref="CH144:DC145"/>
    <mergeCell ref="AG146:AG147"/>
    <mergeCell ref="CI140:CJ141"/>
    <mergeCell ref="D140:AD141"/>
    <mergeCell ref="CR126:CS127"/>
    <mergeCell ref="CR130:CS131"/>
    <mergeCell ref="BH134:BH135"/>
    <mergeCell ref="CD146:CD147"/>
    <mergeCell ref="CK130:CN131"/>
    <mergeCell ref="CH142:DC143"/>
    <mergeCell ref="CP140:CQ141"/>
    <mergeCell ref="CC146:CC147"/>
    <mergeCell ref="CI130:CJ131"/>
    <mergeCell ref="CT130:CW131"/>
    <mergeCell ref="BZ126:CA127"/>
    <mergeCell ref="BQ136:BQ137"/>
    <mergeCell ref="BI138:BP139"/>
    <mergeCell ref="BI134:BP135"/>
    <mergeCell ref="BI136:BP137"/>
    <mergeCell ref="BZ140:BZ141"/>
    <mergeCell ref="CO126:CQ127"/>
    <mergeCell ref="DC136:DC137"/>
    <mergeCell ref="CI126:CJ127"/>
    <mergeCell ref="DA138:DA139"/>
    <mergeCell ref="BV136:BV137"/>
    <mergeCell ref="BW136:BW137"/>
    <mergeCell ref="CB130:CE131"/>
    <mergeCell ref="CO130:CQ131"/>
    <mergeCell ref="BZ130:CA131"/>
    <mergeCell ref="BW130:BY131"/>
    <mergeCell ref="BQ130:BV131"/>
    <mergeCell ref="BR138:BR139"/>
    <mergeCell ref="CF138:CH139"/>
    <mergeCell ref="BV138:BV139"/>
    <mergeCell ref="CU138:CU139"/>
    <mergeCell ref="CV138:CV139"/>
    <mergeCell ref="CC144:CC145"/>
    <mergeCell ref="B224:B227"/>
    <mergeCell ref="CY148:CZ149"/>
    <mergeCell ref="CK140:CL141"/>
    <mergeCell ref="BY144:BY145"/>
    <mergeCell ref="BI150:BP152"/>
    <mergeCell ref="J151:J152"/>
    <mergeCell ref="BI163:DC165"/>
    <mergeCell ref="BI160:DC162"/>
    <mergeCell ref="BQ144:BW145"/>
    <mergeCell ref="CL148:CM149"/>
    <mergeCell ref="CE148:CH149"/>
    <mergeCell ref="CN179:CQ180"/>
    <mergeCell ref="K146:K147"/>
    <mergeCell ref="F153:F154"/>
    <mergeCell ref="AS154:AW155"/>
    <mergeCell ref="AE152:AW153"/>
    <mergeCell ref="BQ140:BW141"/>
    <mergeCell ref="CD144:CD145"/>
    <mergeCell ref="B140:C141"/>
    <mergeCell ref="AA144:AA145"/>
    <mergeCell ref="AH146:AH147"/>
    <mergeCell ref="CB179:CB180"/>
    <mergeCell ref="CC177:CC178"/>
    <mergeCell ref="BZ177:BZ178"/>
    <mergeCell ref="BI177:BV178"/>
    <mergeCell ref="BW177:BW178"/>
    <mergeCell ref="AD154:AE155"/>
    <mergeCell ref="AH154:AI155"/>
    <mergeCell ref="AB150:AC151"/>
    <mergeCell ref="J146:J147"/>
    <mergeCell ref="CU148:CX149"/>
    <mergeCell ref="BZ146:BZ147"/>
    <mergeCell ref="U152:V153"/>
    <mergeCell ref="U148:V149"/>
    <mergeCell ref="L151:Q152"/>
    <mergeCell ref="BI157:DC159"/>
    <mergeCell ref="N158:N159"/>
    <mergeCell ref="AW158:AW159"/>
    <mergeCell ref="BR148:BR149"/>
    <mergeCell ref="BZ148:BZ149"/>
    <mergeCell ref="BI148:BP149"/>
    <mergeCell ref="R158:AV159"/>
    <mergeCell ref="AW156:AW157"/>
    <mergeCell ref="CB148:CC149"/>
    <mergeCell ref="BH153:BH156"/>
    <mergeCell ref="CI148:CJ149"/>
    <mergeCell ref="Y179:Z180"/>
    <mergeCell ref="BY177:BY178"/>
    <mergeCell ref="CR148:CS149"/>
    <mergeCell ref="BH148:BH149"/>
    <mergeCell ref="BW154:BW155"/>
    <mergeCell ref="Z150:AA151"/>
    <mergeCell ref="BX153:DC156"/>
    <mergeCell ref="BH179:BH180"/>
    <mergeCell ref="CD179:CG180"/>
    <mergeCell ref="CH179:CH180"/>
    <mergeCell ref="BI172:DC174"/>
    <mergeCell ref="Z154:AA155"/>
    <mergeCell ref="AB154:AC155"/>
    <mergeCell ref="BI166:DC168"/>
    <mergeCell ref="BI153:BP156"/>
    <mergeCell ref="AC179:AF180"/>
    <mergeCell ref="BR179:BR180"/>
    <mergeCell ref="K144:K145"/>
    <mergeCell ref="C144:I147"/>
    <mergeCell ref="AJ144:AJ145"/>
    <mergeCell ref="AI146:AJ147"/>
    <mergeCell ref="AL154:AR155"/>
    <mergeCell ref="I153:I154"/>
    <mergeCell ref="G153:G154"/>
    <mergeCell ref="B148:B157"/>
    <mergeCell ref="AH150:AI151"/>
    <mergeCell ref="K151:K152"/>
    <mergeCell ref="AD150:AE151"/>
    <mergeCell ref="AJ150:AK151"/>
    <mergeCell ref="AF150:AG151"/>
    <mergeCell ref="AL150:AR151"/>
    <mergeCell ref="S144:S145"/>
    <mergeCell ref="C153:C154"/>
    <mergeCell ref="C155:I157"/>
    <mergeCell ref="J156:J157"/>
    <mergeCell ref="AF154:AG155"/>
    <mergeCell ref="C148:I150"/>
    <mergeCell ref="R148:T149"/>
    <mergeCell ref="J148:Q150"/>
    <mergeCell ref="W156:AV157"/>
    <mergeCell ref="AE148:AW149"/>
    <mergeCell ref="W152:AA153"/>
    <mergeCell ref="AB152:AD153"/>
    <mergeCell ref="W150:Y151"/>
    <mergeCell ref="W154:Y155"/>
    <mergeCell ref="K156:K157"/>
    <mergeCell ref="R150:V151"/>
    <mergeCell ref="W148:AA149"/>
    <mergeCell ref="J153:Q155"/>
    <mergeCell ref="BH660:BI660"/>
    <mergeCell ref="BH659:BI659"/>
    <mergeCell ref="BH596:BI596"/>
    <mergeCell ref="AB588:AB589"/>
    <mergeCell ref="AC596:AW597"/>
    <mergeCell ref="D606:AW608"/>
    <mergeCell ref="BH629:BI629"/>
    <mergeCell ref="B586:C587"/>
    <mergeCell ref="Z584:AA585"/>
    <mergeCell ref="D584:Y585"/>
    <mergeCell ref="D657:AW659"/>
    <mergeCell ref="BH606:BI606"/>
    <mergeCell ref="BH607:BI607"/>
    <mergeCell ref="BH602:BI602"/>
    <mergeCell ref="BH586:BI586"/>
    <mergeCell ref="B596:C597"/>
    <mergeCell ref="BH585:BI585"/>
    <mergeCell ref="Z598:AA599"/>
    <mergeCell ref="AB586:AB587"/>
    <mergeCell ref="E588:Y589"/>
    <mergeCell ref="B590:C591"/>
    <mergeCell ref="Z586:AA587"/>
    <mergeCell ref="BH587:BI587"/>
    <mergeCell ref="BH600:BI600"/>
    <mergeCell ref="BH597:BI597"/>
    <mergeCell ref="BH599:BI599"/>
    <mergeCell ref="BH595:BI595"/>
    <mergeCell ref="D596:D597"/>
    <mergeCell ref="BH590:BI590"/>
    <mergeCell ref="E590:Y591"/>
    <mergeCell ref="AC588:AW589"/>
    <mergeCell ref="BH608:BI608"/>
    <mergeCell ref="BH624:BI624"/>
    <mergeCell ref="BH639:BI639"/>
    <mergeCell ref="B639:C639"/>
    <mergeCell ref="CA148:CA149"/>
    <mergeCell ref="E153:E154"/>
    <mergeCell ref="AS150:AW151"/>
    <mergeCell ref="BT154:BT155"/>
    <mergeCell ref="BH150:BH152"/>
    <mergeCell ref="BQ150:DC152"/>
    <mergeCell ref="BV154:BV155"/>
    <mergeCell ref="B575:C576"/>
    <mergeCell ref="B552:P553"/>
    <mergeCell ref="B558:AW562"/>
    <mergeCell ref="D564:AW566"/>
    <mergeCell ref="AJ154:AK155"/>
    <mergeCell ref="AB148:AD149"/>
    <mergeCell ref="D153:D154"/>
    <mergeCell ref="R152:T153"/>
    <mergeCell ref="C151:I152"/>
    <mergeCell ref="R154:V155"/>
    <mergeCell ref="H153:H154"/>
    <mergeCell ref="CG183:CH184"/>
    <mergeCell ref="CK183:CK184"/>
    <mergeCell ref="AA240:AK241"/>
    <mergeCell ref="AL242:AL243"/>
    <mergeCell ref="CP384:CP385"/>
    <mergeCell ref="J158:J159"/>
    <mergeCell ref="CR179:CR180"/>
    <mergeCell ref="DA148:DA149"/>
    <mergeCell ref="BW386:BW387"/>
    <mergeCell ref="BH477:BH479"/>
    <mergeCell ref="BW467:BW468"/>
    <mergeCell ref="B642:C642"/>
    <mergeCell ref="BH646:BI646"/>
    <mergeCell ref="B650:C650"/>
    <mergeCell ref="BH650:BI650"/>
    <mergeCell ref="D654:AW656"/>
    <mergeCell ref="BH635:BI635"/>
    <mergeCell ref="AS550:AS551"/>
    <mergeCell ref="AQ550:AR551"/>
    <mergeCell ref="AB556:AL557"/>
    <mergeCell ref="B617:C617"/>
    <mergeCell ref="D615:AW617"/>
    <mergeCell ref="BH614:BI614"/>
    <mergeCell ref="D612:AW614"/>
    <mergeCell ref="B607:C607"/>
    <mergeCell ref="AC598:AW599"/>
    <mergeCell ref="Z594:AA595"/>
    <mergeCell ref="J578:J579"/>
    <mergeCell ref="AU550:AV551"/>
    <mergeCell ref="AB598:AB599"/>
    <mergeCell ref="AB600:AB601"/>
    <mergeCell ref="B619:C619"/>
    <mergeCell ref="B638:C638"/>
    <mergeCell ref="BH637:BI637"/>
    <mergeCell ref="B627:C627"/>
    <mergeCell ref="E598:Y599"/>
    <mergeCell ref="BH593:BI593"/>
    <mergeCell ref="Z600:AA601"/>
    <mergeCell ref="B606:C606"/>
    <mergeCell ref="B594:C595"/>
    <mergeCell ref="Z602:AA603"/>
    <mergeCell ref="E600:Y601"/>
    <mergeCell ref="BH649:BI649"/>
    <mergeCell ref="BJ612:DC614"/>
    <mergeCell ref="BJ615:DC617"/>
    <mergeCell ref="B618:C618"/>
    <mergeCell ref="D618:AW620"/>
    <mergeCell ref="BH620:BI620"/>
    <mergeCell ref="BH619:BI619"/>
    <mergeCell ref="BH625:BI625"/>
    <mergeCell ref="D672:AW674"/>
    <mergeCell ref="B672:C672"/>
    <mergeCell ref="B676:C676"/>
    <mergeCell ref="BJ651:DC653"/>
    <mergeCell ref="B667:C667"/>
    <mergeCell ref="B654:C654"/>
    <mergeCell ref="BJ657:DC659"/>
    <mergeCell ref="B664:C664"/>
    <mergeCell ref="BJ660:DC662"/>
    <mergeCell ref="BH648:BI648"/>
    <mergeCell ref="B641:C641"/>
    <mergeCell ref="B666:C666"/>
    <mergeCell ref="BH661:BI661"/>
    <mergeCell ref="D645:AW647"/>
    <mergeCell ref="BJ654:DC656"/>
    <mergeCell ref="BH674:BI674"/>
    <mergeCell ref="B673:C673"/>
    <mergeCell ref="D669:AW671"/>
    <mergeCell ref="B668:C668"/>
    <mergeCell ref="BH662:BI662"/>
    <mergeCell ref="B662:C662"/>
    <mergeCell ref="BJ648:DC650"/>
    <mergeCell ref="BH641:BI641"/>
    <mergeCell ref="B652:C652"/>
    <mergeCell ref="BH651:BI651"/>
    <mergeCell ref="BJ669:DC671"/>
    <mergeCell ref="BH696:BI696"/>
    <mergeCell ref="BJ696:DC699"/>
    <mergeCell ref="BH697:BI697"/>
    <mergeCell ref="BH698:BI698"/>
    <mergeCell ref="BH699:BI699"/>
    <mergeCell ref="BH665:BI665"/>
    <mergeCell ref="BH666:BI666"/>
    <mergeCell ref="BH667:BI667"/>
    <mergeCell ref="BH668:BI668"/>
    <mergeCell ref="BH669:BI669"/>
    <mergeCell ref="BH670:BI670"/>
    <mergeCell ref="BH671:BI671"/>
    <mergeCell ref="BJ681:DC683"/>
    <mergeCell ref="BJ684:DC686"/>
    <mergeCell ref="BJ687:DC689"/>
    <mergeCell ref="BJ690:DC692"/>
    <mergeCell ref="BJ693:DC695"/>
    <mergeCell ref="BH692:BI692"/>
    <mergeCell ref="BH686:BI686"/>
    <mergeCell ref="BH676:BI676"/>
    <mergeCell ref="BH695:BI695"/>
    <mergeCell ref="BJ672:DC674"/>
    <mergeCell ref="BJ666:DC668"/>
    <mergeCell ref="BJ675:DC677"/>
    <mergeCell ref="BJ678:DC680"/>
    <mergeCell ref="BH677:BI677"/>
    <mergeCell ref="BH691:BI691"/>
    <mergeCell ref="BH694:BI694"/>
    <mergeCell ref="BH687:BI687"/>
    <mergeCell ref="B644:C644"/>
    <mergeCell ref="BJ639:DC641"/>
    <mergeCell ref="BJ624:DC626"/>
    <mergeCell ref="B677:C677"/>
    <mergeCell ref="B592:C593"/>
    <mergeCell ref="T567:T568"/>
    <mergeCell ref="AA567:AF568"/>
    <mergeCell ref="R577:AW580"/>
    <mergeCell ref="AI552:AJ553"/>
    <mergeCell ref="B648:C648"/>
    <mergeCell ref="BH657:BI657"/>
    <mergeCell ref="BH654:BI654"/>
    <mergeCell ref="B657:C657"/>
    <mergeCell ref="BH655:BI655"/>
    <mergeCell ref="BH653:BI653"/>
    <mergeCell ref="BJ642:DC644"/>
    <mergeCell ref="BJ645:DC647"/>
    <mergeCell ref="BJ618:DC620"/>
    <mergeCell ref="B610:C610"/>
    <mergeCell ref="BJ609:DC611"/>
    <mergeCell ref="B631:C631"/>
    <mergeCell ref="B621:C621"/>
    <mergeCell ref="BH636:BI636"/>
    <mergeCell ref="BH616:BI616"/>
    <mergeCell ref="BJ633:DC635"/>
    <mergeCell ref="BJ636:DC638"/>
    <mergeCell ref="BH640:BI640"/>
    <mergeCell ref="BH647:BI647"/>
    <mergeCell ref="B637:C637"/>
    <mergeCell ref="B646:C646"/>
    <mergeCell ref="BH673:BI673"/>
    <mergeCell ref="BJ663:DC665"/>
    <mergeCell ref="Z548:AA549"/>
    <mergeCell ref="AM548:AN549"/>
    <mergeCell ref="AW548:AW549"/>
    <mergeCell ref="Q548:R549"/>
    <mergeCell ref="AH548:AH549"/>
    <mergeCell ref="U567:Y568"/>
    <mergeCell ref="BH579:BI579"/>
    <mergeCell ref="BH555:BI555"/>
    <mergeCell ref="BH552:BI552"/>
    <mergeCell ref="AB548:AG549"/>
    <mergeCell ref="AO552:AP553"/>
    <mergeCell ref="AF552:AH553"/>
    <mergeCell ref="AM546:AN547"/>
    <mergeCell ref="BH582:BI582"/>
    <mergeCell ref="BH567:BI567"/>
    <mergeCell ref="BH575:BI575"/>
    <mergeCell ref="BH577:BI577"/>
    <mergeCell ref="BH569:BI569"/>
    <mergeCell ref="BH583:BI583"/>
    <mergeCell ref="BH564:BI564"/>
    <mergeCell ref="AC590:AW591"/>
    <mergeCell ref="AO550:AO551"/>
    <mergeCell ref="I578:I579"/>
    <mergeCell ref="Z590:AA591"/>
    <mergeCell ref="E586:Y587"/>
    <mergeCell ref="BH562:BI562"/>
    <mergeCell ref="AT550:AT551"/>
    <mergeCell ref="BH547:BI547"/>
    <mergeCell ref="BH572:BI572"/>
    <mergeCell ref="BH557:BI557"/>
    <mergeCell ref="AI550:AL551"/>
    <mergeCell ref="AP546:AP547"/>
    <mergeCell ref="BH548:BI548"/>
    <mergeCell ref="AI548:AL549"/>
    <mergeCell ref="AQ548:AR549"/>
    <mergeCell ref="AO546:AO547"/>
    <mergeCell ref="B567:S568"/>
    <mergeCell ref="AW550:AW551"/>
    <mergeCell ref="BH578:BI578"/>
    <mergeCell ref="D548:P549"/>
    <mergeCell ref="AH550:AH551"/>
    <mergeCell ref="AO548:AO549"/>
    <mergeCell ref="Z588:AA589"/>
    <mergeCell ref="Z567:Z568"/>
    <mergeCell ref="Q550:R551"/>
    <mergeCell ref="AH546:AH547"/>
    <mergeCell ref="Q552:AA553"/>
    <mergeCell ref="AU548:AV549"/>
    <mergeCell ref="AB590:AB591"/>
    <mergeCell ref="O578:O579"/>
    <mergeCell ref="B685:C685"/>
    <mergeCell ref="BH652:BI652"/>
    <mergeCell ref="D651:AW653"/>
    <mergeCell ref="D648:AW650"/>
    <mergeCell ref="B669:C669"/>
    <mergeCell ref="AB554:AL555"/>
    <mergeCell ref="E592:Y593"/>
    <mergeCell ref="K578:L579"/>
    <mergeCell ref="AQ552:AR553"/>
    <mergeCell ref="D588:D589"/>
    <mergeCell ref="BH568:BI568"/>
    <mergeCell ref="AB550:AG551"/>
    <mergeCell ref="AK552:AL553"/>
    <mergeCell ref="BH563:BI563"/>
    <mergeCell ref="Q554:AA555"/>
    <mergeCell ref="Q556:AA557"/>
    <mergeCell ref="B569:S573"/>
    <mergeCell ref="P578:Q579"/>
    <mergeCell ref="B550:C551"/>
    <mergeCell ref="M578:M579"/>
    <mergeCell ref="T569:AW573"/>
    <mergeCell ref="D550:P551"/>
    <mergeCell ref="B554:P557"/>
    <mergeCell ref="B588:C589"/>
    <mergeCell ref="BH664:BI664"/>
    <mergeCell ref="AB592:AB593"/>
    <mergeCell ref="D575:O576"/>
    <mergeCell ref="B645:C645"/>
    <mergeCell ref="B632:C632"/>
    <mergeCell ref="BH632:BI632"/>
    <mergeCell ref="BH633:BI633"/>
    <mergeCell ref="D609:AW611"/>
    <mergeCell ref="D592:D593"/>
    <mergeCell ref="AM550:AN551"/>
    <mergeCell ref="Z550:AA551"/>
    <mergeCell ref="S550:Y551"/>
    <mergeCell ref="Z592:AA593"/>
    <mergeCell ref="AC586:AW587"/>
    <mergeCell ref="B544:C545"/>
    <mergeCell ref="M534:M535"/>
    <mergeCell ref="S542:Y543"/>
    <mergeCell ref="B546:C547"/>
    <mergeCell ref="N534:R535"/>
    <mergeCell ref="B542:C543"/>
    <mergeCell ref="AT548:AT549"/>
    <mergeCell ref="AU544:AV545"/>
    <mergeCell ref="AS544:AS545"/>
    <mergeCell ref="AQ542:AR543"/>
    <mergeCell ref="AO544:AO545"/>
    <mergeCell ref="AS542:AS543"/>
    <mergeCell ref="Q546:R547"/>
    <mergeCell ref="Z546:AA547"/>
    <mergeCell ref="S546:Y547"/>
    <mergeCell ref="B540:C541"/>
    <mergeCell ref="AB542:AG543"/>
    <mergeCell ref="AH542:AH543"/>
    <mergeCell ref="AP548:AP549"/>
    <mergeCell ref="D540:P541"/>
    <mergeCell ref="Q540:AA541"/>
    <mergeCell ref="B533:L536"/>
    <mergeCell ref="AH544:AH545"/>
    <mergeCell ref="B577:H580"/>
    <mergeCell ref="AS552:AW553"/>
    <mergeCell ref="B584:C585"/>
    <mergeCell ref="BH544:BI545"/>
    <mergeCell ref="AQ546:AR547"/>
    <mergeCell ref="BH534:BI534"/>
    <mergeCell ref="BJ525:DC528"/>
    <mergeCell ref="AS548:AS549"/>
    <mergeCell ref="CP492:CP493"/>
    <mergeCell ref="CK492:CO493"/>
    <mergeCell ref="AV452:AW453"/>
    <mergeCell ref="B442:C445"/>
    <mergeCell ref="AK458:AK459"/>
    <mergeCell ref="AU452:AU453"/>
    <mergeCell ref="D538:P539"/>
    <mergeCell ref="AQ544:AR545"/>
    <mergeCell ref="Q542:R543"/>
    <mergeCell ref="Q544:R545"/>
    <mergeCell ref="B538:C539"/>
    <mergeCell ref="CQ486:CS488"/>
    <mergeCell ref="BJ532:DC535"/>
    <mergeCell ref="BH539:BI539"/>
    <mergeCell ref="S534:S535"/>
    <mergeCell ref="DA467:DB468"/>
    <mergeCell ref="AN472:AO473"/>
    <mergeCell ref="AB474:AC475"/>
    <mergeCell ref="AK450:AK451"/>
    <mergeCell ref="CF467:CM468"/>
    <mergeCell ref="CB467:CB468"/>
    <mergeCell ref="CC453:CD454"/>
    <mergeCell ref="AU464:AU465"/>
    <mergeCell ref="BI459:DC462"/>
    <mergeCell ref="BI455:DC458"/>
    <mergeCell ref="BI463:DC466"/>
    <mergeCell ref="CN467:CP468"/>
    <mergeCell ref="H490:H491"/>
    <mergeCell ref="CW467:CX468"/>
    <mergeCell ref="BI477:DC479"/>
    <mergeCell ref="AV438:AV439"/>
    <mergeCell ref="AW436:AW437"/>
    <mergeCell ref="BI442:DC446"/>
    <mergeCell ref="AW438:AW439"/>
    <mergeCell ref="AT442:AT443"/>
    <mergeCell ref="AK454:AK455"/>
    <mergeCell ref="AL450:AP451"/>
    <mergeCell ref="AU444:AU445"/>
    <mergeCell ref="B458:AJ459"/>
    <mergeCell ref="CN453:CP454"/>
    <mergeCell ref="CQ453:CR454"/>
    <mergeCell ref="AQ458:AQ459"/>
    <mergeCell ref="AR454:AW455"/>
    <mergeCell ref="B490:G491"/>
    <mergeCell ref="AR450:AW451"/>
    <mergeCell ref="AV456:AW457"/>
    <mergeCell ref="AR444:AS445"/>
    <mergeCell ref="AL440:AP441"/>
    <mergeCell ref="B446:AJ447"/>
    <mergeCell ref="AQ448:AQ449"/>
    <mergeCell ref="AS438:AS439"/>
    <mergeCell ref="CU467:CV468"/>
    <mergeCell ref="BH473:BH476"/>
    <mergeCell ref="CE467:CE468"/>
    <mergeCell ref="BI473:DC476"/>
    <mergeCell ref="AQ456:AQ457"/>
    <mergeCell ref="AQ452:AQ453"/>
    <mergeCell ref="B472:L473"/>
    <mergeCell ref="I490:L491"/>
    <mergeCell ref="BI450:DC452"/>
    <mergeCell ref="M474:O475"/>
    <mergeCell ref="BI469:DC472"/>
    <mergeCell ref="AN486:AU487"/>
    <mergeCell ref="BI436:DC439"/>
    <mergeCell ref="BH447:BH449"/>
    <mergeCell ref="CF453:CM454"/>
    <mergeCell ref="CS467:CT468"/>
    <mergeCell ref="V472:W473"/>
    <mergeCell ref="BX467:BX468"/>
    <mergeCell ref="AV436:AV437"/>
    <mergeCell ref="CA453:CA454"/>
    <mergeCell ref="BX453:BX454"/>
    <mergeCell ref="BW453:BW454"/>
    <mergeCell ref="BH450:BH452"/>
    <mergeCell ref="BH442:BH446"/>
    <mergeCell ref="AV448:AW449"/>
    <mergeCell ref="D452:AP453"/>
    <mergeCell ref="AV462:AW463"/>
    <mergeCell ref="R474:S475"/>
    <mergeCell ref="CT483:DC485"/>
    <mergeCell ref="CT486:DC488"/>
    <mergeCell ref="X472:Y473"/>
    <mergeCell ref="Z472:AA473"/>
    <mergeCell ref="CA467:CA468"/>
    <mergeCell ref="BH480:CE482"/>
    <mergeCell ref="B450:AJ451"/>
    <mergeCell ref="AT456:AT457"/>
    <mergeCell ref="AR456:AS457"/>
    <mergeCell ref="AL454:AP455"/>
    <mergeCell ref="D462:E465"/>
    <mergeCell ref="AR462:AS463"/>
    <mergeCell ref="AT462:AT463"/>
    <mergeCell ref="AT464:AT465"/>
    <mergeCell ref="B456:C457"/>
    <mergeCell ref="D456:AP457"/>
    <mergeCell ref="AL446:AP447"/>
    <mergeCell ref="AT448:AT449"/>
    <mergeCell ref="AR446:AW447"/>
    <mergeCell ref="D460:AW461"/>
    <mergeCell ref="D444:AP445"/>
    <mergeCell ref="K464:AO465"/>
    <mergeCell ref="AQ464:AQ465"/>
    <mergeCell ref="B448:C449"/>
    <mergeCell ref="B460:C465"/>
    <mergeCell ref="J464:J465"/>
    <mergeCell ref="AU456:AU457"/>
    <mergeCell ref="F462:AP463"/>
    <mergeCell ref="AU462:AU463"/>
    <mergeCell ref="AR464:AS465"/>
    <mergeCell ref="F464:I465"/>
    <mergeCell ref="B452:C453"/>
    <mergeCell ref="B454:AJ455"/>
    <mergeCell ref="AQ444:AQ445"/>
    <mergeCell ref="AQ446:AQ447"/>
    <mergeCell ref="AQ462:AQ463"/>
    <mergeCell ref="AV444:AW445"/>
    <mergeCell ref="AT452:AT453"/>
    <mergeCell ref="AQ454:AQ455"/>
    <mergeCell ref="AK446:AK447"/>
    <mergeCell ref="D448:AP449"/>
    <mergeCell ref="AU448:AU449"/>
    <mergeCell ref="DC416:DC417"/>
    <mergeCell ref="P399:Q401"/>
    <mergeCell ref="CJ397:CM398"/>
    <mergeCell ref="O399:O401"/>
    <mergeCell ref="AR458:AW459"/>
    <mergeCell ref="CO397:DB398"/>
    <mergeCell ref="BR397:BR398"/>
    <mergeCell ref="AR452:AS453"/>
    <mergeCell ref="CS453:CT454"/>
    <mergeCell ref="CU453:CV454"/>
    <mergeCell ref="DA453:DB454"/>
    <mergeCell ref="BW423:DC426"/>
    <mergeCell ref="CJ421:CK422"/>
    <mergeCell ref="BJ429:BY430"/>
    <mergeCell ref="CZ414:CZ415"/>
    <mergeCell ref="DC414:DC415"/>
    <mergeCell ref="CZ416:CZ417"/>
    <mergeCell ref="DA414:DB415"/>
    <mergeCell ref="DC397:DC398"/>
    <mergeCell ref="BS431:BS432"/>
    <mergeCell ref="BI433:DC435"/>
    <mergeCell ref="D431:AW433"/>
    <mergeCell ref="B440:AJ441"/>
    <mergeCell ref="AL458:AP459"/>
    <mergeCell ref="AU442:AU443"/>
    <mergeCell ref="AU438:AU439"/>
    <mergeCell ref="AS434:AW435"/>
    <mergeCell ref="B438:AR439"/>
    <mergeCell ref="AQ440:AQ441"/>
    <mergeCell ref="BH459:BH462"/>
    <mergeCell ref="BI447:DC449"/>
    <mergeCell ref="B429:C430"/>
    <mergeCell ref="CG412:CK413"/>
    <mergeCell ref="BJ419:CE420"/>
    <mergeCell ref="AT438:AT439"/>
    <mergeCell ref="AK440:AK441"/>
    <mergeCell ref="AT436:AT437"/>
    <mergeCell ref="AR442:AS443"/>
    <mergeCell ref="N399:N401"/>
    <mergeCell ref="B436:AR437"/>
    <mergeCell ref="AR440:AW441"/>
    <mergeCell ref="CF412:CF413"/>
    <mergeCell ref="D429:AW430"/>
    <mergeCell ref="J399:J401"/>
    <mergeCell ref="BH440:CA441"/>
    <mergeCell ref="CV414:CV415"/>
    <mergeCell ref="BH436:BH439"/>
    <mergeCell ref="BP431:BP432"/>
    <mergeCell ref="BH429:BI430"/>
    <mergeCell ref="B422:AW424"/>
    <mergeCell ref="B425:AW426"/>
    <mergeCell ref="CP421:DC422"/>
    <mergeCell ref="D442:AP443"/>
    <mergeCell ref="AS436:AS437"/>
    <mergeCell ref="B434:AR435"/>
    <mergeCell ref="AQ442:AQ443"/>
    <mergeCell ref="CS431:CT432"/>
    <mergeCell ref="BH433:BH435"/>
    <mergeCell ref="AU436:AU437"/>
    <mergeCell ref="AV442:AW443"/>
    <mergeCell ref="BQ431:BR432"/>
    <mergeCell ref="BO431:BO432"/>
    <mergeCell ref="BU431:BV432"/>
    <mergeCell ref="CG419:CG420"/>
    <mergeCell ref="CF419:CF420"/>
    <mergeCell ref="CH419:CL420"/>
    <mergeCell ref="BH419:BI420"/>
    <mergeCell ref="B418:AW421"/>
    <mergeCell ref="CY414:CY415"/>
    <mergeCell ref="BH393:BI394"/>
    <mergeCell ref="BH399:BK410"/>
    <mergeCell ref="BL403:BL410"/>
    <mergeCell ref="B408:AW410"/>
    <mergeCell ref="B406:C407"/>
    <mergeCell ref="N402:N404"/>
    <mergeCell ref="O402:O404"/>
    <mergeCell ref="K399:K401"/>
    <mergeCell ref="CU416:CU417"/>
    <mergeCell ref="CN397:CN398"/>
    <mergeCell ref="BJ412:CD413"/>
    <mergeCell ref="BJ393:DC394"/>
    <mergeCell ref="BW395:BW396"/>
    <mergeCell ref="CE412:CE413"/>
    <mergeCell ref="BX395:CQ396"/>
    <mergeCell ref="BH414:CH417"/>
    <mergeCell ref="BL395:BL396"/>
    <mergeCell ref="CH397:CH398"/>
    <mergeCell ref="BM397:BQ398"/>
    <mergeCell ref="BM403:BN410"/>
    <mergeCell ref="BM395:BO396"/>
    <mergeCell ref="K402:K404"/>
    <mergeCell ref="L402:M404"/>
    <mergeCell ref="B392:AW395"/>
    <mergeCell ref="CM421:CM422"/>
    <mergeCell ref="CI421:CI422"/>
    <mergeCell ref="CL421:CL422"/>
    <mergeCell ref="B388:AW391"/>
    <mergeCell ref="AA385:AA386"/>
    <mergeCell ref="I385:I386"/>
    <mergeCell ref="Y387:AC387"/>
    <mergeCell ref="BR395:BV396"/>
    <mergeCell ref="BS397:CG398"/>
    <mergeCell ref="BO399:DC402"/>
    <mergeCell ref="CW416:CX417"/>
    <mergeCell ref="CY416:CY417"/>
    <mergeCell ref="CW414:CX415"/>
    <mergeCell ref="BS384:BS385"/>
    <mergeCell ref="BT386:BU387"/>
    <mergeCell ref="DC419:DC420"/>
    <mergeCell ref="DB412:DB413"/>
    <mergeCell ref="BH412:BI413"/>
    <mergeCell ref="CM412:DA413"/>
    <mergeCell ref="AB385:AB386"/>
    <mergeCell ref="Y385:Y386"/>
    <mergeCell ref="R402:R404"/>
    <mergeCell ref="S402:AW404"/>
    <mergeCell ref="B411:AW414"/>
    <mergeCell ref="B384:H387"/>
    <mergeCell ref="BL399:BL402"/>
    <mergeCell ref="BM399:BN402"/>
    <mergeCell ref="P402:Q404"/>
    <mergeCell ref="CM419:CM420"/>
    <mergeCell ref="D397:V398"/>
    <mergeCell ref="D406:J407"/>
    <mergeCell ref="L399:M401"/>
    <mergeCell ref="AD386:AJ387"/>
    <mergeCell ref="I387:M387"/>
    <mergeCell ref="M385:M386"/>
    <mergeCell ref="BH421:CH422"/>
    <mergeCell ref="AC385:AC386"/>
    <mergeCell ref="L385:L386"/>
    <mergeCell ref="AD384:AJ385"/>
    <mergeCell ref="R399:R401"/>
    <mergeCell ref="B415:AW417"/>
    <mergeCell ref="CL412:CL413"/>
    <mergeCell ref="B402:I404"/>
    <mergeCell ref="J402:J404"/>
    <mergeCell ref="BH386:BR387"/>
    <mergeCell ref="BJ384:BR385"/>
    <mergeCell ref="AK386:AW387"/>
    <mergeCell ref="BS386:BS387"/>
    <mergeCell ref="AM279:AN280"/>
    <mergeCell ref="P281:P282"/>
    <mergeCell ref="AN380:AU381"/>
    <mergeCell ref="AD382:AJ383"/>
    <mergeCell ref="AN376:AU377"/>
    <mergeCell ref="AD376:AJ377"/>
    <mergeCell ref="BH371:BQ372"/>
    <mergeCell ref="BR359:BR360"/>
    <mergeCell ref="BR369:BU370"/>
    <mergeCell ref="AO279:AQ280"/>
    <mergeCell ref="AN368:AU369"/>
    <mergeCell ref="Y379:AC379"/>
    <mergeCell ref="AC381:AC382"/>
    <mergeCell ref="S399:AW401"/>
    <mergeCell ref="B399:I401"/>
    <mergeCell ref="B397:C398"/>
    <mergeCell ref="I375:M375"/>
    <mergeCell ref="J377:J378"/>
    <mergeCell ref="N386:X387"/>
    <mergeCell ref="B376:H379"/>
    <mergeCell ref="I379:M379"/>
    <mergeCell ref="AA377:AA378"/>
    <mergeCell ref="Y376:AC376"/>
    <mergeCell ref="Z381:Z382"/>
    <mergeCell ref="B380:H383"/>
    <mergeCell ref="Z373:Z374"/>
    <mergeCell ref="AD374:AJ375"/>
    <mergeCell ref="L332:L333"/>
    <mergeCell ref="Z334:AA335"/>
    <mergeCell ref="AV372:AW373"/>
    <mergeCell ref="AK374:AW375"/>
    <mergeCell ref="J361:J362"/>
    <mergeCell ref="K365:K366"/>
    <mergeCell ref="I371:M371"/>
    <mergeCell ref="N370:X371"/>
    <mergeCell ref="I373:I374"/>
    <mergeCell ref="N372:X373"/>
    <mergeCell ref="AB373:AB374"/>
    <mergeCell ref="K373:K374"/>
    <mergeCell ref="J365:J366"/>
    <mergeCell ref="J357:J358"/>
    <mergeCell ref="AK362:AW363"/>
    <mergeCell ref="L361:L362"/>
    <mergeCell ref="I357:I358"/>
    <mergeCell ref="M357:M358"/>
    <mergeCell ref="AK368:AM369"/>
    <mergeCell ref="AV380:AW381"/>
    <mergeCell ref="J373:J374"/>
    <mergeCell ref="AV368:AW369"/>
    <mergeCell ref="K377:K378"/>
    <mergeCell ref="Y383:AC383"/>
    <mergeCell ref="L373:L374"/>
    <mergeCell ref="AC373:AC374"/>
    <mergeCell ref="AA373:AA374"/>
    <mergeCell ref="G276:O277"/>
    <mergeCell ref="P271:R272"/>
    <mergeCell ref="I278:I279"/>
    <mergeCell ref="R275:R276"/>
    <mergeCell ref="Y371:AC371"/>
    <mergeCell ref="T281:T282"/>
    <mergeCell ref="J278:J279"/>
    <mergeCell ref="P275:P276"/>
    <mergeCell ref="S275:S276"/>
    <mergeCell ref="R332:R333"/>
    <mergeCell ref="AB338:AB339"/>
    <mergeCell ref="AC338:AE339"/>
    <mergeCell ref="Q287:Q288"/>
    <mergeCell ref="R293:R294"/>
    <mergeCell ref="S283:T284"/>
    <mergeCell ref="B352:H355"/>
    <mergeCell ref="U295:V296"/>
    <mergeCell ref="T287:T288"/>
    <mergeCell ref="P291:Y292"/>
    <mergeCell ref="G295:O296"/>
    <mergeCell ref="Q293:Q294"/>
    <mergeCell ref="L311:R312"/>
    <mergeCell ref="AB311:AB312"/>
    <mergeCell ref="P297:Y298"/>
    <mergeCell ref="AB281:AW286"/>
    <mergeCell ref="B368:H371"/>
    <mergeCell ref="N366:X367"/>
    <mergeCell ref="AK370:AW371"/>
    <mergeCell ref="Y367:AC367"/>
    <mergeCell ref="BJ280:DC281"/>
    <mergeCell ref="AM242:AW243"/>
    <mergeCell ref="BH242:BS245"/>
    <mergeCell ref="Y271:AA272"/>
    <mergeCell ref="W271:X272"/>
    <mergeCell ref="Z244:Z245"/>
    <mergeCell ref="AA244:AK245"/>
    <mergeCell ref="B253:AW256"/>
    <mergeCell ref="CM271:DC272"/>
    <mergeCell ref="CI265:CI266"/>
    <mergeCell ref="BJ265:BZ266"/>
    <mergeCell ref="CF242:CF243"/>
    <mergeCell ref="CG244:CH245"/>
    <mergeCell ref="CF244:CF245"/>
    <mergeCell ref="AB275:AW276"/>
    <mergeCell ref="Q275:Q276"/>
    <mergeCell ref="I368:M368"/>
    <mergeCell ref="Y357:Y358"/>
    <mergeCell ref="Z357:Z358"/>
    <mergeCell ref="Y359:AC359"/>
    <mergeCell ref="G271:O272"/>
    <mergeCell ref="L278:L279"/>
    <mergeCell ref="AF279:AH280"/>
    <mergeCell ref="J353:J354"/>
    <mergeCell ref="AD352:AJ353"/>
    <mergeCell ref="I353:I354"/>
    <mergeCell ref="AD362:AJ363"/>
    <mergeCell ref="AD356:AJ357"/>
    <mergeCell ref="L357:L358"/>
    <mergeCell ref="BN286:BN288"/>
    <mergeCell ref="BO299:BP301"/>
    <mergeCell ref="BN289:BN291"/>
    <mergeCell ref="Z236:Z237"/>
    <mergeCell ref="CF237:CF238"/>
    <mergeCell ref="CI237:CI238"/>
    <mergeCell ref="BH240:BI241"/>
    <mergeCell ref="BT244:CE245"/>
    <mergeCell ref="G267:O268"/>
    <mergeCell ref="AW277:AW278"/>
    <mergeCell ref="CD249:CK250"/>
    <mergeCell ref="CQ249:CR250"/>
    <mergeCell ref="CJ244:CJ245"/>
    <mergeCell ref="CC265:CD266"/>
    <mergeCell ref="BS269:CT270"/>
    <mergeCell ref="T269:T270"/>
    <mergeCell ref="CK244:CL245"/>
    <mergeCell ref="BU271:CJ272"/>
    <mergeCell ref="CL271:CL272"/>
    <mergeCell ref="AB277:AJ278"/>
    <mergeCell ref="BH251:BS253"/>
    <mergeCell ref="CM244:DC245"/>
    <mergeCell ref="AB267:AW268"/>
    <mergeCell ref="AK277:AK278"/>
    <mergeCell ref="Y277:AA278"/>
    <mergeCell ref="T275:T276"/>
    <mergeCell ref="BH275:DC278"/>
    <mergeCell ref="S271:T272"/>
    <mergeCell ref="CE265:CE266"/>
    <mergeCell ref="CM249:CN250"/>
    <mergeCell ref="BW249:BW250"/>
    <mergeCell ref="BH261:DC262"/>
    <mergeCell ref="BX249:BY250"/>
    <mergeCell ref="BZ249:BZ250"/>
    <mergeCell ref="CM242:DC243"/>
    <mergeCell ref="I364:M364"/>
    <mergeCell ref="AK364:AM365"/>
    <mergeCell ref="AB357:AB358"/>
    <mergeCell ref="AA357:AA358"/>
    <mergeCell ref="C242:M245"/>
    <mergeCell ref="P269:P270"/>
    <mergeCell ref="R269:R270"/>
    <mergeCell ref="AK360:AM361"/>
    <mergeCell ref="K361:K362"/>
    <mergeCell ref="Y361:Y362"/>
    <mergeCell ref="M361:M362"/>
    <mergeCell ref="AD360:AJ361"/>
    <mergeCell ref="Y365:Y366"/>
    <mergeCell ref="B319:K320"/>
    <mergeCell ref="Q332:Q333"/>
    <mergeCell ref="H278:H279"/>
    <mergeCell ref="B275:F280"/>
    <mergeCell ref="U271:V272"/>
    <mergeCell ref="M278:M279"/>
    <mergeCell ref="AI279:AJ280"/>
    <mergeCell ref="AL244:AL245"/>
    <mergeCell ref="B265:C266"/>
    <mergeCell ref="N364:X365"/>
    <mergeCell ref="B330:C331"/>
    <mergeCell ref="AD358:AJ359"/>
    <mergeCell ref="D330:T331"/>
    <mergeCell ref="P279:Y280"/>
    <mergeCell ref="Z279:AA280"/>
    <mergeCell ref="AF311:AJ312"/>
    <mergeCell ref="M315:M316"/>
    <mergeCell ref="S277:T278"/>
    <mergeCell ref="N278:N279"/>
    <mergeCell ref="AL277:AV278"/>
    <mergeCell ref="DB268:DC270"/>
    <mergeCell ref="BS267:CT268"/>
    <mergeCell ref="BH265:BI266"/>
    <mergeCell ref="B242:B245"/>
    <mergeCell ref="B249:AW252"/>
    <mergeCell ref="AM244:AW245"/>
    <mergeCell ref="B260:AW262"/>
    <mergeCell ref="CA265:CA266"/>
    <mergeCell ref="CU268:CV270"/>
    <mergeCell ref="D265:AE266"/>
    <mergeCell ref="CW249:CX250"/>
    <mergeCell ref="BS271:BS272"/>
    <mergeCell ref="Z242:Z243"/>
    <mergeCell ref="CI242:CI243"/>
    <mergeCell ref="CG242:CH243"/>
    <mergeCell ref="CL249:CL250"/>
    <mergeCell ref="CS249:CU250"/>
    <mergeCell ref="P277:R278"/>
    <mergeCell ref="CP249:CP250"/>
    <mergeCell ref="CO249:CO250"/>
    <mergeCell ref="P267:AA268"/>
    <mergeCell ref="Z240:Z241"/>
    <mergeCell ref="C230:M231"/>
    <mergeCell ref="B228:B229"/>
    <mergeCell ref="N228:N229"/>
    <mergeCell ref="B267:F268"/>
    <mergeCell ref="N230:N231"/>
    <mergeCell ref="N240:N241"/>
    <mergeCell ref="B257:AW259"/>
    <mergeCell ref="CJ235:CJ236"/>
    <mergeCell ref="AA238:AK239"/>
    <mergeCell ref="BH267:BR270"/>
    <mergeCell ref="C234:M237"/>
    <mergeCell ref="AA236:AK237"/>
    <mergeCell ref="AM236:AW237"/>
    <mergeCell ref="AL240:AL241"/>
    <mergeCell ref="AM240:AW241"/>
    <mergeCell ref="N242:N243"/>
    <mergeCell ref="O242:Y243"/>
    <mergeCell ref="N244:N245"/>
    <mergeCell ref="O244:Y245"/>
    <mergeCell ref="AA232:AK233"/>
    <mergeCell ref="BH249:BS250"/>
    <mergeCell ref="BJ240:DC241"/>
    <mergeCell ref="CV249:CV250"/>
    <mergeCell ref="Q269:Q270"/>
    <mergeCell ref="S269:S270"/>
    <mergeCell ref="B269:F274"/>
    <mergeCell ref="CW268:DA270"/>
    <mergeCell ref="B246:AW248"/>
    <mergeCell ref="AB269:AW274"/>
    <mergeCell ref="BT242:CE243"/>
    <mergeCell ref="B232:B233"/>
    <mergeCell ref="BJ233:DC234"/>
    <mergeCell ref="BT191:BT192"/>
    <mergeCell ref="BT237:CE238"/>
    <mergeCell ref="BT204:BX205"/>
    <mergeCell ref="CI235:CI236"/>
    <mergeCell ref="BI225:BS226"/>
    <mergeCell ref="BP204:BP205"/>
    <mergeCell ref="BJ200:CF201"/>
    <mergeCell ref="BH228:BI229"/>
    <mergeCell ref="CJ230:CJ231"/>
    <mergeCell ref="CW191:CW192"/>
    <mergeCell ref="CI230:CI231"/>
    <mergeCell ref="BH218:DC221"/>
    <mergeCell ref="BM191:BM192"/>
    <mergeCell ref="AL236:AL237"/>
    <mergeCell ref="AA234:AK235"/>
    <mergeCell ref="CG237:CH238"/>
    <mergeCell ref="B193:AW195"/>
    <mergeCell ref="CG212:CH213"/>
    <mergeCell ref="BQ204:BQ205"/>
    <mergeCell ref="CF235:CF236"/>
    <mergeCell ref="O218:Y221"/>
    <mergeCell ref="O228:Y229"/>
    <mergeCell ref="B238:B241"/>
    <mergeCell ref="C238:M241"/>
    <mergeCell ref="CK235:CL236"/>
    <mergeCell ref="CM230:DC231"/>
    <mergeCell ref="BT235:CE236"/>
    <mergeCell ref="O236:Y237"/>
    <mergeCell ref="O230:Y231"/>
    <mergeCell ref="Z218:Z219"/>
    <mergeCell ref="Z234:Z235"/>
    <mergeCell ref="AA228:AK229"/>
    <mergeCell ref="CM235:DC236"/>
    <mergeCell ref="BH225:BH226"/>
    <mergeCell ref="Z220:Z221"/>
    <mergeCell ref="AA220:AK221"/>
    <mergeCell ref="N222:N225"/>
    <mergeCell ref="O222:Y225"/>
    <mergeCell ref="BR204:BR205"/>
    <mergeCell ref="BH177:BH178"/>
    <mergeCell ref="CM179:CM180"/>
    <mergeCell ref="BX179:CA180"/>
    <mergeCell ref="D208:AD209"/>
    <mergeCell ref="AA210:AK211"/>
    <mergeCell ref="O210:Y211"/>
    <mergeCell ref="C212:M213"/>
    <mergeCell ref="Z216:Z217"/>
    <mergeCell ref="B208:C209"/>
    <mergeCell ref="O216:Y217"/>
    <mergeCell ref="AL216:AL219"/>
    <mergeCell ref="CC191:CF192"/>
    <mergeCell ref="CH204:CH205"/>
    <mergeCell ref="BH196:DC198"/>
    <mergeCell ref="CJ204:CJ205"/>
    <mergeCell ref="BJ202:CF203"/>
    <mergeCell ref="CG191:CG192"/>
    <mergeCell ref="CI204:CI205"/>
    <mergeCell ref="CZ191:CZ192"/>
    <mergeCell ref="D181:D182"/>
    <mergeCell ref="B210:B211"/>
    <mergeCell ref="B203:AW206"/>
    <mergeCell ref="BR187:BT188"/>
    <mergeCell ref="BH204:BL205"/>
    <mergeCell ref="CO189:CO190"/>
    <mergeCell ref="DB191:DB192"/>
    <mergeCell ref="CR187:CR188"/>
    <mergeCell ref="CQ187:CQ188"/>
    <mergeCell ref="K187:K188"/>
    <mergeCell ref="AF189:AF190"/>
    <mergeCell ref="BX189:BX190"/>
    <mergeCell ref="BU189:BU190"/>
    <mergeCell ref="AI187:AM188"/>
    <mergeCell ref="BW187:BX188"/>
    <mergeCell ref="R191:AV192"/>
    <mergeCell ref="N191:N192"/>
    <mergeCell ref="K191:K192"/>
    <mergeCell ref="AA214:AK215"/>
    <mergeCell ref="C216:M217"/>
    <mergeCell ref="CC189:CC190"/>
    <mergeCell ref="CI212:CI213"/>
    <mergeCell ref="B212:B213"/>
    <mergeCell ref="CK212:CL213"/>
    <mergeCell ref="CK191:CK192"/>
    <mergeCell ref="CP191:CV192"/>
    <mergeCell ref="BP216:DC217"/>
    <mergeCell ref="CX191:CX192"/>
    <mergeCell ref="BH212:BI213"/>
    <mergeCell ref="CK187:CP188"/>
    <mergeCell ref="AW191:AW192"/>
    <mergeCell ref="BI191:BI192"/>
    <mergeCell ref="CK189:CK190"/>
    <mergeCell ref="BV189:BV190"/>
    <mergeCell ref="C191:J192"/>
    <mergeCell ref="Q191:Q192"/>
    <mergeCell ref="L191:L192"/>
    <mergeCell ref="P191:P192"/>
    <mergeCell ref="M191:M192"/>
    <mergeCell ref="U187:V188"/>
    <mergeCell ref="W187:X188"/>
    <mergeCell ref="CL191:CM192"/>
    <mergeCell ref="BR191:BS192"/>
    <mergeCell ref="CO191:CO192"/>
    <mergeCell ref="AV189:AW190"/>
    <mergeCell ref="N210:N211"/>
    <mergeCell ref="Z212:Z213"/>
    <mergeCell ref="CE187:CF188"/>
    <mergeCell ref="CA189:CB190"/>
    <mergeCell ref="CP189:CQ190"/>
    <mergeCell ref="CB204:CE205"/>
    <mergeCell ref="BL216:BO217"/>
    <mergeCell ref="CW187:CW188"/>
    <mergeCell ref="CR189:CR190"/>
    <mergeCell ref="BH183:BH184"/>
    <mergeCell ref="CA183:CB184"/>
    <mergeCell ref="O191:O192"/>
    <mergeCell ref="AB189:AB190"/>
    <mergeCell ref="AR189:AU190"/>
    <mergeCell ref="AG189:AQ190"/>
    <mergeCell ref="BZ191:BZ192"/>
    <mergeCell ref="B158:B159"/>
    <mergeCell ref="B166:AW168"/>
    <mergeCell ref="AP187:AW188"/>
    <mergeCell ref="M187:M188"/>
    <mergeCell ref="D185:D186"/>
    <mergeCell ref="Q158:Q159"/>
    <mergeCell ref="O158:P159"/>
    <mergeCell ref="C158:I159"/>
    <mergeCell ref="Q179:R180"/>
    <mergeCell ref="H181:H182"/>
    <mergeCell ref="E179:G180"/>
    <mergeCell ref="H183:H184"/>
    <mergeCell ref="I185:K186"/>
    <mergeCell ref="E181:G182"/>
    <mergeCell ref="I179:K180"/>
    <mergeCell ref="B172:AW174"/>
    <mergeCell ref="AD189:AD190"/>
    <mergeCell ref="O181:P182"/>
    <mergeCell ref="M158:M159"/>
    <mergeCell ref="L187:L188"/>
    <mergeCell ref="Y181:Z182"/>
    <mergeCell ref="Q185:R186"/>
    <mergeCell ref="L183:N184"/>
    <mergeCell ref="O185:P186"/>
    <mergeCell ref="N187:N188"/>
    <mergeCell ref="K158:L159"/>
    <mergeCell ref="L181:N182"/>
    <mergeCell ref="E183:G184"/>
    <mergeCell ref="D179:D180"/>
    <mergeCell ref="AN187:AO188"/>
    <mergeCell ref="AJ177:AW186"/>
    <mergeCell ref="O183:P184"/>
    <mergeCell ref="Q181:R182"/>
    <mergeCell ref="CC183:CD184"/>
    <mergeCell ref="BO183:BO184"/>
    <mergeCell ref="BY183:BZ184"/>
    <mergeCell ref="C179:C180"/>
    <mergeCell ref="CC187:CD188"/>
    <mergeCell ref="Q183:R184"/>
    <mergeCell ref="BH185:BH186"/>
    <mergeCell ref="BI187:BQ188"/>
    <mergeCell ref="BT183:BT184"/>
    <mergeCell ref="CC179:CC180"/>
    <mergeCell ref="BI181:BK182"/>
    <mergeCell ref="CA177:CA178"/>
    <mergeCell ref="AE187:AF188"/>
    <mergeCell ref="BS179:BV180"/>
    <mergeCell ref="CA187:CB188"/>
    <mergeCell ref="BY187:BZ188"/>
    <mergeCell ref="AA183:AB184"/>
    <mergeCell ref="AC183:AF184"/>
    <mergeCell ref="AG183:AI184"/>
    <mergeCell ref="BS183:BS184"/>
    <mergeCell ref="H185:H186"/>
    <mergeCell ref="E185:G186"/>
    <mergeCell ref="C181:C182"/>
    <mergeCell ref="C187:J188"/>
    <mergeCell ref="C183:C184"/>
    <mergeCell ref="Y187:Z188"/>
    <mergeCell ref="D183:D184"/>
    <mergeCell ref="AC181:AF182"/>
    <mergeCell ref="AG181:AI182"/>
    <mergeCell ref="B234:B237"/>
    <mergeCell ref="BH187:BH188"/>
    <mergeCell ref="BI183:BN184"/>
    <mergeCell ref="BP183:BP184"/>
    <mergeCell ref="AL210:AL211"/>
    <mergeCell ref="AM210:AW211"/>
    <mergeCell ref="AL212:AL213"/>
    <mergeCell ref="AM212:AW213"/>
    <mergeCell ref="N214:N215"/>
    <mergeCell ref="O214:Y215"/>
    <mergeCell ref="AL214:AL215"/>
    <mergeCell ref="AM214:AW215"/>
    <mergeCell ref="N216:N217"/>
    <mergeCell ref="AC187:AD188"/>
    <mergeCell ref="L185:N186"/>
    <mergeCell ref="Y185:Z186"/>
    <mergeCell ref="N226:N227"/>
    <mergeCell ref="C210:M211"/>
    <mergeCell ref="BJ191:BL192"/>
    <mergeCell ref="B199:AW202"/>
    <mergeCell ref="I183:K184"/>
    <mergeCell ref="Y183:Z184"/>
    <mergeCell ref="S185:X186"/>
    <mergeCell ref="AA185:AB186"/>
    <mergeCell ref="B177:B192"/>
    <mergeCell ref="BL214:BO215"/>
    <mergeCell ref="B214:B215"/>
    <mergeCell ref="AM220:AW221"/>
    <mergeCell ref="B216:B217"/>
    <mergeCell ref="AE189:AE190"/>
    <mergeCell ref="L156:U157"/>
    <mergeCell ref="H179:H180"/>
    <mergeCell ref="O179:P180"/>
    <mergeCell ref="S179:X180"/>
    <mergeCell ref="AA179:AB180"/>
    <mergeCell ref="I181:K182"/>
    <mergeCell ref="BW179:BW180"/>
    <mergeCell ref="Q187:Q188"/>
    <mergeCell ref="V156:V157"/>
    <mergeCell ref="N234:N235"/>
    <mergeCell ref="O234:Y235"/>
    <mergeCell ref="AL234:AL235"/>
    <mergeCell ref="AM234:AW235"/>
    <mergeCell ref="AM224:AW225"/>
    <mergeCell ref="AL226:AL227"/>
    <mergeCell ref="AM226:AW227"/>
    <mergeCell ref="AL228:AL231"/>
    <mergeCell ref="AM228:AW231"/>
    <mergeCell ref="BH223:BI224"/>
    <mergeCell ref="BU225:DC226"/>
    <mergeCell ref="BQ191:BQ192"/>
    <mergeCell ref="CF230:CF231"/>
    <mergeCell ref="BU191:BY192"/>
    <mergeCell ref="BY204:BZ205"/>
    <mergeCell ref="BN191:BP192"/>
    <mergeCell ref="Q177:Z178"/>
    <mergeCell ref="AA177:AI178"/>
    <mergeCell ref="CB177:CB178"/>
    <mergeCell ref="BX177:BX178"/>
    <mergeCell ref="AG179:AI180"/>
    <mergeCell ref="BI179:BQ180"/>
    <mergeCell ref="AG187:AH188"/>
    <mergeCell ref="B169:AW171"/>
    <mergeCell ref="Z226:Z227"/>
    <mergeCell ref="BN204:BN205"/>
    <mergeCell ref="AA189:AA190"/>
    <mergeCell ref="N232:N233"/>
    <mergeCell ref="O232:Y233"/>
    <mergeCell ref="AL232:AL233"/>
    <mergeCell ref="AM232:AW233"/>
    <mergeCell ref="AA224:AK225"/>
    <mergeCell ref="Z210:Z211"/>
    <mergeCell ref="Z189:Z190"/>
    <mergeCell ref="Z224:Z225"/>
    <mergeCell ref="N218:N221"/>
    <mergeCell ref="AA230:AK231"/>
    <mergeCell ref="P187:P188"/>
    <mergeCell ref="Z232:Z233"/>
    <mergeCell ref="Z222:Z223"/>
    <mergeCell ref="L179:N180"/>
    <mergeCell ref="C228:M229"/>
    <mergeCell ref="C232:M233"/>
    <mergeCell ref="AA187:AB188"/>
    <mergeCell ref="Z214:Z215"/>
    <mergeCell ref="O187:O188"/>
    <mergeCell ref="B218:B219"/>
    <mergeCell ref="O226:Y227"/>
    <mergeCell ref="B230:B231"/>
    <mergeCell ref="B220:B223"/>
    <mergeCell ref="C177:K178"/>
    <mergeCell ref="L177:P178"/>
    <mergeCell ref="BL181:DC182"/>
    <mergeCell ref="CU187:CU188"/>
    <mergeCell ref="CJ187:CJ188"/>
    <mergeCell ref="BI185:BW186"/>
    <mergeCell ref="AC189:AC190"/>
    <mergeCell ref="BT189:BT190"/>
    <mergeCell ref="C189:Y190"/>
    <mergeCell ref="AA222:AK223"/>
    <mergeCell ref="AL224:AL225"/>
    <mergeCell ref="Z230:Z231"/>
    <mergeCell ref="C224:M227"/>
    <mergeCell ref="BQ183:BQ184"/>
    <mergeCell ref="BU187:BV188"/>
    <mergeCell ref="BX185:DC186"/>
    <mergeCell ref="CE183:CF184"/>
    <mergeCell ref="CM212:CM213"/>
    <mergeCell ref="DA191:DA192"/>
    <mergeCell ref="CY191:CY192"/>
    <mergeCell ref="BO204:BO205"/>
    <mergeCell ref="BU183:BU184"/>
    <mergeCell ref="BR183:BR184"/>
    <mergeCell ref="CV187:CV188"/>
    <mergeCell ref="CA191:CA192"/>
    <mergeCell ref="CA204:CA205"/>
    <mergeCell ref="S183:X184"/>
    <mergeCell ref="AG185:AI186"/>
    <mergeCell ref="AC185:AF186"/>
    <mergeCell ref="AL220:AL221"/>
    <mergeCell ref="C185:C186"/>
    <mergeCell ref="CS187:CS188"/>
    <mergeCell ref="BZ189:BZ190"/>
    <mergeCell ref="BH189:BH190"/>
    <mergeCell ref="AM222:AW223"/>
    <mergeCell ref="CL204:CL205"/>
    <mergeCell ref="CI183:CJ184"/>
    <mergeCell ref="R187:T188"/>
    <mergeCell ref="O240:Y241"/>
    <mergeCell ref="N238:N239"/>
    <mergeCell ref="BY189:BY190"/>
    <mergeCell ref="CI179:CL180"/>
    <mergeCell ref="CF204:CF205"/>
    <mergeCell ref="CE212:CE213"/>
    <mergeCell ref="CL189:CN190"/>
    <mergeCell ref="CG187:CI188"/>
    <mergeCell ref="CN191:CN192"/>
    <mergeCell ref="BW189:BW190"/>
    <mergeCell ref="S181:X182"/>
    <mergeCell ref="AA181:AB182"/>
    <mergeCell ref="BH214:BK217"/>
    <mergeCell ref="BP214:DC215"/>
    <mergeCell ref="BH200:BI201"/>
    <mergeCell ref="BH202:BI203"/>
    <mergeCell ref="BM204:BM205"/>
    <mergeCell ref="AM216:AW219"/>
    <mergeCell ref="CT187:CT188"/>
    <mergeCell ref="N212:N213"/>
    <mergeCell ref="AA212:AK213"/>
    <mergeCell ref="AA218:AK219"/>
    <mergeCell ref="AL238:AL239"/>
    <mergeCell ref="AM238:AW239"/>
    <mergeCell ref="O238:Y239"/>
    <mergeCell ref="N236:N237"/>
    <mergeCell ref="Z238:Z239"/>
    <mergeCell ref="BV183:BX184"/>
    <mergeCell ref="C220:M223"/>
    <mergeCell ref="AL222:AL223"/>
    <mergeCell ref="O212:Y213"/>
    <mergeCell ref="AA216:AK217"/>
    <mergeCell ref="AA226:AK227"/>
    <mergeCell ref="Z228:Z229"/>
    <mergeCell ref="BT230:CE231"/>
    <mergeCell ref="BJ228:DC229"/>
    <mergeCell ref="BH193:DC195"/>
    <mergeCell ref="CB191:CB192"/>
    <mergeCell ref="CG204:CG205"/>
    <mergeCell ref="CJ189:CJ190"/>
    <mergeCell ref="BI189:BR190"/>
    <mergeCell ref="CH191:CJ192"/>
    <mergeCell ref="CR204:CS205"/>
    <mergeCell ref="CD189:CI190"/>
    <mergeCell ref="BS189:BS190"/>
    <mergeCell ref="C214:M215"/>
    <mergeCell ref="C218:M219"/>
    <mergeCell ref="CM204:CQ205"/>
    <mergeCell ref="DC191:DC192"/>
    <mergeCell ref="CG230:CH231"/>
    <mergeCell ref="BJ223:DC224"/>
    <mergeCell ref="BS204:BS205"/>
    <mergeCell ref="CT204:CT205"/>
    <mergeCell ref="BJ212:CD213"/>
    <mergeCell ref="BT225:BT226"/>
    <mergeCell ref="CK204:CK205"/>
    <mergeCell ref="BH230:BS231"/>
    <mergeCell ref="BH206:DC210"/>
    <mergeCell ref="CJ212:CJ213"/>
    <mergeCell ref="CF212:CF213"/>
  </mergeCells>
  <phoneticPr fontId="2"/>
  <conditionalFormatting sqref="E82">
    <cfRule type="expression" dxfId="0" priority="7">
      <formula>$Z$74="売主"</formula>
    </cfRule>
  </conditionalFormatting>
  <dataValidations count="85">
    <dataValidation type="list" allowBlank="1" showInputMessage="1" showErrorMessage="1" sqref="P287:P288 K402 L16:L17 Q16:Q17 J18:J19 O18:O19 T18:T19 C46:C47 C63:C64 AJ16:AJ17 AO16:AO17 AH18:AH19 AM18:AM19 AR18:AR19 BN71:BN72 CM82:CM83 CQ82:CQ83 KC302:KC303 JY302:JY303 KC309:KC310 JY309:JY310 KE340:KE349 KO340:KO341 KV340:KV341 LE340:LE341 KY342:KY343 LC342:LC343 JY346:JY347 KB346:KB347 G179:H186 KN344:KN345 KT344:KT345 B499:B508 R175 BP431:BP432 M490:M491 BT431:BT432 CG204 CJ204 BX467:BX468 CB467:CB468 D179:D186 KC323:KC324 JY323:JY324 KC330:KC331 JY330:JY331 BN25:BN26 BR25:BR26 B210:B245 CJ212:CJ213 H490:H491 D134:D135 N158:N159 KI348:KI349 L187 O187 AA189 CL249:CL250 CP249:CP250 FQ250 BA307 BU148:BU149 CH140:CH141 S287:S288 S293:S294 BR148:BR149 AP514:AP517 BH225 CF230:CF231 CJ230:CJ231 CF235:CF238 CJ235:CJ238 CF242:CF245 CJ242:CJ245 L385:L386 I377:I378 P332:P333 CI421:CI422 CG419:CG420 GV458:GV459 GV468:GV469 GV472:GV473 HF454:HF457 HF460:HF463 HF466:HF467 HF470:HF471 GV476:GV477 HF474:HF477 GV464:GV465 BM492:BM493 BU492:BU493 CJ492:CJ493 M534:M535 S534:S535 B520:B521 B526:B527 AJ514:AJ515 J516:J517 AA516:AA517 AH516:AH517 T567:T568 C175 Y369:Y370 Z567:Z568 AS436:AS439 AB353:AB354 HB454:HB477 CM419:CM422 M336:M337 P336:P337 M319:M320 L369:L370 P319:P320 I369:I370 L377:L378 L381:L382 BN306 BN309 BN323 BN320 CX350:CX351 BX177:BX178 CA177:CA178 BR179:BR180 BW179:BW180 CC179:CC180 CH179:CH180 CM179:CM180 CR187:CR188 CU187:CU188 BT189:BT190 BW189:BW190 BZ189:BZ190 CK189:CK192 CO189:CO190 BM191:BM192 BQ191:BQ192 CG191:CG192 CX191:CX192 DA191:DA192 O399 BP183:BP184 BS183:BS184 K399 P313:P316 M313:M316 M332:M333 CB265:CB266 CF265:CF266 BT339:BT340 CK271:CK272 BP339:BP340 BS271:BS272 CL350:CL351 CF64:CF65 CK64:CK65 O402 CR350:CR351 CF412:CF413 CL412:CL413 CV414:CV417 CZ414:CZ417 BT384:BT385 BZ384:BZ385 BS386:BS387 BW386:BW387 H106:H107 D106:D107 H113:H114 D113:D114 T144:T145 AA144:AA145 AJ144:AJ145 AD146:AD147 AH146:AH147 BL403 J156:J159 J144:J147 H127:H128 D127:D128 H134:H135 BN296 N210:N245 AB365:AB366 Y365:Y366 AU448:AU449 I381:I382 I385:I386 AB377:AB378 AB381:AB382 AB385:AB386 Y377:Y378 Y381:Y382 Y385:Y386 BN289 BN286 BN299 BN317 BN314 I578:I579 N578:N579 AP542:AP551 AT542:AT551 AB357:AB358 Y357:Y358 L373:L374 I373:I374 I353:I354 L353:L354 AB361:AB362 S275:S276 AB373:AB374 Y373:Y374 L357:L358 I357:I358 CZ249:CZ250 BW249:BW250 CN122:CN125 I365:I366 AB369:AB370 AV436:AV439 AK446:AK447 AB518:AB523 AK454:AK455 AU456:AU457 AU462:AU465 AQ462:AQ465 AK458:AK459 CA249:CA250 I361:I362 L361:L362 BR154:BR155 BU154:BU155 D153:D154 G153:G154 AK450:AK451 AK440:AK441 J151 P293:P294 CF212:CF213 AL228 Q179:Q186 CV138:CV139 BR134:BR139 BU134:BU139 CM140:CM141 CY138:CY139 FN250 AD189 L191:L192 O191:O192 AU452:AU453 BN204 AQ440:AQ459 BQ204 AU442:AU445 BT225 S281:S282 CB140:CB147 Y353:Y354 L278:L279 P269:P270 S269:S270 BI96:BI125 P281:P282 CN96:CN115 BY96:BY125 CI397:CI398 BL395:BL399 Y361:Y362 BY140:BY147 P275:P276 I278:I279 CV249:CV250 L365:L366 Z210:Z245 AL210:AL212 AL214 AL226 AL220:AL224 AL216 AL232:AL245" xr:uid="{00000000-0002-0000-0000-000000000000}">
      <formula1>"□,■"</formula1>
    </dataValidation>
    <dataValidation type="list" allowBlank="1" showInputMessage="1" showErrorMessage="1" sqref="CI148:CJ149 CY148:CZ149" xr:uid="{6C6BBEA2-B00C-4342-A585-25ACFD24822F}">
      <formula1>"1.5,4,6.5"</formula1>
    </dataValidation>
    <dataValidation type="list" allowBlank="1" showInputMessage="1" showErrorMessage="1" sqref="CB148:CC149 CR148:CS149" xr:uid="{B9A57D60-54DE-46F2-BA49-758F3D6121CC}">
      <formula1>"1.5,2,2.5,3"</formula1>
    </dataValidation>
    <dataValidation type="list" allowBlank="1" showInputMessage="1" showErrorMessage="1" sqref="BX148:BY149 CN148:CO149" xr:uid="{65181DD0-5B7B-45EE-B1F6-1CD61CFC2138}">
      <formula1>"2,3,4,5"</formula1>
    </dataValidation>
    <dataValidation type="list" errorStyle="warning" allowBlank="1" showInputMessage="1" showErrorMessage="1" sqref="H20:N21" xr:uid="{00000000-0002-0000-0000-000008000000}">
      <formula1>$DE$1:$DE$8</formula1>
    </dataValidation>
    <dataValidation type="list" allowBlank="1" showInputMessage="1" showErrorMessage="1" sqref="CT352:CU353 CN512:CO512" xr:uid="{00000000-0002-0000-0000-000009000000}">
      <formula1>"(1),(2),(3),(4),(5),(6),(7),(8),(9),(10),(11),(12),(13),(14),(15),(16),(17),(18),(19),(20)"</formula1>
    </dataValidation>
    <dataValidation type="list" allowBlank="1" showInputMessage="1" showErrorMessage="1" sqref="AP187" xr:uid="{00000000-0002-0000-0000-00000A000000}">
      <formula1>" ,（告示建築線）"</formula1>
    </dataValidation>
    <dataValidation type="list" errorStyle="warning" allowBlank="1" showInputMessage="1" showErrorMessage="1" sqref="O20:P21" xr:uid="{00000000-0002-0000-0000-00000C000000}">
      <formula1>"(1),(2),(3),(4),(5),(6),(7),(8),(9),(10),(11),(12),(13),(14),(15),(16),(17),(18),(19),(20)"</formula1>
    </dataValidation>
    <dataValidation type="list" errorStyle="warning" allowBlank="1" showInputMessage="1" showErrorMessage="1" sqref="R187:T188 BV183:BX184 BR187:BT188 W150:Y151 W154:Y155" xr:uid="{00000000-0002-0000-0000-000010000000}">
      <formula1>"昭和,平成,令和"</formula1>
    </dataValidation>
    <dataValidation type="list" errorStyle="warning" allowBlank="1" showInputMessage="1" showErrorMessage="1" sqref="AL319:AL320 BS359:BU360" xr:uid="{00000000-0002-0000-0000-000011000000}">
      <formula1>"平成,令和,西暦"</formula1>
    </dataValidation>
    <dataValidation type="list" allowBlank="1" showInputMessage="1" showErrorMessage="1" sqref="H36:V37" xr:uid="{DC2F3F19-7B69-4500-BA82-C079280B65F2}">
      <formula1>$DE$25:$DE$38</formula1>
    </dataValidation>
    <dataValidation type="list" allowBlank="1" showInputMessage="1" showErrorMessage="1" sqref="J48:Y49" xr:uid="{C3B833AE-47DE-4021-A94C-2FF79275EB9E}">
      <formula1>"公益社団法人 全国宅地建物取引業保証協会,公益社団法人不動産保証協会"</formula1>
    </dataValidation>
    <dataValidation type="list" allowBlank="1" showInputMessage="1" showErrorMessage="1" sqref="KG304:KM304 KG325:KM325" xr:uid="{0508301F-E571-4445-AB17-CD9C907534AE}">
      <formula1>"　,抵当権設定,根抵当権設定"</formula1>
    </dataValidation>
    <dataValidation type="list" allowBlank="1" showInputMessage="1" showErrorMessage="1" sqref="KN304:KP304 KN325:KP325 V108 V129" xr:uid="{1A67CF9E-F5FB-41AA-9820-D38752F0320A}">
      <formula1>"　,昭和,平成,令和"</formula1>
    </dataValidation>
    <dataValidation type="list" allowBlank="1" showInputMessage="1" showErrorMessage="1" sqref="KG307:KM308 KG328:KM329" xr:uid="{5DED3C64-7A70-44C6-92B5-D9C91AD736F2}">
      <formula1>"　,抵当権者,根抵当権者,権利者"</formula1>
    </dataValidation>
    <dataValidation type="list" allowBlank="1" sqref="KG309:LR309 KG330:LR330 L114 L135" xr:uid="{804E31B5-B482-41FA-B359-9F0019D3B2AB}">
      <formula1>"　,共同担保　目録（●）第●●●号"</formula1>
    </dataValidation>
    <dataValidation type="list" allowBlank="1" sqref="BR369" xr:uid="{690494B1-3CA6-4699-9CDE-A58AA2DE07B5}">
      <formula1>"　,当月分,翌月分"</formula1>
    </dataValidation>
    <dataValidation type="list" allowBlank="1" sqref="BV369:BX370" xr:uid="{ADD3CE05-13EA-4990-87D6-2555A43A1E7F}">
      <formula1>"　,を当月,を翌月,を毎月"</formula1>
    </dataValidation>
    <dataValidation type="list" allowBlank="1" showInputMessage="1" promptTitle="修繕履歴文言" prompt="プルダウン1、2行目：修繕履歴あり_x000a_プルダウン3行目：修繕履歴なし" sqref="S399:AW401" xr:uid="{ED4A54C6-7237-4192-A116-CAEB8CBBEA78}">
      <formula1>"　,別添「修繕履歴（写し）」をご参照ください。,別添「管理に係る重要事項調査報告書（写し）」をご参照ください。,共用部分の修繕に関しての履歴は残されておりませんが、その他の維持修繕がなされている場合もありますので、あらかじめご承知おきください。"</formula1>
    </dataValidation>
    <dataValidation type="list" allowBlank="1" sqref="AG98:AI99 AG119:AI120" xr:uid="{1676AE20-7410-42FA-A053-BCF70565F842}">
      <formula1>"平成,令和"</formula1>
    </dataValidation>
    <dataValidation type="list" allowBlank="1" sqref="CV350:CW350" xr:uid="{403B96F8-C0F5-44A6-BC44-40610D4F652B}">
      <formula1>"　,当月,翌月"</formula1>
    </dataValidation>
    <dataValidation type="list" allowBlank="1" sqref="BW423" xr:uid="{091C6412-7D8F-44A5-854A-243325C291DE}">
      <formula1>"　,余白。,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以下余白。"</formula1>
    </dataValidation>
    <dataValidation type="list" allowBlank="1" sqref="AG179:AI186" xr:uid="{02C4C91E-81C5-401B-A24B-92AF854B1124}">
      <formula1>"　,m,m以上"</formula1>
    </dataValidation>
    <dataValidation type="list" allowBlank="1" sqref="CA369" xr:uid="{B7FF8220-F09A-4494-90B0-CF6FBF940EE9}">
      <formula1>"　,日に引落し,日に振込,,日に支払い"</formula1>
    </dataValidation>
    <dataValidation type="list" allowBlank="1" sqref="L112 L133" xr:uid="{E9670C88-2791-458E-92DC-B0011A57990F}">
      <formula1>"　,抵当権者,根抵当権者,権利者"</formula1>
    </dataValidation>
    <dataValidation type="list" allowBlank="1" sqref="CN359:DC360" xr:uid="{8426F1C7-A074-4F65-8D5A-1A6A3279D282}">
      <formula1>"　　,管理会社担当・●氏より聴取。"</formula1>
    </dataValidation>
    <dataValidation type="list" errorStyle="warning" allowBlank="1" showInputMessage="1" showErrorMessage="1" sqref="H22:K23" xr:uid="{B2FBC68D-2C9C-4008-8730-A1FA3AA9E3FE}">
      <formula1>"平成,令和"</formula1>
    </dataValidation>
    <dataValidation type="list" allowBlank="1" sqref="S317" xr:uid="{91928DE0-25C8-4C0D-805B-B77B4B463CBC}">
      <formula1>"　,本物件の、一棟の建物に係る滞納に関する情報は開示されておりません。"</formula1>
    </dataValidation>
    <dataValidation type="list" errorStyle="warning" allowBlank="1" sqref="M472:O475" xr:uid="{D0608F12-398C-42D9-B5D6-D45D332BE1D8}">
      <formula1>"昭和,平成,令和"</formula1>
    </dataValidation>
    <dataValidation type="list" allowBlank="1" showInputMessage="1" sqref="CL148:CM149 DB148:DC149 CP140:CQ141 CK140:CL141" xr:uid="{741F45CB-CDF7-483F-956A-FF65C81232A8}">
      <formula1>"　,(A),(B),(C)"</formula1>
    </dataValidation>
    <dataValidation type="list" allowBlank="1" showInputMessage="1" sqref="AK372:AM373 AK376:AM377 AK380:AM381 AK384:AM385 AK368:AM369 AK364:AM365 AK360:AM361" xr:uid="{1EA07DD5-1E06-4A7B-A35F-D9638BA71933}">
      <formula1>"　,月額,年額"</formula1>
    </dataValidation>
    <dataValidation type="list" allowBlank="1" showInputMessage="1" sqref="AL150 AL154" xr:uid="{113AD882-5138-4BCB-B1FA-0834CD1AE234}">
      <formula1>"　,戦復告第●号,建告第●号,都告●号,●●区告●号"</formula1>
    </dataValidation>
    <dataValidation type="list" allowBlank="1" showInputMessage="1" showErrorMessage="1" sqref="R152:T153 R148:T149 L185 M179:O186 L179 L181 L183" xr:uid="{7732281D-0886-4A05-A2B9-C70C14379439}">
      <formula1>"　,北,東,南,西,北東,南東,南西,北西,"</formula1>
    </dataValidation>
    <dataValidation type="list" allowBlank="1" showInputMessage="1" sqref="CB130:CE131 CK138:CM139 CC138:CE139 BX134:BZ137 CB126:CE127 CK126:CN127 CT126:CW127 CT130:CW131 CK130:CN131 DZ119:DZ120 CE140:CG147" xr:uid="{DCBFEEDA-F7C2-4768-8E24-554F23C16F66}">
      <formula1>"　,(A),(B),(C),(A)(B)"</formula1>
    </dataValidation>
    <dataValidation type="list" allowBlank="1" sqref="L108 L129" xr:uid="{6A859222-FE74-4B09-942D-73DB369E79B2}">
      <formula1>"　,抵当権設定,根抵当権設定,根抵当権設定仮登記"</formula1>
    </dataValidation>
    <dataValidation type="list" allowBlank="1" showInputMessage="1" showErrorMessage="1" sqref="FJ252:HE252 FD249 HE258 FJ255:HE255 DB200:DC200 GC226:HE228" xr:uid="{4087B9F1-CEA6-4DF1-824B-EA3334D5631D}">
      <formula1>"余白。,本物件●側道路（地番●番●）は、現在無償にて使用していますが、将来通行、設備の埋没および掘削を行う際、所有者の承諾が必要となり、費用が生じる場合があります。以下余白。"</formula1>
    </dataValidation>
    <dataValidation type="list" allowBlank="1" sqref="B249 B253" xr:uid="{821F59B4-9503-4BC1-8C82-84827AB046BD}">
      <formula1>$DE$234:$DE$247</formula1>
    </dataValidation>
    <dataValidation type="list" allowBlank="1" showInputMessage="1" prompt="景観法の後の以下余白。を末尾に移動するのを忘れないでね！" sqref="B260 B257" xr:uid="{6EC7D37A-18F5-4E82-ACF5-1BE5B75334CF}">
      <formula1>$DE$234:$DE$247</formula1>
    </dataValidation>
    <dataValidation type="list" allowBlank="1" showInputMessage="1" showErrorMessage="1" sqref="G271" xr:uid="{935112AA-D868-44D4-860C-205C16E7B8C1}">
      <formula1>"公営水道,私営水道,井戸"</formula1>
    </dataValidation>
    <dataValidation type="list" allowBlank="1" showInputMessage="1" prompt="2行目：セントラル給湯" sqref="B303:AW305" xr:uid="{3F57D2B3-A062-4B03-AE01-D3EAE03CD3C5}">
      <formula1>"　,本物件給湯設備は、セントラル方式となっており、毎月メーター検針の上実費負担（使用料1立方メートル当り●円）となります。以下余白"</formula1>
    </dataValidation>
    <dataValidation type="list" allowBlank="1" sqref="BI169" xr:uid="{B3AA8F96-5A5F-4E7C-9A43-28DE9172DA64}">
      <formula1>$DE$168:$DE$172</formula1>
    </dataValidation>
    <dataValidation type="list" allowBlank="1" showInputMessage="1" showErrorMessage="1" sqref="AG108:AH109 AG129:AH130" xr:uid="{EF8099DE-A5C3-40A3-B672-105667397165}">
      <formula1>"　,受付,設定"</formula1>
    </dataValidation>
    <dataValidation type="list" allowBlank="1" showInputMessage="1" prompt="①余白。_x000a_②調査履歴なし_x000a_③調査履歴あり_x000a_④新耐震" sqref="BZ386:DC387" xr:uid="{BBAE1837-1F73-4E3E-B2F2-27EEDC8C62C0}">
      <formula1>"　,調査履歴はありません。,調査の記録が保存されています。（詳細は別添資料をご参照下さい）。,本物件建物は新耐震基準（昭和56年6月1日以降に建築確認を取得した建築物）にて設計されており、耐震診断の対象ではありません。"</formula1>
    </dataValidation>
    <dataValidation type="list" allowBlank="1" showInputMessage="1" promptTitle="特定緊急がある場合の文言" prompt="プルダウン2行目：特定緊急_x000a_プルダウン3行目：一般緊急_x000a_※新耐震だったら入れなくていいよ" sqref="BH388" xr:uid="{B68C4C3A-138E-483F-9DDA-30DBEB518D01}">
      <formula1>$DE$385:$DE$387</formula1>
    </dataValidation>
    <dataValidation type="list" allowBlank="1" sqref="B476:AW478" xr:uid="{1A767153-33F3-4090-A34C-BF532A16D629}">
      <formula1>"　 ,上記、確認済証・検査済証の交付年月日・番号については、別添「台帳記載事項証明書（写し）」の記載によります。以下余白,確認済証・検査済証の交付年月日・番号については、根拠となる資料がないため、詳細は不明です。以下余白,上記、確認済証の交付年月日・番号については、別添「台帳記載事項証明（写し）」の記載によります。検査済証の交付年月日・番号については、記載がないため詳細は不明です。以下余白"</formula1>
    </dataValidation>
    <dataValidation type="list" allowBlank="1" sqref="W148 W152" xr:uid="{E8790F20-8CF3-4410-B788-C7FE826FB667}">
      <formula1>"　,計画決定,事業決定,整備済"</formula1>
    </dataValidation>
    <dataValidation type="list" errorStyle="warning" allowBlank="1" showInputMessage="1" sqref="AC334:AE339 AC311:AE316 AC319:AE320 BR66:BT67" xr:uid="{CCC7F4BD-E3A6-4B47-8F73-40E647D1D610}">
      <formula1>"平成,令和,西暦"</formula1>
    </dataValidation>
    <dataValidation type="list" allowBlank="1" showInputMessage="1" prompt="①余白。_x000a_②道路使用覚書なし_x000a_③道路認定受けてて公管理道" sqref="BH218:DC221" xr:uid="{115A9065-F0D9-4B63-B1C7-1AB1C0F6ADBC}">
      <formula1>$DE$217:$DE$220</formula1>
    </dataValidation>
    <dataValidation type="list" allowBlank="1" showInputMessage="1" prompt="①余白。_x000a_②洪水、雨水出水・高潮（ないやつを消す）_x000a_③洪水・雨水出水・高潮全部あってどれも浸水想定区域外_x000a_④ハザードマップがない_x000a_⑤東海豪雨と同等の豪雨_x000a_⑥大田区多摩川流域_x000a_⑦千代田区荒川流域_x000a_⑧ハザードマップのとおりです。" sqref="BH261:DC262" xr:uid="{836824D5-E193-44F3-9FC7-BC889BB23ABF}">
      <formula1>$DE$253:$DE$261</formula1>
    </dataValidation>
    <dataValidation type="list" allowBlank="1" showInputMessage="1" prompt="①余白。_x000a_②洪水、雨水出水・高潮（ないやつを消す）_x000a_③洪水・雨水出水・高潮全部あってどれも浸水想定区域外_x000a_④ハザードマップがない_x000a_⑤ハザードマップのとおりです。" sqref="BH254:DC260" xr:uid="{F4F72124-0929-4119-BD65-BEB39536211E}">
      <formula1>$DE$253:$DE$257</formula1>
    </dataValidation>
    <dataValidation type="list" allowBlank="1" showInputMessage="1" sqref="B411:AW414" xr:uid="{2D879E77-D21F-400C-AA22-FFB770679BED}">
      <formula1>$DE$406:$DE$407</formula1>
    </dataValidation>
    <dataValidation type="list" allowBlank="1" showInputMessage="1" prompt="たまに管理規約第●条を入れるように言われることがあるので、必要ならいれる" sqref="S332:AW333" xr:uid="{8D679FD6-E366-4241-8535-0EDDD0204961}">
      <formula1>"　,(別添管理規約第●条をご参照ください。）"</formula1>
    </dataValidation>
    <dataValidation type="list" allowBlank="1" showInputMessage="1" prompt="1行目：余白。_x000a_2行目：負担面積あり_x000a_3行目：共有、協定書なし_x000a_4行目：共有、負担金あり" sqref="BH206:DC210" xr:uid="{D6AA7210-8894-449B-A7C2-9272499F7D09}">
      <formula1>$DE$208:$DE$213</formula1>
    </dataValidation>
    <dataValidation type="list" allowBlank="1" showInputMessage="1" sqref="BQ395:BQ396 AA63:AA64 AA46:AA47 CB453:CB454 CD71:CD72" xr:uid="{759839EE-5E00-4F4C-89CD-EA4E42F56F54}">
      <formula1>"□,■"</formula1>
    </dataValidation>
    <dataValidation type="list" allowBlank="1" showInputMessage="1" sqref="L110 L131" xr:uid="{4164CC69-2BA3-46A5-9CD8-30009288545A}">
      <formula1>"　,債務者"</formula1>
    </dataValidation>
    <dataValidation type="list" allowBlank="1" showInputMessage="1" showErrorMessage="1" sqref="G283" xr:uid="{642B19D7-7F5B-4B89-A1D0-6B6178CE4ECF}">
      <formula1>"都市ガス,個別プロパン,集中プロパン,無"</formula1>
    </dataValidation>
    <dataValidation type="list" allowBlank="1" showInputMessage="1" showErrorMessage="1" sqref="G289" xr:uid="{AFFEE706-CC38-4C42-A84C-663162A061B7}">
      <formula1>"公共下水,個別浄化槽,集中浄化槽,汲取式"</formula1>
    </dataValidation>
    <dataValidation type="list" allowBlank="1" showInputMessage="1" showErrorMessage="1" sqref="G295" xr:uid="{10648418-C419-4AB0-81A7-AE6E29E21650}">
      <formula1>"公共下水,個別浄化槽,集中浄化槽,側溝等,浸透式"</formula1>
    </dataValidation>
    <dataValidation type="list" allowBlank="1" sqref="B509:AW511" xr:uid="{F7ED7E84-2B79-4B9D-8062-2BC39F0BDB4C}">
      <formula1>"　,余白,売主は課税業者であるため、固定資産税等清算金の建物部分には別途消費税が課税されます。以下余白"</formula1>
    </dataValidation>
    <dataValidation type="list" allowBlank="1" showInputMessage="1" sqref="B392" xr:uid="{06FFF520-B621-4BBA-BF80-2093B8898829}">
      <formula1>"　,以下余白,管理組合との使用契約に基づく駐車場、駐輪場、バイク置場であり、専用使用権は認められず使用権の承継はできません。以下余白"</formula1>
    </dataValidation>
    <dataValidation type="list" allowBlank="1" sqref="AN108:AQ109" xr:uid="{572B2978-D5BB-4A0A-BFF6-0F2F6E28224C}">
      <formula1>"債権額　金,極度額　金"</formula1>
    </dataValidation>
    <dataValidation type="list" allowBlank="1" sqref="BH30:DC33" xr:uid="{3AD58CC7-8E4F-45D9-A4C1-76F3345A3BAB}">
      <formula1>"上記、専有部分の壁芯面積については、別添「●東京カンテイ資料（写し）」の記載によります。以下余白,上記、壁芯面積については、根拠となる資料がないため記載しておりません。以下余白"</formula1>
    </dataValidation>
    <dataValidation type="list" allowBlank="1" sqref="B323:AW328" xr:uid="{A0B4A641-9ECD-4DF2-A77D-BCB6853D40ED}">
      <formula1>"　,上記、管理費等の月額及び滞納額については、管理会社担当・●●氏より聴取。以下余白,上記、管理費等の月額及び滞納額については、別添「管理に係る重要事項調査報告書（写し）」の記載によります。以下余白,区分所有者が居住しない場合は、●●●●として月額●●●円が徴収されます。以下余白"</formula1>
    </dataValidation>
    <dataValidation type="list" allowBlank="1" sqref="B340:AW345" xr:uid="{A62E3627-ED46-4D0C-B0A0-1A1A830AE1C2}">
      <formula1>"　,上記、修繕積立金の月額及び滞納額、すでに積み立てられている額については、管理会社担当・●●氏より聴取。以下余白,上記、修繕積立金の月額及び滞納額、すでに積み立てられている額については、別添「管理に係る重要事項調査報告書（写し）」の記載によります。以下余白"</formula1>
    </dataValidation>
    <dataValidation type="list" allowBlank="1" showInputMessage="1" sqref="DA96:DC125 BV96:BX125 CK96:CM125" xr:uid="{4188750A-2015-4DA3-B38C-735A71308DDA}">
      <formula1>"　,(A),(B),(C),(A)(B),(B)(C),(A)(C),(A)(B)(C),"</formula1>
    </dataValidation>
    <dataValidation type="list" allowBlank="1" showInputMessage="1" sqref="BO399:DC402" xr:uid="{C772EE14-1323-4394-B138-E105230C12C1}">
      <formula1>" ,詳細は別添資料をご参照ください。,使用有無：無　調査実施日：●年●月●日　管理会社社員もしくは管理員が立ち入ることのできる共用部分のみ目視確認。専有部分は除く。（※詳細は、別添「管理に係る重要事項調査報告書（写し）」をご参照ください。"</formula1>
    </dataValidation>
    <dataValidation type="list" allowBlank="1" showInputMessage="1" promptTitle="修繕履歴文言" prompt="プルダウン1、2行目：修繕履歴あり_x000a_プルダウン3行目：修繕履歴なし" sqref="S402:AW404" xr:uid="{BAFA758A-8516-4768-B446-C63B61B90D8D}">
      <formula1>"　,専有部分の修繕に関しての履歴は残されておりませんが、その他の維持修繕がなされている場合もありますので、あらかじめご承知おきください。"</formula1>
    </dataValidation>
    <dataValidation type="list" allowBlank="1" showInputMessage="1" showErrorMessage="1" sqref="Z46" xr:uid="{89A9BFDA-2676-4C40-9A61-4DC07657C52F}">
      <formula1>"供託所等に関する説明,供託所等に関する説明（買主宅建業者）"</formula1>
    </dataValidation>
    <dataValidation type="list" allowBlank="1" showInputMessage="1" promptTitle="備考文言" prompt="①余白_x000a_②住所変更登記未了_x000a_③中間省略_x000a_④所有権移転登記未了_x000a_" sqref="BL77" xr:uid="{1A3FC9A8-272B-41EB-A871-899912B33161}">
      <formula1>$DE$77:$DE$80</formula1>
    </dataValidation>
    <dataValidation type="list" allowBlank="1" showInputMessage="1" sqref="BX153:DC156" xr:uid="{94AB15B8-2B1D-453E-A067-B8501F2ABCB8}">
      <formula1>"　,私道の変更または廃止によって、その道路に接する敷地が建築基準法に基づく条例の規定に抵触することになる場合、特定行政庁は、その私道の変更または廃止を禁止し、または制限することが出来ます。以下余白"</formula1>
    </dataValidation>
    <dataValidation type="list" allowBlank="1" showInputMessage="1" prompt="①セットバック有_x000a_②位置指定道路_x000a_③告示建築線_x000a_④主要生活道路_x000a_⑤練馬区主要生活道路_x000a_⑥世田谷区主要生活道路" sqref="B196 B199:AW206" xr:uid="{413AE9D0-2707-4603-A1E7-BA8312AB41A2}">
      <formula1>$DE$196:$DE$202</formula1>
    </dataValidation>
    <dataValidation type="list" allowBlank="1" showInputMessage="1" showErrorMessage="1" prompt="1行目：区画整理あるから建築制限がある_x000a_2行目：仮換地の場合_x000a_3行目：保留地がある場合" sqref="BH196:DC198" xr:uid="{6A5CFB87-58DD-4448-A065-308E6DF85D84}">
      <formula1>$DE$189:$DE$191</formula1>
    </dataValidation>
    <dataValidation type="list" allowBlank="1" sqref="J52 AH52" xr:uid="{CAE18AE2-04EF-4B9E-8CE1-8F11DB2B951B}">
      <formula1>$DE$60:$DE$74</formula1>
    </dataValidation>
    <dataValidation type="list" allowBlank="1" showInputMessage="1" sqref="BQ128:DC129" xr:uid="{7540B0C2-E560-4C41-9E80-316BB1F289A0}">
      <formula1>$DE$121:$DE$126</formula1>
    </dataValidation>
    <dataValidation type="list" allowBlank="1" sqref="BQ132:DC133" xr:uid="{B0461777-147D-4BDD-86A8-0C7B787EC744}">
      <formula1>$DE$129:$DE$133</formula1>
    </dataValidation>
    <dataValidation type="list" allowBlank="1" showInputMessage="1" showErrorMessage="1" sqref="DE417" xr:uid="{20D4830B-F806-4F8C-BFC0-62A3DDD32F5F}">
      <formula1>"余白,本物件は現在、管理費（または修繕積立金）について改定が検討されておりますが、実施時期・金額等詳細については未定です。,本物件の通常の管理費は、●●年●月●日より月額●●円に変更されることが決定しております。あらかじめご承知おき下さい。,本物件の通常の修繕積立金は、●●年●月●日より月額●●円に変更されることが決定しております。あらかじめご承知おき下さい。"</formula1>
    </dataValidation>
    <dataValidation type="list" allowBlank="1" sqref="BR366 BR362" xr:uid="{CAABE39B-4FA5-452B-A0CA-62C9A8B30732}">
      <formula1>"　,無,有,検討中"</formula1>
    </dataValidation>
    <dataValidation type="list" allowBlank="1" sqref="T569:AW573" xr:uid="{1263F6CB-1F0B-47EA-B6C2-F955031382F9}">
      <formula1>"余白,売主は、本件建物の瑕疵担保責任の履行を確保するため、住宅販売瑕疵担保責任保険を付保します。詳細は、別添資料をご参照ください。以下余白"</formula1>
    </dataValidation>
    <dataValidation type="list" allowBlank="1" showInputMessage="1" prompt="①余白_x000a_②事業決定or計画決定_x000a_③計画決定（敷地持っていかれる）_x000a_④整備済み" sqref="B160:AW165" xr:uid="{3D18966A-932D-4099-98B2-212E72539553}">
      <formula1>$DE$137:$DE$143</formula1>
    </dataValidation>
    <dataValidation type="list" allowBlank="1" sqref="CH369" xr:uid="{71C61715-9332-4EB3-B84E-C55995504599}">
      <formula1>"　,（金融機関休業日の場合は翌営業日）"</formula1>
    </dataValidation>
    <dataValidation type="list" allowBlank="1" showInputMessage="1" prompt="①余白_x000a_②無_x000a_③有　備考参照_x000a_④検討中　詳細未定" sqref="BU361" xr:uid="{1022CBE7-DE6B-428B-B367-C190C8AC0F0B}">
      <formula1>"　,余白,本物件の大規模修繕工事の実施について、現時点で決定されている事項はありませんが、今後、長期修繕計画に基づいて決定されます。 なお、大規模修繕工事の実施に伴い、一時金の徴収が行われる場合もありますのであらかじめご承知おきください。以下余白,※大規模修繕工事の詳細については、下記備考欄をご参照ください。以下余白,大規模修繕工事の実施が検討されておりますが、詳細は未定です。以下余白"</formula1>
    </dataValidation>
    <dataValidation type="list" allowBlank="1" showInputMessage="1" prompt="①余白_x000a_②無_x000a_③有_x000a_④検討中" sqref="BU365" xr:uid="{A159C957-2BB2-440E-9F77-CC13F8BACE23}">
      <formula1>" ,余白,本物件の管理費、修繕積立金の改定について現時点で決定されている事項はありませんが、今後 諸般の事情により改定される可能性があります。以下余白,本物件は現在、管理費（●または修繕積立金）について改定が検討されておりますが、実施時期・金額等詳細については未定です。以下余白, 本物件の通常の管理費（●または修繕積立金）は、●●年●月●日より月額●●円に変更されることが決定しております。あらかじめご承知おき下さい。以下余白"</formula1>
    </dataValidation>
    <dataValidation allowBlank="1" sqref="B246:AW248" xr:uid="{03FD3096-E880-425C-AA81-FCE12D4D24D6}"/>
    <dataValidation type="list" allowBlank="1" showInputMessage="1" prompt="①当社で鍵交換_x000a_②オートロック" sqref="BJ529:DC531" xr:uid="{6DE3E683-866E-4052-BD2E-5732F391E6CD}">
      <formula1>$DF$529:$DF$530</formula1>
    </dataValidation>
    <dataValidation type="list" allowBlank="1" sqref="AD575:AI575 AD576:AJ576 F575:Z576 E586:Y603 AC586:AW603" xr:uid="{A668C016-EE94-45E8-967C-292A2F13634F}">
      <formula1>$DE$547:$DE$565</formula1>
    </dataValidation>
  </dataValidations>
  <hyperlinks>
    <hyperlink ref="DE291" r:id="rId1" xr:uid="{A71EC7A8-0201-4025-BA2E-4E671A575055}"/>
  </hyperlinks>
  <printOptions horizontalCentered="1"/>
  <pageMargins left="0.51181102362204722" right="0.47244094488188981" top="0.39370078740157483" bottom="0.39370078740157483" header="0.19685039370078741" footer="0.19685039370078741"/>
  <pageSetup paperSize="8" scale="70" orientation="landscape" blackAndWhite="1" r:id="rId2"/>
  <headerFooter alignWithMargins="0">
    <oddFooter>&amp;R&amp;P ページ</oddFooter>
  </headerFooter>
  <rowBreaks count="7" manualBreakCount="7">
    <brk id="92" max="107" man="1"/>
    <brk id="175" max="16383" man="1"/>
    <brk id="263" max="16383" man="1"/>
    <brk id="346" max="16383" man="1"/>
    <brk id="427" max="107" man="1"/>
    <brk id="512" max="16383" man="1"/>
    <brk id="604" max="107" man="1"/>
  </rowBreaks>
  <colBreaks count="1" manualBreakCount="1">
    <brk id="108" max="603" man="1"/>
  </colBreaks>
  <ignoredErrors>
    <ignoredError sqref="DM26:DM27 BH36:DC36 BH60 BH71 BH35:BI35 BK35:DC35 BH38:DC58 BH37:CL37 CN37:CR37 CT37:DC37" numberStoredAsText="1"/>
    <ignoredError sqref="F7 L101:AW101 L103:AW103 M102:AW102 M100:AW100 CT4:DC4 CT5:DC5 BS11:DC11 BR19 BP6:DC6 CW21:DC22 BO7:DC7 BR12:DC14 BH6:BN6 BH10:DC10 BI9:DC9 BH15:DC16 BH12:BQ14 BH8:DC8 BH7:BN7 BH23:DC24 BH21:CV22 BH20:DC20 BH19:BQ19 BS19:DC19 BH11:BQ11 B544:P549 B553:P553 B542:P542 B543:P543 B552:Q552 AI542:AW542 AI543:AW543 AI544:AW544 AI545:AW545 AI546:AW551 AF20:AX23 AF25:AX35 AG24:AX24 BH18:DC18 BH17:BQ17 BS17:DC17 D551:P551 D550:P550 V110 AF37:AX45 AF36:AT36 AV36:AX36" unlockedFormula="1"/>
    <ignoredError sqref="BH9" numberStoredAsText="1" unlockedFormula="1"/>
  </ignoredError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FE65-FF5C-45DE-B161-FAB3524C7BF2}">
  <sheetPr codeName="Sheet3">
    <tabColor rgb="FF0070C0"/>
  </sheetPr>
  <dimension ref="A2:CM173"/>
  <sheetViews>
    <sheetView showZeros="0" view="pageBreakPreview" zoomScale="71" zoomScaleNormal="100" zoomScaleSheetLayoutView="71" workbookViewId="0">
      <selection activeCell="H42" sqref="H42:I43"/>
    </sheetView>
  </sheetViews>
  <sheetFormatPr defaultColWidth="2.5" defaultRowHeight="13.5"/>
  <cols>
    <col min="1" max="16384" width="2.5" style="59"/>
  </cols>
  <sheetData>
    <row r="2" spans="1:50" ht="13.5" customHeight="1">
      <c r="A2" s="2498" t="s">
        <v>422</v>
      </c>
      <c r="B2" s="2498"/>
      <c r="C2" s="2498"/>
      <c r="D2" s="2498"/>
      <c r="E2" s="2498"/>
      <c r="F2" s="2498"/>
      <c r="G2" s="2498"/>
      <c r="H2" s="2498"/>
      <c r="I2" s="2498"/>
      <c r="J2" s="2498"/>
      <c r="K2" s="2498"/>
      <c r="L2" s="2498"/>
      <c r="M2" s="2498"/>
      <c r="N2" s="2498"/>
      <c r="O2" s="2498"/>
      <c r="P2" s="2498"/>
      <c r="Q2" s="2498"/>
      <c r="R2" s="2498"/>
      <c r="S2" s="2498"/>
      <c r="T2" s="2498"/>
      <c r="U2" s="2498"/>
      <c r="V2" s="2498"/>
      <c r="W2" s="2498"/>
      <c r="X2" s="2498"/>
      <c r="Y2" s="2498"/>
      <c r="Z2" s="2498"/>
      <c r="AA2" s="2498"/>
      <c r="AB2" s="2498"/>
      <c r="AC2" s="2498"/>
      <c r="AD2" s="2498"/>
      <c r="AE2" s="2498"/>
      <c r="AF2" s="2498"/>
      <c r="AG2" s="2498"/>
      <c r="AH2" s="2498"/>
      <c r="AI2" s="2498"/>
      <c r="AJ2" s="2498"/>
      <c r="AK2" s="2498"/>
      <c r="AL2" s="2498"/>
      <c r="AM2" s="2498"/>
      <c r="AN2" s="2498"/>
      <c r="AO2" s="2498"/>
      <c r="AP2" s="2498"/>
      <c r="AQ2" s="2498"/>
      <c r="AR2" s="2498"/>
      <c r="AS2" s="2498"/>
      <c r="AT2" s="2498"/>
      <c r="AU2" s="2498"/>
      <c r="AV2" s="2498"/>
      <c r="AW2" s="2498"/>
      <c r="AX2" s="2498"/>
    </row>
    <row r="3" spans="1:50" ht="13.5" customHeight="1">
      <c r="A3" s="2498"/>
      <c r="B3" s="2498"/>
      <c r="C3" s="2498"/>
      <c r="D3" s="2498"/>
      <c r="E3" s="2498"/>
      <c r="F3" s="2498"/>
      <c r="G3" s="2498"/>
      <c r="H3" s="2498"/>
      <c r="I3" s="2498"/>
      <c r="J3" s="2498"/>
      <c r="K3" s="2498"/>
      <c r="L3" s="2498"/>
      <c r="M3" s="2498"/>
      <c r="N3" s="2498"/>
      <c r="O3" s="2498"/>
      <c r="P3" s="2498"/>
      <c r="Q3" s="2498"/>
      <c r="R3" s="2498"/>
      <c r="S3" s="2498"/>
      <c r="T3" s="2498"/>
      <c r="U3" s="2498"/>
      <c r="V3" s="2498"/>
      <c r="W3" s="2498"/>
      <c r="X3" s="2498"/>
      <c r="Y3" s="2498"/>
      <c r="Z3" s="2498"/>
      <c r="AA3" s="2498"/>
      <c r="AB3" s="2498"/>
      <c r="AC3" s="2498"/>
      <c r="AD3" s="2498"/>
      <c r="AE3" s="2498"/>
      <c r="AF3" s="2498"/>
      <c r="AG3" s="2498"/>
      <c r="AH3" s="2498"/>
      <c r="AI3" s="2498"/>
      <c r="AJ3" s="2498"/>
      <c r="AK3" s="2498"/>
      <c r="AL3" s="2498"/>
      <c r="AM3" s="2498"/>
      <c r="AN3" s="2498"/>
      <c r="AO3" s="2498"/>
      <c r="AP3" s="2498"/>
      <c r="AQ3" s="2498"/>
      <c r="AR3" s="2498"/>
      <c r="AS3" s="2498"/>
      <c r="AT3" s="2498"/>
      <c r="AU3" s="2498"/>
      <c r="AV3" s="2498"/>
      <c r="AW3" s="2498"/>
      <c r="AX3" s="2498"/>
    </row>
    <row r="4" spans="1:50" ht="13.5" customHeight="1">
      <c r="A4" s="2498"/>
      <c r="B4" s="2498"/>
      <c r="C4" s="2498"/>
      <c r="D4" s="2498"/>
      <c r="E4" s="2498"/>
      <c r="F4" s="2498"/>
      <c r="G4" s="2498"/>
      <c r="H4" s="2498"/>
      <c r="I4" s="2498"/>
      <c r="J4" s="2498"/>
      <c r="K4" s="2498"/>
      <c r="L4" s="2498"/>
      <c r="M4" s="2498"/>
      <c r="N4" s="2498"/>
      <c r="O4" s="2498"/>
      <c r="P4" s="2498"/>
      <c r="Q4" s="2498"/>
      <c r="R4" s="2498"/>
      <c r="S4" s="2498"/>
      <c r="T4" s="2498"/>
      <c r="U4" s="2498"/>
      <c r="V4" s="2498"/>
      <c r="W4" s="2498"/>
      <c r="X4" s="2498"/>
      <c r="Y4" s="2498"/>
      <c r="Z4" s="2498"/>
      <c r="AA4" s="2498"/>
      <c r="AB4" s="2498"/>
      <c r="AC4" s="2498"/>
      <c r="AD4" s="2498"/>
      <c r="AE4" s="2498"/>
      <c r="AF4" s="2498"/>
      <c r="AG4" s="2498"/>
      <c r="AH4" s="2498"/>
      <c r="AI4" s="2498"/>
      <c r="AJ4" s="2498"/>
      <c r="AK4" s="2498"/>
      <c r="AL4" s="2498"/>
      <c r="AM4" s="2498"/>
      <c r="AN4" s="2498"/>
      <c r="AO4" s="2498"/>
      <c r="AP4" s="2498"/>
      <c r="AQ4" s="2498"/>
      <c r="AR4" s="2498"/>
      <c r="AS4" s="2498"/>
      <c r="AT4" s="2498"/>
      <c r="AU4" s="2498"/>
      <c r="AV4" s="2498"/>
      <c r="AW4" s="2498"/>
      <c r="AX4" s="2498"/>
    </row>
    <row r="5" spans="1:50" ht="13.5" customHeight="1">
      <c r="A5" s="377"/>
      <c r="B5" s="377"/>
      <c r="C5" s="377"/>
      <c r="D5" s="377"/>
      <c r="E5" s="377"/>
      <c r="F5" s="377"/>
      <c r="G5" s="377"/>
      <c r="H5" s="37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row>
    <row r="6" spans="1:50" s="9" customFormat="1" ht="13.5" customHeight="1">
      <c r="B6" s="1221" t="s">
        <v>78</v>
      </c>
      <c r="C6" s="1221"/>
      <c r="D6" s="1374" t="s">
        <v>423</v>
      </c>
      <c r="E6" s="1374"/>
      <c r="F6" s="1374"/>
      <c r="G6" s="1374"/>
      <c r="H6" s="1374"/>
      <c r="I6" s="1374"/>
      <c r="J6" s="1374"/>
    </row>
    <row r="7" spans="1:50" s="9" customFormat="1" ht="13.5" customHeight="1" thickBot="1">
      <c r="B7" s="1221"/>
      <c r="C7" s="1221"/>
      <c r="D7" s="1374"/>
      <c r="E7" s="1374"/>
      <c r="F7" s="1374"/>
      <c r="G7" s="1374"/>
      <c r="H7" s="1374"/>
      <c r="I7" s="1374"/>
      <c r="J7" s="1374"/>
    </row>
    <row r="8" spans="1:50" s="9" customFormat="1" ht="13.5" customHeight="1">
      <c r="B8" s="1632" t="s">
        <v>424</v>
      </c>
      <c r="C8" s="1176"/>
      <c r="D8" s="1176"/>
      <c r="E8" s="1459"/>
      <c r="F8" s="1176" t="s">
        <v>425</v>
      </c>
      <c r="G8" s="1176"/>
      <c r="H8" s="1176"/>
      <c r="I8" s="1459"/>
      <c r="J8" s="2876">
        <f>基本入力!I63</f>
        <v>0</v>
      </c>
      <c r="K8" s="2877"/>
      <c r="L8" s="2877"/>
      <c r="M8" s="2877"/>
      <c r="N8" s="2877"/>
      <c r="O8" s="2877"/>
      <c r="P8" s="2877"/>
      <c r="Q8" s="2877"/>
      <c r="R8" s="2877"/>
      <c r="S8" s="2877"/>
      <c r="T8" s="2877"/>
      <c r="U8" s="2877"/>
      <c r="V8" s="2877"/>
      <c r="W8" s="2877"/>
      <c r="X8" s="2877"/>
      <c r="Y8" s="2877"/>
      <c r="Z8" s="2877"/>
      <c r="AA8" s="2877"/>
      <c r="AB8" s="2877"/>
      <c r="AC8" s="2877"/>
      <c r="AD8" s="2877"/>
      <c r="AE8" s="2877"/>
      <c r="AF8" s="2877"/>
      <c r="AG8" s="2877"/>
      <c r="AH8" s="2877"/>
      <c r="AI8" s="2877"/>
      <c r="AJ8" s="2877"/>
      <c r="AK8" s="2877"/>
      <c r="AL8" s="2877"/>
      <c r="AM8" s="2877"/>
      <c r="AN8" s="2877"/>
      <c r="AO8" s="2877"/>
      <c r="AP8" s="2877"/>
      <c r="AQ8" s="2877"/>
      <c r="AR8" s="2877"/>
      <c r="AS8" s="2877"/>
      <c r="AT8" s="2877"/>
      <c r="AU8" s="2877"/>
      <c r="AV8" s="2877"/>
      <c r="AW8" s="3018"/>
    </row>
    <row r="9" spans="1:50" s="9" customFormat="1" ht="13.5" customHeight="1">
      <c r="B9" s="1573"/>
      <c r="C9" s="1271"/>
      <c r="D9" s="1271"/>
      <c r="E9" s="1312"/>
      <c r="F9" s="874"/>
      <c r="G9" s="874"/>
      <c r="H9" s="874"/>
      <c r="I9" s="875"/>
      <c r="J9" s="2308"/>
      <c r="K9" s="2309"/>
      <c r="L9" s="2309"/>
      <c r="M9" s="2309"/>
      <c r="N9" s="2309"/>
      <c r="O9" s="2309"/>
      <c r="P9" s="2309"/>
      <c r="Q9" s="2309"/>
      <c r="R9" s="2309"/>
      <c r="S9" s="2309"/>
      <c r="T9" s="2309"/>
      <c r="U9" s="2309"/>
      <c r="V9" s="2309"/>
      <c r="W9" s="2309"/>
      <c r="X9" s="2309"/>
      <c r="Y9" s="2309"/>
      <c r="Z9" s="2309"/>
      <c r="AA9" s="2309"/>
      <c r="AB9" s="2309"/>
      <c r="AC9" s="2309"/>
      <c r="AD9" s="2309"/>
      <c r="AE9" s="2309"/>
      <c r="AF9" s="2309"/>
      <c r="AG9" s="2309"/>
      <c r="AH9" s="2309"/>
      <c r="AI9" s="2309"/>
      <c r="AJ9" s="2309"/>
      <c r="AK9" s="2309"/>
      <c r="AL9" s="2309"/>
      <c r="AM9" s="2309"/>
      <c r="AN9" s="2309"/>
      <c r="AO9" s="2309"/>
      <c r="AP9" s="2309"/>
      <c r="AQ9" s="2309"/>
      <c r="AR9" s="2309"/>
      <c r="AS9" s="2309"/>
      <c r="AT9" s="2309"/>
      <c r="AU9" s="2309"/>
      <c r="AV9" s="2309"/>
      <c r="AW9" s="2315"/>
    </row>
    <row r="10" spans="1:50" s="9" customFormat="1" ht="13.5" customHeight="1">
      <c r="B10" s="1573"/>
      <c r="C10" s="1271"/>
      <c r="D10" s="1271"/>
      <c r="E10" s="1312"/>
      <c r="F10" s="1201" t="s">
        <v>426</v>
      </c>
      <c r="G10" s="1201"/>
      <c r="H10" s="1201"/>
      <c r="I10" s="1311"/>
      <c r="J10" s="2173">
        <f>基本入力!AL63</f>
        <v>0</v>
      </c>
      <c r="K10" s="2174"/>
      <c r="L10" s="2174"/>
      <c r="M10" s="2174"/>
      <c r="N10" s="2174"/>
      <c r="O10" s="2174"/>
      <c r="P10" s="2174"/>
      <c r="Q10" s="2174"/>
      <c r="R10" s="2174"/>
      <c r="S10" s="2174"/>
      <c r="T10" s="2174"/>
      <c r="U10" s="2174"/>
      <c r="V10" s="2174"/>
      <c r="W10" s="2174"/>
      <c r="X10" s="2174"/>
      <c r="Y10" s="2174"/>
      <c r="Z10" s="2174"/>
      <c r="AA10" s="2174"/>
      <c r="AB10" s="2174"/>
      <c r="AC10" s="2174"/>
      <c r="AD10" s="2174"/>
      <c r="AE10" s="2174"/>
      <c r="AF10" s="2174"/>
      <c r="AG10" s="2174"/>
      <c r="AH10" s="2174"/>
      <c r="AI10" s="2174"/>
      <c r="AJ10" s="2174"/>
      <c r="AK10" s="2174"/>
      <c r="AL10" s="2174"/>
      <c r="AM10" s="2174"/>
      <c r="AN10" s="2174"/>
      <c r="AO10" s="2174"/>
      <c r="AP10" s="2174"/>
      <c r="AQ10" s="2174"/>
      <c r="AR10" s="2174"/>
      <c r="AS10" s="2174"/>
      <c r="AT10" s="2174"/>
      <c r="AU10" s="2174"/>
      <c r="AV10" s="2174"/>
      <c r="AW10" s="2175"/>
    </row>
    <row r="11" spans="1:50" s="9" customFormat="1" ht="13.5" customHeight="1">
      <c r="B11" s="1574"/>
      <c r="C11" s="874"/>
      <c r="D11" s="874"/>
      <c r="E11" s="875"/>
      <c r="F11" s="874"/>
      <c r="G11" s="874"/>
      <c r="H11" s="874"/>
      <c r="I11" s="875"/>
      <c r="J11" s="2308"/>
      <c r="K11" s="2309"/>
      <c r="L11" s="2309"/>
      <c r="M11" s="2309"/>
      <c r="N11" s="2309"/>
      <c r="O11" s="2309"/>
      <c r="P11" s="2309"/>
      <c r="Q11" s="2309"/>
      <c r="R11" s="2309"/>
      <c r="S11" s="2309"/>
      <c r="T11" s="2309"/>
      <c r="U11" s="2309"/>
      <c r="V11" s="2309"/>
      <c r="W11" s="2309"/>
      <c r="X11" s="2309"/>
      <c r="Y11" s="2309"/>
      <c r="Z11" s="2309"/>
      <c r="AA11" s="2309"/>
      <c r="AB11" s="2309"/>
      <c r="AC11" s="2309"/>
      <c r="AD11" s="2309"/>
      <c r="AE11" s="2309"/>
      <c r="AF11" s="2309"/>
      <c r="AG11" s="2309"/>
      <c r="AH11" s="2309"/>
      <c r="AI11" s="2309"/>
      <c r="AJ11" s="2309"/>
      <c r="AK11" s="2309"/>
      <c r="AL11" s="2309"/>
      <c r="AM11" s="2309"/>
      <c r="AN11" s="2309"/>
      <c r="AO11" s="2309"/>
      <c r="AP11" s="2309"/>
      <c r="AQ11" s="2309"/>
      <c r="AR11" s="2309"/>
      <c r="AS11" s="2309"/>
      <c r="AT11" s="2309"/>
      <c r="AU11" s="2309"/>
      <c r="AV11" s="2309"/>
      <c r="AW11" s="2315"/>
    </row>
    <row r="12" spans="1:50" s="9" customFormat="1" ht="13.5" customHeight="1">
      <c r="B12" s="2257" t="s">
        <v>1420</v>
      </c>
      <c r="C12" s="1656"/>
      <c r="D12" s="1656"/>
      <c r="E12" s="1656"/>
      <c r="F12" s="1656"/>
      <c r="G12" s="1656"/>
      <c r="H12" s="1656"/>
      <c r="I12" s="1656"/>
      <c r="J12" s="1656"/>
      <c r="K12" s="1656"/>
      <c r="L12" s="1208" t="s">
        <v>24</v>
      </c>
      <c r="M12" s="1201" t="s">
        <v>427</v>
      </c>
      <c r="N12" s="1201"/>
      <c r="O12" s="1201"/>
      <c r="P12" s="1201" t="s">
        <v>29</v>
      </c>
      <c r="Q12" s="1208" t="s">
        <v>24</v>
      </c>
      <c r="R12" s="1656" t="s">
        <v>428</v>
      </c>
      <c r="S12" s="1656"/>
      <c r="T12" s="1656"/>
      <c r="U12" s="1656"/>
      <c r="V12" s="1656"/>
      <c r="W12" s="1201" t="s">
        <v>1421</v>
      </c>
      <c r="X12" s="1201"/>
      <c r="Y12" s="1201"/>
      <c r="Z12" s="1201"/>
      <c r="AA12" s="1247" t="s">
        <v>24</v>
      </c>
      <c r="AB12" s="1430" t="s">
        <v>429</v>
      </c>
      <c r="AC12" s="1430"/>
      <c r="AD12" s="1430"/>
      <c r="AE12" s="1430"/>
      <c r="AF12" s="1271" t="s">
        <v>29</v>
      </c>
      <c r="AG12" s="1247" t="s">
        <v>24</v>
      </c>
      <c r="AH12" s="1656" t="s">
        <v>1422</v>
      </c>
      <c r="AI12" s="1656"/>
      <c r="AJ12" s="1656"/>
      <c r="AK12" s="1656"/>
      <c r="AL12" s="1656"/>
      <c r="AM12" s="1656"/>
      <c r="AN12" s="1656"/>
      <c r="AO12" s="1656"/>
      <c r="AP12" s="1656"/>
      <c r="AQ12" s="1271" t="s">
        <v>29</v>
      </c>
      <c r="AR12" s="1247" t="s">
        <v>24</v>
      </c>
      <c r="AS12" s="1258" t="s">
        <v>1423</v>
      </c>
      <c r="AT12" s="2137"/>
      <c r="AU12" s="2137"/>
      <c r="AV12" s="2137"/>
      <c r="AW12" s="3001"/>
    </row>
    <row r="13" spans="1:50" s="9" customFormat="1" ht="13.5" customHeight="1" thickBot="1">
      <c r="B13" s="2258"/>
      <c r="C13" s="1691"/>
      <c r="D13" s="1691"/>
      <c r="E13" s="1691"/>
      <c r="F13" s="1691"/>
      <c r="G13" s="1691"/>
      <c r="H13" s="1691"/>
      <c r="I13" s="1691"/>
      <c r="J13" s="1691"/>
      <c r="K13" s="1691"/>
      <c r="L13" s="1187"/>
      <c r="M13" s="1181"/>
      <c r="N13" s="1181"/>
      <c r="O13" s="1181"/>
      <c r="P13" s="1181"/>
      <c r="Q13" s="1187"/>
      <c r="R13" s="1691"/>
      <c r="S13" s="1691"/>
      <c r="T13" s="1691"/>
      <c r="U13" s="1691"/>
      <c r="V13" s="1691"/>
      <c r="W13" s="1181"/>
      <c r="X13" s="1181"/>
      <c r="Y13" s="1181"/>
      <c r="Z13" s="1181"/>
      <c r="AA13" s="1187"/>
      <c r="AB13" s="1691"/>
      <c r="AC13" s="1691"/>
      <c r="AD13" s="1691"/>
      <c r="AE13" s="1691"/>
      <c r="AF13" s="1181"/>
      <c r="AG13" s="1187"/>
      <c r="AH13" s="1691"/>
      <c r="AI13" s="1691"/>
      <c r="AJ13" s="1691"/>
      <c r="AK13" s="1691"/>
      <c r="AL13" s="1691"/>
      <c r="AM13" s="1691"/>
      <c r="AN13" s="1691"/>
      <c r="AO13" s="1691"/>
      <c r="AP13" s="1691"/>
      <c r="AQ13" s="1181"/>
      <c r="AR13" s="1187"/>
      <c r="AS13" s="2686"/>
      <c r="AT13" s="2686"/>
      <c r="AU13" s="2686"/>
      <c r="AV13" s="2686"/>
      <c r="AW13" s="2687"/>
    </row>
    <row r="14" spans="1:50" s="9" customFormat="1" ht="13.5" customHeight="1"/>
    <row r="15" spans="1:50" s="9" customFormat="1" ht="13.5" customHeight="1">
      <c r="B15" s="1221" t="s">
        <v>76</v>
      </c>
      <c r="C15" s="1221"/>
      <c r="D15" s="1374" t="s">
        <v>430</v>
      </c>
      <c r="E15" s="1374"/>
      <c r="F15" s="1374"/>
      <c r="G15" s="1374"/>
      <c r="H15" s="1374"/>
      <c r="I15" s="1374"/>
      <c r="J15" s="1374"/>
    </row>
    <row r="16" spans="1:50" s="9" customFormat="1" ht="13.5" customHeight="1" thickBot="1">
      <c r="B16" s="1221"/>
      <c r="C16" s="1221"/>
      <c r="D16" s="1374"/>
      <c r="E16" s="1374"/>
      <c r="F16" s="1374"/>
      <c r="G16" s="1374"/>
      <c r="H16" s="1374"/>
      <c r="I16" s="1374"/>
      <c r="J16" s="1374"/>
    </row>
    <row r="17" spans="2:49" s="9" customFormat="1" ht="13.5" customHeight="1">
      <c r="B17" s="1412" t="s">
        <v>431</v>
      </c>
      <c r="C17" s="1176"/>
      <c r="D17" s="1176"/>
      <c r="E17" s="1459"/>
      <c r="F17" s="1520" t="s">
        <v>432</v>
      </c>
      <c r="G17" s="1302"/>
      <c r="H17" s="1302"/>
      <c r="I17" s="1302"/>
      <c r="J17" s="1302"/>
      <c r="K17" s="1302"/>
      <c r="L17" s="2494" t="str">
        <f>基本入力!F15&amp;基本入力!J15&amp;基本入力!N15&amp;基本入力!X15&amp;"号"</f>
        <v>東京都練馬区高松3丁目　●番●号</v>
      </c>
      <c r="M17" s="3016"/>
      <c r="N17" s="3016"/>
      <c r="O17" s="3016"/>
      <c r="P17" s="3016"/>
      <c r="Q17" s="3016"/>
      <c r="R17" s="3016"/>
      <c r="S17" s="3016"/>
      <c r="T17" s="3016"/>
      <c r="U17" s="3016"/>
      <c r="V17" s="3016"/>
      <c r="W17" s="3016"/>
      <c r="X17" s="3016"/>
      <c r="Y17" s="3016"/>
      <c r="Z17" s="3016"/>
      <c r="AA17" s="3016"/>
      <c r="AB17" s="3016"/>
      <c r="AC17" s="3016"/>
      <c r="AD17" s="3016"/>
      <c r="AE17" s="3016"/>
      <c r="AF17" s="3016"/>
      <c r="AG17" s="3016"/>
      <c r="AH17" s="3016"/>
      <c r="AI17" s="3016"/>
      <c r="AJ17" s="3016"/>
      <c r="AK17" s="3016"/>
      <c r="AL17" s="3017"/>
      <c r="AM17" s="1158" t="s">
        <v>433</v>
      </c>
      <c r="AN17" s="1159"/>
      <c r="AO17" s="1159"/>
      <c r="AP17" s="1159"/>
      <c r="AQ17" s="1159"/>
      <c r="AR17" s="1159"/>
      <c r="AS17" s="1159"/>
      <c r="AT17" s="1159"/>
      <c r="AU17" s="1159"/>
      <c r="AV17" s="1159"/>
      <c r="AW17" s="1404"/>
    </row>
    <row r="18" spans="2:49" s="9" customFormat="1" ht="13.5" customHeight="1">
      <c r="B18" s="1573"/>
      <c r="C18" s="1271"/>
      <c r="D18" s="1271"/>
      <c r="E18" s="1312"/>
      <c r="F18" s="1529"/>
      <c r="G18" s="1430"/>
      <c r="H18" s="1430"/>
      <c r="I18" s="1430"/>
      <c r="J18" s="1430"/>
      <c r="K18" s="1430"/>
      <c r="L18" s="2350"/>
      <c r="M18" s="2350"/>
      <c r="N18" s="2350"/>
      <c r="O18" s="2350"/>
      <c r="P18" s="2350"/>
      <c r="Q18" s="2350"/>
      <c r="R18" s="2350"/>
      <c r="S18" s="2350"/>
      <c r="T18" s="2350"/>
      <c r="U18" s="2350"/>
      <c r="V18" s="2350"/>
      <c r="W18" s="2350"/>
      <c r="X18" s="2350"/>
      <c r="Y18" s="2350"/>
      <c r="Z18" s="2350"/>
      <c r="AA18" s="2350"/>
      <c r="AB18" s="2350"/>
      <c r="AC18" s="2350"/>
      <c r="AD18" s="2350"/>
      <c r="AE18" s="2350"/>
      <c r="AF18" s="2350"/>
      <c r="AG18" s="2350"/>
      <c r="AH18" s="2350"/>
      <c r="AI18" s="2350"/>
      <c r="AJ18" s="2350"/>
      <c r="AK18" s="2350"/>
      <c r="AL18" s="2497"/>
      <c r="AM18" s="3011"/>
      <c r="AN18" s="1539"/>
      <c r="AO18" s="1539"/>
      <c r="AP18" s="1539"/>
      <c r="AQ18" s="1539"/>
      <c r="AR18" s="1539"/>
      <c r="AS18" s="1539"/>
      <c r="AT18" s="1539"/>
      <c r="AU18" s="1539"/>
      <c r="AV18" s="1539"/>
      <c r="AW18" s="1540"/>
    </row>
    <row r="19" spans="2:49" s="9" customFormat="1" ht="13.5" customHeight="1">
      <c r="B19" s="1573"/>
      <c r="C19" s="1271"/>
      <c r="D19" s="1271"/>
      <c r="E19" s="1312"/>
      <c r="F19" s="2499" t="s">
        <v>434</v>
      </c>
      <c r="G19" s="1656"/>
      <c r="H19" s="1656"/>
      <c r="I19" s="1656"/>
      <c r="J19" s="1656"/>
      <c r="K19" s="1656"/>
      <c r="L19" s="1656"/>
      <c r="M19" s="1656"/>
      <c r="N19" s="1656"/>
      <c r="O19" s="2997" t="str">
        <f>基本入力!F42&amp;基本入力!U42</f>
        <v>練馬区高松3丁目　●番●</v>
      </c>
      <c r="P19" s="2140"/>
      <c r="Q19" s="2140"/>
      <c r="R19" s="2140"/>
      <c r="S19" s="2140"/>
      <c r="T19" s="2140"/>
      <c r="U19" s="2140"/>
      <c r="V19" s="2140"/>
      <c r="W19" s="2140"/>
      <c r="X19" s="2140"/>
      <c r="Y19" s="2140"/>
      <c r="Z19" s="2140"/>
      <c r="AA19" s="2140"/>
      <c r="AB19" s="2140"/>
      <c r="AC19" s="2140"/>
      <c r="AD19" s="2140"/>
      <c r="AE19" s="2140"/>
      <c r="AF19" s="2140"/>
      <c r="AG19" s="2140"/>
      <c r="AH19" s="2140"/>
      <c r="AI19" s="2140"/>
      <c r="AJ19" s="2140"/>
      <c r="AK19" s="2140"/>
      <c r="AL19" s="2500"/>
      <c r="AM19" s="1476" t="s">
        <v>24</v>
      </c>
      <c r="AN19" s="1271" t="s">
        <v>20</v>
      </c>
      <c r="AO19" s="1271"/>
      <c r="AP19" s="1271" t="s">
        <v>29</v>
      </c>
      <c r="AQ19" s="1247" t="s">
        <v>23</v>
      </c>
      <c r="AR19" s="1271" t="s">
        <v>21</v>
      </c>
      <c r="AS19" s="1271"/>
      <c r="AT19" s="1271"/>
      <c r="AU19" s="1271"/>
      <c r="AV19" s="1271"/>
      <c r="AW19" s="1448"/>
    </row>
    <row r="20" spans="2:49" s="9" customFormat="1" ht="13.5" customHeight="1">
      <c r="B20" s="2502"/>
      <c r="C20" s="887"/>
      <c r="D20" s="887"/>
      <c r="E20" s="903"/>
      <c r="F20" s="1521"/>
      <c r="G20" s="1303"/>
      <c r="H20" s="1303"/>
      <c r="I20" s="1303"/>
      <c r="J20" s="1303"/>
      <c r="K20" s="1303"/>
      <c r="L20" s="1303"/>
      <c r="M20" s="1303"/>
      <c r="N20" s="1303"/>
      <c r="O20" s="2143"/>
      <c r="P20" s="2143"/>
      <c r="Q20" s="2143"/>
      <c r="R20" s="2143"/>
      <c r="S20" s="2143"/>
      <c r="T20" s="2143"/>
      <c r="U20" s="2143"/>
      <c r="V20" s="2143"/>
      <c r="W20" s="2143"/>
      <c r="X20" s="2143"/>
      <c r="Y20" s="2143"/>
      <c r="Z20" s="2143"/>
      <c r="AA20" s="2143"/>
      <c r="AB20" s="2143"/>
      <c r="AC20" s="2143"/>
      <c r="AD20" s="2143"/>
      <c r="AE20" s="2143"/>
      <c r="AF20" s="2143"/>
      <c r="AG20" s="2143"/>
      <c r="AH20" s="2143"/>
      <c r="AI20" s="2143"/>
      <c r="AJ20" s="2143"/>
      <c r="AK20" s="2143"/>
      <c r="AL20" s="2144"/>
      <c r="AM20" s="3012"/>
      <c r="AN20" s="887"/>
      <c r="AO20" s="887"/>
      <c r="AP20" s="887"/>
      <c r="AQ20" s="1560"/>
      <c r="AR20" s="887"/>
      <c r="AS20" s="887"/>
      <c r="AT20" s="887"/>
      <c r="AU20" s="887"/>
      <c r="AV20" s="887"/>
      <c r="AW20" s="1734"/>
    </row>
    <row r="21" spans="2:49" s="9" customFormat="1" ht="13.5" customHeight="1">
      <c r="B21" s="2486" t="s">
        <v>435</v>
      </c>
      <c r="C21" s="1639"/>
      <c r="D21" s="1639"/>
      <c r="E21" s="2487"/>
      <c r="F21" s="1679" t="s">
        <v>436</v>
      </c>
      <c r="G21" s="1639"/>
      <c r="H21" s="1639"/>
      <c r="I21" s="1639"/>
      <c r="J21" s="2998">
        <f>基本入力!AG54</f>
        <v>0</v>
      </c>
      <c r="K21" s="2999"/>
      <c r="L21" s="2999"/>
      <c r="M21" s="2999"/>
      <c r="N21" s="2999"/>
      <c r="O21" s="1271" t="s">
        <v>22</v>
      </c>
      <c r="P21" s="1271"/>
      <c r="Q21" s="1271" t="s">
        <v>29</v>
      </c>
      <c r="R21" s="1271" t="s">
        <v>437</v>
      </c>
      <c r="S21" s="1271"/>
      <c r="T21" s="1271"/>
      <c r="U21" s="2998">
        <f>基本入力!I61</f>
        <v>0</v>
      </c>
      <c r="V21" s="2999"/>
      <c r="W21" s="2999"/>
      <c r="X21" s="2999"/>
      <c r="Y21" s="2999"/>
      <c r="Z21" s="1271" t="s">
        <v>22</v>
      </c>
      <c r="AA21" s="1271"/>
      <c r="AB21" s="1271" t="s">
        <v>29</v>
      </c>
      <c r="AC21" s="1271" t="s">
        <v>377</v>
      </c>
      <c r="AD21" s="1271"/>
      <c r="AE21" s="1271"/>
      <c r="AF21" s="3013" t="str">
        <f>基本入力!AR54</f>
        <v>-</v>
      </c>
      <c r="AG21" s="3014"/>
      <c r="AH21" s="3014"/>
      <c r="AI21" s="3014"/>
      <c r="AJ21" s="3014"/>
      <c r="AK21" s="1271" t="s">
        <v>22</v>
      </c>
      <c r="AL21" s="1271"/>
      <c r="AM21" s="3002" t="s">
        <v>438</v>
      </c>
      <c r="AN21" s="3003"/>
      <c r="AO21" s="3003"/>
      <c r="AP21" s="3004"/>
      <c r="AQ21" s="3006" t="str">
        <f>基本入力!Y42</f>
        <v>宅地</v>
      </c>
      <c r="AR21" s="3007"/>
      <c r="AS21" s="3007"/>
      <c r="AT21" s="3007"/>
      <c r="AU21" s="3007"/>
      <c r="AV21" s="3007"/>
      <c r="AW21" s="3008"/>
    </row>
    <row r="22" spans="2:49" s="9" customFormat="1" ht="13.5" customHeight="1" thickBot="1">
      <c r="B22" s="1606"/>
      <c r="C22" s="1181"/>
      <c r="D22" s="1181"/>
      <c r="E22" s="1607"/>
      <c r="F22" s="1680"/>
      <c r="G22" s="1181"/>
      <c r="H22" s="1181"/>
      <c r="I22" s="1181"/>
      <c r="J22" s="3000"/>
      <c r="K22" s="3000"/>
      <c r="L22" s="3000"/>
      <c r="M22" s="3000"/>
      <c r="N22" s="3000"/>
      <c r="O22" s="1181"/>
      <c r="P22" s="1181"/>
      <c r="Q22" s="1181"/>
      <c r="R22" s="1181"/>
      <c r="S22" s="1181"/>
      <c r="T22" s="1181"/>
      <c r="U22" s="3000"/>
      <c r="V22" s="3000"/>
      <c r="W22" s="3000"/>
      <c r="X22" s="3000"/>
      <c r="Y22" s="3000"/>
      <c r="Z22" s="1181"/>
      <c r="AA22" s="1181"/>
      <c r="AB22" s="1181"/>
      <c r="AC22" s="1181"/>
      <c r="AD22" s="1181"/>
      <c r="AE22" s="1181"/>
      <c r="AF22" s="3015"/>
      <c r="AG22" s="3015"/>
      <c r="AH22" s="3015"/>
      <c r="AI22" s="3015"/>
      <c r="AJ22" s="3015"/>
      <c r="AK22" s="1181"/>
      <c r="AL22" s="1181"/>
      <c r="AM22" s="3005"/>
      <c r="AN22" s="1691"/>
      <c r="AO22" s="1691"/>
      <c r="AP22" s="1692"/>
      <c r="AQ22" s="3009"/>
      <c r="AR22" s="3009"/>
      <c r="AS22" s="3009"/>
      <c r="AT22" s="3009"/>
      <c r="AU22" s="3009"/>
      <c r="AV22" s="3009"/>
      <c r="AW22" s="3010"/>
    </row>
    <row r="23" spans="2:49" s="9" customFormat="1" ht="13.5" customHeight="1"/>
    <row r="24" spans="2:49" s="9" customFormat="1" ht="13.5" customHeight="1">
      <c r="B24" s="1221" t="s">
        <v>77</v>
      </c>
      <c r="C24" s="1221"/>
      <c r="D24" s="1374" t="s">
        <v>439</v>
      </c>
      <c r="E24" s="1374"/>
      <c r="F24" s="1374"/>
      <c r="G24" s="1374"/>
      <c r="H24" s="1374"/>
      <c r="I24" s="1374"/>
      <c r="J24" s="1374"/>
      <c r="K24" s="1374"/>
      <c r="L24" s="1374"/>
      <c r="M24" s="1374"/>
      <c r="N24" s="1374"/>
      <c r="O24" s="1374"/>
    </row>
    <row r="25" spans="2:49" s="9" customFormat="1" ht="13.5" customHeight="1" thickBot="1">
      <c r="B25" s="1221"/>
      <c r="C25" s="1221"/>
      <c r="D25" s="1374"/>
      <c r="E25" s="1374"/>
      <c r="F25" s="1374"/>
      <c r="G25" s="1374"/>
      <c r="H25" s="1374"/>
      <c r="I25" s="1374"/>
      <c r="J25" s="1374"/>
      <c r="K25" s="1374"/>
      <c r="L25" s="1374"/>
      <c r="M25" s="1374"/>
      <c r="N25" s="1374"/>
      <c r="O25" s="1374"/>
    </row>
    <row r="26" spans="2:49" s="9" customFormat="1" ht="13.5" customHeight="1">
      <c r="B26" s="1188" t="s">
        <v>440</v>
      </c>
      <c r="C26" s="1159"/>
      <c r="D26" s="1159"/>
      <c r="E26" s="1159"/>
      <c r="F26" s="1159"/>
      <c r="G26" s="1159"/>
      <c r="H26" s="1159"/>
      <c r="I26" s="1160"/>
      <c r="J26" s="1458" t="s">
        <v>101</v>
      </c>
      <c r="K26" s="1176"/>
      <c r="L26" s="2996" t="str">
        <f>基本入力!O59</f>
        <v>□</v>
      </c>
      <c r="M26" s="1159" t="s">
        <v>441</v>
      </c>
      <c r="N26" s="1159"/>
      <c r="O26" s="1159"/>
      <c r="P26" s="1159"/>
      <c r="Q26" s="1159"/>
      <c r="R26" s="1159"/>
      <c r="S26" s="1159"/>
      <c r="T26" s="1159"/>
      <c r="U26" s="1159"/>
      <c r="V26" s="1159"/>
      <c r="W26" s="1159"/>
      <c r="X26" s="1159"/>
      <c r="Y26" s="1176" t="s">
        <v>44</v>
      </c>
      <c r="Z26" s="1172" t="s">
        <v>24</v>
      </c>
      <c r="AA26" s="1176" t="s">
        <v>442</v>
      </c>
      <c r="AB26" s="1176"/>
      <c r="AC26" s="1176"/>
      <c r="AD26" s="1176"/>
      <c r="AE26" s="1176" t="s">
        <v>29</v>
      </c>
      <c r="AF26" s="1172" t="s">
        <v>24</v>
      </c>
      <c r="AG26" s="1176" t="s">
        <v>376</v>
      </c>
      <c r="AH26" s="1176"/>
      <c r="AI26" s="1176"/>
      <c r="AJ26" s="1176"/>
      <c r="AK26" s="1176" t="s">
        <v>45</v>
      </c>
      <c r="AL26" s="27"/>
      <c r="AM26" s="27"/>
      <c r="AN26" s="27"/>
      <c r="AO26" s="27"/>
      <c r="AP26" s="27"/>
      <c r="AQ26" s="27"/>
      <c r="AR26" s="27"/>
      <c r="AS26" s="27"/>
      <c r="AT26" s="27"/>
      <c r="AU26" s="27"/>
      <c r="AV26" s="27"/>
      <c r="AW26" s="28"/>
    </row>
    <row r="27" spans="2:49" s="9" customFormat="1" ht="13.5" customHeight="1">
      <c r="B27" s="2987"/>
      <c r="C27" s="1539"/>
      <c r="D27" s="1539"/>
      <c r="E27" s="1539"/>
      <c r="F27" s="1539"/>
      <c r="G27" s="1539"/>
      <c r="H27" s="1539"/>
      <c r="I27" s="2988"/>
      <c r="J27" s="1320"/>
      <c r="K27" s="1271"/>
      <c r="L27" s="1038"/>
      <c r="M27" s="1539"/>
      <c r="N27" s="1539"/>
      <c r="O27" s="1539"/>
      <c r="P27" s="1539"/>
      <c r="Q27" s="1539"/>
      <c r="R27" s="1539"/>
      <c r="S27" s="1539"/>
      <c r="T27" s="1539"/>
      <c r="U27" s="1539"/>
      <c r="V27" s="1539"/>
      <c r="W27" s="1539"/>
      <c r="X27" s="1539"/>
      <c r="Y27" s="1271"/>
      <c r="Z27" s="1247"/>
      <c r="AA27" s="1271"/>
      <c r="AB27" s="1271"/>
      <c r="AC27" s="1271"/>
      <c r="AD27" s="1271"/>
      <c r="AE27" s="1271"/>
      <c r="AF27" s="1247"/>
      <c r="AG27" s="1271"/>
      <c r="AH27" s="1271"/>
      <c r="AI27" s="1271"/>
      <c r="AJ27" s="1271"/>
      <c r="AK27" s="1271"/>
      <c r="AW27" s="23"/>
    </row>
    <row r="28" spans="2:49" s="9" customFormat="1" ht="13.5" customHeight="1">
      <c r="B28" s="2976"/>
      <c r="C28" s="2977"/>
      <c r="D28" s="2977"/>
      <c r="E28" s="2977"/>
      <c r="F28" s="2977"/>
      <c r="G28" s="2977"/>
      <c r="H28" s="2977"/>
      <c r="I28" s="2978"/>
      <c r="J28" s="30"/>
      <c r="L28" s="1271" t="s">
        <v>443</v>
      </c>
      <c r="M28" s="1271"/>
      <c r="N28" s="1038" t="str">
        <f>基本入力!AL59</f>
        <v>□</v>
      </c>
      <c r="O28" s="1539" t="s">
        <v>444</v>
      </c>
      <c r="P28" s="1539"/>
      <c r="Q28" s="1539"/>
      <c r="R28" s="1539"/>
      <c r="S28" s="1539"/>
      <c r="T28" s="1539"/>
      <c r="AW28" s="23"/>
    </row>
    <row r="29" spans="2:49" s="9" customFormat="1" ht="13.5" customHeight="1">
      <c r="B29" s="2976"/>
      <c r="C29" s="2977"/>
      <c r="D29" s="2977"/>
      <c r="E29" s="2977"/>
      <c r="F29" s="2977"/>
      <c r="G29" s="2977"/>
      <c r="H29" s="2977"/>
      <c r="I29" s="2978"/>
      <c r="J29" s="30"/>
      <c r="L29" s="1271"/>
      <c r="M29" s="1271"/>
      <c r="N29" s="1038"/>
      <c r="O29" s="1539"/>
      <c r="P29" s="1539"/>
      <c r="Q29" s="1539"/>
      <c r="R29" s="1539"/>
      <c r="S29" s="1539"/>
      <c r="T29" s="1539"/>
      <c r="AW29" s="23"/>
    </row>
    <row r="30" spans="2:49" s="9" customFormat="1" ht="13.5" customHeight="1">
      <c r="B30" s="2976"/>
      <c r="C30" s="2977"/>
      <c r="D30" s="2977"/>
      <c r="E30" s="2977"/>
      <c r="F30" s="2977"/>
      <c r="G30" s="2977"/>
      <c r="H30" s="2977"/>
      <c r="I30" s="2978"/>
      <c r="J30" s="30"/>
      <c r="L30" s="1271" t="s">
        <v>445</v>
      </c>
      <c r="M30" s="1271"/>
      <c r="N30" s="1038" t="str">
        <f>基本入力!AR59</f>
        <v>□</v>
      </c>
      <c r="O30" s="1539" t="s">
        <v>446</v>
      </c>
      <c r="P30" s="1539"/>
      <c r="Q30" s="1539"/>
      <c r="R30" s="1539"/>
      <c r="S30" s="1539"/>
      <c r="T30" s="1539"/>
      <c r="U30" s="1271" t="s">
        <v>44</v>
      </c>
      <c r="V30" s="1247" t="s">
        <v>24</v>
      </c>
      <c r="W30" s="1271" t="s">
        <v>447</v>
      </c>
      <c r="X30" s="1271"/>
      <c r="Y30" s="1271"/>
      <c r="Z30" s="1271" t="s">
        <v>29</v>
      </c>
      <c r="AA30" s="1247" t="s">
        <v>24</v>
      </c>
      <c r="AB30" s="1271" t="s">
        <v>448</v>
      </c>
      <c r="AC30" s="1271"/>
      <c r="AD30" s="1271"/>
      <c r="AE30" s="1271"/>
      <c r="AF30" s="1271"/>
      <c r="AG30" s="1271"/>
      <c r="AH30" s="1271"/>
      <c r="AI30" s="1271"/>
      <c r="AJ30" s="1271" t="s">
        <v>29</v>
      </c>
      <c r="AK30" s="1247" t="s">
        <v>24</v>
      </c>
      <c r="AL30" s="1271" t="s">
        <v>449</v>
      </c>
      <c r="AM30" s="1271"/>
      <c r="AN30" s="1271"/>
      <c r="AO30" s="1271"/>
      <c r="AP30" s="1271" t="s">
        <v>45</v>
      </c>
      <c r="AW30" s="23"/>
    </row>
    <row r="31" spans="2:49" s="9" customFormat="1" ht="13.5" customHeight="1">
      <c r="B31" s="2976"/>
      <c r="C31" s="2977"/>
      <c r="D31" s="2977"/>
      <c r="E31" s="2977"/>
      <c r="F31" s="2977"/>
      <c r="G31" s="2977"/>
      <c r="H31" s="2977"/>
      <c r="I31" s="2978"/>
      <c r="J31" s="30"/>
      <c r="L31" s="1271"/>
      <c r="M31" s="1271"/>
      <c r="N31" s="1038"/>
      <c r="O31" s="1539"/>
      <c r="P31" s="1539"/>
      <c r="Q31" s="1539"/>
      <c r="R31" s="1539"/>
      <c r="S31" s="1539"/>
      <c r="T31" s="1539"/>
      <c r="U31" s="1271"/>
      <c r="V31" s="1247"/>
      <c r="W31" s="1271"/>
      <c r="X31" s="1271"/>
      <c r="Y31" s="1271"/>
      <c r="Z31" s="1271"/>
      <c r="AA31" s="1247"/>
      <c r="AB31" s="1271"/>
      <c r="AC31" s="1271"/>
      <c r="AD31" s="1271"/>
      <c r="AE31" s="1271"/>
      <c r="AF31" s="1271"/>
      <c r="AG31" s="1271"/>
      <c r="AH31" s="1271"/>
      <c r="AI31" s="1271"/>
      <c r="AJ31" s="1271"/>
      <c r="AK31" s="1247"/>
      <c r="AL31" s="1271"/>
      <c r="AM31" s="1271"/>
      <c r="AN31" s="1271"/>
      <c r="AO31" s="1271"/>
      <c r="AP31" s="1271"/>
      <c r="AW31" s="23"/>
    </row>
    <row r="32" spans="2:49" s="9" customFormat="1" ht="13.5" customHeight="1">
      <c r="B32" s="2976"/>
      <c r="C32" s="2977"/>
      <c r="D32" s="2977"/>
      <c r="E32" s="2977"/>
      <c r="F32" s="2977"/>
      <c r="G32" s="2977"/>
      <c r="H32" s="2977"/>
      <c r="I32" s="2978"/>
      <c r="J32" s="1320" t="s">
        <v>103</v>
      </c>
      <c r="K32" s="1271"/>
      <c r="L32" s="1038" t="str">
        <f>基本入力!B59</f>
        <v>□</v>
      </c>
      <c r="M32" s="1539" t="s">
        <v>450</v>
      </c>
      <c r="N32" s="1539"/>
      <c r="O32" s="1539"/>
      <c r="P32" s="1539"/>
      <c r="Q32" s="1539"/>
      <c r="R32" s="1539"/>
      <c r="S32" s="1539"/>
      <c r="T32" s="1539"/>
      <c r="U32" s="1539"/>
      <c r="V32" s="1539"/>
      <c r="W32" s="1539"/>
      <c r="X32" s="1539"/>
      <c r="Y32" s="1539"/>
      <c r="Z32" s="1539"/>
      <c r="AA32" s="1539"/>
      <c r="AB32" s="1539"/>
      <c r="AC32" s="1539"/>
      <c r="AD32" s="1539"/>
      <c r="AE32" s="1539"/>
      <c r="AF32" s="1539"/>
      <c r="AG32" s="1539"/>
      <c r="AH32" s="1539"/>
      <c r="AI32" s="1539"/>
      <c r="AJ32" s="1539"/>
      <c r="AK32" s="1539"/>
      <c r="AL32" s="1539"/>
      <c r="AM32" s="1539"/>
      <c r="AN32" s="1539"/>
      <c r="AO32" s="1539"/>
      <c r="AP32" s="1539"/>
      <c r="AQ32" s="1539"/>
      <c r="AR32" s="1539"/>
      <c r="AS32" s="1539"/>
      <c r="AT32" s="1539"/>
      <c r="AU32" s="1539"/>
      <c r="AV32" s="1539"/>
      <c r="AW32" s="1540"/>
    </row>
    <row r="33" spans="2:91" s="9" customFormat="1" ht="13.5" customHeight="1">
      <c r="B33" s="2976"/>
      <c r="C33" s="2977"/>
      <c r="D33" s="2977"/>
      <c r="E33" s="2977"/>
      <c r="F33" s="2977"/>
      <c r="G33" s="2977"/>
      <c r="H33" s="2977"/>
      <c r="I33" s="2978"/>
      <c r="J33" s="1320"/>
      <c r="K33" s="1271"/>
      <c r="L33" s="1038"/>
      <c r="M33" s="1539"/>
      <c r="N33" s="1539"/>
      <c r="O33" s="1539"/>
      <c r="P33" s="1539"/>
      <c r="Q33" s="1539"/>
      <c r="R33" s="1539"/>
      <c r="S33" s="1539"/>
      <c r="T33" s="1539"/>
      <c r="U33" s="1539"/>
      <c r="V33" s="1539"/>
      <c r="W33" s="1539"/>
      <c r="X33" s="1539"/>
      <c r="Y33" s="1539"/>
      <c r="Z33" s="1539"/>
      <c r="AA33" s="1539"/>
      <c r="AB33" s="1539"/>
      <c r="AC33" s="1539"/>
      <c r="AD33" s="1539"/>
      <c r="AE33" s="1539"/>
      <c r="AF33" s="1539"/>
      <c r="AG33" s="1539"/>
      <c r="AH33" s="1539"/>
      <c r="AI33" s="1539"/>
      <c r="AJ33" s="1539"/>
      <c r="AK33" s="1539"/>
      <c r="AL33" s="1539"/>
      <c r="AM33" s="1539"/>
      <c r="AN33" s="1539"/>
      <c r="AO33" s="1539"/>
      <c r="AP33" s="1539"/>
      <c r="AQ33" s="1539"/>
      <c r="AR33" s="1539"/>
      <c r="AS33" s="1539"/>
      <c r="AT33" s="1539"/>
      <c r="AU33" s="1539"/>
      <c r="AV33" s="1539"/>
      <c r="AW33" s="1540"/>
    </row>
    <row r="34" spans="2:91" s="9" customFormat="1" ht="13.5" customHeight="1">
      <c r="B34" s="2976"/>
      <c r="C34" s="2977"/>
      <c r="D34" s="2977"/>
      <c r="E34" s="2977"/>
      <c r="F34" s="2977"/>
      <c r="G34" s="2977"/>
      <c r="H34" s="2977"/>
      <c r="I34" s="2978"/>
      <c r="J34" s="30"/>
      <c r="K34" s="1271" t="s">
        <v>44</v>
      </c>
      <c r="L34" s="1247" t="s">
        <v>24</v>
      </c>
      <c r="M34" s="1271" t="s">
        <v>442</v>
      </c>
      <c r="N34" s="1271"/>
      <c r="O34" s="1271"/>
      <c r="P34" s="1271"/>
      <c r="Q34" s="1271" t="s">
        <v>29</v>
      </c>
      <c r="R34" s="1247" t="s">
        <v>24</v>
      </c>
      <c r="S34" s="1271" t="s">
        <v>376</v>
      </c>
      <c r="T34" s="1271"/>
      <c r="U34" s="1271"/>
      <c r="V34" s="1271"/>
      <c r="W34" s="1271" t="s">
        <v>45</v>
      </c>
      <c r="X34" s="1271" t="s">
        <v>44</v>
      </c>
      <c r="Y34" s="1038">
        <f>基本入力!AF61</f>
        <v>0</v>
      </c>
      <c r="Z34" s="1038"/>
      <c r="AA34" s="1038"/>
      <c r="AB34" s="1038"/>
      <c r="AC34" s="1038"/>
      <c r="AD34" s="1038"/>
      <c r="AE34" s="1038"/>
      <c r="AF34" s="1038"/>
      <c r="AG34" s="1038"/>
      <c r="AH34" s="1038"/>
      <c r="AI34" s="1038"/>
      <c r="AJ34" s="1038"/>
      <c r="AK34" s="1038"/>
      <c r="AL34" s="1038"/>
      <c r="AM34" s="1038"/>
      <c r="AN34" s="1271" t="s">
        <v>45</v>
      </c>
      <c r="AO34" s="113"/>
      <c r="AP34" s="113"/>
      <c r="AQ34" s="113"/>
      <c r="AR34" s="113"/>
      <c r="AS34" s="113"/>
      <c r="AT34" s="113"/>
      <c r="AU34" s="113"/>
      <c r="AV34" s="113"/>
      <c r="AW34" s="23"/>
    </row>
    <row r="35" spans="2:91" s="9" customFormat="1" ht="13.5" customHeight="1">
      <c r="B35" s="2976"/>
      <c r="C35" s="2977"/>
      <c r="D35" s="2977"/>
      <c r="E35" s="2977"/>
      <c r="F35" s="2977"/>
      <c r="G35" s="2977"/>
      <c r="H35" s="2977"/>
      <c r="I35" s="2978"/>
      <c r="J35" s="170"/>
      <c r="K35" s="874"/>
      <c r="L35" s="956"/>
      <c r="M35" s="874"/>
      <c r="N35" s="874"/>
      <c r="O35" s="874"/>
      <c r="P35" s="874"/>
      <c r="Q35" s="874"/>
      <c r="R35" s="956"/>
      <c r="S35" s="874"/>
      <c r="T35" s="874"/>
      <c r="U35" s="874"/>
      <c r="V35" s="874"/>
      <c r="W35" s="874"/>
      <c r="X35" s="874"/>
      <c r="Y35" s="1572"/>
      <c r="Z35" s="1572"/>
      <c r="AA35" s="1572"/>
      <c r="AB35" s="1572"/>
      <c r="AC35" s="1572"/>
      <c r="AD35" s="1572"/>
      <c r="AE35" s="1572"/>
      <c r="AF35" s="1572"/>
      <c r="AG35" s="1572"/>
      <c r="AH35" s="1572"/>
      <c r="AI35" s="1572"/>
      <c r="AJ35" s="1572"/>
      <c r="AK35" s="1572"/>
      <c r="AL35" s="1572"/>
      <c r="AM35" s="1572"/>
      <c r="AN35" s="874"/>
      <c r="AO35" s="378"/>
      <c r="AP35" s="378"/>
      <c r="AQ35" s="378"/>
      <c r="AR35" s="378"/>
      <c r="AS35" s="378"/>
      <c r="AT35" s="378"/>
      <c r="AU35" s="378"/>
      <c r="AV35" s="378"/>
      <c r="AW35" s="119"/>
    </row>
    <row r="36" spans="2:91" s="9" customFormat="1" ht="13.5" customHeight="1">
      <c r="B36" s="2985" t="s">
        <v>451</v>
      </c>
      <c r="C36" s="1773"/>
      <c r="D36" s="1773"/>
      <c r="E36" s="1773"/>
      <c r="F36" s="1773"/>
      <c r="G36" s="1773"/>
      <c r="H36" s="1773"/>
      <c r="I36" s="2986"/>
      <c r="J36" s="2953">
        <f>基本入力!I65</f>
        <v>0</v>
      </c>
      <c r="K36" s="1038"/>
      <c r="L36" s="1038"/>
      <c r="M36" s="1038">
        <f>基本入力!L65</f>
        <v>0</v>
      </c>
      <c r="N36" s="1038"/>
      <c r="O36" s="1038"/>
      <c r="P36" s="1038"/>
      <c r="Q36" s="1271" t="s">
        <v>11</v>
      </c>
      <c r="R36" s="1271"/>
      <c r="S36" s="1038">
        <f>基本入力!R65</f>
        <v>0</v>
      </c>
      <c r="T36" s="1038"/>
      <c r="U36" s="1271" t="s">
        <v>12</v>
      </c>
      <c r="V36" s="1271"/>
      <c r="W36" s="1038">
        <f>基本入力!V65</f>
        <v>0</v>
      </c>
      <c r="X36" s="1038"/>
      <c r="Y36" s="1271" t="s">
        <v>43</v>
      </c>
      <c r="Z36" s="1271"/>
      <c r="AA36" s="1271" t="s">
        <v>452</v>
      </c>
      <c r="AB36" s="1271"/>
      <c r="AC36" s="2818">
        <f>基本入力!AA65</f>
        <v>0</v>
      </c>
      <c r="AD36" s="1038"/>
      <c r="AE36" s="1038"/>
      <c r="AF36" s="1038">
        <f>基本入力!AD65</f>
        <v>0</v>
      </c>
      <c r="AG36" s="1038"/>
      <c r="AH36" s="1038"/>
      <c r="AI36" s="1038"/>
      <c r="AJ36" s="1271" t="s">
        <v>11</v>
      </c>
      <c r="AK36" s="1271"/>
      <c r="AL36" s="1038">
        <f>基本入力!AJ65</f>
        <v>0</v>
      </c>
      <c r="AM36" s="1038"/>
      <c r="AN36" s="1271" t="s">
        <v>12</v>
      </c>
      <c r="AO36" s="1271"/>
      <c r="AP36" s="1038">
        <f>基本入力!AN65</f>
        <v>0</v>
      </c>
      <c r="AQ36" s="1038"/>
      <c r="AR36" s="1271" t="s">
        <v>43</v>
      </c>
      <c r="AS36" s="1271"/>
      <c r="AT36" s="1539" t="s">
        <v>1373</v>
      </c>
      <c r="AU36" s="1539"/>
      <c r="AV36" s="1539"/>
      <c r="AW36" s="1540"/>
      <c r="AZ36" s="3020">
        <f>基本入力!I65</f>
        <v>0</v>
      </c>
      <c r="BA36" s="1571"/>
      <c r="BB36" s="1571"/>
      <c r="BC36" s="1571">
        <f>基本入力!L65</f>
        <v>0</v>
      </c>
      <c r="BD36" s="1571"/>
      <c r="BE36" s="1571"/>
      <c r="BF36" s="1571"/>
      <c r="BG36" s="1201" t="s">
        <v>11</v>
      </c>
      <c r="BH36" s="1201"/>
      <c r="BI36" s="1571">
        <f>基本入力!R65</f>
        <v>0</v>
      </c>
      <c r="BJ36" s="1571"/>
      <c r="BK36" s="1201" t="s">
        <v>12</v>
      </c>
      <c r="BL36" s="1201"/>
      <c r="BM36" s="1571">
        <f>基本入力!V65</f>
        <v>0</v>
      </c>
      <c r="BN36" s="1571"/>
      <c r="BO36" s="1201" t="s">
        <v>1651</v>
      </c>
      <c r="BP36" s="1201"/>
      <c r="BQ36" s="1201"/>
      <c r="BR36" s="1201"/>
      <c r="BS36" s="2297">
        <f>基本入力!AS65</f>
        <v>0</v>
      </c>
      <c r="BT36" s="2297"/>
      <c r="BU36" s="1656" t="s">
        <v>1652</v>
      </c>
      <c r="BV36" s="1656"/>
      <c r="BW36" s="1656"/>
      <c r="BX36" s="246"/>
      <c r="BY36" s="246"/>
      <c r="BZ36" s="246"/>
      <c r="CA36" s="246"/>
      <c r="CB36" s="246"/>
      <c r="CC36" s="246"/>
      <c r="CD36" s="246"/>
      <c r="CE36" s="246"/>
      <c r="CF36" s="246"/>
      <c r="CG36" s="246"/>
      <c r="CH36" s="246"/>
      <c r="CI36" s="246"/>
      <c r="CJ36" s="246"/>
      <c r="CK36" s="246"/>
      <c r="CL36" s="246"/>
      <c r="CM36" s="247"/>
    </row>
    <row r="37" spans="2:91" s="9" customFormat="1" ht="13.5" customHeight="1">
      <c r="B37" s="2992"/>
      <c r="C37" s="1775"/>
      <c r="D37" s="1775"/>
      <c r="E37" s="1775"/>
      <c r="F37" s="1775"/>
      <c r="G37" s="1775"/>
      <c r="H37" s="1775"/>
      <c r="I37" s="2993"/>
      <c r="J37" s="2954"/>
      <c r="K37" s="1572"/>
      <c r="L37" s="1572"/>
      <c r="M37" s="1572"/>
      <c r="N37" s="1572"/>
      <c r="O37" s="1572"/>
      <c r="P37" s="1572"/>
      <c r="Q37" s="874"/>
      <c r="R37" s="874"/>
      <c r="S37" s="1572"/>
      <c r="T37" s="1572"/>
      <c r="U37" s="874"/>
      <c r="V37" s="874"/>
      <c r="W37" s="1572"/>
      <c r="X37" s="1572"/>
      <c r="Y37" s="874"/>
      <c r="Z37" s="874"/>
      <c r="AA37" s="874"/>
      <c r="AB37" s="874"/>
      <c r="AC37" s="1572"/>
      <c r="AD37" s="1572"/>
      <c r="AE37" s="1572"/>
      <c r="AF37" s="1572"/>
      <c r="AG37" s="1572"/>
      <c r="AH37" s="1572"/>
      <c r="AI37" s="1572"/>
      <c r="AJ37" s="874"/>
      <c r="AK37" s="874"/>
      <c r="AL37" s="1572"/>
      <c r="AM37" s="1572"/>
      <c r="AN37" s="874"/>
      <c r="AO37" s="874"/>
      <c r="AP37" s="1572"/>
      <c r="AQ37" s="1572"/>
      <c r="AR37" s="874"/>
      <c r="AS37" s="874"/>
      <c r="AT37" s="1775"/>
      <c r="AU37" s="1775"/>
      <c r="AV37" s="1775"/>
      <c r="AW37" s="1776"/>
      <c r="AZ37" s="2954"/>
      <c r="BA37" s="1572"/>
      <c r="BB37" s="1572"/>
      <c r="BC37" s="1572"/>
      <c r="BD37" s="1572"/>
      <c r="BE37" s="1572"/>
      <c r="BF37" s="1572"/>
      <c r="BG37" s="874"/>
      <c r="BH37" s="874"/>
      <c r="BI37" s="1572"/>
      <c r="BJ37" s="1572"/>
      <c r="BK37" s="874"/>
      <c r="BL37" s="874"/>
      <c r="BM37" s="1572"/>
      <c r="BN37" s="1572"/>
      <c r="BO37" s="874"/>
      <c r="BP37" s="874"/>
      <c r="BQ37" s="874"/>
      <c r="BR37" s="874"/>
      <c r="BS37" s="3019"/>
      <c r="BT37" s="3019"/>
      <c r="BU37" s="1303"/>
      <c r="BV37" s="1303"/>
      <c r="BW37" s="1303"/>
      <c r="BX37" s="118"/>
      <c r="BY37" s="118"/>
      <c r="BZ37" s="118"/>
      <c r="CA37" s="118"/>
      <c r="CB37" s="118"/>
      <c r="CC37" s="118"/>
      <c r="CD37" s="118"/>
      <c r="CE37" s="118"/>
      <c r="CF37" s="118"/>
      <c r="CG37" s="118"/>
      <c r="CH37" s="118"/>
      <c r="CI37" s="118"/>
      <c r="CJ37" s="118"/>
      <c r="CK37" s="118"/>
      <c r="CL37" s="118"/>
      <c r="CM37" s="119"/>
    </row>
    <row r="38" spans="2:91" s="9" customFormat="1" ht="13.5" customHeight="1">
      <c r="B38" s="2985" t="s">
        <v>453</v>
      </c>
      <c r="C38" s="1773"/>
      <c r="D38" s="1773"/>
      <c r="E38" s="1773"/>
      <c r="F38" s="1773"/>
      <c r="G38" s="1773"/>
      <c r="H38" s="1773"/>
      <c r="I38" s="2986"/>
      <c r="J38" s="1320" t="s">
        <v>378</v>
      </c>
      <c r="K38" s="1271"/>
      <c r="L38" s="1271"/>
      <c r="M38" s="2994">
        <f>基本入力!Z61</f>
        <v>0</v>
      </c>
      <c r="N38" s="2994"/>
      <c r="O38" s="2994"/>
      <c r="P38" s="2994"/>
      <c r="Q38" s="2994"/>
      <c r="R38" s="2994"/>
      <c r="S38" s="2994"/>
      <c r="T38" s="1271" t="s">
        <v>188</v>
      </c>
      <c r="U38" s="1271"/>
      <c r="V38" s="1539" t="s">
        <v>454</v>
      </c>
      <c r="W38" s="1539"/>
      <c r="X38" s="1539"/>
      <c r="Y38" s="1539"/>
      <c r="Z38" s="1539"/>
      <c r="AA38" s="1539"/>
      <c r="AB38" s="1539"/>
      <c r="AC38" s="1539"/>
      <c r="AD38" s="1539"/>
      <c r="AE38" s="1539"/>
      <c r="AF38" s="1539"/>
      <c r="AG38" s="1539"/>
      <c r="AH38" s="1539"/>
      <c r="AI38" s="1539"/>
      <c r="AJ38" s="1539"/>
      <c r="AK38" s="1539"/>
      <c r="AL38" s="1539"/>
      <c r="AM38" s="1539"/>
      <c r="AN38" s="1539"/>
      <c r="AO38" s="1539"/>
      <c r="AP38" s="1539"/>
      <c r="AQ38" s="1539"/>
      <c r="AR38" s="1539"/>
      <c r="AS38" s="1539"/>
      <c r="AT38" s="1539"/>
      <c r="AU38" s="1539"/>
      <c r="AV38" s="1539"/>
      <c r="AW38" s="1540"/>
    </row>
    <row r="39" spans="2:91" s="9" customFormat="1" ht="13.5" customHeight="1">
      <c r="B39" s="2992"/>
      <c r="C39" s="1775"/>
      <c r="D39" s="1775"/>
      <c r="E39" s="1775"/>
      <c r="F39" s="1775"/>
      <c r="G39" s="1775"/>
      <c r="H39" s="1775"/>
      <c r="I39" s="2993"/>
      <c r="J39" s="1212"/>
      <c r="K39" s="874"/>
      <c r="L39" s="874"/>
      <c r="M39" s="2995"/>
      <c r="N39" s="2995"/>
      <c r="O39" s="2995"/>
      <c r="P39" s="2995"/>
      <c r="Q39" s="2995"/>
      <c r="R39" s="2995"/>
      <c r="S39" s="2995"/>
      <c r="T39" s="874"/>
      <c r="U39" s="874"/>
      <c r="V39" s="1775"/>
      <c r="W39" s="1775"/>
      <c r="X39" s="1775"/>
      <c r="Y39" s="1775"/>
      <c r="Z39" s="1775"/>
      <c r="AA39" s="1775"/>
      <c r="AB39" s="1775"/>
      <c r="AC39" s="1775"/>
      <c r="AD39" s="1775"/>
      <c r="AE39" s="1775"/>
      <c r="AF39" s="1775"/>
      <c r="AG39" s="1775"/>
      <c r="AH39" s="1775"/>
      <c r="AI39" s="1775"/>
      <c r="AJ39" s="1775"/>
      <c r="AK39" s="1775"/>
      <c r="AL39" s="1775"/>
      <c r="AM39" s="1775"/>
      <c r="AN39" s="1775"/>
      <c r="AO39" s="1775"/>
      <c r="AP39" s="1775"/>
      <c r="AQ39" s="1775"/>
      <c r="AR39" s="1775"/>
      <c r="AS39" s="1775"/>
      <c r="AT39" s="1775"/>
      <c r="AU39" s="1775"/>
      <c r="AV39" s="1775"/>
      <c r="AW39" s="1776"/>
    </row>
    <row r="40" spans="2:91" s="9" customFormat="1" ht="13.5" customHeight="1">
      <c r="B40" s="2990" t="s">
        <v>455</v>
      </c>
      <c r="C40" s="2214"/>
      <c r="D40" s="2214"/>
      <c r="E40" s="2214"/>
      <c r="F40" s="2214"/>
      <c r="G40" s="2214"/>
      <c r="H40" s="2214"/>
      <c r="I40" s="2991"/>
      <c r="J40" s="2989" t="s">
        <v>456</v>
      </c>
      <c r="K40" s="1656"/>
      <c r="L40" s="1656"/>
      <c r="M40" s="1656"/>
      <c r="N40" s="1656"/>
      <c r="O40" s="1656"/>
      <c r="P40" s="1656"/>
      <c r="Q40" s="1201" t="s">
        <v>44</v>
      </c>
      <c r="R40" s="1208" t="s">
        <v>24</v>
      </c>
      <c r="S40" s="1201" t="s">
        <v>20</v>
      </c>
      <c r="T40" s="1201"/>
      <c r="U40" s="1201" t="s">
        <v>29</v>
      </c>
      <c r="V40" s="1208" t="s">
        <v>24</v>
      </c>
      <c r="W40" s="1201" t="s">
        <v>21</v>
      </c>
      <c r="X40" s="1201"/>
      <c r="Y40" s="1201" t="s">
        <v>45</v>
      </c>
      <c r="Z40" s="1201" t="s">
        <v>457</v>
      </c>
      <c r="AA40" s="1201"/>
      <c r="AB40" s="1201"/>
      <c r="AC40" s="1201"/>
      <c r="AD40" s="1201"/>
      <c r="AE40" s="1201"/>
      <c r="AF40" s="1201"/>
      <c r="AG40" s="2930"/>
      <c r="AH40" s="2930"/>
      <c r="AI40" s="2930"/>
      <c r="AJ40" s="2930"/>
      <c r="AK40" s="2930"/>
      <c r="AL40" s="2930"/>
      <c r="AM40" s="2930"/>
      <c r="AN40" s="1201" t="s">
        <v>188</v>
      </c>
      <c r="AO40" s="1201"/>
      <c r="AP40" s="246"/>
      <c r="AQ40" s="246"/>
      <c r="AR40" s="246"/>
      <c r="AS40" s="246"/>
      <c r="AT40" s="246"/>
      <c r="AU40" s="246"/>
      <c r="AV40" s="246"/>
      <c r="AW40" s="407"/>
    </row>
    <row r="41" spans="2:91" s="9" customFormat="1" ht="13.5" customHeight="1">
      <c r="B41" s="1554"/>
      <c r="C41" s="1555"/>
      <c r="D41" s="1555"/>
      <c r="E41" s="1555"/>
      <c r="F41" s="1555"/>
      <c r="G41" s="1555"/>
      <c r="H41" s="1555"/>
      <c r="I41" s="1556"/>
      <c r="J41" s="1529"/>
      <c r="K41" s="1430"/>
      <c r="L41" s="1430"/>
      <c r="M41" s="1430"/>
      <c r="N41" s="1430"/>
      <c r="O41" s="1430"/>
      <c r="P41" s="1430"/>
      <c r="Q41" s="1271"/>
      <c r="R41" s="1247"/>
      <c r="S41" s="1271"/>
      <c r="T41" s="1271"/>
      <c r="U41" s="1271"/>
      <c r="V41" s="1247"/>
      <c r="W41" s="1271"/>
      <c r="X41" s="1271"/>
      <c r="Y41" s="1271"/>
      <c r="Z41" s="1271"/>
      <c r="AA41" s="1271"/>
      <c r="AB41" s="1271"/>
      <c r="AC41" s="1271"/>
      <c r="AD41" s="1271"/>
      <c r="AE41" s="1271"/>
      <c r="AF41" s="1271"/>
      <c r="AG41" s="2969"/>
      <c r="AH41" s="2969"/>
      <c r="AI41" s="2969"/>
      <c r="AJ41" s="2969"/>
      <c r="AK41" s="2969"/>
      <c r="AL41" s="2969"/>
      <c r="AM41" s="2969"/>
      <c r="AN41" s="1271"/>
      <c r="AO41" s="1271"/>
      <c r="AW41" s="23"/>
    </row>
    <row r="42" spans="2:91" s="9" customFormat="1" ht="13.5" customHeight="1">
      <c r="B42" s="2976"/>
      <c r="C42" s="1247" t="s">
        <v>23</v>
      </c>
      <c r="D42" s="1271" t="s">
        <v>1983</v>
      </c>
      <c r="E42" s="1271"/>
      <c r="F42" s="1271" t="s">
        <v>29</v>
      </c>
      <c r="G42" s="1247" t="s">
        <v>24</v>
      </c>
      <c r="H42" s="1271" t="s">
        <v>1984</v>
      </c>
      <c r="I42" s="1312"/>
      <c r="J42" s="1320"/>
      <c r="K42" s="1676" t="s">
        <v>458</v>
      </c>
      <c r="L42" s="1676"/>
      <c r="M42" s="1676"/>
      <c r="N42" s="1676"/>
      <c r="O42" s="1676"/>
      <c r="P42" s="1676"/>
      <c r="Q42" s="1676"/>
      <c r="R42" s="1676"/>
      <c r="S42" s="1676"/>
      <c r="T42" s="1676"/>
      <c r="U42" s="1676"/>
      <c r="V42" s="1676"/>
      <c r="W42" s="1676"/>
      <c r="X42" s="1676"/>
      <c r="Y42" s="1676"/>
      <c r="Z42" s="1676"/>
      <c r="AA42" s="1676"/>
      <c r="AB42" s="1676"/>
      <c r="AC42" s="1676"/>
      <c r="AD42" s="1676"/>
      <c r="AE42" s="1676"/>
      <c r="AF42" s="1676"/>
      <c r="AG42" s="1676"/>
      <c r="AH42" s="1676"/>
      <c r="AI42" s="1676"/>
      <c r="AJ42" s="1676"/>
      <c r="AK42" s="1676"/>
      <c r="AL42" s="1676"/>
      <c r="AM42" s="1676"/>
      <c r="AN42" s="1676"/>
      <c r="AO42" s="1676"/>
      <c r="AP42" s="1676"/>
      <c r="AQ42" s="1676"/>
      <c r="AR42" s="1676"/>
      <c r="AS42" s="1676"/>
      <c r="AT42" s="1676"/>
      <c r="AU42" s="1676"/>
      <c r="AV42" s="1676"/>
      <c r="AW42" s="1677"/>
    </row>
    <row r="43" spans="2:91" s="9" customFormat="1" ht="13.5" customHeight="1">
      <c r="B43" s="2976"/>
      <c r="C43" s="1247"/>
      <c r="D43" s="1271"/>
      <c r="E43" s="1271"/>
      <c r="F43" s="1271"/>
      <c r="G43" s="1247"/>
      <c r="H43" s="1271"/>
      <c r="I43" s="1312"/>
      <c r="J43" s="1320"/>
      <c r="K43" s="1676"/>
      <c r="L43" s="1676"/>
      <c r="M43" s="1676"/>
      <c r="N43" s="1676"/>
      <c r="O43" s="1676"/>
      <c r="P43" s="1676"/>
      <c r="Q43" s="1676"/>
      <c r="R43" s="1676"/>
      <c r="S43" s="1676"/>
      <c r="T43" s="1676"/>
      <c r="U43" s="1676"/>
      <c r="V43" s="1676"/>
      <c r="W43" s="1676"/>
      <c r="X43" s="1676"/>
      <c r="Y43" s="1676"/>
      <c r="Z43" s="1676"/>
      <c r="AA43" s="1676"/>
      <c r="AB43" s="1676"/>
      <c r="AC43" s="1676"/>
      <c r="AD43" s="1676"/>
      <c r="AE43" s="1676"/>
      <c r="AF43" s="1676"/>
      <c r="AG43" s="1676"/>
      <c r="AH43" s="1676"/>
      <c r="AI43" s="1676"/>
      <c r="AJ43" s="1676"/>
      <c r="AK43" s="1676"/>
      <c r="AL43" s="1676"/>
      <c r="AM43" s="1676"/>
      <c r="AN43" s="1676"/>
      <c r="AO43" s="1676"/>
      <c r="AP43" s="1676"/>
      <c r="AQ43" s="1676"/>
      <c r="AR43" s="1676"/>
      <c r="AS43" s="1676"/>
      <c r="AT43" s="1676"/>
      <c r="AU43" s="1676"/>
      <c r="AV43" s="1676"/>
      <c r="AW43" s="1677"/>
    </row>
    <row r="44" spans="2:91" s="9" customFormat="1" ht="13.5" customHeight="1">
      <c r="B44" s="2976"/>
      <c r="C44" s="2977"/>
      <c r="D44" s="2977"/>
      <c r="E44" s="2977"/>
      <c r="F44" s="2977"/>
      <c r="G44" s="2977"/>
      <c r="H44" s="2977"/>
      <c r="I44" s="2978"/>
      <c r="J44" s="1320"/>
      <c r="K44" s="1676"/>
      <c r="L44" s="1676"/>
      <c r="M44" s="1676"/>
      <c r="N44" s="1676"/>
      <c r="O44" s="1676"/>
      <c r="P44" s="1676"/>
      <c r="Q44" s="1676"/>
      <c r="R44" s="1676"/>
      <c r="S44" s="1676"/>
      <c r="T44" s="1676"/>
      <c r="U44" s="1676"/>
      <c r="V44" s="1676"/>
      <c r="W44" s="1676"/>
      <c r="X44" s="1676"/>
      <c r="Y44" s="1676"/>
      <c r="Z44" s="1676"/>
      <c r="AA44" s="1676"/>
      <c r="AB44" s="1676"/>
      <c r="AC44" s="1676"/>
      <c r="AD44" s="1676"/>
      <c r="AE44" s="1676"/>
      <c r="AF44" s="1676"/>
      <c r="AG44" s="1676"/>
      <c r="AH44" s="1676"/>
      <c r="AI44" s="1676"/>
      <c r="AJ44" s="1676"/>
      <c r="AK44" s="1676"/>
      <c r="AL44" s="1676"/>
      <c r="AM44" s="1676"/>
      <c r="AN44" s="1676"/>
      <c r="AO44" s="1676"/>
      <c r="AP44" s="1676"/>
      <c r="AQ44" s="1676"/>
      <c r="AR44" s="1676"/>
      <c r="AS44" s="1676"/>
      <c r="AT44" s="1676"/>
      <c r="AU44" s="1676"/>
      <c r="AV44" s="1676"/>
      <c r="AW44" s="1677"/>
    </row>
    <row r="45" spans="2:91" s="9" customFormat="1" ht="13.5" customHeight="1">
      <c r="B45" s="2976"/>
      <c r="C45" s="2977"/>
      <c r="D45" s="2977"/>
      <c r="E45" s="2977"/>
      <c r="F45" s="2977"/>
      <c r="G45" s="2977"/>
      <c r="H45" s="2977"/>
      <c r="I45" s="2978"/>
      <c r="J45" s="1320"/>
      <c r="K45" s="2914" t="s">
        <v>459</v>
      </c>
      <c r="L45" s="2914"/>
      <c r="M45" s="2914"/>
      <c r="N45" s="2914"/>
      <c r="O45" s="2914"/>
      <c r="P45" s="2914"/>
      <c r="Q45" s="2914"/>
      <c r="R45" s="2914"/>
      <c r="S45" s="2914"/>
      <c r="T45" s="2914"/>
      <c r="U45" s="2914"/>
      <c r="V45" s="2914"/>
      <c r="W45" s="2914"/>
      <c r="X45" s="2914"/>
      <c r="Y45" s="2914"/>
      <c r="Z45" s="2914"/>
      <c r="AA45" s="2914"/>
      <c r="AB45" s="2914"/>
      <c r="AC45" s="2914"/>
      <c r="AD45" s="2914"/>
      <c r="AE45" s="2914"/>
      <c r="AF45" s="2914"/>
      <c r="AG45" s="2914"/>
      <c r="AH45" s="2914"/>
      <c r="AI45" s="2914"/>
      <c r="AJ45" s="2914"/>
      <c r="AK45" s="2914"/>
      <c r="AL45" s="2914"/>
      <c r="AM45" s="2914"/>
      <c r="AN45" s="2914"/>
      <c r="AO45" s="2914"/>
      <c r="AP45" s="2914"/>
      <c r="AQ45" s="2914"/>
      <c r="AR45" s="2914"/>
      <c r="AS45" s="2914"/>
      <c r="AT45" s="2914"/>
      <c r="AU45" s="2914"/>
      <c r="AV45" s="2914"/>
      <c r="AW45" s="2982"/>
    </row>
    <row r="46" spans="2:91" s="9" customFormat="1" ht="13.5" customHeight="1">
      <c r="B46" s="2979"/>
      <c r="C46" s="2980"/>
      <c r="D46" s="2980"/>
      <c r="E46" s="2980"/>
      <c r="F46" s="2980"/>
      <c r="G46" s="2980"/>
      <c r="H46" s="2980"/>
      <c r="I46" s="2981"/>
      <c r="J46" s="1212"/>
      <c r="K46" s="2983"/>
      <c r="L46" s="2983"/>
      <c r="M46" s="2983"/>
      <c r="N46" s="2983"/>
      <c r="O46" s="2983"/>
      <c r="P46" s="2983"/>
      <c r="Q46" s="2983"/>
      <c r="R46" s="2983"/>
      <c r="S46" s="2983"/>
      <c r="T46" s="2983"/>
      <c r="U46" s="2983"/>
      <c r="V46" s="2983"/>
      <c r="W46" s="2983"/>
      <c r="X46" s="2983"/>
      <c r="Y46" s="2983"/>
      <c r="Z46" s="2983"/>
      <c r="AA46" s="2983"/>
      <c r="AB46" s="2983"/>
      <c r="AC46" s="2983"/>
      <c r="AD46" s="2983"/>
      <c r="AE46" s="2983"/>
      <c r="AF46" s="2983"/>
      <c r="AG46" s="2983"/>
      <c r="AH46" s="2983"/>
      <c r="AI46" s="2983"/>
      <c r="AJ46" s="2983"/>
      <c r="AK46" s="2983"/>
      <c r="AL46" s="2983"/>
      <c r="AM46" s="2983"/>
      <c r="AN46" s="2983"/>
      <c r="AO46" s="2983"/>
      <c r="AP46" s="2983"/>
      <c r="AQ46" s="2983"/>
      <c r="AR46" s="2983"/>
      <c r="AS46" s="2983"/>
      <c r="AT46" s="2983"/>
      <c r="AU46" s="2983"/>
      <c r="AV46" s="2983"/>
      <c r="AW46" s="2984"/>
    </row>
    <row r="47" spans="2:91" s="9" customFormat="1" ht="13.5" customHeight="1">
      <c r="B47" s="2985" t="s">
        <v>460</v>
      </c>
      <c r="C47" s="1773"/>
      <c r="D47" s="1773"/>
      <c r="E47" s="1773"/>
      <c r="F47" s="1773"/>
      <c r="G47" s="1773"/>
      <c r="H47" s="1773"/>
      <c r="I47" s="2986"/>
      <c r="J47" s="2989" t="s">
        <v>461</v>
      </c>
      <c r="K47" s="1656"/>
      <c r="L47" s="1656"/>
      <c r="M47" s="1656"/>
      <c r="N47" s="1656"/>
      <c r="O47" s="1656"/>
      <c r="P47" s="1656"/>
      <c r="Q47" s="1201" t="s">
        <v>44</v>
      </c>
      <c r="R47" s="1208" t="s">
        <v>24</v>
      </c>
      <c r="S47" s="1201" t="s">
        <v>20</v>
      </c>
      <c r="T47" s="1201"/>
      <c r="U47" s="1201" t="s">
        <v>29</v>
      </c>
      <c r="V47" s="1208" t="s">
        <v>24</v>
      </c>
      <c r="W47" s="1201" t="s">
        <v>21</v>
      </c>
      <c r="X47" s="1201"/>
      <c r="Y47" s="1201" t="s">
        <v>45</v>
      </c>
      <c r="Z47" s="1201" t="s">
        <v>29</v>
      </c>
      <c r="AA47" s="1656" t="s">
        <v>462</v>
      </c>
      <c r="AB47" s="1656"/>
      <c r="AC47" s="1656"/>
      <c r="AD47" s="1656"/>
      <c r="AE47" s="1656"/>
      <c r="AF47" s="1656"/>
      <c r="AG47" s="1201" t="s">
        <v>44</v>
      </c>
      <c r="AH47" s="1208" t="s">
        <v>23</v>
      </c>
      <c r="AI47" s="1201" t="s">
        <v>20</v>
      </c>
      <c r="AJ47" s="1201"/>
      <c r="AK47" s="1201" t="s">
        <v>29</v>
      </c>
      <c r="AL47" s="1208" t="s">
        <v>24</v>
      </c>
      <c r="AM47" s="1201" t="s">
        <v>21</v>
      </c>
      <c r="AN47" s="1201"/>
      <c r="AO47" s="1201" t="s">
        <v>45</v>
      </c>
      <c r="AP47" s="246"/>
      <c r="AQ47" s="246"/>
      <c r="AR47" s="246"/>
      <c r="AS47" s="246"/>
      <c r="AT47" s="246"/>
      <c r="AU47" s="246"/>
      <c r="AV47" s="246"/>
      <c r="AW47" s="407"/>
    </row>
    <row r="48" spans="2:91" s="9" customFormat="1" ht="13.5" customHeight="1">
      <c r="B48" s="2987"/>
      <c r="C48" s="1539"/>
      <c r="D48" s="1539"/>
      <c r="E48" s="1539"/>
      <c r="F48" s="1539"/>
      <c r="G48" s="1539"/>
      <c r="H48" s="1539"/>
      <c r="I48" s="2988"/>
      <c r="J48" s="1529"/>
      <c r="K48" s="1430"/>
      <c r="L48" s="1430"/>
      <c r="M48" s="1430"/>
      <c r="N48" s="1430"/>
      <c r="O48" s="1430"/>
      <c r="P48" s="1430"/>
      <c r="Q48" s="1271"/>
      <c r="R48" s="1247"/>
      <c r="S48" s="1271"/>
      <c r="T48" s="1271"/>
      <c r="U48" s="1271"/>
      <c r="V48" s="1247"/>
      <c r="W48" s="1271"/>
      <c r="X48" s="1271"/>
      <c r="Y48" s="1271"/>
      <c r="Z48" s="1271"/>
      <c r="AA48" s="1430"/>
      <c r="AB48" s="1430"/>
      <c r="AC48" s="1430"/>
      <c r="AD48" s="1430"/>
      <c r="AE48" s="1430"/>
      <c r="AF48" s="1430"/>
      <c r="AG48" s="1271"/>
      <c r="AH48" s="1247"/>
      <c r="AI48" s="1271"/>
      <c r="AJ48" s="1271"/>
      <c r="AK48" s="1271"/>
      <c r="AL48" s="1247"/>
      <c r="AM48" s="1271"/>
      <c r="AN48" s="1271"/>
      <c r="AO48" s="1271"/>
      <c r="AW48" s="23"/>
    </row>
    <row r="49" spans="2:49" s="9" customFormat="1" ht="13.5" customHeight="1">
      <c r="B49" s="167"/>
      <c r="C49" s="248"/>
      <c r="D49" s="248"/>
      <c r="E49" s="248"/>
      <c r="F49" s="248"/>
      <c r="G49" s="248"/>
      <c r="H49" s="248"/>
      <c r="I49" s="168"/>
      <c r="J49" s="1320"/>
      <c r="K49" s="1676" t="s">
        <v>463</v>
      </c>
      <c r="L49" s="1676"/>
      <c r="M49" s="1676"/>
      <c r="N49" s="1676"/>
      <c r="O49" s="1676"/>
      <c r="P49" s="1676"/>
      <c r="Q49" s="1676"/>
      <c r="R49" s="1676"/>
      <c r="S49" s="1676"/>
      <c r="T49" s="1676"/>
      <c r="U49" s="1676"/>
      <c r="V49" s="1676"/>
      <c r="W49" s="1676"/>
      <c r="X49" s="1676"/>
      <c r="Y49" s="1676"/>
      <c r="Z49" s="1676"/>
      <c r="AA49" s="1676"/>
      <c r="AB49" s="1676"/>
      <c r="AC49" s="1676"/>
      <c r="AD49" s="1676"/>
      <c r="AE49" s="1676"/>
      <c r="AF49" s="1676"/>
      <c r="AG49" s="1676"/>
      <c r="AH49" s="1676"/>
      <c r="AI49" s="1676"/>
      <c r="AJ49" s="1676"/>
      <c r="AK49" s="1676"/>
      <c r="AL49" s="1676"/>
      <c r="AM49" s="1676"/>
      <c r="AN49" s="1676"/>
      <c r="AO49" s="1676"/>
      <c r="AP49" s="1676"/>
      <c r="AQ49" s="1676"/>
      <c r="AR49" s="1676"/>
      <c r="AS49" s="1676"/>
      <c r="AT49" s="1676"/>
      <c r="AU49" s="1676"/>
      <c r="AV49" s="1676"/>
      <c r="AW49" s="1677"/>
    </row>
    <row r="50" spans="2:49" s="9" customFormat="1" ht="13.5" customHeight="1">
      <c r="B50" s="167"/>
      <c r="C50" s="248"/>
      <c r="D50" s="248"/>
      <c r="E50" s="248"/>
      <c r="F50" s="248"/>
      <c r="G50" s="248"/>
      <c r="H50" s="248"/>
      <c r="I50" s="168"/>
      <c r="J50" s="1320"/>
      <c r="K50" s="1676"/>
      <c r="L50" s="1676"/>
      <c r="M50" s="1676"/>
      <c r="N50" s="1676"/>
      <c r="O50" s="1676"/>
      <c r="P50" s="1676"/>
      <c r="Q50" s="1676"/>
      <c r="R50" s="1676"/>
      <c r="S50" s="1676"/>
      <c r="T50" s="1676"/>
      <c r="U50" s="1676"/>
      <c r="V50" s="1676"/>
      <c r="W50" s="1676"/>
      <c r="X50" s="1676"/>
      <c r="Y50" s="1676"/>
      <c r="Z50" s="1676"/>
      <c r="AA50" s="1676"/>
      <c r="AB50" s="1676"/>
      <c r="AC50" s="1676"/>
      <c r="AD50" s="1676"/>
      <c r="AE50" s="1676"/>
      <c r="AF50" s="1676"/>
      <c r="AG50" s="1676"/>
      <c r="AH50" s="1676"/>
      <c r="AI50" s="1676"/>
      <c r="AJ50" s="1676"/>
      <c r="AK50" s="1676"/>
      <c r="AL50" s="1676"/>
      <c r="AM50" s="1676"/>
      <c r="AN50" s="1676"/>
      <c r="AO50" s="1676"/>
      <c r="AP50" s="1676"/>
      <c r="AQ50" s="1676"/>
      <c r="AR50" s="1676"/>
      <c r="AS50" s="1676"/>
      <c r="AT50" s="1676"/>
      <c r="AU50" s="1676"/>
      <c r="AV50" s="1676"/>
      <c r="AW50" s="1677"/>
    </row>
    <row r="51" spans="2:49" s="9" customFormat="1" ht="13.5" customHeight="1">
      <c r="B51" s="249"/>
      <c r="C51" s="250"/>
      <c r="D51" s="250"/>
      <c r="E51" s="250"/>
      <c r="F51" s="250"/>
      <c r="G51" s="250"/>
      <c r="H51" s="250"/>
      <c r="I51" s="251"/>
      <c r="J51" s="1212"/>
      <c r="K51" s="2970"/>
      <c r="L51" s="2970"/>
      <c r="M51" s="2970"/>
      <c r="N51" s="2970"/>
      <c r="O51" s="2970"/>
      <c r="P51" s="2970"/>
      <c r="Q51" s="2970"/>
      <c r="R51" s="2970"/>
      <c r="S51" s="2970"/>
      <c r="T51" s="2970"/>
      <c r="U51" s="2970"/>
      <c r="V51" s="2970"/>
      <c r="W51" s="2970"/>
      <c r="X51" s="2970"/>
      <c r="Y51" s="2970"/>
      <c r="Z51" s="2970"/>
      <c r="AA51" s="2970"/>
      <c r="AB51" s="2970"/>
      <c r="AC51" s="2970"/>
      <c r="AD51" s="2970"/>
      <c r="AE51" s="2970"/>
      <c r="AF51" s="2970"/>
      <c r="AG51" s="2970"/>
      <c r="AH51" s="2970"/>
      <c r="AI51" s="2970"/>
      <c r="AJ51" s="2970"/>
      <c r="AK51" s="2970"/>
      <c r="AL51" s="2970"/>
      <c r="AM51" s="2970"/>
      <c r="AN51" s="2970"/>
      <c r="AO51" s="2970"/>
      <c r="AP51" s="2970"/>
      <c r="AQ51" s="2970"/>
      <c r="AR51" s="2970"/>
      <c r="AS51" s="2970"/>
      <c r="AT51" s="2970"/>
      <c r="AU51" s="2970"/>
      <c r="AV51" s="2970"/>
      <c r="AW51" s="2971"/>
    </row>
    <row r="52" spans="2:49" s="9" customFormat="1" ht="13.5" customHeight="1">
      <c r="B52" s="2972" t="s">
        <v>464</v>
      </c>
      <c r="C52" s="2973"/>
      <c r="D52" s="2973"/>
      <c r="E52" s="2973"/>
      <c r="F52" s="2973"/>
      <c r="G52" s="2973"/>
      <c r="H52" s="2973"/>
      <c r="I52" s="2974"/>
      <c r="J52" s="1335" t="s">
        <v>101</v>
      </c>
      <c r="K52" s="1201"/>
      <c r="L52" s="1773" t="s">
        <v>465</v>
      </c>
      <c r="M52" s="1773"/>
      <c r="N52" s="1773"/>
      <c r="O52" s="1773"/>
      <c r="P52" s="1773"/>
      <c r="Q52" s="1773"/>
      <c r="R52" s="1773"/>
      <c r="S52" s="1773"/>
      <c r="T52" s="1201" t="s">
        <v>44</v>
      </c>
      <c r="U52" s="1208" t="s">
        <v>24</v>
      </c>
      <c r="V52" s="1201" t="s">
        <v>20</v>
      </c>
      <c r="W52" s="1201"/>
      <c r="X52" s="1201" t="s">
        <v>29</v>
      </c>
      <c r="Y52" s="1208" t="s">
        <v>23</v>
      </c>
      <c r="Z52" s="1201" t="s">
        <v>21</v>
      </c>
      <c r="AA52" s="1201"/>
      <c r="AB52" s="1201" t="s">
        <v>45</v>
      </c>
      <c r="AC52" s="246"/>
      <c r="AD52" s="246"/>
      <c r="AE52" s="246"/>
      <c r="AF52" s="246"/>
      <c r="AG52" s="246"/>
      <c r="AH52" s="246"/>
      <c r="AI52" s="246"/>
      <c r="AJ52" s="246"/>
      <c r="AK52" s="246"/>
      <c r="AL52" s="246"/>
      <c r="AM52" s="246"/>
      <c r="AN52" s="246"/>
      <c r="AO52" s="246"/>
      <c r="AP52" s="246"/>
      <c r="AQ52" s="246"/>
      <c r="AR52" s="246"/>
      <c r="AS52" s="246"/>
      <c r="AT52" s="246"/>
      <c r="AU52" s="246"/>
      <c r="AV52" s="246"/>
      <c r="AW52" s="407"/>
    </row>
    <row r="53" spans="2:49" s="9" customFormat="1" ht="13.5" customHeight="1">
      <c r="B53" s="2958"/>
      <c r="C53" s="2959"/>
      <c r="D53" s="2959"/>
      <c r="E53" s="2959"/>
      <c r="F53" s="2959"/>
      <c r="G53" s="2959"/>
      <c r="H53" s="2959"/>
      <c r="I53" s="2960"/>
      <c r="J53" s="1320"/>
      <c r="K53" s="1271"/>
      <c r="L53" s="1539"/>
      <c r="M53" s="1539"/>
      <c r="N53" s="1539"/>
      <c r="O53" s="1539"/>
      <c r="P53" s="1539"/>
      <c r="Q53" s="1539"/>
      <c r="R53" s="1539"/>
      <c r="S53" s="1539"/>
      <c r="T53" s="1271"/>
      <c r="U53" s="1247"/>
      <c r="V53" s="1271"/>
      <c r="W53" s="1271"/>
      <c r="X53" s="1271"/>
      <c r="Y53" s="1247"/>
      <c r="Z53" s="1271"/>
      <c r="AA53" s="1271"/>
      <c r="AB53" s="1271"/>
      <c r="AW53" s="23"/>
    </row>
    <row r="54" spans="2:49" s="9" customFormat="1" ht="13.5" customHeight="1">
      <c r="B54" s="2958"/>
      <c r="C54" s="2959"/>
      <c r="D54" s="2959"/>
      <c r="E54" s="2959"/>
      <c r="F54" s="2959"/>
      <c r="G54" s="2959"/>
      <c r="H54" s="2959"/>
      <c r="I54" s="2960"/>
      <c r="J54" s="1320" t="s">
        <v>103</v>
      </c>
      <c r="K54" s="1271"/>
      <c r="L54" s="1539" t="s">
        <v>466</v>
      </c>
      <c r="M54" s="1539"/>
      <c r="N54" s="1539"/>
      <c r="O54" s="1539"/>
      <c r="P54" s="1539"/>
      <c r="Q54" s="1539"/>
      <c r="R54" s="1539"/>
      <c r="S54" s="1539"/>
      <c r="T54" s="1539"/>
      <c r="U54" s="1539"/>
      <c r="V54" s="1539"/>
      <c r="W54" s="1539"/>
      <c r="X54" s="1539"/>
      <c r="Y54" s="1539"/>
      <c r="Z54" s="1539"/>
      <c r="AA54" s="1539"/>
      <c r="AB54" s="1539"/>
      <c r="AC54" s="1539"/>
      <c r="AD54" s="1539"/>
      <c r="AE54" s="1539"/>
      <c r="AF54" s="1539"/>
      <c r="AG54" s="1539"/>
      <c r="AH54" s="1539"/>
      <c r="AI54" s="1539"/>
      <c r="AJ54" s="1539"/>
      <c r="AK54" s="1539"/>
      <c r="AL54" s="1539"/>
      <c r="AM54" s="1539"/>
      <c r="AN54" s="1539"/>
      <c r="AO54" s="1539"/>
      <c r="AW54" s="23"/>
    </row>
    <row r="55" spans="2:49" s="9" customFormat="1" ht="13.5" customHeight="1">
      <c r="B55" s="1415"/>
      <c r="C55" s="1416"/>
      <c r="D55" s="1416"/>
      <c r="E55" s="1416"/>
      <c r="F55" s="1416"/>
      <c r="G55" s="1416"/>
      <c r="H55" s="1416"/>
      <c r="I55" s="1417"/>
      <c r="J55" s="1320"/>
      <c r="K55" s="1271"/>
      <c r="L55" s="1539"/>
      <c r="M55" s="1539"/>
      <c r="N55" s="1539"/>
      <c r="O55" s="1539"/>
      <c r="P55" s="1539"/>
      <c r="Q55" s="1539"/>
      <c r="R55" s="1539"/>
      <c r="S55" s="1539"/>
      <c r="T55" s="1539"/>
      <c r="U55" s="1539"/>
      <c r="V55" s="1539"/>
      <c r="W55" s="1539"/>
      <c r="X55" s="1539"/>
      <c r="Y55" s="1539"/>
      <c r="Z55" s="1539"/>
      <c r="AA55" s="1539"/>
      <c r="AB55" s="1539"/>
      <c r="AC55" s="1539"/>
      <c r="AD55" s="1539"/>
      <c r="AE55" s="1539"/>
      <c r="AF55" s="1539"/>
      <c r="AG55" s="1539"/>
      <c r="AH55" s="1539"/>
      <c r="AI55" s="1539"/>
      <c r="AJ55" s="1539"/>
      <c r="AK55" s="1539"/>
      <c r="AL55" s="1539"/>
      <c r="AM55" s="1539"/>
      <c r="AN55" s="1539"/>
      <c r="AO55" s="1539"/>
      <c r="AW55" s="23"/>
    </row>
    <row r="56" spans="2:49" s="9" customFormat="1" ht="13.5" customHeight="1">
      <c r="B56" s="1415"/>
      <c r="C56" s="1416"/>
      <c r="D56" s="1416"/>
      <c r="E56" s="1416"/>
      <c r="F56" s="1416"/>
      <c r="G56" s="1416"/>
      <c r="H56" s="1416"/>
      <c r="I56" s="1417"/>
      <c r="J56" s="30"/>
      <c r="L56" s="1271" t="s">
        <v>44</v>
      </c>
      <c r="M56" s="1247" t="s">
        <v>24</v>
      </c>
      <c r="N56" s="1271" t="s">
        <v>467</v>
      </c>
      <c r="O56" s="1271"/>
      <c r="P56" s="1271"/>
      <c r="Q56" s="1271"/>
      <c r="R56" s="1271" t="s">
        <v>29</v>
      </c>
      <c r="S56" s="1247" t="s">
        <v>24</v>
      </c>
      <c r="T56" s="1271" t="s">
        <v>468</v>
      </c>
      <c r="U56" s="1271"/>
      <c r="V56" s="1271"/>
      <c r="W56" s="1271"/>
      <c r="X56" s="1271"/>
      <c r="Y56" s="1271"/>
      <c r="Z56" s="1271"/>
      <c r="AA56" s="1271" t="s">
        <v>29</v>
      </c>
      <c r="AB56" s="1247" t="s">
        <v>24</v>
      </c>
      <c r="AC56" s="1271" t="s">
        <v>611</v>
      </c>
      <c r="AD56" s="1271"/>
      <c r="AE56" s="1271"/>
      <c r="AF56" s="1271" t="s">
        <v>45</v>
      </c>
      <c r="AW56" s="23"/>
    </row>
    <row r="57" spans="2:49" s="9" customFormat="1" ht="13.5" customHeight="1">
      <c r="B57" s="1415"/>
      <c r="C57" s="1416"/>
      <c r="D57" s="1416"/>
      <c r="E57" s="1416"/>
      <c r="F57" s="1416"/>
      <c r="G57" s="1416"/>
      <c r="H57" s="1416"/>
      <c r="I57" s="1417"/>
      <c r="J57" s="30"/>
      <c r="L57" s="1271"/>
      <c r="M57" s="1247"/>
      <c r="N57" s="1271"/>
      <c r="O57" s="1271"/>
      <c r="P57" s="1271"/>
      <c r="Q57" s="1271"/>
      <c r="R57" s="1271"/>
      <c r="S57" s="1247"/>
      <c r="T57" s="1271"/>
      <c r="U57" s="1271"/>
      <c r="V57" s="1271"/>
      <c r="W57" s="1271"/>
      <c r="X57" s="1271"/>
      <c r="Y57" s="1271"/>
      <c r="Z57" s="1271"/>
      <c r="AA57" s="1271"/>
      <c r="AB57" s="1247"/>
      <c r="AC57" s="1271"/>
      <c r="AD57" s="1271"/>
      <c r="AE57" s="1271"/>
      <c r="AF57" s="1271"/>
      <c r="AW57" s="23"/>
    </row>
    <row r="58" spans="2:49" s="9" customFormat="1" ht="13.5" customHeight="1">
      <c r="B58" s="1415"/>
      <c r="C58" s="1416"/>
      <c r="D58" s="1416"/>
      <c r="E58" s="1416"/>
      <c r="F58" s="1416"/>
      <c r="G58" s="1416"/>
      <c r="H58" s="1416"/>
      <c r="I58" s="1417"/>
      <c r="J58" s="30"/>
      <c r="L58" s="1271" t="s">
        <v>469</v>
      </c>
      <c r="M58" s="1271"/>
      <c r="N58" s="1271"/>
      <c r="O58" s="1271"/>
      <c r="P58" s="1271"/>
      <c r="Q58" s="1271"/>
      <c r="R58" s="1271"/>
      <c r="S58" s="1271" t="s">
        <v>44</v>
      </c>
      <c r="T58" s="1247" t="s">
        <v>24</v>
      </c>
      <c r="U58" s="1271" t="s">
        <v>20</v>
      </c>
      <c r="V58" s="1271"/>
      <c r="W58" s="1271" t="s">
        <v>29</v>
      </c>
      <c r="X58" s="1247" t="s">
        <v>24</v>
      </c>
      <c r="Y58" s="1271" t="s">
        <v>21</v>
      </c>
      <c r="Z58" s="1271"/>
      <c r="AA58" s="1271" t="s">
        <v>45</v>
      </c>
      <c r="AB58" s="1271" t="s">
        <v>470</v>
      </c>
      <c r="AC58" s="1271"/>
      <c r="AD58" s="1271"/>
      <c r="AE58" s="1271"/>
      <c r="AF58" s="1271"/>
      <c r="AG58" s="1271"/>
      <c r="AH58" s="2969"/>
      <c r="AI58" s="2969"/>
      <c r="AJ58" s="2969"/>
      <c r="AK58" s="2969"/>
      <c r="AL58" s="2969"/>
      <c r="AM58" s="2969"/>
      <c r="AN58" s="2969"/>
      <c r="AO58" s="1271" t="s">
        <v>188</v>
      </c>
      <c r="AP58" s="1271"/>
      <c r="AW58" s="23"/>
    </row>
    <row r="59" spans="2:49" s="9" customFormat="1" ht="13.5" customHeight="1">
      <c r="B59" s="1415"/>
      <c r="C59" s="1416"/>
      <c r="D59" s="1416"/>
      <c r="E59" s="1416"/>
      <c r="F59" s="1416"/>
      <c r="G59" s="1416"/>
      <c r="H59" s="1416"/>
      <c r="I59" s="1417"/>
      <c r="J59" s="30"/>
      <c r="L59" s="1271"/>
      <c r="M59" s="1271"/>
      <c r="N59" s="1271"/>
      <c r="O59" s="1271"/>
      <c r="P59" s="1271"/>
      <c r="Q59" s="1271"/>
      <c r="R59" s="1271"/>
      <c r="S59" s="1271"/>
      <c r="T59" s="1247"/>
      <c r="U59" s="1271"/>
      <c r="V59" s="1271"/>
      <c r="W59" s="1271"/>
      <c r="X59" s="1247"/>
      <c r="Y59" s="1271"/>
      <c r="Z59" s="1271"/>
      <c r="AA59" s="1271"/>
      <c r="AB59" s="1271"/>
      <c r="AC59" s="1271"/>
      <c r="AD59" s="1271"/>
      <c r="AE59" s="1271"/>
      <c r="AF59" s="1271"/>
      <c r="AG59" s="1271"/>
      <c r="AH59" s="2969"/>
      <c r="AI59" s="2969"/>
      <c r="AJ59" s="2969"/>
      <c r="AK59" s="2969"/>
      <c r="AL59" s="2969"/>
      <c r="AM59" s="2969"/>
      <c r="AN59" s="2969"/>
      <c r="AO59" s="1271"/>
      <c r="AP59" s="1271"/>
      <c r="AW59" s="23"/>
    </row>
    <row r="60" spans="2:49" s="9" customFormat="1" ht="13.5" customHeight="1">
      <c r="B60" s="1415"/>
      <c r="C60" s="1416"/>
      <c r="D60" s="1416"/>
      <c r="E60" s="1416"/>
      <c r="F60" s="1416"/>
      <c r="G60" s="1416"/>
      <c r="H60" s="1416"/>
      <c r="I60" s="1417"/>
      <c r="J60" s="1320" t="s">
        <v>106</v>
      </c>
      <c r="K60" s="1271"/>
      <c r="L60" s="1539" t="s">
        <v>471</v>
      </c>
      <c r="M60" s="1539"/>
      <c r="N60" s="1539"/>
      <c r="O60" s="1539"/>
      <c r="P60" s="1539"/>
      <c r="Q60" s="1539"/>
      <c r="R60" s="1539"/>
      <c r="S60" s="1539"/>
      <c r="T60" s="1539"/>
      <c r="U60" s="1539"/>
      <c r="V60" s="1539"/>
      <c r="W60" s="1539"/>
      <c r="X60" s="1539"/>
      <c r="Y60" s="1539"/>
      <c r="Z60" s="1539"/>
      <c r="AA60" s="1539"/>
      <c r="AB60" s="1539"/>
      <c r="AC60" s="1539"/>
      <c r="AD60" s="1539"/>
      <c r="AE60" s="1539"/>
      <c r="AF60" s="1539"/>
      <c r="AW60" s="23"/>
    </row>
    <row r="61" spans="2:49" s="9" customFormat="1" ht="13.5" customHeight="1">
      <c r="B61" s="1415"/>
      <c r="C61" s="1416"/>
      <c r="D61" s="1416"/>
      <c r="E61" s="1416"/>
      <c r="F61" s="1416"/>
      <c r="G61" s="1416"/>
      <c r="H61" s="1416"/>
      <c r="I61" s="1417"/>
      <c r="J61" s="1320"/>
      <c r="K61" s="1271"/>
      <c r="L61" s="1539"/>
      <c r="M61" s="1539"/>
      <c r="N61" s="1539"/>
      <c r="O61" s="1539"/>
      <c r="P61" s="1539"/>
      <c r="Q61" s="1539"/>
      <c r="R61" s="1539"/>
      <c r="S61" s="1539"/>
      <c r="T61" s="1539"/>
      <c r="U61" s="1539"/>
      <c r="V61" s="1539"/>
      <c r="W61" s="1539"/>
      <c r="X61" s="1539"/>
      <c r="Y61" s="1539"/>
      <c r="Z61" s="1539"/>
      <c r="AA61" s="1539"/>
      <c r="AB61" s="1539"/>
      <c r="AC61" s="1539"/>
      <c r="AD61" s="1539"/>
      <c r="AE61" s="1539"/>
      <c r="AF61" s="1539"/>
      <c r="AW61" s="23"/>
    </row>
    <row r="62" spans="2:49" s="9" customFormat="1" ht="13.5" customHeight="1">
      <c r="B62" s="1415"/>
      <c r="C62" s="1416"/>
      <c r="D62" s="1416"/>
      <c r="E62" s="1416"/>
      <c r="F62" s="1416"/>
      <c r="G62" s="1416"/>
      <c r="H62" s="1416"/>
      <c r="I62" s="1417"/>
      <c r="J62" s="30"/>
      <c r="L62" s="1271" t="s">
        <v>44</v>
      </c>
      <c r="M62" s="1247" t="s">
        <v>24</v>
      </c>
      <c r="N62" s="1271" t="s">
        <v>467</v>
      </c>
      <c r="O62" s="1271"/>
      <c r="P62" s="1271"/>
      <c r="Q62" s="1271"/>
      <c r="R62" s="1271" t="s">
        <v>29</v>
      </c>
      <c r="S62" s="1247" t="s">
        <v>24</v>
      </c>
      <c r="T62" s="1271" t="s">
        <v>468</v>
      </c>
      <c r="U62" s="1271"/>
      <c r="V62" s="1271"/>
      <c r="W62" s="1271"/>
      <c r="X62" s="1271"/>
      <c r="Y62" s="1271"/>
      <c r="Z62" s="1271"/>
      <c r="AA62" s="1271" t="s">
        <v>29</v>
      </c>
      <c r="AB62" s="1247" t="s">
        <v>24</v>
      </c>
      <c r="AC62" s="1271" t="s">
        <v>611</v>
      </c>
      <c r="AD62" s="1271"/>
      <c r="AE62" s="1271"/>
      <c r="AF62" s="1271" t="s">
        <v>45</v>
      </c>
      <c r="AW62" s="23"/>
    </row>
    <row r="63" spans="2:49" s="9" customFormat="1" ht="13.5" customHeight="1">
      <c r="B63" s="1415"/>
      <c r="C63" s="1416"/>
      <c r="D63" s="1416"/>
      <c r="E63" s="1416"/>
      <c r="F63" s="1416"/>
      <c r="G63" s="1416"/>
      <c r="H63" s="1416"/>
      <c r="I63" s="1417"/>
      <c r="J63" s="30"/>
      <c r="L63" s="1271"/>
      <c r="M63" s="1247"/>
      <c r="N63" s="1271"/>
      <c r="O63" s="1271"/>
      <c r="P63" s="1271"/>
      <c r="Q63" s="1271"/>
      <c r="R63" s="1271"/>
      <c r="S63" s="1247"/>
      <c r="T63" s="1271"/>
      <c r="U63" s="1271"/>
      <c r="V63" s="1271"/>
      <c r="W63" s="1271"/>
      <c r="X63" s="1271"/>
      <c r="Y63" s="1271"/>
      <c r="Z63" s="1271"/>
      <c r="AA63" s="1271"/>
      <c r="AB63" s="1247"/>
      <c r="AC63" s="1271"/>
      <c r="AD63" s="1271"/>
      <c r="AE63" s="1271"/>
      <c r="AF63" s="1271"/>
      <c r="AW63" s="23"/>
    </row>
    <row r="64" spans="2:49" s="9" customFormat="1" ht="13.5" customHeight="1">
      <c r="B64" s="1415"/>
      <c r="C64" s="1416"/>
      <c r="D64" s="1416"/>
      <c r="E64" s="1416"/>
      <c r="F64" s="1416"/>
      <c r="G64" s="1416"/>
      <c r="H64" s="1416"/>
      <c r="I64" s="1417"/>
      <c r="J64" s="30"/>
      <c r="L64" s="1271" t="s">
        <v>469</v>
      </c>
      <c r="M64" s="1271"/>
      <c r="N64" s="1271"/>
      <c r="O64" s="1271"/>
      <c r="P64" s="1271"/>
      <c r="Q64" s="1271"/>
      <c r="R64" s="1271"/>
      <c r="S64" s="1271" t="s">
        <v>44</v>
      </c>
      <c r="T64" s="1247" t="s">
        <v>24</v>
      </c>
      <c r="U64" s="1271" t="s">
        <v>20</v>
      </c>
      <c r="V64" s="1271"/>
      <c r="W64" s="1271" t="s">
        <v>29</v>
      </c>
      <c r="X64" s="1247" t="s">
        <v>24</v>
      </c>
      <c r="Y64" s="1271" t="s">
        <v>21</v>
      </c>
      <c r="Z64" s="1271"/>
      <c r="AA64" s="1271" t="s">
        <v>45</v>
      </c>
      <c r="AB64" s="1271" t="s">
        <v>470</v>
      </c>
      <c r="AC64" s="1271"/>
      <c r="AD64" s="1271"/>
      <c r="AE64" s="1271"/>
      <c r="AF64" s="1271"/>
      <c r="AG64" s="1271"/>
      <c r="AH64" s="2969"/>
      <c r="AI64" s="2969"/>
      <c r="AJ64" s="2969"/>
      <c r="AK64" s="2969"/>
      <c r="AL64" s="2969"/>
      <c r="AM64" s="2969"/>
      <c r="AN64" s="2969"/>
      <c r="AO64" s="1271" t="s">
        <v>188</v>
      </c>
      <c r="AP64" s="1271"/>
      <c r="AW64" s="23"/>
    </row>
    <row r="65" spans="2:89" s="9" customFormat="1" ht="13.5" customHeight="1">
      <c r="B65" s="1415"/>
      <c r="C65" s="1416"/>
      <c r="D65" s="1416"/>
      <c r="E65" s="1416"/>
      <c r="F65" s="1416"/>
      <c r="G65" s="1416"/>
      <c r="H65" s="1416"/>
      <c r="I65" s="1417"/>
      <c r="J65" s="30"/>
      <c r="L65" s="1271"/>
      <c r="M65" s="1271"/>
      <c r="N65" s="1271"/>
      <c r="O65" s="1271"/>
      <c r="P65" s="1271"/>
      <c r="Q65" s="1271"/>
      <c r="R65" s="1271"/>
      <c r="S65" s="1271"/>
      <c r="T65" s="1247"/>
      <c r="U65" s="1271"/>
      <c r="V65" s="1271"/>
      <c r="W65" s="1271"/>
      <c r="X65" s="1247"/>
      <c r="Y65" s="1271"/>
      <c r="Z65" s="1271"/>
      <c r="AA65" s="1271"/>
      <c r="AB65" s="1271"/>
      <c r="AC65" s="1271"/>
      <c r="AD65" s="1271"/>
      <c r="AE65" s="1271"/>
      <c r="AF65" s="1271"/>
      <c r="AG65" s="1271"/>
      <c r="AH65" s="2969"/>
      <c r="AI65" s="2969"/>
      <c r="AJ65" s="2969"/>
      <c r="AK65" s="2969"/>
      <c r="AL65" s="2969"/>
      <c r="AM65" s="2969"/>
      <c r="AN65" s="2969"/>
      <c r="AO65" s="1271"/>
      <c r="AP65" s="1271"/>
      <c r="AW65" s="23"/>
    </row>
    <row r="66" spans="2:89" s="9" customFormat="1" ht="13.5" customHeight="1">
      <c r="B66" s="1415"/>
      <c r="C66" s="1416"/>
      <c r="D66" s="1416"/>
      <c r="E66" s="1416"/>
      <c r="F66" s="1416"/>
      <c r="G66" s="1416"/>
      <c r="H66" s="1416"/>
      <c r="I66" s="1417"/>
      <c r="J66" s="1320" t="s">
        <v>108</v>
      </c>
      <c r="K66" s="1271"/>
      <c r="L66" s="1555" t="s">
        <v>612</v>
      </c>
      <c r="M66" s="1555"/>
      <c r="N66" s="1555"/>
      <c r="O66" s="1555"/>
      <c r="P66" s="1555"/>
      <c r="Q66" s="1555"/>
      <c r="R66" s="1555"/>
      <c r="S66" s="1555"/>
      <c r="T66" s="1555"/>
      <c r="U66" s="1555"/>
      <c r="V66" s="1555"/>
      <c r="W66" s="1555"/>
      <c r="X66" s="1555"/>
      <c r="Y66" s="1555"/>
      <c r="Z66" s="1271" t="s">
        <v>44</v>
      </c>
      <c r="AA66" s="1247" t="s">
        <v>24</v>
      </c>
      <c r="AB66" s="1271" t="s">
        <v>472</v>
      </c>
      <c r="AC66" s="1271"/>
      <c r="AD66" s="1271"/>
      <c r="AE66" s="1271" t="s">
        <v>29</v>
      </c>
      <c r="AF66" s="1247" t="s">
        <v>23</v>
      </c>
      <c r="AG66" s="1271" t="s">
        <v>473</v>
      </c>
      <c r="AH66" s="1271"/>
      <c r="AI66" s="1271"/>
      <c r="AJ66" s="1271"/>
      <c r="AK66" s="1271" t="s">
        <v>45</v>
      </c>
      <c r="AW66" s="23"/>
    </row>
    <row r="67" spans="2:89" s="9" customFormat="1" ht="13.5" customHeight="1">
      <c r="B67" s="1415"/>
      <c r="C67" s="1416"/>
      <c r="D67" s="1416"/>
      <c r="E67" s="1416"/>
      <c r="F67" s="1416"/>
      <c r="G67" s="1416"/>
      <c r="H67" s="1416"/>
      <c r="I67" s="1417"/>
      <c r="J67" s="1320"/>
      <c r="K67" s="1271"/>
      <c r="L67" s="1555"/>
      <c r="M67" s="1555"/>
      <c r="N67" s="1555"/>
      <c r="O67" s="1555"/>
      <c r="P67" s="1555"/>
      <c r="Q67" s="1555"/>
      <c r="R67" s="1555"/>
      <c r="S67" s="1555"/>
      <c r="T67" s="1555"/>
      <c r="U67" s="1555"/>
      <c r="V67" s="1555"/>
      <c r="W67" s="1555"/>
      <c r="X67" s="1555"/>
      <c r="Y67" s="1555"/>
      <c r="Z67" s="1271"/>
      <c r="AA67" s="1247"/>
      <c r="AB67" s="1271"/>
      <c r="AC67" s="1271"/>
      <c r="AD67" s="1271"/>
      <c r="AE67" s="1271"/>
      <c r="AF67" s="1247"/>
      <c r="AG67" s="1271"/>
      <c r="AH67" s="1271"/>
      <c r="AI67" s="1271"/>
      <c r="AJ67" s="1271"/>
      <c r="AK67" s="1271"/>
      <c r="AW67" s="23"/>
    </row>
    <row r="68" spans="2:89" s="9" customFormat="1" ht="13.5" customHeight="1">
      <c r="B68" s="1415"/>
      <c r="C68" s="1416"/>
      <c r="D68" s="1416"/>
      <c r="E68" s="1416"/>
      <c r="F68" s="1416"/>
      <c r="G68" s="1416"/>
      <c r="H68" s="1416"/>
      <c r="I68" s="1417"/>
      <c r="J68" s="1320" t="s">
        <v>132</v>
      </c>
      <c r="K68" s="1271"/>
      <c r="L68" s="1539" t="s">
        <v>474</v>
      </c>
      <c r="M68" s="1539"/>
      <c r="N68" s="1539"/>
      <c r="O68" s="1539"/>
      <c r="P68" s="1539"/>
      <c r="Q68" s="1539"/>
      <c r="R68" s="1539"/>
      <c r="S68" s="1539"/>
      <c r="T68" s="1539"/>
      <c r="U68" s="1539"/>
      <c r="V68" s="1271" t="s">
        <v>44</v>
      </c>
      <c r="W68" s="1247" t="s">
        <v>24</v>
      </c>
      <c r="X68" s="1271" t="s">
        <v>95</v>
      </c>
      <c r="Y68" s="1271"/>
      <c r="Z68" s="1271" t="s">
        <v>29</v>
      </c>
      <c r="AA68" s="1247" t="s">
        <v>24</v>
      </c>
      <c r="AB68" s="1430" t="s">
        <v>157</v>
      </c>
      <c r="AC68" s="1430"/>
      <c r="AD68" s="1430" t="s">
        <v>613</v>
      </c>
      <c r="AE68" s="1430"/>
      <c r="AF68" s="1430"/>
      <c r="AG68" s="1430"/>
      <c r="AH68" s="1583"/>
      <c r="AI68" s="1583"/>
      <c r="AJ68" s="1583"/>
      <c r="AK68" s="1583"/>
      <c r="AL68" s="1583"/>
      <c r="AM68" s="1583"/>
      <c r="AN68" s="1583"/>
      <c r="AO68" s="1583"/>
      <c r="AP68" s="1583"/>
      <c r="AQ68" s="1583"/>
      <c r="AR68" s="1583"/>
      <c r="AS68" s="1583"/>
      <c r="AT68" s="1583"/>
      <c r="AU68" s="1583"/>
      <c r="AV68" s="1583"/>
      <c r="AW68" s="1448" t="s">
        <v>45</v>
      </c>
    </row>
    <row r="69" spans="2:89" s="9" customFormat="1" ht="13.5" customHeight="1">
      <c r="B69" s="1415"/>
      <c r="C69" s="1416"/>
      <c r="D69" s="1416"/>
      <c r="E69" s="1416"/>
      <c r="F69" s="1416"/>
      <c r="G69" s="1416"/>
      <c r="H69" s="1416"/>
      <c r="I69" s="1417"/>
      <c r="J69" s="1320"/>
      <c r="K69" s="1271"/>
      <c r="L69" s="1539"/>
      <c r="M69" s="1539"/>
      <c r="N69" s="1539"/>
      <c r="O69" s="1539"/>
      <c r="P69" s="1539"/>
      <c r="Q69" s="1539"/>
      <c r="R69" s="1539"/>
      <c r="S69" s="1539"/>
      <c r="T69" s="1539"/>
      <c r="U69" s="1539"/>
      <c r="V69" s="1271"/>
      <c r="W69" s="1247"/>
      <c r="X69" s="1271"/>
      <c r="Y69" s="1271"/>
      <c r="Z69" s="1271"/>
      <c r="AA69" s="1247"/>
      <c r="AB69" s="1430"/>
      <c r="AC69" s="1430"/>
      <c r="AD69" s="1430"/>
      <c r="AE69" s="1430"/>
      <c r="AF69" s="1430"/>
      <c r="AG69" s="1430"/>
      <c r="AH69" s="1583"/>
      <c r="AI69" s="1583"/>
      <c r="AJ69" s="1583"/>
      <c r="AK69" s="1583"/>
      <c r="AL69" s="1583"/>
      <c r="AM69" s="1583"/>
      <c r="AN69" s="1583"/>
      <c r="AO69" s="1583"/>
      <c r="AP69" s="1583"/>
      <c r="AQ69" s="1583"/>
      <c r="AR69" s="1583"/>
      <c r="AS69" s="1583"/>
      <c r="AT69" s="1583"/>
      <c r="AU69" s="1583"/>
      <c r="AV69" s="1583"/>
      <c r="AW69" s="1448"/>
    </row>
    <row r="70" spans="2:89" s="9" customFormat="1" ht="13.5" customHeight="1">
      <c r="B70" s="1415"/>
      <c r="C70" s="1416"/>
      <c r="D70" s="1416"/>
      <c r="E70" s="1416"/>
      <c r="F70" s="1416"/>
      <c r="G70" s="1416"/>
      <c r="H70" s="1416"/>
      <c r="I70" s="1417"/>
      <c r="J70" s="1320" t="s">
        <v>134</v>
      </c>
      <c r="K70" s="1271"/>
      <c r="L70" s="1539" t="s">
        <v>475</v>
      </c>
      <c r="M70" s="1539"/>
      <c r="N70" s="1539"/>
      <c r="O70" s="1539"/>
      <c r="P70" s="1539"/>
      <c r="Q70" s="1539"/>
      <c r="R70" s="1539"/>
      <c r="S70" s="1539"/>
      <c r="T70" s="1539"/>
      <c r="U70" s="1539"/>
      <c r="V70" s="1539"/>
      <c r="W70" s="1539"/>
      <c r="X70" s="1539"/>
      <c r="Y70" s="1539"/>
      <c r="Z70" s="1539"/>
      <c r="AA70" s="1539"/>
      <c r="AB70" s="1539"/>
      <c r="AC70" s="1539"/>
      <c r="AD70" s="1539"/>
      <c r="AE70" s="1539"/>
      <c r="AF70" s="1539"/>
      <c r="AG70" s="1539"/>
      <c r="AH70" s="1539"/>
      <c r="AI70" s="1539"/>
      <c r="AJ70" s="1539"/>
      <c r="AK70" s="1539"/>
      <c r="AL70" s="1539"/>
      <c r="AM70" s="1539"/>
      <c r="AN70" s="1539"/>
      <c r="AO70" s="1539"/>
      <c r="AP70" s="1539"/>
      <c r="AQ70" s="1539"/>
      <c r="AR70" s="1539"/>
      <c r="AS70" s="1539"/>
      <c r="AT70" s="1539"/>
      <c r="AU70" s="1539"/>
      <c r="AV70" s="1539"/>
      <c r="AW70" s="154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row>
    <row r="71" spans="2:89" s="9" customFormat="1" ht="13.5" customHeight="1">
      <c r="B71" s="1415"/>
      <c r="C71" s="1416"/>
      <c r="D71" s="1416"/>
      <c r="E71" s="1416"/>
      <c r="F71" s="1416"/>
      <c r="G71" s="1416"/>
      <c r="H71" s="1416"/>
      <c r="I71" s="1417"/>
      <c r="J71" s="1320"/>
      <c r="K71" s="1271"/>
      <c r="L71" s="1539"/>
      <c r="M71" s="1539"/>
      <c r="N71" s="1539"/>
      <c r="O71" s="1539"/>
      <c r="P71" s="1539"/>
      <c r="Q71" s="1539"/>
      <c r="R71" s="1539"/>
      <c r="S71" s="1539"/>
      <c r="T71" s="1539"/>
      <c r="U71" s="1539"/>
      <c r="V71" s="1539"/>
      <c r="W71" s="1539"/>
      <c r="X71" s="1539"/>
      <c r="Y71" s="1539"/>
      <c r="Z71" s="1539"/>
      <c r="AA71" s="1539"/>
      <c r="AB71" s="1539"/>
      <c r="AC71" s="1539"/>
      <c r="AD71" s="1539"/>
      <c r="AE71" s="1539"/>
      <c r="AF71" s="1539"/>
      <c r="AG71" s="1539"/>
      <c r="AH71" s="1539"/>
      <c r="AI71" s="1539"/>
      <c r="AJ71" s="1539"/>
      <c r="AK71" s="1539"/>
      <c r="AL71" s="1539"/>
      <c r="AM71" s="1539"/>
      <c r="AN71" s="1539"/>
      <c r="AO71" s="1539"/>
      <c r="AP71" s="1539"/>
      <c r="AQ71" s="1539"/>
      <c r="AR71" s="1539"/>
      <c r="AS71" s="1539"/>
      <c r="AT71" s="1539"/>
      <c r="AU71" s="1539"/>
      <c r="AV71" s="1539"/>
      <c r="AW71" s="154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row>
    <row r="72" spans="2:89" s="9" customFormat="1" ht="13.5" customHeight="1">
      <c r="B72" s="1415"/>
      <c r="C72" s="1416"/>
      <c r="D72" s="1416"/>
      <c r="E72" s="1416"/>
      <c r="F72" s="1416"/>
      <c r="G72" s="1416"/>
      <c r="H72" s="1416"/>
      <c r="I72" s="1417"/>
      <c r="J72" s="30"/>
      <c r="L72" s="1539" t="s">
        <v>476</v>
      </c>
      <c r="M72" s="1539"/>
      <c r="N72" s="1539"/>
      <c r="O72" s="1539"/>
      <c r="P72" s="1539"/>
      <c r="Q72" s="1539"/>
      <c r="R72" s="1539"/>
      <c r="S72" s="1539"/>
      <c r="T72" s="1539"/>
      <c r="U72" s="1539"/>
      <c r="V72" s="1539"/>
      <c r="W72" s="1539"/>
      <c r="X72" s="1539"/>
      <c r="Y72" s="1539"/>
      <c r="Z72" s="1539"/>
      <c r="AA72" s="1539"/>
      <c r="AB72" s="1539"/>
      <c r="AC72" s="1539"/>
      <c r="AD72" s="1539"/>
      <c r="AE72" s="1539"/>
      <c r="AF72" s="1539"/>
      <c r="AG72" s="1539"/>
      <c r="AH72" s="1271" t="s">
        <v>44</v>
      </c>
      <c r="AI72" s="1247" t="s">
        <v>24</v>
      </c>
      <c r="AJ72" s="1271" t="s">
        <v>20</v>
      </c>
      <c r="AK72" s="1271"/>
      <c r="AL72" s="1271" t="s">
        <v>29</v>
      </c>
      <c r="AM72" s="1247" t="s">
        <v>23</v>
      </c>
      <c r="AN72" s="1271" t="s">
        <v>21</v>
      </c>
      <c r="AO72" s="1271"/>
      <c r="AP72" s="1271" t="s">
        <v>45</v>
      </c>
      <c r="AW72" s="23"/>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row>
    <row r="73" spans="2:89" s="9" customFormat="1" ht="13.5" customHeight="1" thickBot="1">
      <c r="B73" s="2815"/>
      <c r="C73" s="2975"/>
      <c r="D73" s="2975"/>
      <c r="E73" s="2975"/>
      <c r="F73" s="2975"/>
      <c r="G73" s="2975"/>
      <c r="H73" s="2975"/>
      <c r="I73" s="2817"/>
      <c r="J73" s="32"/>
      <c r="K73" s="528"/>
      <c r="L73" s="2965"/>
      <c r="M73" s="2965"/>
      <c r="N73" s="2965"/>
      <c r="O73" s="2965"/>
      <c r="P73" s="2965"/>
      <c r="Q73" s="2965"/>
      <c r="R73" s="2965"/>
      <c r="S73" s="2965"/>
      <c r="T73" s="2965"/>
      <c r="U73" s="2965"/>
      <c r="V73" s="2965"/>
      <c r="W73" s="2965"/>
      <c r="X73" s="2965"/>
      <c r="Y73" s="2965"/>
      <c r="Z73" s="2965"/>
      <c r="AA73" s="2965"/>
      <c r="AB73" s="2965"/>
      <c r="AC73" s="2965"/>
      <c r="AD73" s="2965"/>
      <c r="AE73" s="2965"/>
      <c r="AF73" s="2965"/>
      <c r="AG73" s="2965"/>
      <c r="AH73" s="2951"/>
      <c r="AI73" s="2952"/>
      <c r="AJ73" s="2951"/>
      <c r="AK73" s="2951"/>
      <c r="AL73" s="2951"/>
      <c r="AM73" s="2952"/>
      <c r="AN73" s="2951"/>
      <c r="AO73" s="2951"/>
      <c r="AP73" s="2951"/>
      <c r="AQ73" s="528"/>
      <c r="AR73" s="528"/>
      <c r="AS73" s="528"/>
      <c r="AT73" s="528"/>
      <c r="AU73" s="528"/>
      <c r="AV73" s="528"/>
      <c r="AW73" s="169"/>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row>
    <row r="74" spans="2:89" s="9" customFormat="1" ht="13.5" customHeight="1"/>
    <row r="75" spans="2:89" s="9" customFormat="1" ht="13.5" customHeight="1">
      <c r="B75" s="1221" t="s">
        <v>193</v>
      </c>
      <c r="C75" s="1221"/>
      <c r="D75" s="1374" t="s">
        <v>477</v>
      </c>
      <c r="E75" s="1374"/>
      <c r="F75" s="1374"/>
      <c r="G75" s="1374"/>
      <c r="H75" s="1374"/>
      <c r="I75" s="1374"/>
      <c r="J75" s="1374"/>
      <c r="K75" s="1374"/>
      <c r="L75" s="1374"/>
      <c r="M75" s="1374"/>
      <c r="N75" s="1374"/>
      <c r="O75" s="1374"/>
      <c r="P75" s="1374"/>
      <c r="Q75" s="1374"/>
      <c r="R75" s="1374"/>
    </row>
    <row r="76" spans="2:89" s="9" customFormat="1" ht="13.5" customHeight="1" thickBot="1">
      <c r="B76" s="1221"/>
      <c r="C76" s="1221"/>
      <c r="D76" s="1374"/>
      <c r="E76" s="1374"/>
      <c r="F76" s="1374"/>
      <c r="G76" s="1374"/>
      <c r="H76" s="1374"/>
      <c r="I76" s="1374"/>
      <c r="J76" s="1374"/>
      <c r="K76" s="1374"/>
      <c r="L76" s="1374"/>
      <c r="M76" s="1374"/>
      <c r="N76" s="1374"/>
      <c r="O76" s="1374"/>
      <c r="P76" s="1374"/>
      <c r="Q76" s="1374"/>
      <c r="R76" s="1374"/>
    </row>
    <row r="77" spans="2:89" s="9" customFormat="1" ht="13.5" customHeight="1">
      <c r="B77" s="2955" t="s">
        <v>478</v>
      </c>
      <c r="C77" s="2956"/>
      <c r="D77" s="2956"/>
      <c r="E77" s="2956"/>
      <c r="F77" s="2956"/>
      <c r="G77" s="2956"/>
      <c r="H77" s="2956"/>
      <c r="I77" s="2956"/>
      <c r="J77" s="2956"/>
      <c r="K77" s="2956"/>
      <c r="L77" s="2956"/>
      <c r="M77" s="2956"/>
      <c r="N77" s="2957"/>
      <c r="O77" s="1613" t="s">
        <v>24</v>
      </c>
      <c r="P77" s="1552" t="s">
        <v>479</v>
      </c>
      <c r="Q77" s="1552"/>
      <c r="R77" s="1552"/>
      <c r="S77" s="1552"/>
      <c r="T77" s="1552"/>
      <c r="U77" s="1552"/>
      <c r="V77" s="1552"/>
      <c r="W77" s="1552"/>
      <c r="X77" s="1552"/>
      <c r="Y77" s="1552"/>
      <c r="Z77" s="1552"/>
      <c r="AA77" s="1552"/>
      <c r="AB77" s="1552"/>
      <c r="AC77" s="1552"/>
      <c r="AD77" s="1176" t="s">
        <v>29</v>
      </c>
      <c r="AE77" s="1172" t="s">
        <v>24</v>
      </c>
      <c r="AF77" s="1552" t="s">
        <v>614</v>
      </c>
      <c r="AG77" s="1552"/>
      <c r="AH77" s="1552"/>
      <c r="AI77" s="1552"/>
      <c r="AJ77" s="1552"/>
      <c r="AK77" s="1552"/>
      <c r="AL77" s="1552"/>
      <c r="AM77" s="1552"/>
      <c r="AN77" s="1552"/>
      <c r="AO77" s="1552"/>
      <c r="AP77" s="1552"/>
      <c r="AQ77" s="1552"/>
      <c r="AR77" s="1552"/>
      <c r="AS77" s="1552"/>
      <c r="AT77" s="1552"/>
      <c r="AU77" s="1552"/>
      <c r="AV77" s="1552"/>
      <c r="AW77" s="2964"/>
    </row>
    <row r="78" spans="2:89" s="9" customFormat="1" ht="13.5" customHeight="1">
      <c r="B78" s="2958"/>
      <c r="C78" s="2959"/>
      <c r="D78" s="2959"/>
      <c r="E78" s="2959"/>
      <c r="F78" s="2959"/>
      <c r="G78" s="2959"/>
      <c r="H78" s="2959"/>
      <c r="I78" s="2959"/>
      <c r="J78" s="2959"/>
      <c r="K78" s="2959"/>
      <c r="L78" s="2959"/>
      <c r="M78" s="2959"/>
      <c r="N78" s="2960"/>
      <c r="O78" s="1476"/>
      <c r="P78" s="1555"/>
      <c r="Q78" s="1555"/>
      <c r="R78" s="1555"/>
      <c r="S78" s="1555"/>
      <c r="T78" s="1555"/>
      <c r="U78" s="1555"/>
      <c r="V78" s="1555"/>
      <c r="W78" s="1555"/>
      <c r="X78" s="1555"/>
      <c r="Y78" s="1555"/>
      <c r="Z78" s="1555"/>
      <c r="AA78" s="1555"/>
      <c r="AB78" s="1555"/>
      <c r="AC78" s="1555"/>
      <c r="AD78" s="1271"/>
      <c r="AE78" s="1247"/>
      <c r="AF78" s="1555"/>
      <c r="AG78" s="1555"/>
      <c r="AH78" s="1555"/>
      <c r="AI78" s="1555"/>
      <c r="AJ78" s="1555"/>
      <c r="AK78" s="1555"/>
      <c r="AL78" s="1555"/>
      <c r="AM78" s="1555"/>
      <c r="AN78" s="1555"/>
      <c r="AO78" s="1555"/>
      <c r="AP78" s="1555"/>
      <c r="AQ78" s="1555"/>
      <c r="AR78" s="1555"/>
      <c r="AS78" s="1555"/>
      <c r="AT78" s="1555"/>
      <c r="AU78" s="1555"/>
      <c r="AV78" s="1555"/>
      <c r="AW78" s="2274"/>
    </row>
    <row r="79" spans="2:89" s="9" customFormat="1" ht="13.5" customHeight="1">
      <c r="B79" s="2958"/>
      <c r="C79" s="2959"/>
      <c r="D79" s="2959"/>
      <c r="E79" s="2959"/>
      <c r="F79" s="2959"/>
      <c r="G79" s="2959"/>
      <c r="H79" s="2959"/>
      <c r="I79" s="2959"/>
      <c r="J79" s="2959"/>
      <c r="K79" s="2959"/>
      <c r="L79" s="2959"/>
      <c r="M79" s="2959"/>
      <c r="N79" s="2960"/>
      <c r="O79" s="1476" t="s">
        <v>24</v>
      </c>
      <c r="P79" s="1555" t="s">
        <v>468</v>
      </c>
      <c r="Q79" s="1555"/>
      <c r="R79" s="1555"/>
      <c r="S79" s="1555"/>
      <c r="T79" s="1555"/>
      <c r="U79" s="1555"/>
      <c r="V79" s="1555"/>
      <c r="W79" s="1271" t="s">
        <v>29</v>
      </c>
      <c r="X79" s="1247" t="s">
        <v>24</v>
      </c>
      <c r="Y79" s="1271" t="s">
        <v>611</v>
      </c>
      <c r="Z79" s="1271"/>
      <c r="AA79" s="1271"/>
      <c r="AW79" s="23"/>
    </row>
    <row r="80" spans="2:89" s="9" customFormat="1" ht="13.5" customHeight="1" thickBot="1">
      <c r="B80" s="2961"/>
      <c r="C80" s="2962"/>
      <c r="D80" s="2962"/>
      <c r="E80" s="2962"/>
      <c r="F80" s="2962"/>
      <c r="G80" s="2962"/>
      <c r="H80" s="2962"/>
      <c r="I80" s="2962"/>
      <c r="J80" s="2962"/>
      <c r="K80" s="2962"/>
      <c r="L80" s="2962"/>
      <c r="M80" s="2962"/>
      <c r="N80" s="2963"/>
      <c r="O80" s="1671"/>
      <c r="P80" s="1515"/>
      <c r="Q80" s="1515"/>
      <c r="R80" s="1515"/>
      <c r="S80" s="1515"/>
      <c r="T80" s="1515"/>
      <c r="U80" s="1515"/>
      <c r="V80" s="1515"/>
      <c r="W80" s="1181"/>
      <c r="X80" s="1187"/>
      <c r="Y80" s="1181"/>
      <c r="Z80" s="1181"/>
      <c r="AA80" s="1181"/>
      <c r="AB80" s="24"/>
      <c r="AC80" s="24"/>
      <c r="AD80" s="24"/>
      <c r="AE80" s="24"/>
      <c r="AF80" s="24"/>
      <c r="AG80" s="24"/>
      <c r="AH80" s="24"/>
      <c r="AI80" s="24"/>
      <c r="AJ80" s="24"/>
      <c r="AK80" s="24"/>
      <c r="AL80" s="24"/>
      <c r="AM80" s="24"/>
      <c r="AN80" s="24"/>
      <c r="AO80" s="24"/>
      <c r="AP80" s="24"/>
      <c r="AQ80" s="24"/>
      <c r="AR80" s="24"/>
      <c r="AS80" s="24"/>
      <c r="AT80" s="24"/>
      <c r="AU80" s="24"/>
      <c r="AV80" s="24"/>
      <c r="AW80" s="169"/>
    </row>
    <row r="81" spans="2:51" s="9" customFormat="1" ht="13.5" customHeight="1"/>
    <row r="82" spans="2:51" s="9" customFormat="1" ht="13.5" customHeight="1">
      <c r="B82" s="1221" t="s">
        <v>202</v>
      </c>
      <c r="C82" s="1221"/>
      <c r="D82" s="1374" t="s">
        <v>421</v>
      </c>
      <c r="E82" s="1374"/>
      <c r="F82" s="1374"/>
      <c r="G82" s="1374"/>
      <c r="H82" s="1374"/>
      <c r="I82" s="1374"/>
      <c r="J82" s="1374"/>
      <c r="K82" s="8"/>
      <c r="L82" s="8"/>
      <c r="M82" s="8"/>
      <c r="N82" s="8"/>
      <c r="O82" s="8"/>
      <c r="P82" s="8"/>
      <c r="Q82" s="8"/>
      <c r="R82" s="8"/>
    </row>
    <row r="83" spans="2:51" s="9" customFormat="1" ht="13.5" customHeight="1" thickBot="1">
      <c r="B83" s="1221"/>
      <c r="C83" s="1221"/>
      <c r="D83" s="1374"/>
      <c r="E83" s="1374"/>
      <c r="F83" s="1374"/>
      <c r="G83" s="1374"/>
      <c r="H83" s="1374"/>
      <c r="I83" s="1374"/>
      <c r="J83" s="1374"/>
      <c r="K83" s="8"/>
      <c r="L83" s="8"/>
      <c r="M83" s="8"/>
      <c r="N83" s="8"/>
      <c r="O83" s="8"/>
      <c r="P83" s="8"/>
      <c r="Q83" s="8"/>
      <c r="R83" s="8"/>
    </row>
    <row r="84" spans="2:51" s="9" customFormat="1" ht="13.5" customHeight="1">
      <c r="B84" s="2966" t="s">
        <v>1453</v>
      </c>
      <c r="C84" s="2967"/>
      <c r="D84" s="2967"/>
      <c r="E84" s="2967"/>
      <c r="F84" s="2967"/>
      <c r="G84" s="2967"/>
      <c r="H84" s="2967"/>
      <c r="I84" s="2967"/>
      <c r="J84" s="2967"/>
      <c r="K84" s="2967"/>
      <c r="L84" s="2967"/>
      <c r="M84" s="2967"/>
      <c r="N84" s="2967"/>
      <c r="O84" s="2967"/>
      <c r="P84" s="2967"/>
      <c r="Q84" s="2967"/>
      <c r="R84" s="2967"/>
      <c r="S84" s="2967"/>
      <c r="T84" s="2967"/>
      <c r="U84" s="2967"/>
      <c r="V84" s="2967"/>
      <c r="W84" s="2967"/>
      <c r="X84" s="2967"/>
      <c r="Y84" s="2967"/>
      <c r="Z84" s="2967"/>
      <c r="AA84" s="2967"/>
      <c r="AB84" s="2967"/>
      <c r="AC84" s="2967"/>
      <c r="AD84" s="2967"/>
      <c r="AE84" s="2967"/>
      <c r="AF84" s="2967"/>
      <c r="AG84" s="2967"/>
      <c r="AH84" s="2967"/>
      <c r="AI84" s="2967"/>
      <c r="AJ84" s="2967"/>
      <c r="AK84" s="2967"/>
      <c r="AL84" s="2967"/>
      <c r="AM84" s="2967"/>
      <c r="AN84" s="2967"/>
      <c r="AO84" s="2967"/>
      <c r="AP84" s="2967"/>
      <c r="AQ84" s="2967"/>
      <c r="AR84" s="2967"/>
      <c r="AS84" s="2967"/>
      <c r="AT84" s="2967"/>
      <c r="AU84" s="2967"/>
      <c r="AV84" s="2967"/>
      <c r="AW84" s="2968"/>
      <c r="AY84" s="9" t="s">
        <v>1685</v>
      </c>
    </row>
    <row r="85" spans="2:51" s="9" customFormat="1" ht="13.5" customHeight="1">
      <c r="B85" s="2945"/>
      <c r="C85" s="2946"/>
      <c r="D85" s="2946"/>
      <c r="E85" s="2946"/>
      <c r="F85" s="2946"/>
      <c r="G85" s="2946"/>
      <c r="H85" s="2946"/>
      <c r="I85" s="2946"/>
      <c r="J85" s="2946"/>
      <c r="K85" s="2946"/>
      <c r="L85" s="2946"/>
      <c r="M85" s="2946"/>
      <c r="N85" s="2946"/>
      <c r="O85" s="2946"/>
      <c r="P85" s="2946"/>
      <c r="Q85" s="2946"/>
      <c r="R85" s="2946"/>
      <c r="S85" s="2946"/>
      <c r="T85" s="2946"/>
      <c r="U85" s="2946"/>
      <c r="V85" s="2946"/>
      <c r="W85" s="2946"/>
      <c r="X85" s="2946"/>
      <c r="Y85" s="2946"/>
      <c r="Z85" s="2946"/>
      <c r="AA85" s="2946"/>
      <c r="AB85" s="2946"/>
      <c r="AC85" s="2946"/>
      <c r="AD85" s="2946"/>
      <c r="AE85" s="2946"/>
      <c r="AF85" s="2946"/>
      <c r="AG85" s="2946"/>
      <c r="AH85" s="2946"/>
      <c r="AI85" s="2946"/>
      <c r="AJ85" s="2946"/>
      <c r="AK85" s="2946"/>
      <c r="AL85" s="2946"/>
      <c r="AM85" s="2946"/>
      <c r="AN85" s="2946"/>
      <c r="AO85" s="2946"/>
      <c r="AP85" s="2946"/>
      <c r="AQ85" s="2946"/>
      <c r="AR85" s="2946"/>
      <c r="AS85" s="2946"/>
      <c r="AT85" s="2946"/>
      <c r="AU85" s="2946"/>
      <c r="AV85" s="2946"/>
      <c r="AW85" s="2947"/>
    </row>
    <row r="86" spans="2:51" s="9" customFormat="1" ht="13.5" customHeight="1">
      <c r="B86" s="2945"/>
      <c r="C86" s="2946"/>
      <c r="D86" s="2946"/>
      <c r="E86" s="2946"/>
      <c r="F86" s="2946"/>
      <c r="G86" s="2946"/>
      <c r="H86" s="2946"/>
      <c r="I86" s="2946"/>
      <c r="J86" s="2946"/>
      <c r="K86" s="2946"/>
      <c r="L86" s="2946"/>
      <c r="M86" s="2946"/>
      <c r="N86" s="2946"/>
      <c r="O86" s="2946"/>
      <c r="P86" s="2946"/>
      <c r="Q86" s="2946"/>
      <c r="R86" s="2946"/>
      <c r="S86" s="2946"/>
      <c r="T86" s="2946"/>
      <c r="U86" s="2946"/>
      <c r="V86" s="2946"/>
      <c r="W86" s="2946"/>
      <c r="X86" s="2946"/>
      <c r="Y86" s="2946"/>
      <c r="Z86" s="2946"/>
      <c r="AA86" s="2946"/>
      <c r="AB86" s="2946"/>
      <c r="AC86" s="2946"/>
      <c r="AD86" s="2946"/>
      <c r="AE86" s="2946"/>
      <c r="AF86" s="2946"/>
      <c r="AG86" s="2946"/>
      <c r="AH86" s="2946"/>
      <c r="AI86" s="2946"/>
      <c r="AJ86" s="2946"/>
      <c r="AK86" s="2946"/>
      <c r="AL86" s="2946"/>
      <c r="AM86" s="2946"/>
      <c r="AN86" s="2946"/>
      <c r="AO86" s="2946"/>
      <c r="AP86" s="2946"/>
      <c r="AQ86" s="2946"/>
      <c r="AR86" s="2946"/>
      <c r="AS86" s="2946"/>
      <c r="AT86" s="2946"/>
      <c r="AU86" s="2946"/>
      <c r="AV86" s="2946"/>
      <c r="AW86" s="2947"/>
    </row>
    <row r="87" spans="2:51" s="9" customFormat="1" ht="13.5" customHeight="1" thickBot="1">
      <c r="B87" s="2948"/>
      <c r="C87" s="2949"/>
      <c r="D87" s="2949"/>
      <c r="E87" s="2949"/>
      <c r="F87" s="2949"/>
      <c r="G87" s="2949"/>
      <c r="H87" s="2949"/>
      <c r="I87" s="2949"/>
      <c r="J87" s="2949"/>
      <c r="K87" s="2949"/>
      <c r="L87" s="2949"/>
      <c r="M87" s="2949"/>
      <c r="N87" s="2949"/>
      <c r="O87" s="2949"/>
      <c r="P87" s="2949"/>
      <c r="Q87" s="2949"/>
      <c r="R87" s="2949"/>
      <c r="S87" s="2949"/>
      <c r="T87" s="2949"/>
      <c r="U87" s="2949"/>
      <c r="V87" s="2949"/>
      <c r="W87" s="2949"/>
      <c r="X87" s="2949"/>
      <c r="Y87" s="2949"/>
      <c r="Z87" s="2949"/>
      <c r="AA87" s="2949"/>
      <c r="AB87" s="2949"/>
      <c r="AC87" s="2949"/>
      <c r="AD87" s="2949"/>
      <c r="AE87" s="2949"/>
      <c r="AF87" s="2949"/>
      <c r="AG87" s="2949"/>
      <c r="AH87" s="2949"/>
      <c r="AI87" s="2949"/>
      <c r="AJ87" s="2949"/>
      <c r="AK87" s="2949"/>
      <c r="AL87" s="2949"/>
      <c r="AM87" s="2949"/>
      <c r="AN87" s="2949"/>
      <c r="AO87" s="2949"/>
      <c r="AP87" s="2949"/>
      <c r="AQ87" s="2949"/>
      <c r="AR87" s="2949"/>
      <c r="AS87" s="2949"/>
      <c r="AT87" s="2949"/>
      <c r="AU87" s="2949"/>
      <c r="AV87" s="2949"/>
      <c r="AW87" s="2950"/>
    </row>
    <row r="88" spans="2:51" s="9" customFormat="1" ht="13.5" customHeight="1">
      <c r="B88" s="376"/>
      <c r="C88" s="376"/>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row>
    <row r="89" spans="2:51" s="9" customFormat="1" ht="13.5" customHeight="1" thickBot="1">
      <c r="B89" s="139"/>
      <c r="C89" s="139"/>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c r="AR89" s="136"/>
      <c r="AS89" s="136"/>
      <c r="AT89" s="136"/>
      <c r="AU89" s="136"/>
      <c r="AV89" s="136"/>
      <c r="AW89" s="136"/>
      <c r="AY89" s="9" t="s">
        <v>1424</v>
      </c>
    </row>
    <row r="90" spans="2:51" s="9" customFormat="1" ht="13.5" customHeight="1">
      <c r="B90" s="2966"/>
      <c r="C90" s="2967"/>
      <c r="D90" s="2967"/>
      <c r="E90" s="2967"/>
      <c r="F90" s="2967"/>
      <c r="G90" s="2967"/>
      <c r="H90" s="2967"/>
      <c r="I90" s="2967"/>
      <c r="J90" s="2967"/>
      <c r="K90" s="2967"/>
      <c r="L90" s="2967"/>
      <c r="M90" s="2967"/>
      <c r="N90" s="2967"/>
      <c r="O90" s="2967"/>
      <c r="P90" s="2967"/>
      <c r="Q90" s="2967"/>
      <c r="R90" s="2967"/>
      <c r="S90" s="2967"/>
      <c r="T90" s="2967"/>
      <c r="U90" s="2967"/>
      <c r="V90" s="2967"/>
      <c r="W90" s="2967"/>
      <c r="X90" s="2967"/>
      <c r="Y90" s="2967"/>
      <c r="Z90" s="2967"/>
      <c r="AA90" s="2967"/>
      <c r="AB90" s="2967"/>
      <c r="AC90" s="2967"/>
      <c r="AD90" s="2967"/>
      <c r="AE90" s="2967"/>
      <c r="AF90" s="2967"/>
      <c r="AG90" s="2967"/>
      <c r="AH90" s="2967"/>
      <c r="AI90" s="2967"/>
      <c r="AJ90" s="2967"/>
      <c r="AK90" s="2967"/>
      <c r="AL90" s="2967"/>
      <c r="AM90" s="2967"/>
      <c r="AN90" s="2967"/>
      <c r="AO90" s="2967"/>
      <c r="AP90" s="2967"/>
      <c r="AQ90" s="2967"/>
      <c r="AR90" s="2967"/>
      <c r="AS90" s="2967"/>
      <c r="AT90" s="2967"/>
      <c r="AU90" s="2967"/>
      <c r="AV90" s="2967"/>
      <c r="AW90" s="2968"/>
    </row>
    <row r="91" spans="2:51" s="9" customFormat="1" ht="13.5" customHeight="1">
      <c r="B91" s="2945"/>
      <c r="C91" s="2946"/>
      <c r="D91" s="2946"/>
      <c r="E91" s="2946"/>
      <c r="F91" s="2946"/>
      <c r="G91" s="2946"/>
      <c r="H91" s="2946"/>
      <c r="I91" s="2946"/>
      <c r="J91" s="2946"/>
      <c r="K91" s="2946"/>
      <c r="L91" s="2946"/>
      <c r="M91" s="2946"/>
      <c r="N91" s="2946"/>
      <c r="O91" s="2946"/>
      <c r="P91" s="2946"/>
      <c r="Q91" s="2946"/>
      <c r="R91" s="2946"/>
      <c r="S91" s="2946"/>
      <c r="T91" s="2946"/>
      <c r="U91" s="2946"/>
      <c r="V91" s="2946"/>
      <c r="W91" s="2946"/>
      <c r="X91" s="2946"/>
      <c r="Y91" s="2946"/>
      <c r="Z91" s="2946"/>
      <c r="AA91" s="2946"/>
      <c r="AB91" s="2946"/>
      <c r="AC91" s="2946"/>
      <c r="AD91" s="2946"/>
      <c r="AE91" s="2946"/>
      <c r="AF91" s="2946"/>
      <c r="AG91" s="2946"/>
      <c r="AH91" s="2946"/>
      <c r="AI91" s="2946"/>
      <c r="AJ91" s="2946"/>
      <c r="AK91" s="2946"/>
      <c r="AL91" s="2946"/>
      <c r="AM91" s="2946"/>
      <c r="AN91" s="2946"/>
      <c r="AO91" s="2946"/>
      <c r="AP91" s="2946"/>
      <c r="AQ91" s="2946"/>
      <c r="AR91" s="2946"/>
      <c r="AS91" s="2946"/>
      <c r="AT91" s="2946"/>
      <c r="AU91" s="2946"/>
      <c r="AV91" s="2946"/>
      <c r="AW91" s="2947"/>
    </row>
    <row r="92" spans="2:51" s="9" customFormat="1" ht="13.5" customHeight="1">
      <c r="B92" s="2945"/>
      <c r="C92" s="2946"/>
      <c r="D92" s="2946"/>
      <c r="E92" s="2946"/>
      <c r="F92" s="2946"/>
      <c r="G92" s="2946"/>
      <c r="H92" s="2946"/>
      <c r="I92" s="2946"/>
      <c r="J92" s="2946"/>
      <c r="K92" s="2946"/>
      <c r="L92" s="2946"/>
      <c r="M92" s="2946"/>
      <c r="N92" s="2946"/>
      <c r="O92" s="2946"/>
      <c r="P92" s="2946"/>
      <c r="Q92" s="2946"/>
      <c r="R92" s="2946"/>
      <c r="S92" s="2946"/>
      <c r="T92" s="2946"/>
      <c r="U92" s="2946"/>
      <c r="V92" s="2946"/>
      <c r="W92" s="2946"/>
      <c r="X92" s="2946"/>
      <c r="Y92" s="2946"/>
      <c r="Z92" s="2946"/>
      <c r="AA92" s="2946"/>
      <c r="AB92" s="2946"/>
      <c r="AC92" s="2946"/>
      <c r="AD92" s="2946"/>
      <c r="AE92" s="2946"/>
      <c r="AF92" s="2946"/>
      <c r="AG92" s="2946"/>
      <c r="AH92" s="2946"/>
      <c r="AI92" s="2946"/>
      <c r="AJ92" s="2946"/>
      <c r="AK92" s="2946"/>
      <c r="AL92" s="2946"/>
      <c r="AM92" s="2946"/>
      <c r="AN92" s="2946"/>
      <c r="AO92" s="2946"/>
      <c r="AP92" s="2946"/>
      <c r="AQ92" s="2946"/>
      <c r="AR92" s="2946"/>
      <c r="AS92" s="2946"/>
      <c r="AT92" s="2946"/>
      <c r="AU92" s="2946"/>
      <c r="AV92" s="2946"/>
      <c r="AW92" s="2947"/>
    </row>
    <row r="93" spans="2:51" s="9" customFormat="1" ht="13.5" customHeight="1">
      <c r="B93" s="2945"/>
      <c r="C93" s="2946"/>
      <c r="D93" s="2946"/>
      <c r="E93" s="2946"/>
      <c r="F93" s="2946"/>
      <c r="G93" s="2946"/>
      <c r="H93" s="2946"/>
      <c r="I93" s="2946"/>
      <c r="J93" s="2946"/>
      <c r="K93" s="2946"/>
      <c r="L93" s="2946"/>
      <c r="M93" s="2946"/>
      <c r="N93" s="2946"/>
      <c r="O93" s="2946"/>
      <c r="P93" s="2946"/>
      <c r="Q93" s="2946"/>
      <c r="R93" s="2946"/>
      <c r="S93" s="2946"/>
      <c r="T93" s="2946"/>
      <c r="U93" s="2946"/>
      <c r="V93" s="2946"/>
      <c r="W93" s="2946"/>
      <c r="X93" s="2946"/>
      <c r="Y93" s="2946"/>
      <c r="Z93" s="2946"/>
      <c r="AA93" s="2946"/>
      <c r="AB93" s="2946"/>
      <c r="AC93" s="2946"/>
      <c r="AD93" s="2946"/>
      <c r="AE93" s="2946"/>
      <c r="AF93" s="2946"/>
      <c r="AG93" s="2946"/>
      <c r="AH93" s="2946"/>
      <c r="AI93" s="2946"/>
      <c r="AJ93" s="2946"/>
      <c r="AK93" s="2946"/>
      <c r="AL93" s="2946"/>
      <c r="AM93" s="2946"/>
      <c r="AN93" s="2946"/>
      <c r="AO93" s="2946"/>
      <c r="AP93" s="2946"/>
      <c r="AQ93" s="2946"/>
      <c r="AR93" s="2946"/>
      <c r="AS93" s="2946"/>
      <c r="AT93" s="2946"/>
      <c r="AU93" s="2946"/>
      <c r="AV93" s="2946"/>
      <c r="AW93" s="2947"/>
    </row>
    <row r="94" spans="2:51" s="9" customFormat="1" ht="13.5" customHeight="1">
      <c r="B94" s="2945"/>
      <c r="C94" s="2946"/>
      <c r="D94" s="2946"/>
      <c r="E94" s="2946"/>
      <c r="F94" s="2946"/>
      <c r="G94" s="2946"/>
      <c r="H94" s="2946"/>
      <c r="I94" s="2946"/>
      <c r="J94" s="2946"/>
      <c r="K94" s="2946"/>
      <c r="L94" s="2946"/>
      <c r="M94" s="2946"/>
      <c r="N94" s="2946"/>
      <c r="O94" s="2946"/>
      <c r="P94" s="2946"/>
      <c r="Q94" s="2946"/>
      <c r="R94" s="2946"/>
      <c r="S94" s="2946"/>
      <c r="T94" s="2946"/>
      <c r="U94" s="2946"/>
      <c r="V94" s="2946"/>
      <c r="W94" s="2946"/>
      <c r="X94" s="2946"/>
      <c r="Y94" s="2946"/>
      <c r="Z94" s="2946"/>
      <c r="AA94" s="2946"/>
      <c r="AB94" s="2946"/>
      <c r="AC94" s="2946"/>
      <c r="AD94" s="2946"/>
      <c r="AE94" s="2946"/>
      <c r="AF94" s="2946"/>
      <c r="AG94" s="2946"/>
      <c r="AH94" s="2946"/>
      <c r="AI94" s="2946"/>
      <c r="AJ94" s="2946"/>
      <c r="AK94" s="2946"/>
      <c r="AL94" s="2946"/>
      <c r="AM94" s="2946"/>
      <c r="AN94" s="2946"/>
      <c r="AO94" s="2946"/>
      <c r="AP94" s="2946"/>
      <c r="AQ94" s="2946"/>
      <c r="AR94" s="2946"/>
      <c r="AS94" s="2946"/>
      <c r="AT94" s="2946"/>
      <c r="AU94" s="2946"/>
      <c r="AV94" s="2946"/>
      <c r="AW94" s="2947"/>
    </row>
    <row r="95" spans="2:51" s="9" customFormat="1" ht="13.5" customHeight="1">
      <c r="B95" s="2945"/>
      <c r="C95" s="2946"/>
      <c r="D95" s="2946"/>
      <c r="E95" s="2946"/>
      <c r="F95" s="2946"/>
      <c r="G95" s="2946"/>
      <c r="H95" s="2946"/>
      <c r="I95" s="2946"/>
      <c r="J95" s="2946"/>
      <c r="K95" s="2946"/>
      <c r="L95" s="2946"/>
      <c r="M95" s="2946"/>
      <c r="N95" s="2946"/>
      <c r="O95" s="2946"/>
      <c r="P95" s="2946"/>
      <c r="Q95" s="2946"/>
      <c r="R95" s="2946"/>
      <c r="S95" s="2946"/>
      <c r="T95" s="2946"/>
      <c r="U95" s="2946"/>
      <c r="V95" s="2946"/>
      <c r="W95" s="2946"/>
      <c r="X95" s="2946"/>
      <c r="Y95" s="2946"/>
      <c r="Z95" s="2946"/>
      <c r="AA95" s="2946"/>
      <c r="AB95" s="2946"/>
      <c r="AC95" s="2946"/>
      <c r="AD95" s="2946"/>
      <c r="AE95" s="2946"/>
      <c r="AF95" s="2946"/>
      <c r="AG95" s="2946"/>
      <c r="AH95" s="2946"/>
      <c r="AI95" s="2946"/>
      <c r="AJ95" s="2946"/>
      <c r="AK95" s="2946"/>
      <c r="AL95" s="2946"/>
      <c r="AM95" s="2946"/>
      <c r="AN95" s="2946"/>
      <c r="AO95" s="2946"/>
      <c r="AP95" s="2946"/>
      <c r="AQ95" s="2946"/>
      <c r="AR95" s="2946"/>
      <c r="AS95" s="2946"/>
      <c r="AT95" s="2946"/>
      <c r="AU95" s="2946"/>
      <c r="AV95" s="2946"/>
      <c r="AW95" s="2947"/>
    </row>
    <row r="96" spans="2:51" s="9" customFormat="1" ht="13.5" customHeight="1">
      <c r="B96" s="2945"/>
      <c r="C96" s="2946"/>
      <c r="D96" s="2946"/>
      <c r="E96" s="2946"/>
      <c r="F96" s="2946"/>
      <c r="G96" s="2946"/>
      <c r="H96" s="2946"/>
      <c r="I96" s="2946"/>
      <c r="J96" s="2946"/>
      <c r="K96" s="2946"/>
      <c r="L96" s="2946"/>
      <c r="M96" s="2946"/>
      <c r="N96" s="2946"/>
      <c r="O96" s="2946"/>
      <c r="P96" s="2946"/>
      <c r="Q96" s="2946"/>
      <c r="R96" s="2946"/>
      <c r="S96" s="2946"/>
      <c r="T96" s="2946"/>
      <c r="U96" s="2946"/>
      <c r="V96" s="2946"/>
      <c r="W96" s="2946"/>
      <c r="X96" s="2946"/>
      <c r="Y96" s="2946"/>
      <c r="Z96" s="2946"/>
      <c r="AA96" s="2946"/>
      <c r="AB96" s="2946"/>
      <c r="AC96" s="2946"/>
      <c r="AD96" s="2946"/>
      <c r="AE96" s="2946"/>
      <c r="AF96" s="2946"/>
      <c r="AG96" s="2946"/>
      <c r="AH96" s="2946"/>
      <c r="AI96" s="2946"/>
      <c r="AJ96" s="2946"/>
      <c r="AK96" s="2946"/>
      <c r="AL96" s="2946"/>
      <c r="AM96" s="2946"/>
      <c r="AN96" s="2946"/>
      <c r="AO96" s="2946"/>
      <c r="AP96" s="2946"/>
      <c r="AQ96" s="2946"/>
      <c r="AR96" s="2946"/>
      <c r="AS96" s="2946"/>
      <c r="AT96" s="2946"/>
      <c r="AU96" s="2946"/>
      <c r="AV96" s="2946"/>
      <c r="AW96" s="2947"/>
    </row>
    <row r="97" spans="2:49" s="9" customFormat="1" ht="13.5" customHeight="1">
      <c r="B97" s="2945"/>
      <c r="C97" s="2946"/>
      <c r="D97" s="2946"/>
      <c r="E97" s="2946"/>
      <c r="F97" s="2946"/>
      <c r="G97" s="2946"/>
      <c r="H97" s="2946"/>
      <c r="I97" s="2946"/>
      <c r="J97" s="2946"/>
      <c r="K97" s="2946"/>
      <c r="L97" s="2946"/>
      <c r="M97" s="2946"/>
      <c r="N97" s="2946"/>
      <c r="O97" s="2946"/>
      <c r="P97" s="2946"/>
      <c r="Q97" s="2946"/>
      <c r="R97" s="2946"/>
      <c r="S97" s="2946"/>
      <c r="T97" s="2946"/>
      <c r="U97" s="2946"/>
      <c r="V97" s="2946"/>
      <c r="W97" s="2946"/>
      <c r="X97" s="2946"/>
      <c r="Y97" s="2946"/>
      <c r="Z97" s="2946"/>
      <c r="AA97" s="2946"/>
      <c r="AB97" s="2946"/>
      <c r="AC97" s="2946"/>
      <c r="AD97" s="2946"/>
      <c r="AE97" s="2946"/>
      <c r="AF97" s="2946"/>
      <c r="AG97" s="2946"/>
      <c r="AH97" s="2946"/>
      <c r="AI97" s="2946"/>
      <c r="AJ97" s="2946"/>
      <c r="AK97" s="2946"/>
      <c r="AL97" s="2946"/>
      <c r="AM97" s="2946"/>
      <c r="AN97" s="2946"/>
      <c r="AO97" s="2946"/>
      <c r="AP97" s="2946"/>
      <c r="AQ97" s="2946"/>
      <c r="AR97" s="2946"/>
      <c r="AS97" s="2946"/>
      <c r="AT97" s="2946"/>
      <c r="AU97" s="2946"/>
      <c r="AV97" s="2946"/>
      <c r="AW97" s="2947"/>
    </row>
    <row r="98" spans="2:49" s="9" customFormat="1" ht="13.5" customHeight="1">
      <c r="B98" s="2945"/>
      <c r="C98" s="2946"/>
      <c r="D98" s="2946"/>
      <c r="E98" s="2946"/>
      <c r="F98" s="2946"/>
      <c r="G98" s="2946"/>
      <c r="H98" s="2946"/>
      <c r="I98" s="2946"/>
      <c r="J98" s="2946"/>
      <c r="K98" s="2946"/>
      <c r="L98" s="2946"/>
      <c r="M98" s="2946"/>
      <c r="N98" s="2946"/>
      <c r="O98" s="2946"/>
      <c r="P98" s="2946"/>
      <c r="Q98" s="2946"/>
      <c r="R98" s="2946"/>
      <c r="S98" s="2946"/>
      <c r="T98" s="2946"/>
      <c r="U98" s="2946"/>
      <c r="V98" s="2946"/>
      <c r="W98" s="2946"/>
      <c r="X98" s="2946"/>
      <c r="Y98" s="2946"/>
      <c r="Z98" s="2946"/>
      <c r="AA98" s="2946"/>
      <c r="AB98" s="2946"/>
      <c r="AC98" s="2946"/>
      <c r="AD98" s="2946"/>
      <c r="AE98" s="2946"/>
      <c r="AF98" s="2946"/>
      <c r="AG98" s="2946"/>
      <c r="AH98" s="2946"/>
      <c r="AI98" s="2946"/>
      <c r="AJ98" s="2946"/>
      <c r="AK98" s="2946"/>
      <c r="AL98" s="2946"/>
      <c r="AM98" s="2946"/>
      <c r="AN98" s="2946"/>
      <c r="AO98" s="2946"/>
      <c r="AP98" s="2946"/>
      <c r="AQ98" s="2946"/>
      <c r="AR98" s="2946"/>
      <c r="AS98" s="2946"/>
      <c r="AT98" s="2946"/>
      <c r="AU98" s="2946"/>
      <c r="AV98" s="2946"/>
      <c r="AW98" s="2947"/>
    </row>
    <row r="99" spans="2:49" s="9" customFormat="1" ht="13.5" customHeight="1">
      <c r="B99" s="2945"/>
      <c r="C99" s="2946"/>
      <c r="D99" s="2946"/>
      <c r="E99" s="2946"/>
      <c r="F99" s="2946"/>
      <c r="G99" s="2946"/>
      <c r="H99" s="2946"/>
      <c r="I99" s="2946"/>
      <c r="J99" s="2946"/>
      <c r="K99" s="2946"/>
      <c r="L99" s="2946"/>
      <c r="M99" s="2946"/>
      <c r="N99" s="2946"/>
      <c r="O99" s="2946"/>
      <c r="P99" s="2946"/>
      <c r="Q99" s="2946"/>
      <c r="R99" s="2946"/>
      <c r="S99" s="2946"/>
      <c r="T99" s="2946"/>
      <c r="U99" s="2946"/>
      <c r="V99" s="2946"/>
      <c r="W99" s="2946"/>
      <c r="X99" s="2946"/>
      <c r="Y99" s="2946"/>
      <c r="Z99" s="2946"/>
      <c r="AA99" s="2946"/>
      <c r="AB99" s="2946"/>
      <c r="AC99" s="2946"/>
      <c r="AD99" s="2946"/>
      <c r="AE99" s="2946"/>
      <c r="AF99" s="2946"/>
      <c r="AG99" s="2946"/>
      <c r="AH99" s="2946"/>
      <c r="AI99" s="2946"/>
      <c r="AJ99" s="2946"/>
      <c r="AK99" s="2946"/>
      <c r="AL99" s="2946"/>
      <c r="AM99" s="2946"/>
      <c r="AN99" s="2946"/>
      <c r="AO99" s="2946"/>
      <c r="AP99" s="2946"/>
      <c r="AQ99" s="2946"/>
      <c r="AR99" s="2946"/>
      <c r="AS99" s="2946"/>
      <c r="AT99" s="2946"/>
      <c r="AU99" s="2946"/>
      <c r="AV99" s="2946"/>
      <c r="AW99" s="2947"/>
    </row>
    <row r="100" spans="2:49" s="9" customFormat="1" ht="13.5" customHeight="1">
      <c r="B100" s="2945"/>
      <c r="C100" s="2946"/>
      <c r="D100" s="2946"/>
      <c r="E100" s="2946"/>
      <c r="F100" s="2946"/>
      <c r="G100" s="2946"/>
      <c r="H100" s="2946"/>
      <c r="I100" s="2946"/>
      <c r="J100" s="2946"/>
      <c r="K100" s="2946"/>
      <c r="L100" s="2946"/>
      <c r="M100" s="2946"/>
      <c r="N100" s="2946"/>
      <c r="O100" s="2946"/>
      <c r="P100" s="2946"/>
      <c r="Q100" s="2946"/>
      <c r="R100" s="2946"/>
      <c r="S100" s="2946"/>
      <c r="T100" s="2946"/>
      <c r="U100" s="2946"/>
      <c r="V100" s="2946"/>
      <c r="W100" s="2946"/>
      <c r="X100" s="2946"/>
      <c r="Y100" s="2946"/>
      <c r="Z100" s="2946"/>
      <c r="AA100" s="2946"/>
      <c r="AB100" s="2946"/>
      <c r="AC100" s="2946"/>
      <c r="AD100" s="2946"/>
      <c r="AE100" s="2946"/>
      <c r="AF100" s="2946"/>
      <c r="AG100" s="2946"/>
      <c r="AH100" s="2946"/>
      <c r="AI100" s="2946"/>
      <c r="AJ100" s="2946"/>
      <c r="AK100" s="2946"/>
      <c r="AL100" s="2946"/>
      <c r="AM100" s="2946"/>
      <c r="AN100" s="2946"/>
      <c r="AO100" s="2946"/>
      <c r="AP100" s="2946"/>
      <c r="AQ100" s="2946"/>
      <c r="AR100" s="2946"/>
      <c r="AS100" s="2946"/>
      <c r="AT100" s="2946"/>
      <c r="AU100" s="2946"/>
      <c r="AV100" s="2946"/>
      <c r="AW100" s="2947"/>
    </row>
    <row r="101" spans="2:49" s="9" customFormat="1" ht="13.5" customHeight="1">
      <c r="B101" s="2945"/>
      <c r="C101" s="2946"/>
      <c r="D101" s="2946"/>
      <c r="E101" s="2946"/>
      <c r="F101" s="2946"/>
      <c r="G101" s="2946"/>
      <c r="H101" s="2946"/>
      <c r="I101" s="2946"/>
      <c r="J101" s="2946"/>
      <c r="K101" s="2946"/>
      <c r="L101" s="2946"/>
      <c r="M101" s="2946"/>
      <c r="N101" s="2946"/>
      <c r="O101" s="2946"/>
      <c r="P101" s="2946"/>
      <c r="Q101" s="2946"/>
      <c r="R101" s="2946"/>
      <c r="S101" s="2946"/>
      <c r="T101" s="2946"/>
      <c r="U101" s="2946"/>
      <c r="V101" s="2946"/>
      <c r="W101" s="2946"/>
      <c r="X101" s="2946"/>
      <c r="Y101" s="2946"/>
      <c r="Z101" s="2946"/>
      <c r="AA101" s="2946"/>
      <c r="AB101" s="2946"/>
      <c r="AC101" s="2946"/>
      <c r="AD101" s="2946"/>
      <c r="AE101" s="2946"/>
      <c r="AF101" s="2946"/>
      <c r="AG101" s="2946"/>
      <c r="AH101" s="2946"/>
      <c r="AI101" s="2946"/>
      <c r="AJ101" s="2946"/>
      <c r="AK101" s="2946"/>
      <c r="AL101" s="2946"/>
      <c r="AM101" s="2946"/>
      <c r="AN101" s="2946"/>
      <c r="AO101" s="2946"/>
      <c r="AP101" s="2946"/>
      <c r="AQ101" s="2946"/>
      <c r="AR101" s="2946"/>
      <c r="AS101" s="2946"/>
      <c r="AT101" s="2946"/>
      <c r="AU101" s="2946"/>
      <c r="AV101" s="2946"/>
      <c r="AW101" s="2947"/>
    </row>
    <row r="102" spans="2:49" s="9" customFormat="1" ht="13.5" customHeight="1">
      <c r="B102" s="2945"/>
      <c r="C102" s="2946"/>
      <c r="D102" s="2946"/>
      <c r="E102" s="2946"/>
      <c r="F102" s="2946"/>
      <c r="G102" s="2946"/>
      <c r="H102" s="2946"/>
      <c r="I102" s="2946"/>
      <c r="J102" s="2946"/>
      <c r="K102" s="2946"/>
      <c r="L102" s="2946"/>
      <c r="M102" s="2946"/>
      <c r="N102" s="2946"/>
      <c r="O102" s="2946"/>
      <c r="P102" s="2946"/>
      <c r="Q102" s="2946"/>
      <c r="R102" s="2946"/>
      <c r="S102" s="2946"/>
      <c r="T102" s="2946"/>
      <c r="U102" s="2946"/>
      <c r="V102" s="2946"/>
      <c r="W102" s="2946"/>
      <c r="X102" s="2946"/>
      <c r="Y102" s="2946"/>
      <c r="Z102" s="2946"/>
      <c r="AA102" s="2946"/>
      <c r="AB102" s="2946"/>
      <c r="AC102" s="2946"/>
      <c r="AD102" s="2946"/>
      <c r="AE102" s="2946"/>
      <c r="AF102" s="2946"/>
      <c r="AG102" s="2946"/>
      <c r="AH102" s="2946"/>
      <c r="AI102" s="2946"/>
      <c r="AJ102" s="2946"/>
      <c r="AK102" s="2946"/>
      <c r="AL102" s="2946"/>
      <c r="AM102" s="2946"/>
      <c r="AN102" s="2946"/>
      <c r="AO102" s="2946"/>
      <c r="AP102" s="2946"/>
      <c r="AQ102" s="2946"/>
      <c r="AR102" s="2946"/>
      <c r="AS102" s="2946"/>
      <c r="AT102" s="2946"/>
      <c r="AU102" s="2946"/>
      <c r="AV102" s="2946"/>
      <c r="AW102" s="2947"/>
    </row>
    <row r="103" spans="2:49" s="9" customFormat="1" ht="13.5" customHeight="1">
      <c r="B103" s="2945"/>
      <c r="C103" s="2946"/>
      <c r="D103" s="2946"/>
      <c r="E103" s="2946"/>
      <c r="F103" s="2946"/>
      <c r="G103" s="2946"/>
      <c r="H103" s="2946"/>
      <c r="I103" s="2946"/>
      <c r="J103" s="2946"/>
      <c r="K103" s="2946"/>
      <c r="L103" s="2946"/>
      <c r="M103" s="2946"/>
      <c r="N103" s="2946"/>
      <c r="O103" s="2946"/>
      <c r="P103" s="2946"/>
      <c r="Q103" s="2946"/>
      <c r="R103" s="2946"/>
      <c r="S103" s="2946"/>
      <c r="T103" s="2946"/>
      <c r="U103" s="2946"/>
      <c r="V103" s="2946"/>
      <c r="W103" s="2946"/>
      <c r="X103" s="2946"/>
      <c r="Y103" s="2946"/>
      <c r="Z103" s="2946"/>
      <c r="AA103" s="2946"/>
      <c r="AB103" s="2946"/>
      <c r="AC103" s="2946"/>
      <c r="AD103" s="2946"/>
      <c r="AE103" s="2946"/>
      <c r="AF103" s="2946"/>
      <c r="AG103" s="2946"/>
      <c r="AH103" s="2946"/>
      <c r="AI103" s="2946"/>
      <c r="AJ103" s="2946"/>
      <c r="AK103" s="2946"/>
      <c r="AL103" s="2946"/>
      <c r="AM103" s="2946"/>
      <c r="AN103" s="2946"/>
      <c r="AO103" s="2946"/>
      <c r="AP103" s="2946"/>
      <c r="AQ103" s="2946"/>
      <c r="AR103" s="2946"/>
      <c r="AS103" s="2946"/>
      <c r="AT103" s="2946"/>
      <c r="AU103" s="2946"/>
      <c r="AV103" s="2946"/>
      <c r="AW103" s="2947"/>
    </row>
    <row r="104" spans="2:49" s="9" customFormat="1" ht="13.5" customHeight="1">
      <c r="B104" s="2945"/>
      <c r="C104" s="2946"/>
      <c r="D104" s="2946"/>
      <c r="E104" s="2946"/>
      <c r="F104" s="2946"/>
      <c r="G104" s="2946"/>
      <c r="H104" s="2946"/>
      <c r="I104" s="2946"/>
      <c r="J104" s="2946"/>
      <c r="K104" s="2946"/>
      <c r="L104" s="2946"/>
      <c r="M104" s="2946"/>
      <c r="N104" s="2946"/>
      <c r="O104" s="2946"/>
      <c r="P104" s="2946"/>
      <c r="Q104" s="2946"/>
      <c r="R104" s="2946"/>
      <c r="S104" s="2946"/>
      <c r="T104" s="2946"/>
      <c r="U104" s="2946"/>
      <c r="V104" s="2946"/>
      <c r="W104" s="2946"/>
      <c r="X104" s="2946"/>
      <c r="Y104" s="2946"/>
      <c r="Z104" s="2946"/>
      <c r="AA104" s="2946"/>
      <c r="AB104" s="2946"/>
      <c r="AC104" s="2946"/>
      <c r="AD104" s="2946"/>
      <c r="AE104" s="2946"/>
      <c r="AF104" s="2946"/>
      <c r="AG104" s="2946"/>
      <c r="AH104" s="2946"/>
      <c r="AI104" s="2946"/>
      <c r="AJ104" s="2946"/>
      <c r="AK104" s="2946"/>
      <c r="AL104" s="2946"/>
      <c r="AM104" s="2946"/>
      <c r="AN104" s="2946"/>
      <c r="AO104" s="2946"/>
      <c r="AP104" s="2946"/>
      <c r="AQ104" s="2946"/>
      <c r="AR104" s="2946"/>
      <c r="AS104" s="2946"/>
      <c r="AT104" s="2946"/>
      <c r="AU104" s="2946"/>
      <c r="AV104" s="2946"/>
      <c r="AW104" s="2947"/>
    </row>
    <row r="105" spans="2:49" s="9" customFormat="1" ht="13.5" customHeight="1">
      <c r="B105" s="2945"/>
      <c r="C105" s="2946"/>
      <c r="D105" s="2946"/>
      <c r="E105" s="2946"/>
      <c r="F105" s="2946"/>
      <c r="G105" s="2946"/>
      <c r="H105" s="2946"/>
      <c r="I105" s="2946"/>
      <c r="J105" s="2946"/>
      <c r="K105" s="2946"/>
      <c r="L105" s="2946"/>
      <c r="M105" s="2946"/>
      <c r="N105" s="2946"/>
      <c r="O105" s="2946"/>
      <c r="P105" s="2946"/>
      <c r="Q105" s="2946"/>
      <c r="R105" s="2946"/>
      <c r="S105" s="2946"/>
      <c r="T105" s="2946"/>
      <c r="U105" s="2946"/>
      <c r="V105" s="2946"/>
      <c r="W105" s="2946"/>
      <c r="X105" s="2946"/>
      <c r="Y105" s="2946"/>
      <c r="Z105" s="2946"/>
      <c r="AA105" s="2946"/>
      <c r="AB105" s="2946"/>
      <c r="AC105" s="2946"/>
      <c r="AD105" s="2946"/>
      <c r="AE105" s="2946"/>
      <c r="AF105" s="2946"/>
      <c r="AG105" s="2946"/>
      <c r="AH105" s="2946"/>
      <c r="AI105" s="2946"/>
      <c r="AJ105" s="2946"/>
      <c r="AK105" s="2946"/>
      <c r="AL105" s="2946"/>
      <c r="AM105" s="2946"/>
      <c r="AN105" s="2946"/>
      <c r="AO105" s="2946"/>
      <c r="AP105" s="2946"/>
      <c r="AQ105" s="2946"/>
      <c r="AR105" s="2946"/>
      <c r="AS105" s="2946"/>
      <c r="AT105" s="2946"/>
      <c r="AU105" s="2946"/>
      <c r="AV105" s="2946"/>
      <c r="AW105" s="2947"/>
    </row>
    <row r="106" spans="2:49" ht="13.5" customHeight="1">
      <c r="B106" s="2945"/>
      <c r="C106" s="2946"/>
      <c r="D106" s="2946"/>
      <c r="E106" s="2946"/>
      <c r="F106" s="2946"/>
      <c r="G106" s="2946"/>
      <c r="H106" s="2946"/>
      <c r="I106" s="2946"/>
      <c r="J106" s="2946"/>
      <c r="K106" s="2946"/>
      <c r="L106" s="2946"/>
      <c r="M106" s="2946"/>
      <c r="N106" s="2946"/>
      <c r="O106" s="2946"/>
      <c r="P106" s="2946"/>
      <c r="Q106" s="2946"/>
      <c r="R106" s="2946"/>
      <c r="S106" s="2946"/>
      <c r="T106" s="2946"/>
      <c r="U106" s="2946"/>
      <c r="V106" s="2946"/>
      <c r="W106" s="2946"/>
      <c r="X106" s="2946"/>
      <c r="Y106" s="2946"/>
      <c r="Z106" s="2946"/>
      <c r="AA106" s="2946"/>
      <c r="AB106" s="2946"/>
      <c r="AC106" s="2946"/>
      <c r="AD106" s="2946"/>
      <c r="AE106" s="2946"/>
      <c r="AF106" s="2946"/>
      <c r="AG106" s="2946"/>
      <c r="AH106" s="2946"/>
      <c r="AI106" s="2946"/>
      <c r="AJ106" s="2946"/>
      <c r="AK106" s="2946"/>
      <c r="AL106" s="2946"/>
      <c r="AM106" s="2946"/>
      <c r="AN106" s="2946"/>
      <c r="AO106" s="2946"/>
      <c r="AP106" s="2946"/>
      <c r="AQ106" s="2946"/>
      <c r="AR106" s="2946"/>
      <c r="AS106" s="2946"/>
      <c r="AT106" s="2946"/>
      <c r="AU106" s="2946"/>
      <c r="AV106" s="2946"/>
      <c r="AW106" s="2947"/>
    </row>
    <row r="107" spans="2:49" ht="13.5" customHeight="1">
      <c r="B107" s="2945"/>
      <c r="C107" s="2946"/>
      <c r="D107" s="2946"/>
      <c r="E107" s="2946"/>
      <c r="F107" s="2946"/>
      <c r="G107" s="2946"/>
      <c r="H107" s="2946"/>
      <c r="I107" s="2946"/>
      <c r="J107" s="2946"/>
      <c r="K107" s="2946"/>
      <c r="L107" s="2946"/>
      <c r="M107" s="2946"/>
      <c r="N107" s="2946"/>
      <c r="O107" s="2946"/>
      <c r="P107" s="2946"/>
      <c r="Q107" s="2946"/>
      <c r="R107" s="2946"/>
      <c r="S107" s="2946"/>
      <c r="T107" s="2946"/>
      <c r="U107" s="2946"/>
      <c r="V107" s="2946"/>
      <c r="W107" s="2946"/>
      <c r="X107" s="2946"/>
      <c r="Y107" s="2946"/>
      <c r="Z107" s="2946"/>
      <c r="AA107" s="2946"/>
      <c r="AB107" s="2946"/>
      <c r="AC107" s="2946"/>
      <c r="AD107" s="2946"/>
      <c r="AE107" s="2946"/>
      <c r="AF107" s="2946"/>
      <c r="AG107" s="2946"/>
      <c r="AH107" s="2946"/>
      <c r="AI107" s="2946"/>
      <c r="AJ107" s="2946"/>
      <c r="AK107" s="2946"/>
      <c r="AL107" s="2946"/>
      <c r="AM107" s="2946"/>
      <c r="AN107" s="2946"/>
      <c r="AO107" s="2946"/>
      <c r="AP107" s="2946"/>
      <c r="AQ107" s="2946"/>
      <c r="AR107" s="2946"/>
      <c r="AS107" s="2946"/>
      <c r="AT107" s="2946"/>
      <c r="AU107" s="2946"/>
      <c r="AV107" s="2946"/>
      <c r="AW107" s="2947"/>
    </row>
    <row r="108" spans="2:49" ht="13.5" customHeight="1">
      <c r="B108" s="2945"/>
      <c r="C108" s="2946"/>
      <c r="D108" s="2946"/>
      <c r="E108" s="2946"/>
      <c r="F108" s="2946"/>
      <c r="G108" s="2946"/>
      <c r="H108" s="2946"/>
      <c r="I108" s="2946"/>
      <c r="J108" s="2946"/>
      <c r="K108" s="2946"/>
      <c r="L108" s="2946"/>
      <c r="M108" s="2946"/>
      <c r="N108" s="2946"/>
      <c r="O108" s="2946"/>
      <c r="P108" s="2946"/>
      <c r="Q108" s="2946"/>
      <c r="R108" s="2946"/>
      <c r="S108" s="2946"/>
      <c r="T108" s="2946"/>
      <c r="U108" s="2946"/>
      <c r="V108" s="2946"/>
      <c r="W108" s="2946"/>
      <c r="X108" s="2946"/>
      <c r="Y108" s="2946"/>
      <c r="Z108" s="2946"/>
      <c r="AA108" s="2946"/>
      <c r="AB108" s="2946"/>
      <c r="AC108" s="2946"/>
      <c r="AD108" s="2946"/>
      <c r="AE108" s="2946"/>
      <c r="AF108" s="2946"/>
      <c r="AG108" s="2946"/>
      <c r="AH108" s="2946"/>
      <c r="AI108" s="2946"/>
      <c r="AJ108" s="2946"/>
      <c r="AK108" s="2946"/>
      <c r="AL108" s="2946"/>
      <c r="AM108" s="2946"/>
      <c r="AN108" s="2946"/>
      <c r="AO108" s="2946"/>
      <c r="AP108" s="2946"/>
      <c r="AQ108" s="2946"/>
      <c r="AR108" s="2946"/>
      <c r="AS108" s="2946"/>
      <c r="AT108" s="2946"/>
      <c r="AU108" s="2946"/>
      <c r="AV108" s="2946"/>
      <c r="AW108" s="2947"/>
    </row>
    <row r="109" spans="2:49" ht="13.5" customHeight="1">
      <c r="B109" s="2945"/>
      <c r="C109" s="2946"/>
      <c r="D109" s="2946"/>
      <c r="E109" s="2946"/>
      <c r="F109" s="2946"/>
      <c r="G109" s="2946"/>
      <c r="H109" s="2946"/>
      <c r="I109" s="2946"/>
      <c r="J109" s="2946"/>
      <c r="K109" s="2946"/>
      <c r="L109" s="2946"/>
      <c r="M109" s="2946"/>
      <c r="N109" s="2946"/>
      <c r="O109" s="2946"/>
      <c r="P109" s="2946"/>
      <c r="Q109" s="2946"/>
      <c r="R109" s="2946"/>
      <c r="S109" s="2946"/>
      <c r="T109" s="2946"/>
      <c r="U109" s="2946"/>
      <c r="V109" s="2946"/>
      <c r="W109" s="2946"/>
      <c r="X109" s="2946"/>
      <c r="Y109" s="2946"/>
      <c r="Z109" s="2946"/>
      <c r="AA109" s="2946"/>
      <c r="AB109" s="2946"/>
      <c r="AC109" s="2946"/>
      <c r="AD109" s="2946"/>
      <c r="AE109" s="2946"/>
      <c r="AF109" s="2946"/>
      <c r="AG109" s="2946"/>
      <c r="AH109" s="2946"/>
      <c r="AI109" s="2946"/>
      <c r="AJ109" s="2946"/>
      <c r="AK109" s="2946"/>
      <c r="AL109" s="2946"/>
      <c r="AM109" s="2946"/>
      <c r="AN109" s="2946"/>
      <c r="AO109" s="2946"/>
      <c r="AP109" s="2946"/>
      <c r="AQ109" s="2946"/>
      <c r="AR109" s="2946"/>
      <c r="AS109" s="2946"/>
      <c r="AT109" s="2946"/>
      <c r="AU109" s="2946"/>
      <c r="AV109" s="2946"/>
      <c r="AW109" s="2947"/>
    </row>
    <row r="110" spans="2:49" ht="13.5" customHeight="1">
      <c r="B110" s="2945"/>
      <c r="C110" s="2946"/>
      <c r="D110" s="2946"/>
      <c r="E110" s="2946"/>
      <c r="F110" s="2946"/>
      <c r="G110" s="2946"/>
      <c r="H110" s="2946"/>
      <c r="I110" s="2946"/>
      <c r="J110" s="2946"/>
      <c r="K110" s="2946"/>
      <c r="L110" s="2946"/>
      <c r="M110" s="2946"/>
      <c r="N110" s="2946"/>
      <c r="O110" s="2946"/>
      <c r="P110" s="2946"/>
      <c r="Q110" s="2946"/>
      <c r="R110" s="2946"/>
      <c r="S110" s="2946"/>
      <c r="T110" s="2946"/>
      <c r="U110" s="2946"/>
      <c r="V110" s="2946"/>
      <c r="W110" s="2946"/>
      <c r="X110" s="2946"/>
      <c r="Y110" s="2946"/>
      <c r="Z110" s="2946"/>
      <c r="AA110" s="2946"/>
      <c r="AB110" s="2946"/>
      <c r="AC110" s="2946"/>
      <c r="AD110" s="2946"/>
      <c r="AE110" s="2946"/>
      <c r="AF110" s="2946"/>
      <c r="AG110" s="2946"/>
      <c r="AH110" s="2946"/>
      <c r="AI110" s="2946"/>
      <c r="AJ110" s="2946"/>
      <c r="AK110" s="2946"/>
      <c r="AL110" s="2946"/>
      <c r="AM110" s="2946"/>
      <c r="AN110" s="2946"/>
      <c r="AO110" s="2946"/>
      <c r="AP110" s="2946"/>
      <c r="AQ110" s="2946"/>
      <c r="AR110" s="2946"/>
      <c r="AS110" s="2946"/>
      <c r="AT110" s="2946"/>
      <c r="AU110" s="2946"/>
      <c r="AV110" s="2946"/>
      <c r="AW110" s="2947"/>
    </row>
    <row r="111" spans="2:49" ht="13.5" customHeight="1">
      <c r="B111" s="2945"/>
      <c r="C111" s="2946"/>
      <c r="D111" s="2946"/>
      <c r="E111" s="2946"/>
      <c r="F111" s="2946"/>
      <c r="G111" s="2946"/>
      <c r="H111" s="2946"/>
      <c r="I111" s="2946"/>
      <c r="J111" s="2946"/>
      <c r="K111" s="2946"/>
      <c r="L111" s="2946"/>
      <c r="M111" s="2946"/>
      <c r="N111" s="2946"/>
      <c r="O111" s="2946"/>
      <c r="P111" s="2946"/>
      <c r="Q111" s="2946"/>
      <c r="R111" s="2946"/>
      <c r="S111" s="2946"/>
      <c r="T111" s="2946"/>
      <c r="U111" s="2946"/>
      <c r="V111" s="2946"/>
      <c r="W111" s="2946"/>
      <c r="X111" s="2946"/>
      <c r="Y111" s="2946"/>
      <c r="Z111" s="2946"/>
      <c r="AA111" s="2946"/>
      <c r="AB111" s="2946"/>
      <c r="AC111" s="2946"/>
      <c r="AD111" s="2946"/>
      <c r="AE111" s="2946"/>
      <c r="AF111" s="2946"/>
      <c r="AG111" s="2946"/>
      <c r="AH111" s="2946"/>
      <c r="AI111" s="2946"/>
      <c r="AJ111" s="2946"/>
      <c r="AK111" s="2946"/>
      <c r="AL111" s="2946"/>
      <c r="AM111" s="2946"/>
      <c r="AN111" s="2946"/>
      <c r="AO111" s="2946"/>
      <c r="AP111" s="2946"/>
      <c r="AQ111" s="2946"/>
      <c r="AR111" s="2946"/>
      <c r="AS111" s="2946"/>
      <c r="AT111" s="2946"/>
      <c r="AU111" s="2946"/>
      <c r="AV111" s="2946"/>
      <c r="AW111" s="2947"/>
    </row>
    <row r="112" spans="2:49" ht="13.5" customHeight="1">
      <c r="B112" s="2945"/>
      <c r="C112" s="2946"/>
      <c r="D112" s="2946"/>
      <c r="E112" s="2946"/>
      <c r="F112" s="2946"/>
      <c r="G112" s="2946"/>
      <c r="H112" s="2946"/>
      <c r="I112" s="2946"/>
      <c r="J112" s="2946"/>
      <c r="K112" s="2946"/>
      <c r="L112" s="2946"/>
      <c r="M112" s="2946"/>
      <c r="N112" s="2946"/>
      <c r="O112" s="2946"/>
      <c r="P112" s="2946"/>
      <c r="Q112" s="2946"/>
      <c r="R112" s="2946"/>
      <c r="S112" s="2946"/>
      <c r="T112" s="2946"/>
      <c r="U112" s="2946"/>
      <c r="V112" s="2946"/>
      <c r="W112" s="2946"/>
      <c r="X112" s="2946"/>
      <c r="Y112" s="2946"/>
      <c r="Z112" s="2946"/>
      <c r="AA112" s="2946"/>
      <c r="AB112" s="2946"/>
      <c r="AC112" s="2946"/>
      <c r="AD112" s="2946"/>
      <c r="AE112" s="2946"/>
      <c r="AF112" s="2946"/>
      <c r="AG112" s="2946"/>
      <c r="AH112" s="2946"/>
      <c r="AI112" s="2946"/>
      <c r="AJ112" s="2946"/>
      <c r="AK112" s="2946"/>
      <c r="AL112" s="2946"/>
      <c r="AM112" s="2946"/>
      <c r="AN112" s="2946"/>
      <c r="AO112" s="2946"/>
      <c r="AP112" s="2946"/>
      <c r="AQ112" s="2946"/>
      <c r="AR112" s="2946"/>
      <c r="AS112" s="2946"/>
      <c r="AT112" s="2946"/>
      <c r="AU112" s="2946"/>
      <c r="AV112" s="2946"/>
      <c r="AW112" s="2947"/>
    </row>
    <row r="113" spans="2:49" ht="13.5" customHeight="1">
      <c r="B113" s="2945"/>
      <c r="C113" s="2946"/>
      <c r="D113" s="2946"/>
      <c r="E113" s="2946"/>
      <c r="F113" s="2946"/>
      <c r="G113" s="2946"/>
      <c r="H113" s="2946"/>
      <c r="I113" s="2946"/>
      <c r="J113" s="2946"/>
      <c r="K113" s="2946"/>
      <c r="L113" s="2946"/>
      <c r="M113" s="2946"/>
      <c r="N113" s="2946"/>
      <c r="O113" s="2946"/>
      <c r="P113" s="2946"/>
      <c r="Q113" s="2946"/>
      <c r="R113" s="2946"/>
      <c r="S113" s="2946"/>
      <c r="T113" s="2946"/>
      <c r="U113" s="2946"/>
      <c r="V113" s="2946"/>
      <c r="W113" s="2946"/>
      <c r="X113" s="2946"/>
      <c r="Y113" s="2946"/>
      <c r="Z113" s="2946"/>
      <c r="AA113" s="2946"/>
      <c r="AB113" s="2946"/>
      <c r="AC113" s="2946"/>
      <c r="AD113" s="2946"/>
      <c r="AE113" s="2946"/>
      <c r="AF113" s="2946"/>
      <c r="AG113" s="2946"/>
      <c r="AH113" s="2946"/>
      <c r="AI113" s="2946"/>
      <c r="AJ113" s="2946"/>
      <c r="AK113" s="2946"/>
      <c r="AL113" s="2946"/>
      <c r="AM113" s="2946"/>
      <c r="AN113" s="2946"/>
      <c r="AO113" s="2946"/>
      <c r="AP113" s="2946"/>
      <c r="AQ113" s="2946"/>
      <c r="AR113" s="2946"/>
      <c r="AS113" s="2946"/>
      <c r="AT113" s="2946"/>
      <c r="AU113" s="2946"/>
      <c r="AV113" s="2946"/>
      <c r="AW113" s="2947"/>
    </row>
    <row r="114" spans="2:49" ht="13.5" customHeight="1">
      <c r="B114" s="2945"/>
      <c r="C114" s="2946"/>
      <c r="D114" s="2946"/>
      <c r="E114" s="2946"/>
      <c r="F114" s="2946"/>
      <c r="G114" s="2946"/>
      <c r="H114" s="2946"/>
      <c r="I114" s="2946"/>
      <c r="J114" s="2946"/>
      <c r="K114" s="2946"/>
      <c r="L114" s="2946"/>
      <c r="M114" s="2946"/>
      <c r="N114" s="2946"/>
      <c r="O114" s="2946"/>
      <c r="P114" s="2946"/>
      <c r="Q114" s="2946"/>
      <c r="R114" s="2946"/>
      <c r="S114" s="2946"/>
      <c r="T114" s="2946"/>
      <c r="U114" s="2946"/>
      <c r="V114" s="2946"/>
      <c r="W114" s="2946"/>
      <c r="X114" s="2946"/>
      <c r="Y114" s="2946"/>
      <c r="Z114" s="2946"/>
      <c r="AA114" s="2946"/>
      <c r="AB114" s="2946"/>
      <c r="AC114" s="2946"/>
      <c r="AD114" s="2946"/>
      <c r="AE114" s="2946"/>
      <c r="AF114" s="2946"/>
      <c r="AG114" s="2946"/>
      <c r="AH114" s="2946"/>
      <c r="AI114" s="2946"/>
      <c r="AJ114" s="2946"/>
      <c r="AK114" s="2946"/>
      <c r="AL114" s="2946"/>
      <c r="AM114" s="2946"/>
      <c r="AN114" s="2946"/>
      <c r="AO114" s="2946"/>
      <c r="AP114" s="2946"/>
      <c r="AQ114" s="2946"/>
      <c r="AR114" s="2946"/>
      <c r="AS114" s="2946"/>
      <c r="AT114" s="2946"/>
      <c r="AU114" s="2946"/>
      <c r="AV114" s="2946"/>
      <c r="AW114" s="2947"/>
    </row>
    <row r="115" spans="2:49" ht="13.5" customHeight="1">
      <c r="B115" s="2945"/>
      <c r="C115" s="2946"/>
      <c r="D115" s="2946"/>
      <c r="E115" s="2946"/>
      <c r="F115" s="2946"/>
      <c r="G115" s="2946"/>
      <c r="H115" s="2946"/>
      <c r="I115" s="2946"/>
      <c r="J115" s="2946"/>
      <c r="K115" s="2946"/>
      <c r="L115" s="2946"/>
      <c r="M115" s="2946"/>
      <c r="N115" s="2946"/>
      <c r="O115" s="2946"/>
      <c r="P115" s="2946"/>
      <c r="Q115" s="2946"/>
      <c r="R115" s="2946"/>
      <c r="S115" s="2946"/>
      <c r="T115" s="2946"/>
      <c r="U115" s="2946"/>
      <c r="V115" s="2946"/>
      <c r="W115" s="2946"/>
      <c r="X115" s="2946"/>
      <c r="Y115" s="2946"/>
      <c r="Z115" s="2946"/>
      <c r="AA115" s="2946"/>
      <c r="AB115" s="2946"/>
      <c r="AC115" s="2946"/>
      <c r="AD115" s="2946"/>
      <c r="AE115" s="2946"/>
      <c r="AF115" s="2946"/>
      <c r="AG115" s="2946"/>
      <c r="AH115" s="2946"/>
      <c r="AI115" s="2946"/>
      <c r="AJ115" s="2946"/>
      <c r="AK115" s="2946"/>
      <c r="AL115" s="2946"/>
      <c r="AM115" s="2946"/>
      <c r="AN115" s="2946"/>
      <c r="AO115" s="2946"/>
      <c r="AP115" s="2946"/>
      <c r="AQ115" s="2946"/>
      <c r="AR115" s="2946"/>
      <c r="AS115" s="2946"/>
      <c r="AT115" s="2946"/>
      <c r="AU115" s="2946"/>
      <c r="AV115" s="2946"/>
      <c r="AW115" s="2947"/>
    </row>
    <row r="116" spans="2:49" ht="13.5" customHeight="1">
      <c r="B116" s="2945"/>
      <c r="C116" s="2946"/>
      <c r="D116" s="2946"/>
      <c r="E116" s="2946"/>
      <c r="F116" s="2946"/>
      <c r="G116" s="2946"/>
      <c r="H116" s="2946"/>
      <c r="I116" s="2946"/>
      <c r="J116" s="2946"/>
      <c r="K116" s="2946"/>
      <c r="L116" s="2946"/>
      <c r="M116" s="2946"/>
      <c r="N116" s="2946"/>
      <c r="O116" s="2946"/>
      <c r="P116" s="2946"/>
      <c r="Q116" s="2946"/>
      <c r="R116" s="2946"/>
      <c r="S116" s="2946"/>
      <c r="T116" s="2946"/>
      <c r="U116" s="2946"/>
      <c r="V116" s="2946"/>
      <c r="W116" s="2946"/>
      <c r="X116" s="2946"/>
      <c r="Y116" s="2946"/>
      <c r="Z116" s="2946"/>
      <c r="AA116" s="2946"/>
      <c r="AB116" s="2946"/>
      <c r="AC116" s="2946"/>
      <c r="AD116" s="2946"/>
      <c r="AE116" s="2946"/>
      <c r="AF116" s="2946"/>
      <c r="AG116" s="2946"/>
      <c r="AH116" s="2946"/>
      <c r="AI116" s="2946"/>
      <c r="AJ116" s="2946"/>
      <c r="AK116" s="2946"/>
      <c r="AL116" s="2946"/>
      <c r="AM116" s="2946"/>
      <c r="AN116" s="2946"/>
      <c r="AO116" s="2946"/>
      <c r="AP116" s="2946"/>
      <c r="AQ116" s="2946"/>
      <c r="AR116" s="2946"/>
      <c r="AS116" s="2946"/>
      <c r="AT116" s="2946"/>
      <c r="AU116" s="2946"/>
      <c r="AV116" s="2946"/>
      <c r="AW116" s="2947"/>
    </row>
    <row r="117" spans="2:49" ht="13.5" customHeight="1">
      <c r="B117" s="2945"/>
      <c r="C117" s="2946"/>
      <c r="D117" s="2946"/>
      <c r="E117" s="2946"/>
      <c r="F117" s="2946"/>
      <c r="G117" s="2946"/>
      <c r="H117" s="2946"/>
      <c r="I117" s="2946"/>
      <c r="J117" s="2946"/>
      <c r="K117" s="2946"/>
      <c r="L117" s="2946"/>
      <c r="M117" s="2946"/>
      <c r="N117" s="2946"/>
      <c r="O117" s="2946"/>
      <c r="P117" s="2946"/>
      <c r="Q117" s="2946"/>
      <c r="R117" s="2946"/>
      <c r="S117" s="2946"/>
      <c r="T117" s="2946"/>
      <c r="U117" s="2946"/>
      <c r="V117" s="2946"/>
      <c r="W117" s="2946"/>
      <c r="X117" s="2946"/>
      <c r="Y117" s="2946"/>
      <c r="Z117" s="2946"/>
      <c r="AA117" s="2946"/>
      <c r="AB117" s="2946"/>
      <c r="AC117" s="2946"/>
      <c r="AD117" s="2946"/>
      <c r="AE117" s="2946"/>
      <c r="AF117" s="2946"/>
      <c r="AG117" s="2946"/>
      <c r="AH117" s="2946"/>
      <c r="AI117" s="2946"/>
      <c r="AJ117" s="2946"/>
      <c r="AK117" s="2946"/>
      <c r="AL117" s="2946"/>
      <c r="AM117" s="2946"/>
      <c r="AN117" s="2946"/>
      <c r="AO117" s="2946"/>
      <c r="AP117" s="2946"/>
      <c r="AQ117" s="2946"/>
      <c r="AR117" s="2946"/>
      <c r="AS117" s="2946"/>
      <c r="AT117" s="2946"/>
      <c r="AU117" s="2946"/>
      <c r="AV117" s="2946"/>
      <c r="AW117" s="2947"/>
    </row>
    <row r="118" spans="2:49" ht="13.5" customHeight="1">
      <c r="B118" s="2945"/>
      <c r="C118" s="2946"/>
      <c r="D118" s="2946"/>
      <c r="E118" s="2946"/>
      <c r="F118" s="2946"/>
      <c r="G118" s="2946"/>
      <c r="H118" s="2946"/>
      <c r="I118" s="2946"/>
      <c r="J118" s="2946"/>
      <c r="K118" s="2946"/>
      <c r="L118" s="2946"/>
      <c r="M118" s="2946"/>
      <c r="N118" s="2946"/>
      <c r="O118" s="2946"/>
      <c r="P118" s="2946"/>
      <c r="Q118" s="2946"/>
      <c r="R118" s="2946"/>
      <c r="S118" s="2946"/>
      <c r="T118" s="2946"/>
      <c r="U118" s="2946"/>
      <c r="V118" s="2946"/>
      <c r="W118" s="2946"/>
      <c r="X118" s="2946"/>
      <c r="Y118" s="2946"/>
      <c r="Z118" s="2946"/>
      <c r="AA118" s="2946"/>
      <c r="AB118" s="2946"/>
      <c r="AC118" s="2946"/>
      <c r="AD118" s="2946"/>
      <c r="AE118" s="2946"/>
      <c r="AF118" s="2946"/>
      <c r="AG118" s="2946"/>
      <c r="AH118" s="2946"/>
      <c r="AI118" s="2946"/>
      <c r="AJ118" s="2946"/>
      <c r="AK118" s="2946"/>
      <c r="AL118" s="2946"/>
      <c r="AM118" s="2946"/>
      <c r="AN118" s="2946"/>
      <c r="AO118" s="2946"/>
      <c r="AP118" s="2946"/>
      <c r="AQ118" s="2946"/>
      <c r="AR118" s="2946"/>
      <c r="AS118" s="2946"/>
      <c r="AT118" s="2946"/>
      <c r="AU118" s="2946"/>
      <c r="AV118" s="2946"/>
      <c r="AW118" s="2947"/>
    </row>
    <row r="119" spans="2:49" ht="13.5" customHeight="1">
      <c r="B119" s="2945"/>
      <c r="C119" s="2946"/>
      <c r="D119" s="2946"/>
      <c r="E119" s="2946"/>
      <c r="F119" s="2946"/>
      <c r="G119" s="2946"/>
      <c r="H119" s="2946"/>
      <c r="I119" s="2946"/>
      <c r="J119" s="2946"/>
      <c r="K119" s="2946"/>
      <c r="L119" s="2946"/>
      <c r="M119" s="2946"/>
      <c r="N119" s="2946"/>
      <c r="O119" s="2946"/>
      <c r="P119" s="2946"/>
      <c r="Q119" s="2946"/>
      <c r="R119" s="2946"/>
      <c r="S119" s="2946"/>
      <c r="T119" s="2946"/>
      <c r="U119" s="2946"/>
      <c r="V119" s="2946"/>
      <c r="W119" s="2946"/>
      <c r="X119" s="2946"/>
      <c r="Y119" s="2946"/>
      <c r="Z119" s="2946"/>
      <c r="AA119" s="2946"/>
      <c r="AB119" s="2946"/>
      <c r="AC119" s="2946"/>
      <c r="AD119" s="2946"/>
      <c r="AE119" s="2946"/>
      <c r="AF119" s="2946"/>
      <c r="AG119" s="2946"/>
      <c r="AH119" s="2946"/>
      <c r="AI119" s="2946"/>
      <c r="AJ119" s="2946"/>
      <c r="AK119" s="2946"/>
      <c r="AL119" s="2946"/>
      <c r="AM119" s="2946"/>
      <c r="AN119" s="2946"/>
      <c r="AO119" s="2946"/>
      <c r="AP119" s="2946"/>
      <c r="AQ119" s="2946"/>
      <c r="AR119" s="2946"/>
      <c r="AS119" s="2946"/>
      <c r="AT119" s="2946"/>
      <c r="AU119" s="2946"/>
      <c r="AV119" s="2946"/>
      <c r="AW119" s="2947"/>
    </row>
    <row r="120" spans="2:49" ht="13.5" customHeight="1">
      <c r="B120" s="2945"/>
      <c r="C120" s="2946"/>
      <c r="D120" s="2946"/>
      <c r="E120" s="2946"/>
      <c r="F120" s="2946"/>
      <c r="G120" s="2946"/>
      <c r="H120" s="2946"/>
      <c r="I120" s="2946"/>
      <c r="J120" s="2946"/>
      <c r="K120" s="2946"/>
      <c r="L120" s="2946"/>
      <c r="M120" s="2946"/>
      <c r="N120" s="2946"/>
      <c r="O120" s="2946"/>
      <c r="P120" s="2946"/>
      <c r="Q120" s="2946"/>
      <c r="R120" s="2946"/>
      <c r="S120" s="2946"/>
      <c r="T120" s="2946"/>
      <c r="U120" s="2946"/>
      <c r="V120" s="2946"/>
      <c r="W120" s="2946"/>
      <c r="X120" s="2946"/>
      <c r="Y120" s="2946"/>
      <c r="Z120" s="2946"/>
      <c r="AA120" s="2946"/>
      <c r="AB120" s="2946"/>
      <c r="AC120" s="2946"/>
      <c r="AD120" s="2946"/>
      <c r="AE120" s="2946"/>
      <c r="AF120" s="2946"/>
      <c r="AG120" s="2946"/>
      <c r="AH120" s="2946"/>
      <c r="AI120" s="2946"/>
      <c r="AJ120" s="2946"/>
      <c r="AK120" s="2946"/>
      <c r="AL120" s="2946"/>
      <c r="AM120" s="2946"/>
      <c r="AN120" s="2946"/>
      <c r="AO120" s="2946"/>
      <c r="AP120" s="2946"/>
      <c r="AQ120" s="2946"/>
      <c r="AR120" s="2946"/>
      <c r="AS120" s="2946"/>
      <c r="AT120" s="2946"/>
      <c r="AU120" s="2946"/>
      <c r="AV120" s="2946"/>
      <c r="AW120" s="2947"/>
    </row>
    <row r="121" spans="2:49" ht="13.5" customHeight="1">
      <c r="B121" s="2945"/>
      <c r="C121" s="2946"/>
      <c r="D121" s="2946"/>
      <c r="E121" s="2946"/>
      <c r="F121" s="2946"/>
      <c r="G121" s="2946"/>
      <c r="H121" s="2946"/>
      <c r="I121" s="2946"/>
      <c r="J121" s="2946"/>
      <c r="K121" s="2946"/>
      <c r="L121" s="2946"/>
      <c r="M121" s="2946"/>
      <c r="N121" s="2946"/>
      <c r="O121" s="2946"/>
      <c r="P121" s="2946"/>
      <c r="Q121" s="2946"/>
      <c r="R121" s="2946"/>
      <c r="S121" s="2946"/>
      <c r="T121" s="2946"/>
      <c r="U121" s="2946"/>
      <c r="V121" s="2946"/>
      <c r="W121" s="2946"/>
      <c r="X121" s="2946"/>
      <c r="Y121" s="2946"/>
      <c r="Z121" s="2946"/>
      <c r="AA121" s="2946"/>
      <c r="AB121" s="2946"/>
      <c r="AC121" s="2946"/>
      <c r="AD121" s="2946"/>
      <c r="AE121" s="2946"/>
      <c r="AF121" s="2946"/>
      <c r="AG121" s="2946"/>
      <c r="AH121" s="2946"/>
      <c r="AI121" s="2946"/>
      <c r="AJ121" s="2946"/>
      <c r="AK121" s="2946"/>
      <c r="AL121" s="2946"/>
      <c r="AM121" s="2946"/>
      <c r="AN121" s="2946"/>
      <c r="AO121" s="2946"/>
      <c r="AP121" s="2946"/>
      <c r="AQ121" s="2946"/>
      <c r="AR121" s="2946"/>
      <c r="AS121" s="2946"/>
      <c r="AT121" s="2946"/>
      <c r="AU121" s="2946"/>
      <c r="AV121" s="2946"/>
      <c r="AW121" s="2947"/>
    </row>
    <row r="122" spans="2:49" ht="13.5" customHeight="1">
      <c r="B122" s="2945"/>
      <c r="C122" s="2946"/>
      <c r="D122" s="2946"/>
      <c r="E122" s="2946"/>
      <c r="F122" s="2946"/>
      <c r="G122" s="2946"/>
      <c r="H122" s="2946"/>
      <c r="I122" s="2946"/>
      <c r="J122" s="2946"/>
      <c r="K122" s="2946"/>
      <c r="L122" s="2946"/>
      <c r="M122" s="2946"/>
      <c r="N122" s="2946"/>
      <c r="O122" s="2946"/>
      <c r="P122" s="2946"/>
      <c r="Q122" s="2946"/>
      <c r="R122" s="2946"/>
      <c r="S122" s="2946"/>
      <c r="T122" s="2946"/>
      <c r="U122" s="2946"/>
      <c r="V122" s="2946"/>
      <c r="W122" s="2946"/>
      <c r="X122" s="2946"/>
      <c r="Y122" s="2946"/>
      <c r="Z122" s="2946"/>
      <c r="AA122" s="2946"/>
      <c r="AB122" s="2946"/>
      <c r="AC122" s="2946"/>
      <c r="AD122" s="2946"/>
      <c r="AE122" s="2946"/>
      <c r="AF122" s="2946"/>
      <c r="AG122" s="2946"/>
      <c r="AH122" s="2946"/>
      <c r="AI122" s="2946"/>
      <c r="AJ122" s="2946"/>
      <c r="AK122" s="2946"/>
      <c r="AL122" s="2946"/>
      <c r="AM122" s="2946"/>
      <c r="AN122" s="2946"/>
      <c r="AO122" s="2946"/>
      <c r="AP122" s="2946"/>
      <c r="AQ122" s="2946"/>
      <c r="AR122" s="2946"/>
      <c r="AS122" s="2946"/>
      <c r="AT122" s="2946"/>
      <c r="AU122" s="2946"/>
      <c r="AV122" s="2946"/>
      <c r="AW122" s="2947"/>
    </row>
    <row r="123" spans="2:49" ht="13.5" customHeight="1">
      <c r="B123" s="2945"/>
      <c r="C123" s="2946"/>
      <c r="D123" s="2946"/>
      <c r="E123" s="2946"/>
      <c r="F123" s="2946"/>
      <c r="G123" s="2946"/>
      <c r="H123" s="2946"/>
      <c r="I123" s="2946"/>
      <c r="J123" s="2946"/>
      <c r="K123" s="2946"/>
      <c r="L123" s="2946"/>
      <c r="M123" s="2946"/>
      <c r="N123" s="2946"/>
      <c r="O123" s="2946"/>
      <c r="P123" s="2946"/>
      <c r="Q123" s="2946"/>
      <c r="R123" s="2946"/>
      <c r="S123" s="2946"/>
      <c r="T123" s="2946"/>
      <c r="U123" s="2946"/>
      <c r="V123" s="2946"/>
      <c r="W123" s="2946"/>
      <c r="X123" s="2946"/>
      <c r="Y123" s="2946"/>
      <c r="Z123" s="2946"/>
      <c r="AA123" s="2946"/>
      <c r="AB123" s="2946"/>
      <c r="AC123" s="2946"/>
      <c r="AD123" s="2946"/>
      <c r="AE123" s="2946"/>
      <c r="AF123" s="2946"/>
      <c r="AG123" s="2946"/>
      <c r="AH123" s="2946"/>
      <c r="AI123" s="2946"/>
      <c r="AJ123" s="2946"/>
      <c r="AK123" s="2946"/>
      <c r="AL123" s="2946"/>
      <c r="AM123" s="2946"/>
      <c r="AN123" s="2946"/>
      <c r="AO123" s="2946"/>
      <c r="AP123" s="2946"/>
      <c r="AQ123" s="2946"/>
      <c r="AR123" s="2946"/>
      <c r="AS123" s="2946"/>
      <c r="AT123" s="2946"/>
      <c r="AU123" s="2946"/>
      <c r="AV123" s="2946"/>
      <c r="AW123" s="2947"/>
    </row>
    <row r="124" spans="2:49" ht="13.5" customHeight="1">
      <c r="B124" s="2945"/>
      <c r="C124" s="2946"/>
      <c r="D124" s="2946"/>
      <c r="E124" s="2946"/>
      <c r="F124" s="2946"/>
      <c r="G124" s="2946"/>
      <c r="H124" s="2946"/>
      <c r="I124" s="2946"/>
      <c r="J124" s="2946"/>
      <c r="K124" s="2946"/>
      <c r="L124" s="2946"/>
      <c r="M124" s="2946"/>
      <c r="N124" s="2946"/>
      <c r="O124" s="2946"/>
      <c r="P124" s="2946"/>
      <c r="Q124" s="2946"/>
      <c r="R124" s="2946"/>
      <c r="S124" s="2946"/>
      <c r="T124" s="2946"/>
      <c r="U124" s="2946"/>
      <c r="V124" s="2946"/>
      <c r="W124" s="2946"/>
      <c r="X124" s="2946"/>
      <c r="Y124" s="2946"/>
      <c r="Z124" s="2946"/>
      <c r="AA124" s="2946"/>
      <c r="AB124" s="2946"/>
      <c r="AC124" s="2946"/>
      <c r="AD124" s="2946"/>
      <c r="AE124" s="2946"/>
      <c r="AF124" s="2946"/>
      <c r="AG124" s="2946"/>
      <c r="AH124" s="2946"/>
      <c r="AI124" s="2946"/>
      <c r="AJ124" s="2946"/>
      <c r="AK124" s="2946"/>
      <c r="AL124" s="2946"/>
      <c r="AM124" s="2946"/>
      <c r="AN124" s="2946"/>
      <c r="AO124" s="2946"/>
      <c r="AP124" s="2946"/>
      <c r="AQ124" s="2946"/>
      <c r="AR124" s="2946"/>
      <c r="AS124" s="2946"/>
      <c r="AT124" s="2946"/>
      <c r="AU124" s="2946"/>
      <c r="AV124" s="2946"/>
      <c r="AW124" s="2947"/>
    </row>
    <row r="125" spans="2:49" ht="13.5" customHeight="1">
      <c r="B125" s="2945"/>
      <c r="C125" s="2946"/>
      <c r="D125" s="2946"/>
      <c r="E125" s="2946"/>
      <c r="F125" s="2946"/>
      <c r="G125" s="2946"/>
      <c r="H125" s="2946"/>
      <c r="I125" s="2946"/>
      <c r="J125" s="2946"/>
      <c r="K125" s="2946"/>
      <c r="L125" s="2946"/>
      <c r="M125" s="2946"/>
      <c r="N125" s="2946"/>
      <c r="O125" s="2946"/>
      <c r="P125" s="2946"/>
      <c r="Q125" s="2946"/>
      <c r="R125" s="2946"/>
      <c r="S125" s="2946"/>
      <c r="T125" s="2946"/>
      <c r="U125" s="2946"/>
      <c r="V125" s="2946"/>
      <c r="W125" s="2946"/>
      <c r="X125" s="2946"/>
      <c r="Y125" s="2946"/>
      <c r="Z125" s="2946"/>
      <c r="AA125" s="2946"/>
      <c r="AB125" s="2946"/>
      <c r="AC125" s="2946"/>
      <c r="AD125" s="2946"/>
      <c r="AE125" s="2946"/>
      <c r="AF125" s="2946"/>
      <c r="AG125" s="2946"/>
      <c r="AH125" s="2946"/>
      <c r="AI125" s="2946"/>
      <c r="AJ125" s="2946"/>
      <c r="AK125" s="2946"/>
      <c r="AL125" s="2946"/>
      <c r="AM125" s="2946"/>
      <c r="AN125" s="2946"/>
      <c r="AO125" s="2946"/>
      <c r="AP125" s="2946"/>
      <c r="AQ125" s="2946"/>
      <c r="AR125" s="2946"/>
      <c r="AS125" s="2946"/>
      <c r="AT125" s="2946"/>
      <c r="AU125" s="2946"/>
      <c r="AV125" s="2946"/>
      <c r="AW125" s="2947"/>
    </row>
    <row r="126" spans="2:49" ht="13.5" customHeight="1">
      <c r="B126" s="2945"/>
      <c r="C126" s="2946"/>
      <c r="D126" s="2946"/>
      <c r="E126" s="2946"/>
      <c r="F126" s="2946"/>
      <c r="G126" s="2946"/>
      <c r="H126" s="2946"/>
      <c r="I126" s="2946"/>
      <c r="J126" s="2946"/>
      <c r="K126" s="2946"/>
      <c r="L126" s="2946"/>
      <c r="M126" s="2946"/>
      <c r="N126" s="2946"/>
      <c r="O126" s="2946"/>
      <c r="P126" s="2946"/>
      <c r="Q126" s="2946"/>
      <c r="R126" s="2946"/>
      <c r="S126" s="2946"/>
      <c r="T126" s="2946"/>
      <c r="U126" s="2946"/>
      <c r="V126" s="2946"/>
      <c r="W126" s="2946"/>
      <c r="X126" s="2946"/>
      <c r="Y126" s="2946"/>
      <c r="Z126" s="2946"/>
      <c r="AA126" s="2946"/>
      <c r="AB126" s="2946"/>
      <c r="AC126" s="2946"/>
      <c r="AD126" s="2946"/>
      <c r="AE126" s="2946"/>
      <c r="AF126" s="2946"/>
      <c r="AG126" s="2946"/>
      <c r="AH126" s="2946"/>
      <c r="AI126" s="2946"/>
      <c r="AJ126" s="2946"/>
      <c r="AK126" s="2946"/>
      <c r="AL126" s="2946"/>
      <c r="AM126" s="2946"/>
      <c r="AN126" s="2946"/>
      <c r="AO126" s="2946"/>
      <c r="AP126" s="2946"/>
      <c r="AQ126" s="2946"/>
      <c r="AR126" s="2946"/>
      <c r="AS126" s="2946"/>
      <c r="AT126" s="2946"/>
      <c r="AU126" s="2946"/>
      <c r="AV126" s="2946"/>
      <c r="AW126" s="2947"/>
    </row>
    <row r="127" spans="2:49" ht="13.5" customHeight="1">
      <c r="B127" s="2945"/>
      <c r="C127" s="2946"/>
      <c r="D127" s="2946"/>
      <c r="E127" s="2946"/>
      <c r="F127" s="2946"/>
      <c r="G127" s="2946"/>
      <c r="H127" s="2946"/>
      <c r="I127" s="2946"/>
      <c r="J127" s="2946"/>
      <c r="K127" s="2946"/>
      <c r="L127" s="2946"/>
      <c r="M127" s="2946"/>
      <c r="N127" s="2946"/>
      <c r="O127" s="2946"/>
      <c r="P127" s="2946"/>
      <c r="Q127" s="2946"/>
      <c r="R127" s="2946"/>
      <c r="S127" s="2946"/>
      <c r="T127" s="2946"/>
      <c r="U127" s="2946"/>
      <c r="V127" s="2946"/>
      <c r="W127" s="2946"/>
      <c r="X127" s="2946"/>
      <c r="Y127" s="2946"/>
      <c r="Z127" s="2946"/>
      <c r="AA127" s="2946"/>
      <c r="AB127" s="2946"/>
      <c r="AC127" s="2946"/>
      <c r="AD127" s="2946"/>
      <c r="AE127" s="2946"/>
      <c r="AF127" s="2946"/>
      <c r="AG127" s="2946"/>
      <c r="AH127" s="2946"/>
      <c r="AI127" s="2946"/>
      <c r="AJ127" s="2946"/>
      <c r="AK127" s="2946"/>
      <c r="AL127" s="2946"/>
      <c r="AM127" s="2946"/>
      <c r="AN127" s="2946"/>
      <c r="AO127" s="2946"/>
      <c r="AP127" s="2946"/>
      <c r="AQ127" s="2946"/>
      <c r="AR127" s="2946"/>
      <c r="AS127" s="2946"/>
      <c r="AT127" s="2946"/>
      <c r="AU127" s="2946"/>
      <c r="AV127" s="2946"/>
      <c r="AW127" s="2947"/>
    </row>
    <row r="128" spans="2:49" ht="13.5" customHeight="1">
      <c r="B128" s="2945"/>
      <c r="C128" s="2946"/>
      <c r="D128" s="2946"/>
      <c r="E128" s="2946"/>
      <c r="F128" s="2946"/>
      <c r="G128" s="2946"/>
      <c r="H128" s="2946"/>
      <c r="I128" s="2946"/>
      <c r="J128" s="2946"/>
      <c r="K128" s="2946"/>
      <c r="L128" s="2946"/>
      <c r="M128" s="2946"/>
      <c r="N128" s="2946"/>
      <c r="O128" s="2946"/>
      <c r="P128" s="2946"/>
      <c r="Q128" s="2946"/>
      <c r="R128" s="2946"/>
      <c r="S128" s="2946"/>
      <c r="T128" s="2946"/>
      <c r="U128" s="2946"/>
      <c r="V128" s="2946"/>
      <c r="W128" s="2946"/>
      <c r="X128" s="2946"/>
      <c r="Y128" s="2946"/>
      <c r="Z128" s="2946"/>
      <c r="AA128" s="2946"/>
      <c r="AB128" s="2946"/>
      <c r="AC128" s="2946"/>
      <c r="AD128" s="2946"/>
      <c r="AE128" s="2946"/>
      <c r="AF128" s="2946"/>
      <c r="AG128" s="2946"/>
      <c r="AH128" s="2946"/>
      <c r="AI128" s="2946"/>
      <c r="AJ128" s="2946"/>
      <c r="AK128" s="2946"/>
      <c r="AL128" s="2946"/>
      <c r="AM128" s="2946"/>
      <c r="AN128" s="2946"/>
      <c r="AO128" s="2946"/>
      <c r="AP128" s="2946"/>
      <c r="AQ128" s="2946"/>
      <c r="AR128" s="2946"/>
      <c r="AS128" s="2946"/>
      <c r="AT128" s="2946"/>
      <c r="AU128" s="2946"/>
      <c r="AV128" s="2946"/>
      <c r="AW128" s="2947"/>
    </row>
    <row r="129" spans="2:49" ht="13.5" customHeight="1">
      <c r="B129" s="2945"/>
      <c r="C129" s="2946"/>
      <c r="D129" s="2946"/>
      <c r="E129" s="2946"/>
      <c r="F129" s="2946"/>
      <c r="G129" s="2946"/>
      <c r="H129" s="2946"/>
      <c r="I129" s="2946"/>
      <c r="J129" s="2946"/>
      <c r="K129" s="2946"/>
      <c r="L129" s="2946"/>
      <c r="M129" s="2946"/>
      <c r="N129" s="2946"/>
      <c r="O129" s="2946"/>
      <c r="P129" s="2946"/>
      <c r="Q129" s="2946"/>
      <c r="R129" s="2946"/>
      <c r="S129" s="2946"/>
      <c r="T129" s="2946"/>
      <c r="U129" s="2946"/>
      <c r="V129" s="2946"/>
      <c r="W129" s="2946"/>
      <c r="X129" s="2946"/>
      <c r="Y129" s="2946"/>
      <c r="Z129" s="2946"/>
      <c r="AA129" s="2946"/>
      <c r="AB129" s="2946"/>
      <c r="AC129" s="2946"/>
      <c r="AD129" s="2946"/>
      <c r="AE129" s="2946"/>
      <c r="AF129" s="2946"/>
      <c r="AG129" s="2946"/>
      <c r="AH129" s="2946"/>
      <c r="AI129" s="2946"/>
      <c r="AJ129" s="2946"/>
      <c r="AK129" s="2946"/>
      <c r="AL129" s="2946"/>
      <c r="AM129" s="2946"/>
      <c r="AN129" s="2946"/>
      <c r="AO129" s="2946"/>
      <c r="AP129" s="2946"/>
      <c r="AQ129" s="2946"/>
      <c r="AR129" s="2946"/>
      <c r="AS129" s="2946"/>
      <c r="AT129" s="2946"/>
      <c r="AU129" s="2946"/>
      <c r="AV129" s="2946"/>
      <c r="AW129" s="2947"/>
    </row>
    <row r="130" spans="2:49" ht="13.5" customHeight="1">
      <c r="B130" s="2945"/>
      <c r="C130" s="2946"/>
      <c r="D130" s="2946"/>
      <c r="E130" s="2946"/>
      <c r="F130" s="2946"/>
      <c r="G130" s="2946"/>
      <c r="H130" s="2946"/>
      <c r="I130" s="2946"/>
      <c r="J130" s="2946"/>
      <c r="K130" s="2946"/>
      <c r="L130" s="2946"/>
      <c r="M130" s="2946"/>
      <c r="N130" s="2946"/>
      <c r="O130" s="2946"/>
      <c r="P130" s="2946"/>
      <c r="Q130" s="2946"/>
      <c r="R130" s="2946"/>
      <c r="S130" s="2946"/>
      <c r="T130" s="2946"/>
      <c r="U130" s="2946"/>
      <c r="V130" s="2946"/>
      <c r="W130" s="2946"/>
      <c r="X130" s="2946"/>
      <c r="Y130" s="2946"/>
      <c r="Z130" s="2946"/>
      <c r="AA130" s="2946"/>
      <c r="AB130" s="2946"/>
      <c r="AC130" s="2946"/>
      <c r="AD130" s="2946"/>
      <c r="AE130" s="2946"/>
      <c r="AF130" s="2946"/>
      <c r="AG130" s="2946"/>
      <c r="AH130" s="2946"/>
      <c r="AI130" s="2946"/>
      <c r="AJ130" s="2946"/>
      <c r="AK130" s="2946"/>
      <c r="AL130" s="2946"/>
      <c r="AM130" s="2946"/>
      <c r="AN130" s="2946"/>
      <c r="AO130" s="2946"/>
      <c r="AP130" s="2946"/>
      <c r="AQ130" s="2946"/>
      <c r="AR130" s="2946"/>
      <c r="AS130" s="2946"/>
      <c r="AT130" s="2946"/>
      <c r="AU130" s="2946"/>
      <c r="AV130" s="2946"/>
      <c r="AW130" s="2947"/>
    </row>
    <row r="131" spans="2:49" ht="13.5" customHeight="1">
      <c r="B131" s="2945"/>
      <c r="C131" s="2946"/>
      <c r="D131" s="2946"/>
      <c r="E131" s="2946"/>
      <c r="F131" s="2946"/>
      <c r="G131" s="2946"/>
      <c r="H131" s="2946"/>
      <c r="I131" s="2946"/>
      <c r="J131" s="2946"/>
      <c r="K131" s="2946"/>
      <c r="L131" s="2946"/>
      <c r="M131" s="2946"/>
      <c r="N131" s="2946"/>
      <c r="O131" s="2946"/>
      <c r="P131" s="2946"/>
      <c r="Q131" s="2946"/>
      <c r="R131" s="2946"/>
      <c r="S131" s="2946"/>
      <c r="T131" s="2946"/>
      <c r="U131" s="2946"/>
      <c r="V131" s="2946"/>
      <c r="W131" s="2946"/>
      <c r="X131" s="2946"/>
      <c r="Y131" s="2946"/>
      <c r="Z131" s="2946"/>
      <c r="AA131" s="2946"/>
      <c r="AB131" s="2946"/>
      <c r="AC131" s="2946"/>
      <c r="AD131" s="2946"/>
      <c r="AE131" s="2946"/>
      <c r="AF131" s="2946"/>
      <c r="AG131" s="2946"/>
      <c r="AH131" s="2946"/>
      <c r="AI131" s="2946"/>
      <c r="AJ131" s="2946"/>
      <c r="AK131" s="2946"/>
      <c r="AL131" s="2946"/>
      <c r="AM131" s="2946"/>
      <c r="AN131" s="2946"/>
      <c r="AO131" s="2946"/>
      <c r="AP131" s="2946"/>
      <c r="AQ131" s="2946"/>
      <c r="AR131" s="2946"/>
      <c r="AS131" s="2946"/>
      <c r="AT131" s="2946"/>
      <c r="AU131" s="2946"/>
      <c r="AV131" s="2946"/>
      <c r="AW131" s="2947"/>
    </row>
    <row r="132" spans="2:49" ht="13.5" customHeight="1">
      <c r="B132" s="2945"/>
      <c r="C132" s="2946"/>
      <c r="D132" s="2946"/>
      <c r="E132" s="2946"/>
      <c r="F132" s="2946"/>
      <c r="G132" s="2946"/>
      <c r="H132" s="2946"/>
      <c r="I132" s="2946"/>
      <c r="J132" s="2946"/>
      <c r="K132" s="2946"/>
      <c r="L132" s="2946"/>
      <c r="M132" s="2946"/>
      <c r="N132" s="2946"/>
      <c r="O132" s="2946"/>
      <c r="P132" s="2946"/>
      <c r="Q132" s="2946"/>
      <c r="R132" s="2946"/>
      <c r="S132" s="2946"/>
      <c r="T132" s="2946"/>
      <c r="U132" s="2946"/>
      <c r="V132" s="2946"/>
      <c r="W132" s="2946"/>
      <c r="X132" s="2946"/>
      <c r="Y132" s="2946"/>
      <c r="Z132" s="2946"/>
      <c r="AA132" s="2946"/>
      <c r="AB132" s="2946"/>
      <c r="AC132" s="2946"/>
      <c r="AD132" s="2946"/>
      <c r="AE132" s="2946"/>
      <c r="AF132" s="2946"/>
      <c r="AG132" s="2946"/>
      <c r="AH132" s="2946"/>
      <c r="AI132" s="2946"/>
      <c r="AJ132" s="2946"/>
      <c r="AK132" s="2946"/>
      <c r="AL132" s="2946"/>
      <c r="AM132" s="2946"/>
      <c r="AN132" s="2946"/>
      <c r="AO132" s="2946"/>
      <c r="AP132" s="2946"/>
      <c r="AQ132" s="2946"/>
      <c r="AR132" s="2946"/>
      <c r="AS132" s="2946"/>
      <c r="AT132" s="2946"/>
      <c r="AU132" s="2946"/>
      <c r="AV132" s="2946"/>
      <c r="AW132" s="2947"/>
    </row>
    <row r="133" spans="2:49" ht="13.5" customHeight="1">
      <c r="B133" s="2945"/>
      <c r="C133" s="2946"/>
      <c r="D133" s="2946"/>
      <c r="E133" s="2946"/>
      <c r="F133" s="2946"/>
      <c r="G133" s="2946"/>
      <c r="H133" s="2946"/>
      <c r="I133" s="2946"/>
      <c r="J133" s="2946"/>
      <c r="K133" s="2946"/>
      <c r="L133" s="2946"/>
      <c r="M133" s="2946"/>
      <c r="N133" s="2946"/>
      <c r="O133" s="2946"/>
      <c r="P133" s="2946"/>
      <c r="Q133" s="2946"/>
      <c r="R133" s="2946"/>
      <c r="S133" s="2946"/>
      <c r="T133" s="2946"/>
      <c r="U133" s="2946"/>
      <c r="V133" s="2946"/>
      <c r="W133" s="2946"/>
      <c r="X133" s="2946"/>
      <c r="Y133" s="2946"/>
      <c r="Z133" s="2946"/>
      <c r="AA133" s="2946"/>
      <c r="AB133" s="2946"/>
      <c r="AC133" s="2946"/>
      <c r="AD133" s="2946"/>
      <c r="AE133" s="2946"/>
      <c r="AF133" s="2946"/>
      <c r="AG133" s="2946"/>
      <c r="AH133" s="2946"/>
      <c r="AI133" s="2946"/>
      <c r="AJ133" s="2946"/>
      <c r="AK133" s="2946"/>
      <c r="AL133" s="2946"/>
      <c r="AM133" s="2946"/>
      <c r="AN133" s="2946"/>
      <c r="AO133" s="2946"/>
      <c r="AP133" s="2946"/>
      <c r="AQ133" s="2946"/>
      <c r="AR133" s="2946"/>
      <c r="AS133" s="2946"/>
      <c r="AT133" s="2946"/>
      <c r="AU133" s="2946"/>
      <c r="AV133" s="2946"/>
      <c r="AW133" s="2947"/>
    </row>
    <row r="134" spans="2:49" ht="13.5" customHeight="1">
      <c r="B134" s="2945"/>
      <c r="C134" s="2946"/>
      <c r="D134" s="2946"/>
      <c r="E134" s="2946"/>
      <c r="F134" s="2946"/>
      <c r="G134" s="2946"/>
      <c r="H134" s="2946"/>
      <c r="I134" s="2946"/>
      <c r="J134" s="2946"/>
      <c r="K134" s="2946"/>
      <c r="L134" s="2946"/>
      <c r="M134" s="2946"/>
      <c r="N134" s="2946"/>
      <c r="O134" s="2946"/>
      <c r="P134" s="2946"/>
      <c r="Q134" s="2946"/>
      <c r="R134" s="2946"/>
      <c r="S134" s="2946"/>
      <c r="T134" s="2946"/>
      <c r="U134" s="2946"/>
      <c r="V134" s="2946"/>
      <c r="W134" s="2946"/>
      <c r="X134" s="2946"/>
      <c r="Y134" s="2946"/>
      <c r="Z134" s="2946"/>
      <c r="AA134" s="2946"/>
      <c r="AB134" s="2946"/>
      <c r="AC134" s="2946"/>
      <c r="AD134" s="2946"/>
      <c r="AE134" s="2946"/>
      <c r="AF134" s="2946"/>
      <c r="AG134" s="2946"/>
      <c r="AH134" s="2946"/>
      <c r="AI134" s="2946"/>
      <c r="AJ134" s="2946"/>
      <c r="AK134" s="2946"/>
      <c r="AL134" s="2946"/>
      <c r="AM134" s="2946"/>
      <c r="AN134" s="2946"/>
      <c r="AO134" s="2946"/>
      <c r="AP134" s="2946"/>
      <c r="AQ134" s="2946"/>
      <c r="AR134" s="2946"/>
      <c r="AS134" s="2946"/>
      <c r="AT134" s="2946"/>
      <c r="AU134" s="2946"/>
      <c r="AV134" s="2946"/>
      <c r="AW134" s="2947"/>
    </row>
    <row r="135" spans="2:49" ht="13.5" customHeight="1">
      <c r="B135" s="2945"/>
      <c r="C135" s="2946"/>
      <c r="D135" s="2946"/>
      <c r="E135" s="2946"/>
      <c r="F135" s="2946"/>
      <c r="G135" s="2946"/>
      <c r="H135" s="2946"/>
      <c r="I135" s="2946"/>
      <c r="J135" s="2946"/>
      <c r="K135" s="2946"/>
      <c r="L135" s="2946"/>
      <c r="M135" s="2946"/>
      <c r="N135" s="2946"/>
      <c r="O135" s="2946"/>
      <c r="P135" s="2946"/>
      <c r="Q135" s="2946"/>
      <c r="R135" s="2946"/>
      <c r="S135" s="2946"/>
      <c r="T135" s="2946"/>
      <c r="U135" s="2946"/>
      <c r="V135" s="2946"/>
      <c r="W135" s="2946"/>
      <c r="X135" s="2946"/>
      <c r="Y135" s="2946"/>
      <c r="Z135" s="2946"/>
      <c r="AA135" s="2946"/>
      <c r="AB135" s="2946"/>
      <c r="AC135" s="2946"/>
      <c r="AD135" s="2946"/>
      <c r="AE135" s="2946"/>
      <c r="AF135" s="2946"/>
      <c r="AG135" s="2946"/>
      <c r="AH135" s="2946"/>
      <c r="AI135" s="2946"/>
      <c r="AJ135" s="2946"/>
      <c r="AK135" s="2946"/>
      <c r="AL135" s="2946"/>
      <c r="AM135" s="2946"/>
      <c r="AN135" s="2946"/>
      <c r="AO135" s="2946"/>
      <c r="AP135" s="2946"/>
      <c r="AQ135" s="2946"/>
      <c r="AR135" s="2946"/>
      <c r="AS135" s="2946"/>
      <c r="AT135" s="2946"/>
      <c r="AU135" s="2946"/>
      <c r="AV135" s="2946"/>
      <c r="AW135" s="2947"/>
    </row>
    <row r="136" spans="2:49" ht="13.5" customHeight="1">
      <c r="B136" s="2945"/>
      <c r="C136" s="2946"/>
      <c r="D136" s="2946"/>
      <c r="E136" s="2946"/>
      <c r="F136" s="2946"/>
      <c r="G136" s="2946"/>
      <c r="H136" s="2946"/>
      <c r="I136" s="2946"/>
      <c r="J136" s="2946"/>
      <c r="K136" s="2946"/>
      <c r="L136" s="2946"/>
      <c r="M136" s="2946"/>
      <c r="N136" s="2946"/>
      <c r="O136" s="2946"/>
      <c r="P136" s="2946"/>
      <c r="Q136" s="2946"/>
      <c r="R136" s="2946"/>
      <c r="S136" s="2946"/>
      <c r="T136" s="2946"/>
      <c r="U136" s="2946"/>
      <c r="V136" s="2946"/>
      <c r="W136" s="2946"/>
      <c r="X136" s="2946"/>
      <c r="Y136" s="2946"/>
      <c r="Z136" s="2946"/>
      <c r="AA136" s="2946"/>
      <c r="AB136" s="2946"/>
      <c r="AC136" s="2946"/>
      <c r="AD136" s="2946"/>
      <c r="AE136" s="2946"/>
      <c r="AF136" s="2946"/>
      <c r="AG136" s="2946"/>
      <c r="AH136" s="2946"/>
      <c r="AI136" s="2946"/>
      <c r="AJ136" s="2946"/>
      <c r="AK136" s="2946"/>
      <c r="AL136" s="2946"/>
      <c r="AM136" s="2946"/>
      <c r="AN136" s="2946"/>
      <c r="AO136" s="2946"/>
      <c r="AP136" s="2946"/>
      <c r="AQ136" s="2946"/>
      <c r="AR136" s="2946"/>
      <c r="AS136" s="2946"/>
      <c r="AT136" s="2946"/>
      <c r="AU136" s="2946"/>
      <c r="AV136" s="2946"/>
      <c r="AW136" s="2947"/>
    </row>
    <row r="137" spans="2:49" ht="13.5" customHeight="1">
      <c r="B137" s="2945"/>
      <c r="C137" s="2946"/>
      <c r="D137" s="2946"/>
      <c r="E137" s="2946"/>
      <c r="F137" s="2946"/>
      <c r="G137" s="2946"/>
      <c r="H137" s="2946"/>
      <c r="I137" s="2946"/>
      <c r="J137" s="2946"/>
      <c r="K137" s="2946"/>
      <c r="L137" s="2946"/>
      <c r="M137" s="2946"/>
      <c r="N137" s="2946"/>
      <c r="O137" s="2946"/>
      <c r="P137" s="2946"/>
      <c r="Q137" s="2946"/>
      <c r="R137" s="2946"/>
      <c r="S137" s="2946"/>
      <c r="T137" s="2946"/>
      <c r="U137" s="2946"/>
      <c r="V137" s="2946"/>
      <c r="W137" s="2946"/>
      <c r="X137" s="2946"/>
      <c r="Y137" s="2946"/>
      <c r="Z137" s="2946"/>
      <c r="AA137" s="2946"/>
      <c r="AB137" s="2946"/>
      <c r="AC137" s="2946"/>
      <c r="AD137" s="2946"/>
      <c r="AE137" s="2946"/>
      <c r="AF137" s="2946"/>
      <c r="AG137" s="2946"/>
      <c r="AH137" s="2946"/>
      <c r="AI137" s="2946"/>
      <c r="AJ137" s="2946"/>
      <c r="AK137" s="2946"/>
      <c r="AL137" s="2946"/>
      <c r="AM137" s="2946"/>
      <c r="AN137" s="2946"/>
      <c r="AO137" s="2946"/>
      <c r="AP137" s="2946"/>
      <c r="AQ137" s="2946"/>
      <c r="AR137" s="2946"/>
      <c r="AS137" s="2946"/>
      <c r="AT137" s="2946"/>
      <c r="AU137" s="2946"/>
      <c r="AV137" s="2946"/>
      <c r="AW137" s="2947"/>
    </row>
    <row r="138" spans="2:49" ht="13.5" customHeight="1">
      <c r="B138" s="2945"/>
      <c r="C138" s="2946"/>
      <c r="D138" s="2946"/>
      <c r="E138" s="2946"/>
      <c r="F138" s="2946"/>
      <c r="G138" s="2946"/>
      <c r="H138" s="2946"/>
      <c r="I138" s="2946"/>
      <c r="J138" s="2946"/>
      <c r="K138" s="2946"/>
      <c r="L138" s="2946"/>
      <c r="M138" s="2946"/>
      <c r="N138" s="2946"/>
      <c r="O138" s="2946"/>
      <c r="P138" s="2946"/>
      <c r="Q138" s="2946"/>
      <c r="R138" s="2946"/>
      <c r="S138" s="2946"/>
      <c r="T138" s="2946"/>
      <c r="U138" s="2946"/>
      <c r="V138" s="2946"/>
      <c r="W138" s="2946"/>
      <c r="X138" s="2946"/>
      <c r="Y138" s="2946"/>
      <c r="Z138" s="2946"/>
      <c r="AA138" s="2946"/>
      <c r="AB138" s="2946"/>
      <c r="AC138" s="2946"/>
      <c r="AD138" s="2946"/>
      <c r="AE138" s="2946"/>
      <c r="AF138" s="2946"/>
      <c r="AG138" s="2946"/>
      <c r="AH138" s="2946"/>
      <c r="AI138" s="2946"/>
      <c r="AJ138" s="2946"/>
      <c r="AK138" s="2946"/>
      <c r="AL138" s="2946"/>
      <c r="AM138" s="2946"/>
      <c r="AN138" s="2946"/>
      <c r="AO138" s="2946"/>
      <c r="AP138" s="2946"/>
      <c r="AQ138" s="2946"/>
      <c r="AR138" s="2946"/>
      <c r="AS138" s="2946"/>
      <c r="AT138" s="2946"/>
      <c r="AU138" s="2946"/>
      <c r="AV138" s="2946"/>
      <c r="AW138" s="2947"/>
    </row>
    <row r="139" spans="2:49" ht="13.5" customHeight="1">
      <c r="B139" s="2945"/>
      <c r="C139" s="2946"/>
      <c r="D139" s="2946"/>
      <c r="E139" s="2946"/>
      <c r="F139" s="2946"/>
      <c r="G139" s="2946"/>
      <c r="H139" s="2946"/>
      <c r="I139" s="2946"/>
      <c r="J139" s="2946"/>
      <c r="K139" s="2946"/>
      <c r="L139" s="2946"/>
      <c r="M139" s="2946"/>
      <c r="N139" s="2946"/>
      <c r="O139" s="2946"/>
      <c r="P139" s="2946"/>
      <c r="Q139" s="2946"/>
      <c r="R139" s="2946"/>
      <c r="S139" s="2946"/>
      <c r="T139" s="2946"/>
      <c r="U139" s="2946"/>
      <c r="V139" s="2946"/>
      <c r="W139" s="2946"/>
      <c r="X139" s="2946"/>
      <c r="Y139" s="2946"/>
      <c r="Z139" s="2946"/>
      <c r="AA139" s="2946"/>
      <c r="AB139" s="2946"/>
      <c r="AC139" s="2946"/>
      <c r="AD139" s="2946"/>
      <c r="AE139" s="2946"/>
      <c r="AF139" s="2946"/>
      <c r="AG139" s="2946"/>
      <c r="AH139" s="2946"/>
      <c r="AI139" s="2946"/>
      <c r="AJ139" s="2946"/>
      <c r="AK139" s="2946"/>
      <c r="AL139" s="2946"/>
      <c r="AM139" s="2946"/>
      <c r="AN139" s="2946"/>
      <c r="AO139" s="2946"/>
      <c r="AP139" s="2946"/>
      <c r="AQ139" s="2946"/>
      <c r="AR139" s="2946"/>
      <c r="AS139" s="2946"/>
      <c r="AT139" s="2946"/>
      <c r="AU139" s="2946"/>
      <c r="AV139" s="2946"/>
      <c r="AW139" s="2947"/>
    </row>
    <row r="140" spans="2:49" ht="13.5" customHeight="1">
      <c r="B140" s="2945"/>
      <c r="C140" s="2946"/>
      <c r="D140" s="2946"/>
      <c r="E140" s="2946"/>
      <c r="F140" s="2946"/>
      <c r="G140" s="2946"/>
      <c r="H140" s="2946"/>
      <c r="I140" s="2946"/>
      <c r="J140" s="2946"/>
      <c r="K140" s="2946"/>
      <c r="L140" s="2946"/>
      <c r="M140" s="2946"/>
      <c r="N140" s="2946"/>
      <c r="O140" s="2946"/>
      <c r="P140" s="2946"/>
      <c r="Q140" s="2946"/>
      <c r="R140" s="2946"/>
      <c r="S140" s="2946"/>
      <c r="T140" s="2946"/>
      <c r="U140" s="2946"/>
      <c r="V140" s="2946"/>
      <c r="W140" s="2946"/>
      <c r="X140" s="2946"/>
      <c r="Y140" s="2946"/>
      <c r="Z140" s="2946"/>
      <c r="AA140" s="2946"/>
      <c r="AB140" s="2946"/>
      <c r="AC140" s="2946"/>
      <c r="AD140" s="2946"/>
      <c r="AE140" s="2946"/>
      <c r="AF140" s="2946"/>
      <c r="AG140" s="2946"/>
      <c r="AH140" s="2946"/>
      <c r="AI140" s="2946"/>
      <c r="AJ140" s="2946"/>
      <c r="AK140" s="2946"/>
      <c r="AL140" s="2946"/>
      <c r="AM140" s="2946"/>
      <c r="AN140" s="2946"/>
      <c r="AO140" s="2946"/>
      <c r="AP140" s="2946"/>
      <c r="AQ140" s="2946"/>
      <c r="AR140" s="2946"/>
      <c r="AS140" s="2946"/>
      <c r="AT140" s="2946"/>
      <c r="AU140" s="2946"/>
      <c r="AV140" s="2946"/>
      <c r="AW140" s="2947"/>
    </row>
    <row r="141" spans="2:49" ht="13.5" customHeight="1">
      <c r="B141" s="2945"/>
      <c r="C141" s="2946"/>
      <c r="D141" s="2946"/>
      <c r="E141" s="2946"/>
      <c r="F141" s="2946"/>
      <c r="G141" s="2946"/>
      <c r="H141" s="2946"/>
      <c r="I141" s="2946"/>
      <c r="J141" s="2946"/>
      <c r="K141" s="2946"/>
      <c r="L141" s="2946"/>
      <c r="M141" s="2946"/>
      <c r="N141" s="2946"/>
      <c r="O141" s="2946"/>
      <c r="P141" s="2946"/>
      <c r="Q141" s="2946"/>
      <c r="R141" s="2946"/>
      <c r="S141" s="2946"/>
      <c r="T141" s="2946"/>
      <c r="U141" s="2946"/>
      <c r="V141" s="2946"/>
      <c r="W141" s="2946"/>
      <c r="X141" s="2946"/>
      <c r="Y141" s="2946"/>
      <c r="Z141" s="2946"/>
      <c r="AA141" s="2946"/>
      <c r="AB141" s="2946"/>
      <c r="AC141" s="2946"/>
      <c r="AD141" s="2946"/>
      <c r="AE141" s="2946"/>
      <c r="AF141" s="2946"/>
      <c r="AG141" s="2946"/>
      <c r="AH141" s="2946"/>
      <c r="AI141" s="2946"/>
      <c r="AJ141" s="2946"/>
      <c r="AK141" s="2946"/>
      <c r="AL141" s="2946"/>
      <c r="AM141" s="2946"/>
      <c r="AN141" s="2946"/>
      <c r="AO141" s="2946"/>
      <c r="AP141" s="2946"/>
      <c r="AQ141" s="2946"/>
      <c r="AR141" s="2946"/>
      <c r="AS141" s="2946"/>
      <c r="AT141" s="2946"/>
      <c r="AU141" s="2946"/>
      <c r="AV141" s="2946"/>
      <c r="AW141" s="2947"/>
    </row>
    <row r="142" spans="2:49" ht="13.5" customHeight="1">
      <c r="B142" s="2945"/>
      <c r="C142" s="2946"/>
      <c r="D142" s="2946"/>
      <c r="E142" s="2946"/>
      <c r="F142" s="2946"/>
      <c r="G142" s="2946"/>
      <c r="H142" s="2946"/>
      <c r="I142" s="2946"/>
      <c r="J142" s="2946"/>
      <c r="K142" s="2946"/>
      <c r="L142" s="2946"/>
      <c r="M142" s="2946"/>
      <c r="N142" s="2946"/>
      <c r="O142" s="2946"/>
      <c r="P142" s="2946"/>
      <c r="Q142" s="2946"/>
      <c r="R142" s="2946"/>
      <c r="S142" s="2946"/>
      <c r="T142" s="2946"/>
      <c r="U142" s="2946"/>
      <c r="V142" s="2946"/>
      <c r="W142" s="2946"/>
      <c r="X142" s="2946"/>
      <c r="Y142" s="2946"/>
      <c r="Z142" s="2946"/>
      <c r="AA142" s="2946"/>
      <c r="AB142" s="2946"/>
      <c r="AC142" s="2946"/>
      <c r="AD142" s="2946"/>
      <c r="AE142" s="2946"/>
      <c r="AF142" s="2946"/>
      <c r="AG142" s="2946"/>
      <c r="AH142" s="2946"/>
      <c r="AI142" s="2946"/>
      <c r="AJ142" s="2946"/>
      <c r="AK142" s="2946"/>
      <c r="AL142" s="2946"/>
      <c r="AM142" s="2946"/>
      <c r="AN142" s="2946"/>
      <c r="AO142" s="2946"/>
      <c r="AP142" s="2946"/>
      <c r="AQ142" s="2946"/>
      <c r="AR142" s="2946"/>
      <c r="AS142" s="2946"/>
      <c r="AT142" s="2946"/>
      <c r="AU142" s="2946"/>
      <c r="AV142" s="2946"/>
      <c r="AW142" s="2947"/>
    </row>
    <row r="143" spans="2:49" ht="13.5" customHeight="1">
      <c r="B143" s="2945"/>
      <c r="C143" s="2946"/>
      <c r="D143" s="2946"/>
      <c r="E143" s="2946"/>
      <c r="F143" s="2946"/>
      <c r="G143" s="2946"/>
      <c r="H143" s="2946"/>
      <c r="I143" s="2946"/>
      <c r="J143" s="2946"/>
      <c r="K143" s="2946"/>
      <c r="L143" s="2946"/>
      <c r="M143" s="2946"/>
      <c r="N143" s="2946"/>
      <c r="O143" s="2946"/>
      <c r="P143" s="2946"/>
      <c r="Q143" s="2946"/>
      <c r="R143" s="2946"/>
      <c r="S143" s="2946"/>
      <c r="T143" s="2946"/>
      <c r="U143" s="2946"/>
      <c r="V143" s="2946"/>
      <c r="W143" s="2946"/>
      <c r="X143" s="2946"/>
      <c r="Y143" s="2946"/>
      <c r="Z143" s="2946"/>
      <c r="AA143" s="2946"/>
      <c r="AB143" s="2946"/>
      <c r="AC143" s="2946"/>
      <c r="AD143" s="2946"/>
      <c r="AE143" s="2946"/>
      <c r="AF143" s="2946"/>
      <c r="AG143" s="2946"/>
      <c r="AH143" s="2946"/>
      <c r="AI143" s="2946"/>
      <c r="AJ143" s="2946"/>
      <c r="AK143" s="2946"/>
      <c r="AL143" s="2946"/>
      <c r="AM143" s="2946"/>
      <c r="AN143" s="2946"/>
      <c r="AO143" s="2946"/>
      <c r="AP143" s="2946"/>
      <c r="AQ143" s="2946"/>
      <c r="AR143" s="2946"/>
      <c r="AS143" s="2946"/>
      <c r="AT143" s="2946"/>
      <c r="AU143" s="2946"/>
      <c r="AV143" s="2946"/>
      <c r="AW143" s="2947"/>
    </row>
    <row r="144" spans="2:49" ht="13.5" customHeight="1">
      <c r="B144" s="2945"/>
      <c r="C144" s="2946"/>
      <c r="D144" s="2946"/>
      <c r="E144" s="2946"/>
      <c r="F144" s="2946"/>
      <c r="G144" s="2946"/>
      <c r="H144" s="2946"/>
      <c r="I144" s="2946"/>
      <c r="J144" s="2946"/>
      <c r="K144" s="2946"/>
      <c r="L144" s="2946"/>
      <c r="M144" s="2946"/>
      <c r="N144" s="2946"/>
      <c r="O144" s="2946"/>
      <c r="P144" s="2946"/>
      <c r="Q144" s="2946"/>
      <c r="R144" s="2946"/>
      <c r="S144" s="2946"/>
      <c r="T144" s="2946"/>
      <c r="U144" s="2946"/>
      <c r="V144" s="2946"/>
      <c r="W144" s="2946"/>
      <c r="X144" s="2946"/>
      <c r="Y144" s="2946"/>
      <c r="Z144" s="2946"/>
      <c r="AA144" s="2946"/>
      <c r="AB144" s="2946"/>
      <c r="AC144" s="2946"/>
      <c r="AD144" s="2946"/>
      <c r="AE144" s="2946"/>
      <c r="AF144" s="2946"/>
      <c r="AG144" s="2946"/>
      <c r="AH144" s="2946"/>
      <c r="AI144" s="2946"/>
      <c r="AJ144" s="2946"/>
      <c r="AK144" s="2946"/>
      <c r="AL144" s="2946"/>
      <c r="AM144" s="2946"/>
      <c r="AN144" s="2946"/>
      <c r="AO144" s="2946"/>
      <c r="AP144" s="2946"/>
      <c r="AQ144" s="2946"/>
      <c r="AR144" s="2946"/>
      <c r="AS144" s="2946"/>
      <c r="AT144" s="2946"/>
      <c r="AU144" s="2946"/>
      <c r="AV144" s="2946"/>
      <c r="AW144" s="2947"/>
    </row>
    <row r="145" spans="2:49" ht="13.5" customHeight="1">
      <c r="B145" s="2945"/>
      <c r="C145" s="2946"/>
      <c r="D145" s="2946"/>
      <c r="E145" s="2946"/>
      <c r="F145" s="2946"/>
      <c r="G145" s="2946"/>
      <c r="H145" s="2946"/>
      <c r="I145" s="2946"/>
      <c r="J145" s="2946"/>
      <c r="K145" s="2946"/>
      <c r="L145" s="2946"/>
      <c r="M145" s="2946"/>
      <c r="N145" s="2946"/>
      <c r="O145" s="2946"/>
      <c r="P145" s="2946"/>
      <c r="Q145" s="2946"/>
      <c r="R145" s="2946"/>
      <c r="S145" s="2946"/>
      <c r="T145" s="2946"/>
      <c r="U145" s="2946"/>
      <c r="V145" s="2946"/>
      <c r="W145" s="2946"/>
      <c r="X145" s="2946"/>
      <c r="Y145" s="2946"/>
      <c r="Z145" s="2946"/>
      <c r="AA145" s="2946"/>
      <c r="AB145" s="2946"/>
      <c r="AC145" s="2946"/>
      <c r="AD145" s="2946"/>
      <c r="AE145" s="2946"/>
      <c r="AF145" s="2946"/>
      <c r="AG145" s="2946"/>
      <c r="AH145" s="2946"/>
      <c r="AI145" s="2946"/>
      <c r="AJ145" s="2946"/>
      <c r="AK145" s="2946"/>
      <c r="AL145" s="2946"/>
      <c r="AM145" s="2946"/>
      <c r="AN145" s="2946"/>
      <c r="AO145" s="2946"/>
      <c r="AP145" s="2946"/>
      <c r="AQ145" s="2946"/>
      <c r="AR145" s="2946"/>
      <c r="AS145" s="2946"/>
      <c r="AT145" s="2946"/>
      <c r="AU145" s="2946"/>
      <c r="AV145" s="2946"/>
      <c r="AW145" s="2947"/>
    </row>
    <row r="146" spans="2:49" ht="13.5" customHeight="1">
      <c r="B146" s="2945"/>
      <c r="C146" s="2946"/>
      <c r="D146" s="2946"/>
      <c r="E146" s="2946"/>
      <c r="F146" s="2946"/>
      <c r="G146" s="2946"/>
      <c r="H146" s="2946"/>
      <c r="I146" s="2946"/>
      <c r="J146" s="2946"/>
      <c r="K146" s="2946"/>
      <c r="L146" s="2946"/>
      <c r="M146" s="2946"/>
      <c r="N146" s="2946"/>
      <c r="O146" s="2946"/>
      <c r="P146" s="2946"/>
      <c r="Q146" s="2946"/>
      <c r="R146" s="2946"/>
      <c r="S146" s="2946"/>
      <c r="T146" s="2946"/>
      <c r="U146" s="2946"/>
      <c r="V146" s="2946"/>
      <c r="W146" s="2946"/>
      <c r="X146" s="2946"/>
      <c r="Y146" s="2946"/>
      <c r="Z146" s="2946"/>
      <c r="AA146" s="2946"/>
      <c r="AB146" s="2946"/>
      <c r="AC146" s="2946"/>
      <c r="AD146" s="2946"/>
      <c r="AE146" s="2946"/>
      <c r="AF146" s="2946"/>
      <c r="AG146" s="2946"/>
      <c r="AH146" s="2946"/>
      <c r="AI146" s="2946"/>
      <c r="AJ146" s="2946"/>
      <c r="AK146" s="2946"/>
      <c r="AL146" s="2946"/>
      <c r="AM146" s="2946"/>
      <c r="AN146" s="2946"/>
      <c r="AO146" s="2946"/>
      <c r="AP146" s="2946"/>
      <c r="AQ146" s="2946"/>
      <c r="AR146" s="2946"/>
      <c r="AS146" s="2946"/>
      <c r="AT146" s="2946"/>
      <c r="AU146" s="2946"/>
      <c r="AV146" s="2946"/>
      <c r="AW146" s="2947"/>
    </row>
    <row r="147" spans="2:49" ht="13.5" customHeight="1">
      <c r="B147" s="2945"/>
      <c r="C147" s="2946"/>
      <c r="D147" s="2946"/>
      <c r="E147" s="2946"/>
      <c r="F147" s="2946"/>
      <c r="G147" s="2946"/>
      <c r="H147" s="2946"/>
      <c r="I147" s="2946"/>
      <c r="J147" s="2946"/>
      <c r="K147" s="2946"/>
      <c r="L147" s="2946"/>
      <c r="M147" s="2946"/>
      <c r="N147" s="2946"/>
      <c r="O147" s="2946"/>
      <c r="P147" s="2946"/>
      <c r="Q147" s="2946"/>
      <c r="R147" s="2946"/>
      <c r="S147" s="2946"/>
      <c r="T147" s="2946"/>
      <c r="U147" s="2946"/>
      <c r="V147" s="2946"/>
      <c r="W147" s="2946"/>
      <c r="X147" s="2946"/>
      <c r="Y147" s="2946"/>
      <c r="Z147" s="2946"/>
      <c r="AA147" s="2946"/>
      <c r="AB147" s="2946"/>
      <c r="AC147" s="2946"/>
      <c r="AD147" s="2946"/>
      <c r="AE147" s="2946"/>
      <c r="AF147" s="2946"/>
      <c r="AG147" s="2946"/>
      <c r="AH147" s="2946"/>
      <c r="AI147" s="2946"/>
      <c r="AJ147" s="2946"/>
      <c r="AK147" s="2946"/>
      <c r="AL147" s="2946"/>
      <c r="AM147" s="2946"/>
      <c r="AN147" s="2946"/>
      <c r="AO147" s="2946"/>
      <c r="AP147" s="2946"/>
      <c r="AQ147" s="2946"/>
      <c r="AR147" s="2946"/>
      <c r="AS147" s="2946"/>
      <c r="AT147" s="2946"/>
      <c r="AU147" s="2946"/>
      <c r="AV147" s="2946"/>
      <c r="AW147" s="2947"/>
    </row>
    <row r="148" spans="2:49" ht="13.5" customHeight="1">
      <c r="B148" s="2945"/>
      <c r="C148" s="2946"/>
      <c r="D148" s="2946"/>
      <c r="E148" s="2946"/>
      <c r="F148" s="2946"/>
      <c r="G148" s="2946"/>
      <c r="H148" s="2946"/>
      <c r="I148" s="2946"/>
      <c r="J148" s="2946"/>
      <c r="K148" s="2946"/>
      <c r="L148" s="2946"/>
      <c r="M148" s="2946"/>
      <c r="N148" s="2946"/>
      <c r="O148" s="2946"/>
      <c r="P148" s="2946"/>
      <c r="Q148" s="2946"/>
      <c r="R148" s="2946"/>
      <c r="S148" s="2946"/>
      <c r="T148" s="2946"/>
      <c r="U148" s="2946"/>
      <c r="V148" s="2946"/>
      <c r="W148" s="2946"/>
      <c r="X148" s="2946"/>
      <c r="Y148" s="2946"/>
      <c r="Z148" s="2946"/>
      <c r="AA148" s="2946"/>
      <c r="AB148" s="2946"/>
      <c r="AC148" s="2946"/>
      <c r="AD148" s="2946"/>
      <c r="AE148" s="2946"/>
      <c r="AF148" s="2946"/>
      <c r="AG148" s="2946"/>
      <c r="AH148" s="2946"/>
      <c r="AI148" s="2946"/>
      <c r="AJ148" s="2946"/>
      <c r="AK148" s="2946"/>
      <c r="AL148" s="2946"/>
      <c r="AM148" s="2946"/>
      <c r="AN148" s="2946"/>
      <c r="AO148" s="2946"/>
      <c r="AP148" s="2946"/>
      <c r="AQ148" s="2946"/>
      <c r="AR148" s="2946"/>
      <c r="AS148" s="2946"/>
      <c r="AT148" s="2946"/>
      <c r="AU148" s="2946"/>
      <c r="AV148" s="2946"/>
      <c r="AW148" s="2947"/>
    </row>
    <row r="149" spans="2:49" ht="13.5" customHeight="1">
      <c r="B149" s="2945"/>
      <c r="C149" s="2946"/>
      <c r="D149" s="2946"/>
      <c r="E149" s="2946"/>
      <c r="F149" s="2946"/>
      <c r="G149" s="2946"/>
      <c r="H149" s="2946"/>
      <c r="I149" s="2946"/>
      <c r="J149" s="2946"/>
      <c r="K149" s="2946"/>
      <c r="L149" s="2946"/>
      <c r="M149" s="2946"/>
      <c r="N149" s="2946"/>
      <c r="O149" s="2946"/>
      <c r="P149" s="2946"/>
      <c r="Q149" s="2946"/>
      <c r="R149" s="2946"/>
      <c r="S149" s="2946"/>
      <c r="T149" s="2946"/>
      <c r="U149" s="2946"/>
      <c r="V149" s="2946"/>
      <c r="W149" s="2946"/>
      <c r="X149" s="2946"/>
      <c r="Y149" s="2946"/>
      <c r="Z149" s="2946"/>
      <c r="AA149" s="2946"/>
      <c r="AB149" s="2946"/>
      <c r="AC149" s="2946"/>
      <c r="AD149" s="2946"/>
      <c r="AE149" s="2946"/>
      <c r="AF149" s="2946"/>
      <c r="AG149" s="2946"/>
      <c r="AH149" s="2946"/>
      <c r="AI149" s="2946"/>
      <c r="AJ149" s="2946"/>
      <c r="AK149" s="2946"/>
      <c r="AL149" s="2946"/>
      <c r="AM149" s="2946"/>
      <c r="AN149" s="2946"/>
      <c r="AO149" s="2946"/>
      <c r="AP149" s="2946"/>
      <c r="AQ149" s="2946"/>
      <c r="AR149" s="2946"/>
      <c r="AS149" s="2946"/>
      <c r="AT149" s="2946"/>
      <c r="AU149" s="2946"/>
      <c r="AV149" s="2946"/>
      <c r="AW149" s="2947"/>
    </row>
    <row r="150" spans="2:49" ht="13.5" customHeight="1">
      <c r="B150" s="2945"/>
      <c r="C150" s="2946"/>
      <c r="D150" s="2946"/>
      <c r="E150" s="2946"/>
      <c r="F150" s="2946"/>
      <c r="G150" s="2946"/>
      <c r="H150" s="2946"/>
      <c r="I150" s="2946"/>
      <c r="J150" s="2946"/>
      <c r="K150" s="2946"/>
      <c r="L150" s="2946"/>
      <c r="M150" s="2946"/>
      <c r="N150" s="2946"/>
      <c r="O150" s="2946"/>
      <c r="P150" s="2946"/>
      <c r="Q150" s="2946"/>
      <c r="R150" s="2946"/>
      <c r="S150" s="2946"/>
      <c r="T150" s="2946"/>
      <c r="U150" s="2946"/>
      <c r="V150" s="2946"/>
      <c r="W150" s="2946"/>
      <c r="X150" s="2946"/>
      <c r="Y150" s="2946"/>
      <c r="Z150" s="2946"/>
      <c r="AA150" s="2946"/>
      <c r="AB150" s="2946"/>
      <c r="AC150" s="2946"/>
      <c r="AD150" s="2946"/>
      <c r="AE150" s="2946"/>
      <c r="AF150" s="2946"/>
      <c r="AG150" s="2946"/>
      <c r="AH150" s="2946"/>
      <c r="AI150" s="2946"/>
      <c r="AJ150" s="2946"/>
      <c r="AK150" s="2946"/>
      <c r="AL150" s="2946"/>
      <c r="AM150" s="2946"/>
      <c r="AN150" s="2946"/>
      <c r="AO150" s="2946"/>
      <c r="AP150" s="2946"/>
      <c r="AQ150" s="2946"/>
      <c r="AR150" s="2946"/>
      <c r="AS150" s="2946"/>
      <c r="AT150" s="2946"/>
      <c r="AU150" s="2946"/>
      <c r="AV150" s="2946"/>
      <c r="AW150" s="2947"/>
    </row>
    <row r="151" spans="2:49" ht="13.5" customHeight="1">
      <c r="B151" s="2945"/>
      <c r="C151" s="2946"/>
      <c r="D151" s="2946"/>
      <c r="E151" s="2946"/>
      <c r="F151" s="2946"/>
      <c r="G151" s="2946"/>
      <c r="H151" s="2946"/>
      <c r="I151" s="2946"/>
      <c r="J151" s="2946"/>
      <c r="K151" s="2946"/>
      <c r="L151" s="2946"/>
      <c r="M151" s="2946"/>
      <c r="N151" s="2946"/>
      <c r="O151" s="2946"/>
      <c r="P151" s="2946"/>
      <c r="Q151" s="2946"/>
      <c r="R151" s="2946"/>
      <c r="S151" s="2946"/>
      <c r="T151" s="2946"/>
      <c r="U151" s="2946"/>
      <c r="V151" s="2946"/>
      <c r="W151" s="2946"/>
      <c r="X151" s="2946"/>
      <c r="Y151" s="2946"/>
      <c r="Z151" s="2946"/>
      <c r="AA151" s="2946"/>
      <c r="AB151" s="2946"/>
      <c r="AC151" s="2946"/>
      <c r="AD151" s="2946"/>
      <c r="AE151" s="2946"/>
      <c r="AF151" s="2946"/>
      <c r="AG151" s="2946"/>
      <c r="AH151" s="2946"/>
      <c r="AI151" s="2946"/>
      <c r="AJ151" s="2946"/>
      <c r="AK151" s="2946"/>
      <c r="AL151" s="2946"/>
      <c r="AM151" s="2946"/>
      <c r="AN151" s="2946"/>
      <c r="AO151" s="2946"/>
      <c r="AP151" s="2946"/>
      <c r="AQ151" s="2946"/>
      <c r="AR151" s="2946"/>
      <c r="AS151" s="2946"/>
      <c r="AT151" s="2946"/>
      <c r="AU151" s="2946"/>
      <c r="AV151" s="2946"/>
      <c r="AW151" s="2947"/>
    </row>
    <row r="152" spans="2:49" ht="13.5" customHeight="1">
      <c r="B152" s="2945"/>
      <c r="C152" s="2946"/>
      <c r="D152" s="2946"/>
      <c r="E152" s="2946"/>
      <c r="F152" s="2946"/>
      <c r="G152" s="2946"/>
      <c r="H152" s="2946"/>
      <c r="I152" s="2946"/>
      <c r="J152" s="2946"/>
      <c r="K152" s="2946"/>
      <c r="L152" s="2946"/>
      <c r="M152" s="2946"/>
      <c r="N152" s="2946"/>
      <c r="O152" s="2946"/>
      <c r="P152" s="2946"/>
      <c r="Q152" s="2946"/>
      <c r="R152" s="2946"/>
      <c r="S152" s="2946"/>
      <c r="T152" s="2946"/>
      <c r="U152" s="2946"/>
      <c r="V152" s="2946"/>
      <c r="W152" s="2946"/>
      <c r="X152" s="2946"/>
      <c r="Y152" s="2946"/>
      <c r="Z152" s="2946"/>
      <c r="AA152" s="2946"/>
      <c r="AB152" s="2946"/>
      <c r="AC152" s="2946"/>
      <c r="AD152" s="2946"/>
      <c r="AE152" s="2946"/>
      <c r="AF152" s="2946"/>
      <c r="AG152" s="2946"/>
      <c r="AH152" s="2946"/>
      <c r="AI152" s="2946"/>
      <c r="AJ152" s="2946"/>
      <c r="AK152" s="2946"/>
      <c r="AL152" s="2946"/>
      <c r="AM152" s="2946"/>
      <c r="AN152" s="2946"/>
      <c r="AO152" s="2946"/>
      <c r="AP152" s="2946"/>
      <c r="AQ152" s="2946"/>
      <c r="AR152" s="2946"/>
      <c r="AS152" s="2946"/>
      <c r="AT152" s="2946"/>
      <c r="AU152" s="2946"/>
      <c r="AV152" s="2946"/>
      <c r="AW152" s="2947"/>
    </row>
    <row r="153" spans="2:49" ht="13.5" customHeight="1">
      <c r="B153" s="2945"/>
      <c r="C153" s="2946"/>
      <c r="D153" s="2946"/>
      <c r="E153" s="2946"/>
      <c r="F153" s="2946"/>
      <c r="G153" s="2946"/>
      <c r="H153" s="2946"/>
      <c r="I153" s="2946"/>
      <c r="J153" s="2946"/>
      <c r="K153" s="2946"/>
      <c r="L153" s="2946"/>
      <c r="M153" s="2946"/>
      <c r="N153" s="2946"/>
      <c r="O153" s="2946"/>
      <c r="P153" s="2946"/>
      <c r="Q153" s="2946"/>
      <c r="R153" s="2946"/>
      <c r="S153" s="2946"/>
      <c r="T153" s="2946"/>
      <c r="U153" s="2946"/>
      <c r="V153" s="2946"/>
      <c r="W153" s="2946"/>
      <c r="X153" s="2946"/>
      <c r="Y153" s="2946"/>
      <c r="Z153" s="2946"/>
      <c r="AA153" s="2946"/>
      <c r="AB153" s="2946"/>
      <c r="AC153" s="2946"/>
      <c r="AD153" s="2946"/>
      <c r="AE153" s="2946"/>
      <c r="AF153" s="2946"/>
      <c r="AG153" s="2946"/>
      <c r="AH153" s="2946"/>
      <c r="AI153" s="2946"/>
      <c r="AJ153" s="2946"/>
      <c r="AK153" s="2946"/>
      <c r="AL153" s="2946"/>
      <c r="AM153" s="2946"/>
      <c r="AN153" s="2946"/>
      <c r="AO153" s="2946"/>
      <c r="AP153" s="2946"/>
      <c r="AQ153" s="2946"/>
      <c r="AR153" s="2946"/>
      <c r="AS153" s="2946"/>
      <c r="AT153" s="2946"/>
      <c r="AU153" s="2946"/>
      <c r="AV153" s="2946"/>
      <c r="AW153" s="2947"/>
    </row>
    <row r="154" spans="2:49" ht="14.25" customHeight="1">
      <c r="B154" s="2945"/>
      <c r="C154" s="2946"/>
      <c r="D154" s="2946"/>
      <c r="E154" s="2946"/>
      <c r="F154" s="2946"/>
      <c r="G154" s="2946"/>
      <c r="H154" s="2946"/>
      <c r="I154" s="2946"/>
      <c r="J154" s="2946"/>
      <c r="K154" s="2946"/>
      <c r="L154" s="2946"/>
      <c r="M154" s="2946"/>
      <c r="N154" s="2946"/>
      <c r="O154" s="2946"/>
      <c r="P154" s="2946"/>
      <c r="Q154" s="2946"/>
      <c r="R154" s="2946"/>
      <c r="S154" s="2946"/>
      <c r="T154" s="2946"/>
      <c r="U154" s="2946"/>
      <c r="V154" s="2946"/>
      <c r="W154" s="2946"/>
      <c r="X154" s="2946"/>
      <c r="Y154" s="2946"/>
      <c r="Z154" s="2946"/>
      <c r="AA154" s="2946"/>
      <c r="AB154" s="2946"/>
      <c r="AC154" s="2946"/>
      <c r="AD154" s="2946"/>
      <c r="AE154" s="2946"/>
      <c r="AF154" s="2946"/>
      <c r="AG154" s="2946"/>
      <c r="AH154" s="2946"/>
      <c r="AI154" s="2946"/>
      <c r="AJ154" s="2946"/>
      <c r="AK154" s="2946"/>
      <c r="AL154" s="2946"/>
      <c r="AM154" s="2946"/>
      <c r="AN154" s="2946"/>
      <c r="AO154" s="2946"/>
      <c r="AP154" s="2946"/>
      <c r="AQ154" s="2946"/>
      <c r="AR154" s="2946"/>
      <c r="AS154" s="2946"/>
      <c r="AT154" s="2946"/>
      <c r="AU154" s="2946"/>
      <c r="AV154" s="2946"/>
      <c r="AW154" s="2947"/>
    </row>
    <row r="155" spans="2:49">
      <c r="B155" s="2945"/>
      <c r="C155" s="2946"/>
      <c r="D155" s="2946"/>
      <c r="E155" s="2946"/>
      <c r="F155" s="2946"/>
      <c r="G155" s="2946"/>
      <c r="H155" s="2946"/>
      <c r="I155" s="2946"/>
      <c r="J155" s="2946"/>
      <c r="K155" s="2946"/>
      <c r="L155" s="2946"/>
      <c r="M155" s="2946"/>
      <c r="N155" s="2946"/>
      <c r="O155" s="2946"/>
      <c r="P155" s="2946"/>
      <c r="Q155" s="2946"/>
      <c r="R155" s="2946"/>
      <c r="S155" s="2946"/>
      <c r="T155" s="2946"/>
      <c r="U155" s="2946"/>
      <c r="V155" s="2946"/>
      <c r="W155" s="2946"/>
      <c r="X155" s="2946"/>
      <c r="Y155" s="2946"/>
      <c r="Z155" s="2946"/>
      <c r="AA155" s="2946"/>
      <c r="AB155" s="2946"/>
      <c r="AC155" s="2946"/>
      <c r="AD155" s="2946"/>
      <c r="AE155" s="2946"/>
      <c r="AF155" s="2946"/>
      <c r="AG155" s="2946"/>
      <c r="AH155" s="2946"/>
      <c r="AI155" s="2946"/>
      <c r="AJ155" s="2946"/>
      <c r="AK155" s="2946"/>
      <c r="AL155" s="2946"/>
      <c r="AM155" s="2946"/>
      <c r="AN155" s="2946"/>
      <c r="AO155" s="2946"/>
      <c r="AP155" s="2946"/>
      <c r="AQ155" s="2946"/>
      <c r="AR155" s="2946"/>
      <c r="AS155" s="2946"/>
      <c r="AT155" s="2946"/>
      <c r="AU155" s="2946"/>
      <c r="AV155" s="2946"/>
      <c r="AW155" s="2947"/>
    </row>
    <row r="156" spans="2:49">
      <c r="B156" s="2945"/>
      <c r="C156" s="2946"/>
      <c r="D156" s="2946"/>
      <c r="E156" s="2946"/>
      <c r="F156" s="2946"/>
      <c r="G156" s="2946"/>
      <c r="H156" s="2946"/>
      <c r="I156" s="2946"/>
      <c r="J156" s="2946"/>
      <c r="K156" s="2946"/>
      <c r="L156" s="2946"/>
      <c r="M156" s="2946"/>
      <c r="N156" s="2946"/>
      <c r="O156" s="2946"/>
      <c r="P156" s="2946"/>
      <c r="Q156" s="2946"/>
      <c r="R156" s="2946"/>
      <c r="S156" s="2946"/>
      <c r="T156" s="2946"/>
      <c r="U156" s="2946"/>
      <c r="V156" s="2946"/>
      <c r="W156" s="2946"/>
      <c r="X156" s="2946"/>
      <c r="Y156" s="2946"/>
      <c r="Z156" s="2946"/>
      <c r="AA156" s="2946"/>
      <c r="AB156" s="2946"/>
      <c r="AC156" s="2946"/>
      <c r="AD156" s="2946"/>
      <c r="AE156" s="2946"/>
      <c r="AF156" s="2946"/>
      <c r="AG156" s="2946"/>
      <c r="AH156" s="2946"/>
      <c r="AI156" s="2946"/>
      <c r="AJ156" s="2946"/>
      <c r="AK156" s="2946"/>
      <c r="AL156" s="2946"/>
      <c r="AM156" s="2946"/>
      <c r="AN156" s="2946"/>
      <c r="AO156" s="2946"/>
      <c r="AP156" s="2946"/>
      <c r="AQ156" s="2946"/>
      <c r="AR156" s="2946"/>
      <c r="AS156" s="2946"/>
      <c r="AT156" s="2946"/>
      <c r="AU156" s="2946"/>
      <c r="AV156" s="2946"/>
      <c r="AW156" s="2947"/>
    </row>
    <row r="157" spans="2:49">
      <c r="B157" s="2945"/>
      <c r="C157" s="2946"/>
      <c r="D157" s="2946"/>
      <c r="E157" s="2946"/>
      <c r="F157" s="2946"/>
      <c r="G157" s="2946"/>
      <c r="H157" s="2946"/>
      <c r="I157" s="2946"/>
      <c r="J157" s="2946"/>
      <c r="K157" s="2946"/>
      <c r="L157" s="2946"/>
      <c r="M157" s="2946"/>
      <c r="N157" s="2946"/>
      <c r="O157" s="2946"/>
      <c r="P157" s="2946"/>
      <c r="Q157" s="2946"/>
      <c r="R157" s="2946"/>
      <c r="S157" s="2946"/>
      <c r="T157" s="2946"/>
      <c r="U157" s="2946"/>
      <c r="V157" s="2946"/>
      <c r="W157" s="2946"/>
      <c r="X157" s="2946"/>
      <c r="Y157" s="2946"/>
      <c r="Z157" s="2946"/>
      <c r="AA157" s="2946"/>
      <c r="AB157" s="2946"/>
      <c r="AC157" s="2946"/>
      <c r="AD157" s="2946"/>
      <c r="AE157" s="2946"/>
      <c r="AF157" s="2946"/>
      <c r="AG157" s="2946"/>
      <c r="AH157" s="2946"/>
      <c r="AI157" s="2946"/>
      <c r="AJ157" s="2946"/>
      <c r="AK157" s="2946"/>
      <c r="AL157" s="2946"/>
      <c r="AM157" s="2946"/>
      <c r="AN157" s="2946"/>
      <c r="AO157" s="2946"/>
      <c r="AP157" s="2946"/>
      <c r="AQ157" s="2946"/>
      <c r="AR157" s="2946"/>
      <c r="AS157" s="2946"/>
      <c r="AT157" s="2946"/>
      <c r="AU157" s="2946"/>
      <c r="AV157" s="2946"/>
      <c r="AW157" s="2947"/>
    </row>
    <row r="158" spans="2:49">
      <c r="B158" s="2945"/>
      <c r="C158" s="2946"/>
      <c r="D158" s="2946"/>
      <c r="E158" s="2946"/>
      <c r="F158" s="2946"/>
      <c r="G158" s="2946"/>
      <c r="H158" s="2946"/>
      <c r="I158" s="2946"/>
      <c r="J158" s="2946"/>
      <c r="K158" s="2946"/>
      <c r="L158" s="2946"/>
      <c r="M158" s="2946"/>
      <c r="N158" s="2946"/>
      <c r="O158" s="2946"/>
      <c r="P158" s="2946"/>
      <c r="Q158" s="2946"/>
      <c r="R158" s="2946"/>
      <c r="S158" s="2946"/>
      <c r="T158" s="2946"/>
      <c r="U158" s="2946"/>
      <c r="V158" s="2946"/>
      <c r="W158" s="2946"/>
      <c r="X158" s="2946"/>
      <c r="Y158" s="2946"/>
      <c r="Z158" s="2946"/>
      <c r="AA158" s="2946"/>
      <c r="AB158" s="2946"/>
      <c r="AC158" s="2946"/>
      <c r="AD158" s="2946"/>
      <c r="AE158" s="2946"/>
      <c r="AF158" s="2946"/>
      <c r="AG158" s="2946"/>
      <c r="AH158" s="2946"/>
      <c r="AI158" s="2946"/>
      <c r="AJ158" s="2946"/>
      <c r="AK158" s="2946"/>
      <c r="AL158" s="2946"/>
      <c r="AM158" s="2946"/>
      <c r="AN158" s="2946"/>
      <c r="AO158" s="2946"/>
      <c r="AP158" s="2946"/>
      <c r="AQ158" s="2946"/>
      <c r="AR158" s="2946"/>
      <c r="AS158" s="2946"/>
      <c r="AT158" s="2946"/>
      <c r="AU158" s="2946"/>
      <c r="AV158" s="2946"/>
      <c r="AW158" s="2947"/>
    </row>
    <row r="159" spans="2:49">
      <c r="B159" s="2945"/>
      <c r="C159" s="2946"/>
      <c r="D159" s="2946"/>
      <c r="E159" s="2946"/>
      <c r="F159" s="2946"/>
      <c r="G159" s="2946"/>
      <c r="H159" s="2946"/>
      <c r="I159" s="2946"/>
      <c r="J159" s="2946"/>
      <c r="K159" s="2946"/>
      <c r="L159" s="2946"/>
      <c r="M159" s="2946"/>
      <c r="N159" s="2946"/>
      <c r="O159" s="2946"/>
      <c r="P159" s="2946"/>
      <c r="Q159" s="2946"/>
      <c r="R159" s="2946"/>
      <c r="S159" s="2946"/>
      <c r="T159" s="2946"/>
      <c r="U159" s="2946"/>
      <c r="V159" s="2946"/>
      <c r="W159" s="2946"/>
      <c r="X159" s="2946"/>
      <c r="Y159" s="2946"/>
      <c r="Z159" s="2946"/>
      <c r="AA159" s="2946"/>
      <c r="AB159" s="2946"/>
      <c r="AC159" s="2946"/>
      <c r="AD159" s="2946"/>
      <c r="AE159" s="2946"/>
      <c r="AF159" s="2946"/>
      <c r="AG159" s="2946"/>
      <c r="AH159" s="2946"/>
      <c r="AI159" s="2946"/>
      <c r="AJ159" s="2946"/>
      <c r="AK159" s="2946"/>
      <c r="AL159" s="2946"/>
      <c r="AM159" s="2946"/>
      <c r="AN159" s="2946"/>
      <c r="AO159" s="2946"/>
      <c r="AP159" s="2946"/>
      <c r="AQ159" s="2946"/>
      <c r="AR159" s="2946"/>
      <c r="AS159" s="2946"/>
      <c r="AT159" s="2946"/>
      <c r="AU159" s="2946"/>
      <c r="AV159" s="2946"/>
      <c r="AW159" s="2947"/>
    </row>
    <row r="160" spans="2:49">
      <c r="B160" s="2945"/>
      <c r="C160" s="2946"/>
      <c r="D160" s="2946"/>
      <c r="E160" s="2946"/>
      <c r="F160" s="2946"/>
      <c r="G160" s="2946"/>
      <c r="H160" s="2946"/>
      <c r="I160" s="2946"/>
      <c r="J160" s="2946"/>
      <c r="K160" s="2946"/>
      <c r="L160" s="2946"/>
      <c r="M160" s="2946"/>
      <c r="N160" s="2946"/>
      <c r="O160" s="2946"/>
      <c r="P160" s="2946"/>
      <c r="Q160" s="2946"/>
      <c r="R160" s="2946"/>
      <c r="S160" s="2946"/>
      <c r="T160" s="2946"/>
      <c r="U160" s="2946"/>
      <c r="V160" s="2946"/>
      <c r="W160" s="2946"/>
      <c r="X160" s="2946"/>
      <c r="Y160" s="2946"/>
      <c r="Z160" s="2946"/>
      <c r="AA160" s="2946"/>
      <c r="AB160" s="2946"/>
      <c r="AC160" s="2946"/>
      <c r="AD160" s="2946"/>
      <c r="AE160" s="2946"/>
      <c r="AF160" s="2946"/>
      <c r="AG160" s="2946"/>
      <c r="AH160" s="2946"/>
      <c r="AI160" s="2946"/>
      <c r="AJ160" s="2946"/>
      <c r="AK160" s="2946"/>
      <c r="AL160" s="2946"/>
      <c r="AM160" s="2946"/>
      <c r="AN160" s="2946"/>
      <c r="AO160" s="2946"/>
      <c r="AP160" s="2946"/>
      <c r="AQ160" s="2946"/>
      <c r="AR160" s="2946"/>
      <c r="AS160" s="2946"/>
      <c r="AT160" s="2946"/>
      <c r="AU160" s="2946"/>
      <c r="AV160" s="2946"/>
      <c r="AW160" s="2947"/>
    </row>
    <row r="161" spans="2:49">
      <c r="B161" s="2945"/>
      <c r="C161" s="2946"/>
      <c r="D161" s="2946"/>
      <c r="E161" s="2946"/>
      <c r="F161" s="2946"/>
      <c r="G161" s="2946"/>
      <c r="H161" s="2946"/>
      <c r="I161" s="2946"/>
      <c r="J161" s="2946"/>
      <c r="K161" s="2946"/>
      <c r="L161" s="2946"/>
      <c r="M161" s="2946"/>
      <c r="N161" s="2946"/>
      <c r="O161" s="2946"/>
      <c r="P161" s="2946"/>
      <c r="Q161" s="2946"/>
      <c r="R161" s="2946"/>
      <c r="S161" s="2946"/>
      <c r="T161" s="2946"/>
      <c r="U161" s="2946"/>
      <c r="V161" s="2946"/>
      <c r="W161" s="2946"/>
      <c r="X161" s="2946"/>
      <c r="Y161" s="2946"/>
      <c r="Z161" s="2946"/>
      <c r="AA161" s="2946"/>
      <c r="AB161" s="2946"/>
      <c r="AC161" s="2946"/>
      <c r="AD161" s="2946"/>
      <c r="AE161" s="2946"/>
      <c r="AF161" s="2946"/>
      <c r="AG161" s="2946"/>
      <c r="AH161" s="2946"/>
      <c r="AI161" s="2946"/>
      <c r="AJ161" s="2946"/>
      <c r="AK161" s="2946"/>
      <c r="AL161" s="2946"/>
      <c r="AM161" s="2946"/>
      <c r="AN161" s="2946"/>
      <c r="AO161" s="2946"/>
      <c r="AP161" s="2946"/>
      <c r="AQ161" s="2946"/>
      <c r="AR161" s="2946"/>
      <c r="AS161" s="2946"/>
      <c r="AT161" s="2946"/>
      <c r="AU161" s="2946"/>
      <c r="AV161" s="2946"/>
      <c r="AW161" s="2947"/>
    </row>
    <row r="162" spans="2:49">
      <c r="B162" s="2945"/>
      <c r="C162" s="2946"/>
      <c r="D162" s="2946"/>
      <c r="E162" s="2946"/>
      <c r="F162" s="2946"/>
      <c r="G162" s="2946"/>
      <c r="H162" s="2946"/>
      <c r="I162" s="2946"/>
      <c r="J162" s="2946"/>
      <c r="K162" s="2946"/>
      <c r="L162" s="2946"/>
      <c r="M162" s="2946"/>
      <c r="N162" s="2946"/>
      <c r="O162" s="2946"/>
      <c r="P162" s="2946"/>
      <c r="Q162" s="2946"/>
      <c r="R162" s="2946"/>
      <c r="S162" s="2946"/>
      <c r="T162" s="2946"/>
      <c r="U162" s="2946"/>
      <c r="V162" s="2946"/>
      <c r="W162" s="2946"/>
      <c r="X162" s="2946"/>
      <c r="Y162" s="2946"/>
      <c r="Z162" s="2946"/>
      <c r="AA162" s="2946"/>
      <c r="AB162" s="2946"/>
      <c r="AC162" s="2946"/>
      <c r="AD162" s="2946"/>
      <c r="AE162" s="2946"/>
      <c r="AF162" s="2946"/>
      <c r="AG162" s="2946"/>
      <c r="AH162" s="2946"/>
      <c r="AI162" s="2946"/>
      <c r="AJ162" s="2946"/>
      <c r="AK162" s="2946"/>
      <c r="AL162" s="2946"/>
      <c r="AM162" s="2946"/>
      <c r="AN162" s="2946"/>
      <c r="AO162" s="2946"/>
      <c r="AP162" s="2946"/>
      <c r="AQ162" s="2946"/>
      <c r="AR162" s="2946"/>
      <c r="AS162" s="2946"/>
      <c r="AT162" s="2946"/>
      <c r="AU162" s="2946"/>
      <c r="AV162" s="2946"/>
      <c r="AW162" s="2947"/>
    </row>
    <row r="163" spans="2:49">
      <c r="B163" s="2945"/>
      <c r="C163" s="2946"/>
      <c r="D163" s="2946"/>
      <c r="E163" s="2946"/>
      <c r="F163" s="2946"/>
      <c r="G163" s="2946"/>
      <c r="H163" s="2946"/>
      <c r="I163" s="2946"/>
      <c r="J163" s="2946"/>
      <c r="K163" s="2946"/>
      <c r="L163" s="2946"/>
      <c r="M163" s="2946"/>
      <c r="N163" s="2946"/>
      <c r="O163" s="2946"/>
      <c r="P163" s="2946"/>
      <c r="Q163" s="2946"/>
      <c r="R163" s="2946"/>
      <c r="S163" s="2946"/>
      <c r="T163" s="2946"/>
      <c r="U163" s="2946"/>
      <c r="V163" s="2946"/>
      <c r="W163" s="2946"/>
      <c r="X163" s="2946"/>
      <c r="Y163" s="2946"/>
      <c r="Z163" s="2946"/>
      <c r="AA163" s="2946"/>
      <c r="AB163" s="2946"/>
      <c r="AC163" s="2946"/>
      <c r="AD163" s="2946"/>
      <c r="AE163" s="2946"/>
      <c r="AF163" s="2946"/>
      <c r="AG163" s="2946"/>
      <c r="AH163" s="2946"/>
      <c r="AI163" s="2946"/>
      <c r="AJ163" s="2946"/>
      <c r="AK163" s="2946"/>
      <c r="AL163" s="2946"/>
      <c r="AM163" s="2946"/>
      <c r="AN163" s="2946"/>
      <c r="AO163" s="2946"/>
      <c r="AP163" s="2946"/>
      <c r="AQ163" s="2946"/>
      <c r="AR163" s="2946"/>
      <c r="AS163" s="2946"/>
      <c r="AT163" s="2946"/>
      <c r="AU163" s="2946"/>
      <c r="AV163" s="2946"/>
      <c r="AW163" s="2947"/>
    </row>
    <row r="164" spans="2:49">
      <c r="B164" s="2945"/>
      <c r="C164" s="2946"/>
      <c r="D164" s="2946"/>
      <c r="E164" s="2946"/>
      <c r="F164" s="2946"/>
      <c r="G164" s="2946"/>
      <c r="H164" s="2946"/>
      <c r="I164" s="2946"/>
      <c r="J164" s="2946"/>
      <c r="K164" s="2946"/>
      <c r="L164" s="2946"/>
      <c r="M164" s="2946"/>
      <c r="N164" s="2946"/>
      <c r="O164" s="2946"/>
      <c r="P164" s="2946"/>
      <c r="Q164" s="2946"/>
      <c r="R164" s="2946"/>
      <c r="S164" s="2946"/>
      <c r="T164" s="2946"/>
      <c r="U164" s="2946"/>
      <c r="V164" s="2946"/>
      <c r="W164" s="2946"/>
      <c r="X164" s="2946"/>
      <c r="Y164" s="2946"/>
      <c r="Z164" s="2946"/>
      <c r="AA164" s="2946"/>
      <c r="AB164" s="2946"/>
      <c r="AC164" s="2946"/>
      <c r="AD164" s="2946"/>
      <c r="AE164" s="2946"/>
      <c r="AF164" s="2946"/>
      <c r="AG164" s="2946"/>
      <c r="AH164" s="2946"/>
      <c r="AI164" s="2946"/>
      <c r="AJ164" s="2946"/>
      <c r="AK164" s="2946"/>
      <c r="AL164" s="2946"/>
      <c r="AM164" s="2946"/>
      <c r="AN164" s="2946"/>
      <c r="AO164" s="2946"/>
      <c r="AP164" s="2946"/>
      <c r="AQ164" s="2946"/>
      <c r="AR164" s="2946"/>
      <c r="AS164" s="2946"/>
      <c r="AT164" s="2946"/>
      <c r="AU164" s="2946"/>
      <c r="AV164" s="2946"/>
      <c r="AW164" s="2947"/>
    </row>
    <row r="165" spans="2:49">
      <c r="B165" s="2945"/>
      <c r="C165" s="2946"/>
      <c r="D165" s="2946"/>
      <c r="E165" s="2946"/>
      <c r="F165" s="2946"/>
      <c r="G165" s="2946"/>
      <c r="H165" s="2946"/>
      <c r="I165" s="2946"/>
      <c r="J165" s="2946"/>
      <c r="K165" s="2946"/>
      <c r="L165" s="2946"/>
      <c r="M165" s="2946"/>
      <c r="N165" s="2946"/>
      <c r="O165" s="2946"/>
      <c r="P165" s="2946"/>
      <c r="Q165" s="2946"/>
      <c r="R165" s="2946"/>
      <c r="S165" s="2946"/>
      <c r="T165" s="2946"/>
      <c r="U165" s="2946"/>
      <c r="V165" s="2946"/>
      <c r="W165" s="2946"/>
      <c r="X165" s="2946"/>
      <c r="Y165" s="2946"/>
      <c r="Z165" s="2946"/>
      <c r="AA165" s="2946"/>
      <c r="AB165" s="2946"/>
      <c r="AC165" s="2946"/>
      <c r="AD165" s="2946"/>
      <c r="AE165" s="2946"/>
      <c r="AF165" s="2946"/>
      <c r="AG165" s="2946"/>
      <c r="AH165" s="2946"/>
      <c r="AI165" s="2946"/>
      <c r="AJ165" s="2946"/>
      <c r="AK165" s="2946"/>
      <c r="AL165" s="2946"/>
      <c r="AM165" s="2946"/>
      <c r="AN165" s="2946"/>
      <c r="AO165" s="2946"/>
      <c r="AP165" s="2946"/>
      <c r="AQ165" s="2946"/>
      <c r="AR165" s="2946"/>
      <c r="AS165" s="2946"/>
      <c r="AT165" s="2946"/>
      <c r="AU165" s="2946"/>
      <c r="AV165" s="2946"/>
      <c r="AW165" s="2947"/>
    </row>
    <row r="166" spans="2:49">
      <c r="B166" s="2945"/>
      <c r="C166" s="2946"/>
      <c r="D166" s="2946"/>
      <c r="E166" s="2946"/>
      <c r="F166" s="2946"/>
      <c r="G166" s="2946"/>
      <c r="H166" s="2946"/>
      <c r="I166" s="2946"/>
      <c r="J166" s="2946"/>
      <c r="K166" s="2946"/>
      <c r="L166" s="2946"/>
      <c r="M166" s="2946"/>
      <c r="N166" s="2946"/>
      <c r="O166" s="2946"/>
      <c r="P166" s="2946"/>
      <c r="Q166" s="2946"/>
      <c r="R166" s="2946"/>
      <c r="S166" s="2946"/>
      <c r="T166" s="2946"/>
      <c r="U166" s="2946"/>
      <c r="V166" s="2946"/>
      <c r="W166" s="2946"/>
      <c r="X166" s="2946"/>
      <c r="Y166" s="2946"/>
      <c r="Z166" s="2946"/>
      <c r="AA166" s="2946"/>
      <c r="AB166" s="2946"/>
      <c r="AC166" s="2946"/>
      <c r="AD166" s="2946"/>
      <c r="AE166" s="2946"/>
      <c r="AF166" s="2946"/>
      <c r="AG166" s="2946"/>
      <c r="AH166" s="2946"/>
      <c r="AI166" s="2946"/>
      <c r="AJ166" s="2946"/>
      <c r="AK166" s="2946"/>
      <c r="AL166" s="2946"/>
      <c r="AM166" s="2946"/>
      <c r="AN166" s="2946"/>
      <c r="AO166" s="2946"/>
      <c r="AP166" s="2946"/>
      <c r="AQ166" s="2946"/>
      <c r="AR166" s="2946"/>
      <c r="AS166" s="2946"/>
      <c r="AT166" s="2946"/>
      <c r="AU166" s="2946"/>
      <c r="AV166" s="2946"/>
      <c r="AW166" s="2947"/>
    </row>
    <row r="167" spans="2:49">
      <c r="B167" s="2945"/>
      <c r="C167" s="2946"/>
      <c r="D167" s="2946"/>
      <c r="E167" s="2946"/>
      <c r="F167" s="2946"/>
      <c r="G167" s="2946"/>
      <c r="H167" s="2946"/>
      <c r="I167" s="2946"/>
      <c r="J167" s="2946"/>
      <c r="K167" s="2946"/>
      <c r="L167" s="2946"/>
      <c r="M167" s="2946"/>
      <c r="N167" s="2946"/>
      <c r="O167" s="2946"/>
      <c r="P167" s="2946"/>
      <c r="Q167" s="2946"/>
      <c r="R167" s="2946"/>
      <c r="S167" s="2946"/>
      <c r="T167" s="2946"/>
      <c r="U167" s="2946"/>
      <c r="V167" s="2946"/>
      <c r="W167" s="2946"/>
      <c r="X167" s="2946"/>
      <c r="Y167" s="2946"/>
      <c r="Z167" s="2946"/>
      <c r="AA167" s="2946"/>
      <c r="AB167" s="2946"/>
      <c r="AC167" s="2946"/>
      <c r="AD167" s="2946"/>
      <c r="AE167" s="2946"/>
      <c r="AF167" s="2946"/>
      <c r="AG167" s="2946"/>
      <c r="AH167" s="2946"/>
      <c r="AI167" s="2946"/>
      <c r="AJ167" s="2946"/>
      <c r="AK167" s="2946"/>
      <c r="AL167" s="2946"/>
      <c r="AM167" s="2946"/>
      <c r="AN167" s="2946"/>
      <c r="AO167" s="2946"/>
      <c r="AP167" s="2946"/>
      <c r="AQ167" s="2946"/>
      <c r="AR167" s="2946"/>
      <c r="AS167" s="2946"/>
      <c r="AT167" s="2946"/>
      <c r="AU167" s="2946"/>
      <c r="AV167" s="2946"/>
      <c r="AW167" s="2947"/>
    </row>
    <row r="168" spans="2:49">
      <c r="B168" s="2945"/>
      <c r="C168" s="2946"/>
      <c r="D168" s="2946"/>
      <c r="E168" s="2946"/>
      <c r="F168" s="2946"/>
      <c r="G168" s="2946"/>
      <c r="H168" s="2946"/>
      <c r="I168" s="2946"/>
      <c r="J168" s="2946"/>
      <c r="K168" s="2946"/>
      <c r="L168" s="2946"/>
      <c r="M168" s="2946"/>
      <c r="N168" s="2946"/>
      <c r="O168" s="2946"/>
      <c r="P168" s="2946"/>
      <c r="Q168" s="2946"/>
      <c r="R168" s="2946"/>
      <c r="S168" s="2946"/>
      <c r="T168" s="2946"/>
      <c r="U168" s="2946"/>
      <c r="V168" s="2946"/>
      <c r="W168" s="2946"/>
      <c r="X168" s="2946"/>
      <c r="Y168" s="2946"/>
      <c r="Z168" s="2946"/>
      <c r="AA168" s="2946"/>
      <c r="AB168" s="2946"/>
      <c r="AC168" s="2946"/>
      <c r="AD168" s="2946"/>
      <c r="AE168" s="2946"/>
      <c r="AF168" s="2946"/>
      <c r="AG168" s="2946"/>
      <c r="AH168" s="2946"/>
      <c r="AI168" s="2946"/>
      <c r="AJ168" s="2946"/>
      <c r="AK168" s="2946"/>
      <c r="AL168" s="2946"/>
      <c r="AM168" s="2946"/>
      <c r="AN168" s="2946"/>
      <c r="AO168" s="2946"/>
      <c r="AP168" s="2946"/>
      <c r="AQ168" s="2946"/>
      <c r="AR168" s="2946"/>
      <c r="AS168" s="2946"/>
      <c r="AT168" s="2946"/>
      <c r="AU168" s="2946"/>
      <c r="AV168" s="2946"/>
      <c r="AW168" s="2947"/>
    </row>
    <row r="169" spans="2:49">
      <c r="B169" s="2945"/>
      <c r="C169" s="2946"/>
      <c r="D169" s="2946"/>
      <c r="E169" s="2946"/>
      <c r="F169" s="2946"/>
      <c r="G169" s="2946"/>
      <c r="H169" s="2946"/>
      <c r="I169" s="2946"/>
      <c r="J169" s="2946"/>
      <c r="K169" s="2946"/>
      <c r="L169" s="2946"/>
      <c r="M169" s="2946"/>
      <c r="N169" s="2946"/>
      <c r="O169" s="2946"/>
      <c r="P169" s="2946"/>
      <c r="Q169" s="2946"/>
      <c r="R169" s="2946"/>
      <c r="S169" s="2946"/>
      <c r="T169" s="2946"/>
      <c r="U169" s="2946"/>
      <c r="V169" s="2946"/>
      <c r="W169" s="2946"/>
      <c r="X169" s="2946"/>
      <c r="Y169" s="2946"/>
      <c r="Z169" s="2946"/>
      <c r="AA169" s="2946"/>
      <c r="AB169" s="2946"/>
      <c r="AC169" s="2946"/>
      <c r="AD169" s="2946"/>
      <c r="AE169" s="2946"/>
      <c r="AF169" s="2946"/>
      <c r="AG169" s="2946"/>
      <c r="AH169" s="2946"/>
      <c r="AI169" s="2946"/>
      <c r="AJ169" s="2946"/>
      <c r="AK169" s="2946"/>
      <c r="AL169" s="2946"/>
      <c r="AM169" s="2946"/>
      <c r="AN169" s="2946"/>
      <c r="AO169" s="2946"/>
      <c r="AP169" s="2946"/>
      <c r="AQ169" s="2946"/>
      <c r="AR169" s="2946"/>
      <c r="AS169" s="2946"/>
      <c r="AT169" s="2946"/>
      <c r="AU169" s="2946"/>
      <c r="AV169" s="2946"/>
      <c r="AW169" s="2947"/>
    </row>
    <row r="170" spans="2:49">
      <c r="B170" s="2945"/>
      <c r="C170" s="2946"/>
      <c r="D170" s="2946"/>
      <c r="E170" s="2946"/>
      <c r="F170" s="2946"/>
      <c r="G170" s="2946"/>
      <c r="H170" s="2946"/>
      <c r="I170" s="2946"/>
      <c r="J170" s="2946"/>
      <c r="K170" s="2946"/>
      <c r="L170" s="2946"/>
      <c r="M170" s="2946"/>
      <c r="N170" s="2946"/>
      <c r="O170" s="2946"/>
      <c r="P170" s="2946"/>
      <c r="Q170" s="2946"/>
      <c r="R170" s="2946"/>
      <c r="S170" s="2946"/>
      <c r="T170" s="2946"/>
      <c r="U170" s="2946"/>
      <c r="V170" s="2946"/>
      <c r="W170" s="2946"/>
      <c r="X170" s="2946"/>
      <c r="Y170" s="2946"/>
      <c r="Z170" s="2946"/>
      <c r="AA170" s="2946"/>
      <c r="AB170" s="2946"/>
      <c r="AC170" s="2946"/>
      <c r="AD170" s="2946"/>
      <c r="AE170" s="2946"/>
      <c r="AF170" s="2946"/>
      <c r="AG170" s="2946"/>
      <c r="AH170" s="2946"/>
      <c r="AI170" s="2946"/>
      <c r="AJ170" s="2946"/>
      <c r="AK170" s="2946"/>
      <c r="AL170" s="2946"/>
      <c r="AM170" s="2946"/>
      <c r="AN170" s="2946"/>
      <c r="AO170" s="2946"/>
      <c r="AP170" s="2946"/>
      <c r="AQ170" s="2946"/>
      <c r="AR170" s="2946"/>
      <c r="AS170" s="2946"/>
      <c r="AT170" s="2946"/>
      <c r="AU170" s="2946"/>
      <c r="AV170" s="2946"/>
      <c r="AW170" s="2947"/>
    </row>
    <row r="171" spans="2:49">
      <c r="B171" s="2945"/>
      <c r="C171" s="2946"/>
      <c r="D171" s="2946"/>
      <c r="E171" s="2946"/>
      <c r="F171" s="2946"/>
      <c r="G171" s="2946"/>
      <c r="H171" s="2946"/>
      <c r="I171" s="2946"/>
      <c r="J171" s="2946"/>
      <c r="K171" s="2946"/>
      <c r="L171" s="2946"/>
      <c r="M171" s="2946"/>
      <c r="N171" s="2946"/>
      <c r="O171" s="2946"/>
      <c r="P171" s="2946"/>
      <c r="Q171" s="2946"/>
      <c r="R171" s="2946"/>
      <c r="S171" s="2946"/>
      <c r="T171" s="2946"/>
      <c r="U171" s="2946"/>
      <c r="V171" s="2946"/>
      <c r="W171" s="2946"/>
      <c r="X171" s="2946"/>
      <c r="Y171" s="2946"/>
      <c r="Z171" s="2946"/>
      <c r="AA171" s="2946"/>
      <c r="AB171" s="2946"/>
      <c r="AC171" s="2946"/>
      <c r="AD171" s="2946"/>
      <c r="AE171" s="2946"/>
      <c r="AF171" s="2946"/>
      <c r="AG171" s="2946"/>
      <c r="AH171" s="2946"/>
      <c r="AI171" s="2946"/>
      <c r="AJ171" s="2946"/>
      <c r="AK171" s="2946"/>
      <c r="AL171" s="2946"/>
      <c r="AM171" s="2946"/>
      <c r="AN171" s="2946"/>
      <c r="AO171" s="2946"/>
      <c r="AP171" s="2946"/>
      <c r="AQ171" s="2946"/>
      <c r="AR171" s="2946"/>
      <c r="AS171" s="2946"/>
      <c r="AT171" s="2946"/>
      <c r="AU171" s="2946"/>
      <c r="AV171" s="2946"/>
      <c r="AW171" s="2947"/>
    </row>
    <row r="172" spans="2:49">
      <c r="B172" s="2945"/>
      <c r="C172" s="2946"/>
      <c r="D172" s="2946"/>
      <c r="E172" s="2946"/>
      <c r="F172" s="2946"/>
      <c r="G172" s="2946"/>
      <c r="H172" s="2946"/>
      <c r="I172" s="2946"/>
      <c r="J172" s="2946"/>
      <c r="K172" s="2946"/>
      <c r="L172" s="2946"/>
      <c r="M172" s="2946"/>
      <c r="N172" s="2946"/>
      <c r="O172" s="2946"/>
      <c r="P172" s="2946"/>
      <c r="Q172" s="2946"/>
      <c r="R172" s="2946"/>
      <c r="S172" s="2946"/>
      <c r="T172" s="2946"/>
      <c r="U172" s="2946"/>
      <c r="V172" s="2946"/>
      <c r="W172" s="2946"/>
      <c r="X172" s="2946"/>
      <c r="Y172" s="2946"/>
      <c r="Z172" s="2946"/>
      <c r="AA172" s="2946"/>
      <c r="AB172" s="2946"/>
      <c r="AC172" s="2946"/>
      <c r="AD172" s="2946"/>
      <c r="AE172" s="2946"/>
      <c r="AF172" s="2946"/>
      <c r="AG172" s="2946"/>
      <c r="AH172" s="2946"/>
      <c r="AI172" s="2946"/>
      <c r="AJ172" s="2946"/>
      <c r="AK172" s="2946"/>
      <c r="AL172" s="2946"/>
      <c r="AM172" s="2946"/>
      <c r="AN172" s="2946"/>
      <c r="AO172" s="2946"/>
      <c r="AP172" s="2946"/>
      <c r="AQ172" s="2946"/>
      <c r="AR172" s="2946"/>
      <c r="AS172" s="2946"/>
      <c r="AT172" s="2946"/>
      <c r="AU172" s="2946"/>
      <c r="AV172" s="2946"/>
      <c r="AW172" s="2947"/>
    </row>
    <row r="173" spans="2:49" ht="14.25" thickBot="1">
      <c r="B173" s="2948"/>
      <c r="C173" s="2949"/>
      <c r="D173" s="2949"/>
      <c r="E173" s="2949"/>
      <c r="F173" s="2949"/>
      <c r="G173" s="2949"/>
      <c r="H173" s="2949"/>
      <c r="I173" s="2949"/>
      <c r="J173" s="2949"/>
      <c r="K173" s="2949"/>
      <c r="L173" s="2949"/>
      <c r="M173" s="2949"/>
      <c r="N173" s="2949"/>
      <c r="O173" s="2949"/>
      <c r="P173" s="2949"/>
      <c r="Q173" s="2949"/>
      <c r="R173" s="2949"/>
      <c r="S173" s="2949"/>
      <c r="T173" s="2949"/>
      <c r="U173" s="2949"/>
      <c r="V173" s="2949"/>
      <c r="W173" s="2949"/>
      <c r="X173" s="2949"/>
      <c r="Y173" s="2949"/>
      <c r="Z173" s="2949"/>
      <c r="AA173" s="2949"/>
      <c r="AB173" s="2949"/>
      <c r="AC173" s="2949"/>
      <c r="AD173" s="2949"/>
      <c r="AE173" s="2949"/>
      <c r="AF173" s="2949"/>
      <c r="AG173" s="2949"/>
      <c r="AH173" s="2949"/>
      <c r="AI173" s="2949"/>
      <c r="AJ173" s="2949"/>
      <c r="AK173" s="2949"/>
      <c r="AL173" s="2949"/>
      <c r="AM173" s="2949"/>
      <c r="AN173" s="2949"/>
      <c r="AO173" s="2949"/>
      <c r="AP173" s="2949"/>
      <c r="AQ173" s="2949"/>
      <c r="AR173" s="2949"/>
      <c r="AS173" s="2949"/>
      <c r="AT173" s="2949"/>
      <c r="AU173" s="2949"/>
      <c r="AV173" s="2949"/>
      <c r="AW173" s="2950"/>
    </row>
  </sheetData>
  <sheetProtection formatCells="0"/>
  <mergeCells count="298">
    <mergeCell ref="BO36:BR37"/>
    <mergeCell ref="BS36:BT37"/>
    <mergeCell ref="BU36:BW37"/>
    <mergeCell ref="AZ36:BB37"/>
    <mergeCell ref="BC36:BF37"/>
    <mergeCell ref="BG36:BH37"/>
    <mergeCell ref="BI36:BJ37"/>
    <mergeCell ref="BK36:BL37"/>
    <mergeCell ref="BM36:BN37"/>
    <mergeCell ref="B144:AW146"/>
    <mergeCell ref="B147:AW149"/>
    <mergeCell ref="B150:AW152"/>
    <mergeCell ref="B153:AW155"/>
    <mergeCell ref="B156:AW158"/>
    <mergeCell ref="B117:AW119"/>
    <mergeCell ref="B120:AW122"/>
    <mergeCell ref="B123:AW125"/>
    <mergeCell ref="B126:AW128"/>
    <mergeCell ref="B129:AW131"/>
    <mergeCell ref="B132:AW134"/>
    <mergeCell ref="B135:AW137"/>
    <mergeCell ref="B138:AW140"/>
    <mergeCell ref="B141:AW143"/>
    <mergeCell ref="A2:AX4"/>
    <mergeCell ref="B93:AW95"/>
    <mergeCell ref="B96:AW98"/>
    <mergeCell ref="B99:AW101"/>
    <mergeCell ref="B102:AW104"/>
    <mergeCell ref="B105:AW107"/>
    <mergeCell ref="B108:AW110"/>
    <mergeCell ref="B111:AW113"/>
    <mergeCell ref="B114:AW116"/>
    <mergeCell ref="AA12:AA13"/>
    <mergeCell ref="AB12:AE13"/>
    <mergeCell ref="AF12:AF13"/>
    <mergeCell ref="AG12:AG13"/>
    <mergeCell ref="AQ12:AQ13"/>
    <mergeCell ref="AR12:AR13"/>
    <mergeCell ref="W12:Z13"/>
    <mergeCell ref="AH12:AP13"/>
    <mergeCell ref="B6:C7"/>
    <mergeCell ref="D6:J7"/>
    <mergeCell ref="B8:E11"/>
    <mergeCell ref="F8:I9"/>
    <mergeCell ref="J8:AW9"/>
    <mergeCell ref="F10:I11"/>
    <mergeCell ref="J10:AW11"/>
    <mergeCell ref="L12:L13"/>
    <mergeCell ref="M12:O13"/>
    <mergeCell ref="P12:P13"/>
    <mergeCell ref="Q12:Q13"/>
    <mergeCell ref="R12:V13"/>
    <mergeCell ref="B12:K13"/>
    <mergeCell ref="AS12:AW13"/>
    <mergeCell ref="AM21:AP22"/>
    <mergeCell ref="AQ21:AW22"/>
    <mergeCell ref="AM17:AW18"/>
    <mergeCell ref="AM19:AM20"/>
    <mergeCell ref="AN19:AO20"/>
    <mergeCell ref="AP19:AP20"/>
    <mergeCell ref="AQ19:AQ20"/>
    <mergeCell ref="AR19:AS20"/>
    <mergeCell ref="AT19:AW20"/>
    <mergeCell ref="AC21:AE22"/>
    <mergeCell ref="AF21:AJ22"/>
    <mergeCell ref="AK21:AL22"/>
    <mergeCell ref="B15:C16"/>
    <mergeCell ref="D15:J16"/>
    <mergeCell ref="B17:E20"/>
    <mergeCell ref="F17:K18"/>
    <mergeCell ref="L17:AL18"/>
    <mergeCell ref="B26:I27"/>
    <mergeCell ref="J26:K27"/>
    <mergeCell ref="L26:L27"/>
    <mergeCell ref="M26:X27"/>
    <mergeCell ref="AE26:AE27"/>
    <mergeCell ref="AF26:AF27"/>
    <mergeCell ref="B24:C25"/>
    <mergeCell ref="D24:O25"/>
    <mergeCell ref="F19:N20"/>
    <mergeCell ref="O19:AL20"/>
    <mergeCell ref="U21:Y22"/>
    <mergeCell ref="Z21:AA22"/>
    <mergeCell ref="AB21:AB22"/>
    <mergeCell ref="B21:E22"/>
    <mergeCell ref="F21:I22"/>
    <mergeCell ref="J21:N22"/>
    <mergeCell ref="O21:P22"/>
    <mergeCell ref="Q21:Q22"/>
    <mergeCell ref="R21:T22"/>
    <mergeCell ref="AG26:AJ27"/>
    <mergeCell ref="AK26:AK27"/>
    <mergeCell ref="AA26:AD27"/>
    <mergeCell ref="Y26:Y27"/>
    <mergeCell ref="Z26:Z27"/>
    <mergeCell ref="AA30:AA31"/>
    <mergeCell ref="AJ30:AJ31"/>
    <mergeCell ref="M32:AW33"/>
    <mergeCell ref="M34:P35"/>
    <mergeCell ref="Q34:Q35"/>
    <mergeCell ref="R34:R35"/>
    <mergeCell ref="S34:V35"/>
    <mergeCell ref="W34:W35"/>
    <mergeCell ref="AN34:AN35"/>
    <mergeCell ref="X34:X35"/>
    <mergeCell ref="AK30:AK31"/>
    <mergeCell ref="AL30:AO31"/>
    <mergeCell ref="N30:N31"/>
    <mergeCell ref="O30:T31"/>
    <mergeCell ref="U30:U31"/>
    <mergeCell ref="Y34:AM35"/>
    <mergeCell ref="B38:I39"/>
    <mergeCell ref="J38:L39"/>
    <mergeCell ref="M38:S39"/>
    <mergeCell ref="T38:U39"/>
    <mergeCell ref="V38:AW39"/>
    <mergeCell ref="W36:X37"/>
    <mergeCell ref="B36:I37"/>
    <mergeCell ref="V30:V31"/>
    <mergeCell ref="W30:Y31"/>
    <mergeCell ref="Z30:Z31"/>
    <mergeCell ref="B28:I35"/>
    <mergeCell ref="L28:M29"/>
    <mergeCell ref="L30:M31"/>
    <mergeCell ref="J32:K33"/>
    <mergeCell ref="L32:L33"/>
    <mergeCell ref="AP30:AP31"/>
    <mergeCell ref="AA36:AB37"/>
    <mergeCell ref="AC36:AE37"/>
    <mergeCell ref="N28:N29"/>
    <mergeCell ref="O28:T29"/>
    <mergeCell ref="K34:K35"/>
    <mergeCell ref="L34:L35"/>
    <mergeCell ref="Y36:Z37"/>
    <mergeCell ref="AB30:AI31"/>
    <mergeCell ref="V40:V41"/>
    <mergeCell ref="W40:X41"/>
    <mergeCell ref="Y40:Y41"/>
    <mergeCell ref="Z40:AF41"/>
    <mergeCell ref="AG40:AM41"/>
    <mergeCell ref="AN40:AO41"/>
    <mergeCell ref="B40:I41"/>
    <mergeCell ref="J40:P41"/>
    <mergeCell ref="Q40:Q41"/>
    <mergeCell ref="R40:R41"/>
    <mergeCell ref="S40:T41"/>
    <mergeCell ref="U40:U41"/>
    <mergeCell ref="J42:J46"/>
    <mergeCell ref="K42:AW44"/>
    <mergeCell ref="B44:I46"/>
    <mergeCell ref="K45:AW46"/>
    <mergeCell ref="B47:I48"/>
    <mergeCell ref="J47:P48"/>
    <mergeCell ref="Q47:Q48"/>
    <mergeCell ref="R47:R48"/>
    <mergeCell ref="S47:T48"/>
    <mergeCell ref="U47:U48"/>
    <mergeCell ref="B42:B43"/>
    <mergeCell ref="C42:C43"/>
    <mergeCell ref="D42:E43"/>
    <mergeCell ref="F42:F43"/>
    <mergeCell ref="G42:G43"/>
    <mergeCell ref="H42:I43"/>
    <mergeCell ref="AH47:AH48"/>
    <mergeCell ref="AI47:AJ48"/>
    <mergeCell ref="AK47:AK48"/>
    <mergeCell ref="AL47:AL48"/>
    <mergeCell ref="AM47:AN48"/>
    <mergeCell ref="AO47:AO48"/>
    <mergeCell ref="V47:V48"/>
    <mergeCell ref="W47:X48"/>
    <mergeCell ref="J49:J51"/>
    <mergeCell ref="K49:AW51"/>
    <mergeCell ref="B52:I54"/>
    <mergeCell ref="J52:K53"/>
    <mergeCell ref="L52:S53"/>
    <mergeCell ref="T52:T53"/>
    <mergeCell ref="U52:U53"/>
    <mergeCell ref="V52:W53"/>
    <mergeCell ref="X52:X53"/>
    <mergeCell ref="Y52:Y53"/>
    <mergeCell ref="J54:K55"/>
    <mergeCell ref="B55:I73"/>
    <mergeCell ref="AP72:AP73"/>
    <mergeCell ref="X58:X59"/>
    <mergeCell ref="Y58:Z59"/>
    <mergeCell ref="AA58:AA59"/>
    <mergeCell ref="AB58:AG59"/>
    <mergeCell ref="AH58:AN59"/>
    <mergeCell ref="AO58:AP59"/>
    <mergeCell ref="W58:W59"/>
    <mergeCell ref="L58:R59"/>
    <mergeCell ref="S58:S59"/>
    <mergeCell ref="T58:T59"/>
    <mergeCell ref="U58:V59"/>
    <mergeCell ref="Y47:Y48"/>
    <mergeCell ref="Z47:Z48"/>
    <mergeCell ref="AA47:AF48"/>
    <mergeCell ref="AG47:AG48"/>
    <mergeCell ref="L56:L57"/>
    <mergeCell ref="M56:M57"/>
    <mergeCell ref="N56:Q57"/>
    <mergeCell ref="R56:R57"/>
    <mergeCell ref="S56:S57"/>
    <mergeCell ref="Z52:AA53"/>
    <mergeCell ref="AB52:AB53"/>
    <mergeCell ref="L54:AO55"/>
    <mergeCell ref="T56:Z57"/>
    <mergeCell ref="AA56:AA57"/>
    <mergeCell ref="AB56:AB57"/>
    <mergeCell ref="AC56:AE57"/>
    <mergeCell ref="AF56:AF57"/>
    <mergeCell ref="AK66:AK67"/>
    <mergeCell ref="J66:K67"/>
    <mergeCell ref="L66:Y67"/>
    <mergeCell ref="Z66:Z67"/>
    <mergeCell ref="AA66:AA67"/>
    <mergeCell ref="AB66:AD67"/>
    <mergeCell ref="AE66:AE67"/>
    <mergeCell ref="AF66:AF67"/>
    <mergeCell ref="L64:R65"/>
    <mergeCell ref="S64:S65"/>
    <mergeCell ref="T64:T65"/>
    <mergeCell ref="U64:V65"/>
    <mergeCell ref="W64:W65"/>
    <mergeCell ref="X64:X65"/>
    <mergeCell ref="Y64:Z65"/>
    <mergeCell ref="AA64:AA65"/>
    <mergeCell ref="AB64:AG65"/>
    <mergeCell ref="AG66:AJ67"/>
    <mergeCell ref="J60:K61"/>
    <mergeCell ref="J68:K69"/>
    <mergeCell ref="V68:V69"/>
    <mergeCell ref="W68:W69"/>
    <mergeCell ref="X68:Y69"/>
    <mergeCell ref="Z68:Z69"/>
    <mergeCell ref="AA68:AA69"/>
    <mergeCell ref="AB68:AC69"/>
    <mergeCell ref="AL72:AL73"/>
    <mergeCell ref="AH64:AN65"/>
    <mergeCell ref="AD68:AG69"/>
    <mergeCell ref="AN72:AO73"/>
    <mergeCell ref="L60:AF61"/>
    <mergeCell ref="L62:L63"/>
    <mergeCell ref="M62:M63"/>
    <mergeCell ref="N62:Q63"/>
    <mergeCell ref="R62:R63"/>
    <mergeCell ref="S62:S63"/>
    <mergeCell ref="T62:Z63"/>
    <mergeCell ref="AA62:AA63"/>
    <mergeCell ref="AB62:AB63"/>
    <mergeCell ref="AC62:AE63"/>
    <mergeCell ref="AF62:AF63"/>
    <mergeCell ref="AO64:AP65"/>
    <mergeCell ref="B84:AW87"/>
    <mergeCell ref="B90:AW92"/>
    <mergeCell ref="O79:O80"/>
    <mergeCell ref="P79:V80"/>
    <mergeCell ref="W79:W80"/>
    <mergeCell ref="X79:X80"/>
    <mergeCell ref="Y79:AA80"/>
    <mergeCell ref="B82:C83"/>
    <mergeCell ref="D82:J83"/>
    <mergeCell ref="B75:C76"/>
    <mergeCell ref="D75:R76"/>
    <mergeCell ref="B77:N80"/>
    <mergeCell ref="O77:O78"/>
    <mergeCell ref="P77:AC78"/>
    <mergeCell ref="AD77:AD78"/>
    <mergeCell ref="AE77:AE78"/>
    <mergeCell ref="AF77:AW78"/>
    <mergeCell ref="L72:AG73"/>
    <mergeCell ref="AH72:AH73"/>
    <mergeCell ref="AI72:AI73"/>
    <mergeCell ref="B159:AW161"/>
    <mergeCell ref="B162:AW164"/>
    <mergeCell ref="B165:AW167"/>
    <mergeCell ref="B168:AW170"/>
    <mergeCell ref="B171:AW173"/>
    <mergeCell ref="L68:U69"/>
    <mergeCell ref="AH68:AV69"/>
    <mergeCell ref="AT36:AW37"/>
    <mergeCell ref="M36:P37"/>
    <mergeCell ref="AF36:AI37"/>
    <mergeCell ref="AJ72:AK73"/>
    <mergeCell ref="AM72:AM73"/>
    <mergeCell ref="AW68:AW69"/>
    <mergeCell ref="J70:K71"/>
    <mergeCell ref="L70:AW71"/>
    <mergeCell ref="AP36:AQ37"/>
    <mergeCell ref="AR36:AS37"/>
    <mergeCell ref="J36:L37"/>
    <mergeCell ref="AJ36:AK37"/>
    <mergeCell ref="AL36:AM37"/>
    <mergeCell ref="AN36:AO37"/>
    <mergeCell ref="Q36:R37"/>
    <mergeCell ref="S36:T37"/>
    <mergeCell ref="U36:V37"/>
  </mergeCells>
  <phoneticPr fontId="2"/>
  <dataValidations count="2">
    <dataValidation type="list" allowBlank="1" showInputMessage="1" showErrorMessage="1" sqref="L12:L13 Q12:Q13 AA12:AA13 AG12:AG13 AR12:AR13 AM19:AM20 AQ19:AQ20 L26:L27 Z26:Z27 AF26:AF27 O77:O80 AE77:AE78 L32:L35 AK30:AK31 R34:R35 AA30:AA31 C42:C43 G42:G43 R40:R41 V40:V41 R47:R48 V47:V48 AH47:AH48 AL47:AL48 U52:U53 Y52:Y53 M56:M57 S56:S57 T58:T59 X58:X59 M62:M63 S62:S63 T64:T65 X64:X65 AF66:AF67 W68:W69 AI72:AI73 AM72:AM73 V30:V31 AB56:AB57 AB62:AB63 AA66:AA69 X79:X80 N28:N31" xr:uid="{D7351A4B-6106-4BD3-9E0D-30BFB3E5FA0F}">
      <formula1>"□,■"</formula1>
    </dataValidation>
    <dataValidation type="list" allowBlank="1" showInputMessage="1" sqref="AC36:AE37 J36:L37 AZ36:BB37" xr:uid="{C1999EEB-248E-4457-9B2E-14D31086AFC9}">
      <formula1>"昭和,平成,令和,西暦"</formula1>
    </dataValidation>
  </dataValidations>
  <printOptions horizontalCentered="1"/>
  <pageMargins left="0.51181102362204722" right="0.47244094488188981" top="0.39370078740157483" bottom="0.39370078740157483" header="0.19685039370078741" footer="0.19685039370078741"/>
  <pageSetup paperSize="9" scale="69" orientation="portrait" blackAndWhite="1" r:id="rId1"/>
  <headerFooter alignWithMargins="0">
    <oddFooter xml:space="preserve">&amp;R&amp;P / &amp;N </oddFooter>
  </headerFooter>
  <rowBreaks count="1" manualBreakCount="1">
    <brk id="88" max="49" man="1"/>
  </rowBreaks>
  <colBreaks count="1" manualBreakCount="1">
    <brk id="50" max="87" man="1"/>
  </colBreaks>
  <ignoredErrors>
    <ignoredError sqref="F18:AL20 F22:AE22 F21:I21 AK21:AL21 AK22:AL22 K21:T21 F17:K17 M17:AL17 V21:AE21" unlocked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D9B3-574A-4819-82A7-5D45FFD429B7}">
  <sheetPr codeName="Sheet4">
    <tabColor theme="7" tint="0.39997558519241921"/>
  </sheetPr>
  <dimension ref="A1:EY189"/>
  <sheetViews>
    <sheetView showZeros="0" view="pageBreakPreview" topLeftCell="A64" zoomScale="60" zoomScaleNormal="100" workbookViewId="0">
      <selection activeCell="CD95" sqref="CD95:CE96"/>
    </sheetView>
  </sheetViews>
  <sheetFormatPr defaultColWidth="2.5" defaultRowHeight="13.5" customHeight="1"/>
  <cols>
    <col min="1" max="1" width="2.5" style="9"/>
    <col min="2" max="2" width="2.5" style="1" customWidth="1"/>
    <col min="3" max="49" width="2.5" style="1"/>
    <col min="50" max="52" width="2.5" style="1" customWidth="1"/>
    <col min="53" max="53" width="2.5" style="44" customWidth="1"/>
    <col min="54" max="62" width="2.5" style="1"/>
    <col min="63" max="63" width="2.5" style="303" customWidth="1"/>
    <col min="64" max="107" width="2.5" style="1"/>
    <col min="108" max="115" width="2.5" style="3"/>
    <col min="116" max="16384" width="2.5" style="1"/>
  </cols>
  <sheetData>
    <row r="1" spans="1:155" ht="12.75" customHeight="1" thickBot="1">
      <c r="A1" s="172"/>
      <c r="B1" s="3252" t="s">
        <v>1022</v>
      </c>
      <c r="C1" s="3252"/>
      <c r="D1" s="3252"/>
      <c r="E1" s="3252"/>
      <c r="F1" s="3252"/>
      <c r="G1" s="325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98"/>
      <c r="AM1" s="98"/>
      <c r="AN1" s="3243" t="s">
        <v>338</v>
      </c>
      <c r="AO1" s="3244"/>
      <c r="AP1" s="3244"/>
      <c r="AQ1" s="3244"/>
      <c r="AR1" s="3244"/>
      <c r="AS1" s="3245"/>
      <c r="AT1" s="207"/>
      <c r="AU1" s="208"/>
      <c r="AV1" s="208"/>
      <c r="AW1" s="208"/>
      <c r="AX1" s="208"/>
      <c r="AY1" s="121"/>
      <c r="AZ1" s="121"/>
      <c r="BA1" s="99"/>
      <c r="BG1" s="102"/>
      <c r="BH1" s="102"/>
      <c r="BI1" s="102"/>
      <c r="BJ1" s="102"/>
      <c r="BK1" s="216"/>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row>
    <row r="2" spans="1:155" ht="12.75" customHeight="1">
      <c r="A2" s="3251" t="s">
        <v>287</v>
      </c>
      <c r="B2" s="3251"/>
      <c r="C2" s="3251"/>
      <c r="D2" s="3251"/>
      <c r="E2" s="3251"/>
      <c r="F2" s="3251"/>
      <c r="G2" s="3251"/>
      <c r="H2" s="3251"/>
      <c r="I2" s="3251"/>
      <c r="J2" s="3251"/>
      <c r="K2" s="3251"/>
      <c r="L2" s="3251"/>
      <c r="M2" s="3251"/>
      <c r="N2" s="3251"/>
      <c r="O2" s="3251"/>
      <c r="P2" s="3251"/>
      <c r="Q2" s="3251"/>
      <c r="R2" s="3251"/>
      <c r="S2" s="3251"/>
      <c r="T2" s="3251"/>
      <c r="U2" s="3251"/>
      <c r="V2" s="3251"/>
      <c r="W2" s="3251"/>
      <c r="X2" s="3251"/>
      <c r="Y2" s="3251"/>
      <c r="Z2" s="3251"/>
      <c r="AA2" s="3251"/>
      <c r="AB2" s="3251"/>
      <c r="AC2" s="3251"/>
      <c r="AD2" s="3251"/>
      <c r="AE2" s="3251"/>
      <c r="AF2" s="3251"/>
      <c r="AG2" s="3251"/>
      <c r="AH2" s="3251"/>
      <c r="AI2" s="3251"/>
      <c r="AJ2" s="3251"/>
      <c r="AK2" s="3251"/>
      <c r="AL2" s="100"/>
      <c r="AM2" s="100"/>
      <c r="AN2" s="3246"/>
      <c r="AO2" s="3199"/>
      <c r="AP2" s="3199"/>
      <c r="AQ2" s="3199"/>
      <c r="AR2" s="3199"/>
      <c r="AS2" s="3247"/>
      <c r="AT2" s="2"/>
      <c r="AU2" s="2"/>
      <c r="AV2" s="2"/>
      <c r="AW2" s="101"/>
      <c r="AX2" s="101"/>
      <c r="AY2" s="101"/>
      <c r="AZ2" s="101"/>
      <c r="BA2" s="99"/>
      <c r="BG2" s="102"/>
      <c r="BH2" s="3206" t="s">
        <v>575</v>
      </c>
      <c r="BI2" s="3179"/>
      <c r="BJ2" s="3179"/>
      <c r="BK2" s="3179"/>
      <c r="BL2" s="3179"/>
      <c r="BM2" s="3179"/>
      <c r="BN2" s="3179"/>
      <c r="BO2" s="3179"/>
      <c r="BP2" s="3179"/>
      <c r="BQ2" s="3179"/>
      <c r="BR2" s="3179"/>
      <c r="BS2" s="3179"/>
      <c r="BT2" s="3179"/>
      <c r="BU2" s="3179"/>
      <c r="BV2" s="3179"/>
      <c r="BW2" s="3179"/>
      <c r="BX2" s="3179"/>
      <c r="BY2" s="3179"/>
      <c r="BZ2" s="3179"/>
      <c r="CA2" s="3179"/>
      <c r="CB2" s="3179"/>
      <c r="CC2" s="3179"/>
      <c r="CD2" s="3179"/>
      <c r="CE2" s="3179"/>
      <c r="CF2" s="3179"/>
      <c r="CG2" s="3179"/>
      <c r="CH2" s="3179"/>
      <c r="CI2" s="3179"/>
      <c r="CJ2" s="2356" t="s">
        <v>44</v>
      </c>
      <c r="CK2" s="2448" t="s">
        <v>576</v>
      </c>
      <c r="CL2" s="2448"/>
      <c r="CM2" s="2448"/>
      <c r="CN2" s="2448"/>
      <c r="CO2" s="2448"/>
      <c r="CP2" s="2448"/>
      <c r="CQ2" s="3177" t="s">
        <v>23</v>
      </c>
      <c r="CR2" s="2448" t="s">
        <v>223</v>
      </c>
      <c r="CS2" s="2448"/>
      <c r="CT2" s="2448"/>
      <c r="CU2" s="2448"/>
      <c r="CV2" s="2448"/>
      <c r="CW2" s="3177" t="s">
        <v>24</v>
      </c>
      <c r="CX2" s="3179" t="s">
        <v>251</v>
      </c>
      <c r="CY2" s="3179"/>
      <c r="CZ2" s="3179"/>
      <c r="DA2" s="3179"/>
      <c r="DB2" s="3179"/>
      <c r="DC2" s="3181" t="s">
        <v>45</v>
      </c>
      <c r="DE2" s="215"/>
      <c r="DF2" s="215"/>
      <c r="DG2" s="215"/>
      <c r="DH2" s="215"/>
      <c r="DI2" s="103"/>
      <c r="DJ2" s="103"/>
      <c r="DK2" s="103"/>
      <c r="DL2" s="103"/>
      <c r="DM2" s="103"/>
      <c r="DN2" s="214"/>
      <c r="DO2" s="214"/>
      <c r="DP2" s="214"/>
      <c r="DQ2" s="214"/>
      <c r="DR2" s="214"/>
      <c r="DS2" s="214"/>
      <c r="DT2" s="214"/>
      <c r="DU2" s="214"/>
      <c r="DV2" s="214"/>
      <c r="DW2" s="214"/>
      <c r="DX2" s="214"/>
      <c r="DY2" s="214"/>
      <c r="DZ2" s="214"/>
      <c r="EA2" s="214"/>
      <c r="EB2" s="214"/>
      <c r="EC2" s="214"/>
      <c r="ED2" s="214"/>
      <c r="EE2" s="214"/>
      <c r="EF2" s="214"/>
      <c r="EG2" s="214"/>
      <c r="EH2" s="214"/>
      <c r="EI2" s="214"/>
      <c r="EJ2" s="214"/>
      <c r="EK2" s="214"/>
      <c r="EL2" s="214"/>
      <c r="EM2" s="214"/>
      <c r="EN2" s="214"/>
      <c r="EO2" s="214"/>
      <c r="EP2" s="214"/>
      <c r="EQ2" s="214"/>
      <c r="ER2" s="214"/>
      <c r="ES2" s="214"/>
      <c r="ET2" s="214"/>
      <c r="EU2" s="214"/>
      <c r="EV2" s="214"/>
      <c r="EW2" s="214"/>
      <c r="EX2" s="214"/>
      <c r="EY2" s="214"/>
    </row>
    <row r="3" spans="1:155" ht="12.75" customHeight="1">
      <c r="A3" s="3251"/>
      <c r="B3" s="3251"/>
      <c r="C3" s="3251"/>
      <c r="D3" s="3251"/>
      <c r="E3" s="3251"/>
      <c r="F3" s="3251"/>
      <c r="G3" s="3251"/>
      <c r="H3" s="3251"/>
      <c r="I3" s="3251"/>
      <c r="J3" s="3251"/>
      <c r="K3" s="3251"/>
      <c r="L3" s="3251"/>
      <c r="M3" s="3251"/>
      <c r="N3" s="3251"/>
      <c r="O3" s="3251"/>
      <c r="P3" s="3251"/>
      <c r="Q3" s="3251"/>
      <c r="R3" s="3251"/>
      <c r="S3" s="3251"/>
      <c r="T3" s="3251"/>
      <c r="U3" s="3251"/>
      <c r="V3" s="3251"/>
      <c r="W3" s="3251"/>
      <c r="X3" s="3251"/>
      <c r="Y3" s="3251"/>
      <c r="Z3" s="3251"/>
      <c r="AA3" s="3251"/>
      <c r="AB3" s="3251"/>
      <c r="AC3" s="3251"/>
      <c r="AD3" s="3251"/>
      <c r="AE3" s="3251"/>
      <c r="AF3" s="3251"/>
      <c r="AG3" s="3251"/>
      <c r="AH3" s="3251"/>
      <c r="AI3" s="3251"/>
      <c r="AJ3" s="3251"/>
      <c r="AK3" s="3251"/>
      <c r="AL3" s="100"/>
      <c r="AM3" s="100"/>
      <c r="AN3" s="3246"/>
      <c r="AO3" s="3199"/>
      <c r="AP3" s="3199"/>
      <c r="AQ3" s="3199"/>
      <c r="AR3" s="3199"/>
      <c r="AS3" s="3247"/>
      <c r="AT3" s="2"/>
      <c r="AU3" s="2"/>
      <c r="AV3" s="2"/>
      <c r="AW3" s="101"/>
      <c r="AX3" s="101"/>
      <c r="AY3" s="101"/>
      <c r="AZ3" s="101"/>
      <c r="BA3" s="99"/>
      <c r="BG3" s="102"/>
      <c r="BH3" s="3207"/>
      <c r="BI3" s="3180"/>
      <c r="BJ3" s="3180"/>
      <c r="BK3" s="3180"/>
      <c r="BL3" s="3180"/>
      <c r="BM3" s="3180"/>
      <c r="BN3" s="3180"/>
      <c r="BO3" s="3180"/>
      <c r="BP3" s="3180"/>
      <c r="BQ3" s="3180"/>
      <c r="BR3" s="3180"/>
      <c r="BS3" s="3180"/>
      <c r="BT3" s="3180"/>
      <c r="BU3" s="3180"/>
      <c r="BV3" s="3180"/>
      <c r="BW3" s="3180"/>
      <c r="BX3" s="3180"/>
      <c r="BY3" s="3180"/>
      <c r="BZ3" s="3180"/>
      <c r="CA3" s="3180"/>
      <c r="CB3" s="3180"/>
      <c r="CC3" s="3180"/>
      <c r="CD3" s="3180"/>
      <c r="CE3" s="3180"/>
      <c r="CF3" s="3180"/>
      <c r="CG3" s="3180"/>
      <c r="CH3" s="3180"/>
      <c r="CI3" s="3180"/>
      <c r="CJ3" s="3199"/>
      <c r="CK3" s="2451"/>
      <c r="CL3" s="2451"/>
      <c r="CM3" s="2451"/>
      <c r="CN3" s="2451"/>
      <c r="CO3" s="2451"/>
      <c r="CP3" s="2451"/>
      <c r="CQ3" s="3178"/>
      <c r="CR3" s="2451"/>
      <c r="CS3" s="2451"/>
      <c r="CT3" s="2451"/>
      <c r="CU3" s="2451"/>
      <c r="CV3" s="2451"/>
      <c r="CW3" s="3178"/>
      <c r="CX3" s="3180"/>
      <c r="CY3" s="3180"/>
      <c r="CZ3" s="3180"/>
      <c r="DA3" s="3180"/>
      <c r="DB3" s="3180"/>
      <c r="DC3" s="3182"/>
      <c r="DE3" s="215"/>
      <c r="DF3" s="215"/>
      <c r="DG3" s="215"/>
      <c r="DH3" s="215"/>
      <c r="DI3" s="103"/>
      <c r="DJ3" s="103"/>
      <c r="DK3" s="103"/>
      <c r="DL3" s="103"/>
      <c r="DM3" s="103"/>
      <c r="DN3" s="214"/>
      <c r="DO3" s="214"/>
      <c r="DP3" s="214"/>
      <c r="DQ3" s="214"/>
      <c r="DR3" s="214"/>
      <c r="DS3" s="214"/>
      <c r="DT3" s="214"/>
      <c r="DU3" s="214"/>
      <c r="DV3" s="214"/>
      <c r="DW3" s="214"/>
      <c r="DX3" s="214"/>
      <c r="DY3" s="214"/>
      <c r="DZ3" s="214"/>
      <c r="EA3" s="214"/>
      <c r="EB3" s="214"/>
      <c r="EC3" s="214"/>
      <c r="ED3" s="214"/>
      <c r="EE3" s="214"/>
      <c r="EF3" s="214"/>
      <c r="EG3" s="214"/>
      <c r="EH3" s="214"/>
      <c r="EI3" s="214"/>
      <c r="EJ3" s="214"/>
      <c r="EK3" s="214"/>
      <c r="EL3" s="214"/>
      <c r="EM3" s="214"/>
      <c r="EN3" s="214"/>
      <c r="EO3" s="214"/>
      <c r="EP3" s="214"/>
      <c r="EQ3" s="214"/>
      <c r="ER3" s="214"/>
      <c r="ES3" s="214"/>
      <c r="ET3" s="214"/>
      <c r="EU3" s="214"/>
      <c r="EV3" s="214"/>
      <c r="EW3" s="214"/>
      <c r="EX3" s="214"/>
      <c r="EY3" s="214"/>
    </row>
    <row r="4" spans="1:155" ht="12.75" customHeight="1">
      <c r="A4" s="3251"/>
      <c r="B4" s="3251"/>
      <c r="C4" s="3251"/>
      <c r="D4" s="3251"/>
      <c r="E4" s="3251"/>
      <c r="F4" s="3251"/>
      <c r="G4" s="3251"/>
      <c r="H4" s="3251"/>
      <c r="I4" s="3251"/>
      <c r="J4" s="3251"/>
      <c r="K4" s="3251"/>
      <c r="L4" s="3251"/>
      <c r="M4" s="3251"/>
      <c r="N4" s="3251"/>
      <c r="O4" s="3251"/>
      <c r="P4" s="3251"/>
      <c r="Q4" s="3251"/>
      <c r="R4" s="3251"/>
      <c r="S4" s="3251"/>
      <c r="T4" s="3251"/>
      <c r="U4" s="3251"/>
      <c r="V4" s="3251"/>
      <c r="W4" s="3251"/>
      <c r="X4" s="3251"/>
      <c r="Y4" s="3251"/>
      <c r="Z4" s="3251"/>
      <c r="AA4" s="3251"/>
      <c r="AB4" s="3251"/>
      <c r="AC4" s="3251"/>
      <c r="AD4" s="3251"/>
      <c r="AE4" s="3251"/>
      <c r="AF4" s="3251"/>
      <c r="AG4" s="3251"/>
      <c r="AH4" s="3251"/>
      <c r="AI4" s="3251"/>
      <c r="AJ4" s="3251"/>
      <c r="AK4" s="3251"/>
      <c r="AL4" s="100"/>
      <c r="AM4" s="100"/>
      <c r="AN4" s="3246"/>
      <c r="AO4" s="3199"/>
      <c r="AP4" s="3199"/>
      <c r="AQ4" s="3199"/>
      <c r="AR4" s="3199"/>
      <c r="AS4" s="3247"/>
      <c r="AT4" s="2"/>
      <c r="AU4" s="2"/>
      <c r="AV4" s="2"/>
      <c r="AW4" s="101"/>
      <c r="AX4" s="101"/>
      <c r="AY4" s="101"/>
      <c r="AZ4" s="101"/>
      <c r="BA4" s="99"/>
      <c r="BG4" s="102"/>
      <c r="BH4" s="3183" t="s">
        <v>577</v>
      </c>
      <c r="BI4" s="3184"/>
      <c r="BJ4" s="3184"/>
      <c r="BK4" s="3184"/>
      <c r="BL4" s="3184"/>
      <c r="BM4" s="3184"/>
      <c r="BN4" s="3184"/>
      <c r="BO4" s="3184"/>
      <c r="BP4" s="3184"/>
      <c r="BQ4" s="3184"/>
      <c r="BR4" s="3184"/>
      <c r="BS4" s="3184"/>
      <c r="BT4" s="3184"/>
      <c r="BU4" s="3184"/>
      <c r="BV4" s="3184"/>
      <c r="BW4" s="3184"/>
      <c r="BX4" s="3184"/>
      <c r="BY4" s="3184"/>
      <c r="BZ4" s="3184"/>
      <c r="CA4" s="3184"/>
      <c r="CB4" s="3184"/>
      <c r="CC4" s="3184"/>
      <c r="CD4" s="3184"/>
      <c r="CE4" s="3184"/>
      <c r="CF4" s="3184"/>
      <c r="CG4" s="3184"/>
      <c r="CH4" s="3184"/>
      <c r="CI4" s="3184"/>
      <c r="CJ4" s="3184"/>
      <c r="CK4" s="3184"/>
      <c r="CL4" s="3184"/>
      <c r="CM4" s="3184"/>
      <c r="CN4" s="3184"/>
      <c r="CO4" s="3184"/>
      <c r="CP4" s="3184"/>
      <c r="CQ4" s="3184"/>
      <c r="CR4" s="3184"/>
      <c r="CS4" s="3184"/>
      <c r="CT4" s="3184"/>
      <c r="CU4" s="3185"/>
      <c r="CV4" s="3192" t="s">
        <v>24</v>
      </c>
      <c r="CW4" s="3195" t="s">
        <v>78</v>
      </c>
      <c r="CX4" s="3198" t="s">
        <v>20</v>
      </c>
      <c r="CY4" s="3198"/>
      <c r="CZ4" s="3201" t="s">
        <v>23</v>
      </c>
      <c r="DA4" s="3195" t="s">
        <v>76</v>
      </c>
      <c r="DB4" s="3198" t="s">
        <v>21</v>
      </c>
      <c r="DC4" s="3208"/>
      <c r="DE4" s="215"/>
      <c r="DF4" s="215"/>
      <c r="DG4" s="215"/>
      <c r="DH4" s="215"/>
      <c r="DI4" s="216"/>
      <c r="DJ4" s="216"/>
      <c r="DK4" s="216"/>
      <c r="DL4" s="216"/>
      <c r="DM4" s="216"/>
      <c r="DN4" s="214"/>
      <c r="DO4" s="214"/>
      <c r="DP4" s="214"/>
      <c r="DQ4" s="214"/>
      <c r="DR4" s="214"/>
      <c r="DS4" s="214"/>
      <c r="DT4" s="214"/>
      <c r="DU4" s="214"/>
      <c r="DV4" s="214"/>
      <c r="DW4" s="214"/>
      <c r="DX4" s="214"/>
      <c r="DY4" s="214"/>
      <c r="DZ4" s="214"/>
      <c r="EA4" s="214"/>
      <c r="EB4" s="214"/>
      <c r="EC4" s="214"/>
      <c r="ED4" s="214"/>
      <c r="EE4" s="214"/>
      <c r="EF4" s="214"/>
      <c r="EG4" s="214"/>
      <c r="EH4" s="214"/>
      <c r="EI4" s="214"/>
      <c r="EJ4" s="214"/>
      <c r="EK4" s="214"/>
      <c r="EL4" s="214"/>
      <c r="EM4" s="214"/>
      <c r="EN4" s="214"/>
      <c r="EO4" s="214"/>
      <c r="EP4" s="214"/>
      <c r="EQ4" s="214"/>
      <c r="ER4" s="214"/>
      <c r="ES4" s="214"/>
      <c r="ET4" s="214"/>
      <c r="EU4" s="214"/>
      <c r="EV4" s="214"/>
      <c r="EW4" s="214"/>
      <c r="EX4" s="214"/>
      <c r="EY4" s="214"/>
    </row>
    <row r="5" spans="1:155" ht="12.75" customHeight="1">
      <c r="A5" s="3251"/>
      <c r="B5" s="3251"/>
      <c r="C5" s="3251"/>
      <c r="D5" s="3251"/>
      <c r="E5" s="3251"/>
      <c r="F5" s="3251"/>
      <c r="G5" s="3251"/>
      <c r="H5" s="3251"/>
      <c r="I5" s="3251"/>
      <c r="J5" s="3251"/>
      <c r="K5" s="3251"/>
      <c r="L5" s="3251"/>
      <c r="M5" s="3251"/>
      <c r="N5" s="3251"/>
      <c r="O5" s="3251"/>
      <c r="P5" s="3251"/>
      <c r="Q5" s="3251"/>
      <c r="R5" s="3251"/>
      <c r="S5" s="3251"/>
      <c r="T5" s="3251"/>
      <c r="U5" s="3251"/>
      <c r="V5" s="3251"/>
      <c r="W5" s="3251"/>
      <c r="X5" s="3251"/>
      <c r="Y5" s="3251"/>
      <c r="Z5" s="3251"/>
      <c r="AA5" s="3251"/>
      <c r="AB5" s="3251"/>
      <c r="AC5" s="3251"/>
      <c r="AD5" s="3251"/>
      <c r="AE5" s="3251"/>
      <c r="AF5" s="3251"/>
      <c r="AG5" s="3251"/>
      <c r="AH5" s="3251"/>
      <c r="AI5" s="3251"/>
      <c r="AJ5" s="3251"/>
      <c r="AK5" s="3251"/>
      <c r="AL5" s="100"/>
      <c r="AM5" s="100"/>
      <c r="AN5" s="3246"/>
      <c r="AO5" s="3199"/>
      <c r="AP5" s="3199"/>
      <c r="AQ5" s="3199"/>
      <c r="AR5" s="3199"/>
      <c r="AS5" s="3247"/>
      <c r="AT5" s="2"/>
      <c r="AU5" s="2"/>
      <c r="AV5" s="2"/>
      <c r="AW5" s="101"/>
      <c r="AX5" s="101"/>
      <c r="AY5" s="101"/>
      <c r="AZ5" s="101"/>
      <c r="BA5" s="99"/>
      <c r="BG5" s="102"/>
      <c r="BH5" s="3186"/>
      <c r="BI5" s="3187"/>
      <c r="BJ5" s="3187"/>
      <c r="BK5" s="3187"/>
      <c r="BL5" s="3187"/>
      <c r="BM5" s="3187"/>
      <c r="BN5" s="3187"/>
      <c r="BO5" s="3187"/>
      <c r="BP5" s="3187"/>
      <c r="BQ5" s="3187"/>
      <c r="BR5" s="3187"/>
      <c r="BS5" s="3187"/>
      <c r="BT5" s="3187"/>
      <c r="BU5" s="3187"/>
      <c r="BV5" s="3187"/>
      <c r="BW5" s="3187"/>
      <c r="BX5" s="3187"/>
      <c r="BY5" s="3187"/>
      <c r="BZ5" s="3187"/>
      <c r="CA5" s="3187"/>
      <c r="CB5" s="3187"/>
      <c r="CC5" s="3187"/>
      <c r="CD5" s="3187"/>
      <c r="CE5" s="3187"/>
      <c r="CF5" s="3187"/>
      <c r="CG5" s="3187"/>
      <c r="CH5" s="3187"/>
      <c r="CI5" s="3187"/>
      <c r="CJ5" s="3187"/>
      <c r="CK5" s="3187"/>
      <c r="CL5" s="3187"/>
      <c r="CM5" s="3187"/>
      <c r="CN5" s="3187"/>
      <c r="CO5" s="3187"/>
      <c r="CP5" s="3187"/>
      <c r="CQ5" s="3187"/>
      <c r="CR5" s="3187"/>
      <c r="CS5" s="3187"/>
      <c r="CT5" s="3187"/>
      <c r="CU5" s="3188"/>
      <c r="CV5" s="3193"/>
      <c r="CW5" s="3196"/>
      <c r="CX5" s="3199"/>
      <c r="CY5" s="3199"/>
      <c r="CZ5" s="3178"/>
      <c r="DA5" s="3196"/>
      <c r="DB5" s="3199"/>
      <c r="DC5" s="3182"/>
      <c r="DE5" s="215"/>
      <c r="DF5" s="215"/>
      <c r="DG5" s="215"/>
      <c r="DH5" s="215"/>
      <c r="DI5" s="216"/>
      <c r="DJ5" s="216"/>
      <c r="DK5" s="216"/>
      <c r="DL5" s="216"/>
      <c r="DM5" s="216"/>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row>
    <row r="6" spans="1:155"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3246"/>
      <c r="AO6" s="3199"/>
      <c r="AP6" s="3199"/>
      <c r="AQ6" s="3199"/>
      <c r="AR6" s="3199"/>
      <c r="AS6" s="3247"/>
      <c r="AT6" s="2"/>
      <c r="AU6" s="2"/>
      <c r="AV6" s="2"/>
      <c r="AW6" s="2"/>
      <c r="AX6" s="2"/>
      <c r="AY6" s="2"/>
      <c r="AZ6" s="2"/>
      <c r="BA6" s="99"/>
      <c r="BG6" s="102"/>
      <c r="BH6" s="3189"/>
      <c r="BI6" s="3190"/>
      <c r="BJ6" s="3190"/>
      <c r="BK6" s="3190"/>
      <c r="BL6" s="3190"/>
      <c r="BM6" s="3190"/>
      <c r="BN6" s="3190"/>
      <c r="BO6" s="3190"/>
      <c r="BP6" s="3190"/>
      <c r="BQ6" s="3190"/>
      <c r="BR6" s="3190"/>
      <c r="BS6" s="3190"/>
      <c r="BT6" s="3190"/>
      <c r="BU6" s="3190"/>
      <c r="BV6" s="3190"/>
      <c r="BW6" s="3190"/>
      <c r="BX6" s="3190"/>
      <c r="BY6" s="3190"/>
      <c r="BZ6" s="3190"/>
      <c r="CA6" s="3190"/>
      <c r="CB6" s="3190"/>
      <c r="CC6" s="3190"/>
      <c r="CD6" s="3190"/>
      <c r="CE6" s="3190"/>
      <c r="CF6" s="3190"/>
      <c r="CG6" s="3190"/>
      <c r="CH6" s="3190"/>
      <c r="CI6" s="3190"/>
      <c r="CJ6" s="3190"/>
      <c r="CK6" s="3190"/>
      <c r="CL6" s="3190"/>
      <c r="CM6" s="3190"/>
      <c r="CN6" s="3190"/>
      <c r="CO6" s="3190"/>
      <c r="CP6" s="3190"/>
      <c r="CQ6" s="3190"/>
      <c r="CR6" s="3190"/>
      <c r="CS6" s="3190"/>
      <c r="CT6" s="3190"/>
      <c r="CU6" s="3191"/>
      <c r="CV6" s="3194"/>
      <c r="CW6" s="3197"/>
      <c r="CX6" s="3200"/>
      <c r="CY6" s="3200"/>
      <c r="CZ6" s="3202"/>
      <c r="DA6" s="3197"/>
      <c r="DB6" s="3200"/>
      <c r="DC6" s="3209"/>
      <c r="DE6" s="215"/>
      <c r="DF6" s="215"/>
      <c r="DG6" s="215"/>
      <c r="DH6" s="215"/>
      <c r="DI6" s="103"/>
      <c r="DJ6" s="103"/>
      <c r="DK6" s="103"/>
      <c r="DL6" s="103"/>
      <c r="DM6" s="103"/>
      <c r="DN6" s="214"/>
      <c r="DO6" s="214"/>
      <c r="DP6" s="214"/>
      <c r="DQ6" s="214"/>
      <c r="DR6" s="214"/>
      <c r="DS6" s="214"/>
      <c r="DT6" s="214"/>
      <c r="DU6" s="214"/>
      <c r="DV6" s="214"/>
      <c r="DW6" s="214"/>
      <c r="DX6" s="214"/>
      <c r="DY6" s="214"/>
      <c r="DZ6" s="214"/>
      <c r="EA6" s="214"/>
      <c r="EB6" s="214"/>
      <c r="EC6" s="214"/>
      <c r="ED6" s="214"/>
      <c r="EE6" s="214"/>
      <c r="EF6" s="214"/>
      <c r="EG6" s="214"/>
      <c r="EH6" s="214"/>
      <c r="EI6" s="214"/>
      <c r="EJ6" s="214"/>
      <c r="EK6" s="103"/>
      <c r="EL6" s="103"/>
      <c r="EM6" s="103"/>
      <c r="EN6" s="103"/>
      <c r="EO6" s="103"/>
      <c r="EP6" s="103"/>
      <c r="EQ6" s="217"/>
      <c r="ER6" s="217"/>
      <c r="ES6" s="217"/>
      <c r="ET6" s="217"/>
      <c r="EU6" s="217"/>
      <c r="EV6" s="217"/>
      <c r="EW6" s="217"/>
      <c r="EX6" s="103"/>
      <c r="EY6" s="103"/>
    </row>
    <row r="7" spans="1:155" ht="12.75" customHeight="1">
      <c r="A7" s="102"/>
      <c r="B7" s="3025" t="s">
        <v>288</v>
      </c>
      <c r="C7" s="3025"/>
      <c r="D7" s="3047" t="s">
        <v>289</v>
      </c>
      <c r="E7" s="3047"/>
      <c r="F7" s="3047"/>
      <c r="G7" s="3047"/>
      <c r="H7" s="3047"/>
      <c r="I7" s="3047"/>
      <c r="J7" s="3047"/>
      <c r="K7" s="3047"/>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3248"/>
      <c r="AO7" s="3249"/>
      <c r="AP7" s="3249"/>
      <c r="AQ7" s="3249"/>
      <c r="AR7" s="3249"/>
      <c r="AS7" s="3250"/>
      <c r="AT7" s="2"/>
      <c r="AU7" s="2"/>
      <c r="AV7" s="2"/>
      <c r="AW7" s="2"/>
      <c r="AX7" s="2"/>
      <c r="AY7" s="2"/>
      <c r="AZ7" s="2"/>
      <c r="BA7" s="99"/>
      <c r="BG7" s="102"/>
      <c r="BH7" s="3210" t="s">
        <v>578</v>
      </c>
      <c r="BI7" s="3211"/>
      <c r="BJ7" s="3211"/>
      <c r="BK7" s="3211"/>
      <c r="BL7" s="3211"/>
      <c r="BM7" s="3211"/>
      <c r="BN7" s="3211"/>
      <c r="BO7" s="3211"/>
      <c r="BP7" s="3211"/>
      <c r="BQ7" s="3211"/>
      <c r="BR7" s="3211"/>
      <c r="BS7" s="3211"/>
      <c r="BT7" s="3211"/>
      <c r="BU7" s="3211"/>
      <c r="BV7" s="3211"/>
      <c r="BW7" s="3213"/>
      <c r="BX7" s="3214"/>
      <c r="BY7" s="3214"/>
      <c r="BZ7" s="3214"/>
      <c r="CA7" s="3214"/>
      <c r="CB7" s="3214"/>
      <c r="CC7" s="3214"/>
      <c r="CD7" s="3214"/>
      <c r="CE7" s="3214"/>
      <c r="CF7" s="3214"/>
      <c r="CG7" s="3214"/>
      <c r="CH7" s="3214"/>
      <c r="CI7" s="3214"/>
      <c r="CJ7" s="3214"/>
      <c r="CK7" s="3214"/>
      <c r="CL7" s="3214"/>
      <c r="CM7" s="3214"/>
      <c r="CN7" s="3214"/>
      <c r="CO7" s="3214"/>
      <c r="CP7" s="3214"/>
      <c r="CQ7" s="3214"/>
      <c r="CR7" s="3214"/>
      <c r="CS7" s="3214"/>
      <c r="CT7" s="3214"/>
      <c r="CU7" s="3214"/>
      <c r="CV7" s="3214"/>
      <c r="CW7" s="3214"/>
      <c r="CX7" s="3214"/>
      <c r="CY7" s="3214"/>
      <c r="CZ7" s="3214"/>
      <c r="DA7" s="3214"/>
      <c r="DB7" s="3214"/>
      <c r="DC7" s="3215"/>
      <c r="DE7" s="215"/>
      <c r="DF7" s="215"/>
    </row>
    <row r="8" spans="1:155" ht="12.75" customHeight="1" thickBot="1">
      <c r="A8" s="102"/>
      <c r="B8" s="3025"/>
      <c r="C8" s="3025"/>
      <c r="D8" s="3047"/>
      <c r="E8" s="3047"/>
      <c r="F8" s="3047"/>
      <c r="G8" s="3047"/>
      <c r="H8" s="3047"/>
      <c r="I8" s="3047"/>
      <c r="J8" s="3047"/>
      <c r="K8" s="3047"/>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99"/>
      <c r="BG8" s="102"/>
      <c r="BH8" s="3210"/>
      <c r="BI8" s="3211"/>
      <c r="BJ8" s="3211"/>
      <c r="BK8" s="3211"/>
      <c r="BL8" s="3211"/>
      <c r="BM8" s="3211"/>
      <c r="BN8" s="3212"/>
      <c r="BO8" s="3212"/>
      <c r="BP8" s="3212"/>
      <c r="BQ8" s="3212"/>
      <c r="BR8" s="3212"/>
      <c r="BS8" s="3212"/>
      <c r="BT8" s="3212"/>
      <c r="BU8" s="3212"/>
      <c r="BV8" s="3212"/>
      <c r="BW8" s="3216"/>
      <c r="BX8" s="3217"/>
      <c r="BY8" s="3217"/>
      <c r="BZ8" s="3217"/>
      <c r="CA8" s="3217"/>
      <c r="CB8" s="3217"/>
      <c r="CC8" s="3217"/>
      <c r="CD8" s="3217"/>
      <c r="CE8" s="3217"/>
      <c r="CF8" s="3217"/>
      <c r="CG8" s="3217"/>
      <c r="CH8" s="3217"/>
      <c r="CI8" s="3217"/>
      <c r="CJ8" s="3217"/>
      <c r="CK8" s="3217"/>
      <c r="CL8" s="3217"/>
      <c r="CM8" s="3217"/>
      <c r="CN8" s="3217"/>
      <c r="CO8" s="3217"/>
      <c r="CP8" s="3217"/>
      <c r="CQ8" s="3217"/>
      <c r="CR8" s="3217"/>
      <c r="CS8" s="3217"/>
      <c r="CT8" s="3217"/>
      <c r="CU8" s="3217"/>
      <c r="CV8" s="3217"/>
      <c r="CW8" s="3217"/>
      <c r="CX8" s="3217"/>
      <c r="CY8" s="3217"/>
      <c r="CZ8" s="3217"/>
      <c r="DA8" s="3217"/>
      <c r="DB8" s="3217"/>
      <c r="DC8" s="3218"/>
      <c r="DE8" s="218"/>
      <c r="DF8" s="205"/>
    </row>
    <row r="9" spans="1:155" ht="12.75" customHeight="1">
      <c r="A9" s="102"/>
      <c r="B9" s="3225" t="s">
        <v>913</v>
      </c>
      <c r="C9" s="3226"/>
      <c r="D9" s="3226"/>
      <c r="E9" s="3226"/>
      <c r="F9" s="3226"/>
      <c r="G9" s="3226"/>
      <c r="H9" s="3226"/>
      <c r="I9" s="3226"/>
      <c r="J9" s="3226"/>
      <c r="K9" s="3226"/>
      <c r="L9" s="3226"/>
      <c r="M9" s="3226"/>
      <c r="N9" s="3226"/>
      <c r="O9" s="3226"/>
      <c r="P9" s="3226"/>
      <c r="Q9" s="3226"/>
      <c r="R9" s="3226"/>
      <c r="S9" s="3226"/>
      <c r="T9" s="3226"/>
      <c r="U9" s="3226"/>
      <c r="V9" s="3226"/>
      <c r="W9" s="3226"/>
      <c r="X9" s="3226"/>
      <c r="Y9" s="3226"/>
      <c r="Z9" s="3226"/>
      <c r="AA9" s="3226"/>
      <c r="AB9" s="3226"/>
      <c r="AC9" s="3226"/>
      <c r="AD9" s="3226"/>
      <c r="AE9" s="3226"/>
      <c r="AF9" s="3226"/>
      <c r="AG9" s="3226"/>
      <c r="AH9" s="3226"/>
      <c r="AI9" s="3226"/>
      <c r="AJ9" s="3226"/>
      <c r="AK9" s="3226"/>
      <c r="AL9" s="3226"/>
      <c r="AM9" s="3226"/>
      <c r="AN9" s="3226"/>
      <c r="AO9" s="3226"/>
      <c r="AP9" s="3226"/>
      <c r="AQ9" s="3226"/>
      <c r="AR9" s="3226"/>
      <c r="AS9" s="3226"/>
      <c r="AT9" s="3226"/>
      <c r="AU9" s="3226"/>
      <c r="AV9" s="3226"/>
      <c r="AW9" s="3227"/>
      <c r="AX9" s="102"/>
      <c r="AY9" s="102"/>
      <c r="AZ9" s="102"/>
      <c r="BA9" s="99"/>
      <c r="BG9" s="102"/>
      <c r="BH9" s="3219" t="s">
        <v>579</v>
      </c>
      <c r="BI9" s="3220"/>
      <c r="BJ9" s="3220"/>
      <c r="BK9" s="3220"/>
      <c r="BL9" s="3220"/>
      <c r="BM9" s="3220"/>
      <c r="BN9" s="3237"/>
      <c r="BO9" s="3238"/>
      <c r="BP9" s="3238"/>
      <c r="BQ9" s="3238"/>
      <c r="BR9" s="3238"/>
      <c r="BS9" s="3238"/>
      <c r="BT9" s="3238"/>
      <c r="BU9" s="3238"/>
      <c r="BV9" s="3238"/>
      <c r="BW9" s="3238"/>
      <c r="BX9" s="3238"/>
      <c r="BY9" s="3238"/>
      <c r="BZ9" s="3238"/>
      <c r="CA9" s="3238"/>
      <c r="CB9" s="3238"/>
      <c r="CC9" s="3238"/>
      <c r="CD9" s="3238"/>
      <c r="CE9" s="3239"/>
      <c r="CF9" s="3253" t="s">
        <v>580</v>
      </c>
      <c r="CG9" s="3254"/>
      <c r="CH9" s="3254"/>
      <c r="CI9" s="3254"/>
      <c r="CJ9" s="3254"/>
      <c r="CK9" s="3254"/>
      <c r="CL9" s="3254"/>
      <c r="CM9" s="3254"/>
      <c r="CN9" s="3254"/>
      <c r="CO9" s="3255"/>
      <c r="CP9" s="3237"/>
      <c r="CQ9" s="3238"/>
      <c r="CR9" s="3238"/>
      <c r="CS9" s="3238"/>
      <c r="CT9" s="3238"/>
      <c r="CU9" s="3238"/>
      <c r="CV9" s="3238"/>
      <c r="CW9" s="3238"/>
      <c r="CX9" s="3238"/>
      <c r="CY9" s="3238"/>
      <c r="CZ9" s="3238"/>
      <c r="DA9" s="3238"/>
      <c r="DB9" s="3238"/>
      <c r="DC9" s="3259"/>
      <c r="DE9" s="205"/>
      <c r="DF9" s="205"/>
    </row>
    <row r="10" spans="1:155" ht="12.75" customHeight="1">
      <c r="A10" s="102"/>
      <c r="B10" s="3228"/>
      <c r="C10" s="3119"/>
      <c r="D10" s="3119"/>
      <c r="E10" s="3119"/>
      <c r="F10" s="3119"/>
      <c r="G10" s="3119"/>
      <c r="H10" s="3119"/>
      <c r="I10" s="3119"/>
      <c r="J10" s="3119"/>
      <c r="K10" s="3119"/>
      <c r="L10" s="3119"/>
      <c r="M10" s="3119"/>
      <c r="N10" s="3119"/>
      <c r="O10" s="3119"/>
      <c r="P10" s="3119"/>
      <c r="Q10" s="3119"/>
      <c r="R10" s="3119"/>
      <c r="S10" s="3119"/>
      <c r="T10" s="3119"/>
      <c r="U10" s="3119"/>
      <c r="V10" s="3119"/>
      <c r="W10" s="3119"/>
      <c r="X10" s="3119"/>
      <c r="Y10" s="3119"/>
      <c r="Z10" s="3119"/>
      <c r="AA10" s="3119"/>
      <c r="AB10" s="3119"/>
      <c r="AC10" s="3119"/>
      <c r="AD10" s="3119"/>
      <c r="AE10" s="3119"/>
      <c r="AF10" s="3119"/>
      <c r="AG10" s="3119"/>
      <c r="AH10" s="3119"/>
      <c r="AI10" s="3119"/>
      <c r="AJ10" s="3119"/>
      <c r="AK10" s="3119"/>
      <c r="AL10" s="3119"/>
      <c r="AM10" s="3119"/>
      <c r="AN10" s="3119"/>
      <c r="AO10" s="3119"/>
      <c r="AP10" s="3119"/>
      <c r="AQ10" s="3119"/>
      <c r="AR10" s="3119"/>
      <c r="AS10" s="3119"/>
      <c r="AT10" s="3119"/>
      <c r="AU10" s="3119"/>
      <c r="AV10" s="3119"/>
      <c r="AW10" s="3120"/>
      <c r="AX10" s="102"/>
      <c r="AY10" s="102"/>
      <c r="AZ10" s="102"/>
      <c r="BA10" s="99"/>
      <c r="BG10" s="102"/>
      <c r="BH10" s="3221"/>
      <c r="BI10" s="3222"/>
      <c r="BJ10" s="3222"/>
      <c r="BK10" s="3222"/>
      <c r="BL10" s="3222"/>
      <c r="BM10" s="3222"/>
      <c r="BN10" s="3240"/>
      <c r="BO10" s="3241"/>
      <c r="BP10" s="3241"/>
      <c r="BQ10" s="3241"/>
      <c r="BR10" s="3241"/>
      <c r="BS10" s="3241"/>
      <c r="BT10" s="3241"/>
      <c r="BU10" s="3241"/>
      <c r="BV10" s="3241"/>
      <c r="BW10" s="3241"/>
      <c r="BX10" s="3241"/>
      <c r="BY10" s="3241"/>
      <c r="BZ10" s="3241"/>
      <c r="CA10" s="3241"/>
      <c r="CB10" s="3241"/>
      <c r="CC10" s="3241"/>
      <c r="CD10" s="3241"/>
      <c r="CE10" s="3242"/>
      <c r="CF10" s="3256"/>
      <c r="CG10" s="3257"/>
      <c r="CH10" s="3257"/>
      <c r="CI10" s="3257"/>
      <c r="CJ10" s="3257"/>
      <c r="CK10" s="3257"/>
      <c r="CL10" s="3257"/>
      <c r="CM10" s="3257"/>
      <c r="CN10" s="3257"/>
      <c r="CO10" s="3258"/>
      <c r="CP10" s="3240"/>
      <c r="CQ10" s="3241"/>
      <c r="CR10" s="3241"/>
      <c r="CS10" s="3241"/>
      <c r="CT10" s="3241"/>
      <c r="CU10" s="3241"/>
      <c r="CV10" s="3241"/>
      <c r="CW10" s="3241"/>
      <c r="CX10" s="3241"/>
      <c r="CY10" s="3241"/>
      <c r="CZ10" s="3241"/>
      <c r="DA10" s="3241"/>
      <c r="DB10" s="3241"/>
      <c r="DC10" s="3260"/>
      <c r="DE10" s="205"/>
      <c r="DF10" s="205"/>
    </row>
    <row r="11" spans="1:155" ht="12.75" customHeight="1">
      <c r="A11" s="102"/>
      <c r="B11" s="3041" t="s">
        <v>481</v>
      </c>
      <c r="C11" s="3032"/>
      <c r="D11" s="3032"/>
      <c r="E11" s="3032"/>
      <c r="F11" s="3032"/>
      <c r="G11" s="3032"/>
      <c r="H11" s="3042"/>
      <c r="I11" s="3063" t="str">
        <f>基本入力!J24&amp;基本入力!AB24&amp;基本入力!AD24&amp;基本入力!AG24&amp;基本入力!AJ24</f>
        <v>練馬区高松3丁目　●番地●</v>
      </c>
      <c r="J11" s="3064"/>
      <c r="K11" s="3064"/>
      <c r="L11" s="3064"/>
      <c r="M11" s="3064"/>
      <c r="N11" s="3064"/>
      <c r="O11" s="3064"/>
      <c r="P11" s="3064"/>
      <c r="Q11" s="3064"/>
      <c r="R11" s="3064"/>
      <c r="S11" s="3064"/>
      <c r="T11" s="3064"/>
      <c r="U11" s="3064"/>
      <c r="V11" s="3064"/>
      <c r="W11" s="3064"/>
      <c r="X11" s="3064"/>
      <c r="Y11" s="3064"/>
      <c r="Z11" s="3064"/>
      <c r="AA11" s="3064"/>
      <c r="AB11" s="3064"/>
      <c r="AC11" s="3064"/>
      <c r="AD11" s="3064"/>
      <c r="AE11" s="3064"/>
      <c r="AF11" s="3064"/>
      <c r="AG11" s="3064"/>
      <c r="AH11" s="3064"/>
      <c r="AI11" s="3064"/>
      <c r="AJ11" s="3064"/>
      <c r="AK11" s="3064"/>
      <c r="AL11" s="3064"/>
      <c r="AM11" s="3064"/>
      <c r="AN11" s="3064"/>
      <c r="AO11" s="3064"/>
      <c r="AP11" s="3064"/>
      <c r="AQ11" s="3064"/>
      <c r="AR11" s="3064"/>
      <c r="AS11" s="3064"/>
      <c r="AT11" s="3064"/>
      <c r="AU11" s="3064"/>
      <c r="AV11" s="3064"/>
      <c r="AW11" s="3100"/>
      <c r="AX11" s="102"/>
      <c r="AY11" s="102"/>
      <c r="BG11" s="102"/>
      <c r="BH11" s="3203"/>
      <c r="BI11" s="3204"/>
      <c r="BJ11" s="3204"/>
      <c r="BK11" s="3204"/>
      <c r="BL11" s="3204"/>
      <c r="BM11" s="3204"/>
      <c r="BN11" s="3204"/>
      <c r="BO11" s="3204"/>
      <c r="BP11" s="3204"/>
      <c r="BQ11" s="3204"/>
      <c r="BR11" s="3204"/>
      <c r="BS11" s="3204"/>
      <c r="BT11" s="3204"/>
      <c r="BU11" s="3204"/>
      <c r="BV11" s="3204"/>
      <c r="BW11" s="3204"/>
      <c r="BX11" s="3204"/>
      <c r="BY11" s="3204"/>
      <c r="BZ11" s="3204"/>
      <c r="CA11" s="3204"/>
      <c r="CB11" s="3204"/>
      <c r="CC11" s="3204"/>
      <c r="CD11" s="3204"/>
      <c r="CE11" s="3204"/>
      <c r="CF11" s="3204"/>
      <c r="CG11" s="3204"/>
      <c r="CH11" s="3204"/>
      <c r="CI11" s="3204"/>
      <c r="CJ11" s="3204"/>
      <c r="CK11" s="3204"/>
      <c r="CL11" s="3204"/>
      <c r="CM11" s="3204"/>
      <c r="CN11" s="3204"/>
      <c r="CO11" s="3204"/>
      <c r="CP11" s="3204"/>
      <c r="CQ11" s="3204"/>
      <c r="CR11" s="3204"/>
      <c r="CS11" s="3204"/>
      <c r="CT11" s="3204"/>
      <c r="CU11" s="3204"/>
      <c r="CV11" s="3204"/>
      <c r="CW11" s="3204"/>
      <c r="CX11" s="3204"/>
      <c r="CY11" s="3204"/>
      <c r="CZ11" s="3204"/>
      <c r="DA11" s="3204"/>
      <c r="DB11" s="3204"/>
      <c r="DC11" s="3205"/>
      <c r="DE11" s="205"/>
      <c r="DF11" s="205"/>
    </row>
    <row r="12" spans="1:155" ht="12.75" customHeight="1">
      <c r="A12" s="102"/>
      <c r="B12" s="3043"/>
      <c r="C12" s="3033"/>
      <c r="D12" s="3033"/>
      <c r="E12" s="3033"/>
      <c r="F12" s="3033"/>
      <c r="G12" s="3033"/>
      <c r="H12" s="3044"/>
      <c r="I12" s="3065"/>
      <c r="J12" s="3066"/>
      <c r="K12" s="3066"/>
      <c r="L12" s="3066"/>
      <c r="M12" s="3066"/>
      <c r="N12" s="3066"/>
      <c r="O12" s="3066"/>
      <c r="P12" s="3066"/>
      <c r="Q12" s="3066"/>
      <c r="R12" s="3066"/>
      <c r="S12" s="3066"/>
      <c r="T12" s="3066"/>
      <c r="U12" s="3066"/>
      <c r="V12" s="3066"/>
      <c r="W12" s="3066"/>
      <c r="X12" s="3066"/>
      <c r="Y12" s="3066"/>
      <c r="Z12" s="3066"/>
      <c r="AA12" s="3066"/>
      <c r="AB12" s="3066"/>
      <c r="AC12" s="3066"/>
      <c r="AD12" s="3066"/>
      <c r="AE12" s="3066"/>
      <c r="AF12" s="3066"/>
      <c r="AG12" s="3066"/>
      <c r="AH12" s="3066"/>
      <c r="AI12" s="3066"/>
      <c r="AJ12" s="3066"/>
      <c r="AK12" s="3066"/>
      <c r="AL12" s="3066"/>
      <c r="AM12" s="3066"/>
      <c r="AN12" s="3066"/>
      <c r="AO12" s="3066"/>
      <c r="AP12" s="3066"/>
      <c r="AQ12" s="3066"/>
      <c r="AR12" s="3066"/>
      <c r="AS12" s="3066"/>
      <c r="AT12" s="3066"/>
      <c r="AU12" s="3066"/>
      <c r="AV12" s="3066"/>
      <c r="AW12" s="3229"/>
      <c r="AX12" s="102"/>
      <c r="AY12" s="102"/>
      <c r="BG12" s="102"/>
      <c r="BH12" s="1659"/>
      <c r="BI12" s="1660"/>
      <c r="BJ12" s="1660"/>
      <c r="BK12" s="1660"/>
      <c r="BL12" s="1660"/>
      <c r="BM12" s="1660"/>
      <c r="BN12" s="1660"/>
      <c r="BO12" s="1660"/>
      <c r="BP12" s="1660"/>
      <c r="BQ12" s="1660"/>
      <c r="BR12" s="1660"/>
      <c r="BS12" s="1660"/>
      <c r="BT12" s="1660"/>
      <c r="BU12" s="1660"/>
      <c r="BV12" s="1660"/>
      <c r="BW12" s="1660"/>
      <c r="BX12" s="1660"/>
      <c r="BY12" s="1660"/>
      <c r="BZ12" s="1660"/>
      <c r="CA12" s="1660"/>
      <c r="CB12" s="1660"/>
      <c r="CC12" s="1660"/>
      <c r="CD12" s="1660"/>
      <c r="CE12" s="1660"/>
      <c r="CF12" s="1660"/>
      <c r="CG12" s="1660"/>
      <c r="CH12" s="1660"/>
      <c r="CI12" s="1660"/>
      <c r="CJ12" s="1660"/>
      <c r="CK12" s="1660"/>
      <c r="CL12" s="1660"/>
      <c r="CM12" s="1660"/>
      <c r="CN12" s="1660"/>
      <c r="CO12" s="1660"/>
      <c r="CP12" s="1660"/>
      <c r="CQ12" s="1660"/>
      <c r="CR12" s="1660"/>
      <c r="CS12" s="1660"/>
      <c r="CT12" s="1660"/>
      <c r="CU12" s="1660"/>
      <c r="CV12" s="1660"/>
      <c r="CW12" s="1660"/>
      <c r="CX12" s="1660"/>
      <c r="CY12" s="1660"/>
      <c r="CZ12" s="1660"/>
      <c r="DA12" s="1660"/>
      <c r="DB12" s="1660"/>
      <c r="DC12" s="1661"/>
      <c r="DE12" s="205"/>
      <c r="DF12" s="205"/>
    </row>
    <row r="13" spans="1:155" ht="12.75" customHeight="1" thickBot="1">
      <c r="A13" s="102"/>
      <c r="B13" s="3041" t="s">
        <v>349</v>
      </c>
      <c r="C13" s="3032"/>
      <c r="D13" s="3032"/>
      <c r="E13" s="3032"/>
      <c r="F13" s="3032"/>
      <c r="G13" s="3032"/>
      <c r="H13" s="3042"/>
      <c r="I13" s="3223" t="str">
        <f>基本入力!AB13&amp;基本入力!AB26</f>
        <v>　</v>
      </c>
      <c r="J13" s="3068"/>
      <c r="K13" s="3068"/>
      <c r="L13" s="3068"/>
      <c r="M13" s="3068"/>
      <c r="N13" s="3068"/>
      <c r="O13" s="3068"/>
      <c r="P13" s="3068"/>
      <c r="Q13" s="3068"/>
      <c r="R13" s="3068"/>
      <c r="S13" s="3068"/>
      <c r="T13" s="3068"/>
      <c r="U13" s="3068"/>
      <c r="V13" s="3068"/>
      <c r="W13" s="3068"/>
      <c r="X13" s="3068"/>
      <c r="Y13" s="3068"/>
      <c r="Z13" s="3068"/>
      <c r="AA13" s="3068"/>
      <c r="AB13" s="3068"/>
      <c r="AC13" s="3068"/>
      <c r="AD13" s="3068"/>
      <c r="AE13" s="3068"/>
      <c r="AF13" s="3068"/>
      <c r="AG13" s="3068"/>
      <c r="AH13" s="3068"/>
      <c r="AI13" s="3068"/>
      <c r="AJ13" s="3068"/>
      <c r="AK13" s="3068"/>
      <c r="AL13" s="3068"/>
      <c r="AM13" s="3068"/>
      <c r="AN13" s="3068"/>
      <c r="AO13" s="3068"/>
      <c r="AP13" s="3068"/>
      <c r="AQ13" s="3068"/>
      <c r="AR13" s="3068"/>
      <c r="AS13" s="3068"/>
      <c r="AT13" s="3068"/>
      <c r="AU13" s="3068"/>
      <c r="AV13" s="3068"/>
      <c r="AW13" s="3224"/>
      <c r="AX13" s="102"/>
      <c r="BG13" s="102"/>
      <c r="BH13" s="1715"/>
      <c r="BI13" s="2925"/>
      <c r="BJ13" s="2925"/>
      <c r="BK13" s="2925"/>
      <c r="BL13" s="2925"/>
      <c r="BM13" s="2925"/>
      <c r="BN13" s="2925"/>
      <c r="BO13" s="2925"/>
      <c r="BP13" s="2925"/>
      <c r="BQ13" s="2925"/>
      <c r="BR13" s="2925"/>
      <c r="BS13" s="2925"/>
      <c r="BT13" s="2925"/>
      <c r="BU13" s="2925"/>
      <c r="BV13" s="2925"/>
      <c r="BW13" s="2925"/>
      <c r="BX13" s="2925"/>
      <c r="BY13" s="2925"/>
      <c r="BZ13" s="2925"/>
      <c r="CA13" s="2925"/>
      <c r="CB13" s="2925"/>
      <c r="CC13" s="2925"/>
      <c r="CD13" s="2925"/>
      <c r="CE13" s="2925"/>
      <c r="CF13" s="2925"/>
      <c r="CG13" s="2925"/>
      <c r="CH13" s="2925"/>
      <c r="CI13" s="2925"/>
      <c r="CJ13" s="2925"/>
      <c r="CK13" s="2925"/>
      <c r="CL13" s="2925"/>
      <c r="CM13" s="2925"/>
      <c r="CN13" s="2925"/>
      <c r="CO13" s="2925"/>
      <c r="CP13" s="2925"/>
      <c r="CQ13" s="2925"/>
      <c r="CR13" s="2925"/>
      <c r="CS13" s="2925"/>
      <c r="CT13" s="2925"/>
      <c r="CU13" s="2925"/>
      <c r="CV13" s="2925"/>
      <c r="CW13" s="2925"/>
      <c r="CX13" s="2925"/>
      <c r="CY13" s="2925"/>
      <c r="CZ13" s="2925"/>
      <c r="DA13" s="2925"/>
      <c r="DB13" s="2925"/>
      <c r="DC13" s="1717"/>
      <c r="DE13" s="205"/>
      <c r="DF13" s="205"/>
    </row>
    <row r="14" spans="1:155" ht="12.75" customHeight="1">
      <c r="A14" s="102"/>
      <c r="B14" s="3043"/>
      <c r="C14" s="3033"/>
      <c r="D14" s="3033"/>
      <c r="E14" s="3033"/>
      <c r="F14" s="3033"/>
      <c r="G14" s="3033"/>
      <c r="H14" s="3044"/>
      <c r="I14" s="3070"/>
      <c r="J14" s="3071"/>
      <c r="K14" s="3071"/>
      <c r="L14" s="3071"/>
      <c r="M14" s="3071"/>
      <c r="N14" s="3071"/>
      <c r="O14" s="3071"/>
      <c r="P14" s="3071"/>
      <c r="Q14" s="3071"/>
      <c r="R14" s="3071"/>
      <c r="S14" s="3071"/>
      <c r="T14" s="3071"/>
      <c r="U14" s="3071"/>
      <c r="V14" s="3071"/>
      <c r="W14" s="3071"/>
      <c r="X14" s="3071"/>
      <c r="Y14" s="3071"/>
      <c r="Z14" s="3071"/>
      <c r="AA14" s="3071"/>
      <c r="AB14" s="3071"/>
      <c r="AC14" s="3071"/>
      <c r="AD14" s="3071"/>
      <c r="AE14" s="3071"/>
      <c r="AF14" s="3071"/>
      <c r="AG14" s="3071"/>
      <c r="AH14" s="3071"/>
      <c r="AI14" s="3071"/>
      <c r="AJ14" s="3071"/>
      <c r="AK14" s="3071"/>
      <c r="AL14" s="3071"/>
      <c r="AM14" s="3071"/>
      <c r="AN14" s="3071"/>
      <c r="AO14" s="3071"/>
      <c r="AP14" s="3071"/>
      <c r="AQ14" s="3071"/>
      <c r="AR14" s="3071"/>
      <c r="AS14" s="3071"/>
      <c r="AT14" s="3071"/>
      <c r="AU14" s="3071"/>
      <c r="AV14" s="3071"/>
      <c r="AW14" s="3072"/>
      <c r="AX14" s="102"/>
      <c r="BG14" s="102"/>
    </row>
    <row r="15" spans="1:155" ht="12.75" customHeight="1">
      <c r="A15" s="102"/>
      <c r="B15" s="3041" t="s">
        <v>482</v>
      </c>
      <c r="C15" s="3032"/>
      <c r="D15" s="3032"/>
      <c r="E15" s="3032"/>
      <c r="F15" s="3032"/>
      <c r="G15" s="3032"/>
      <c r="H15" s="3042"/>
      <c r="I15" s="3063" t="str">
        <f>基本入力!J28</f>
        <v>鉄筋コンクリート造陸屋根●階建</v>
      </c>
      <c r="J15" s="3064"/>
      <c r="K15" s="3064"/>
      <c r="L15" s="3064"/>
      <c r="M15" s="3064"/>
      <c r="N15" s="3064"/>
      <c r="O15" s="3064"/>
      <c r="P15" s="3064"/>
      <c r="Q15" s="3064"/>
      <c r="R15" s="3064"/>
      <c r="S15" s="3064"/>
      <c r="T15" s="3064"/>
      <c r="U15" s="3064"/>
      <c r="V15" s="3064"/>
      <c r="W15" s="3064"/>
      <c r="X15" s="3064"/>
      <c r="Y15" s="3064"/>
      <c r="Z15" s="3064"/>
      <c r="AA15" s="3064"/>
      <c r="AB15" s="3064"/>
      <c r="AC15" s="3064"/>
      <c r="AD15" s="3064"/>
      <c r="AE15" s="3064"/>
      <c r="AF15" s="3064"/>
      <c r="AG15" s="3064"/>
      <c r="AH15" s="3064"/>
      <c r="AI15" s="3103"/>
      <c r="AJ15" s="3050" t="s">
        <v>357</v>
      </c>
      <c r="AK15" s="3032"/>
      <c r="AL15" s="3032"/>
      <c r="AM15" s="3032"/>
      <c r="AN15" s="3042"/>
      <c r="AO15" s="3093" t="str">
        <f>基本入力!AF28</f>
        <v>●</v>
      </c>
      <c r="AP15" s="3230"/>
      <c r="AQ15" s="3230"/>
      <c r="AR15" s="3230"/>
      <c r="AS15" s="3230"/>
      <c r="AT15" s="3230"/>
      <c r="AU15" s="3230"/>
      <c r="AV15" s="3078" t="s">
        <v>22</v>
      </c>
      <c r="AW15" s="3233"/>
      <c r="AX15" s="102"/>
      <c r="BG15" s="102"/>
      <c r="BH15" s="3047" t="s">
        <v>299</v>
      </c>
      <c r="BI15" s="3047"/>
      <c r="BJ15" s="3047"/>
      <c r="BK15" s="3047"/>
      <c r="BL15" s="3047"/>
      <c r="BM15" s="3047"/>
      <c r="BN15" s="3047"/>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row>
    <row r="16" spans="1:155" ht="12.75" customHeight="1" thickBot="1">
      <c r="A16" s="102"/>
      <c r="B16" s="3043"/>
      <c r="C16" s="3033"/>
      <c r="D16" s="3033"/>
      <c r="E16" s="3033"/>
      <c r="F16" s="3033"/>
      <c r="G16" s="3033"/>
      <c r="H16" s="3044"/>
      <c r="I16" s="3065"/>
      <c r="J16" s="3066"/>
      <c r="K16" s="3066"/>
      <c r="L16" s="3066"/>
      <c r="M16" s="3066"/>
      <c r="N16" s="3066"/>
      <c r="O16" s="3066"/>
      <c r="P16" s="3066"/>
      <c r="Q16" s="3066"/>
      <c r="R16" s="3066"/>
      <c r="S16" s="3066"/>
      <c r="T16" s="3066"/>
      <c r="U16" s="3066"/>
      <c r="V16" s="3066"/>
      <c r="W16" s="3066"/>
      <c r="X16" s="3066"/>
      <c r="Y16" s="3066"/>
      <c r="Z16" s="3066"/>
      <c r="AA16" s="3066"/>
      <c r="AB16" s="3066"/>
      <c r="AC16" s="3066"/>
      <c r="AD16" s="3066"/>
      <c r="AE16" s="3066"/>
      <c r="AF16" s="3066"/>
      <c r="AG16" s="3066"/>
      <c r="AH16" s="3066"/>
      <c r="AI16" s="3104"/>
      <c r="AJ16" s="3051"/>
      <c r="AK16" s="3033"/>
      <c r="AL16" s="3033"/>
      <c r="AM16" s="3033"/>
      <c r="AN16" s="3044"/>
      <c r="AO16" s="3231"/>
      <c r="AP16" s="3232"/>
      <c r="AQ16" s="3232"/>
      <c r="AR16" s="3232"/>
      <c r="AS16" s="3232"/>
      <c r="AT16" s="3232"/>
      <c r="AU16" s="3232"/>
      <c r="AV16" s="3080"/>
      <c r="AW16" s="3234"/>
      <c r="AX16" s="102"/>
      <c r="BG16" s="102"/>
      <c r="BH16" s="3047"/>
      <c r="BI16" s="3047"/>
      <c r="BJ16" s="3047"/>
      <c r="BK16" s="3047"/>
      <c r="BL16" s="3047"/>
      <c r="BM16" s="3047"/>
      <c r="BN16" s="3047"/>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F16" s="3" t="s">
        <v>1985</v>
      </c>
    </row>
    <row r="17" spans="1:155" ht="12.75" customHeight="1">
      <c r="A17" s="102"/>
      <c r="B17" s="3236" t="s">
        <v>918</v>
      </c>
      <c r="C17" s="3116"/>
      <c r="D17" s="3116"/>
      <c r="E17" s="3116"/>
      <c r="F17" s="3116"/>
      <c r="G17" s="3116"/>
      <c r="H17" s="3116"/>
      <c r="I17" s="3116"/>
      <c r="J17" s="3116"/>
      <c r="K17" s="3116"/>
      <c r="L17" s="3116"/>
      <c r="M17" s="3116"/>
      <c r="N17" s="3116"/>
      <c r="O17" s="3116"/>
      <c r="P17" s="3116"/>
      <c r="Q17" s="3116"/>
      <c r="R17" s="3116"/>
      <c r="S17" s="3116"/>
      <c r="T17" s="3116"/>
      <c r="U17" s="3116"/>
      <c r="V17" s="3116"/>
      <c r="W17" s="3116"/>
      <c r="X17" s="3116"/>
      <c r="Y17" s="3116"/>
      <c r="Z17" s="3116"/>
      <c r="AA17" s="3116"/>
      <c r="AB17" s="3116"/>
      <c r="AC17" s="3116"/>
      <c r="AD17" s="3116"/>
      <c r="AE17" s="3116"/>
      <c r="AF17" s="3116"/>
      <c r="AG17" s="3116"/>
      <c r="AH17" s="3116"/>
      <c r="AI17" s="3116"/>
      <c r="AJ17" s="3116"/>
      <c r="AK17" s="3116"/>
      <c r="AL17" s="3116"/>
      <c r="AM17" s="3116"/>
      <c r="AN17" s="3116"/>
      <c r="AO17" s="3116"/>
      <c r="AP17" s="3116"/>
      <c r="AQ17" s="3116"/>
      <c r="AR17" s="3116"/>
      <c r="AS17" s="3116"/>
      <c r="AT17" s="3116"/>
      <c r="AU17" s="3116"/>
      <c r="AV17" s="3116"/>
      <c r="AW17" s="3117"/>
      <c r="AX17" s="102"/>
      <c r="BG17" s="102"/>
      <c r="BH17" s="1891">
        <v>1</v>
      </c>
      <c r="BI17" s="1892"/>
      <c r="BJ17" s="1914" t="s">
        <v>1450</v>
      </c>
      <c r="BK17" s="1914"/>
      <c r="BL17" s="1914"/>
      <c r="BM17" s="1914"/>
      <c r="BN17" s="1914"/>
      <c r="BO17" s="1914"/>
      <c r="BP17" s="1914"/>
      <c r="BQ17" s="1914"/>
      <c r="BR17" s="1914"/>
      <c r="BS17" s="1914"/>
      <c r="BT17" s="1914"/>
      <c r="BU17" s="1914"/>
      <c r="BV17" s="1914"/>
      <c r="BW17" s="1914"/>
      <c r="BX17" s="1914"/>
      <c r="BY17" s="1914"/>
      <c r="BZ17" s="1914"/>
      <c r="CA17" s="1914"/>
      <c r="CB17" s="1914"/>
      <c r="CC17" s="1914"/>
      <c r="CD17" s="1914"/>
      <c r="CE17" s="1914"/>
      <c r="CF17" s="1914"/>
      <c r="CG17" s="1914"/>
      <c r="CH17" s="1914"/>
      <c r="CI17" s="1914"/>
      <c r="CJ17" s="1914"/>
      <c r="CK17" s="1914"/>
      <c r="CL17" s="1914"/>
      <c r="CM17" s="1914"/>
      <c r="CN17" s="1914"/>
      <c r="CO17" s="1914"/>
      <c r="CP17" s="1914"/>
      <c r="CQ17" s="1914"/>
      <c r="CR17" s="1914"/>
      <c r="CS17" s="1914"/>
      <c r="CT17" s="1914"/>
      <c r="CU17" s="1914"/>
      <c r="CV17" s="1914"/>
      <c r="CW17" s="1914"/>
      <c r="CX17" s="1914"/>
      <c r="CY17" s="1914"/>
      <c r="CZ17" s="1914"/>
      <c r="DA17" s="1914"/>
      <c r="DB17" s="1914"/>
      <c r="DC17" s="1915"/>
      <c r="DF17" s="2765" t="s">
        <v>1941</v>
      </c>
      <c r="DG17" s="2765"/>
      <c r="DH17" s="2765"/>
      <c r="DI17" s="2765"/>
      <c r="DJ17" s="2765"/>
      <c r="DK17" s="2765"/>
      <c r="DL17" s="2765"/>
      <c r="DM17" s="2765"/>
      <c r="DN17" s="2765"/>
      <c r="DO17" s="2765"/>
      <c r="DP17" s="2765"/>
      <c r="DQ17" s="2765"/>
      <c r="DR17" s="2765"/>
      <c r="DS17" s="2765"/>
      <c r="DT17" s="2765"/>
      <c r="DU17" s="2765"/>
      <c r="DV17" s="2765"/>
      <c r="DW17" s="2765"/>
      <c r="DX17" s="2765"/>
      <c r="DY17" s="2765"/>
      <c r="DZ17" s="2765"/>
      <c r="EA17" s="2765"/>
      <c r="EB17" s="2765"/>
      <c r="EC17" s="2765"/>
      <c r="ED17" s="2765"/>
      <c r="EE17" s="2765"/>
      <c r="EF17" s="2765"/>
      <c r="EG17" s="2765"/>
      <c r="EH17" s="2765"/>
      <c r="EI17" s="2765"/>
      <c r="EJ17" s="2765"/>
      <c r="EK17" s="2765"/>
      <c r="EL17" s="2765"/>
      <c r="EM17" s="2765"/>
      <c r="EN17" s="2765"/>
      <c r="EO17" s="2765"/>
      <c r="EP17" s="2765"/>
      <c r="EQ17" s="2765"/>
      <c r="ER17" s="2765"/>
      <c r="ES17" s="2765"/>
      <c r="ET17" s="2765"/>
      <c r="EU17" s="2765"/>
      <c r="EV17" s="2765"/>
      <c r="EW17" s="2765"/>
      <c r="EX17" s="2765"/>
      <c r="EY17" s="2766"/>
    </row>
    <row r="18" spans="1:155" ht="12.75" customHeight="1">
      <c r="A18" s="102"/>
      <c r="B18" s="3228"/>
      <c r="C18" s="3119"/>
      <c r="D18" s="3119"/>
      <c r="E18" s="3119"/>
      <c r="F18" s="3119"/>
      <c r="G18" s="3119"/>
      <c r="H18" s="3119"/>
      <c r="I18" s="3119"/>
      <c r="J18" s="3119"/>
      <c r="K18" s="3119"/>
      <c r="L18" s="3119"/>
      <c r="M18" s="3119"/>
      <c r="N18" s="3119"/>
      <c r="O18" s="3119"/>
      <c r="P18" s="3119"/>
      <c r="Q18" s="3119"/>
      <c r="R18" s="3119"/>
      <c r="S18" s="3119"/>
      <c r="T18" s="3119"/>
      <c r="U18" s="3119"/>
      <c r="V18" s="3119"/>
      <c r="W18" s="3119"/>
      <c r="X18" s="3119"/>
      <c r="Y18" s="3119"/>
      <c r="Z18" s="3119"/>
      <c r="AA18" s="3119"/>
      <c r="AB18" s="3119"/>
      <c r="AC18" s="3119"/>
      <c r="AD18" s="3119"/>
      <c r="AE18" s="3119"/>
      <c r="AF18" s="3119"/>
      <c r="AG18" s="3119"/>
      <c r="AH18" s="3119"/>
      <c r="AI18" s="3119"/>
      <c r="AJ18" s="3119"/>
      <c r="AK18" s="3119"/>
      <c r="AL18" s="3119"/>
      <c r="AM18" s="3119"/>
      <c r="AN18" s="3119"/>
      <c r="AO18" s="3119"/>
      <c r="AP18" s="3119"/>
      <c r="AQ18" s="3119"/>
      <c r="AR18" s="3119"/>
      <c r="AS18" s="3119"/>
      <c r="AT18" s="3119"/>
      <c r="AU18" s="3119"/>
      <c r="AV18" s="3119"/>
      <c r="AW18" s="3120"/>
      <c r="AX18" s="102"/>
      <c r="BG18" s="102"/>
      <c r="BH18" s="1794"/>
      <c r="BI18" s="1795"/>
      <c r="BJ18" s="1400"/>
      <c r="BK18" s="1400"/>
      <c r="BL18" s="1400"/>
      <c r="BM18" s="1400"/>
      <c r="BN18" s="1400"/>
      <c r="BO18" s="1400"/>
      <c r="BP18" s="1400"/>
      <c r="BQ18" s="1400"/>
      <c r="BR18" s="1400"/>
      <c r="BS18" s="1400"/>
      <c r="BT18" s="1400"/>
      <c r="BU18" s="1400"/>
      <c r="BV18" s="1400"/>
      <c r="BW18" s="1400"/>
      <c r="BX18" s="1400"/>
      <c r="BY18" s="1400"/>
      <c r="BZ18" s="1400"/>
      <c r="CA18" s="1400"/>
      <c r="CB18" s="1400"/>
      <c r="CC18" s="1400"/>
      <c r="CD18" s="1400"/>
      <c r="CE18" s="1400"/>
      <c r="CF18" s="1400"/>
      <c r="CG18" s="1400"/>
      <c r="CH18" s="1400"/>
      <c r="CI18" s="1400"/>
      <c r="CJ18" s="1400"/>
      <c r="CK18" s="1400"/>
      <c r="CL18" s="1400"/>
      <c r="CM18" s="1400"/>
      <c r="CN18" s="1400"/>
      <c r="CO18" s="1400"/>
      <c r="CP18" s="1400"/>
      <c r="CQ18" s="1400"/>
      <c r="CR18" s="1400"/>
      <c r="CS18" s="1400"/>
      <c r="CT18" s="1400"/>
      <c r="CU18" s="1400"/>
      <c r="CV18" s="1400"/>
      <c r="CW18" s="1400"/>
      <c r="CX18" s="1400"/>
      <c r="CY18" s="1400"/>
      <c r="CZ18" s="1400"/>
      <c r="DA18" s="1400"/>
      <c r="DB18" s="1400"/>
      <c r="DC18" s="1401"/>
      <c r="DF18" s="2765"/>
      <c r="DG18" s="2765"/>
      <c r="DH18" s="2765"/>
      <c r="DI18" s="2765"/>
      <c r="DJ18" s="2765"/>
      <c r="DK18" s="2765"/>
      <c r="DL18" s="2765"/>
      <c r="DM18" s="2765"/>
      <c r="DN18" s="2765"/>
      <c r="DO18" s="2765"/>
      <c r="DP18" s="2765"/>
      <c r="DQ18" s="2765"/>
      <c r="DR18" s="2765"/>
      <c r="DS18" s="2765"/>
      <c r="DT18" s="2765"/>
      <c r="DU18" s="2765"/>
      <c r="DV18" s="2765"/>
      <c r="DW18" s="2765"/>
      <c r="DX18" s="2765"/>
      <c r="DY18" s="2765"/>
      <c r="DZ18" s="2765"/>
      <c r="EA18" s="2765"/>
      <c r="EB18" s="2765"/>
      <c r="EC18" s="2765"/>
      <c r="ED18" s="2765"/>
      <c r="EE18" s="2765"/>
      <c r="EF18" s="2765"/>
      <c r="EG18" s="2765"/>
      <c r="EH18" s="2765"/>
      <c r="EI18" s="2765"/>
      <c r="EJ18" s="2765"/>
      <c r="EK18" s="2765"/>
      <c r="EL18" s="2765"/>
      <c r="EM18" s="2765"/>
      <c r="EN18" s="2765"/>
      <c r="EO18" s="2765"/>
      <c r="EP18" s="2765"/>
      <c r="EQ18" s="2765"/>
      <c r="ER18" s="2765"/>
      <c r="ES18" s="2765"/>
      <c r="ET18" s="2765"/>
      <c r="EU18" s="2765"/>
      <c r="EV18" s="2765"/>
      <c r="EW18" s="2765"/>
      <c r="EX18" s="2765"/>
      <c r="EY18" s="2766"/>
    </row>
    <row r="19" spans="1:155" ht="12.75" customHeight="1">
      <c r="A19" s="102"/>
      <c r="B19" s="3041" t="s">
        <v>360</v>
      </c>
      <c r="C19" s="3032"/>
      <c r="D19" s="3032"/>
      <c r="E19" s="3032"/>
      <c r="F19" s="3042"/>
      <c r="G19" s="3063" t="str">
        <f>基本入力!J30&amp;基本入力!R30&amp;基本入力!X30</f>
        <v>高松3丁目　●番●の●</v>
      </c>
      <c r="H19" s="3064"/>
      <c r="I19" s="3064"/>
      <c r="J19" s="3064"/>
      <c r="K19" s="3064"/>
      <c r="L19" s="3064"/>
      <c r="M19" s="3064"/>
      <c r="N19" s="3064"/>
      <c r="O19" s="3064"/>
      <c r="P19" s="3064"/>
      <c r="Q19" s="3064"/>
      <c r="R19" s="3064"/>
      <c r="S19" s="3064"/>
      <c r="T19" s="3103"/>
      <c r="U19" s="3095" t="s">
        <v>349</v>
      </c>
      <c r="V19" s="3095"/>
      <c r="W19" s="3095"/>
      <c r="X19" s="3095"/>
      <c r="Y19" s="3095"/>
      <c r="Z19" s="3105"/>
      <c r="AA19" s="3063" t="str">
        <f>基本入力!AF30</f>
        <v>●</v>
      </c>
      <c r="AB19" s="3064"/>
      <c r="AC19" s="3064"/>
      <c r="AD19" s="3064"/>
      <c r="AE19" s="3064"/>
      <c r="AF19" s="3064"/>
      <c r="AG19" s="3064"/>
      <c r="AH19" s="3064"/>
      <c r="AI19" s="3064"/>
      <c r="AJ19" s="3064"/>
      <c r="AK19" s="3103"/>
      <c r="AL19" s="3032" t="s">
        <v>1090</v>
      </c>
      <c r="AM19" s="3032"/>
      <c r="AN19" s="3032"/>
      <c r="AO19" s="3032"/>
      <c r="AP19" s="3042"/>
      <c r="AQ19" s="3261" t="str">
        <f>基本入力!J32</f>
        <v>居宅</v>
      </c>
      <c r="AR19" s="3262"/>
      <c r="AS19" s="3262"/>
      <c r="AT19" s="3262"/>
      <c r="AU19" s="3262"/>
      <c r="AV19" s="3262"/>
      <c r="AW19" s="3263"/>
      <c r="AX19" s="102"/>
      <c r="AY19" s="102"/>
      <c r="AZ19" s="102"/>
      <c r="BA19" s="99"/>
      <c r="BG19" s="102"/>
      <c r="BH19" s="1794"/>
      <c r="BI19" s="1795"/>
      <c r="BJ19" s="1400"/>
      <c r="BK19" s="1400"/>
      <c r="BL19" s="1400"/>
      <c r="BM19" s="1400"/>
      <c r="BN19" s="1400"/>
      <c r="BO19" s="1400"/>
      <c r="BP19" s="1400"/>
      <c r="BQ19" s="1400"/>
      <c r="BR19" s="1400"/>
      <c r="BS19" s="1400"/>
      <c r="BT19" s="1400"/>
      <c r="BU19" s="1400"/>
      <c r="BV19" s="1400"/>
      <c r="BW19" s="1400"/>
      <c r="BX19" s="1400"/>
      <c r="BY19" s="1400"/>
      <c r="BZ19" s="1400"/>
      <c r="CA19" s="1400"/>
      <c r="CB19" s="1400"/>
      <c r="CC19" s="1400"/>
      <c r="CD19" s="1400"/>
      <c r="CE19" s="1400"/>
      <c r="CF19" s="1400"/>
      <c r="CG19" s="1400"/>
      <c r="CH19" s="1400"/>
      <c r="CI19" s="1400"/>
      <c r="CJ19" s="1400"/>
      <c r="CK19" s="1400"/>
      <c r="CL19" s="1400"/>
      <c r="CM19" s="1400"/>
      <c r="CN19" s="1400"/>
      <c r="CO19" s="1400"/>
      <c r="CP19" s="1400"/>
      <c r="CQ19" s="1400"/>
      <c r="CR19" s="1400"/>
      <c r="CS19" s="1400"/>
      <c r="CT19" s="1400"/>
      <c r="CU19" s="1400"/>
      <c r="CV19" s="1400"/>
      <c r="CW19" s="1400"/>
      <c r="CX19" s="1400"/>
      <c r="CY19" s="1400"/>
      <c r="CZ19" s="1400"/>
      <c r="DA19" s="1400"/>
      <c r="DB19" s="1400"/>
      <c r="DC19" s="1401"/>
      <c r="DF19" s="2765"/>
      <c r="DG19" s="2765"/>
      <c r="DH19" s="2765"/>
      <c r="DI19" s="2765"/>
      <c r="DJ19" s="2765"/>
      <c r="DK19" s="2765"/>
      <c r="DL19" s="2765"/>
      <c r="DM19" s="2765"/>
      <c r="DN19" s="2765"/>
      <c r="DO19" s="2765"/>
      <c r="DP19" s="2765"/>
      <c r="DQ19" s="2765"/>
      <c r="DR19" s="2765"/>
      <c r="DS19" s="2765"/>
      <c r="DT19" s="2765"/>
      <c r="DU19" s="2765"/>
      <c r="DV19" s="2765"/>
      <c r="DW19" s="2765"/>
      <c r="DX19" s="2765"/>
      <c r="DY19" s="2765"/>
      <c r="DZ19" s="2765"/>
      <c r="EA19" s="2765"/>
      <c r="EB19" s="2765"/>
      <c r="EC19" s="2765"/>
      <c r="ED19" s="2765"/>
      <c r="EE19" s="2765"/>
      <c r="EF19" s="2765"/>
      <c r="EG19" s="2765"/>
      <c r="EH19" s="2765"/>
      <c r="EI19" s="2765"/>
      <c r="EJ19" s="2765"/>
      <c r="EK19" s="2765"/>
      <c r="EL19" s="2765"/>
      <c r="EM19" s="2765"/>
      <c r="EN19" s="2765"/>
      <c r="EO19" s="2765"/>
      <c r="EP19" s="2765"/>
      <c r="EQ19" s="2765"/>
      <c r="ER19" s="2765"/>
      <c r="ES19" s="2765"/>
      <c r="ET19" s="2765"/>
      <c r="EU19" s="2765"/>
      <c r="EV19" s="2765"/>
      <c r="EW19" s="2765"/>
      <c r="EX19" s="2765"/>
      <c r="EY19" s="2766"/>
    </row>
    <row r="20" spans="1:155" ht="12.75" customHeight="1">
      <c r="A20" s="102"/>
      <c r="B20" s="3043"/>
      <c r="C20" s="3033"/>
      <c r="D20" s="3033"/>
      <c r="E20" s="3033"/>
      <c r="F20" s="3044"/>
      <c r="G20" s="3065"/>
      <c r="H20" s="3066"/>
      <c r="I20" s="3066"/>
      <c r="J20" s="3066"/>
      <c r="K20" s="3066"/>
      <c r="L20" s="3066"/>
      <c r="M20" s="3066"/>
      <c r="N20" s="3066"/>
      <c r="O20" s="3066"/>
      <c r="P20" s="3066"/>
      <c r="Q20" s="3066"/>
      <c r="R20" s="3066"/>
      <c r="S20" s="3066"/>
      <c r="T20" s="3104"/>
      <c r="U20" s="3096"/>
      <c r="V20" s="3096"/>
      <c r="W20" s="3096"/>
      <c r="X20" s="3096"/>
      <c r="Y20" s="3096"/>
      <c r="Z20" s="3106"/>
      <c r="AA20" s="3065"/>
      <c r="AB20" s="3066"/>
      <c r="AC20" s="3066"/>
      <c r="AD20" s="3066"/>
      <c r="AE20" s="3066"/>
      <c r="AF20" s="3066"/>
      <c r="AG20" s="3066"/>
      <c r="AH20" s="3066"/>
      <c r="AI20" s="3066"/>
      <c r="AJ20" s="3066"/>
      <c r="AK20" s="3104"/>
      <c r="AL20" s="3033"/>
      <c r="AM20" s="3033"/>
      <c r="AN20" s="3033"/>
      <c r="AO20" s="3033"/>
      <c r="AP20" s="3044"/>
      <c r="AQ20" s="3264"/>
      <c r="AR20" s="3265"/>
      <c r="AS20" s="3265"/>
      <c r="AT20" s="3265"/>
      <c r="AU20" s="3265"/>
      <c r="AV20" s="3265"/>
      <c r="AW20" s="3266"/>
      <c r="AX20" s="102"/>
      <c r="AY20" s="102"/>
      <c r="AZ20" s="102"/>
      <c r="BA20" s="99"/>
      <c r="BG20" s="102"/>
      <c r="BH20" s="1794"/>
      <c r="BI20" s="1795"/>
      <c r="BJ20" s="1400"/>
      <c r="BK20" s="1400"/>
      <c r="BL20" s="1400"/>
      <c r="BM20" s="1400"/>
      <c r="BN20" s="1400"/>
      <c r="BO20" s="1400"/>
      <c r="BP20" s="1400"/>
      <c r="BQ20" s="1400"/>
      <c r="BR20" s="1400"/>
      <c r="BS20" s="1400"/>
      <c r="BT20" s="1400"/>
      <c r="BU20" s="1400"/>
      <c r="BV20" s="1400"/>
      <c r="BW20" s="1400"/>
      <c r="BX20" s="1400"/>
      <c r="BY20" s="1400"/>
      <c r="BZ20" s="1400"/>
      <c r="CA20" s="1400"/>
      <c r="CB20" s="1400"/>
      <c r="CC20" s="1400"/>
      <c r="CD20" s="1400"/>
      <c r="CE20" s="1400"/>
      <c r="CF20" s="1400"/>
      <c r="CG20" s="1400"/>
      <c r="CH20" s="1400"/>
      <c r="CI20" s="1400"/>
      <c r="CJ20" s="1400"/>
      <c r="CK20" s="1400"/>
      <c r="CL20" s="1400"/>
      <c r="CM20" s="1400"/>
      <c r="CN20" s="1400"/>
      <c r="CO20" s="1400"/>
      <c r="CP20" s="1400"/>
      <c r="CQ20" s="1400"/>
      <c r="CR20" s="1400"/>
      <c r="CS20" s="1400"/>
      <c r="CT20" s="1400"/>
      <c r="CU20" s="1400"/>
      <c r="CV20" s="1400"/>
      <c r="CW20" s="1400"/>
      <c r="CX20" s="1400"/>
      <c r="CY20" s="1400"/>
      <c r="CZ20" s="1400"/>
      <c r="DA20" s="1400"/>
      <c r="DB20" s="1400"/>
      <c r="DC20" s="1401"/>
    </row>
    <row r="21" spans="1:155" ht="12.75" customHeight="1">
      <c r="A21" s="102"/>
      <c r="B21" s="3041" t="s">
        <v>482</v>
      </c>
      <c r="C21" s="3032"/>
      <c r="D21" s="3032"/>
      <c r="E21" s="3032"/>
      <c r="F21" s="3042"/>
      <c r="G21" s="3063" t="str">
        <f>基本入力!Q32</f>
        <v>●鉄筋コンクリート造1階建</v>
      </c>
      <c r="H21" s="3064"/>
      <c r="I21" s="3064"/>
      <c r="J21" s="3064"/>
      <c r="K21" s="3064"/>
      <c r="L21" s="3064"/>
      <c r="M21" s="3064"/>
      <c r="N21" s="3064"/>
      <c r="O21" s="3064"/>
      <c r="P21" s="3064"/>
      <c r="Q21" s="3064"/>
      <c r="R21" s="3064"/>
      <c r="S21" s="3064"/>
      <c r="T21" s="3064"/>
      <c r="U21" s="3064"/>
      <c r="V21" s="3064"/>
      <c r="W21" s="3064"/>
      <c r="X21" s="3103"/>
      <c r="Y21" s="3050" t="s">
        <v>1091</v>
      </c>
      <c r="Z21" s="3032"/>
      <c r="AA21" s="3032"/>
      <c r="AB21" s="3032"/>
      <c r="AC21" s="3042"/>
      <c r="AD21" s="3235" t="str">
        <f>基本入力!AH32</f>
        <v>●</v>
      </c>
      <c r="AE21" s="3230"/>
      <c r="AF21" s="3230"/>
      <c r="AG21" s="3032" t="s">
        <v>365</v>
      </c>
      <c r="AH21" s="3032"/>
      <c r="AI21" s="3032"/>
      <c r="AJ21" s="3032"/>
      <c r="AK21" s="3032"/>
      <c r="AL21" s="3050" t="s">
        <v>364</v>
      </c>
      <c r="AM21" s="3032"/>
      <c r="AN21" s="3032"/>
      <c r="AO21" s="3032"/>
      <c r="AP21" s="3042"/>
      <c r="AQ21" s="3056">
        <f>基本入力!J34</f>
        <v>0</v>
      </c>
      <c r="AR21" s="3037"/>
      <c r="AS21" s="3037"/>
      <c r="AT21" s="3037"/>
      <c r="AU21" s="3037"/>
      <c r="AV21" s="3032" t="s">
        <v>22</v>
      </c>
      <c r="AW21" s="3088"/>
      <c r="AX21" s="102"/>
      <c r="AY21" s="102"/>
      <c r="AZ21" s="102"/>
      <c r="BA21" s="99"/>
      <c r="BG21" s="102"/>
      <c r="BH21" s="1794"/>
      <c r="BI21" s="1795"/>
      <c r="BJ21" s="1400"/>
      <c r="BK21" s="1400"/>
      <c r="BL21" s="1400"/>
      <c r="BM21" s="1400"/>
      <c r="BN21" s="1400"/>
      <c r="BO21" s="1400"/>
      <c r="BP21" s="1400"/>
      <c r="BQ21" s="1400"/>
      <c r="BR21" s="1400"/>
      <c r="BS21" s="1400"/>
      <c r="BT21" s="1400"/>
      <c r="BU21" s="1400"/>
      <c r="BV21" s="1400"/>
      <c r="BW21" s="1400"/>
      <c r="BX21" s="1400"/>
      <c r="BY21" s="1400"/>
      <c r="BZ21" s="1400"/>
      <c r="CA21" s="1400"/>
      <c r="CB21" s="1400"/>
      <c r="CC21" s="1400"/>
      <c r="CD21" s="1400"/>
      <c r="CE21" s="1400"/>
      <c r="CF21" s="1400"/>
      <c r="CG21" s="1400"/>
      <c r="CH21" s="1400"/>
      <c r="CI21" s="1400"/>
      <c r="CJ21" s="1400"/>
      <c r="CK21" s="1400"/>
      <c r="CL21" s="1400"/>
      <c r="CM21" s="1400"/>
      <c r="CN21" s="1400"/>
      <c r="CO21" s="1400"/>
      <c r="CP21" s="1400"/>
      <c r="CQ21" s="1400"/>
      <c r="CR21" s="1400"/>
      <c r="CS21" s="1400"/>
      <c r="CT21" s="1400"/>
      <c r="CU21" s="1400"/>
      <c r="CV21" s="1400"/>
      <c r="CW21" s="1400"/>
      <c r="CX21" s="1400"/>
      <c r="CY21" s="1400"/>
      <c r="CZ21" s="1400"/>
      <c r="DA21" s="1400"/>
      <c r="DB21" s="1400"/>
      <c r="DC21" s="1401"/>
    </row>
    <row r="22" spans="1:155" ht="12.75" customHeight="1">
      <c r="A22" s="102"/>
      <c r="B22" s="3043"/>
      <c r="C22" s="3033"/>
      <c r="D22" s="3033"/>
      <c r="E22" s="3033"/>
      <c r="F22" s="3044"/>
      <c r="G22" s="3065"/>
      <c r="H22" s="3066"/>
      <c r="I22" s="3066"/>
      <c r="J22" s="3066"/>
      <c r="K22" s="3066"/>
      <c r="L22" s="3066"/>
      <c r="M22" s="3066"/>
      <c r="N22" s="3066"/>
      <c r="O22" s="3066"/>
      <c r="P22" s="3066"/>
      <c r="Q22" s="3066"/>
      <c r="R22" s="3066"/>
      <c r="S22" s="3066"/>
      <c r="T22" s="3066"/>
      <c r="U22" s="3066"/>
      <c r="V22" s="3066"/>
      <c r="W22" s="3066"/>
      <c r="X22" s="3104"/>
      <c r="Y22" s="3051"/>
      <c r="Z22" s="3033"/>
      <c r="AA22" s="3033"/>
      <c r="AB22" s="3033"/>
      <c r="AC22" s="3044"/>
      <c r="AD22" s="3231"/>
      <c r="AE22" s="3232"/>
      <c r="AF22" s="3232"/>
      <c r="AG22" s="3033"/>
      <c r="AH22" s="3033"/>
      <c r="AI22" s="3033"/>
      <c r="AJ22" s="3033"/>
      <c r="AK22" s="3033"/>
      <c r="AL22" s="3051"/>
      <c r="AM22" s="3033"/>
      <c r="AN22" s="3033"/>
      <c r="AO22" s="3033"/>
      <c r="AP22" s="3044"/>
      <c r="AQ22" s="3039"/>
      <c r="AR22" s="3039"/>
      <c r="AS22" s="3039"/>
      <c r="AT22" s="3039"/>
      <c r="AU22" s="3039"/>
      <c r="AV22" s="3033"/>
      <c r="AW22" s="3089"/>
      <c r="AX22" s="102"/>
      <c r="AY22" s="102"/>
      <c r="AZ22" s="102"/>
      <c r="BA22" s="99"/>
      <c r="BG22" s="102"/>
      <c r="BH22" s="1794"/>
      <c r="BI22" s="1795"/>
      <c r="BJ22" s="1400"/>
      <c r="BK22" s="1400"/>
      <c r="BL22" s="1400"/>
      <c r="BM22" s="1400"/>
      <c r="BN22" s="1400"/>
      <c r="BO22" s="1400"/>
      <c r="BP22" s="1400"/>
      <c r="BQ22" s="1400"/>
      <c r="BR22" s="1400"/>
      <c r="BS22" s="1400"/>
      <c r="BT22" s="1400"/>
      <c r="BU22" s="1400"/>
      <c r="BV22" s="1400"/>
      <c r="BW22" s="1400"/>
      <c r="BX22" s="1400"/>
      <c r="BY22" s="1400"/>
      <c r="BZ22" s="1400"/>
      <c r="CA22" s="1400"/>
      <c r="CB22" s="1400"/>
      <c r="CC22" s="1400"/>
      <c r="CD22" s="1400"/>
      <c r="CE22" s="1400"/>
      <c r="CF22" s="1400"/>
      <c r="CG22" s="1400"/>
      <c r="CH22" s="1400"/>
      <c r="CI22" s="1400"/>
      <c r="CJ22" s="1400"/>
      <c r="CK22" s="1400"/>
      <c r="CL22" s="1400"/>
      <c r="CM22" s="1400"/>
      <c r="CN22" s="1400"/>
      <c r="CO22" s="1400"/>
      <c r="CP22" s="1400"/>
      <c r="CQ22" s="1400"/>
      <c r="CR22" s="1400"/>
      <c r="CS22" s="1400"/>
      <c r="CT22" s="1400"/>
      <c r="CU22" s="1400"/>
      <c r="CV22" s="1400"/>
      <c r="CW22" s="1400"/>
      <c r="CX22" s="1400"/>
      <c r="CY22" s="1400"/>
      <c r="CZ22" s="1400"/>
      <c r="DA22" s="1400"/>
      <c r="DB22" s="1400"/>
      <c r="DC22" s="1401"/>
    </row>
    <row r="23" spans="1:155" ht="12.75" customHeight="1">
      <c r="A23" s="102"/>
      <c r="B23" s="3041" t="s">
        <v>518</v>
      </c>
      <c r="C23" s="3032"/>
      <c r="D23" s="3032"/>
      <c r="E23" s="3032"/>
      <c r="F23" s="3042"/>
      <c r="G23" s="3050" t="s">
        <v>44</v>
      </c>
      <c r="H23" s="3108" t="str">
        <f>重説!BN25</f>
        <v>□</v>
      </c>
      <c r="I23" s="3032" t="s">
        <v>157</v>
      </c>
      <c r="J23" s="3032"/>
      <c r="K23" s="3032" t="s">
        <v>29</v>
      </c>
      <c r="L23" s="3108" t="str">
        <f>重説!BR25</f>
        <v>■</v>
      </c>
      <c r="M23" s="3032" t="s">
        <v>21</v>
      </c>
      <c r="N23" s="3032"/>
      <c r="O23" s="3032" t="s">
        <v>45</v>
      </c>
      <c r="P23" s="3068">
        <f>重説!BV25</f>
        <v>0</v>
      </c>
      <c r="Q23" s="3064"/>
      <c r="R23" s="3064"/>
      <c r="S23" s="3064"/>
      <c r="T23" s="3064"/>
      <c r="U23" s="3064"/>
      <c r="V23" s="3064"/>
      <c r="W23" s="3064"/>
      <c r="X23" s="3064"/>
      <c r="Y23" s="3064"/>
      <c r="Z23" s="3064"/>
      <c r="AA23" s="3064"/>
      <c r="AB23" s="3064"/>
      <c r="AC23" s="3064"/>
      <c r="AD23" s="3064"/>
      <c r="AE23" s="3064"/>
      <c r="AF23" s="3064"/>
      <c r="AG23" s="3064"/>
      <c r="AH23" s="3064"/>
      <c r="AI23" s="3064"/>
      <c r="AJ23" s="3064"/>
      <c r="AK23" s="3064"/>
      <c r="AL23" s="3064"/>
      <c r="AM23" s="3064"/>
      <c r="AN23" s="3064"/>
      <c r="AO23" s="3064"/>
      <c r="AP23" s="3064"/>
      <c r="AQ23" s="3064"/>
      <c r="AR23" s="3064"/>
      <c r="AS23" s="3064"/>
      <c r="AT23" s="3064"/>
      <c r="AU23" s="3064"/>
      <c r="AV23" s="3064"/>
      <c r="AW23" s="3100"/>
      <c r="AX23" s="102"/>
      <c r="AY23" s="102"/>
      <c r="AZ23" s="102"/>
      <c r="BA23" s="99"/>
      <c r="BG23" s="102"/>
      <c r="BH23" s="1794"/>
      <c r="BI23" s="1795"/>
      <c r="BJ23" s="1400"/>
      <c r="BK23" s="1400"/>
      <c r="BL23" s="1400"/>
      <c r="BM23" s="1400"/>
      <c r="BN23" s="1400"/>
      <c r="BO23" s="1400"/>
      <c r="BP23" s="1400"/>
      <c r="BQ23" s="1400"/>
      <c r="BR23" s="1400"/>
      <c r="BS23" s="1400"/>
      <c r="BT23" s="1400"/>
      <c r="BU23" s="1400"/>
      <c r="BV23" s="1400"/>
      <c r="BW23" s="1400"/>
      <c r="BX23" s="1400"/>
      <c r="BY23" s="1400"/>
      <c r="BZ23" s="1400"/>
      <c r="CA23" s="1400"/>
      <c r="CB23" s="1400"/>
      <c r="CC23" s="1400"/>
      <c r="CD23" s="1400"/>
      <c r="CE23" s="1400"/>
      <c r="CF23" s="1400"/>
      <c r="CG23" s="1400"/>
      <c r="CH23" s="1400"/>
      <c r="CI23" s="1400"/>
      <c r="CJ23" s="1400"/>
      <c r="CK23" s="1400"/>
      <c r="CL23" s="1400"/>
      <c r="CM23" s="1400"/>
      <c r="CN23" s="1400"/>
      <c r="CO23" s="1400"/>
      <c r="CP23" s="1400"/>
      <c r="CQ23" s="1400"/>
      <c r="CR23" s="1400"/>
      <c r="CS23" s="1400"/>
      <c r="CT23" s="1400"/>
      <c r="CU23" s="1400"/>
      <c r="CV23" s="1400"/>
      <c r="CW23" s="1400"/>
      <c r="CX23" s="1400"/>
      <c r="CY23" s="1400"/>
      <c r="CZ23" s="1400"/>
      <c r="DA23" s="1400"/>
      <c r="DB23" s="1400"/>
      <c r="DC23" s="1401"/>
    </row>
    <row r="24" spans="1:155" ht="12.75" customHeight="1">
      <c r="A24" s="102"/>
      <c r="B24" s="3107"/>
      <c r="C24" s="3045"/>
      <c r="D24" s="3045"/>
      <c r="E24" s="3045"/>
      <c r="F24" s="3046"/>
      <c r="G24" s="3067"/>
      <c r="H24" s="3109"/>
      <c r="I24" s="3045"/>
      <c r="J24" s="3045"/>
      <c r="K24" s="3045"/>
      <c r="L24" s="3109"/>
      <c r="M24" s="3045"/>
      <c r="N24" s="3045"/>
      <c r="O24" s="3045"/>
      <c r="P24" s="3101"/>
      <c r="Q24" s="3101"/>
      <c r="R24" s="3101"/>
      <c r="S24" s="3101"/>
      <c r="T24" s="3101"/>
      <c r="U24" s="3101"/>
      <c r="V24" s="3101"/>
      <c r="W24" s="3101"/>
      <c r="X24" s="3101"/>
      <c r="Y24" s="3101"/>
      <c r="Z24" s="3101"/>
      <c r="AA24" s="3101"/>
      <c r="AB24" s="3101"/>
      <c r="AC24" s="3101"/>
      <c r="AD24" s="3101"/>
      <c r="AE24" s="3101"/>
      <c r="AF24" s="3101"/>
      <c r="AG24" s="3101"/>
      <c r="AH24" s="3101"/>
      <c r="AI24" s="3101"/>
      <c r="AJ24" s="3101"/>
      <c r="AK24" s="3101"/>
      <c r="AL24" s="3101"/>
      <c r="AM24" s="3101"/>
      <c r="AN24" s="3101"/>
      <c r="AO24" s="3101"/>
      <c r="AP24" s="3101"/>
      <c r="AQ24" s="3101"/>
      <c r="AR24" s="3101"/>
      <c r="AS24" s="3101"/>
      <c r="AT24" s="3101"/>
      <c r="AU24" s="3101"/>
      <c r="AV24" s="3101"/>
      <c r="AW24" s="3102"/>
      <c r="AX24" s="102"/>
      <c r="BG24" s="102"/>
      <c r="BH24" s="1794"/>
      <c r="BI24" s="1795"/>
      <c r="BJ24" s="1400"/>
      <c r="BK24" s="1400"/>
      <c r="BL24" s="1400"/>
      <c r="BM24" s="1400"/>
      <c r="BN24" s="1400"/>
      <c r="BO24" s="1400"/>
      <c r="BP24" s="1400"/>
      <c r="BQ24" s="1400"/>
      <c r="BR24" s="1400"/>
      <c r="BS24" s="1400"/>
      <c r="BT24" s="1400"/>
      <c r="BU24" s="1400"/>
      <c r="BV24" s="1400"/>
      <c r="BW24" s="1400"/>
      <c r="BX24" s="1400"/>
      <c r="BY24" s="1400"/>
      <c r="BZ24" s="1400"/>
      <c r="CA24" s="1400"/>
      <c r="CB24" s="1400"/>
      <c r="CC24" s="1400"/>
      <c r="CD24" s="1400"/>
      <c r="CE24" s="1400"/>
      <c r="CF24" s="1400"/>
      <c r="CG24" s="1400"/>
      <c r="CH24" s="1400"/>
      <c r="CI24" s="1400"/>
      <c r="CJ24" s="1400"/>
      <c r="CK24" s="1400"/>
      <c r="CL24" s="1400"/>
      <c r="CM24" s="1400"/>
      <c r="CN24" s="1400"/>
      <c r="CO24" s="1400"/>
      <c r="CP24" s="1400"/>
      <c r="CQ24" s="1400"/>
      <c r="CR24" s="1400"/>
      <c r="CS24" s="1400"/>
      <c r="CT24" s="1400"/>
      <c r="CU24" s="1400"/>
      <c r="CV24" s="1400"/>
      <c r="CW24" s="1400"/>
      <c r="CX24" s="1400"/>
      <c r="CY24" s="1400"/>
      <c r="CZ24" s="1400"/>
      <c r="DA24" s="1400"/>
      <c r="DB24" s="1400"/>
      <c r="DC24" s="1401"/>
    </row>
    <row r="25" spans="1:155" ht="12.75" customHeight="1">
      <c r="A25" s="102"/>
      <c r="B25" s="3236" t="str">
        <f>VLOOKUP(基本入力!R54,'売契（業者）'!DF26:DZ28,2)</f>
        <v>敷地権の目的である土地の表示</v>
      </c>
      <c r="C25" s="3116"/>
      <c r="D25" s="3116"/>
      <c r="E25" s="3116"/>
      <c r="F25" s="3116"/>
      <c r="G25" s="3116"/>
      <c r="H25" s="3116"/>
      <c r="I25" s="3116"/>
      <c r="J25" s="3116"/>
      <c r="K25" s="3116"/>
      <c r="L25" s="3116"/>
      <c r="M25" s="3116"/>
      <c r="N25" s="3116"/>
      <c r="O25" s="3116"/>
      <c r="P25" s="3116"/>
      <c r="Q25" s="3116"/>
      <c r="R25" s="3116"/>
      <c r="S25" s="3116"/>
      <c r="T25" s="3116"/>
      <c r="U25" s="3116"/>
      <c r="V25" s="3116"/>
      <c r="W25" s="3116"/>
      <c r="X25" s="3116"/>
      <c r="Y25" s="3116"/>
      <c r="Z25" s="3116"/>
      <c r="AA25" s="3116"/>
      <c r="AB25" s="3116"/>
      <c r="AC25" s="3116"/>
      <c r="AD25" s="3116"/>
      <c r="AE25" s="3116"/>
      <c r="AF25" s="3116"/>
      <c r="AG25" s="3116"/>
      <c r="AH25" s="3116"/>
      <c r="AI25" s="3116"/>
      <c r="AJ25" s="3116"/>
      <c r="AK25" s="3116"/>
      <c r="AL25" s="3116"/>
      <c r="AM25" s="3116"/>
      <c r="AN25" s="3116"/>
      <c r="AO25" s="3116"/>
      <c r="AP25" s="3116"/>
      <c r="AQ25" s="3116"/>
      <c r="AR25" s="3116"/>
      <c r="AS25" s="3116"/>
      <c r="AT25" s="3116"/>
      <c r="AU25" s="3116"/>
      <c r="AV25" s="3116"/>
      <c r="AW25" s="3117"/>
      <c r="AX25" s="102"/>
      <c r="BG25" s="102"/>
      <c r="BH25" s="1794"/>
      <c r="BI25" s="1795"/>
      <c r="BJ25" s="1400"/>
      <c r="BK25" s="1400"/>
      <c r="BL25" s="1400"/>
      <c r="BM25" s="1400"/>
      <c r="BN25" s="1400"/>
      <c r="BO25" s="1400"/>
      <c r="BP25" s="1400"/>
      <c r="BQ25" s="1400"/>
      <c r="BR25" s="1400"/>
      <c r="BS25" s="1400"/>
      <c r="BT25" s="1400"/>
      <c r="BU25" s="1400"/>
      <c r="BV25" s="1400"/>
      <c r="BW25" s="1400"/>
      <c r="BX25" s="1400"/>
      <c r="BY25" s="1400"/>
      <c r="BZ25" s="1400"/>
      <c r="CA25" s="1400"/>
      <c r="CB25" s="1400"/>
      <c r="CC25" s="1400"/>
      <c r="CD25" s="1400"/>
      <c r="CE25" s="1400"/>
      <c r="CF25" s="1400"/>
      <c r="CG25" s="1400"/>
      <c r="CH25" s="1400"/>
      <c r="CI25" s="1400"/>
      <c r="CJ25" s="1400"/>
      <c r="CK25" s="1400"/>
      <c r="CL25" s="1400"/>
      <c r="CM25" s="1400"/>
      <c r="CN25" s="1400"/>
      <c r="CO25" s="1400"/>
      <c r="CP25" s="1400"/>
      <c r="CQ25" s="1400"/>
      <c r="CR25" s="1400"/>
      <c r="CS25" s="1400"/>
      <c r="CT25" s="1400"/>
      <c r="CU25" s="1400"/>
      <c r="CV25" s="1400"/>
      <c r="CW25" s="1400"/>
      <c r="CX25" s="1400"/>
      <c r="CY25" s="1400"/>
      <c r="CZ25" s="1400"/>
      <c r="DA25" s="1400"/>
      <c r="DB25" s="1400"/>
      <c r="DC25" s="1401"/>
      <c r="DF25" s="53" t="s">
        <v>1697</v>
      </c>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row>
    <row r="26" spans="1:155" ht="12.75" customHeight="1">
      <c r="A26" s="102"/>
      <c r="B26" s="3228"/>
      <c r="C26" s="3119"/>
      <c r="D26" s="3119"/>
      <c r="E26" s="3119"/>
      <c r="F26" s="3119"/>
      <c r="G26" s="3119"/>
      <c r="H26" s="3119"/>
      <c r="I26" s="3119"/>
      <c r="J26" s="3119"/>
      <c r="K26" s="3119"/>
      <c r="L26" s="3119"/>
      <c r="M26" s="3119"/>
      <c r="N26" s="3119"/>
      <c r="O26" s="3119"/>
      <c r="P26" s="3119"/>
      <c r="Q26" s="3119"/>
      <c r="R26" s="3119"/>
      <c r="S26" s="3119"/>
      <c r="T26" s="3119"/>
      <c r="U26" s="3119"/>
      <c r="V26" s="3119"/>
      <c r="W26" s="3119"/>
      <c r="X26" s="3119"/>
      <c r="Y26" s="3119"/>
      <c r="Z26" s="3119"/>
      <c r="AA26" s="3119"/>
      <c r="AB26" s="3119"/>
      <c r="AC26" s="3119"/>
      <c r="AD26" s="3119"/>
      <c r="AE26" s="3119"/>
      <c r="AF26" s="3119"/>
      <c r="AG26" s="3119"/>
      <c r="AH26" s="3119"/>
      <c r="AI26" s="3119"/>
      <c r="AJ26" s="3119"/>
      <c r="AK26" s="3119"/>
      <c r="AL26" s="3119"/>
      <c r="AM26" s="3119"/>
      <c r="AN26" s="3119"/>
      <c r="AO26" s="3119"/>
      <c r="AP26" s="3119"/>
      <c r="AQ26" s="3119"/>
      <c r="AR26" s="3119"/>
      <c r="AS26" s="3119"/>
      <c r="AT26" s="3119"/>
      <c r="AU26" s="3119"/>
      <c r="AV26" s="3119"/>
      <c r="AW26" s="3120"/>
      <c r="BG26" s="102"/>
      <c r="BH26" s="1794"/>
      <c r="BI26" s="1795"/>
      <c r="BJ26" s="1400"/>
      <c r="BK26" s="1400"/>
      <c r="BL26" s="1400"/>
      <c r="BM26" s="1400"/>
      <c r="BN26" s="1400"/>
      <c r="BO26" s="1400"/>
      <c r="BP26" s="1400"/>
      <c r="BQ26" s="1400"/>
      <c r="BR26" s="1400"/>
      <c r="BS26" s="1400"/>
      <c r="BT26" s="1400"/>
      <c r="BU26" s="1400"/>
      <c r="BV26" s="1400"/>
      <c r="BW26" s="1400"/>
      <c r="BX26" s="1400"/>
      <c r="BY26" s="1400"/>
      <c r="BZ26" s="1400"/>
      <c r="CA26" s="1400"/>
      <c r="CB26" s="1400"/>
      <c r="CC26" s="1400"/>
      <c r="CD26" s="1400"/>
      <c r="CE26" s="1400"/>
      <c r="CF26" s="1400"/>
      <c r="CG26" s="1400"/>
      <c r="CH26" s="1400"/>
      <c r="CI26" s="1400"/>
      <c r="CJ26" s="1400"/>
      <c r="CK26" s="1400"/>
      <c r="CL26" s="1400"/>
      <c r="CM26" s="1400"/>
      <c r="CN26" s="1400"/>
      <c r="CO26" s="1400"/>
      <c r="CP26" s="1400"/>
      <c r="CQ26" s="1400"/>
      <c r="CR26" s="1400"/>
      <c r="CS26" s="1400"/>
      <c r="CT26" s="1400"/>
      <c r="CU26" s="1400"/>
      <c r="CV26" s="1400"/>
      <c r="CW26" s="1400"/>
      <c r="CX26" s="1400"/>
      <c r="CY26" s="1400"/>
      <c r="CZ26" s="1400"/>
      <c r="DA26" s="1400"/>
      <c r="DB26" s="1400"/>
      <c r="DC26" s="1401"/>
      <c r="DF26" s="277" t="s">
        <v>1693</v>
      </c>
      <c r="DG26" s="278" t="s">
        <v>1701</v>
      </c>
      <c r="DH26" s="278"/>
      <c r="DI26" s="278"/>
      <c r="DJ26" s="278"/>
      <c r="DK26" s="278"/>
      <c r="DL26" s="278"/>
      <c r="DM26" s="278"/>
      <c r="DN26" s="278"/>
      <c r="DO26" s="278" t="s">
        <v>1698</v>
      </c>
      <c r="DP26" s="278"/>
      <c r="DQ26" s="278"/>
      <c r="DR26" s="278"/>
      <c r="DS26" s="278"/>
      <c r="DT26" s="480" t="s">
        <v>1706</v>
      </c>
      <c r="DU26" s="278"/>
      <c r="DV26" s="278"/>
      <c r="DW26" s="278"/>
      <c r="DX26" s="278"/>
      <c r="DY26" s="278" t="s">
        <v>1704</v>
      </c>
      <c r="DZ26" s="59"/>
      <c r="EA26" s="59"/>
      <c r="EB26" s="59"/>
      <c r="EC26" s="59"/>
      <c r="ED26" s="59"/>
      <c r="EE26" s="59"/>
      <c r="EF26" s="59"/>
      <c r="EG26" s="59"/>
      <c r="EH26" s="59"/>
      <c r="EI26" s="59"/>
    </row>
    <row r="27" spans="1:155" ht="12.75" customHeight="1">
      <c r="A27" s="102"/>
      <c r="B27" s="3273" t="s">
        <v>372</v>
      </c>
      <c r="C27" s="3274"/>
      <c r="D27" s="3099" t="s">
        <v>373</v>
      </c>
      <c r="E27" s="1811"/>
      <c r="F27" s="1811"/>
      <c r="G27" s="1811"/>
      <c r="H27" s="1811"/>
      <c r="I27" s="1811"/>
      <c r="J27" s="1811"/>
      <c r="K27" s="1811"/>
      <c r="L27" s="1811"/>
      <c r="M27" s="1811"/>
      <c r="N27" s="1811"/>
      <c r="O27" s="1811"/>
      <c r="P27" s="3099" t="s">
        <v>1021</v>
      </c>
      <c r="Q27" s="1811"/>
      <c r="R27" s="1811"/>
      <c r="S27" s="1811"/>
      <c r="T27" s="3277"/>
      <c r="U27" s="2354" t="s">
        <v>7</v>
      </c>
      <c r="V27" s="2354"/>
      <c r="W27" s="2354"/>
      <c r="X27" s="2354"/>
      <c r="Y27" s="2354"/>
      <c r="Z27" s="2354"/>
      <c r="AA27" s="2354" t="s">
        <v>8</v>
      </c>
      <c r="AB27" s="2354"/>
      <c r="AC27" s="2354"/>
      <c r="AD27" s="2354"/>
      <c r="AE27" s="2354"/>
      <c r="AF27" s="2354"/>
      <c r="AG27" s="2354" t="str">
        <f>VLOOKUP(基本入力!R54,'売契（業者）'!DF26:DZ28,10)</f>
        <v>敷地権の種類</v>
      </c>
      <c r="AH27" s="2354"/>
      <c r="AI27" s="2354"/>
      <c r="AJ27" s="2354"/>
      <c r="AK27" s="2354"/>
      <c r="AL27" s="2354"/>
      <c r="AM27" s="3267" t="str">
        <f>VLOOKUP(基本入力!R54,'売契（業者）'!DF26:DZ28,15)</f>
        <v>敷地権の割合
((準)共有持分)</v>
      </c>
      <c r="AN27" s="3268"/>
      <c r="AO27" s="3268"/>
      <c r="AP27" s="3268"/>
      <c r="AQ27" s="3268"/>
      <c r="AR27" s="3268"/>
      <c r="AS27" s="3268"/>
      <c r="AT27" s="3268"/>
      <c r="AU27" s="3268"/>
      <c r="AV27" s="3268"/>
      <c r="AW27" s="3269"/>
      <c r="BG27" s="102"/>
      <c r="BH27" s="1794"/>
      <c r="BI27" s="1795"/>
      <c r="BJ27" s="1400"/>
      <c r="BK27" s="1400"/>
      <c r="BL27" s="1400"/>
      <c r="BM27" s="1400"/>
      <c r="BN27" s="1400"/>
      <c r="BO27" s="1400"/>
      <c r="BP27" s="1400"/>
      <c r="BQ27" s="1400"/>
      <c r="BR27" s="1400"/>
      <c r="BS27" s="1400"/>
      <c r="BT27" s="1400"/>
      <c r="BU27" s="1400"/>
      <c r="BV27" s="1400"/>
      <c r="BW27" s="1400"/>
      <c r="BX27" s="1400"/>
      <c r="BY27" s="1400"/>
      <c r="BZ27" s="1400"/>
      <c r="CA27" s="1400"/>
      <c r="CB27" s="1400"/>
      <c r="CC27" s="1400"/>
      <c r="CD27" s="1400"/>
      <c r="CE27" s="1400"/>
      <c r="CF27" s="1400"/>
      <c r="CG27" s="1400"/>
      <c r="CH27" s="1400"/>
      <c r="CI27" s="1400"/>
      <c r="CJ27" s="1400"/>
      <c r="CK27" s="1400"/>
      <c r="CL27" s="1400"/>
      <c r="CM27" s="1400"/>
      <c r="CN27" s="1400"/>
      <c r="CO27" s="1400"/>
      <c r="CP27" s="1400"/>
      <c r="CQ27" s="1400"/>
      <c r="CR27" s="1400"/>
      <c r="CS27" s="1400"/>
      <c r="CT27" s="1400"/>
      <c r="CU27" s="1400"/>
      <c r="CV27" s="1400"/>
      <c r="CW27" s="1400"/>
      <c r="CX27" s="1400"/>
      <c r="CY27" s="1400"/>
      <c r="CZ27" s="1400"/>
      <c r="DA27" s="1400"/>
      <c r="DB27" s="1400"/>
      <c r="DC27" s="1401"/>
      <c r="DF27" s="53" t="s">
        <v>1695</v>
      </c>
      <c r="DG27" s="59" t="s">
        <v>1702</v>
      </c>
      <c r="DH27" s="59"/>
      <c r="DI27" s="59"/>
      <c r="DJ27" s="59"/>
      <c r="DK27" s="59"/>
      <c r="DL27" s="59"/>
      <c r="DM27" s="59"/>
      <c r="DN27" s="59"/>
      <c r="DO27" s="59" t="s">
        <v>1699</v>
      </c>
      <c r="DP27" s="59"/>
      <c r="DQ27" s="59"/>
      <c r="DR27" s="59"/>
      <c r="DS27" s="59"/>
      <c r="DT27" s="280" t="s">
        <v>1705</v>
      </c>
      <c r="DU27" s="59"/>
      <c r="DV27" s="59"/>
      <c r="DW27" s="59"/>
      <c r="DX27" s="59"/>
      <c r="DY27" s="59" t="s">
        <v>1703</v>
      </c>
      <c r="DZ27" s="59"/>
      <c r="EA27" s="59"/>
      <c r="EB27" s="59"/>
      <c r="EC27" s="59"/>
      <c r="ED27" s="59"/>
      <c r="EE27" s="59"/>
      <c r="EF27" s="59"/>
      <c r="EG27" s="59"/>
      <c r="EH27" s="59"/>
      <c r="EI27" s="59"/>
    </row>
    <row r="28" spans="1:155" ht="12.75" customHeight="1">
      <c r="A28" s="102"/>
      <c r="B28" s="3275"/>
      <c r="C28" s="3276"/>
      <c r="D28" s="2358"/>
      <c r="E28" s="1813"/>
      <c r="F28" s="1813"/>
      <c r="G28" s="1813"/>
      <c r="H28" s="1813"/>
      <c r="I28" s="1813"/>
      <c r="J28" s="1813"/>
      <c r="K28" s="1813"/>
      <c r="L28" s="1813"/>
      <c r="M28" s="1813"/>
      <c r="N28" s="1813"/>
      <c r="O28" s="1813"/>
      <c r="P28" s="2358"/>
      <c r="Q28" s="1813"/>
      <c r="R28" s="1813"/>
      <c r="S28" s="1813"/>
      <c r="T28" s="3278"/>
      <c r="U28" s="2354"/>
      <c r="V28" s="2354"/>
      <c r="W28" s="2354"/>
      <c r="X28" s="2354"/>
      <c r="Y28" s="2354"/>
      <c r="Z28" s="2354"/>
      <c r="AA28" s="2440"/>
      <c r="AB28" s="2440"/>
      <c r="AC28" s="2440"/>
      <c r="AD28" s="2440"/>
      <c r="AE28" s="2440"/>
      <c r="AF28" s="2440"/>
      <c r="AG28" s="2354"/>
      <c r="AH28" s="2354"/>
      <c r="AI28" s="2354"/>
      <c r="AJ28" s="2354"/>
      <c r="AK28" s="2354"/>
      <c r="AL28" s="2354"/>
      <c r="AM28" s="3270"/>
      <c r="AN28" s="3271"/>
      <c r="AO28" s="3271"/>
      <c r="AP28" s="3271"/>
      <c r="AQ28" s="3271"/>
      <c r="AR28" s="3271"/>
      <c r="AS28" s="3271"/>
      <c r="AT28" s="3271"/>
      <c r="AU28" s="3271"/>
      <c r="AV28" s="3271"/>
      <c r="AW28" s="3272"/>
      <c r="AX28" s="102"/>
      <c r="BG28" s="102"/>
      <c r="BH28" s="1794"/>
      <c r="BI28" s="1795"/>
      <c r="BJ28" s="1400"/>
      <c r="BK28" s="1400"/>
      <c r="BL28" s="1400"/>
      <c r="BM28" s="1400"/>
      <c r="BN28" s="1400"/>
      <c r="BO28" s="1400"/>
      <c r="BP28" s="1400"/>
      <c r="BQ28" s="1400"/>
      <c r="BR28" s="1400"/>
      <c r="BS28" s="1400"/>
      <c r="BT28" s="1400"/>
      <c r="BU28" s="1400"/>
      <c r="BV28" s="1400"/>
      <c r="BW28" s="1400"/>
      <c r="BX28" s="1400"/>
      <c r="BY28" s="1400"/>
      <c r="BZ28" s="1400"/>
      <c r="CA28" s="1400"/>
      <c r="CB28" s="1400"/>
      <c r="CC28" s="1400"/>
      <c r="CD28" s="1400"/>
      <c r="CE28" s="1400"/>
      <c r="CF28" s="1400"/>
      <c r="CG28" s="1400"/>
      <c r="CH28" s="1400"/>
      <c r="CI28" s="1400"/>
      <c r="CJ28" s="1400"/>
      <c r="CK28" s="1400"/>
      <c r="CL28" s="1400"/>
      <c r="CM28" s="1400"/>
      <c r="CN28" s="1400"/>
      <c r="CO28" s="1400"/>
      <c r="CP28" s="1400"/>
      <c r="CQ28" s="1400"/>
      <c r="CR28" s="1400"/>
      <c r="CS28" s="1400"/>
      <c r="CT28" s="1400"/>
      <c r="CU28" s="1400"/>
      <c r="CV28" s="1400"/>
      <c r="CW28" s="1400"/>
      <c r="CX28" s="1400"/>
      <c r="CY28" s="1400"/>
      <c r="CZ28" s="1400"/>
      <c r="DA28" s="1400"/>
      <c r="DB28" s="1400"/>
      <c r="DC28" s="1401"/>
      <c r="DF28" s="137"/>
      <c r="DG28" s="200"/>
      <c r="DH28" s="200"/>
      <c r="DI28" s="200"/>
      <c r="DJ28" s="200"/>
      <c r="DK28" s="200"/>
      <c r="DL28" s="200"/>
      <c r="DM28" s="200"/>
      <c r="DN28" s="200"/>
      <c r="DO28" s="200"/>
      <c r="DP28" s="200"/>
      <c r="DQ28" s="200"/>
      <c r="DR28" s="200"/>
      <c r="DS28" s="200"/>
      <c r="DT28" s="200"/>
      <c r="DU28" s="200"/>
      <c r="DV28" s="200"/>
      <c r="DW28" s="200"/>
      <c r="DX28" s="200"/>
      <c r="DY28" s="200"/>
      <c r="DZ28" s="59"/>
      <c r="EA28" s="59"/>
      <c r="EB28" s="59"/>
      <c r="EC28" s="59"/>
      <c r="ED28" s="59"/>
      <c r="EE28" s="59"/>
      <c r="EF28" s="59"/>
      <c r="EG28" s="59"/>
      <c r="EH28" s="59"/>
      <c r="EI28" s="59"/>
    </row>
    <row r="29" spans="1:155" ht="12.75" customHeight="1">
      <c r="A29" s="102"/>
      <c r="B29" s="3058" t="s">
        <v>1</v>
      </c>
      <c r="C29" s="3059"/>
      <c r="D29" s="3063" t="str">
        <f>基本入力!F42</f>
        <v>練馬区高松3丁目　</v>
      </c>
      <c r="E29" s="3064"/>
      <c r="F29" s="3064"/>
      <c r="G29" s="3064"/>
      <c r="H29" s="3064"/>
      <c r="I29" s="3064"/>
      <c r="J29" s="3064"/>
      <c r="K29" s="3064"/>
      <c r="L29" s="3064"/>
      <c r="M29" s="3064"/>
      <c r="N29" s="3064"/>
      <c r="O29" s="3064"/>
      <c r="P29" s="3036" t="str">
        <f>基本入力!U42</f>
        <v>●番●</v>
      </c>
      <c r="Q29" s="3037"/>
      <c r="R29" s="3037"/>
      <c r="S29" s="3037"/>
      <c r="T29" s="3037"/>
      <c r="U29" s="3090" t="str">
        <f>基本入力!Y42</f>
        <v>宅地</v>
      </c>
      <c r="V29" s="3091"/>
      <c r="W29" s="3091"/>
      <c r="X29" s="3091"/>
      <c r="Y29" s="3091"/>
      <c r="Z29" s="3092"/>
      <c r="AA29" s="3093" t="str">
        <f>基本入力!AB42</f>
        <v>●</v>
      </c>
      <c r="AB29" s="2268"/>
      <c r="AC29" s="2268"/>
      <c r="AD29" s="2268"/>
      <c r="AE29" s="2268"/>
      <c r="AF29" s="3048" t="s">
        <v>22</v>
      </c>
      <c r="AG29" s="3085">
        <f>基本入力!AG42</f>
        <v>0</v>
      </c>
      <c r="AH29" s="3086"/>
      <c r="AI29" s="3086"/>
      <c r="AJ29" s="3086"/>
      <c r="AK29" s="3086"/>
      <c r="AL29" s="3086"/>
      <c r="AM29" s="3279">
        <f>基本入力!AL42</f>
        <v>0</v>
      </c>
      <c r="AN29" s="3280"/>
      <c r="AO29" s="3280"/>
      <c r="AP29" s="3280"/>
      <c r="AQ29" s="3280"/>
      <c r="AR29" s="3284" t="s">
        <v>1081</v>
      </c>
      <c r="AS29" s="3284"/>
      <c r="AT29" s="3282">
        <f>基本入力!AT42</f>
        <v>0</v>
      </c>
      <c r="AU29" s="3280"/>
      <c r="AV29" s="3280"/>
      <c r="AW29" s="3283"/>
      <c r="BG29" s="102"/>
      <c r="BH29" s="1794"/>
      <c r="BI29" s="1795"/>
      <c r="BJ29" s="1400"/>
      <c r="BK29" s="1400"/>
      <c r="BL29" s="1400"/>
      <c r="BM29" s="1400"/>
      <c r="BN29" s="1400"/>
      <c r="BO29" s="1400"/>
      <c r="BP29" s="1400"/>
      <c r="BQ29" s="1400"/>
      <c r="BR29" s="1400"/>
      <c r="BS29" s="1400"/>
      <c r="BT29" s="1400"/>
      <c r="BU29" s="1400"/>
      <c r="BV29" s="1400"/>
      <c r="BW29" s="1400"/>
      <c r="BX29" s="1400"/>
      <c r="BY29" s="1400"/>
      <c r="BZ29" s="1400"/>
      <c r="CA29" s="1400"/>
      <c r="CB29" s="1400"/>
      <c r="CC29" s="1400"/>
      <c r="CD29" s="1400"/>
      <c r="CE29" s="1400"/>
      <c r="CF29" s="1400"/>
      <c r="CG29" s="1400"/>
      <c r="CH29" s="1400"/>
      <c r="CI29" s="1400"/>
      <c r="CJ29" s="1400"/>
      <c r="CK29" s="1400"/>
      <c r="CL29" s="1400"/>
      <c r="CM29" s="1400"/>
      <c r="CN29" s="1400"/>
      <c r="CO29" s="1400"/>
      <c r="CP29" s="1400"/>
      <c r="CQ29" s="1400"/>
      <c r="CR29" s="1400"/>
      <c r="CS29" s="1400"/>
      <c r="CT29" s="1400"/>
      <c r="CU29" s="1400"/>
      <c r="CV29" s="1400"/>
      <c r="CW29" s="1400"/>
      <c r="CX29" s="1400"/>
      <c r="CY29" s="1400"/>
      <c r="CZ29" s="1400"/>
      <c r="DA29" s="1400"/>
      <c r="DB29" s="1400"/>
      <c r="DC29" s="1401"/>
    </row>
    <row r="30" spans="1:155" ht="12.75" customHeight="1">
      <c r="A30" s="102"/>
      <c r="B30" s="3060"/>
      <c r="C30" s="3061"/>
      <c r="D30" s="3065"/>
      <c r="E30" s="3066"/>
      <c r="F30" s="3066"/>
      <c r="G30" s="3066"/>
      <c r="H30" s="3066"/>
      <c r="I30" s="3066"/>
      <c r="J30" s="3066"/>
      <c r="K30" s="3066"/>
      <c r="L30" s="3066"/>
      <c r="M30" s="3066"/>
      <c r="N30" s="3066"/>
      <c r="O30" s="3066"/>
      <c r="P30" s="3038"/>
      <c r="Q30" s="3039"/>
      <c r="R30" s="3039"/>
      <c r="S30" s="3039"/>
      <c r="T30" s="3039"/>
      <c r="U30" s="3091"/>
      <c r="V30" s="3091"/>
      <c r="W30" s="3091"/>
      <c r="X30" s="3091"/>
      <c r="Y30" s="3091"/>
      <c r="Z30" s="3092"/>
      <c r="AA30" s="3094"/>
      <c r="AB30" s="2269"/>
      <c r="AC30" s="2269"/>
      <c r="AD30" s="2269"/>
      <c r="AE30" s="2269"/>
      <c r="AF30" s="3049"/>
      <c r="AG30" s="3087"/>
      <c r="AH30" s="3086"/>
      <c r="AI30" s="3086"/>
      <c r="AJ30" s="3086"/>
      <c r="AK30" s="3086"/>
      <c r="AL30" s="3086"/>
      <c r="AM30" s="3281"/>
      <c r="AN30" s="3280"/>
      <c r="AO30" s="3280"/>
      <c r="AP30" s="3280"/>
      <c r="AQ30" s="3280"/>
      <c r="AR30" s="3284"/>
      <c r="AS30" s="3284"/>
      <c r="AT30" s="3280"/>
      <c r="AU30" s="3280"/>
      <c r="AV30" s="3280"/>
      <c r="AW30" s="3283"/>
      <c r="BG30" s="102"/>
      <c r="BH30" s="1794"/>
      <c r="BI30" s="1795"/>
      <c r="BJ30" s="1400"/>
      <c r="BK30" s="1400"/>
      <c r="BL30" s="1400"/>
      <c r="BM30" s="1400"/>
      <c r="BN30" s="1400"/>
      <c r="BO30" s="1400"/>
      <c r="BP30" s="1400"/>
      <c r="BQ30" s="1400"/>
      <c r="BR30" s="1400"/>
      <c r="BS30" s="1400"/>
      <c r="BT30" s="1400"/>
      <c r="BU30" s="1400"/>
      <c r="BV30" s="1400"/>
      <c r="BW30" s="1400"/>
      <c r="BX30" s="1400"/>
      <c r="BY30" s="1400"/>
      <c r="BZ30" s="1400"/>
      <c r="CA30" s="1400"/>
      <c r="CB30" s="1400"/>
      <c r="CC30" s="1400"/>
      <c r="CD30" s="1400"/>
      <c r="CE30" s="1400"/>
      <c r="CF30" s="1400"/>
      <c r="CG30" s="1400"/>
      <c r="CH30" s="1400"/>
      <c r="CI30" s="1400"/>
      <c r="CJ30" s="1400"/>
      <c r="CK30" s="1400"/>
      <c r="CL30" s="1400"/>
      <c r="CM30" s="1400"/>
      <c r="CN30" s="1400"/>
      <c r="CO30" s="1400"/>
      <c r="CP30" s="1400"/>
      <c r="CQ30" s="1400"/>
      <c r="CR30" s="1400"/>
      <c r="CS30" s="1400"/>
      <c r="CT30" s="1400"/>
      <c r="CU30" s="1400"/>
      <c r="CV30" s="1400"/>
      <c r="CW30" s="1400"/>
      <c r="CX30" s="1400"/>
      <c r="CY30" s="1400"/>
      <c r="CZ30" s="1400"/>
      <c r="DA30" s="1400"/>
      <c r="DB30" s="1400"/>
      <c r="DC30" s="1401"/>
    </row>
    <row r="31" spans="1:155" ht="12.75" customHeight="1">
      <c r="A31" s="102"/>
      <c r="B31" s="3058" t="s">
        <v>2</v>
      </c>
      <c r="C31" s="3059"/>
      <c r="D31" s="3063">
        <f>基本入力!F44</f>
        <v>0</v>
      </c>
      <c r="E31" s="3064"/>
      <c r="F31" s="3064"/>
      <c r="G31" s="3064"/>
      <c r="H31" s="3064"/>
      <c r="I31" s="3064"/>
      <c r="J31" s="3064"/>
      <c r="K31" s="3064"/>
      <c r="L31" s="3064"/>
      <c r="M31" s="3064"/>
      <c r="N31" s="3064"/>
      <c r="O31" s="3064"/>
      <c r="P31" s="3036">
        <f>基本入力!U44</f>
        <v>0</v>
      </c>
      <c r="Q31" s="3037"/>
      <c r="R31" s="3037"/>
      <c r="S31" s="3037"/>
      <c r="T31" s="3037"/>
      <c r="U31" s="3090">
        <f>基本入力!Y44</f>
        <v>0</v>
      </c>
      <c r="V31" s="3091"/>
      <c r="W31" s="3091"/>
      <c r="X31" s="3091"/>
      <c r="Y31" s="3091"/>
      <c r="Z31" s="3092"/>
      <c r="AA31" s="3093">
        <f>基本入力!AB44</f>
        <v>0</v>
      </c>
      <c r="AB31" s="2268"/>
      <c r="AC31" s="2268"/>
      <c r="AD31" s="2268"/>
      <c r="AE31" s="2268"/>
      <c r="AF31" s="3048" t="s">
        <v>22</v>
      </c>
      <c r="AG31" s="3085">
        <f>基本入力!AG44</f>
        <v>0</v>
      </c>
      <c r="AH31" s="3086"/>
      <c r="AI31" s="3086"/>
      <c r="AJ31" s="3086"/>
      <c r="AK31" s="3086"/>
      <c r="AL31" s="3086"/>
      <c r="AM31" s="3036">
        <f>基本入力!AL44</f>
        <v>0</v>
      </c>
      <c r="AN31" s="3037"/>
      <c r="AO31" s="3037"/>
      <c r="AP31" s="3037"/>
      <c r="AQ31" s="3037"/>
      <c r="AR31" s="3095" t="s">
        <v>1081</v>
      </c>
      <c r="AS31" s="3095"/>
      <c r="AT31" s="3056">
        <f>基本入力!AT44</f>
        <v>0</v>
      </c>
      <c r="AU31" s="3037"/>
      <c r="AV31" s="3037"/>
      <c r="AW31" s="3097"/>
      <c r="AX31" s="102"/>
      <c r="AY31" s="102"/>
      <c r="AZ31" s="102"/>
      <c r="BG31" s="102"/>
      <c r="BH31" s="1794"/>
      <c r="BI31" s="1795"/>
      <c r="BJ31" s="1400"/>
      <c r="BK31" s="1400"/>
      <c r="BL31" s="1400"/>
      <c r="BM31" s="1400"/>
      <c r="BN31" s="1400"/>
      <c r="BO31" s="1400"/>
      <c r="BP31" s="1400"/>
      <c r="BQ31" s="1400"/>
      <c r="BR31" s="1400"/>
      <c r="BS31" s="1400"/>
      <c r="BT31" s="1400"/>
      <c r="BU31" s="1400"/>
      <c r="BV31" s="1400"/>
      <c r="BW31" s="1400"/>
      <c r="BX31" s="1400"/>
      <c r="BY31" s="1400"/>
      <c r="BZ31" s="1400"/>
      <c r="CA31" s="1400"/>
      <c r="CB31" s="1400"/>
      <c r="CC31" s="1400"/>
      <c r="CD31" s="1400"/>
      <c r="CE31" s="1400"/>
      <c r="CF31" s="1400"/>
      <c r="CG31" s="1400"/>
      <c r="CH31" s="1400"/>
      <c r="CI31" s="1400"/>
      <c r="CJ31" s="1400"/>
      <c r="CK31" s="1400"/>
      <c r="CL31" s="1400"/>
      <c r="CM31" s="1400"/>
      <c r="CN31" s="1400"/>
      <c r="CO31" s="1400"/>
      <c r="CP31" s="1400"/>
      <c r="CQ31" s="1400"/>
      <c r="CR31" s="1400"/>
      <c r="CS31" s="1400"/>
      <c r="CT31" s="1400"/>
      <c r="CU31" s="1400"/>
      <c r="CV31" s="1400"/>
      <c r="CW31" s="1400"/>
      <c r="CX31" s="1400"/>
      <c r="CY31" s="1400"/>
      <c r="CZ31" s="1400"/>
      <c r="DA31" s="1400"/>
      <c r="DB31" s="1400"/>
      <c r="DC31" s="1401"/>
    </row>
    <row r="32" spans="1:155" ht="12.75" customHeight="1">
      <c r="A32" s="102"/>
      <c r="B32" s="3060"/>
      <c r="C32" s="3061"/>
      <c r="D32" s="3065"/>
      <c r="E32" s="3066"/>
      <c r="F32" s="3066"/>
      <c r="G32" s="3066"/>
      <c r="H32" s="3066"/>
      <c r="I32" s="3066"/>
      <c r="J32" s="3066"/>
      <c r="K32" s="3066"/>
      <c r="L32" s="3066"/>
      <c r="M32" s="3066"/>
      <c r="N32" s="3066"/>
      <c r="O32" s="3066"/>
      <c r="P32" s="3038"/>
      <c r="Q32" s="3039"/>
      <c r="R32" s="3039"/>
      <c r="S32" s="3039"/>
      <c r="T32" s="3039"/>
      <c r="U32" s="3091"/>
      <c r="V32" s="3091"/>
      <c r="W32" s="3091"/>
      <c r="X32" s="3091"/>
      <c r="Y32" s="3091"/>
      <c r="Z32" s="3092"/>
      <c r="AA32" s="3094"/>
      <c r="AB32" s="2269"/>
      <c r="AC32" s="2269"/>
      <c r="AD32" s="2269"/>
      <c r="AE32" s="2269"/>
      <c r="AF32" s="3049"/>
      <c r="AG32" s="3087"/>
      <c r="AH32" s="3086"/>
      <c r="AI32" s="3086"/>
      <c r="AJ32" s="3086"/>
      <c r="AK32" s="3086"/>
      <c r="AL32" s="3086"/>
      <c r="AM32" s="3038"/>
      <c r="AN32" s="3039"/>
      <c r="AO32" s="3039"/>
      <c r="AP32" s="3039"/>
      <c r="AQ32" s="3039"/>
      <c r="AR32" s="3096"/>
      <c r="AS32" s="3096"/>
      <c r="AT32" s="3039"/>
      <c r="AU32" s="3039"/>
      <c r="AV32" s="3039"/>
      <c r="AW32" s="3098"/>
      <c r="AX32" s="102"/>
      <c r="AY32" s="102"/>
      <c r="AZ32" s="102"/>
      <c r="BA32" s="99"/>
      <c r="BG32" s="102"/>
      <c r="BH32" s="1794"/>
      <c r="BI32" s="1795"/>
      <c r="BJ32" s="1400"/>
      <c r="BK32" s="1400"/>
      <c r="BL32" s="1400"/>
      <c r="BM32" s="1400"/>
      <c r="BN32" s="1400"/>
      <c r="BO32" s="1400"/>
      <c r="BP32" s="1400"/>
      <c r="BQ32" s="1400"/>
      <c r="BR32" s="1400"/>
      <c r="BS32" s="1400"/>
      <c r="BT32" s="1400"/>
      <c r="BU32" s="1400"/>
      <c r="BV32" s="1400"/>
      <c r="BW32" s="1400"/>
      <c r="BX32" s="1400"/>
      <c r="BY32" s="1400"/>
      <c r="BZ32" s="1400"/>
      <c r="CA32" s="1400"/>
      <c r="CB32" s="1400"/>
      <c r="CC32" s="1400"/>
      <c r="CD32" s="1400"/>
      <c r="CE32" s="1400"/>
      <c r="CF32" s="1400"/>
      <c r="CG32" s="1400"/>
      <c r="CH32" s="1400"/>
      <c r="CI32" s="1400"/>
      <c r="CJ32" s="1400"/>
      <c r="CK32" s="1400"/>
      <c r="CL32" s="1400"/>
      <c r="CM32" s="1400"/>
      <c r="CN32" s="1400"/>
      <c r="CO32" s="1400"/>
      <c r="CP32" s="1400"/>
      <c r="CQ32" s="1400"/>
      <c r="CR32" s="1400"/>
      <c r="CS32" s="1400"/>
      <c r="CT32" s="1400"/>
      <c r="CU32" s="1400"/>
      <c r="CV32" s="1400"/>
      <c r="CW32" s="1400"/>
      <c r="CX32" s="1400"/>
      <c r="CY32" s="1400"/>
      <c r="CZ32" s="1400"/>
      <c r="DA32" s="1400"/>
      <c r="DB32" s="1400"/>
      <c r="DC32" s="1401"/>
    </row>
    <row r="33" spans="1:126" ht="12.75" customHeight="1">
      <c r="A33" s="102"/>
      <c r="B33" s="3058" t="s">
        <v>3</v>
      </c>
      <c r="C33" s="3059"/>
      <c r="D33" s="3063">
        <f>基本入力!F46</f>
        <v>0</v>
      </c>
      <c r="E33" s="3064"/>
      <c r="F33" s="3064"/>
      <c r="G33" s="3064"/>
      <c r="H33" s="3064"/>
      <c r="I33" s="3064"/>
      <c r="J33" s="3064"/>
      <c r="K33" s="3064"/>
      <c r="L33" s="3064"/>
      <c r="M33" s="3064"/>
      <c r="N33" s="3064"/>
      <c r="O33" s="3064"/>
      <c r="P33" s="3036">
        <f>基本入力!U46</f>
        <v>0</v>
      </c>
      <c r="Q33" s="3037"/>
      <c r="R33" s="3037"/>
      <c r="S33" s="3037"/>
      <c r="T33" s="3037"/>
      <c r="U33" s="3090">
        <f>基本入力!Y46</f>
        <v>0</v>
      </c>
      <c r="V33" s="3091"/>
      <c r="W33" s="3091"/>
      <c r="X33" s="3091"/>
      <c r="Y33" s="3091"/>
      <c r="Z33" s="3092"/>
      <c r="AA33" s="3093">
        <f>基本入力!AB46</f>
        <v>0</v>
      </c>
      <c r="AB33" s="2268"/>
      <c r="AC33" s="2268"/>
      <c r="AD33" s="2268"/>
      <c r="AE33" s="2268"/>
      <c r="AF33" s="3048" t="s">
        <v>22</v>
      </c>
      <c r="AG33" s="3085">
        <f>基本入力!AG46</f>
        <v>0</v>
      </c>
      <c r="AH33" s="3086"/>
      <c r="AI33" s="3086"/>
      <c r="AJ33" s="3086"/>
      <c r="AK33" s="3086"/>
      <c r="AL33" s="3086"/>
      <c r="AM33" s="3036">
        <f>基本入力!AL46</f>
        <v>0</v>
      </c>
      <c r="AN33" s="3037"/>
      <c r="AO33" s="3037"/>
      <c r="AP33" s="3037"/>
      <c r="AQ33" s="3037"/>
      <c r="AR33" s="3095" t="s">
        <v>1081</v>
      </c>
      <c r="AS33" s="3095"/>
      <c r="AT33" s="3056">
        <f>基本入力!AT46</f>
        <v>0</v>
      </c>
      <c r="AU33" s="3037"/>
      <c r="AV33" s="3037"/>
      <c r="AW33" s="3097"/>
      <c r="AX33" s="102"/>
      <c r="AY33" s="102"/>
      <c r="AZ33" s="102"/>
      <c r="BA33" s="99"/>
      <c r="BG33" s="102"/>
      <c r="BH33" s="1794"/>
      <c r="BI33" s="1795"/>
      <c r="BJ33" s="1400"/>
      <c r="BK33" s="1400"/>
      <c r="BL33" s="1400"/>
      <c r="BM33" s="1400"/>
      <c r="BN33" s="1400"/>
      <c r="BO33" s="1400"/>
      <c r="BP33" s="1400"/>
      <c r="BQ33" s="1400"/>
      <c r="BR33" s="1400"/>
      <c r="BS33" s="1400"/>
      <c r="BT33" s="1400"/>
      <c r="BU33" s="1400"/>
      <c r="BV33" s="1400"/>
      <c r="BW33" s="1400"/>
      <c r="BX33" s="1400"/>
      <c r="BY33" s="1400"/>
      <c r="BZ33" s="1400"/>
      <c r="CA33" s="1400"/>
      <c r="CB33" s="1400"/>
      <c r="CC33" s="1400"/>
      <c r="CD33" s="1400"/>
      <c r="CE33" s="1400"/>
      <c r="CF33" s="1400"/>
      <c r="CG33" s="1400"/>
      <c r="CH33" s="1400"/>
      <c r="CI33" s="1400"/>
      <c r="CJ33" s="1400"/>
      <c r="CK33" s="1400"/>
      <c r="CL33" s="1400"/>
      <c r="CM33" s="1400"/>
      <c r="CN33" s="1400"/>
      <c r="CO33" s="1400"/>
      <c r="CP33" s="1400"/>
      <c r="CQ33" s="1400"/>
      <c r="CR33" s="1400"/>
      <c r="CS33" s="1400"/>
      <c r="CT33" s="1400"/>
      <c r="CU33" s="1400"/>
      <c r="CV33" s="1400"/>
      <c r="CW33" s="1400"/>
      <c r="CX33" s="1400"/>
      <c r="CY33" s="1400"/>
      <c r="CZ33" s="1400"/>
      <c r="DA33" s="1400"/>
      <c r="DB33" s="1400"/>
      <c r="DC33" s="1401"/>
    </row>
    <row r="34" spans="1:126" ht="12.75" customHeight="1">
      <c r="A34" s="102"/>
      <c r="B34" s="3060"/>
      <c r="C34" s="3061"/>
      <c r="D34" s="3065"/>
      <c r="E34" s="3066"/>
      <c r="F34" s="3066"/>
      <c r="G34" s="3066"/>
      <c r="H34" s="3066"/>
      <c r="I34" s="3066"/>
      <c r="J34" s="3066"/>
      <c r="K34" s="3066"/>
      <c r="L34" s="3066"/>
      <c r="M34" s="3066"/>
      <c r="N34" s="3066"/>
      <c r="O34" s="3066"/>
      <c r="P34" s="3038"/>
      <c r="Q34" s="3039"/>
      <c r="R34" s="3039"/>
      <c r="S34" s="3039"/>
      <c r="T34" s="3039"/>
      <c r="U34" s="3091"/>
      <c r="V34" s="3091"/>
      <c r="W34" s="3091"/>
      <c r="X34" s="3091"/>
      <c r="Y34" s="3091"/>
      <c r="Z34" s="3092"/>
      <c r="AA34" s="3094"/>
      <c r="AB34" s="2269"/>
      <c r="AC34" s="2269"/>
      <c r="AD34" s="2269"/>
      <c r="AE34" s="2269"/>
      <c r="AF34" s="3049"/>
      <c r="AG34" s="3087"/>
      <c r="AH34" s="3086"/>
      <c r="AI34" s="3086"/>
      <c r="AJ34" s="3086"/>
      <c r="AK34" s="3086"/>
      <c r="AL34" s="3086"/>
      <c r="AM34" s="3038"/>
      <c r="AN34" s="3039"/>
      <c r="AO34" s="3039"/>
      <c r="AP34" s="3039"/>
      <c r="AQ34" s="3039"/>
      <c r="AR34" s="3096"/>
      <c r="AS34" s="3096"/>
      <c r="AT34" s="3039"/>
      <c r="AU34" s="3039"/>
      <c r="AV34" s="3039"/>
      <c r="AW34" s="3098"/>
      <c r="AX34" s="102"/>
      <c r="AY34" s="102"/>
      <c r="AZ34" s="102"/>
      <c r="BA34" s="99"/>
      <c r="BG34" s="102"/>
      <c r="BH34" s="1794"/>
      <c r="BI34" s="1795"/>
      <c r="BJ34" s="1400"/>
      <c r="BK34" s="1400"/>
      <c r="BL34" s="1400"/>
      <c r="BM34" s="1400"/>
      <c r="BN34" s="1400"/>
      <c r="BO34" s="1400"/>
      <c r="BP34" s="1400"/>
      <c r="BQ34" s="1400"/>
      <c r="BR34" s="1400"/>
      <c r="BS34" s="1400"/>
      <c r="BT34" s="1400"/>
      <c r="BU34" s="1400"/>
      <c r="BV34" s="1400"/>
      <c r="BW34" s="1400"/>
      <c r="BX34" s="1400"/>
      <c r="BY34" s="1400"/>
      <c r="BZ34" s="1400"/>
      <c r="CA34" s="1400"/>
      <c r="CB34" s="1400"/>
      <c r="CC34" s="1400"/>
      <c r="CD34" s="1400"/>
      <c r="CE34" s="1400"/>
      <c r="CF34" s="1400"/>
      <c r="CG34" s="1400"/>
      <c r="CH34" s="1400"/>
      <c r="CI34" s="1400"/>
      <c r="CJ34" s="1400"/>
      <c r="CK34" s="1400"/>
      <c r="CL34" s="1400"/>
      <c r="CM34" s="1400"/>
      <c r="CN34" s="1400"/>
      <c r="CO34" s="1400"/>
      <c r="CP34" s="1400"/>
      <c r="CQ34" s="1400"/>
      <c r="CR34" s="1400"/>
      <c r="CS34" s="1400"/>
      <c r="CT34" s="1400"/>
      <c r="CU34" s="1400"/>
      <c r="CV34" s="1400"/>
      <c r="CW34" s="1400"/>
      <c r="CX34" s="1400"/>
      <c r="CY34" s="1400"/>
      <c r="CZ34" s="1400"/>
      <c r="DA34" s="1400"/>
      <c r="DB34" s="1400"/>
      <c r="DC34" s="1401"/>
    </row>
    <row r="35" spans="1:126" ht="12.75" customHeight="1">
      <c r="A35" s="102"/>
      <c r="B35" s="3058" t="s">
        <v>4</v>
      </c>
      <c r="C35" s="3059"/>
      <c r="D35" s="3063">
        <f>基本入力!F48</f>
        <v>0</v>
      </c>
      <c r="E35" s="3064"/>
      <c r="F35" s="3064"/>
      <c r="G35" s="3064"/>
      <c r="H35" s="3064"/>
      <c r="I35" s="3064"/>
      <c r="J35" s="3064"/>
      <c r="K35" s="3064"/>
      <c r="L35" s="3064"/>
      <c r="M35" s="3064"/>
      <c r="N35" s="3064"/>
      <c r="O35" s="3064"/>
      <c r="P35" s="3036">
        <f>基本入力!U48</f>
        <v>0</v>
      </c>
      <c r="Q35" s="3037"/>
      <c r="R35" s="3037"/>
      <c r="S35" s="3037"/>
      <c r="T35" s="3037"/>
      <c r="U35" s="3090">
        <f>基本入力!Y48</f>
        <v>0</v>
      </c>
      <c r="V35" s="3091"/>
      <c r="W35" s="3091"/>
      <c r="X35" s="3091"/>
      <c r="Y35" s="3091"/>
      <c r="Z35" s="3092"/>
      <c r="AA35" s="3093">
        <f>基本入力!AB48</f>
        <v>0</v>
      </c>
      <c r="AB35" s="2268"/>
      <c r="AC35" s="2268"/>
      <c r="AD35" s="2268"/>
      <c r="AE35" s="2268"/>
      <c r="AF35" s="3048" t="s">
        <v>22</v>
      </c>
      <c r="AG35" s="3085">
        <f>基本入力!AG48</f>
        <v>0</v>
      </c>
      <c r="AH35" s="3086"/>
      <c r="AI35" s="3086"/>
      <c r="AJ35" s="3086"/>
      <c r="AK35" s="3086"/>
      <c r="AL35" s="3086"/>
      <c r="AM35" s="3036">
        <f>基本入力!AL48</f>
        <v>0</v>
      </c>
      <c r="AN35" s="3037"/>
      <c r="AO35" s="3037"/>
      <c r="AP35" s="3037"/>
      <c r="AQ35" s="3037"/>
      <c r="AR35" s="3095" t="s">
        <v>1081</v>
      </c>
      <c r="AS35" s="3095"/>
      <c r="AT35" s="3056">
        <f>基本入力!AT48</f>
        <v>0</v>
      </c>
      <c r="AU35" s="3037"/>
      <c r="AV35" s="3037"/>
      <c r="AW35" s="3097"/>
      <c r="AX35" s="102"/>
      <c r="AY35" s="102"/>
      <c r="AZ35" s="102"/>
      <c r="BA35" s="99"/>
      <c r="BG35" s="102"/>
      <c r="BH35" s="1794"/>
      <c r="BI35" s="1795"/>
      <c r="BJ35" s="1400"/>
      <c r="BK35" s="1400"/>
      <c r="BL35" s="1400"/>
      <c r="BM35" s="1400"/>
      <c r="BN35" s="1400"/>
      <c r="BO35" s="1400"/>
      <c r="BP35" s="1400"/>
      <c r="BQ35" s="1400"/>
      <c r="BR35" s="1400"/>
      <c r="BS35" s="1400"/>
      <c r="BT35" s="1400"/>
      <c r="BU35" s="1400"/>
      <c r="BV35" s="1400"/>
      <c r="BW35" s="1400"/>
      <c r="BX35" s="1400"/>
      <c r="BY35" s="1400"/>
      <c r="BZ35" s="1400"/>
      <c r="CA35" s="1400"/>
      <c r="CB35" s="1400"/>
      <c r="CC35" s="1400"/>
      <c r="CD35" s="1400"/>
      <c r="CE35" s="1400"/>
      <c r="CF35" s="1400"/>
      <c r="CG35" s="1400"/>
      <c r="CH35" s="1400"/>
      <c r="CI35" s="1400"/>
      <c r="CJ35" s="1400"/>
      <c r="CK35" s="1400"/>
      <c r="CL35" s="1400"/>
      <c r="CM35" s="1400"/>
      <c r="CN35" s="1400"/>
      <c r="CO35" s="1400"/>
      <c r="CP35" s="1400"/>
      <c r="CQ35" s="1400"/>
      <c r="CR35" s="1400"/>
      <c r="CS35" s="1400"/>
      <c r="CT35" s="1400"/>
      <c r="CU35" s="1400"/>
      <c r="CV35" s="1400"/>
      <c r="CW35" s="1400"/>
      <c r="CX35" s="1400"/>
      <c r="CY35" s="1400"/>
      <c r="CZ35" s="1400"/>
      <c r="DA35" s="1400"/>
      <c r="DB35" s="1400"/>
      <c r="DC35" s="1401"/>
    </row>
    <row r="36" spans="1:126" ht="12.75" customHeight="1">
      <c r="A36" s="102"/>
      <c r="B36" s="3060"/>
      <c r="C36" s="3061"/>
      <c r="D36" s="3065"/>
      <c r="E36" s="3066"/>
      <c r="F36" s="3066"/>
      <c r="G36" s="3066"/>
      <c r="H36" s="3066"/>
      <c r="I36" s="3066"/>
      <c r="J36" s="3066"/>
      <c r="K36" s="3066"/>
      <c r="L36" s="3066"/>
      <c r="M36" s="3066"/>
      <c r="N36" s="3066"/>
      <c r="O36" s="3066"/>
      <c r="P36" s="3038"/>
      <c r="Q36" s="3039"/>
      <c r="R36" s="3039"/>
      <c r="S36" s="3039"/>
      <c r="T36" s="3039"/>
      <c r="U36" s="3091"/>
      <c r="V36" s="3091"/>
      <c r="W36" s="3091"/>
      <c r="X36" s="3091"/>
      <c r="Y36" s="3091"/>
      <c r="Z36" s="3092"/>
      <c r="AA36" s="3094"/>
      <c r="AB36" s="2269"/>
      <c r="AC36" s="2269"/>
      <c r="AD36" s="2269"/>
      <c r="AE36" s="2269"/>
      <c r="AF36" s="3049"/>
      <c r="AG36" s="3087"/>
      <c r="AH36" s="3086"/>
      <c r="AI36" s="3086"/>
      <c r="AJ36" s="3086"/>
      <c r="AK36" s="3086"/>
      <c r="AL36" s="3086"/>
      <c r="AM36" s="3038"/>
      <c r="AN36" s="3039"/>
      <c r="AO36" s="3039"/>
      <c r="AP36" s="3039"/>
      <c r="AQ36" s="3039"/>
      <c r="AR36" s="3096"/>
      <c r="AS36" s="3096"/>
      <c r="AT36" s="3039"/>
      <c r="AU36" s="3039"/>
      <c r="AV36" s="3039"/>
      <c r="AW36" s="3098"/>
      <c r="AX36" s="102"/>
      <c r="AY36" s="102"/>
      <c r="AZ36" s="102"/>
      <c r="BA36" s="99"/>
      <c r="BG36" s="102"/>
      <c r="BH36" s="1794"/>
      <c r="BI36" s="1795"/>
      <c r="BJ36" s="1400"/>
      <c r="BK36" s="1400"/>
      <c r="BL36" s="1400"/>
      <c r="BM36" s="1400"/>
      <c r="BN36" s="1400"/>
      <c r="BO36" s="1400"/>
      <c r="BP36" s="1400"/>
      <c r="BQ36" s="1400"/>
      <c r="BR36" s="1400"/>
      <c r="BS36" s="1400"/>
      <c r="BT36" s="1400"/>
      <c r="BU36" s="1400"/>
      <c r="BV36" s="1400"/>
      <c r="BW36" s="1400"/>
      <c r="BX36" s="1400"/>
      <c r="BY36" s="1400"/>
      <c r="BZ36" s="1400"/>
      <c r="CA36" s="1400"/>
      <c r="CB36" s="1400"/>
      <c r="CC36" s="1400"/>
      <c r="CD36" s="1400"/>
      <c r="CE36" s="1400"/>
      <c r="CF36" s="1400"/>
      <c r="CG36" s="1400"/>
      <c r="CH36" s="1400"/>
      <c r="CI36" s="1400"/>
      <c r="CJ36" s="1400"/>
      <c r="CK36" s="1400"/>
      <c r="CL36" s="1400"/>
      <c r="CM36" s="1400"/>
      <c r="CN36" s="1400"/>
      <c r="CO36" s="1400"/>
      <c r="CP36" s="1400"/>
      <c r="CQ36" s="1400"/>
      <c r="CR36" s="1400"/>
      <c r="CS36" s="1400"/>
      <c r="CT36" s="1400"/>
      <c r="CU36" s="1400"/>
      <c r="CV36" s="1400"/>
      <c r="CW36" s="1400"/>
      <c r="CX36" s="1400"/>
      <c r="CY36" s="1400"/>
      <c r="CZ36" s="1400"/>
      <c r="DA36" s="1400"/>
      <c r="DB36" s="1400"/>
      <c r="DC36" s="1401"/>
    </row>
    <row r="37" spans="1:126" ht="12.75" customHeight="1">
      <c r="A37" s="102"/>
      <c r="B37" s="3058" t="s">
        <v>202</v>
      </c>
      <c r="C37" s="3059"/>
      <c r="D37" s="3223">
        <f>基本入力!F50</f>
        <v>0</v>
      </c>
      <c r="E37" s="3064"/>
      <c r="F37" s="3064"/>
      <c r="G37" s="3064"/>
      <c r="H37" s="3064"/>
      <c r="I37" s="3064"/>
      <c r="J37" s="3064"/>
      <c r="K37" s="3064"/>
      <c r="L37" s="3064"/>
      <c r="M37" s="3064"/>
      <c r="N37" s="3064"/>
      <c r="O37" s="3064"/>
      <c r="P37" s="3040">
        <f>基本入力!U50</f>
        <v>0</v>
      </c>
      <c r="Q37" s="3037"/>
      <c r="R37" s="3037"/>
      <c r="S37" s="3037"/>
      <c r="T37" s="3037"/>
      <c r="U37" s="3090">
        <f>基本入力!Y50</f>
        <v>0</v>
      </c>
      <c r="V37" s="3091"/>
      <c r="W37" s="3091"/>
      <c r="X37" s="3091"/>
      <c r="Y37" s="3091"/>
      <c r="Z37" s="3092"/>
      <c r="AA37" s="3114">
        <f>基本入力!AB50</f>
        <v>0</v>
      </c>
      <c r="AB37" s="2268"/>
      <c r="AC37" s="2268"/>
      <c r="AD37" s="2268"/>
      <c r="AE37" s="2268"/>
      <c r="AF37" s="3062" t="s">
        <v>22</v>
      </c>
      <c r="AG37" s="3085">
        <f>基本入力!AG50</f>
        <v>0</v>
      </c>
      <c r="AH37" s="3086"/>
      <c r="AI37" s="3086"/>
      <c r="AJ37" s="3086"/>
      <c r="AK37" s="3086"/>
      <c r="AL37" s="3086"/>
      <c r="AM37" s="3040">
        <f>基本入力!AL50</f>
        <v>0</v>
      </c>
      <c r="AN37" s="3037"/>
      <c r="AO37" s="3037"/>
      <c r="AP37" s="3037"/>
      <c r="AQ37" s="3037"/>
      <c r="AR37" s="3095" t="s">
        <v>1081</v>
      </c>
      <c r="AS37" s="3095"/>
      <c r="AT37" s="3056">
        <f>基本入力!AT50</f>
        <v>0</v>
      </c>
      <c r="AU37" s="3037"/>
      <c r="AV37" s="3037"/>
      <c r="AW37" s="3319"/>
      <c r="AX37" s="102"/>
      <c r="AY37" s="102"/>
      <c r="AZ37" s="102"/>
      <c r="BA37" s="99"/>
      <c r="BG37" s="102"/>
      <c r="BH37" s="1794"/>
      <c r="BI37" s="1795"/>
      <c r="BJ37" s="1400"/>
      <c r="BK37" s="1400"/>
      <c r="BL37" s="1400"/>
      <c r="BM37" s="1400"/>
      <c r="BN37" s="1400"/>
      <c r="BO37" s="1400"/>
      <c r="BP37" s="1400"/>
      <c r="BQ37" s="1400"/>
      <c r="BR37" s="1400"/>
      <c r="BS37" s="1400"/>
      <c r="BT37" s="1400"/>
      <c r="BU37" s="1400"/>
      <c r="BV37" s="1400"/>
      <c r="BW37" s="1400"/>
      <c r="BX37" s="1400"/>
      <c r="BY37" s="1400"/>
      <c r="BZ37" s="1400"/>
      <c r="CA37" s="1400"/>
      <c r="CB37" s="1400"/>
      <c r="CC37" s="1400"/>
      <c r="CD37" s="1400"/>
      <c r="CE37" s="1400"/>
      <c r="CF37" s="1400"/>
      <c r="CG37" s="1400"/>
      <c r="CH37" s="1400"/>
      <c r="CI37" s="1400"/>
      <c r="CJ37" s="1400"/>
      <c r="CK37" s="1400"/>
      <c r="CL37" s="1400"/>
      <c r="CM37" s="1400"/>
      <c r="CN37" s="1400"/>
      <c r="CO37" s="1400"/>
      <c r="CP37" s="1400"/>
      <c r="CQ37" s="1400"/>
      <c r="CR37" s="1400"/>
      <c r="CS37" s="1400"/>
      <c r="CT37" s="1400"/>
      <c r="CU37" s="1400"/>
      <c r="CV37" s="1400"/>
      <c r="CW37" s="1400"/>
      <c r="CX37" s="1400"/>
      <c r="CY37" s="1400"/>
      <c r="CZ37" s="1400"/>
      <c r="DA37" s="1400"/>
      <c r="DB37" s="1400"/>
      <c r="DC37" s="1401"/>
    </row>
    <row r="38" spans="1:126" ht="12.75" customHeight="1">
      <c r="A38" s="102"/>
      <c r="B38" s="3060"/>
      <c r="C38" s="3061"/>
      <c r="D38" s="3065"/>
      <c r="E38" s="3066"/>
      <c r="F38" s="3066"/>
      <c r="G38" s="3066"/>
      <c r="H38" s="3066"/>
      <c r="I38" s="3066"/>
      <c r="J38" s="3066"/>
      <c r="K38" s="3066"/>
      <c r="L38" s="3066"/>
      <c r="M38" s="3066"/>
      <c r="N38" s="3066"/>
      <c r="O38" s="3066"/>
      <c r="P38" s="3038"/>
      <c r="Q38" s="3039"/>
      <c r="R38" s="3039"/>
      <c r="S38" s="3039"/>
      <c r="T38" s="3039"/>
      <c r="U38" s="3091"/>
      <c r="V38" s="3091"/>
      <c r="W38" s="3091"/>
      <c r="X38" s="3091"/>
      <c r="Y38" s="3091"/>
      <c r="Z38" s="3092"/>
      <c r="AA38" s="3094"/>
      <c r="AB38" s="2269"/>
      <c r="AC38" s="2269"/>
      <c r="AD38" s="2269"/>
      <c r="AE38" s="2269"/>
      <c r="AF38" s="3049"/>
      <c r="AG38" s="3087"/>
      <c r="AH38" s="3086"/>
      <c r="AI38" s="3086"/>
      <c r="AJ38" s="3086"/>
      <c r="AK38" s="3086"/>
      <c r="AL38" s="3086"/>
      <c r="AM38" s="3038"/>
      <c r="AN38" s="3039"/>
      <c r="AO38" s="3039"/>
      <c r="AP38" s="3039"/>
      <c r="AQ38" s="3039"/>
      <c r="AR38" s="3096"/>
      <c r="AS38" s="3096"/>
      <c r="AT38" s="3039"/>
      <c r="AU38" s="3039"/>
      <c r="AV38" s="3039"/>
      <c r="AW38" s="3098"/>
      <c r="AX38" s="102"/>
      <c r="AY38" s="102"/>
      <c r="AZ38" s="102"/>
      <c r="BA38" s="99"/>
      <c r="BG38" s="9"/>
      <c r="BH38" s="1794"/>
      <c r="BI38" s="1795"/>
      <c r="BJ38" s="1400"/>
      <c r="BK38" s="1400"/>
      <c r="BL38" s="1400"/>
      <c r="BM38" s="1400"/>
      <c r="BN38" s="1400"/>
      <c r="BO38" s="1400"/>
      <c r="BP38" s="1400"/>
      <c r="BQ38" s="1400"/>
      <c r="BR38" s="1400"/>
      <c r="BS38" s="1400"/>
      <c r="BT38" s="1400"/>
      <c r="BU38" s="1400"/>
      <c r="BV38" s="1400"/>
      <c r="BW38" s="1400"/>
      <c r="BX38" s="1400"/>
      <c r="BY38" s="1400"/>
      <c r="BZ38" s="1400"/>
      <c r="CA38" s="1400"/>
      <c r="CB38" s="1400"/>
      <c r="CC38" s="1400"/>
      <c r="CD38" s="1400"/>
      <c r="CE38" s="1400"/>
      <c r="CF38" s="1400"/>
      <c r="CG38" s="1400"/>
      <c r="CH38" s="1400"/>
      <c r="CI38" s="1400"/>
      <c r="CJ38" s="1400"/>
      <c r="CK38" s="1400"/>
      <c r="CL38" s="1400"/>
      <c r="CM38" s="1400"/>
      <c r="CN38" s="1400"/>
      <c r="CO38" s="1400"/>
      <c r="CP38" s="1400"/>
      <c r="CQ38" s="1400"/>
      <c r="CR38" s="1400"/>
      <c r="CS38" s="1400"/>
      <c r="CT38" s="1400"/>
      <c r="CU38" s="1400"/>
      <c r="CV38" s="1400"/>
      <c r="CW38" s="1400"/>
      <c r="CX38" s="1400"/>
      <c r="CY38" s="1400"/>
      <c r="CZ38" s="1400"/>
      <c r="DA38" s="1400"/>
      <c r="DB38" s="1400"/>
      <c r="DC38" s="1401"/>
    </row>
    <row r="39" spans="1:126" ht="12.75" customHeight="1">
      <c r="A39" s="102"/>
      <c r="B39" s="3058" t="s">
        <v>1653</v>
      </c>
      <c r="C39" s="3059"/>
      <c r="D39" s="3223">
        <f>基本入力!F52</f>
        <v>0</v>
      </c>
      <c r="E39" s="3064"/>
      <c r="F39" s="3064"/>
      <c r="G39" s="3064"/>
      <c r="H39" s="3064"/>
      <c r="I39" s="3064"/>
      <c r="J39" s="3064"/>
      <c r="K39" s="3064"/>
      <c r="L39" s="3064"/>
      <c r="M39" s="3064"/>
      <c r="N39" s="3064"/>
      <c r="O39" s="3064"/>
      <c r="P39" s="3040">
        <f>基本入力!U52</f>
        <v>0</v>
      </c>
      <c r="Q39" s="3037"/>
      <c r="R39" s="3037"/>
      <c r="S39" s="3037"/>
      <c r="T39" s="3037"/>
      <c r="U39" s="3090">
        <f>基本入力!Y52</f>
        <v>0</v>
      </c>
      <c r="V39" s="3091"/>
      <c r="W39" s="3091"/>
      <c r="X39" s="3091"/>
      <c r="Y39" s="3091"/>
      <c r="Z39" s="3092"/>
      <c r="AA39" s="3114">
        <f>基本入力!AB52</f>
        <v>0</v>
      </c>
      <c r="AB39" s="2268"/>
      <c r="AC39" s="2268"/>
      <c r="AD39" s="2268"/>
      <c r="AE39" s="2268"/>
      <c r="AF39" s="3062" t="s">
        <v>22</v>
      </c>
      <c r="AG39" s="3085">
        <f>基本入力!AG52</f>
        <v>0</v>
      </c>
      <c r="AH39" s="3086"/>
      <c r="AI39" s="3086"/>
      <c r="AJ39" s="3086"/>
      <c r="AK39" s="3086"/>
      <c r="AL39" s="3086"/>
      <c r="AM39" s="3040">
        <f>基本入力!AL52</f>
        <v>0</v>
      </c>
      <c r="AN39" s="3037"/>
      <c r="AO39" s="3037"/>
      <c r="AP39" s="3037"/>
      <c r="AQ39" s="3037"/>
      <c r="AR39" s="3095" t="s">
        <v>1081</v>
      </c>
      <c r="AS39" s="3095"/>
      <c r="AT39" s="3056">
        <f>基本入力!AT52</f>
        <v>0</v>
      </c>
      <c r="AU39" s="3037"/>
      <c r="AV39" s="3037"/>
      <c r="AW39" s="3319"/>
      <c r="AX39" s="102"/>
      <c r="AY39" s="102"/>
      <c r="BG39" s="9"/>
      <c r="BH39" s="1794"/>
      <c r="BI39" s="1795"/>
      <c r="BJ39" s="1400"/>
      <c r="BK39" s="1400"/>
      <c r="BL39" s="1400"/>
      <c r="BM39" s="1400"/>
      <c r="BN39" s="1400"/>
      <c r="BO39" s="1400"/>
      <c r="BP39" s="1400"/>
      <c r="BQ39" s="1400"/>
      <c r="BR39" s="1400"/>
      <c r="BS39" s="1400"/>
      <c r="BT39" s="1400"/>
      <c r="BU39" s="1400"/>
      <c r="BV39" s="1400"/>
      <c r="BW39" s="1400"/>
      <c r="BX39" s="1400"/>
      <c r="BY39" s="1400"/>
      <c r="BZ39" s="1400"/>
      <c r="CA39" s="1400"/>
      <c r="CB39" s="1400"/>
      <c r="CC39" s="1400"/>
      <c r="CD39" s="1400"/>
      <c r="CE39" s="1400"/>
      <c r="CF39" s="1400"/>
      <c r="CG39" s="1400"/>
      <c r="CH39" s="1400"/>
      <c r="CI39" s="1400"/>
      <c r="CJ39" s="1400"/>
      <c r="CK39" s="1400"/>
      <c r="CL39" s="1400"/>
      <c r="CM39" s="1400"/>
      <c r="CN39" s="1400"/>
      <c r="CO39" s="1400"/>
      <c r="CP39" s="1400"/>
      <c r="CQ39" s="1400"/>
      <c r="CR39" s="1400"/>
      <c r="CS39" s="1400"/>
      <c r="CT39" s="1400"/>
      <c r="CU39" s="1400"/>
      <c r="CV39" s="1400"/>
      <c r="CW39" s="1400"/>
      <c r="CX39" s="1400"/>
      <c r="CY39" s="1400"/>
      <c r="CZ39" s="1400"/>
      <c r="DA39" s="1400"/>
      <c r="DB39" s="1400"/>
      <c r="DC39" s="1401"/>
    </row>
    <row r="40" spans="1:126" ht="12.75" customHeight="1">
      <c r="A40" s="102"/>
      <c r="B40" s="3060"/>
      <c r="C40" s="3061"/>
      <c r="D40" s="3065"/>
      <c r="E40" s="3066"/>
      <c r="F40" s="3066"/>
      <c r="G40" s="3066"/>
      <c r="H40" s="3066"/>
      <c r="I40" s="3066"/>
      <c r="J40" s="3066"/>
      <c r="K40" s="3066"/>
      <c r="L40" s="3066"/>
      <c r="M40" s="3066"/>
      <c r="N40" s="3066"/>
      <c r="O40" s="3066"/>
      <c r="P40" s="3038"/>
      <c r="Q40" s="3039"/>
      <c r="R40" s="3039"/>
      <c r="S40" s="3039"/>
      <c r="T40" s="3039"/>
      <c r="U40" s="3091"/>
      <c r="V40" s="3091"/>
      <c r="W40" s="3091"/>
      <c r="X40" s="3091"/>
      <c r="Y40" s="3091"/>
      <c r="Z40" s="3092"/>
      <c r="AA40" s="3094"/>
      <c r="AB40" s="2269"/>
      <c r="AC40" s="2269"/>
      <c r="AD40" s="2269"/>
      <c r="AE40" s="2269"/>
      <c r="AF40" s="3049"/>
      <c r="AG40" s="3087"/>
      <c r="AH40" s="3086"/>
      <c r="AI40" s="3086"/>
      <c r="AJ40" s="3086"/>
      <c r="AK40" s="3086"/>
      <c r="AL40" s="3086"/>
      <c r="AM40" s="3038"/>
      <c r="AN40" s="3039"/>
      <c r="AO40" s="3039"/>
      <c r="AP40" s="3039"/>
      <c r="AQ40" s="3039"/>
      <c r="AR40" s="3096"/>
      <c r="AS40" s="3096"/>
      <c r="AT40" s="3039"/>
      <c r="AU40" s="3039"/>
      <c r="AV40" s="3039"/>
      <c r="AW40" s="3098"/>
      <c r="AX40" s="102"/>
      <c r="AY40" s="102"/>
      <c r="BG40" s="9"/>
      <c r="BH40" s="1794"/>
      <c r="BI40" s="1795"/>
      <c r="BJ40" s="1400"/>
      <c r="BK40" s="1400"/>
      <c r="BL40" s="1400"/>
      <c r="BM40" s="1400"/>
      <c r="BN40" s="1400"/>
      <c r="BO40" s="1400"/>
      <c r="BP40" s="1400"/>
      <c r="BQ40" s="1400"/>
      <c r="BR40" s="1400"/>
      <c r="BS40" s="1400"/>
      <c r="BT40" s="1400"/>
      <c r="BU40" s="1400"/>
      <c r="BV40" s="1400"/>
      <c r="BW40" s="1400"/>
      <c r="BX40" s="1400"/>
      <c r="BY40" s="1400"/>
      <c r="BZ40" s="1400"/>
      <c r="CA40" s="1400"/>
      <c r="CB40" s="1400"/>
      <c r="CC40" s="1400"/>
      <c r="CD40" s="1400"/>
      <c r="CE40" s="1400"/>
      <c r="CF40" s="1400"/>
      <c r="CG40" s="1400"/>
      <c r="CH40" s="1400"/>
      <c r="CI40" s="1400"/>
      <c r="CJ40" s="1400"/>
      <c r="CK40" s="1400"/>
      <c r="CL40" s="1400"/>
      <c r="CM40" s="1400"/>
      <c r="CN40" s="1400"/>
      <c r="CO40" s="1400"/>
      <c r="CP40" s="1400"/>
      <c r="CQ40" s="1400"/>
      <c r="CR40" s="1400"/>
      <c r="CS40" s="1400"/>
      <c r="CT40" s="1400"/>
      <c r="CU40" s="1400"/>
      <c r="CV40" s="1400"/>
      <c r="CW40" s="1400"/>
      <c r="CX40" s="1400"/>
      <c r="CY40" s="1400"/>
      <c r="CZ40" s="1400"/>
      <c r="DA40" s="1400"/>
      <c r="DB40" s="1400"/>
      <c r="DC40" s="1401"/>
    </row>
    <row r="41" spans="1:126" ht="12.75" customHeight="1">
      <c r="A41" s="102"/>
      <c r="B41" s="3041" t="s">
        <v>619</v>
      </c>
      <c r="C41" s="3032"/>
      <c r="D41" s="3032"/>
      <c r="E41" s="3032"/>
      <c r="F41" s="3032"/>
      <c r="G41" s="3042"/>
      <c r="H41" s="3034" t="str">
        <f>基本入力!R54</f>
        <v>■</v>
      </c>
      <c r="I41" s="3032" t="s">
        <v>20</v>
      </c>
      <c r="J41" s="3032"/>
      <c r="K41" s="3032" t="s">
        <v>29</v>
      </c>
      <c r="L41" s="3078" t="str">
        <f>基本入力!V54</f>
        <v>□</v>
      </c>
      <c r="M41" s="3032" t="s">
        <v>21</v>
      </c>
      <c r="N41" s="3032"/>
      <c r="O41" s="372"/>
      <c r="P41" s="1211" t="s">
        <v>1084</v>
      </c>
      <c r="Q41" s="1201"/>
      <c r="R41" s="1201"/>
      <c r="S41" s="1201"/>
      <c r="T41" s="1201"/>
      <c r="U41" s="2279" t="str">
        <f>基本入力!AR54</f>
        <v>-</v>
      </c>
      <c r="V41" s="2280"/>
      <c r="W41" s="2280"/>
      <c r="X41" s="2280"/>
      <c r="Y41" s="2280"/>
      <c r="Z41" s="2280"/>
      <c r="AA41" s="2280"/>
      <c r="AB41" s="2280"/>
      <c r="AC41" s="1201" t="s">
        <v>22</v>
      </c>
      <c r="AD41" s="1311"/>
      <c r="AE41" s="2235" t="s">
        <v>9</v>
      </c>
      <c r="AF41" s="2235"/>
      <c r="AG41" s="2235"/>
      <c r="AH41" s="2235"/>
      <c r="AI41" s="2235"/>
      <c r="AJ41" s="1828">
        <f>基本入力!AB54</f>
        <v>1</v>
      </c>
      <c r="AK41" s="1879"/>
      <c r="AL41" s="1201" t="s">
        <v>10</v>
      </c>
      <c r="AM41" s="1201"/>
      <c r="AN41" s="2267">
        <f>基本入力!AG54</f>
        <v>0</v>
      </c>
      <c r="AO41" s="2268"/>
      <c r="AP41" s="2268"/>
      <c r="AQ41" s="2268"/>
      <c r="AR41" s="2268"/>
      <c r="AS41" s="2268"/>
      <c r="AT41" s="2268"/>
      <c r="AU41" s="2268"/>
      <c r="AV41" s="1201" t="s">
        <v>22</v>
      </c>
      <c r="AW41" s="1877"/>
      <c r="AX41" s="102"/>
      <c r="AY41" s="102"/>
      <c r="BA41" s="99"/>
      <c r="BG41" s="9"/>
      <c r="BH41" s="1794"/>
      <c r="BI41" s="1795"/>
      <c r="BJ41" s="1400"/>
      <c r="BK41" s="1400"/>
      <c r="BL41" s="1400"/>
      <c r="BM41" s="1400"/>
      <c r="BN41" s="1400"/>
      <c r="BO41" s="1400"/>
      <c r="BP41" s="1400"/>
      <c r="BQ41" s="1400"/>
      <c r="BR41" s="1400"/>
      <c r="BS41" s="1400"/>
      <c r="BT41" s="1400"/>
      <c r="BU41" s="1400"/>
      <c r="BV41" s="1400"/>
      <c r="BW41" s="1400"/>
      <c r="BX41" s="1400"/>
      <c r="BY41" s="1400"/>
      <c r="BZ41" s="1400"/>
      <c r="CA41" s="1400"/>
      <c r="CB41" s="1400"/>
      <c r="CC41" s="1400"/>
      <c r="CD41" s="1400"/>
      <c r="CE41" s="1400"/>
      <c r="CF41" s="1400"/>
      <c r="CG41" s="1400"/>
      <c r="CH41" s="1400"/>
      <c r="CI41" s="1400"/>
      <c r="CJ41" s="1400"/>
      <c r="CK41" s="1400"/>
      <c r="CL41" s="1400"/>
      <c r="CM41" s="1400"/>
      <c r="CN41" s="1400"/>
      <c r="CO41" s="1400"/>
      <c r="CP41" s="1400"/>
      <c r="CQ41" s="1400"/>
      <c r="CR41" s="1400"/>
      <c r="CS41" s="1400"/>
      <c r="CT41" s="1400"/>
      <c r="CU41" s="1400"/>
      <c r="CV41" s="1400"/>
      <c r="CW41" s="1400"/>
      <c r="CX41" s="1400"/>
      <c r="CY41" s="1400"/>
      <c r="CZ41" s="1400"/>
      <c r="DA41" s="1400"/>
      <c r="DB41" s="1400"/>
      <c r="DC41" s="1401"/>
    </row>
    <row r="42" spans="1:126" ht="12.75" customHeight="1">
      <c r="A42" s="102"/>
      <c r="B42" s="3043"/>
      <c r="C42" s="3033"/>
      <c r="D42" s="3033"/>
      <c r="E42" s="3033"/>
      <c r="F42" s="3033"/>
      <c r="G42" s="3044"/>
      <c r="H42" s="3035"/>
      <c r="I42" s="3033"/>
      <c r="J42" s="3033"/>
      <c r="K42" s="3033"/>
      <c r="L42" s="3080"/>
      <c r="M42" s="3033"/>
      <c r="N42" s="3033"/>
      <c r="O42" s="339"/>
      <c r="P42" s="1212"/>
      <c r="Q42" s="874"/>
      <c r="R42" s="874"/>
      <c r="S42" s="874"/>
      <c r="T42" s="874"/>
      <c r="U42" s="2281"/>
      <c r="V42" s="2281"/>
      <c r="W42" s="2281"/>
      <c r="X42" s="2281"/>
      <c r="Y42" s="2281"/>
      <c r="Z42" s="2281"/>
      <c r="AA42" s="2281"/>
      <c r="AB42" s="2281"/>
      <c r="AC42" s="874"/>
      <c r="AD42" s="875"/>
      <c r="AE42" s="2236"/>
      <c r="AF42" s="2236"/>
      <c r="AG42" s="2236"/>
      <c r="AH42" s="2236"/>
      <c r="AI42" s="2236"/>
      <c r="AJ42" s="1829"/>
      <c r="AK42" s="1829"/>
      <c r="AL42" s="874"/>
      <c r="AM42" s="874"/>
      <c r="AN42" s="2269"/>
      <c r="AO42" s="2269"/>
      <c r="AP42" s="2269"/>
      <c r="AQ42" s="2269"/>
      <c r="AR42" s="2269"/>
      <c r="AS42" s="2269"/>
      <c r="AT42" s="2269"/>
      <c r="AU42" s="2269"/>
      <c r="AV42" s="874"/>
      <c r="AW42" s="1449"/>
      <c r="AX42" s="102"/>
      <c r="AY42" s="102"/>
      <c r="BA42" s="99"/>
      <c r="BG42" s="9"/>
      <c r="BH42" s="1794"/>
      <c r="BI42" s="1795"/>
      <c r="BJ42" s="1400"/>
      <c r="BK42" s="1400"/>
      <c r="BL42" s="1400"/>
      <c r="BM42" s="1400"/>
      <c r="BN42" s="1400"/>
      <c r="BO42" s="1400"/>
      <c r="BP42" s="1400"/>
      <c r="BQ42" s="1400"/>
      <c r="BR42" s="1400"/>
      <c r="BS42" s="1400"/>
      <c r="BT42" s="1400"/>
      <c r="BU42" s="1400"/>
      <c r="BV42" s="1400"/>
      <c r="BW42" s="1400"/>
      <c r="BX42" s="1400"/>
      <c r="BY42" s="1400"/>
      <c r="BZ42" s="1400"/>
      <c r="CA42" s="1400"/>
      <c r="CB42" s="1400"/>
      <c r="CC42" s="1400"/>
      <c r="CD42" s="1400"/>
      <c r="CE42" s="1400"/>
      <c r="CF42" s="1400"/>
      <c r="CG42" s="1400"/>
      <c r="CH42" s="1400"/>
      <c r="CI42" s="1400"/>
      <c r="CJ42" s="1400"/>
      <c r="CK42" s="1400"/>
      <c r="CL42" s="1400"/>
      <c r="CM42" s="1400"/>
      <c r="CN42" s="1400"/>
      <c r="CO42" s="1400"/>
      <c r="CP42" s="1400"/>
      <c r="CQ42" s="1400"/>
      <c r="CR42" s="1400"/>
      <c r="CS42" s="1400"/>
      <c r="CT42" s="1400"/>
      <c r="CU42" s="1400"/>
      <c r="CV42" s="1400"/>
      <c r="CW42" s="1400"/>
      <c r="CX42" s="1400"/>
      <c r="CY42" s="1400"/>
      <c r="CZ42" s="1400"/>
      <c r="DA42" s="1400"/>
      <c r="DB42" s="1400"/>
      <c r="DC42" s="1401"/>
    </row>
    <row r="43" spans="1:126" ht="12.75" customHeight="1">
      <c r="A43" s="102"/>
      <c r="B43" s="1616" t="str">
        <f>VLOOKUP(基本入力!R54,'売契（業者）'!DF26:DZ28,20)</f>
        <v>敷地権の種類が借地権（地上権、賃借権）の場合</v>
      </c>
      <c r="C43" s="1617"/>
      <c r="D43" s="1617"/>
      <c r="E43" s="1617"/>
      <c r="F43" s="1617"/>
      <c r="G43" s="2091"/>
      <c r="H43" s="3050" t="s">
        <v>483</v>
      </c>
      <c r="I43" s="3032"/>
      <c r="J43" s="3032"/>
      <c r="K43" s="3032"/>
      <c r="L43" s="3032"/>
      <c r="M43" s="3042"/>
      <c r="N43" s="3032" t="s">
        <v>74</v>
      </c>
      <c r="O43" s="3032"/>
      <c r="P43" s="3042"/>
      <c r="Q43" s="3073">
        <f>IFERROR(基本入力!I63,"")</f>
        <v>0</v>
      </c>
      <c r="R43" s="3073"/>
      <c r="S43" s="3073"/>
      <c r="T43" s="3073"/>
      <c r="U43" s="3073"/>
      <c r="V43" s="3073"/>
      <c r="W43" s="3073"/>
      <c r="X43" s="3073"/>
      <c r="Y43" s="3073"/>
      <c r="Z43" s="3073"/>
      <c r="AA43" s="3073"/>
      <c r="AB43" s="3073"/>
      <c r="AC43" s="3073"/>
      <c r="AD43" s="3073"/>
      <c r="AE43" s="3073"/>
      <c r="AF43" s="3073"/>
      <c r="AG43" s="3073"/>
      <c r="AH43" s="3073"/>
      <c r="AI43" s="3073"/>
      <c r="AJ43" s="3073"/>
      <c r="AK43" s="3073"/>
      <c r="AL43" s="3073"/>
      <c r="AM43" s="3073"/>
      <c r="AN43" s="3073"/>
      <c r="AO43" s="3073"/>
      <c r="AP43" s="3073"/>
      <c r="AQ43" s="3073"/>
      <c r="AR43" s="3073"/>
      <c r="AS43" s="3073"/>
      <c r="AT43" s="3073"/>
      <c r="AU43" s="3073"/>
      <c r="AV43" s="3073"/>
      <c r="AW43" s="3074"/>
      <c r="AX43" s="102"/>
      <c r="AY43" s="102"/>
      <c r="BA43" s="99"/>
      <c r="BG43" s="9"/>
      <c r="BH43" s="1794"/>
      <c r="BI43" s="1795"/>
      <c r="BJ43" s="1400"/>
      <c r="BK43" s="1400"/>
      <c r="BL43" s="1400"/>
      <c r="BM43" s="1400"/>
      <c r="BN43" s="1400"/>
      <c r="BO43" s="1400"/>
      <c r="BP43" s="1400"/>
      <c r="BQ43" s="1400"/>
      <c r="BR43" s="1400"/>
      <c r="BS43" s="1400"/>
      <c r="BT43" s="1400"/>
      <c r="BU43" s="1400"/>
      <c r="BV43" s="1400"/>
      <c r="BW43" s="1400"/>
      <c r="BX43" s="1400"/>
      <c r="BY43" s="1400"/>
      <c r="BZ43" s="1400"/>
      <c r="CA43" s="1400"/>
      <c r="CB43" s="1400"/>
      <c r="CC43" s="1400"/>
      <c r="CD43" s="1400"/>
      <c r="CE43" s="1400"/>
      <c r="CF43" s="1400"/>
      <c r="CG43" s="1400"/>
      <c r="CH43" s="1400"/>
      <c r="CI43" s="1400"/>
      <c r="CJ43" s="1400"/>
      <c r="CK43" s="1400"/>
      <c r="CL43" s="1400"/>
      <c r="CM43" s="1400"/>
      <c r="CN43" s="1400"/>
      <c r="CO43" s="1400"/>
      <c r="CP43" s="1400"/>
      <c r="CQ43" s="1400"/>
      <c r="CR43" s="1400"/>
      <c r="CS43" s="1400"/>
      <c r="CT43" s="1400"/>
      <c r="CU43" s="1400"/>
      <c r="CV43" s="1400"/>
      <c r="CW43" s="1400"/>
      <c r="CX43" s="1400"/>
      <c r="CY43" s="1400"/>
      <c r="CZ43" s="1400"/>
      <c r="DA43" s="1400"/>
      <c r="DB43" s="1400"/>
      <c r="DC43" s="1401"/>
    </row>
    <row r="44" spans="1:126" ht="12.75" customHeight="1">
      <c r="A44" s="102"/>
      <c r="B44" s="2812"/>
      <c r="C44" s="2093"/>
      <c r="D44" s="2093"/>
      <c r="E44" s="2093"/>
      <c r="F44" s="2093"/>
      <c r="G44" s="2094"/>
      <c r="H44" s="3067"/>
      <c r="I44" s="3045"/>
      <c r="J44" s="3045"/>
      <c r="K44" s="3045"/>
      <c r="L44" s="3045"/>
      <c r="M44" s="3046"/>
      <c r="N44" s="3033"/>
      <c r="O44" s="3033"/>
      <c r="P44" s="3044"/>
      <c r="Q44" s="3073"/>
      <c r="R44" s="3073"/>
      <c r="S44" s="3073"/>
      <c r="T44" s="3073"/>
      <c r="U44" s="3073"/>
      <c r="V44" s="3073"/>
      <c r="W44" s="3073"/>
      <c r="X44" s="3073"/>
      <c r="Y44" s="3073"/>
      <c r="Z44" s="3073"/>
      <c r="AA44" s="3073"/>
      <c r="AB44" s="3073"/>
      <c r="AC44" s="3073"/>
      <c r="AD44" s="3073"/>
      <c r="AE44" s="3073"/>
      <c r="AF44" s="3073"/>
      <c r="AG44" s="3073"/>
      <c r="AH44" s="3073"/>
      <c r="AI44" s="3073"/>
      <c r="AJ44" s="3073"/>
      <c r="AK44" s="3073"/>
      <c r="AL44" s="3073"/>
      <c r="AM44" s="3073"/>
      <c r="AN44" s="3073"/>
      <c r="AO44" s="3073"/>
      <c r="AP44" s="3073"/>
      <c r="AQ44" s="3073"/>
      <c r="AR44" s="3073"/>
      <c r="AS44" s="3073"/>
      <c r="AT44" s="3073"/>
      <c r="AU44" s="3073"/>
      <c r="AV44" s="3073"/>
      <c r="AW44" s="3074"/>
      <c r="AX44" s="102"/>
      <c r="AY44" s="102"/>
      <c r="BA44" s="99"/>
      <c r="BG44" s="9"/>
      <c r="BH44" s="1794"/>
      <c r="BI44" s="1795"/>
      <c r="BJ44" s="1400"/>
      <c r="BK44" s="1400"/>
      <c r="BL44" s="1400"/>
      <c r="BM44" s="1400"/>
      <c r="BN44" s="1400"/>
      <c r="BO44" s="1400"/>
      <c r="BP44" s="1400"/>
      <c r="BQ44" s="1400"/>
      <c r="BR44" s="1400"/>
      <c r="BS44" s="1400"/>
      <c r="BT44" s="1400"/>
      <c r="BU44" s="1400"/>
      <c r="BV44" s="1400"/>
      <c r="BW44" s="1400"/>
      <c r="BX44" s="1400"/>
      <c r="BY44" s="1400"/>
      <c r="BZ44" s="1400"/>
      <c r="CA44" s="1400"/>
      <c r="CB44" s="1400"/>
      <c r="CC44" s="1400"/>
      <c r="CD44" s="1400"/>
      <c r="CE44" s="1400"/>
      <c r="CF44" s="1400"/>
      <c r="CG44" s="1400"/>
      <c r="CH44" s="1400"/>
      <c r="CI44" s="1400"/>
      <c r="CJ44" s="1400"/>
      <c r="CK44" s="1400"/>
      <c r="CL44" s="1400"/>
      <c r="CM44" s="1400"/>
      <c r="CN44" s="1400"/>
      <c r="CO44" s="1400"/>
      <c r="CP44" s="1400"/>
      <c r="CQ44" s="1400"/>
      <c r="CR44" s="1400"/>
      <c r="CS44" s="1400"/>
      <c r="CT44" s="1400"/>
      <c r="CU44" s="1400"/>
      <c r="CV44" s="1400"/>
      <c r="CW44" s="1400"/>
      <c r="CX44" s="1400"/>
      <c r="CY44" s="1400"/>
      <c r="CZ44" s="1400"/>
      <c r="DA44" s="1400"/>
      <c r="DB44" s="1400"/>
      <c r="DC44" s="1401"/>
    </row>
    <row r="45" spans="1:126" ht="12.75" customHeight="1">
      <c r="A45" s="102"/>
      <c r="B45" s="2812"/>
      <c r="C45" s="2093"/>
      <c r="D45" s="2093"/>
      <c r="E45" s="2093"/>
      <c r="F45" s="2093"/>
      <c r="G45" s="2094"/>
      <c r="H45" s="3067"/>
      <c r="I45" s="3045"/>
      <c r="J45" s="3045"/>
      <c r="K45" s="3045"/>
      <c r="L45" s="3045"/>
      <c r="M45" s="3046"/>
      <c r="N45" s="3045" t="s">
        <v>75</v>
      </c>
      <c r="O45" s="3045"/>
      <c r="P45" s="3046"/>
      <c r="Q45" s="3063">
        <f>IFERROR(基本入力!AL63,"")</f>
        <v>0</v>
      </c>
      <c r="R45" s="3068"/>
      <c r="S45" s="3068"/>
      <c r="T45" s="3068"/>
      <c r="U45" s="3068"/>
      <c r="V45" s="3068"/>
      <c r="W45" s="3068"/>
      <c r="X45" s="3068"/>
      <c r="Y45" s="3068"/>
      <c r="Z45" s="3068"/>
      <c r="AA45" s="3068"/>
      <c r="AB45" s="3068"/>
      <c r="AC45" s="3068"/>
      <c r="AD45" s="3068"/>
      <c r="AE45" s="3068"/>
      <c r="AF45" s="3068"/>
      <c r="AG45" s="3068"/>
      <c r="AH45" s="3068"/>
      <c r="AI45" s="3068"/>
      <c r="AJ45" s="3068"/>
      <c r="AK45" s="3068"/>
      <c r="AL45" s="3068"/>
      <c r="AM45" s="3068"/>
      <c r="AN45" s="3068"/>
      <c r="AO45" s="3068"/>
      <c r="AP45" s="3068"/>
      <c r="AQ45" s="3068"/>
      <c r="AR45" s="3068"/>
      <c r="AS45" s="3068"/>
      <c r="AT45" s="3068"/>
      <c r="AU45" s="3068"/>
      <c r="AV45" s="3068"/>
      <c r="AW45" s="3069"/>
      <c r="AX45" s="102"/>
      <c r="AY45" s="102"/>
      <c r="BA45" s="99"/>
      <c r="BG45" s="9"/>
      <c r="BH45" s="1794"/>
      <c r="BI45" s="1795"/>
      <c r="BJ45" s="1400"/>
      <c r="BK45" s="1400"/>
      <c r="BL45" s="1400"/>
      <c r="BM45" s="1400"/>
      <c r="BN45" s="1400"/>
      <c r="BO45" s="1400"/>
      <c r="BP45" s="1400"/>
      <c r="BQ45" s="1400"/>
      <c r="BR45" s="1400"/>
      <c r="BS45" s="1400"/>
      <c r="BT45" s="1400"/>
      <c r="BU45" s="1400"/>
      <c r="BV45" s="1400"/>
      <c r="BW45" s="1400"/>
      <c r="BX45" s="1400"/>
      <c r="BY45" s="1400"/>
      <c r="BZ45" s="1400"/>
      <c r="CA45" s="1400"/>
      <c r="CB45" s="1400"/>
      <c r="CC45" s="1400"/>
      <c r="CD45" s="1400"/>
      <c r="CE45" s="1400"/>
      <c r="CF45" s="1400"/>
      <c r="CG45" s="1400"/>
      <c r="CH45" s="1400"/>
      <c r="CI45" s="1400"/>
      <c r="CJ45" s="1400"/>
      <c r="CK45" s="1400"/>
      <c r="CL45" s="1400"/>
      <c r="CM45" s="1400"/>
      <c r="CN45" s="1400"/>
      <c r="CO45" s="1400"/>
      <c r="CP45" s="1400"/>
      <c r="CQ45" s="1400"/>
      <c r="CR45" s="1400"/>
      <c r="CS45" s="1400"/>
      <c r="CT45" s="1400"/>
      <c r="CU45" s="1400"/>
      <c r="CV45" s="1400"/>
      <c r="CW45" s="1400"/>
      <c r="CX45" s="1400"/>
      <c r="CY45" s="1400"/>
      <c r="CZ45" s="1400"/>
      <c r="DA45" s="1400"/>
      <c r="DB45" s="1400"/>
      <c r="DC45" s="1401"/>
    </row>
    <row r="46" spans="1:126" ht="12.75" customHeight="1" thickBot="1">
      <c r="A46" s="102"/>
      <c r="B46" s="2812"/>
      <c r="C46" s="2093"/>
      <c r="D46" s="2093"/>
      <c r="E46" s="2093"/>
      <c r="F46" s="2093"/>
      <c r="G46" s="2094"/>
      <c r="H46" s="3051"/>
      <c r="I46" s="3033"/>
      <c r="J46" s="3033"/>
      <c r="K46" s="3033"/>
      <c r="L46" s="3033"/>
      <c r="M46" s="3044"/>
      <c r="N46" s="3033"/>
      <c r="O46" s="3033"/>
      <c r="P46" s="3044"/>
      <c r="Q46" s="3070"/>
      <c r="R46" s="3071"/>
      <c r="S46" s="3071"/>
      <c r="T46" s="3071"/>
      <c r="U46" s="3071"/>
      <c r="V46" s="3071"/>
      <c r="W46" s="3071"/>
      <c r="X46" s="3071"/>
      <c r="Y46" s="3071"/>
      <c r="Z46" s="3071"/>
      <c r="AA46" s="3071"/>
      <c r="AB46" s="3071"/>
      <c r="AC46" s="3071"/>
      <c r="AD46" s="3071"/>
      <c r="AE46" s="3071"/>
      <c r="AF46" s="3071"/>
      <c r="AG46" s="3071"/>
      <c r="AH46" s="3071"/>
      <c r="AI46" s="3071"/>
      <c r="AJ46" s="3071"/>
      <c r="AK46" s="3071"/>
      <c r="AL46" s="3071"/>
      <c r="AM46" s="3071"/>
      <c r="AN46" s="3071"/>
      <c r="AO46" s="3071"/>
      <c r="AP46" s="3071"/>
      <c r="AQ46" s="3071"/>
      <c r="AR46" s="3071"/>
      <c r="AS46" s="3071"/>
      <c r="AT46" s="3071"/>
      <c r="AU46" s="3071"/>
      <c r="AV46" s="3071"/>
      <c r="AW46" s="3072"/>
      <c r="AX46" s="102"/>
      <c r="AY46" s="102"/>
      <c r="AZ46" s="102"/>
      <c r="BA46" s="99"/>
      <c r="BG46" s="9"/>
      <c r="BH46" s="2736"/>
      <c r="BI46" s="2758"/>
      <c r="BJ46" s="2757"/>
      <c r="BK46" s="2757"/>
      <c r="BL46" s="2757"/>
      <c r="BM46" s="2757"/>
      <c r="BN46" s="2757"/>
      <c r="BO46" s="2757"/>
      <c r="BP46" s="2757"/>
      <c r="BQ46" s="2757"/>
      <c r="BR46" s="2757"/>
      <c r="BS46" s="2757"/>
      <c r="BT46" s="2757"/>
      <c r="BU46" s="2757"/>
      <c r="BV46" s="2757"/>
      <c r="BW46" s="2757"/>
      <c r="BX46" s="2757"/>
      <c r="BY46" s="2757"/>
      <c r="BZ46" s="2757"/>
      <c r="CA46" s="2757"/>
      <c r="CB46" s="2757"/>
      <c r="CC46" s="2757"/>
      <c r="CD46" s="2757"/>
      <c r="CE46" s="2757"/>
      <c r="CF46" s="2757"/>
      <c r="CG46" s="2757"/>
      <c r="CH46" s="2757"/>
      <c r="CI46" s="2757"/>
      <c r="CJ46" s="2757"/>
      <c r="CK46" s="2757"/>
      <c r="CL46" s="2757"/>
      <c r="CM46" s="2757"/>
      <c r="CN46" s="2757"/>
      <c r="CO46" s="2757"/>
      <c r="CP46" s="2757"/>
      <c r="CQ46" s="2757"/>
      <c r="CR46" s="2757"/>
      <c r="CS46" s="2757"/>
      <c r="CT46" s="2757"/>
      <c r="CU46" s="2757"/>
      <c r="CV46" s="2757"/>
      <c r="CW46" s="2757"/>
      <c r="CX46" s="2757"/>
      <c r="CY46" s="2757"/>
      <c r="CZ46" s="2757"/>
      <c r="DA46" s="2757"/>
      <c r="DB46" s="2757"/>
      <c r="DC46" s="2054"/>
    </row>
    <row r="47" spans="1:126" ht="12.75" customHeight="1">
      <c r="A47" s="102"/>
      <c r="B47" s="2812"/>
      <c r="C47" s="2093"/>
      <c r="D47" s="2093"/>
      <c r="E47" s="2093"/>
      <c r="F47" s="2093"/>
      <c r="G47" s="2094"/>
      <c r="H47" s="3050" t="s">
        <v>484</v>
      </c>
      <c r="I47" s="3032"/>
      <c r="J47" s="3042"/>
      <c r="K47" s="3026">
        <f>基本入力!AF61</f>
        <v>0</v>
      </c>
      <c r="L47" s="3027"/>
      <c r="M47" s="3027"/>
      <c r="N47" s="3027"/>
      <c r="O47" s="3027"/>
      <c r="P47" s="3027"/>
      <c r="Q47" s="3027"/>
      <c r="R47" s="3027"/>
      <c r="S47" s="3027"/>
      <c r="T47" s="3027"/>
      <c r="U47" s="3027"/>
      <c r="V47" s="3027"/>
      <c r="W47" s="3027"/>
      <c r="X47" s="3027"/>
      <c r="Y47" s="3027"/>
      <c r="Z47" s="3028"/>
      <c r="AA47" s="3050" t="s">
        <v>485</v>
      </c>
      <c r="AB47" s="3032"/>
      <c r="AC47" s="3042"/>
      <c r="AD47" s="3081">
        <f>IFERROR(基本入力!AA65,"")</f>
        <v>0</v>
      </c>
      <c r="AE47" s="3082"/>
      <c r="AF47" s="3082"/>
      <c r="AG47" s="3056">
        <f>IFERROR(基本入力!AD65,"")</f>
        <v>0</v>
      </c>
      <c r="AH47" s="3056"/>
      <c r="AI47" s="3056"/>
      <c r="AJ47" s="3056"/>
      <c r="AK47" s="3032" t="s">
        <v>11</v>
      </c>
      <c r="AL47" s="3032"/>
      <c r="AM47" s="3078">
        <f>IFERROR(基本入力!AJ65,"")</f>
        <v>0</v>
      </c>
      <c r="AN47" s="3079"/>
      <c r="AO47" s="3032" t="s">
        <v>12</v>
      </c>
      <c r="AP47" s="3032"/>
      <c r="AQ47" s="3078">
        <f>IFERROR(基本入力!AN65,"")</f>
        <v>0</v>
      </c>
      <c r="AR47" s="3079"/>
      <c r="AS47" s="3032" t="s">
        <v>1228</v>
      </c>
      <c r="AT47" s="3032"/>
      <c r="AU47" s="3032"/>
      <c r="AV47" s="3032"/>
      <c r="AW47" s="373"/>
      <c r="AX47" s="102"/>
      <c r="AY47" s="102"/>
      <c r="AZ47" s="102"/>
      <c r="BA47" s="99"/>
      <c r="BG47" s="9"/>
    </row>
    <row r="48" spans="1:126" ht="12.75" customHeight="1">
      <c r="A48" s="102"/>
      <c r="B48" s="2812"/>
      <c r="C48" s="2093"/>
      <c r="D48" s="2093"/>
      <c r="E48" s="2093"/>
      <c r="F48" s="2093"/>
      <c r="G48" s="2094"/>
      <c r="H48" s="3051"/>
      <c r="I48" s="3033"/>
      <c r="J48" s="3044"/>
      <c r="K48" s="3029"/>
      <c r="L48" s="3030"/>
      <c r="M48" s="3030"/>
      <c r="N48" s="3030"/>
      <c r="O48" s="3030"/>
      <c r="P48" s="3030"/>
      <c r="Q48" s="3030"/>
      <c r="R48" s="3030"/>
      <c r="S48" s="3030"/>
      <c r="T48" s="3030"/>
      <c r="U48" s="3030"/>
      <c r="V48" s="3030"/>
      <c r="W48" s="3030"/>
      <c r="X48" s="3030"/>
      <c r="Y48" s="3030"/>
      <c r="Z48" s="3031"/>
      <c r="AA48" s="3051"/>
      <c r="AB48" s="3033"/>
      <c r="AC48" s="3044"/>
      <c r="AD48" s="3083"/>
      <c r="AE48" s="3084"/>
      <c r="AF48" s="3084"/>
      <c r="AG48" s="3057"/>
      <c r="AH48" s="3057"/>
      <c r="AI48" s="3057"/>
      <c r="AJ48" s="3057"/>
      <c r="AK48" s="3033"/>
      <c r="AL48" s="3033"/>
      <c r="AM48" s="3080"/>
      <c r="AN48" s="3080"/>
      <c r="AO48" s="3033"/>
      <c r="AP48" s="3033"/>
      <c r="AQ48" s="3080"/>
      <c r="AR48" s="3080"/>
      <c r="AS48" s="3033"/>
      <c r="AT48" s="3033"/>
      <c r="AU48" s="3033"/>
      <c r="AV48" s="3033"/>
      <c r="AW48" s="373"/>
      <c r="AX48" s="102"/>
      <c r="AY48" s="102"/>
      <c r="AZ48" s="102"/>
      <c r="BA48" s="99"/>
      <c r="BG48" s="9"/>
      <c r="BH48" s="3326" t="s">
        <v>14</v>
      </c>
      <c r="BI48" s="3326"/>
      <c r="BJ48" s="3326"/>
      <c r="BK48" s="3321" t="str">
        <f>VLOOKUP(基本入力!AE99,DF48:DK50,2,)</f>
        <v>●登記名義人</v>
      </c>
      <c r="BL48" s="3322"/>
      <c r="BM48" s="3322"/>
      <c r="BN48" s="3322"/>
      <c r="BO48" s="3322"/>
      <c r="BP48" s="3322"/>
      <c r="BQ48" s="3322"/>
      <c r="BR48" s="3322"/>
      <c r="BS48" s="3322"/>
      <c r="BT48" s="3322"/>
      <c r="BU48" s="3322"/>
      <c r="BV48" s="3322"/>
      <c r="BW48" s="3322"/>
      <c r="BX48" s="3322"/>
      <c r="BY48" s="3322"/>
      <c r="BZ48" s="3322"/>
      <c r="CA48" s="3322"/>
      <c r="CB48" s="3322"/>
      <c r="CC48" s="3322"/>
      <c r="CD48" s="3330" t="s">
        <v>300</v>
      </c>
      <c r="CE48" s="3330"/>
      <c r="CF48" s="3330"/>
      <c r="CG48" s="3330"/>
      <c r="CH48" s="3321" t="str">
        <f>基本入力!F13</f>
        <v>●買主太郎</v>
      </c>
      <c r="CI48" s="3322"/>
      <c r="CJ48" s="3322"/>
      <c r="CK48" s="3322"/>
      <c r="CL48" s="3322"/>
      <c r="CM48" s="3322"/>
      <c r="CN48" s="3322"/>
      <c r="CO48" s="3322"/>
      <c r="CP48" s="3322"/>
      <c r="CQ48" s="3322"/>
      <c r="CR48" s="3322"/>
      <c r="CS48" s="3322"/>
      <c r="CT48" s="3322"/>
      <c r="CU48" s="3322"/>
      <c r="CV48" s="3322"/>
      <c r="CW48" s="3322"/>
      <c r="CX48" s="3322"/>
      <c r="CY48" s="3322"/>
      <c r="CZ48" s="3322"/>
      <c r="DA48" s="3325" t="s">
        <v>301</v>
      </c>
      <c r="DB48" s="3325"/>
      <c r="DC48" s="3325"/>
      <c r="DF48" s="245" t="s">
        <v>1611</v>
      </c>
      <c r="DG48" s="199"/>
      <c r="DH48" s="199"/>
      <c r="DI48" s="59"/>
      <c r="DJ48" s="59"/>
      <c r="DK48" s="59"/>
      <c r="DL48" s="59"/>
      <c r="DM48" s="59"/>
      <c r="DN48" s="59"/>
      <c r="DO48" s="59"/>
      <c r="DP48" s="59"/>
      <c r="DQ48" s="59"/>
      <c r="DR48" s="59"/>
      <c r="DS48" s="59"/>
      <c r="DT48" s="59"/>
      <c r="DU48" s="59"/>
      <c r="DV48" s="59"/>
    </row>
    <row r="49" spans="1:126" ht="12.75" customHeight="1">
      <c r="A49" s="102"/>
      <c r="B49" s="2812"/>
      <c r="C49" s="2093"/>
      <c r="D49" s="2093"/>
      <c r="E49" s="2093"/>
      <c r="F49" s="2093"/>
      <c r="G49" s="2094"/>
      <c r="H49" s="3050" t="s">
        <v>486</v>
      </c>
      <c r="I49" s="3032"/>
      <c r="J49" s="3042"/>
      <c r="K49" s="3034" t="str">
        <f>IFERROR(基本入力!B59,"")</f>
        <v>□</v>
      </c>
      <c r="L49" s="3052" t="s">
        <v>78</v>
      </c>
      <c r="M49" s="3054" t="s">
        <v>487</v>
      </c>
      <c r="N49" s="3054"/>
      <c r="O49" s="3054"/>
      <c r="P49" s="3054"/>
      <c r="Q49" s="3054"/>
      <c r="R49" s="3054"/>
      <c r="S49" s="3054"/>
      <c r="T49" s="3054"/>
      <c r="U49" s="3034" t="str">
        <f>IFERROR(基本入力!AL59,"")</f>
        <v>□</v>
      </c>
      <c r="V49" s="3052" t="s">
        <v>76</v>
      </c>
      <c r="W49" s="3054" t="s">
        <v>496</v>
      </c>
      <c r="X49" s="3054"/>
      <c r="Y49" s="3054"/>
      <c r="Z49" s="3054"/>
      <c r="AA49" s="3054"/>
      <c r="AB49" s="3054"/>
      <c r="AC49" s="3034" t="str">
        <f>IFERROR(基本入力!AR59,"")</f>
        <v>□</v>
      </c>
      <c r="AD49" s="3052" t="s">
        <v>77</v>
      </c>
      <c r="AE49" s="3054" t="s">
        <v>497</v>
      </c>
      <c r="AF49" s="3054"/>
      <c r="AG49" s="3054"/>
      <c r="AH49" s="3054"/>
      <c r="AI49" s="3054"/>
      <c r="AJ49" s="3054"/>
      <c r="AK49" s="3050" t="s">
        <v>488</v>
      </c>
      <c r="AL49" s="3032"/>
      <c r="AM49" s="3042"/>
      <c r="AN49" s="3050" t="s">
        <v>378</v>
      </c>
      <c r="AO49" s="3032"/>
      <c r="AP49" s="3032"/>
      <c r="AQ49" s="3075">
        <f>IFERROR(基本入力!Z61,"")</f>
        <v>0</v>
      </c>
      <c r="AR49" s="3076"/>
      <c r="AS49" s="3076"/>
      <c r="AT49" s="3076"/>
      <c r="AU49" s="3076"/>
      <c r="AV49" s="3032" t="s">
        <v>188</v>
      </c>
      <c r="AW49" s="3088"/>
      <c r="AX49" s="102"/>
      <c r="AY49" s="102"/>
      <c r="AZ49" s="102"/>
      <c r="BA49" s="99"/>
      <c r="BG49" s="9"/>
      <c r="BH49" s="3326"/>
      <c r="BI49" s="3326"/>
      <c r="BJ49" s="3326"/>
      <c r="BK49" s="3323"/>
      <c r="BL49" s="3323"/>
      <c r="BM49" s="3323"/>
      <c r="BN49" s="3323"/>
      <c r="BO49" s="3323"/>
      <c r="BP49" s="3323"/>
      <c r="BQ49" s="3323"/>
      <c r="BR49" s="3323"/>
      <c r="BS49" s="3323"/>
      <c r="BT49" s="3323"/>
      <c r="BU49" s="3323"/>
      <c r="BV49" s="3323"/>
      <c r="BW49" s="3323"/>
      <c r="BX49" s="3323"/>
      <c r="BY49" s="3323"/>
      <c r="BZ49" s="3323"/>
      <c r="CA49" s="3323"/>
      <c r="CB49" s="3323"/>
      <c r="CC49" s="3323"/>
      <c r="CD49" s="3330"/>
      <c r="CE49" s="3330"/>
      <c r="CF49" s="3330"/>
      <c r="CG49" s="3330"/>
      <c r="CH49" s="3323"/>
      <c r="CI49" s="3323"/>
      <c r="CJ49" s="3323"/>
      <c r="CK49" s="3323"/>
      <c r="CL49" s="3323"/>
      <c r="CM49" s="3323"/>
      <c r="CN49" s="3323"/>
      <c r="CO49" s="3323"/>
      <c r="CP49" s="3323"/>
      <c r="CQ49" s="3323"/>
      <c r="CR49" s="3323"/>
      <c r="CS49" s="3323"/>
      <c r="CT49" s="3323"/>
      <c r="CU49" s="3323"/>
      <c r="CV49" s="3323"/>
      <c r="CW49" s="3323"/>
      <c r="CX49" s="3323"/>
      <c r="CY49" s="3323"/>
      <c r="CZ49" s="3323"/>
      <c r="DA49" s="3325"/>
      <c r="DB49" s="3325"/>
      <c r="DC49" s="3325"/>
      <c r="DF49" s="278" t="s">
        <v>720</v>
      </c>
      <c r="DG49" s="447" t="str">
        <f>基本入力!AH109</f>
        <v>●登記名義人</v>
      </c>
      <c r="DH49" s="448"/>
      <c r="DI49" s="278"/>
      <c r="DJ49" s="278"/>
      <c r="DK49" s="278"/>
      <c r="DL49" s="278"/>
      <c r="DM49" s="278"/>
      <c r="DN49" s="278"/>
      <c r="DO49" s="278"/>
      <c r="DP49" s="278"/>
      <c r="DQ49" s="278"/>
      <c r="DR49" s="278"/>
      <c r="DS49" s="278"/>
      <c r="DT49" s="278"/>
      <c r="DU49" s="278"/>
      <c r="DV49" s="59"/>
    </row>
    <row r="50" spans="1:126" ht="12.75" customHeight="1">
      <c r="A50" s="102"/>
      <c r="B50" s="1619"/>
      <c r="C50" s="1620"/>
      <c r="D50" s="1620"/>
      <c r="E50" s="1620"/>
      <c r="F50" s="1620"/>
      <c r="G50" s="1621"/>
      <c r="H50" s="3051"/>
      <c r="I50" s="3033"/>
      <c r="J50" s="3044"/>
      <c r="K50" s="3035"/>
      <c r="L50" s="3053"/>
      <c r="M50" s="3055"/>
      <c r="N50" s="3055"/>
      <c r="O50" s="3055"/>
      <c r="P50" s="3055"/>
      <c r="Q50" s="3055"/>
      <c r="R50" s="3055"/>
      <c r="S50" s="3055"/>
      <c r="T50" s="3055"/>
      <c r="U50" s="3035"/>
      <c r="V50" s="3053"/>
      <c r="W50" s="3055"/>
      <c r="X50" s="3055"/>
      <c r="Y50" s="3055"/>
      <c r="Z50" s="3055"/>
      <c r="AA50" s="3055"/>
      <c r="AB50" s="3055"/>
      <c r="AC50" s="3035"/>
      <c r="AD50" s="3053"/>
      <c r="AE50" s="3055"/>
      <c r="AF50" s="3055"/>
      <c r="AG50" s="3055"/>
      <c r="AH50" s="3055"/>
      <c r="AI50" s="3055"/>
      <c r="AJ50" s="3055"/>
      <c r="AK50" s="3051"/>
      <c r="AL50" s="3033"/>
      <c r="AM50" s="3044"/>
      <c r="AN50" s="3051"/>
      <c r="AO50" s="3033"/>
      <c r="AP50" s="3033"/>
      <c r="AQ50" s="3077"/>
      <c r="AR50" s="3077"/>
      <c r="AS50" s="3077"/>
      <c r="AT50" s="3077"/>
      <c r="AU50" s="3077"/>
      <c r="AV50" s="3033"/>
      <c r="AW50" s="3089"/>
      <c r="AX50" s="102"/>
      <c r="AY50" s="102"/>
      <c r="AZ50" s="102"/>
      <c r="BA50" s="99"/>
      <c r="BG50" s="9"/>
      <c r="BH50" s="3324" t="str">
        <f>IF(基本入力!AB18="","",VLOOKUP(基本入力!AB18,DF52:DJ54,5,))</f>
        <v>表記記載の区分所有建物（以下「本物件」という。）の売買契約を締結した。その証として本契約書を壱通作成し、売主・買主署（記）名押印のうえ、買主が原本を、売主がその写しを保有する。</v>
      </c>
      <c r="BI50" s="3324"/>
      <c r="BJ50" s="3324"/>
      <c r="BK50" s="3324"/>
      <c r="BL50" s="3324"/>
      <c r="BM50" s="3324"/>
      <c r="BN50" s="3324"/>
      <c r="BO50" s="3324"/>
      <c r="BP50" s="3324"/>
      <c r="BQ50" s="3324"/>
      <c r="BR50" s="3324"/>
      <c r="BS50" s="3324"/>
      <c r="BT50" s="3324"/>
      <c r="BU50" s="3324"/>
      <c r="BV50" s="3324"/>
      <c r="BW50" s="3324"/>
      <c r="BX50" s="3324"/>
      <c r="BY50" s="3324"/>
      <c r="BZ50" s="3324"/>
      <c r="CA50" s="3324"/>
      <c r="CB50" s="3324"/>
      <c r="CC50" s="3324"/>
      <c r="CD50" s="3324"/>
      <c r="CE50" s="3324"/>
      <c r="CF50" s="3324"/>
      <c r="CG50" s="3324"/>
      <c r="CH50" s="3324"/>
      <c r="CI50" s="3324"/>
      <c r="CJ50" s="3324"/>
      <c r="CK50" s="3324"/>
      <c r="CL50" s="3324"/>
      <c r="CM50" s="3324"/>
      <c r="CN50" s="3324"/>
      <c r="CO50" s="3324"/>
      <c r="CP50" s="3324"/>
      <c r="CQ50" s="3324"/>
      <c r="CR50" s="3324"/>
      <c r="CS50" s="3324"/>
      <c r="CT50" s="3324"/>
      <c r="CU50" s="3324"/>
      <c r="CV50" s="3324"/>
      <c r="CW50" s="3324"/>
      <c r="CX50" s="3324"/>
      <c r="CY50" s="3324"/>
      <c r="CZ50" s="3324"/>
      <c r="DA50" s="3324"/>
      <c r="DB50" s="3324"/>
      <c r="DC50" s="3324"/>
      <c r="DF50" s="137" t="s">
        <v>30</v>
      </c>
      <c r="DG50" s="200" t="str">
        <f>基本入力!AH103</f>
        <v>●登記名義人</v>
      </c>
      <c r="DH50" s="200"/>
      <c r="DI50" s="200"/>
      <c r="DJ50" s="200"/>
      <c r="DK50" s="200"/>
      <c r="DL50" s="200"/>
      <c r="DM50" s="200"/>
      <c r="DN50" s="200"/>
      <c r="DO50" s="200"/>
      <c r="DP50" s="200"/>
      <c r="DQ50" s="200"/>
      <c r="DR50" s="200"/>
      <c r="DS50" s="200"/>
      <c r="DT50" s="200"/>
      <c r="DU50" s="200"/>
      <c r="DV50" s="59"/>
    </row>
    <row r="51" spans="1:126" ht="12.75" customHeight="1">
      <c r="A51" s="102"/>
      <c r="B51" s="3021" t="s">
        <v>480</v>
      </c>
      <c r="C51" s="3022"/>
      <c r="D51" s="2573" t="s">
        <v>1453</v>
      </c>
      <c r="E51" s="2574"/>
      <c r="F51" s="2574"/>
      <c r="G51" s="2574"/>
      <c r="H51" s="2574"/>
      <c r="I51" s="2574"/>
      <c r="J51" s="2574"/>
      <c r="K51" s="2574"/>
      <c r="L51" s="2574"/>
      <c r="M51" s="2574"/>
      <c r="N51" s="2574"/>
      <c r="O51" s="2574"/>
      <c r="P51" s="2574"/>
      <c r="Q51" s="2574"/>
      <c r="R51" s="2574"/>
      <c r="S51" s="2574"/>
      <c r="T51" s="2574"/>
      <c r="U51" s="2574"/>
      <c r="V51" s="2574"/>
      <c r="W51" s="2574"/>
      <c r="X51" s="2574"/>
      <c r="Y51" s="2574"/>
      <c r="Z51" s="2574"/>
      <c r="AA51" s="2574"/>
      <c r="AB51" s="2574"/>
      <c r="AC51" s="2574"/>
      <c r="AD51" s="2574"/>
      <c r="AE51" s="2574"/>
      <c r="AF51" s="2574"/>
      <c r="AG51" s="2574"/>
      <c r="AH51" s="2574"/>
      <c r="AI51" s="2574"/>
      <c r="AJ51" s="2574"/>
      <c r="AK51" s="2574"/>
      <c r="AL51" s="2574"/>
      <c r="AM51" s="2574"/>
      <c r="AN51" s="2574"/>
      <c r="AO51" s="2574"/>
      <c r="AP51" s="2574"/>
      <c r="AQ51" s="2574"/>
      <c r="AR51" s="2574"/>
      <c r="AS51" s="2574"/>
      <c r="AT51" s="2574"/>
      <c r="AU51" s="2574"/>
      <c r="AV51" s="2574"/>
      <c r="AW51" s="2575"/>
      <c r="AX51" s="102"/>
      <c r="AY51" s="102"/>
      <c r="AZ51" s="102"/>
      <c r="BA51" s="99"/>
      <c r="BG51" s="9"/>
      <c r="BH51" s="3324"/>
      <c r="BI51" s="3324"/>
      <c r="BJ51" s="3324"/>
      <c r="BK51" s="3324"/>
      <c r="BL51" s="3324"/>
      <c r="BM51" s="3324"/>
      <c r="BN51" s="3324"/>
      <c r="BO51" s="3324"/>
      <c r="BP51" s="3324"/>
      <c r="BQ51" s="3324"/>
      <c r="BR51" s="3324"/>
      <c r="BS51" s="3324"/>
      <c r="BT51" s="3324"/>
      <c r="BU51" s="3324"/>
      <c r="BV51" s="3324"/>
      <c r="BW51" s="3324"/>
      <c r="BX51" s="3324"/>
      <c r="BY51" s="3324"/>
      <c r="BZ51" s="3324"/>
      <c r="CA51" s="3324"/>
      <c r="CB51" s="3324"/>
      <c r="CC51" s="3324"/>
      <c r="CD51" s="3324"/>
      <c r="CE51" s="3324"/>
      <c r="CF51" s="3324"/>
      <c r="CG51" s="3324"/>
      <c r="CH51" s="3324"/>
      <c r="CI51" s="3324"/>
      <c r="CJ51" s="3324"/>
      <c r="CK51" s="3324"/>
      <c r="CL51" s="3324"/>
      <c r="CM51" s="3324"/>
      <c r="CN51" s="3324"/>
      <c r="CO51" s="3324"/>
      <c r="CP51" s="3324"/>
      <c r="CQ51" s="3324"/>
      <c r="CR51" s="3324"/>
      <c r="CS51" s="3324"/>
      <c r="CT51" s="3324"/>
      <c r="CU51" s="3324"/>
      <c r="CV51" s="3324"/>
      <c r="CW51" s="3324"/>
      <c r="CX51" s="3324"/>
      <c r="CY51" s="3324"/>
      <c r="CZ51" s="3324"/>
      <c r="DA51" s="3324"/>
      <c r="DB51" s="3324"/>
      <c r="DC51" s="3324"/>
    </row>
    <row r="52" spans="1:126" ht="12.75" customHeight="1">
      <c r="A52" s="102"/>
      <c r="B52" s="3021"/>
      <c r="C52" s="3022"/>
      <c r="D52" s="2573"/>
      <c r="E52" s="2574"/>
      <c r="F52" s="2574"/>
      <c r="G52" s="2574"/>
      <c r="H52" s="2574"/>
      <c r="I52" s="2574"/>
      <c r="J52" s="2574"/>
      <c r="K52" s="2574"/>
      <c r="L52" s="2574"/>
      <c r="M52" s="2574"/>
      <c r="N52" s="2574"/>
      <c r="O52" s="2574"/>
      <c r="P52" s="2574"/>
      <c r="Q52" s="2574"/>
      <c r="R52" s="2574"/>
      <c r="S52" s="2574"/>
      <c r="T52" s="2574"/>
      <c r="U52" s="2574"/>
      <c r="V52" s="2574"/>
      <c r="W52" s="2574"/>
      <c r="X52" s="2574"/>
      <c r="Y52" s="2574"/>
      <c r="Z52" s="2574"/>
      <c r="AA52" s="2574"/>
      <c r="AB52" s="2574"/>
      <c r="AC52" s="2574"/>
      <c r="AD52" s="2574"/>
      <c r="AE52" s="2574"/>
      <c r="AF52" s="2574"/>
      <c r="AG52" s="2574"/>
      <c r="AH52" s="2574"/>
      <c r="AI52" s="2574"/>
      <c r="AJ52" s="2574"/>
      <c r="AK52" s="2574"/>
      <c r="AL52" s="2574"/>
      <c r="AM52" s="2574"/>
      <c r="AN52" s="2574"/>
      <c r="AO52" s="2574"/>
      <c r="AP52" s="2574"/>
      <c r="AQ52" s="2574"/>
      <c r="AR52" s="2574"/>
      <c r="AS52" s="2574"/>
      <c r="AT52" s="2574"/>
      <c r="AU52" s="2574"/>
      <c r="AV52" s="2574"/>
      <c r="AW52" s="2575"/>
      <c r="AX52" s="102"/>
      <c r="AY52" s="102"/>
      <c r="AZ52" s="102"/>
      <c r="BA52" s="99"/>
      <c r="BG52" s="9"/>
      <c r="BH52" s="3324"/>
      <c r="BI52" s="3324"/>
      <c r="BJ52" s="3324"/>
      <c r="BK52" s="3324"/>
      <c r="BL52" s="3324"/>
      <c r="BM52" s="3324"/>
      <c r="BN52" s="3324"/>
      <c r="BO52" s="3324"/>
      <c r="BP52" s="3324"/>
      <c r="BQ52" s="3324"/>
      <c r="BR52" s="3324"/>
      <c r="BS52" s="3324"/>
      <c r="BT52" s="3324"/>
      <c r="BU52" s="3324"/>
      <c r="BV52" s="3324"/>
      <c r="BW52" s="3324"/>
      <c r="BX52" s="3324"/>
      <c r="BY52" s="3324"/>
      <c r="BZ52" s="3324"/>
      <c r="CA52" s="3324"/>
      <c r="CB52" s="3324"/>
      <c r="CC52" s="3324"/>
      <c r="CD52" s="3324"/>
      <c r="CE52" s="3324"/>
      <c r="CF52" s="3324"/>
      <c r="CG52" s="3324"/>
      <c r="CH52" s="3324"/>
      <c r="CI52" s="3324"/>
      <c r="CJ52" s="3324"/>
      <c r="CK52" s="3324"/>
      <c r="CL52" s="3324"/>
      <c r="CM52" s="3324"/>
      <c r="CN52" s="3324"/>
      <c r="CO52" s="3324"/>
      <c r="CP52" s="3324"/>
      <c r="CQ52" s="3324"/>
      <c r="CR52" s="3324"/>
      <c r="CS52" s="3324"/>
      <c r="CT52" s="3324"/>
      <c r="CU52" s="3324"/>
      <c r="CV52" s="3324"/>
      <c r="CW52" s="3324"/>
      <c r="CX52" s="3324"/>
      <c r="CY52" s="3324"/>
      <c r="CZ52" s="3324"/>
      <c r="DA52" s="3324"/>
      <c r="DB52" s="3324"/>
      <c r="DC52" s="3324"/>
      <c r="DF52" s="3" t="s">
        <v>1332</v>
      </c>
      <c r="DG52" s="52"/>
      <c r="DJ52" s="53" t="s">
        <v>995</v>
      </c>
    </row>
    <row r="53" spans="1:126" ht="12.75" customHeight="1">
      <c r="A53" s="102"/>
      <c r="B53" s="3021"/>
      <c r="C53" s="3022"/>
      <c r="D53" s="2573"/>
      <c r="E53" s="2574"/>
      <c r="F53" s="2574"/>
      <c r="G53" s="2574"/>
      <c r="H53" s="2574"/>
      <c r="I53" s="2574"/>
      <c r="J53" s="2574"/>
      <c r="K53" s="2574"/>
      <c r="L53" s="2574"/>
      <c r="M53" s="2574"/>
      <c r="N53" s="2574"/>
      <c r="O53" s="2574"/>
      <c r="P53" s="2574"/>
      <c r="Q53" s="2574"/>
      <c r="R53" s="2574"/>
      <c r="S53" s="2574"/>
      <c r="T53" s="2574"/>
      <c r="U53" s="2574"/>
      <c r="V53" s="2574"/>
      <c r="W53" s="2574"/>
      <c r="X53" s="2574"/>
      <c r="Y53" s="2574"/>
      <c r="Z53" s="2574"/>
      <c r="AA53" s="2574"/>
      <c r="AB53" s="2574"/>
      <c r="AC53" s="2574"/>
      <c r="AD53" s="2574"/>
      <c r="AE53" s="2574"/>
      <c r="AF53" s="2574"/>
      <c r="AG53" s="2574"/>
      <c r="AH53" s="2574"/>
      <c r="AI53" s="2574"/>
      <c r="AJ53" s="2574"/>
      <c r="AK53" s="2574"/>
      <c r="AL53" s="2574"/>
      <c r="AM53" s="2574"/>
      <c r="AN53" s="2574"/>
      <c r="AO53" s="2574"/>
      <c r="AP53" s="2574"/>
      <c r="AQ53" s="2574"/>
      <c r="AR53" s="2574"/>
      <c r="AS53" s="2574"/>
      <c r="AT53" s="2574"/>
      <c r="AU53" s="2574"/>
      <c r="AV53" s="2574"/>
      <c r="AW53" s="2575"/>
      <c r="AX53" s="102"/>
      <c r="AY53" s="102"/>
      <c r="AZ53" s="102"/>
      <c r="BA53" s="99"/>
      <c r="BG53" s="9"/>
      <c r="BH53" s="3324"/>
      <c r="BI53" s="3324"/>
      <c r="BJ53" s="3324"/>
      <c r="BK53" s="3324"/>
      <c r="BL53" s="3324"/>
      <c r="BM53" s="3324"/>
      <c r="BN53" s="3324"/>
      <c r="BO53" s="3324"/>
      <c r="BP53" s="3324"/>
      <c r="BQ53" s="3324"/>
      <c r="BR53" s="3324"/>
      <c r="BS53" s="3324"/>
      <c r="BT53" s="3324"/>
      <c r="BU53" s="3324"/>
      <c r="BV53" s="3324"/>
      <c r="BW53" s="3324"/>
      <c r="BX53" s="3324"/>
      <c r="BY53" s="3324"/>
      <c r="BZ53" s="3324"/>
      <c r="CA53" s="3324"/>
      <c r="CB53" s="3324"/>
      <c r="CC53" s="3324"/>
      <c r="CD53" s="3324"/>
      <c r="CE53" s="3324"/>
      <c r="CF53" s="3324"/>
      <c r="CG53" s="3324"/>
      <c r="CH53" s="3324"/>
      <c r="CI53" s="3324"/>
      <c r="CJ53" s="3324"/>
      <c r="CK53" s="3324"/>
      <c r="CL53" s="3324"/>
      <c r="CM53" s="3324"/>
      <c r="CN53" s="3324"/>
      <c r="CO53" s="3324"/>
      <c r="CP53" s="3324"/>
      <c r="CQ53" s="3324"/>
      <c r="CR53" s="3324"/>
      <c r="CS53" s="3324"/>
      <c r="CT53" s="3324"/>
      <c r="CU53" s="3324"/>
      <c r="CV53" s="3324"/>
      <c r="CW53" s="3324"/>
      <c r="CX53" s="3324"/>
      <c r="CY53" s="3324"/>
      <c r="CZ53" s="3324"/>
      <c r="DA53" s="3324"/>
      <c r="DB53" s="3324"/>
      <c r="DC53" s="3324"/>
      <c r="DF53" s="3" t="s">
        <v>1333</v>
      </c>
      <c r="DJ53" s="53" t="s">
        <v>996</v>
      </c>
    </row>
    <row r="54" spans="1:126" ht="12.75" customHeight="1">
      <c r="A54" s="102"/>
      <c r="B54" s="3021"/>
      <c r="C54" s="3022"/>
      <c r="D54" s="2573"/>
      <c r="E54" s="2574"/>
      <c r="F54" s="2574"/>
      <c r="G54" s="2574"/>
      <c r="H54" s="2574"/>
      <c r="I54" s="2574"/>
      <c r="J54" s="2574"/>
      <c r="K54" s="2574"/>
      <c r="L54" s="2574"/>
      <c r="M54" s="2574"/>
      <c r="N54" s="2574"/>
      <c r="O54" s="2574"/>
      <c r="P54" s="2574"/>
      <c r="Q54" s="2574"/>
      <c r="R54" s="2574"/>
      <c r="S54" s="2574"/>
      <c r="T54" s="2574"/>
      <c r="U54" s="2574"/>
      <c r="V54" s="2574"/>
      <c r="W54" s="2574"/>
      <c r="X54" s="2574"/>
      <c r="Y54" s="2574"/>
      <c r="Z54" s="2574"/>
      <c r="AA54" s="2574"/>
      <c r="AB54" s="2574"/>
      <c r="AC54" s="2574"/>
      <c r="AD54" s="2574"/>
      <c r="AE54" s="2574"/>
      <c r="AF54" s="2574"/>
      <c r="AG54" s="2574"/>
      <c r="AH54" s="2574"/>
      <c r="AI54" s="2574"/>
      <c r="AJ54" s="2574"/>
      <c r="AK54" s="2574"/>
      <c r="AL54" s="2574"/>
      <c r="AM54" s="2574"/>
      <c r="AN54" s="2574"/>
      <c r="AO54" s="2574"/>
      <c r="AP54" s="2574"/>
      <c r="AQ54" s="2574"/>
      <c r="AR54" s="2574"/>
      <c r="AS54" s="2574"/>
      <c r="AT54" s="2574"/>
      <c r="AU54" s="2574"/>
      <c r="AV54" s="2574"/>
      <c r="AW54" s="2575"/>
      <c r="AX54" s="102"/>
      <c r="AY54" s="102"/>
      <c r="AZ54" s="102"/>
      <c r="BA54" s="99"/>
      <c r="BG54" s="9"/>
      <c r="DF54" s="3" t="s">
        <v>1937</v>
      </c>
      <c r="DG54" s="45"/>
      <c r="DJ54" s="3" t="s">
        <v>1938</v>
      </c>
    </row>
    <row r="55" spans="1:126" ht="12.75" customHeight="1">
      <c r="A55" s="102"/>
      <c r="B55" s="3021"/>
      <c r="C55" s="3022"/>
      <c r="D55" s="2573"/>
      <c r="E55" s="2574"/>
      <c r="F55" s="2574"/>
      <c r="G55" s="2574"/>
      <c r="H55" s="2574"/>
      <c r="I55" s="2574"/>
      <c r="J55" s="2574"/>
      <c r="K55" s="2574"/>
      <c r="L55" s="2574"/>
      <c r="M55" s="2574"/>
      <c r="N55" s="2574"/>
      <c r="O55" s="2574"/>
      <c r="P55" s="2574"/>
      <c r="Q55" s="2574"/>
      <c r="R55" s="2574"/>
      <c r="S55" s="2574"/>
      <c r="T55" s="2574"/>
      <c r="U55" s="2574"/>
      <c r="V55" s="2574"/>
      <c r="W55" s="2574"/>
      <c r="X55" s="2574"/>
      <c r="Y55" s="2574"/>
      <c r="Z55" s="2574"/>
      <c r="AA55" s="2574"/>
      <c r="AB55" s="2574"/>
      <c r="AC55" s="2574"/>
      <c r="AD55" s="2574"/>
      <c r="AE55" s="2574"/>
      <c r="AF55" s="2574"/>
      <c r="AG55" s="2574"/>
      <c r="AH55" s="2574"/>
      <c r="AI55" s="2574"/>
      <c r="AJ55" s="2574"/>
      <c r="AK55" s="2574"/>
      <c r="AL55" s="2574"/>
      <c r="AM55" s="2574"/>
      <c r="AN55" s="2574"/>
      <c r="AO55" s="2574"/>
      <c r="AP55" s="2574"/>
      <c r="AQ55" s="2574"/>
      <c r="AR55" s="2574"/>
      <c r="AS55" s="2574"/>
      <c r="AT55" s="2574"/>
      <c r="AU55" s="2574"/>
      <c r="AV55" s="2574"/>
      <c r="AW55" s="2575"/>
      <c r="AX55" s="102"/>
      <c r="AY55" s="102"/>
      <c r="AZ55" s="102"/>
      <c r="BA55" s="99"/>
      <c r="BG55" s="9"/>
      <c r="CO55" s="3315" t="str">
        <f>基本入力!F70</f>
        <v>令和</v>
      </c>
      <c r="CP55" s="3320"/>
      <c r="CQ55" s="3320"/>
      <c r="CR55" s="3315">
        <f>基本入力!I70</f>
        <v>8</v>
      </c>
      <c r="CS55" s="3315"/>
      <c r="CT55" s="662" t="s">
        <v>11</v>
      </c>
      <c r="CU55" s="662"/>
      <c r="CV55" s="3315">
        <f>基本入力!M70</f>
        <v>0</v>
      </c>
      <c r="CW55" s="3315"/>
      <c r="CX55" s="662" t="s">
        <v>12</v>
      </c>
      <c r="CY55" s="662"/>
      <c r="CZ55" s="3315">
        <f>基本入力!Q70</f>
        <v>0</v>
      </c>
      <c r="DA55" s="3315"/>
      <c r="DB55" s="662" t="s">
        <v>43</v>
      </c>
      <c r="DC55" s="662"/>
    </row>
    <row r="56" spans="1:126" ht="12.75" customHeight="1" thickBot="1">
      <c r="A56" s="102"/>
      <c r="B56" s="3023"/>
      <c r="C56" s="3024"/>
      <c r="D56" s="3327"/>
      <c r="E56" s="3328"/>
      <c r="F56" s="3328"/>
      <c r="G56" s="3328"/>
      <c r="H56" s="3328"/>
      <c r="I56" s="3328"/>
      <c r="J56" s="3328"/>
      <c r="K56" s="3328"/>
      <c r="L56" s="3328"/>
      <c r="M56" s="3328"/>
      <c r="N56" s="3328"/>
      <c r="O56" s="3328"/>
      <c r="P56" s="3328"/>
      <c r="Q56" s="3328"/>
      <c r="R56" s="3328"/>
      <c r="S56" s="3328"/>
      <c r="T56" s="3328"/>
      <c r="U56" s="3328"/>
      <c r="V56" s="3328"/>
      <c r="W56" s="3328"/>
      <c r="X56" s="3328"/>
      <c r="Y56" s="3328"/>
      <c r="Z56" s="3328"/>
      <c r="AA56" s="3328"/>
      <c r="AB56" s="3328"/>
      <c r="AC56" s="3328"/>
      <c r="AD56" s="3328"/>
      <c r="AE56" s="3328"/>
      <c r="AF56" s="3328"/>
      <c r="AG56" s="3328"/>
      <c r="AH56" s="3328"/>
      <c r="AI56" s="3328"/>
      <c r="AJ56" s="3328"/>
      <c r="AK56" s="3328"/>
      <c r="AL56" s="3328"/>
      <c r="AM56" s="3328"/>
      <c r="AN56" s="3328"/>
      <c r="AO56" s="3328"/>
      <c r="AP56" s="3328"/>
      <c r="AQ56" s="3328"/>
      <c r="AR56" s="3328"/>
      <c r="AS56" s="3328"/>
      <c r="AT56" s="3328"/>
      <c r="AU56" s="3328"/>
      <c r="AV56" s="3328"/>
      <c r="AW56" s="3329"/>
      <c r="AX56" s="102"/>
      <c r="AY56" s="102"/>
      <c r="AZ56" s="102"/>
      <c r="BA56" s="99"/>
      <c r="BG56" s="9"/>
      <c r="CO56" s="3320"/>
      <c r="CP56" s="3320"/>
      <c r="CQ56" s="3320"/>
      <c r="CR56" s="3315"/>
      <c r="CS56" s="3315"/>
      <c r="CT56" s="662"/>
      <c r="CU56" s="662"/>
      <c r="CV56" s="3315"/>
      <c r="CW56" s="3315"/>
      <c r="CX56" s="662"/>
      <c r="CY56" s="662"/>
      <c r="CZ56" s="3315"/>
      <c r="DA56" s="3315"/>
      <c r="DB56" s="662"/>
      <c r="DC56" s="662"/>
    </row>
    <row r="57" spans="1:126" ht="12.75" customHeight="1">
      <c r="A57" s="102"/>
      <c r="B57" s="341"/>
      <c r="C57" s="341"/>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102"/>
      <c r="AY57" s="102"/>
      <c r="AZ57" s="102"/>
      <c r="BA57" s="99"/>
      <c r="BG57" s="9"/>
    </row>
    <row r="58" spans="1:126" ht="12.75" customHeight="1">
      <c r="A58" s="102"/>
      <c r="B58" s="3025" t="s">
        <v>81</v>
      </c>
      <c r="C58" s="3025"/>
      <c r="D58" s="3047" t="s">
        <v>290</v>
      </c>
      <c r="E58" s="3047"/>
      <c r="F58" s="3047"/>
      <c r="G58" s="3047"/>
      <c r="H58" s="3047"/>
      <c r="I58" s="3047"/>
      <c r="J58" s="3047"/>
      <c r="K58" s="3047"/>
      <c r="L58" s="3047"/>
      <c r="M58" s="3047"/>
      <c r="N58" s="3047"/>
      <c r="O58" s="3047"/>
      <c r="P58" s="3047"/>
      <c r="Q58" s="3047"/>
      <c r="R58" s="3047"/>
      <c r="S58" s="3047"/>
      <c r="T58" s="3047"/>
      <c r="U58" s="102"/>
      <c r="V58" s="102"/>
      <c r="W58" s="102"/>
      <c r="X58" s="102"/>
      <c r="Y58" s="102"/>
      <c r="Z58" s="102"/>
      <c r="AA58" s="102"/>
      <c r="BG58" s="9"/>
      <c r="BH58" s="662" t="s">
        <v>14</v>
      </c>
      <c r="BI58" s="662"/>
      <c r="BJ58" s="662"/>
      <c r="BK58" s="205"/>
      <c r="BL58" s="662" t="s">
        <v>499</v>
      </c>
      <c r="BM58" s="662"/>
      <c r="BN58" s="662"/>
      <c r="BO58" s="662"/>
      <c r="BP58" s="662"/>
      <c r="BQ58" s="662"/>
      <c r="BR58" s="662"/>
      <c r="BS58" s="662"/>
      <c r="BT58" s="662"/>
      <c r="BV58" s="3311" t="str">
        <f>基本入力!AH116</f>
        <v>東京都知事</v>
      </c>
      <c r="BW58" s="3309"/>
      <c r="BX58" s="3309"/>
      <c r="BY58" s="3309"/>
      <c r="BZ58" s="3309"/>
      <c r="CA58" s="3309"/>
      <c r="CB58" s="3312">
        <f>基本入力!AM116</f>
        <v>0</v>
      </c>
      <c r="CC58" s="3313"/>
      <c r="CD58" s="1271" t="s">
        <v>41</v>
      </c>
      <c r="CE58" s="1271"/>
      <c r="CF58" s="3308">
        <f>基本入力!AQ116</f>
        <v>0</v>
      </c>
      <c r="CG58" s="3309"/>
      <c r="CH58" s="3309"/>
      <c r="CI58" s="3309"/>
      <c r="CJ58" s="3309"/>
      <c r="CK58" s="1271" t="s">
        <v>42</v>
      </c>
      <c r="CL58" s="1271"/>
      <c r="CM58" s="1271"/>
      <c r="CN58" s="1271"/>
      <c r="CO58" s="1271"/>
      <c r="CP58" s="1271"/>
      <c r="CQ58" s="1271"/>
      <c r="CR58" s="1271"/>
      <c r="CS58" s="1271"/>
      <c r="CT58" s="1271"/>
      <c r="CU58" s="1271"/>
      <c r="CV58" s="1271"/>
      <c r="CW58" s="1271"/>
    </row>
    <row r="59" spans="1:126" ht="12.75" customHeight="1" thickBot="1">
      <c r="A59" s="102"/>
      <c r="B59" s="3025"/>
      <c r="C59" s="3025"/>
      <c r="D59" s="3047"/>
      <c r="E59" s="3047"/>
      <c r="F59" s="3047"/>
      <c r="G59" s="3047"/>
      <c r="H59" s="3047"/>
      <c r="I59" s="3047"/>
      <c r="J59" s="3047"/>
      <c r="K59" s="3047"/>
      <c r="L59" s="3047"/>
      <c r="M59" s="3047"/>
      <c r="N59" s="3047"/>
      <c r="O59" s="3047"/>
      <c r="P59" s="3047"/>
      <c r="Q59" s="3047"/>
      <c r="R59" s="3047"/>
      <c r="S59" s="3047"/>
      <c r="T59" s="3047"/>
      <c r="U59" s="102"/>
      <c r="V59" s="102"/>
      <c r="W59" s="102"/>
      <c r="X59" s="102"/>
      <c r="Y59" s="102"/>
      <c r="Z59" s="102"/>
      <c r="AA59" s="102"/>
      <c r="BG59" s="9"/>
      <c r="BH59" s="662"/>
      <c r="BI59" s="662"/>
      <c r="BJ59" s="662"/>
      <c r="BK59" s="205"/>
      <c r="BL59" s="3286"/>
      <c r="BM59" s="3286"/>
      <c r="BN59" s="3286"/>
      <c r="BO59" s="3286"/>
      <c r="BP59" s="3286"/>
      <c r="BQ59" s="3286"/>
      <c r="BR59" s="3286"/>
      <c r="BS59" s="3286"/>
      <c r="BT59" s="3286"/>
      <c r="BU59" s="6"/>
      <c r="BV59" s="3310"/>
      <c r="BW59" s="3310"/>
      <c r="BX59" s="3310"/>
      <c r="BY59" s="3310"/>
      <c r="BZ59" s="3310"/>
      <c r="CA59" s="3310"/>
      <c r="CB59" s="3314"/>
      <c r="CC59" s="3314"/>
      <c r="CD59" s="3316"/>
      <c r="CE59" s="3316"/>
      <c r="CF59" s="3310"/>
      <c r="CG59" s="3310"/>
      <c r="CH59" s="3310"/>
      <c r="CI59" s="3310"/>
      <c r="CJ59" s="3310"/>
      <c r="CK59" s="3316"/>
      <c r="CL59" s="3316"/>
      <c r="CM59" s="3316"/>
      <c r="CN59" s="3316"/>
      <c r="CO59" s="3316"/>
      <c r="CP59" s="3316"/>
      <c r="CQ59" s="3316"/>
      <c r="CR59" s="3316"/>
      <c r="CS59" s="3316"/>
      <c r="CT59" s="3316"/>
      <c r="CU59" s="3316"/>
      <c r="CV59" s="3316"/>
      <c r="CW59" s="3316"/>
    </row>
    <row r="60" spans="1:126" ht="12.75" customHeight="1">
      <c r="A60" s="102"/>
      <c r="B60" s="1724" t="s">
        <v>291</v>
      </c>
      <c r="C60" s="843"/>
      <c r="D60" s="843"/>
      <c r="E60" s="843"/>
      <c r="F60" s="843"/>
      <c r="G60" s="843"/>
      <c r="H60" s="843"/>
      <c r="I60" s="843"/>
      <c r="J60" s="843"/>
      <c r="K60" s="843"/>
      <c r="L60" s="843"/>
      <c r="M60" s="843"/>
      <c r="N60" s="843"/>
      <c r="O60" s="843"/>
      <c r="P60" s="843"/>
      <c r="Q60" s="843"/>
      <c r="R60" s="843"/>
      <c r="S60" s="843"/>
      <c r="T60" s="843"/>
      <c r="U60" s="843"/>
      <c r="V60" s="843"/>
      <c r="W60" s="843"/>
      <c r="X60" s="843"/>
      <c r="Y60" s="843"/>
      <c r="Z60" s="843"/>
      <c r="AA60" s="843"/>
      <c r="AB60" s="843"/>
      <c r="AC60" s="843"/>
      <c r="AD60" s="852"/>
      <c r="AE60" s="1280" t="s">
        <v>1595</v>
      </c>
      <c r="AF60" s="978"/>
      <c r="AG60" s="3317">
        <f>基本入力!AA70</f>
        <v>0</v>
      </c>
      <c r="AH60" s="3317"/>
      <c r="AI60" s="3317"/>
      <c r="AJ60" s="3317"/>
      <c r="AK60" s="3317"/>
      <c r="AL60" s="3317"/>
      <c r="AM60" s="3317"/>
      <c r="AN60" s="3317"/>
      <c r="AO60" s="3317"/>
      <c r="AP60" s="3317"/>
      <c r="AQ60" s="3317"/>
      <c r="AR60" s="3317"/>
      <c r="AS60" s="3317"/>
      <c r="AT60" s="3317"/>
      <c r="AU60" s="3317"/>
      <c r="AV60" s="843" t="s">
        <v>188</v>
      </c>
      <c r="AW60" s="3318"/>
      <c r="AX60" s="102"/>
      <c r="AY60" s="102"/>
      <c r="AZ60" s="102"/>
      <c r="BA60" s="99"/>
      <c r="BG60" s="9"/>
      <c r="BH60" s="61"/>
      <c r="BI60" s="61"/>
      <c r="BJ60" s="61"/>
      <c r="BK60" s="205"/>
      <c r="BL60" s="662" t="s">
        <v>498</v>
      </c>
      <c r="BM60" s="662"/>
      <c r="BN60" s="662"/>
      <c r="BO60" s="662"/>
      <c r="BP60" s="662"/>
      <c r="BQ60" s="662"/>
      <c r="BR60" s="662"/>
      <c r="BS60" s="662"/>
      <c r="BT60" s="662"/>
      <c r="BV60" s="2590" t="str">
        <f>基本入力!AH111</f>
        <v>●登記名義人住所</v>
      </c>
      <c r="BW60" s="2350"/>
      <c r="BX60" s="2350"/>
      <c r="BY60" s="2350"/>
      <c r="BZ60" s="2350"/>
      <c r="CA60" s="2350"/>
      <c r="CB60" s="2350"/>
      <c r="CC60" s="2350"/>
      <c r="CD60" s="2350"/>
      <c r="CE60" s="2350"/>
      <c r="CF60" s="2350"/>
      <c r="CG60" s="2350"/>
      <c r="CH60" s="2350"/>
      <c r="CI60" s="2350"/>
      <c r="CJ60" s="2350"/>
      <c r="CK60" s="2350"/>
      <c r="CL60" s="2350"/>
      <c r="CM60" s="2350"/>
      <c r="CN60" s="2350"/>
      <c r="CO60" s="2350"/>
      <c r="CP60" s="2350"/>
      <c r="CQ60" s="2350"/>
      <c r="CR60" s="2350"/>
      <c r="CS60" s="2350"/>
      <c r="CT60" s="2350"/>
      <c r="CU60" s="2350"/>
      <c r="CV60" s="2350"/>
      <c r="CW60" s="2350"/>
    </row>
    <row r="61" spans="1:126" ht="12.75" customHeight="1">
      <c r="A61" s="102"/>
      <c r="B61" s="1725"/>
      <c r="C61" s="844"/>
      <c r="D61" s="844"/>
      <c r="E61" s="844"/>
      <c r="F61" s="844"/>
      <c r="G61" s="844"/>
      <c r="H61" s="844"/>
      <c r="I61" s="844"/>
      <c r="J61" s="844"/>
      <c r="K61" s="844"/>
      <c r="L61" s="844"/>
      <c r="M61" s="844"/>
      <c r="N61" s="844"/>
      <c r="O61" s="844"/>
      <c r="P61" s="844"/>
      <c r="Q61" s="844"/>
      <c r="R61" s="844"/>
      <c r="S61" s="844"/>
      <c r="T61" s="844"/>
      <c r="U61" s="844"/>
      <c r="V61" s="844"/>
      <c r="W61" s="844"/>
      <c r="X61" s="844"/>
      <c r="Y61" s="844"/>
      <c r="Z61" s="844"/>
      <c r="AA61" s="844"/>
      <c r="AB61" s="844"/>
      <c r="AC61" s="844"/>
      <c r="AD61" s="1757"/>
      <c r="AE61" s="1282"/>
      <c r="AF61" s="606"/>
      <c r="AG61" s="3291"/>
      <c r="AH61" s="3291"/>
      <c r="AI61" s="3291"/>
      <c r="AJ61" s="3291"/>
      <c r="AK61" s="3291"/>
      <c r="AL61" s="3291"/>
      <c r="AM61" s="3291"/>
      <c r="AN61" s="3291"/>
      <c r="AO61" s="3291"/>
      <c r="AP61" s="3291"/>
      <c r="AQ61" s="3291"/>
      <c r="AR61" s="3291"/>
      <c r="AS61" s="3291"/>
      <c r="AT61" s="3291"/>
      <c r="AU61" s="3291"/>
      <c r="AV61" s="844"/>
      <c r="AW61" s="1728"/>
      <c r="AX61" s="102"/>
      <c r="AY61" s="102"/>
      <c r="AZ61" s="102"/>
      <c r="BA61" s="99"/>
      <c r="BG61" s="9"/>
      <c r="BH61" s="61"/>
      <c r="BI61" s="61"/>
      <c r="BJ61" s="61"/>
      <c r="BK61" s="205"/>
      <c r="BL61" s="3286"/>
      <c r="BM61" s="3286"/>
      <c r="BN61" s="3286"/>
      <c r="BO61" s="3286"/>
      <c r="BP61" s="3286"/>
      <c r="BQ61" s="3286"/>
      <c r="BR61" s="3286"/>
      <c r="BS61" s="3286"/>
      <c r="BT61" s="3286"/>
      <c r="BU61" s="6"/>
      <c r="BV61" s="3295"/>
      <c r="BW61" s="3295"/>
      <c r="BX61" s="3295"/>
      <c r="BY61" s="3295"/>
      <c r="BZ61" s="3295"/>
      <c r="CA61" s="3295"/>
      <c r="CB61" s="3295"/>
      <c r="CC61" s="3295"/>
      <c r="CD61" s="3295"/>
      <c r="CE61" s="3295"/>
      <c r="CF61" s="3295"/>
      <c r="CG61" s="3295"/>
      <c r="CH61" s="3295"/>
      <c r="CI61" s="3295"/>
      <c r="CJ61" s="3295"/>
      <c r="CK61" s="3295"/>
      <c r="CL61" s="3295"/>
      <c r="CM61" s="3295"/>
      <c r="CN61" s="3295"/>
      <c r="CO61" s="3295"/>
      <c r="CP61" s="3295"/>
      <c r="CQ61" s="3295"/>
      <c r="CR61" s="3295"/>
      <c r="CS61" s="3295"/>
      <c r="CT61" s="3295"/>
      <c r="CU61" s="3295"/>
      <c r="CV61" s="3295"/>
      <c r="CW61" s="3295"/>
    </row>
    <row r="62" spans="1:126" ht="12.75" customHeight="1">
      <c r="A62" s="102"/>
      <c r="B62" s="2864" t="s">
        <v>292</v>
      </c>
      <c r="C62" s="2865"/>
      <c r="D62" s="2865"/>
      <c r="E62" s="2865"/>
      <c r="F62" s="2865"/>
      <c r="G62" s="2865"/>
      <c r="H62" s="2865"/>
      <c r="I62" s="2865"/>
      <c r="J62" s="2865"/>
      <c r="K62" s="2865"/>
      <c r="L62" s="2865"/>
      <c r="M62" s="2865"/>
      <c r="N62" s="2865"/>
      <c r="O62" s="2865"/>
      <c r="P62" s="2865"/>
      <c r="Q62" s="2865"/>
      <c r="R62" s="2865"/>
      <c r="S62" s="2865"/>
      <c r="T62" s="2865"/>
      <c r="U62" s="2865"/>
      <c r="V62" s="2865"/>
      <c r="W62" s="2865"/>
      <c r="X62" s="2865"/>
      <c r="Y62" s="2865"/>
      <c r="Z62" s="2865"/>
      <c r="AA62" s="2865"/>
      <c r="AB62" s="2865"/>
      <c r="AC62" s="2865"/>
      <c r="AD62" s="2866"/>
      <c r="AE62" s="1609" t="s">
        <v>1595</v>
      </c>
      <c r="AF62" s="662"/>
      <c r="AG62" s="3290">
        <f>基本入力!AA74</f>
        <v>0</v>
      </c>
      <c r="AH62" s="3290"/>
      <c r="AI62" s="3290"/>
      <c r="AJ62" s="3290"/>
      <c r="AK62" s="3290"/>
      <c r="AL62" s="3290"/>
      <c r="AM62" s="3290"/>
      <c r="AN62" s="3290"/>
      <c r="AO62" s="3290"/>
      <c r="AP62" s="3290"/>
      <c r="AQ62" s="3290"/>
      <c r="AR62" s="3290"/>
      <c r="AS62" s="3290"/>
      <c r="AT62" s="3290"/>
      <c r="AU62" s="3290"/>
      <c r="AV62" s="1569" t="s">
        <v>188</v>
      </c>
      <c r="AW62" s="1727"/>
      <c r="AX62" s="102"/>
      <c r="AY62" s="102"/>
      <c r="AZ62" s="102"/>
      <c r="BA62" s="99"/>
      <c r="BG62" s="9"/>
      <c r="BH62" s="61"/>
      <c r="BI62" s="61"/>
      <c r="BJ62" s="61"/>
      <c r="BK62" s="205"/>
      <c r="BL62" s="662" t="s">
        <v>39</v>
      </c>
      <c r="BM62" s="662"/>
      <c r="BN62" s="662"/>
      <c r="BO62" s="662"/>
      <c r="BP62" s="662"/>
      <c r="BQ62" s="662"/>
      <c r="BR62" s="662"/>
      <c r="BS62" s="662"/>
      <c r="BT62" s="662"/>
      <c r="BV62" s="3303" t="str">
        <f>基本入力!AH109</f>
        <v>●登記名義人</v>
      </c>
      <c r="BW62" s="3304"/>
      <c r="BX62" s="3304"/>
      <c r="BY62" s="3304"/>
      <c r="BZ62" s="3304"/>
      <c r="CA62" s="3304"/>
      <c r="CB62" s="3304"/>
      <c r="CC62" s="3304"/>
      <c r="CD62" s="3304"/>
      <c r="CE62" s="3304"/>
      <c r="CF62" s="3304"/>
      <c r="CG62" s="3304"/>
      <c r="CH62" s="3304"/>
      <c r="CI62" s="3304"/>
      <c r="CJ62" s="3304"/>
      <c r="CK62" s="3304"/>
      <c r="CL62" s="3304"/>
      <c r="CM62" s="3304"/>
      <c r="CN62" s="3304"/>
      <c r="CO62" s="3304"/>
      <c r="CP62" s="3304"/>
      <c r="CQ62" s="3304"/>
      <c r="CR62" s="3304"/>
      <c r="CS62" s="3304"/>
      <c r="CT62" s="3304"/>
      <c r="CU62" s="3304"/>
      <c r="CV62" s="3304"/>
      <c r="CW62" s="3304"/>
    </row>
    <row r="63" spans="1:126" ht="12.75" customHeight="1">
      <c r="A63" s="102"/>
      <c r="B63" s="1876"/>
      <c r="C63" s="1751"/>
      <c r="D63" s="1751"/>
      <c r="E63" s="1751"/>
      <c r="F63" s="1751"/>
      <c r="G63" s="1751"/>
      <c r="H63" s="1751"/>
      <c r="I63" s="1751"/>
      <c r="J63" s="1751"/>
      <c r="K63" s="1751"/>
      <c r="L63" s="1751"/>
      <c r="M63" s="1751"/>
      <c r="N63" s="1751"/>
      <c r="O63" s="1751"/>
      <c r="P63" s="1751"/>
      <c r="Q63" s="1751"/>
      <c r="R63" s="1751"/>
      <c r="S63" s="1751"/>
      <c r="T63" s="1751"/>
      <c r="U63" s="1751"/>
      <c r="V63" s="1751"/>
      <c r="W63" s="1751"/>
      <c r="X63" s="1751"/>
      <c r="Y63" s="1751"/>
      <c r="Z63" s="1751"/>
      <c r="AA63" s="1751"/>
      <c r="AB63" s="1751"/>
      <c r="AC63" s="1751"/>
      <c r="AD63" s="1788"/>
      <c r="AE63" s="1282"/>
      <c r="AF63" s="606"/>
      <c r="AG63" s="3291"/>
      <c r="AH63" s="3291"/>
      <c r="AI63" s="3291"/>
      <c r="AJ63" s="3291"/>
      <c r="AK63" s="3291"/>
      <c r="AL63" s="3291"/>
      <c r="AM63" s="3291"/>
      <c r="AN63" s="3291"/>
      <c r="AO63" s="3291"/>
      <c r="AP63" s="3291"/>
      <c r="AQ63" s="3291"/>
      <c r="AR63" s="3291"/>
      <c r="AS63" s="3291"/>
      <c r="AT63" s="3291"/>
      <c r="AU63" s="3291"/>
      <c r="AV63" s="844"/>
      <c r="AW63" s="1728"/>
      <c r="AX63" s="102"/>
      <c r="AY63" s="102"/>
      <c r="AZ63" s="102"/>
      <c r="BA63" s="99"/>
      <c r="BG63" s="9"/>
      <c r="BH63" s="61"/>
      <c r="BI63" s="61"/>
      <c r="BJ63" s="61"/>
      <c r="BK63" s="205"/>
      <c r="BL63" s="3286"/>
      <c r="BM63" s="3286"/>
      <c r="BN63" s="3286"/>
      <c r="BO63" s="3286"/>
      <c r="BP63" s="3286"/>
      <c r="BQ63" s="3286"/>
      <c r="BR63" s="3286"/>
      <c r="BS63" s="3286"/>
      <c r="BT63" s="3286"/>
      <c r="BU63" s="6"/>
      <c r="BV63" s="3305"/>
      <c r="BW63" s="3305"/>
      <c r="BX63" s="3305"/>
      <c r="BY63" s="3305"/>
      <c r="BZ63" s="3305"/>
      <c r="CA63" s="3305"/>
      <c r="CB63" s="3305"/>
      <c r="CC63" s="3305"/>
      <c r="CD63" s="3305"/>
      <c r="CE63" s="3305"/>
      <c r="CF63" s="3305"/>
      <c r="CG63" s="3305"/>
      <c r="CH63" s="3305"/>
      <c r="CI63" s="3305"/>
      <c r="CJ63" s="3305"/>
      <c r="CK63" s="3305"/>
      <c r="CL63" s="3305"/>
      <c r="CM63" s="3305"/>
      <c r="CN63" s="3305"/>
      <c r="CO63" s="3305"/>
      <c r="CP63" s="3305"/>
      <c r="CQ63" s="3305"/>
      <c r="CR63" s="3305"/>
      <c r="CS63" s="3305"/>
      <c r="CT63" s="3305"/>
      <c r="CU63" s="3305"/>
      <c r="CV63" s="3305"/>
      <c r="CW63" s="3305"/>
    </row>
    <row r="64" spans="1:126" ht="12.75" customHeight="1">
      <c r="A64" s="102"/>
      <c r="B64" s="3113" t="s">
        <v>342</v>
      </c>
      <c r="C64" s="1764"/>
      <c r="D64" s="1764"/>
      <c r="E64" s="1764"/>
      <c r="F64" s="1764"/>
      <c r="G64" s="1764"/>
      <c r="H64" s="1764"/>
      <c r="I64" s="1764"/>
      <c r="J64" s="1764"/>
      <c r="K64" s="1569"/>
      <c r="L64" s="1569"/>
      <c r="M64" s="1569"/>
      <c r="N64" s="1569"/>
      <c r="O64" s="1855"/>
      <c r="P64" s="3298" t="s">
        <v>293</v>
      </c>
      <c r="Q64" s="1764"/>
      <c r="R64" s="1764"/>
      <c r="S64" s="1764"/>
      <c r="T64" s="1764"/>
      <c r="U64" s="1764"/>
      <c r="V64" s="1764"/>
      <c r="W64" s="1764"/>
      <c r="X64" s="1764"/>
      <c r="Y64" s="1764"/>
      <c r="Z64" s="1764"/>
      <c r="AA64" s="1764"/>
      <c r="AB64" s="1764"/>
      <c r="AC64" s="1764"/>
      <c r="AD64" s="1765"/>
      <c r="AE64" s="1609" t="s">
        <v>1595</v>
      </c>
      <c r="AF64" s="662"/>
      <c r="AG64" s="3290">
        <f>基本入力!AA72</f>
        <v>0</v>
      </c>
      <c r="AH64" s="3290"/>
      <c r="AI64" s="3290"/>
      <c r="AJ64" s="3290"/>
      <c r="AK64" s="3290"/>
      <c r="AL64" s="3290"/>
      <c r="AM64" s="3290"/>
      <c r="AN64" s="3290"/>
      <c r="AO64" s="3290"/>
      <c r="AP64" s="3290"/>
      <c r="AQ64" s="3290"/>
      <c r="AR64" s="3290"/>
      <c r="AS64" s="3290"/>
      <c r="AT64" s="3290"/>
      <c r="AU64" s="3290"/>
      <c r="AV64" s="1569" t="s">
        <v>188</v>
      </c>
      <c r="AW64" s="1727"/>
      <c r="AX64" s="102"/>
      <c r="AY64" s="102"/>
      <c r="AZ64" s="102"/>
      <c r="BA64" s="99"/>
      <c r="BG64" s="9"/>
      <c r="BH64" s="61"/>
      <c r="BI64" s="61"/>
      <c r="BJ64" s="61"/>
      <c r="BK64" s="205"/>
      <c r="BL64" s="662" t="s">
        <v>40</v>
      </c>
      <c r="BM64" s="662"/>
      <c r="BN64" s="662"/>
      <c r="BO64" s="662"/>
      <c r="BP64" s="662"/>
      <c r="BQ64" s="662"/>
      <c r="BR64" s="662"/>
      <c r="BS64" s="662"/>
      <c r="BT64" s="662"/>
      <c r="BV64" s="3303">
        <f>基本入力!AH120</f>
        <v>0</v>
      </c>
      <c r="BW64" s="3304"/>
      <c r="BX64" s="3304"/>
      <c r="BY64" s="3304"/>
      <c r="BZ64" s="3304"/>
      <c r="CA64" s="3304"/>
      <c r="CB64" s="3304"/>
      <c r="CC64" s="3304"/>
      <c r="CD64" s="3304"/>
      <c r="CE64" s="3304"/>
      <c r="CF64" s="3304"/>
      <c r="CG64" s="3304"/>
      <c r="CH64" s="3304"/>
      <c r="CI64" s="3304"/>
      <c r="CJ64" s="3304"/>
      <c r="CK64" s="3304"/>
      <c r="CL64" s="3304"/>
      <c r="CM64" s="3304"/>
      <c r="CN64" s="3304"/>
      <c r="CO64" s="3304"/>
      <c r="CP64" s="3304"/>
      <c r="CQ64" s="3304"/>
      <c r="CR64" s="3304"/>
      <c r="CS64" s="3304"/>
      <c r="CT64" s="3304"/>
      <c r="CU64" s="3304"/>
      <c r="CV64" s="3304"/>
      <c r="CW64" s="9"/>
    </row>
    <row r="65" spans="1:113" ht="12.75" customHeight="1">
      <c r="A65" s="102"/>
      <c r="B65" s="1709"/>
      <c r="C65" s="1710"/>
      <c r="D65" s="1710"/>
      <c r="E65" s="1710"/>
      <c r="F65" s="1710"/>
      <c r="G65" s="1710"/>
      <c r="H65" s="1710"/>
      <c r="I65" s="1710"/>
      <c r="J65" s="1710"/>
      <c r="K65" s="844"/>
      <c r="L65" s="844"/>
      <c r="M65" s="844"/>
      <c r="N65" s="844"/>
      <c r="O65" s="1757"/>
      <c r="P65" s="1766"/>
      <c r="Q65" s="1710"/>
      <c r="R65" s="1710"/>
      <c r="S65" s="1710"/>
      <c r="T65" s="1710"/>
      <c r="U65" s="1710"/>
      <c r="V65" s="1710"/>
      <c r="W65" s="1710"/>
      <c r="X65" s="1710"/>
      <c r="Y65" s="1710"/>
      <c r="Z65" s="1710"/>
      <c r="AA65" s="1710"/>
      <c r="AB65" s="1710"/>
      <c r="AC65" s="1710"/>
      <c r="AD65" s="1767"/>
      <c r="AE65" s="1282"/>
      <c r="AF65" s="606"/>
      <c r="AG65" s="3292"/>
      <c r="AH65" s="3292"/>
      <c r="AI65" s="3292"/>
      <c r="AJ65" s="3292"/>
      <c r="AK65" s="3292"/>
      <c r="AL65" s="3292"/>
      <c r="AM65" s="3292"/>
      <c r="AN65" s="3292"/>
      <c r="AO65" s="3292"/>
      <c r="AP65" s="3292"/>
      <c r="AQ65" s="3292"/>
      <c r="AR65" s="3292"/>
      <c r="AS65" s="3292"/>
      <c r="AT65" s="3292"/>
      <c r="AU65" s="3292"/>
      <c r="AV65" s="844"/>
      <c r="AW65" s="1728"/>
      <c r="AX65" s="102"/>
      <c r="AY65" s="102"/>
      <c r="AZ65" s="102"/>
      <c r="BA65" s="99"/>
      <c r="BG65" s="9"/>
      <c r="BH65" s="61"/>
      <c r="BI65" s="61"/>
      <c r="BJ65" s="61"/>
      <c r="BK65" s="205"/>
      <c r="BL65" s="3286"/>
      <c r="BM65" s="3286"/>
      <c r="BN65" s="3286"/>
      <c r="BO65" s="3286"/>
      <c r="BP65" s="3286"/>
      <c r="BQ65" s="3286"/>
      <c r="BR65" s="3286"/>
      <c r="BS65" s="3286"/>
      <c r="BT65" s="3286"/>
      <c r="BU65" s="6"/>
      <c r="BV65" s="3305"/>
      <c r="BW65" s="3305"/>
      <c r="BX65" s="3305"/>
      <c r="BY65" s="3305"/>
      <c r="BZ65" s="3305"/>
      <c r="CA65" s="3305"/>
      <c r="CB65" s="3305"/>
      <c r="CC65" s="3305"/>
      <c r="CD65" s="3305"/>
      <c r="CE65" s="3305"/>
      <c r="CF65" s="3305"/>
      <c r="CG65" s="3305"/>
      <c r="CH65" s="3305"/>
      <c r="CI65" s="3305"/>
      <c r="CJ65" s="3305"/>
      <c r="CK65" s="3305"/>
      <c r="CL65" s="3305"/>
      <c r="CM65" s="3305"/>
      <c r="CN65" s="3305"/>
      <c r="CO65" s="3305"/>
      <c r="CP65" s="3305"/>
      <c r="CQ65" s="3305"/>
      <c r="CR65" s="3305"/>
      <c r="CS65" s="3305"/>
      <c r="CT65" s="3305"/>
      <c r="CU65" s="3305"/>
      <c r="CV65" s="3305"/>
      <c r="CW65" s="49" t="s">
        <v>67</v>
      </c>
    </row>
    <row r="66" spans="1:113" ht="12.75" customHeight="1">
      <c r="A66" s="102"/>
      <c r="B66" s="3113" t="s">
        <v>343</v>
      </c>
      <c r="C66" s="1764"/>
      <c r="D66" s="1764"/>
      <c r="E66" s="1764"/>
      <c r="F66" s="1764"/>
      <c r="G66" s="1764"/>
      <c r="H66" s="1764"/>
      <c r="I66" s="1764"/>
      <c r="J66" s="1765"/>
      <c r="K66" s="3138" t="s">
        <v>294</v>
      </c>
      <c r="L66" s="1569"/>
      <c r="M66" s="1569"/>
      <c r="N66" s="1569"/>
      <c r="O66" s="1855"/>
      <c r="P66" s="3299"/>
      <c r="Q66" s="3300"/>
      <c r="R66" s="3300"/>
      <c r="S66" s="3111"/>
      <c r="T66" s="3111"/>
      <c r="U66" s="1569" t="s">
        <v>11</v>
      </c>
      <c r="V66" s="1569"/>
      <c r="W66" s="3111"/>
      <c r="X66" s="3111"/>
      <c r="Y66" s="1569" t="s">
        <v>12</v>
      </c>
      <c r="Z66" s="1569"/>
      <c r="AA66" s="3111"/>
      <c r="AB66" s="3111"/>
      <c r="AC66" s="1569" t="s">
        <v>43</v>
      </c>
      <c r="AD66" s="1855"/>
      <c r="AE66" s="1609" t="s">
        <v>1595</v>
      </c>
      <c r="AF66" s="662"/>
      <c r="AG66" s="3287"/>
      <c r="AH66" s="3287"/>
      <c r="AI66" s="3287"/>
      <c r="AJ66" s="3287"/>
      <c r="AK66" s="3287"/>
      <c r="AL66" s="3287"/>
      <c r="AM66" s="3287"/>
      <c r="AN66" s="3287"/>
      <c r="AO66" s="3287"/>
      <c r="AP66" s="3287"/>
      <c r="AQ66" s="3287"/>
      <c r="AR66" s="3287"/>
      <c r="AS66" s="3287"/>
      <c r="AT66" s="3287"/>
      <c r="AU66" s="3287"/>
      <c r="AV66" s="1569" t="s">
        <v>188</v>
      </c>
      <c r="AW66" s="1727"/>
      <c r="AX66" s="102"/>
      <c r="AY66" s="102"/>
      <c r="AZ66" s="102"/>
      <c r="BA66" s="99"/>
      <c r="BG66" s="9"/>
      <c r="BH66" s="61"/>
      <c r="BI66" s="61"/>
      <c r="BJ66" s="61"/>
      <c r="BK66" s="205"/>
      <c r="BL66" s="662" t="s">
        <v>61</v>
      </c>
      <c r="BM66" s="662"/>
      <c r="BN66" s="662"/>
      <c r="BO66" s="662"/>
      <c r="BP66" s="662"/>
      <c r="BQ66" s="662"/>
      <c r="BR66" s="662"/>
      <c r="BS66" s="662"/>
      <c r="BT66" s="662"/>
      <c r="BV66" s="3311">
        <f>基本入力!AH124</f>
        <v>0</v>
      </c>
      <c r="BW66" s="3309"/>
      <c r="BX66" s="3309"/>
      <c r="BY66" s="3309"/>
      <c r="BZ66" s="3309"/>
      <c r="CA66" s="3309"/>
      <c r="CB66" s="1271" t="s">
        <v>41</v>
      </c>
      <c r="CC66" s="1271"/>
      <c r="CD66" s="747">
        <f>基本入力!AP124</f>
        <v>0</v>
      </c>
      <c r="CE66" s="2751"/>
      <c r="CF66" s="2751"/>
      <c r="CG66" s="2751"/>
      <c r="CH66" s="2751"/>
      <c r="CI66" s="2751"/>
      <c r="CJ66" s="2751"/>
      <c r="CK66" s="1271" t="s">
        <v>42</v>
      </c>
      <c r="CL66" s="1271"/>
      <c r="CM66" s="1271"/>
      <c r="CN66" s="1271"/>
      <c r="CO66" s="1271"/>
      <c r="CP66" s="1271"/>
      <c r="CQ66" s="1271"/>
      <c r="CR66" s="1271"/>
      <c r="CS66" s="1271"/>
      <c r="CT66" s="1271"/>
      <c r="CU66" s="1271"/>
      <c r="CV66" s="1271"/>
      <c r="CW66" s="1271"/>
    </row>
    <row r="67" spans="1:113" ht="12.75" customHeight="1">
      <c r="A67" s="102"/>
      <c r="B67" s="1707"/>
      <c r="C67" s="1708"/>
      <c r="D67" s="1708"/>
      <c r="E67" s="1708"/>
      <c r="F67" s="1708"/>
      <c r="G67" s="1708"/>
      <c r="H67" s="1708"/>
      <c r="I67" s="1708"/>
      <c r="J67" s="2660"/>
      <c r="K67" s="3139"/>
      <c r="L67" s="844"/>
      <c r="M67" s="844"/>
      <c r="N67" s="844"/>
      <c r="O67" s="1757"/>
      <c r="P67" s="3301"/>
      <c r="Q67" s="3302"/>
      <c r="R67" s="3302"/>
      <c r="S67" s="3112"/>
      <c r="T67" s="3112"/>
      <c r="U67" s="844"/>
      <c r="V67" s="844"/>
      <c r="W67" s="3112"/>
      <c r="X67" s="3112"/>
      <c r="Y67" s="844"/>
      <c r="Z67" s="844"/>
      <c r="AA67" s="3112"/>
      <c r="AB67" s="3112"/>
      <c r="AC67" s="844"/>
      <c r="AD67" s="1757"/>
      <c r="AE67" s="1282"/>
      <c r="AF67" s="606"/>
      <c r="AG67" s="3288"/>
      <c r="AH67" s="3288"/>
      <c r="AI67" s="3288"/>
      <c r="AJ67" s="3288"/>
      <c r="AK67" s="3288"/>
      <c r="AL67" s="3288"/>
      <c r="AM67" s="3288"/>
      <c r="AN67" s="3288"/>
      <c r="AO67" s="3288"/>
      <c r="AP67" s="3288"/>
      <c r="AQ67" s="3288"/>
      <c r="AR67" s="3288"/>
      <c r="AS67" s="3288"/>
      <c r="AT67" s="3288"/>
      <c r="AU67" s="3288"/>
      <c r="AV67" s="844"/>
      <c r="AW67" s="1728"/>
      <c r="AX67" s="102"/>
      <c r="AY67" s="102"/>
      <c r="AZ67" s="102"/>
      <c r="BA67" s="99"/>
      <c r="BG67" s="9"/>
      <c r="BH67" s="61"/>
      <c r="BI67" s="61"/>
      <c r="BJ67" s="61"/>
      <c r="BK67" s="205"/>
      <c r="BL67" s="3286"/>
      <c r="BM67" s="3286"/>
      <c r="BN67" s="3286"/>
      <c r="BO67" s="3286"/>
      <c r="BP67" s="3286"/>
      <c r="BQ67" s="3286"/>
      <c r="BR67" s="3286"/>
      <c r="BS67" s="3286"/>
      <c r="BT67" s="3286"/>
      <c r="BU67" s="6"/>
      <c r="BV67" s="3310"/>
      <c r="BW67" s="3310"/>
      <c r="BX67" s="3310"/>
      <c r="BY67" s="3310"/>
      <c r="BZ67" s="3310"/>
      <c r="CA67" s="3310"/>
      <c r="CB67" s="3316"/>
      <c r="CC67" s="3316"/>
      <c r="CD67" s="3306"/>
      <c r="CE67" s="3306"/>
      <c r="CF67" s="3306"/>
      <c r="CG67" s="3306"/>
      <c r="CH67" s="3306"/>
      <c r="CI67" s="3306"/>
      <c r="CJ67" s="3306"/>
      <c r="CK67" s="3316"/>
      <c r="CL67" s="3316"/>
      <c r="CM67" s="3316"/>
      <c r="CN67" s="3316"/>
      <c r="CO67" s="3316"/>
      <c r="CP67" s="3316"/>
      <c r="CQ67" s="3316"/>
      <c r="CR67" s="3316"/>
      <c r="CS67" s="3316"/>
      <c r="CT67" s="3316"/>
      <c r="CU67" s="3316"/>
      <c r="CV67" s="3316"/>
      <c r="CW67" s="3316"/>
    </row>
    <row r="68" spans="1:113" ht="12.75" customHeight="1">
      <c r="A68" s="102"/>
      <c r="B68" s="1707"/>
      <c r="C68" s="1708"/>
      <c r="D68" s="1708"/>
      <c r="E68" s="1708"/>
      <c r="F68" s="1708"/>
      <c r="G68" s="1708"/>
      <c r="H68" s="1708"/>
      <c r="I68" s="1708"/>
      <c r="J68" s="2660"/>
      <c r="K68" s="3138" t="s">
        <v>295</v>
      </c>
      <c r="L68" s="1569"/>
      <c r="M68" s="1569"/>
      <c r="N68" s="1569"/>
      <c r="O68" s="1855"/>
      <c r="P68" s="3299"/>
      <c r="Q68" s="3300"/>
      <c r="R68" s="3300"/>
      <c r="S68" s="3111"/>
      <c r="T68" s="3111"/>
      <c r="U68" s="1569" t="s">
        <v>11</v>
      </c>
      <c r="V68" s="1569"/>
      <c r="W68" s="3111"/>
      <c r="X68" s="3111"/>
      <c r="Y68" s="1569" t="s">
        <v>12</v>
      </c>
      <c r="Z68" s="1569"/>
      <c r="AA68" s="3111"/>
      <c r="AB68" s="3111"/>
      <c r="AC68" s="1569" t="s">
        <v>43</v>
      </c>
      <c r="AD68" s="1855"/>
      <c r="AE68" s="1609" t="s">
        <v>1595</v>
      </c>
      <c r="AF68" s="662"/>
      <c r="AG68" s="3287"/>
      <c r="AH68" s="3287"/>
      <c r="AI68" s="3287"/>
      <c r="AJ68" s="3287"/>
      <c r="AK68" s="3287"/>
      <c r="AL68" s="3287"/>
      <c r="AM68" s="3287"/>
      <c r="AN68" s="3287"/>
      <c r="AO68" s="3287"/>
      <c r="AP68" s="3287"/>
      <c r="AQ68" s="3287"/>
      <c r="AR68" s="3287"/>
      <c r="AS68" s="3287"/>
      <c r="AT68" s="3287"/>
      <c r="AU68" s="3287"/>
      <c r="AV68" s="1569" t="s">
        <v>188</v>
      </c>
      <c r="AW68" s="1727"/>
      <c r="AX68" s="102"/>
      <c r="AY68" s="102"/>
      <c r="AZ68" s="102"/>
      <c r="BA68" s="99"/>
      <c r="BG68" s="9"/>
      <c r="BH68" s="61"/>
      <c r="BI68" s="61"/>
      <c r="BJ68" s="61"/>
      <c r="BK68" s="205"/>
      <c r="BL68" s="3296" t="s">
        <v>505</v>
      </c>
      <c r="BM68" s="3296"/>
      <c r="BN68" s="3296"/>
      <c r="BO68" s="3296"/>
      <c r="BP68" s="3296"/>
      <c r="BQ68" s="3296"/>
      <c r="BR68" s="3296"/>
      <c r="BS68" s="3296"/>
      <c r="BT68" s="3296"/>
      <c r="BV68" s="3303">
        <f>基本入力!AH122</f>
        <v>0</v>
      </c>
      <c r="BW68" s="3304"/>
      <c r="BX68" s="3304"/>
      <c r="BY68" s="3304"/>
      <c r="BZ68" s="3304"/>
      <c r="CA68" s="3304"/>
      <c r="CB68" s="3304"/>
      <c r="CC68" s="3304"/>
      <c r="CD68" s="3304"/>
      <c r="CE68" s="3304"/>
      <c r="CF68" s="3304"/>
      <c r="CG68" s="3304"/>
      <c r="CH68" s="3304"/>
      <c r="CI68" s="3304"/>
      <c r="CJ68" s="3304"/>
      <c r="CK68" s="3304"/>
      <c r="CL68" s="3304"/>
      <c r="CM68" s="3304"/>
      <c r="CN68" s="3304"/>
      <c r="CO68" s="3304"/>
      <c r="CP68" s="3304"/>
      <c r="CQ68" s="3304"/>
      <c r="CR68" s="3304"/>
      <c r="CS68" s="3304"/>
      <c r="CT68" s="3304"/>
      <c r="CU68" s="3304"/>
      <c r="CV68" s="3304"/>
      <c r="CW68" s="9"/>
    </row>
    <row r="69" spans="1:113" ht="12.75" customHeight="1">
      <c r="A69" s="102"/>
      <c r="B69" s="1709"/>
      <c r="C69" s="1710"/>
      <c r="D69" s="1710"/>
      <c r="E69" s="1710"/>
      <c r="F69" s="1710"/>
      <c r="G69" s="1710"/>
      <c r="H69" s="1710"/>
      <c r="I69" s="1710"/>
      <c r="J69" s="1767"/>
      <c r="K69" s="3139"/>
      <c r="L69" s="844"/>
      <c r="M69" s="844"/>
      <c r="N69" s="844"/>
      <c r="O69" s="1757"/>
      <c r="P69" s="3301"/>
      <c r="Q69" s="3302"/>
      <c r="R69" s="3302"/>
      <c r="S69" s="3112"/>
      <c r="T69" s="3112"/>
      <c r="U69" s="844"/>
      <c r="V69" s="844"/>
      <c r="W69" s="3112"/>
      <c r="X69" s="3112"/>
      <c r="Y69" s="844"/>
      <c r="Z69" s="844"/>
      <c r="AA69" s="3112"/>
      <c r="AB69" s="3112"/>
      <c r="AC69" s="844"/>
      <c r="AD69" s="1757"/>
      <c r="AE69" s="1282"/>
      <c r="AF69" s="606"/>
      <c r="AG69" s="3288"/>
      <c r="AH69" s="3288"/>
      <c r="AI69" s="3288"/>
      <c r="AJ69" s="3288"/>
      <c r="AK69" s="3288"/>
      <c r="AL69" s="3288"/>
      <c r="AM69" s="3288"/>
      <c r="AN69" s="3288"/>
      <c r="AO69" s="3288"/>
      <c r="AP69" s="3288"/>
      <c r="AQ69" s="3288"/>
      <c r="AR69" s="3288"/>
      <c r="AS69" s="3288"/>
      <c r="AT69" s="3288"/>
      <c r="AU69" s="3288"/>
      <c r="AV69" s="844"/>
      <c r="AW69" s="1728"/>
      <c r="AX69" s="102"/>
      <c r="AY69" s="102"/>
      <c r="AZ69" s="102"/>
      <c r="BA69" s="99"/>
      <c r="BG69" s="9"/>
      <c r="BH69" s="61"/>
      <c r="BI69" s="61"/>
      <c r="BJ69" s="61"/>
      <c r="BK69" s="205"/>
      <c r="BL69" s="3297"/>
      <c r="BM69" s="3297"/>
      <c r="BN69" s="3297"/>
      <c r="BO69" s="3297"/>
      <c r="BP69" s="3297"/>
      <c r="BQ69" s="3297"/>
      <c r="BR69" s="3297"/>
      <c r="BS69" s="3297"/>
      <c r="BT69" s="3297"/>
      <c r="BU69" s="6"/>
      <c r="BV69" s="3305"/>
      <c r="BW69" s="3305"/>
      <c r="BX69" s="3305"/>
      <c r="BY69" s="3305"/>
      <c r="BZ69" s="3305"/>
      <c r="CA69" s="3305"/>
      <c r="CB69" s="3305"/>
      <c r="CC69" s="3305"/>
      <c r="CD69" s="3305"/>
      <c r="CE69" s="3305"/>
      <c r="CF69" s="3305"/>
      <c r="CG69" s="3305"/>
      <c r="CH69" s="3305"/>
      <c r="CI69" s="3305"/>
      <c r="CJ69" s="3305"/>
      <c r="CK69" s="3305"/>
      <c r="CL69" s="3305"/>
      <c r="CM69" s="3305"/>
      <c r="CN69" s="3305"/>
      <c r="CO69" s="3305"/>
      <c r="CP69" s="3305"/>
      <c r="CQ69" s="3305"/>
      <c r="CR69" s="3305"/>
      <c r="CS69" s="3305"/>
      <c r="CT69" s="3305"/>
      <c r="CU69" s="3305"/>
      <c r="CV69" s="3305"/>
      <c r="CW69" s="49" t="s">
        <v>67</v>
      </c>
    </row>
    <row r="70" spans="1:113" ht="12.75" customHeight="1" thickBot="1">
      <c r="A70" s="102"/>
      <c r="B70" s="3113" t="s">
        <v>344</v>
      </c>
      <c r="C70" s="1764"/>
      <c r="D70" s="1764"/>
      <c r="E70" s="1764"/>
      <c r="F70" s="1764"/>
      <c r="G70" s="1764"/>
      <c r="H70" s="1764"/>
      <c r="I70" s="1764"/>
      <c r="J70" s="1764"/>
      <c r="K70" s="1569"/>
      <c r="L70" s="1569"/>
      <c r="M70" s="1569"/>
      <c r="N70" s="1569"/>
      <c r="O70" s="1855"/>
      <c r="P70" s="3134" t="str">
        <f>基本入力!O119</f>
        <v>令和</v>
      </c>
      <c r="Q70" s="2400"/>
      <c r="R70" s="2400"/>
      <c r="S70" s="2404">
        <f>基本入力!R119</f>
        <v>8</v>
      </c>
      <c r="T70" s="2400"/>
      <c r="U70" s="1569" t="s">
        <v>11</v>
      </c>
      <c r="V70" s="1569"/>
      <c r="W70" s="2404">
        <f>基本入力!V119</f>
        <v>0</v>
      </c>
      <c r="X70" s="2400"/>
      <c r="Y70" s="1569" t="s">
        <v>12</v>
      </c>
      <c r="Z70" s="1569"/>
      <c r="AA70" s="2404">
        <f>基本入力!Z119</f>
        <v>0</v>
      </c>
      <c r="AB70" s="2400"/>
      <c r="AC70" s="1569" t="s">
        <v>43</v>
      </c>
      <c r="AD70" s="1855"/>
      <c r="AE70" s="1608" t="s">
        <v>1595</v>
      </c>
      <c r="AF70" s="604"/>
      <c r="AG70" s="3290">
        <f>AG60-AG64-AG66-AG68</f>
        <v>0</v>
      </c>
      <c r="AH70" s="3290"/>
      <c r="AI70" s="3290"/>
      <c r="AJ70" s="3290"/>
      <c r="AK70" s="3290"/>
      <c r="AL70" s="3290"/>
      <c r="AM70" s="3290"/>
      <c r="AN70" s="3290"/>
      <c r="AO70" s="3290"/>
      <c r="AP70" s="3290"/>
      <c r="AQ70" s="3290"/>
      <c r="AR70" s="3290"/>
      <c r="AS70" s="3290"/>
      <c r="AT70" s="3290"/>
      <c r="AU70" s="3290"/>
      <c r="AV70" s="1569" t="s">
        <v>188</v>
      </c>
      <c r="AW70" s="1727"/>
      <c r="AX70" s="102"/>
      <c r="AY70" s="102"/>
      <c r="AZ70" s="102"/>
      <c r="BA70" s="99"/>
      <c r="BG70" s="9"/>
      <c r="BH70" s="25"/>
      <c r="BI70" s="25"/>
      <c r="BJ70" s="25"/>
      <c r="BK70" s="308"/>
      <c r="BL70" s="25"/>
      <c r="BM70" s="25"/>
      <c r="BN70" s="25"/>
      <c r="BO70" s="25"/>
      <c r="BP70" s="25"/>
      <c r="BQ70" s="25"/>
      <c r="BR70" s="25"/>
      <c r="BS70" s="25"/>
      <c r="BT70" s="25"/>
      <c r="BU70" s="25"/>
      <c r="BV70" s="25"/>
      <c r="BW70" s="25"/>
      <c r="BX70" s="25"/>
      <c r="BY70" s="25"/>
      <c r="BZ70" s="25"/>
      <c r="CA70" s="25"/>
      <c r="CB70" s="25"/>
      <c r="CC70" s="25"/>
      <c r="CD70" s="25"/>
      <c r="CE70" s="25"/>
      <c r="CF70" s="25"/>
      <c r="CG70" s="42"/>
      <c r="CH70" s="25"/>
      <c r="CI70" s="25"/>
      <c r="CJ70" s="25"/>
      <c r="CK70" s="25"/>
      <c r="CL70" s="25"/>
      <c r="CM70" s="25"/>
      <c r="CN70" s="25"/>
      <c r="CO70" s="25"/>
      <c r="CP70" s="25"/>
      <c r="CQ70" s="25"/>
      <c r="CR70" s="25"/>
      <c r="CS70" s="25"/>
      <c r="CT70" s="25"/>
      <c r="CU70" s="25"/>
      <c r="CV70" s="25"/>
      <c r="CW70" s="25"/>
      <c r="CX70" s="25"/>
      <c r="CY70" s="25"/>
      <c r="CZ70" s="25"/>
      <c r="DA70" s="25"/>
      <c r="DB70" s="25"/>
    </row>
    <row r="71" spans="1:113" ht="12.75" customHeight="1">
      <c r="A71" s="102"/>
      <c r="B71" s="1709"/>
      <c r="C71" s="1710"/>
      <c r="D71" s="1710"/>
      <c r="E71" s="1710"/>
      <c r="F71" s="1710"/>
      <c r="G71" s="1710"/>
      <c r="H71" s="1710"/>
      <c r="I71" s="1710"/>
      <c r="J71" s="1710"/>
      <c r="K71" s="844"/>
      <c r="L71" s="844"/>
      <c r="M71" s="844"/>
      <c r="N71" s="844"/>
      <c r="O71" s="1757"/>
      <c r="P71" s="2401"/>
      <c r="Q71" s="2402"/>
      <c r="R71" s="2402"/>
      <c r="S71" s="3110"/>
      <c r="T71" s="3110"/>
      <c r="U71" s="853"/>
      <c r="V71" s="853"/>
      <c r="W71" s="3110"/>
      <c r="X71" s="3110"/>
      <c r="Y71" s="853"/>
      <c r="Z71" s="853"/>
      <c r="AA71" s="3110"/>
      <c r="AB71" s="3110"/>
      <c r="AC71" s="853"/>
      <c r="AD71" s="854"/>
      <c r="AE71" s="1282"/>
      <c r="AF71" s="606"/>
      <c r="AG71" s="3292"/>
      <c r="AH71" s="3292"/>
      <c r="AI71" s="3292"/>
      <c r="AJ71" s="3292"/>
      <c r="AK71" s="3292"/>
      <c r="AL71" s="3292"/>
      <c r="AM71" s="3292"/>
      <c r="AN71" s="3292"/>
      <c r="AO71" s="3292"/>
      <c r="AP71" s="3292"/>
      <c r="AQ71" s="3292"/>
      <c r="AR71" s="3292"/>
      <c r="AS71" s="3292"/>
      <c r="AT71" s="3292"/>
      <c r="AU71" s="3292"/>
      <c r="AV71" s="844"/>
      <c r="AW71" s="1728"/>
      <c r="AX71" s="102"/>
      <c r="AY71" s="102"/>
      <c r="AZ71" s="102"/>
      <c r="BA71" s="99"/>
      <c r="BG71" s="9"/>
      <c r="CG71" s="5"/>
    </row>
    <row r="72" spans="1:113" ht="12.75" customHeight="1">
      <c r="A72" s="102"/>
      <c r="B72" s="3113" t="s">
        <v>493</v>
      </c>
      <c r="C72" s="1764"/>
      <c r="D72" s="1764"/>
      <c r="E72" s="1764"/>
      <c r="F72" s="1764"/>
      <c r="G72" s="1764"/>
      <c r="H72" s="1764"/>
      <c r="I72" s="1764"/>
      <c r="J72" s="1764"/>
      <c r="K72" s="1569"/>
      <c r="L72" s="1569"/>
      <c r="M72" s="1569"/>
      <c r="N72" s="1569"/>
      <c r="O72" s="1569"/>
      <c r="P72" s="963" t="s">
        <v>23</v>
      </c>
      <c r="Q72" s="3149" t="s">
        <v>78</v>
      </c>
      <c r="R72" s="1764" t="s">
        <v>296</v>
      </c>
      <c r="S72" s="1764"/>
      <c r="T72" s="1764"/>
      <c r="U72" s="1764"/>
      <c r="V72" s="1764"/>
      <c r="W72" s="1764"/>
      <c r="X72" s="1764"/>
      <c r="Y72" s="1764"/>
      <c r="Z72" s="1764"/>
      <c r="AA72" s="1764"/>
      <c r="AB72" s="1764"/>
      <c r="AC72" s="965" t="s">
        <v>24</v>
      </c>
      <c r="AD72" s="3149" t="s">
        <v>76</v>
      </c>
      <c r="AE72" s="3115"/>
      <c r="AF72" s="3116"/>
      <c r="AG72" s="3116"/>
      <c r="AH72" s="3116"/>
      <c r="AI72" s="3116"/>
      <c r="AJ72" s="3116"/>
      <c r="AK72" s="3116"/>
      <c r="AL72" s="3116"/>
      <c r="AM72" s="3116"/>
      <c r="AN72" s="3116"/>
      <c r="AO72" s="3116"/>
      <c r="AP72" s="3116"/>
      <c r="AQ72" s="3116"/>
      <c r="AR72" s="3116"/>
      <c r="AS72" s="3116"/>
      <c r="AT72" s="3116"/>
      <c r="AU72" s="3116"/>
      <c r="AV72" s="3116"/>
      <c r="AW72" s="3117"/>
      <c r="AX72" s="102"/>
      <c r="AY72" s="102"/>
      <c r="AZ72" s="102"/>
      <c r="BA72" s="99"/>
      <c r="BG72" s="9"/>
      <c r="CG72" s="5"/>
    </row>
    <row r="73" spans="1:113" ht="12.75" customHeight="1">
      <c r="A73" s="102"/>
      <c r="B73" s="1709"/>
      <c r="C73" s="1710"/>
      <c r="D73" s="1710"/>
      <c r="E73" s="1710"/>
      <c r="F73" s="1710"/>
      <c r="G73" s="1710"/>
      <c r="H73" s="1710"/>
      <c r="I73" s="1710"/>
      <c r="J73" s="1710"/>
      <c r="K73" s="844"/>
      <c r="L73" s="844"/>
      <c r="M73" s="844"/>
      <c r="N73" s="844"/>
      <c r="O73" s="844"/>
      <c r="P73" s="964"/>
      <c r="Q73" s="3150"/>
      <c r="R73" s="1710"/>
      <c r="S73" s="1710"/>
      <c r="T73" s="1710"/>
      <c r="U73" s="1710"/>
      <c r="V73" s="1710"/>
      <c r="W73" s="1710"/>
      <c r="X73" s="1710"/>
      <c r="Y73" s="1710"/>
      <c r="Z73" s="1710"/>
      <c r="AA73" s="1710"/>
      <c r="AB73" s="1710"/>
      <c r="AC73" s="966"/>
      <c r="AD73" s="3150"/>
      <c r="AE73" s="3118"/>
      <c r="AF73" s="3119"/>
      <c r="AG73" s="3119"/>
      <c r="AH73" s="3119"/>
      <c r="AI73" s="3119"/>
      <c r="AJ73" s="3119"/>
      <c r="AK73" s="3119"/>
      <c r="AL73" s="3119"/>
      <c r="AM73" s="3119"/>
      <c r="AN73" s="3119"/>
      <c r="AO73" s="3119"/>
      <c r="AP73" s="3119"/>
      <c r="AQ73" s="3119"/>
      <c r="AR73" s="3119"/>
      <c r="AS73" s="3119"/>
      <c r="AT73" s="3119"/>
      <c r="AU73" s="3119"/>
      <c r="AV73" s="3119"/>
      <c r="AW73" s="3120"/>
      <c r="AX73" s="102"/>
      <c r="AY73" s="102"/>
      <c r="AZ73" s="102"/>
      <c r="BA73" s="99"/>
      <c r="BG73" s="9"/>
      <c r="BH73" s="662" t="s">
        <v>73</v>
      </c>
      <c r="BI73" s="662"/>
      <c r="BJ73" s="662"/>
      <c r="BK73" s="205"/>
      <c r="BL73" s="662" t="s">
        <v>74</v>
      </c>
      <c r="BM73" s="662"/>
      <c r="BN73" s="662"/>
      <c r="BO73" s="663"/>
      <c r="BP73" s="663"/>
      <c r="BQ73" s="663"/>
      <c r="BR73" s="663"/>
      <c r="BS73" s="663"/>
      <c r="BT73" s="663"/>
      <c r="BU73" s="663"/>
      <c r="BV73" s="663"/>
      <c r="BW73" s="663"/>
      <c r="BX73" s="663"/>
      <c r="BY73" s="663"/>
      <c r="BZ73" s="663"/>
      <c r="CA73" s="663"/>
      <c r="CB73" s="663"/>
      <c r="CC73" s="663"/>
      <c r="CD73" s="663"/>
      <c r="CE73" s="663"/>
      <c r="CF73" s="663"/>
      <c r="CG73" s="663"/>
      <c r="CH73" s="663"/>
      <c r="CI73" s="663"/>
      <c r="CJ73" s="663"/>
      <c r="CK73" s="663"/>
      <c r="CL73" s="663"/>
      <c r="CM73" s="663"/>
      <c r="CN73" s="663"/>
      <c r="CO73" s="663"/>
      <c r="CP73" s="663"/>
      <c r="CQ73" s="663"/>
      <c r="CR73" s="663"/>
      <c r="CS73" s="663"/>
      <c r="CT73" s="663"/>
      <c r="CU73" s="663"/>
      <c r="CV73" s="663"/>
      <c r="CW73" s="663"/>
    </row>
    <row r="74" spans="1:113" ht="12.75" customHeight="1">
      <c r="A74" s="102"/>
      <c r="B74" s="1700" t="s">
        <v>688</v>
      </c>
      <c r="C74" s="1701"/>
      <c r="D74" s="1701"/>
      <c r="E74" s="1701"/>
      <c r="F74" s="1701"/>
      <c r="G74" s="1701"/>
      <c r="H74" s="1701"/>
      <c r="I74" s="1701"/>
      <c r="J74" s="1701"/>
      <c r="K74" s="1701"/>
      <c r="L74" s="1701"/>
      <c r="M74" s="1701"/>
      <c r="N74" s="1701"/>
      <c r="O74" s="1702"/>
      <c r="P74" s="3134">
        <f>基本入力!O123</f>
        <v>0</v>
      </c>
      <c r="Q74" s="2400"/>
      <c r="R74" s="2400"/>
      <c r="S74" s="2404" t="str">
        <f>基本入力!R123</f>
        <v>-</v>
      </c>
      <c r="T74" s="2400"/>
      <c r="U74" s="1569" t="s">
        <v>11</v>
      </c>
      <c r="V74" s="1569"/>
      <c r="W74" s="2404" t="str">
        <f>基本入力!V123</f>
        <v>-</v>
      </c>
      <c r="X74" s="2400"/>
      <c r="Y74" s="1569" t="s">
        <v>12</v>
      </c>
      <c r="Z74" s="1569"/>
      <c r="AA74" s="2404" t="str">
        <f>基本入力!Z123</f>
        <v>-</v>
      </c>
      <c r="AB74" s="2400"/>
      <c r="AC74" s="1569" t="s">
        <v>43</v>
      </c>
      <c r="AD74" s="1855"/>
      <c r="AE74" s="1569"/>
      <c r="AF74" s="1569"/>
      <c r="AG74" s="1569"/>
      <c r="AH74" s="1569"/>
      <c r="AI74" s="1569"/>
      <c r="AJ74" s="1569"/>
      <c r="AK74" s="1569"/>
      <c r="AL74" s="1569"/>
      <c r="AM74" s="1569"/>
      <c r="AN74" s="1569"/>
      <c r="AO74" s="1569"/>
      <c r="AP74" s="1569"/>
      <c r="AQ74" s="1569"/>
      <c r="AR74" s="1569"/>
      <c r="AS74" s="1569"/>
      <c r="AT74" s="1569"/>
      <c r="AU74" s="1569"/>
      <c r="AV74" s="1569"/>
      <c r="AW74" s="1727"/>
      <c r="AX74" s="102"/>
      <c r="AY74" s="102"/>
      <c r="AZ74" s="102"/>
      <c r="BA74" s="99"/>
      <c r="BG74" s="9"/>
      <c r="BH74" s="662"/>
      <c r="BI74" s="662"/>
      <c r="BJ74" s="662"/>
      <c r="BK74" s="205"/>
      <c r="BL74" s="3286"/>
      <c r="BM74" s="3286"/>
      <c r="BN74" s="3286"/>
      <c r="BO74" s="3307"/>
      <c r="BP74" s="3307"/>
      <c r="BQ74" s="3307"/>
      <c r="BR74" s="3307"/>
      <c r="BS74" s="3307"/>
      <c r="BT74" s="3307"/>
      <c r="BU74" s="3307"/>
      <c r="BV74" s="3307"/>
      <c r="BW74" s="3307"/>
      <c r="BX74" s="3307"/>
      <c r="BY74" s="3307"/>
      <c r="BZ74" s="3307"/>
      <c r="CA74" s="3307"/>
      <c r="CB74" s="3307"/>
      <c r="CC74" s="3307"/>
      <c r="CD74" s="3307"/>
      <c r="CE74" s="3307"/>
      <c r="CF74" s="3307"/>
      <c r="CG74" s="3307"/>
      <c r="CH74" s="3307"/>
      <c r="CI74" s="3307"/>
      <c r="CJ74" s="3307"/>
      <c r="CK74" s="3307"/>
      <c r="CL74" s="3307"/>
      <c r="CM74" s="3307"/>
      <c r="CN74" s="3307"/>
      <c r="CO74" s="3307"/>
      <c r="CP74" s="3307"/>
      <c r="CQ74" s="3307"/>
      <c r="CR74" s="3307"/>
      <c r="CS74" s="3307"/>
      <c r="CT74" s="3307"/>
      <c r="CU74" s="3307"/>
      <c r="CV74" s="3307"/>
      <c r="CW74" s="3307"/>
      <c r="CX74" s="6"/>
      <c r="CY74" s="6"/>
      <c r="CZ74" s="6"/>
      <c r="DA74" s="6"/>
      <c r="DB74" s="6"/>
    </row>
    <row r="75" spans="1:113" ht="12.75" customHeight="1">
      <c r="A75" s="102"/>
      <c r="B75" s="1599"/>
      <c r="C75" s="1600"/>
      <c r="D75" s="1600"/>
      <c r="E75" s="1600"/>
      <c r="F75" s="1600"/>
      <c r="G75" s="1600"/>
      <c r="H75" s="1600"/>
      <c r="I75" s="1600"/>
      <c r="J75" s="1600"/>
      <c r="K75" s="1600"/>
      <c r="L75" s="1600"/>
      <c r="M75" s="1600"/>
      <c r="N75" s="1600"/>
      <c r="O75" s="1601"/>
      <c r="P75" s="2401"/>
      <c r="Q75" s="2402"/>
      <c r="R75" s="2402"/>
      <c r="S75" s="3110"/>
      <c r="T75" s="3110"/>
      <c r="U75" s="853"/>
      <c r="V75" s="853"/>
      <c r="W75" s="3110"/>
      <c r="X75" s="3110"/>
      <c r="Y75" s="853"/>
      <c r="Z75" s="853"/>
      <c r="AA75" s="3110"/>
      <c r="AB75" s="3110"/>
      <c r="AC75" s="853"/>
      <c r="AD75" s="854"/>
      <c r="AE75" s="844"/>
      <c r="AF75" s="844"/>
      <c r="AG75" s="844"/>
      <c r="AH75" s="844"/>
      <c r="AI75" s="844"/>
      <c r="AJ75" s="844"/>
      <c r="AK75" s="844"/>
      <c r="AL75" s="844"/>
      <c r="AM75" s="844"/>
      <c r="AN75" s="844"/>
      <c r="AO75" s="844"/>
      <c r="AP75" s="844"/>
      <c r="AQ75" s="844"/>
      <c r="AR75" s="844"/>
      <c r="AS75" s="844"/>
      <c r="AT75" s="844"/>
      <c r="AU75" s="844"/>
      <c r="AV75" s="844"/>
      <c r="AW75" s="1728"/>
      <c r="AX75" s="102"/>
      <c r="AY75" s="102"/>
      <c r="AZ75" s="102"/>
      <c r="BA75" s="99"/>
      <c r="BG75" s="9"/>
      <c r="BH75" s="61"/>
      <c r="BI75" s="61"/>
      <c r="BJ75" s="61"/>
      <c r="BK75" s="205"/>
      <c r="BL75" s="61"/>
      <c r="BM75" s="61"/>
      <c r="BN75" s="61"/>
      <c r="CG75" s="5"/>
    </row>
    <row r="76" spans="1:113" ht="12.75" customHeight="1">
      <c r="A76" s="102"/>
      <c r="B76" s="1700" t="s">
        <v>689</v>
      </c>
      <c r="C76" s="1701"/>
      <c r="D76" s="1701"/>
      <c r="E76" s="1701"/>
      <c r="F76" s="1701"/>
      <c r="G76" s="1701"/>
      <c r="H76" s="1701"/>
      <c r="I76" s="1701"/>
      <c r="J76" s="1701"/>
      <c r="K76" s="1701"/>
      <c r="L76" s="1701"/>
      <c r="M76" s="1701"/>
      <c r="N76" s="1701"/>
      <c r="O76" s="1702"/>
      <c r="P76" s="963" t="s">
        <v>24</v>
      </c>
      <c r="Q76" s="1701" t="s">
        <v>246</v>
      </c>
      <c r="R76" s="1701"/>
      <c r="S76" s="1701"/>
      <c r="T76" s="1701"/>
      <c r="U76" s="1701"/>
      <c r="V76" s="1701"/>
      <c r="W76" s="1701"/>
      <c r="X76" s="965" t="s">
        <v>23</v>
      </c>
      <c r="Y76" s="1764" t="s">
        <v>247</v>
      </c>
      <c r="Z76" s="1764"/>
      <c r="AA76" s="1764"/>
      <c r="AB76" s="1764"/>
      <c r="AC76" s="1764"/>
      <c r="AD76" s="1764"/>
      <c r="AE76" s="1764"/>
      <c r="AF76" s="2404">
        <f>重説!CC492</f>
        <v>10</v>
      </c>
      <c r="AG76" s="2400"/>
      <c r="AH76" s="1701" t="s">
        <v>248</v>
      </c>
      <c r="AI76" s="1701"/>
      <c r="AJ76" s="1701"/>
      <c r="AK76" s="1701"/>
      <c r="AL76" s="1701"/>
      <c r="AM76" s="965" t="s">
        <v>24</v>
      </c>
      <c r="AN76" s="3149" t="s">
        <v>77</v>
      </c>
      <c r="AO76" s="3293" t="s">
        <v>725</v>
      </c>
      <c r="AP76" s="3293"/>
      <c r="AQ76" s="3293"/>
      <c r="AR76" s="3293"/>
      <c r="AS76" s="3293"/>
      <c r="AT76" s="3293"/>
      <c r="AU76" s="3293"/>
      <c r="AV76" s="1569" t="s">
        <v>188</v>
      </c>
      <c r="AW76" s="1727"/>
      <c r="AX76" s="102"/>
      <c r="AY76" s="102"/>
      <c r="AZ76" s="102"/>
      <c r="BA76" s="99"/>
      <c r="BG76" s="9"/>
      <c r="BH76" s="9"/>
      <c r="BI76" s="9"/>
      <c r="BJ76" s="9"/>
      <c r="BK76" s="205"/>
      <c r="BL76" s="9"/>
      <c r="BM76" s="9"/>
      <c r="BN76" s="9"/>
      <c r="BO76" s="9"/>
      <c r="BP76" s="9"/>
      <c r="BQ76" s="9"/>
      <c r="BR76" s="9"/>
      <c r="BS76" s="9"/>
      <c r="BT76" s="9"/>
      <c r="BU76" s="9"/>
      <c r="BV76" s="9"/>
      <c r="BW76" s="9"/>
      <c r="BX76" s="9"/>
      <c r="BY76" s="9"/>
      <c r="BZ76" s="9"/>
      <c r="CA76" s="9"/>
      <c r="CB76" s="9"/>
      <c r="CC76" s="9"/>
      <c r="CD76" s="9"/>
      <c r="CE76" s="9"/>
      <c r="CF76" s="9"/>
      <c r="CG76" s="5"/>
      <c r="CH76" s="9"/>
      <c r="CI76" s="9"/>
    </row>
    <row r="77" spans="1:113" s="9" customFormat="1" ht="12.75" customHeight="1">
      <c r="A77" s="102"/>
      <c r="B77" s="1599"/>
      <c r="C77" s="1600"/>
      <c r="D77" s="1600"/>
      <c r="E77" s="1600"/>
      <c r="F77" s="1600"/>
      <c r="G77" s="1600"/>
      <c r="H77" s="1600"/>
      <c r="I77" s="1600"/>
      <c r="J77" s="1600"/>
      <c r="K77" s="1600"/>
      <c r="L77" s="1600"/>
      <c r="M77" s="1600"/>
      <c r="N77" s="1600"/>
      <c r="O77" s="1601"/>
      <c r="P77" s="835"/>
      <c r="Q77" s="1743"/>
      <c r="R77" s="1743"/>
      <c r="S77" s="1743"/>
      <c r="T77" s="1743"/>
      <c r="U77" s="1743"/>
      <c r="V77" s="1743"/>
      <c r="W77" s="1743"/>
      <c r="X77" s="1196"/>
      <c r="Y77" s="1708"/>
      <c r="Z77" s="1708"/>
      <c r="AA77" s="1708"/>
      <c r="AB77" s="1708"/>
      <c r="AC77" s="1708"/>
      <c r="AD77" s="1708"/>
      <c r="AE77" s="1708"/>
      <c r="AF77" s="3110"/>
      <c r="AG77" s="3110"/>
      <c r="AH77" s="1743"/>
      <c r="AI77" s="1743"/>
      <c r="AJ77" s="1743"/>
      <c r="AK77" s="1743"/>
      <c r="AL77" s="1743"/>
      <c r="AM77" s="1196"/>
      <c r="AN77" s="851"/>
      <c r="AO77" s="3294"/>
      <c r="AP77" s="3294"/>
      <c r="AQ77" s="3294"/>
      <c r="AR77" s="3294"/>
      <c r="AS77" s="3294"/>
      <c r="AT77" s="3294"/>
      <c r="AU77" s="3294"/>
      <c r="AV77" s="844"/>
      <c r="AW77" s="1728"/>
      <c r="AX77" s="102"/>
      <c r="AY77" s="102"/>
      <c r="AZ77" s="102"/>
      <c r="BA77" s="99"/>
      <c r="BK77" s="205"/>
      <c r="BL77" s="662" t="s">
        <v>75</v>
      </c>
      <c r="BM77" s="662"/>
      <c r="BN77" s="662"/>
      <c r="BO77" s="663"/>
      <c r="BP77" s="663"/>
      <c r="BQ77" s="663"/>
      <c r="BR77" s="663"/>
      <c r="BS77" s="663"/>
      <c r="BT77" s="663"/>
      <c r="BU77" s="663"/>
      <c r="BV77" s="663"/>
      <c r="BW77" s="663"/>
      <c r="BX77" s="663"/>
      <c r="BY77" s="663"/>
      <c r="BZ77" s="663"/>
      <c r="CA77" s="663"/>
      <c r="CB77" s="663"/>
      <c r="CC77" s="663"/>
      <c r="CD77" s="663"/>
      <c r="CE77" s="663"/>
      <c r="CF77" s="663"/>
      <c r="CG77" s="5"/>
      <c r="CH77" s="1"/>
      <c r="CI77" s="1"/>
      <c r="CJ77" s="1"/>
      <c r="CK77" s="1"/>
      <c r="CL77" s="1"/>
      <c r="CM77" s="1"/>
      <c r="CN77" s="1"/>
      <c r="CO77" s="1"/>
      <c r="CP77" s="1"/>
      <c r="CQ77" s="1"/>
      <c r="CR77" s="1"/>
      <c r="CS77" s="1"/>
      <c r="CT77" s="1"/>
      <c r="CU77" s="1"/>
      <c r="CV77" s="1"/>
      <c r="CW77" s="1"/>
      <c r="CX77" s="1"/>
      <c r="CY77" s="1"/>
      <c r="CZ77" s="1"/>
      <c r="DA77" s="1"/>
      <c r="DB77" s="1"/>
      <c r="DC77" s="1"/>
      <c r="DD77" s="3"/>
      <c r="DE77" s="3"/>
      <c r="DF77" s="3"/>
      <c r="DG77" s="3"/>
      <c r="DH77" s="3"/>
      <c r="DI77" s="3"/>
    </row>
    <row r="78" spans="1:113" ht="12.75" customHeight="1" thickBot="1">
      <c r="A78" s="102"/>
      <c r="B78" s="3143" t="s">
        <v>297</v>
      </c>
      <c r="C78" s="3144"/>
      <c r="D78" s="1764" t="s">
        <v>494</v>
      </c>
      <c r="E78" s="1764"/>
      <c r="F78" s="1764"/>
      <c r="G78" s="1764"/>
      <c r="H78" s="1764"/>
      <c r="I78" s="1764"/>
      <c r="J78" s="1764"/>
      <c r="K78" s="1764"/>
      <c r="L78" s="1764"/>
      <c r="M78" s="1764"/>
      <c r="N78" s="1764"/>
      <c r="O78" s="1764"/>
      <c r="P78" s="1764"/>
      <c r="Q78" s="2404" t="str">
        <f>基本入力!O113</f>
        <v>■</v>
      </c>
      <c r="R78" s="3149" t="s">
        <v>78</v>
      </c>
      <c r="S78" s="1569" t="s">
        <v>20</v>
      </c>
      <c r="T78" s="1569"/>
      <c r="U78" s="2404" t="str">
        <f>基本入力!S113</f>
        <v>□</v>
      </c>
      <c r="V78" s="3149" t="s">
        <v>76</v>
      </c>
      <c r="W78" s="1569" t="s">
        <v>21</v>
      </c>
      <c r="X78" s="1569"/>
      <c r="Y78" s="1569"/>
      <c r="Z78" s="1569"/>
      <c r="AA78" s="1569"/>
      <c r="AB78" s="1569"/>
      <c r="AC78" s="1569"/>
      <c r="AD78" s="1569"/>
      <c r="AE78" s="1569"/>
      <c r="AF78" s="1569"/>
      <c r="AG78" s="1569"/>
      <c r="AH78" s="1569"/>
      <c r="AI78" s="1569"/>
      <c r="AJ78" s="1569"/>
      <c r="AK78" s="1569"/>
      <c r="AL78" s="1569"/>
      <c r="AM78" s="1569"/>
      <c r="AN78" s="1569"/>
      <c r="AO78" s="1569"/>
      <c r="AP78" s="1569"/>
      <c r="AQ78" s="1569"/>
      <c r="AR78" s="1569"/>
      <c r="AS78" s="1569"/>
      <c r="AT78" s="1569"/>
      <c r="AU78" s="1569"/>
      <c r="AV78" s="1569"/>
      <c r="AW78" s="1727"/>
      <c r="AX78" s="102"/>
      <c r="AY78" s="102"/>
      <c r="AZ78" s="102"/>
      <c r="BA78" s="99"/>
      <c r="BG78" s="9"/>
      <c r="BH78" s="24"/>
      <c r="BI78" s="24"/>
      <c r="BJ78" s="24"/>
      <c r="BK78" s="304"/>
      <c r="BL78" s="847"/>
      <c r="BM78" s="847"/>
      <c r="BN78" s="847"/>
      <c r="BO78" s="3289"/>
      <c r="BP78" s="3289"/>
      <c r="BQ78" s="3289"/>
      <c r="BR78" s="3289"/>
      <c r="BS78" s="3289"/>
      <c r="BT78" s="3289"/>
      <c r="BU78" s="3289"/>
      <c r="BV78" s="3289"/>
      <c r="BW78" s="3289"/>
      <c r="BX78" s="3289"/>
      <c r="BY78" s="3289"/>
      <c r="BZ78" s="3289"/>
      <c r="CA78" s="3289"/>
      <c r="CB78" s="3289"/>
      <c r="CC78" s="3289"/>
      <c r="CD78" s="3289"/>
      <c r="CE78" s="3289"/>
      <c r="CF78" s="3289"/>
      <c r="CG78" s="50" t="s">
        <v>67</v>
      </c>
      <c r="CH78" s="25"/>
      <c r="CI78" s="25"/>
      <c r="CJ78" s="25"/>
      <c r="CK78" s="25"/>
      <c r="CL78" s="25"/>
      <c r="CM78" s="25"/>
      <c r="CN78" s="25"/>
      <c r="CO78" s="25"/>
      <c r="CP78" s="25"/>
      <c r="CQ78" s="25"/>
      <c r="CR78" s="25"/>
      <c r="CS78" s="25"/>
      <c r="CT78" s="25"/>
      <c r="CU78" s="25"/>
      <c r="CV78" s="25"/>
      <c r="CW78" s="25"/>
      <c r="CX78" s="25"/>
      <c r="CY78" s="25"/>
      <c r="CZ78" s="25"/>
      <c r="DA78" s="25"/>
      <c r="DB78" s="25"/>
    </row>
    <row r="79" spans="1:113" ht="12.75" customHeight="1">
      <c r="A79" s="102"/>
      <c r="B79" s="3145"/>
      <c r="C79" s="3146"/>
      <c r="D79" s="1710"/>
      <c r="E79" s="1710"/>
      <c r="F79" s="1710"/>
      <c r="G79" s="1710"/>
      <c r="H79" s="1710"/>
      <c r="I79" s="1710"/>
      <c r="J79" s="1710"/>
      <c r="K79" s="1710"/>
      <c r="L79" s="1710"/>
      <c r="M79" s="1710"/>
      <c r="N79" s="1710"/>
      <c r="O79" s="1710"/>
      <c r="P79" s="1710"/>
      <c r="Q79" s="2402"/>
      <c r="R79" s="3150"/>
      <c r="S79" s="844"/>
      <c r="T79" s="844"/>
      <c r="U79" s="2402"/>
      <c r="V79" s="3150"/>
      <c r="W79" s="844"/>
      <c r="X79" s="844"/>
      <c r="Y79" s="844"/>
      <c r="Z79" s="844"/>
      <c r="AA79" s="844"/>
      <c r="AB79" s="844"/>
      <c r="AC79" s="844"/>
      <c r="AD79" s="844"/>
      <c r="AE79" s="844"/>
      <c r="AF79" s="844"/>
      <c r="AG79" s="844"/>
      <c r="AH79" s="844"/>
      <c r="AI79" s="844"/>
      <c r="AJ79" s="844"/>
      <c r="AK79" s="844"/>
      <c r="AL79" s="844"/>
      <c r="AM79" s="844"/>
      <c r="AN79" s="844"/>
      <c r="AO79" s="844"/>
      <c r="AP79" s="844"/>
      <c r="AQ79" s="844"/>
      <c r="AR79" s="844"/>
      <c r="AS79" s="844"/>
      <c r="AT79" s="844"/>
      <c r="AU79" s="844"/>
      <c r="AV79" s="844"/>
      <c r="AW79" s="1728"/>
      <c r="AX79" s="102"/>
      <c r="AY79" s="102"/>
      <c r="AZ79" s="102"/>
      <c r="BA79" s="99"/>
      <c r="BG79" s="9"/>
    </row>
    <row r="80" spans="1:113" ht="12.75" customHeight="1">
      <c r="A80" s="102"/>
      <c r="B80" s="3145"/>
      <c r="C80" s="3146"/>
      <c r="D80" s="1569" t="s">
        <v>298</v>
      </c>
      <c r="E80" s="1569"/>
      <c r="F80" s="1569"/>
      <c r="G80" s="1569"/>
      <c r="H80" s="1569"/>
      <c r="I80" s="3135" t="str">
        <f>基本入力!B102</f>
        <v>-</v>
      </c>
      <c r="J80" s="2339"/>
      <c r="K80" s="2339"/>
      <c r="L80" s="2339"/>
      <c r="M80" s="2339"/>
      <c r="N80" s="2339"/>
      <c r="O80" s="2339"/>
      <c r="P80" s="2339"/>
      <c r="Q80" s="2339"/>
      <c r="R80" s="2339"/>
      <c r="S80" s="2339"/>
      <c r="T80" s="2339"/>
      <c r="U80" s="2339"/>
      <c r="V80" s="2339"/>
      <c r="W80" s="2339"/>
      <c r="X80" s="2339"/>
      <c r="Y80" s="2339"/>
      <c r="Z80" s="2339"/>
      <c r="AA80" s="2339"/>
      <c r="AB80" s="2339"/>
      <c r="AC80" s="2339"/>
      <c r="AD80" s="3136"/>
      <c r="AE80" s="3331" t="s">
        <v>1594</v>
      </c>
      <c r="AF80" s="2865"/>
      <c r="AG80" s="2865"/>
      <c r="AH80" s="2865"/>
      <c r="AI80" s="2865"/>
      <c r="AJ80" s="2865"/>
      <c r="AK80" s="2865"/>
      <c r="AL80" s="3332" t="str">
        <f>基本入力!M102</f>
        <v>-</v>
      </c>
      <c r="AM80" s="3332"/>
      <c r="AN80" s="3332"/>
      <c r="AO80" s="3332"/>
      <c r="AP80" s="3332"/>
      <c r="AQ80" s="3332"/>
      <c r="AR80" s="3332"/>
      <c r="AS80" s="3332"/>
      <c r="AT80" s="3332"/>
      <c r="AU80" s="3332"/>
      <c r="AV80" s="853" t="s">
        <v>188</v>
      </c>
      <c r="AW80" s="3140"/>
      <c r="AX80" s="102"/>
      <c r="AY80" s="102"/>
      <c r="AZ80" s="102"/>
      <c r="BA80" s="99"/>
      <c r="BG80" s="9"/>
      <c r="BH80" s="1539" t="s">
        <v>944</v>
      </c>
      <c r="BI80" s="1539"/>
      <c r="BJ80" s="1539"/>
      <c r="BK80" s="1539"/>
      <c r="BL80" s="1539"/>
      <c r="BM80" s="1539"/>
      <c r="BN80" s="1539"/>
      <c r="BO80" s="1539"/>
      <c r="BP80" s="1539"/>
      <c r="BQ80" s="1539"/>
      <c r="BR80" s="1539"/>
      <c r="BS80" s="1539"/>
      <c r="BT80" s="1539"/>
      <c r="BU80" s="1539"/>
      <c r="BV80" s="1539"/>
      <c r="BW80" s="1539"/>
      <c r="BX80" s="1539"/>
      <c r="BY80" s="1539"/>
      <c r="BZ80" s="1539"/>
      <c r="CA80" s="1539"/>
      <c r="CB80" s="1539"/>
      <c r="CC80" s="3285" t="s">
        <v>517</v>
      </c>
      <c r="CD80" s="3285"/>
      <c r="CE80" s="3285"/>
      <c r="CF80" s="3285"/>
      <c r="CG80" s="3285"/>
      <c r="CH80" s="3285"/>
      <c r="CI80" s="3285"/>
      <c r="CJ80" s="3285"/>
      <c r="CK80" s="3285"/>
      <c r="CL80" s="3285"/>
      <c r="CM80" s="3285"/>
      <c r="CN80" s="3285"/>
      <c r="CO80" s="3285"/>
      <c r="CP80" s="3285"/>
      <c r="CQ80" s="3285"/>
      <c r="CR80" s="3285"/>
      <c r="CS80" s="3285"/>
      <c r="CT80" s="3285"/>
      <c r="CU80" s="3285"/>
      <c r="CV80" s="3285"/>
      <c r="CW80" s="3285"/>
      <c r="CX80" s="3285"/>
      <c r="CY80" s="3285"/>
      <c r="CZ80" s="3285"/>
      <c r="DA80" s="3285"/>
      <c r="DB80" s="3285"/>
      <c r="DC80" s="3285"/>
    </row>
    <row r="81" spans="1:118" ht="12.75" customHeight="1">
      <c r="A81" s="102"/>
      <c r="B81" s="3145"/>
      <c r="C81" s="3146"/>
      <c r="D81" s="853"/>
      <c r="E81" s="853"/>
      <c r="F81" s="853"/>
      <c r="G81" s="853"/>
      <c r="H81" s="853"/>
      <c r="I81" s="2146"/>
      <c r="J81" s="2146"/>
      <c r="K81" s="2146"/>
      <c r="L81" s="2146"/>
      <c r="M81" s="2146"/>
      <c r="N81" s="2146"/>
      <c r="O81" s="2146"/>
      <c r="P81" s="2146"/>
      <c r="Q81" s="2146"/>
      <c r="R81" s="2146"/>
      <c r="S81" s="2146"/>
      <c r="T81" s="2146"/>
      <c r="U81" s="2146"/>
      <c r="V81" s="2146"/>
      <c r="W81" s="2146"/>
      <c r="X81" s="2146"/>
      <c r="Y81" s="2146"/>
      <c r="Z81" s="2146"/>
      <c r="AA81" s="2146"/>
      <c r="AB81" s="2146"/>
      <c r="AC81" s="2146"/>
      <c r="AD81" s="3142"/>
      <c r="AE81" s="1750"/>
      <c r="AF81" s="1751"/>
      <c r="AG81" s="1751"/>
      <c r="AH81" s="1751"/>
      <c r="AI81" s="1751"/>
      <c r="AJ81" s="1751"/>
      <c r="AK81" s="1751"/>
      <c r="AL81" s="3333"/>
      <c r="AM81" s="3333"/>
      <c r="AN81" s="3333"/>
      <c r="AO81" s="3333"/>
      <c r="AP81" s="3333"/>
      <c r="AQ81" s="3333"/>
      <c r="AR81" s="3333"/>
      <c r="AS81" s="3333"/>
      <c r="AT81" s="3333"/>
      <c r="AU81" s="3333"/>
      <c r="AV81" s="844"/>
      <c r="AW81" s="1728"/>
      <c r="AX81" s="102"/>
      <c r="AY81" s="102"/>
      <c r="AZ81" s="102"/>
      <c r="BA81" s="99"/>
      <c r="BG81" s="9"/>
      <c r="BH81" s="1539"/>
      <c r="BI81" s="1539"/>
      <c r="BJ81" s="1539"/>
      <c r="BK81" s="1539"/>
      <c r="BL81" s="1539"/>
      <c r="BM81" s="1539"/>
      <c r="BN81" s="1539"/>
      <c r="BO81" s="1539"/>
      <c r="BP81" s="1539"/>
      <c r="BQ81" s="1539"/>
      <c r="BR81" s="1539"/>
      <c r="BS81" s="1539"/>
      <c r="BT81" s="1539"/>
      <c r="BU81" s="1539"/>
      <c r="BV81" s="1539"/>
      <c r="BW81" s="1539"/>
      <c r="BX81" s="1539"/>
      <c r="BY81" s="1539"/>
      <c r="BZ81" s="1539"/>
      <c r="CA81" s="1539"/>
      <c r="CB81" s="1539"/>
      <c r="CC81" s="3285"/>
      <c r="CD81" s="3285"/>
      <c r="CE81" s="3285"/>
      <c r="CF81" s="3285"/>
      <c r="CG81" s="3285"/>
      <c r="CH81" s="3285"/>
      <c r="CI81" s="3285"/>
      <c r="CJ81" s="3285"/>
      <c r="CK81" s="3285"/>
      <c r="CL81" s="3285"/>
      <c r="CM81" s="3285"/>
      <c r="CN81" s="3285"/>
      <c r="CO81" s="3285"/>
      <c r="CP81" s="3285"/>
      <c r="CQ81" s="3285"/>
      <c r="CR81" s="3285"/>
      <c r="CS81" s="3285"/>
      <c r="CT81" s="3285"/>
      <c r="CU81" s="3285"/>
      <c r="CV81" s="3285"/>
      <c r="CW81" s="3285"/>
      <c r="CX81" s="3285"/>
      <c r="CY81" s="3285"/>
      <c r="CZ81" s="3285"/>
      <c r="DA81" s="3285"/>
      <c r="DB81" s="3285"/>
      <c r="DC81" s="3285"/>
    </row>
    <row r="82" spans="1:118" ht="12.75" customHeight="1">
      <c r="A82" s="102"/>
      <c r="B82" s="3145"/>
      <c r="C82" s="3146"/>
      <c r="D82" s="1569" t="s">
        <v>298</v>
      </c>
      <c r="E82" s="1569"/>
      <c r="F82" s="1569"/>
      <c r="G82" s="1569"/>
      <c r="H82" s="1569"/>
      <c r="I82" s="3135" t="str">
        <f>基本入力!B104</f>
        <v>-</v>
      </c>
      <c r="J82" s="2339"/>
      <c r="K82" s="2339"/>
      <c r="L82" s="2339"/>
      <c r="M82" s="2339"/>
      <c r="N82" s="2339"/>
      <c r="O82" s="2339"/>
      <c r="P82" s="2339"/>
      <c r="Q82" s="2339"/>
      <c r="R82" s="2339"/>
      <c r="S82" s="2339"/>
      <c r="T82" s="2339"/>
      <c r="U82" s="2339"/>
      <c r="V82" s="2339"/>
      <c r="W82" s="2339"/>
      <c r="X82" s="2339"/>
      <c r="Y82" s="2339"/>
      <c r="Z82" s="2339"/>
      <c r="AA82" s="2339"/>
      <c r="AB82" s="2339"/>
      <c r="AC82" s="2339"/>
      <c r="AD82" s="3136"/>
      <c r="AE82" s="3331" t="s">
        <v>1594</v>
      </c>
      <c r="AF82" s="2865"/>
      <c r="AG82" s="2865"/>
      <c r="AH82" s="2865"/>
      <c r="AI82" s="2865"/>
      <c r="AJ82" s="2865"/>
      <c r="AK82" s="2865"/>
      <c r="AL82" s="3332" t="str">
        <f>基本入力!M104</f>
        <v>-</v>
      </c>
      <c r="AM82" s="3332"/>
      <c r="AN82" s="3332"/>
      <c r="AO82" s="3332"/>
      <c r="AP82" s="3332"/>
      <c r="AQ82" s="3332"/>
      <c r="AR82" s="3332"/>
      <c r="AS82" s="3332"/>
      <c r="AT82" s="3332"/>
      <c r="AU82" s="3332"/>
      <c r="AV82" s="853" t="s">
        <v>188</v>
      </c>
      <c r="AW82" s="3140"/>
      <c r="AX82" s="102"/>
      <c r="AY82" s="102"/>
      <c r="AZ82" s="102"/>
      <c r="BA82" s="99"/>
      <c r="BG82" s="9"/>
    </row>
    <row r="83" spans="1:118" ht="12.75" customHeight="1">
      <c r="A83" s="102"/>
      <c r="B83" s="3145"/>
      <c r="C83" s="3146"/>
      <c r="D83" s="853"/>
      <c r="E83" s="853"/>
      <c r="F83" s="853"/>
      <c r="G83" s="853"/>
      <c r="H83" s="853"/>
      <c r="I83" s="2146"/>
      <c r="J83" s="2146"/>
      <c r="K83" s="2146"/>
      <c r="L83" s="2146"/>
      <c r="M83" s="2146"/>
      <c r="N83" s="2146"/>
      <c r="O83" s="2146"/>
      <c r="P83" s="2146"/>
      <c r="Q83" s="2146"/>
      <c r="R83" s="2146"/>
      <c r="S83" s="2146"/>
      <c r="T83" s="2146"/>
      <c r="U83" s="2146"/>
      <c r="V83" s="2146"/>
      <c r="W83" s="2146"/>
      <c r="X83" s="2146"/>
      <c r="Y83" s="2146"/>
      <c r="Z83" s="2146"/>
      <c r="AA83" s="2146"/>
      <c r="AB83" s="2146"/>
      <c r="AC83" s="2146"/>
      <c r="AD83" s="3142"/>
      <c r="AE83" s="1750"/>
      <c r="AF83" s="1751"/>
      <c r="AG83" s="1751"/>
      <c r="AH83" s="1751"/>
      <c r="AI83" s="1751"/>
      <c r="AJ83" s="1751"/>
      <c r="AK83" s="1751"/>
      <c r="AL83" s="3333"/>
      <c r="AM83" s="3333"/>
      <c r="AN83" s="3333"/>
      <c r="AO83" s="3333"/>
      <c r="AP83" s="3333"/>
      <c r="AQ83" s="3333"/>
      <c r="AR83" s="3333"/>
      <c r="AS83" s="3333"/>
      <c r="AT83" s="3333"/>
      <c r="AU83" s="3333"/>
      <c r="AV83" s="844"/>
      <c r="AW83" s="1728"/>
      <c r="AX83" s="102"/>
      <c r="AY83" s="102"/>
      <c r="AZ83" s="102"/>
      <c r="BA83" s="99"/>
      <c r="BG83" s="9"/>
      <c r="BH83" s="1555" t="s">
        <v>303</v>
      </c>
      <c r="BI83" s="1555"/>
      <c r="BJ83" s="1555"/>
      <c r="BK83" s="1555"/>
      <c r="BL83" s="1555"/>
      <c r="BM83" s="1555"/>
      <c r="BO83" s="3124" t="str">
        <f>重説!H20</f>
        <v>国土交通大臣</v>
      </c>
      <c r="BP83" s="3125"/>
      <c r="BQ83" s="3125"/>
      <c r="BR83" s="3125"/>
      <c r="BS83" s="3125"/>
      <c r="BT83" s="3125"/>
      <c r="BU83" s="3126" t="str">
        <f>重説!O20</f>
        <v>(3)</v>
      </c>
      <c r="BV83" s="3125"/>
      <c r="BW83" s="1271" t="s">
        <v>41</v>
      </c>
      <c r="BX83" s="1271"/>
      <c r="BY83" s="3126" t="str">
        <f>重説!S20</f>
        <v>8684</v>
      </c>
      <c r="BZ83" s="3125"/>
      <c r="CA83" s="3125"/>
      <c r="CB83" s="3125"/>
      <c r="CC83" s="3125"/>
      <c r="CD83" s="1271" t="s">
        <v>42</v>
      </c>
      <c r="CE83" s="1271"/>
      <c r="CF83" s="114"/>
      <c r="CG83" s="114"/>
      <c r="CH83" s="114"/>
      <c r="CI83" s="114"/>
      <c r="CJ83" s="114"/>
      <c r="CK83" s="114"/>
      <c r="CM83" s="112"/>
      <c r="CN83" s="112"/>
      <c r="CO83" s="112"/>
      <c r="CP83" s="112"/>
      <c r="CQ83" s="112"/>
      <c r="CR83" s="112"/>
      <c r="CS83" s="115"/>
      <c r="CT83" s="115"/>
      <c r="CU83" s="113"/>
      <c r="CV83" s="113"/>
      <c r="CW83" s="115"/>
      <c r="CX83" s="115"/>
      <c r="CY83" s="115"/>
      <c r="CZ83" s="115"/>
      <c r="DA83" s="115"/>
      <c r="DB83" s="113"/>
      <c r="DC83" s="113"/>
      <c r="DD83" s="59"/>
      <c r="DE83" s="59"/>
      <c r="DF83" s="9"/>
      <c r="DG83" s="9"/>
      <c r="DH83" s="9"/>
      <c r="DI83" s="9"/>
    </row>
    <row r="84" spans="1:118" ht="12.75" customHeight="1">
      <c r="A84" s="102"/>
      <c r="B84" s="3145"/>
      <c r="C84" s="3146"/>
      <c r="D84" s="1569" t="s">
        <v>298</v>
      </c>
      <c r="E84" s="1569"/>
      <c r="F84" s="1569"/>
      <c r="G84" s="1569"/>
      <c r="H84" s="1569"/>
      <c r="I84" s="3135" t="str">
        <f>基本入力!B106</f>
        <v>-</v>
      </c>
      <c r="J84" s="2339"/>
      <c r="K84" s="2339"/>
      <c r="L84" s="2339"/>
      <c r="M84" s="2339"/>
      <c r="N84" s="2339"/>
      <c r="O84" s="2339"/>
      <c r="P84" s="2339"/>
      <c r="Q84" s="2339"/>
      <c r="R84" s="2339"/>
      <c r="S84" s="2339"/>
      <c r="T84" s="2339"/>
      <c r="U84" s="2339"/>
      <c r="V84" s="2339"/>
      <c r="W84" s="2339"/>
      <c r="X84" s="2339"/>
      <c r="Y84" s="2339"/>
      <c r="Z84" s="2339"/>
      <c r="AA84" s="2339"/>
      <c r="AB84" s="2339"/>
      <c r="AC84" s="2339"/>
      <c r="AD84" s="3136"/>
      <c r="AE84" s="3331" t="s">
        <v>1594</v>
      </c>
      <c r="AF84" s="2865"/>
      <c r="AG84" s="2865"/>
      <c r="AH84" s="2865"/>
      <c r="AI84" s="2865"/>
      <c r="AJ84" s="2865"/>
      <c r="AK84" s="2865"/>
      <c r="AL84" s="3332" t="str">
        <f>基本入力!M106</f>
        <v>-</v>
      </c>
      <c r="AM84" s="3332"/>
      <c r="AN84" s="3332"/>
      <c r="AO84" s="3332"/>
      <c r="AP84" s="3332"/>
      <c r="AQ84" s="3332"/>
      <c r="AR84" s="3332"/>
      <c r="AS84" s="3332"/>
      <c r="AT84" s="3332"/>
      <c r="AU84" s="3332"/>
      <c r="AV84" s="853" t="s">
        <v>188</v>
      </c>
      <c r="AW84" s="3140"/>
      <c r="AX84" s="102"/>
      <c r="AY84" s="102"/>
      <c r="AZ84" s="102"/>
      <c r="BA84" s="99"/>
      <c r="BG84" s="9"/>
      <c r="BH84" s="1555"/>
      <c r="BI84" s="1555"/>
      <c r="BJ84" s="1555"/>
      <c r="BK84" s="1555"/>
      <c r="BL84" s="1555"/>
      <c r="BM84" s="1555"/>
      <c r="BO84" s="3125"/>
      <c r="BP84" s="3125"/>
      <c r="BQ84" s="3125"/>
      <c r="BR84" s="3125"/>
      <c r="BS84" s="3125"/>
      <c r="BT84" s="3125"/>
      <c r="BU84" s="3125"/>
      <c r="BV84" s="3125"/>
      <c r="BW84" s="1271"/>
      <c r="BX84" s="1271"/>
      <c r="BY84" s="3125"/>
      <c r="BZ84" s="3125"/>
      <c r="CA84" s="3125"/>
      <c r="CB84" s="3125"/>
      <c r="CC84" s="3125"/>
      <c r="CD84" s="1271"/>
      <c r="CE84" s="1271"/>
      <c r="CF84" s="114"/>
      <c r="CG84" s="114"/>
      <c r="CH84" s="114"/>
      <c r="CI84" s="114"/>
      <c r="CJ84" s="114"/>
      <c r="CK84" s="114"/>
      <c r="CM84" s="112"/>
      <c r="CN84" s="112"/>
      <c r="CO84" s="112"/>
      <c r="CP84" s="112"/>
      <c r="CQ84" s="112"/>
      <c r="CR84" s="112"/>
      <c r="CS84" s="115"/>
      <c r="CT84" s="115"/>
      <c r="CU84" s="113"/>
      <c r="CV84" s="113"/>
      <c r="CW84" s="115"/>
      <c r="CX84" s="115"/>
      <c r="CY84" s="115"/>
      <c r="CZ84" s="115"/>
      <c r="DA84" s="115"/>
      <c r="DB84" s="113"/>
      <c r="DC84" s="113"/>
    </row>
    <row r="85" spans="1:118" ht="12.75" customHeight="1">
      <c r="A85" s="102"/>
      <c r="B85" s="3145"/>
      <c r="C85" s="3146"/>
      <c r="D85" s="853"/>
      <c r="E85" s="853"/>
      <c r="F85" s="853"/>
      <c r="G85" s="853"/>
      <c r="H85" s="853"/>
      <c r="I85" s="2146"/>
      <c r="J85" s="2146"/>
      <c r="K85" s="2146"/>
      <c r="L85" s="2146"/>
      <c r="M85" s="2146"/>
      <c r="N85" s="2146"/>
      <c r="O85" s="2146"/>
      <c r="P85" s="2146"/>
      <c r="Q85" s="2146"/>
      <c r="R85" s="2146"/>
      <c r="S85" s="2146"/>
      <c r="T85" s="2146"/>
      <c r="U85" s="2146"/>
      <c r="V85" s="2146"/>
      <c r="W85" s="2146"/>
      <c r="X85" s="2146"/>
      <c r="Y85" s="2146"/>
      <c r="Z85" s="2146"/>
      <c r="AA85" s="2146"/>
      <c r="AB85" s="2146"/>
      <c r="AC85" s="2146"/>
      <c r="AD85" s="3142"/>
      <c r="AE85" s="1750"/>
      <c r="AF85" s="1751"/>
      <c r="AG85" s="1751"/>
      <c r="AH85" s="1751"/>
      <c r="AI85" s="1751"/>
      <c r="AJ85" s="1751"/>
      <c r="AK85" s="1751"/>
      <c r="AL85" s="3333"/>
      <c r="AM85" s="3333"/>
      <c r="AN85" s="3333"/>
      <c r="AO85" s="3333"/>
      <c r="AP85" s="3333"/>
      <c r="AQ85" s="3333"/>
      <c r="AR85" s="3333"/>
      <c r="AS85" s="3333"/>
      <c r="AT85" s="3333"/>
      <c r="AU85" s="3333"/>
      <c r="AV85" s="844"/>
      <c r="AW85" s="1728"/>
      <c r="AX85" s="102"/>
      <c r="AY85" s="102"/>
      <c r="AZ85" s="102"/>
      <c r="BA85" s="99"/>
      <c r="BG85" s="9"/>
      <c r="BH85" s="1555" t="s">
        <v>304</v>
      </c>
      <c r="BI85" s="1555"/>
      <c r="BJ85" s="1555"/>
      <c r="BK85" s="1555"/>
      <c r="BL85" s="1555"/>
      <c r="BM85" s="1555"/>
      <c r="BO85" s="3129" t="str">
        <f>重説!H24</f>
        <v>東京都新宿区西新宿二丁目6番1号</v>
      </c>
      <c r="BP85" s="3130"/>
      <c r="BQ85" s="3130"/>
      <c r="BR85" s="3130"/>
      <c r="BS85" s="3130"/>
      <c r="BT85" s="3130"/>
      <c r="BU85" s="3130"/>
      <c r="BV85" s="3130"/>
      <c r="BW85" s="3130"/>
      <c r="BX85" s="3130"/>
      <c r="BY85" s="3130"/>
      <c r="BZ85" s="3130"/>
      <c r="CA85" s="3130"/>
      <c r="CB85" s="3130"/>
      <c r="CC85" s="3130"/>
      <c r="CD85" s="3130"/>
      <c r="CE85" s="3130"/>
      <c r="CF85" s="114"/>
      <c r="CG85" s="114"/>
      <c r="CH85" s="114"/>
      <c r="CI85" s="114"/>
      <c r="CJ85" s="114"/>
      <c r="CK85" s="114"/>
      <c r="CM85" s="116"/>
      <c r="CN85" s="116"/>
      <c r="CO85" s="116"/>
      <c r="CP85" s="116"/>
      <c r="CQ85" s="116"/>
      <c r="CR85" s="116"/>
      <c r="CS85" s="116"/>
      <c r="CT85" s="116"/>
      <c r="CU85" s="116"/>
      <c r="CV85" s="116"/>
      <c r="CW85" s="116"/>
      <c r="CX85" s="116"/>
      <c r="CY85" s="116"/>
      <c r="CZ85" s="116"/>
      <c r="DA85" s="116"/>
      <c r="DB85" s="116"/>
      <c r="DC85" s="116"/>
    </row>
    <row r="86" spans="1:118" ht="12.75" customHeight="1">
      <c r="A86" s="102"/>
      <c r="B86" s="3145"/>
      <c r="C86" s="3146"/>
      <c r="D86" s="3138" t="s">
        <v>298</v>
      </c>
      <c r="E86" s="1569"/>
      <c r="F86" s="1569"/>
      <c r="G86" s="1569"/>
      <c r="H86" s="1569"/>
      <c r="I86" s="3135" t="str">
        <f>基本入力!B108</f>
        <v>-</v>
      </c>
      <c r="J86" s="2339"/>
      <c r="K86" s="2339"/>
      <c r="L86" s="2339"/>
      <c r="M86" s="2339"/>
      <c r="N86" s="2339"/>
      <c r="O86" s="2339"/>
      <c r="P86" s="2339"/>
      <c r="Q86" s="2339"/>
      <c r="R86" s="2339"/>
      <c r="S86" s="2339"/>
      <c r="T86" s="2339"/>
      <c r="U86" s="2339"/>
      <c r="V86" s="2339"/>
      <c r="W86" s="2339"/>
      <c r="X86" s="2339"/>
      <c r="Y86" s="2339"/>
      <c r="Z86" s="2339"/>
      <c r="AA86" s="2339"/>
      <c r="AB86" s="2339"/>
      <c r="AC86" s="2339"/>
      <c r="AD86" s="3136"/>
      <c r="AE86" s="3331" t="s">
        <v>1594</v>
      </c>
      <c r="AF86" s="2865"/>
      <c r="AG86" s="2865"/>
      <c r="AH86" s="2865"/>
      <c r="AI86" s="2865"/>
      <c r="AJ86" s="2865"/>
      <c r="AK86" s="2865"/>
      <c r="AL86" s="3332" t="str">
        <f>基本入力!M108</f>
        <v>-</v>
      </c>
      <c r="AM86" s="3332"/>
      <c r="AN86" s="3332"/>
      <c r="AO86" s="3332"/>
      <c r="AP86" s="3332"/>
      <c r="AQ86" s="3332"/>
      <c r="AR86" s="3332"/>
      <c r="AS86" s="3332"/>
      <c r="AT86" s="3332"/>
      <c r="AU86" s="3332"/>
      <c r="AV86" s="1569" t="s">
        <v>188</v>
      </c>
      <c r="AW86" s="1727"/>
      <c r="AX86" s="102"/>
      <c r="AY86" s="102"/>
      <c r="AZ86" s="102"/>
      <c r="BA86" s="99"/>
      <c r="BG86" s="9"/>
      <c r="BH86" s="1555"/>
      <c r="BI86" s="1555"/>
      <c r="BJ86" s="1555"/>
      <c r="BK86" s="1555"/>
      <c r="BL86" s="1555"/>
      <c r="BM86" s="1555"/>
      <c r="BO86" s="3130"/>
      <c r="BP86" s="3130"/>
      <c r="BQ86" s="3130"/>
      <c r="BR86" s="3130"/>
      <c r="BS86" s="3130"/>
      <c r="BT86" s="3130"/>
      <c r="BU86" s="3130"/>
      <c r="BV86" s="3130"/>
      <c r="BW86" s="3130"/>
      <c r="BX86" s="3130"/>
      <c r="BY86" s="3130"/>
      <c r="BZ86" s="3130"/>
      <c r="CA86" s="3130"/>
      <c r="CB86" s="3130"/>
      <c r="CC86" s="3130"/>
      <c r="CD86" s="3130"/>
      <c r="CE86" s="3130"/>
      <c r="CF86" s="114"/>
      <c r="CG86" s="114"/>
      <c r="CH86" s="114"/>
      <c r="CI86" s="114"/>
      <c r="CJ86" s="114"/>
      <c r="CK86" s="114"/>
      <c r="CM86" s="116"/>
      <c r="CN86" s="116"/>
      <c r="CO86" s="116"/>
      <c r="CP86" s="116"/>
      <c r="CQ86" s="116"/>
      <c r="CR86" s="116"/>
      <c r="CS86" s="116"/>
      <c r="CT86" s="116"/>
      <c r="CU86" s="116"/>
      <c r="CV86" s="116"/>
      <c r="CW86" s="116"/>
      <c r="CX86" s="116"/>
      <c r="CY86" s="116"/>
      <c r="CZ86" s="116"/>
      <c r="DA86" s="116"/>
      <c r="DB86" s="116"/>
      <c r="DC86" s="116"/>
    </row>
    <row r="87" spans="1:118" ht="12.75" customHeight="1">
      <c r="A87" s="102"/>
      <c r="B87" s="3145"/>
      <c r="C87" s="3146"/>
      <c r="D87" s="3139"/>
      <c r="E87" s="844"/>
      <c r="F87" s="844"/>
      <c r="G87" s="844"/>
      <c r="H87" s="844"/>
      <c r="I87" s="2148"/>
      <c r="J87" s="2148"/>
      <c r="K87" s="2148"/>
      <c r="L87" s="2148"/>
      <c r="M87" s="2148"/>
      <c r="N87" s="2148"/>
      <c r="O87" s="2148"/>
      <c r="P87" s="2148"/>
      <c r="Q87" s="2148"/>
      <c r="R87" s="2148"/>
      <c r="S87" s="2148"/>
      <c r="T87" s="2148"/>
      <c r="U87" s="2148"/>
      <c r="V87" s="2148"/>
      <c r="W87" s="2148"/>
      <c r="X87" s="2148"/>
      <c r="Y87" s="2148"/>
      <c r="Z87" s="2148"/>
      <c r="AA87" s="2148"/>
      <c r="AB87" s="2148"/>
      <c r="AC87" s="2148"/>
      <c r="AD87" s="3137"/>
      <c r="AE87" s="1750"/>
      <c r="AF87" s="1751"/>
      <c r="AG87" s="1751"/>
      <c r="AH87" s="1751"/>
      <c r="AI87" s="1751"/>
      <c r="AJ87" s="1751"/>
      <c r="AK87" s="1751"/>
      <c r="AL87" s="3333"/>
      <c r="AM87" s="3333"/>
      <c r="AN87" s="3333"/>
      <c r="AO87" s="3333"/>
      <c r="AP87" s="3333"/>
      <c r="AQ87" s="3333"/>
      <c r="AR87" s="3333"/>
      <c r="AS87" s="3333"/>
      <c r="AT87" s="3333"/>
      <c r="AU87" s="3333"/>
      <c r="AV87" s="844"/>
      <c r="AW87" s="1728"/>
      <c r="AX87" s="102"/>
      <c r="AY87" s="102"/>
      <c r="AZ87" s="102"/>
      <c r="BA87" s="99"/>
      <c r="BG87" s="9"/>
      <c r="BO87" s="3129" t="str">
        <f>重説!H26</f>
        <v>新宿住友ビル19階</v>
      </c>
      <c r="BP87" s="3130"/>
      <c r="BQ87" s="3130"/>
      <c r="BR87" s="3130"/>
      <c r="BS87" s="3130"/>
      <c r="BT87" s="3130"/>
      <c r="BU87" s="3130"/>
      <c r="BV87" s="3130"/>
      <c r="BW87" s="3130"/>
      <c r="BX87" s="3130"/>
      <c r="BY87" s="3130"/>
      <c r="BZ87" s="3130"/>
      <c r="CA87" s="3130"/>
      <c r="CB87" s="3130"/>
      <c r="CC87" s="3130"/>
      <c r="CD87" s="3130"/>
      <c r="CE87" s="3130"/>
    </row>
    <row r="88" spans="1:118" ht="12.75" customHeight="1">
      <c r="A88" s="102"/>
      <c r="B88" s="3145"/>
      <c r="C88" s="3146"/>
      <c r="D88" s="3138" t="s">
        <v>298</v>
      </c>
      <c r="E88" s="1569"/>
      <c r="F88" s="1569"/>
      <c r="G88" s="1569"/>
      <c r="H88" s="1569"/>
      <c r="I88" s="3135" t="str">
        <f>基本入力!B110</f>
        <v>-</v>
      </c>
      <c r="J88" s="2339"/>
      <c r="K88" s="2339"/>
      <c r="L88" s="2339"/>
      <c r="M88" s="2339"/>
      <c r="N88" s="2339"/>
      <c r="O88" s="2339"/>
      <c r="P88" s="2339"/>
      <c r="Q88" s="2339"/>
      <c r="R88" s="2339"/>
      <c r="S88" s="2339"/>
      <c r="T88" s="2339"/>
      <c r="U88" s="2339"/>
      <c r="V88" s="2339"/>
      <c r="W88" s="2339"/>
      <c r="X88" s="2339"/>
      <c r="Y88" s="2339"/>
      <c r="Z88" s="2339"/>
      <c r="AA88" s="2339"/>
      <c r="AB88" s="2339"/>
      <c r="AC88" s="2339"/>
      <c r="AD88" s="3136"/>
      <c r="AE88" s="3331" t="s">
        <v>1594</v>
      </c>
      <c r="AF88" s="2865"/>
      <c r="AG88" s="2865"/>
      <c r="AH88" s="2865"/>
      <c r="AI88" s="2865"/>
      <c r="AJ88" s="2865"/>
      <c r="AK88" s="2865"/>
      <c r="AL88" s="3332" t="str">
        <f>基本入力!M110</f>
        <v>-</v>
      </c>
      <c r="AM88" s="3332"/>
      <c r="AN88" s="3332"/>
      <c r="AO88" s="3332"/>
      <c r="AP88" s="3332"/>
      <c r="AQ88" s="3332"/>
      <c r="AR88" s="3332"/>
      <c r="AS88" s="3332"/>
      <c r="AT88" s="3332"/>
      <c r="AU88" s="3332"/>
      <c r="AV88" s="1569" t="s">
        <v>188</v>
      </c>
      <c r="AW88" s="1727"/>
      <c r="AX88" s="102"/>
      <c r="AY88" s="102"/>
      <c r="AZ88" s="102"/>
      <c r="BA88" s="99"/>
      <c r="BG88" s="9"/>
      <c r="BO88" s="3130"/>
      <c r="BP88" s="3130"/>
      <c r="BQ88" s="3130"/>
      <c r="BR88" s="3130"/>
      <c r="BS88" s="3130"/>
      <c r="BT88" s="3130"/>
      <c r="BU88" s="3130"/>
      <c r="BV88" s="3130"/>
      <c r="BW88" s="3130"/>
      <c r="BX88" s="3130"/>
      <c r="BY88" s="3130"/>
      <c r="BZ88" s="3130"/>
      <c r="CA88" s="3130"/>
      <c r="CB88" s="3130"/>
      <c r="CC88" s="3130"/>
      <c r="CD88" s="3130"/>
      <c r="CE88" s="3130"/>
    </row>
    <row r="89" spans="1:118" ht="12.75" customHeight="1">
      <c r="A89" s="102"/>
      <c r="B89" s="3145"/>
      <c r="C89" s="3146"/>
      <c r="D89" s="3139"/>
      <c r="E89" s="844"/>
      <c r="F89" s="844"/>
      <c r="G89" s="844"/>
      <c r="H89" s="844"/>
      <c r="I89" s="2148"/>
      <c r="J89" s="2148"/>
      <c r="K89" s="2148"/>
      <c r="L89" s="2148"/>
      <c r="M89" s="2148"/>
      <c r="N89" s="2148"/>
      <c r="O89" s="2148"/>
      <c r="P89" s="2148"/>
      <c r="Q89" s="2148"/>
      <c r="R89" s="2148"/>
      <c r="S89" s="2148"/>
      <c r="T89" s="2148"/>
      <c r="U89" s="2148"/>
      <c r="V89" s="2148"/>
      <c r="W89" s="2148"/>
      <c r="X89" s="2148"/>
      <c r="Y89" s="2148"/>
      <c r="Z89" s="2148"/>
      <c r="AA89" s="2148"/>
      <c r="AB89" s="2148"/>
      <c r="AC89" s="2148"/>
      <c r="AD89" s="3137"/>
      <c r="AE89" s="1750"/>
      <c r="AF89" s="1751"/>
      <c r="AG89" s="1751"/>
      <c r="AH89" s="1751"/>
      <c r="AI89" s="1751"/>
      <c r="AJ89" s="1751"/>
      <c r="AK89" s="1751"/>
      <c r="AL89" s="3333"/>
      <c r="AM89" s="3333"/>
      <c r="AN89" s="3333"/>
      <c r="AO89" s="3333"/>
      <c r="AP89" s="3333"/>
      <c r="AQ89" s="3333"/>
      <c r="AR89" s="3333"/>
      <c r="AS89" s="3333"/>
      <c r="AT89" s="3333"/>
      <c r="AU89" s="3333"/>
      <c r="AV89" s="844"/>
      <c r="AW89" s="1728"/>
      <c r="AX89" s="102"/>
      <c r="AY89" s="102"/>
      <c r="AZ89" s="102"/>
      <c r="BA89" s="99"/>
      <c r="BG89" s="9"/>
      <c r="BH89" s="1539" t="s">
        <v>302</v>
      </c>
      <c r="BI89" s="1539"/>
      <c r="BJ89" s="1539"/>
      <c r="BK89" s="1539"/>
      <c r="BL89" s="1539"/>
      <c r="BM89" s="1539"/>
      <c r="BO89" s="3121" t="str">
        <f>重説!H30</f>
        <v>東京マンション株式会社</v>
      </c>
      <c r="BP89" s="3122"/>
      <c r="BQ89" s="3122"/>
      <c r="BR89" s="3122"/>
      <c r="BS89" s="3122"/>
      <c r="BT89" s="3122"/>
      <c r="BU89" s="3122"/>
      <c r="BV89" s="3122"/>
      <c r="BW89" s="3122"/>
      <c r="BX89" s="3122"/>
      <c r="BY89" s="3122"/>
      <c r="BZ89" s="3122"/>
      <c r="CA89" s="3122"/>
      <c r="CB89" s="3122"/>
      <c r="CC89" s="3122"/>
      <c r="CD89" s="3122"/>
      <c r="CE89" s="3122"/>
      <c r="CF89" s="62"/>
      <c r="CG89" s="62"/>
      <c r="CH89" s="62"/>
      <c r="CI89" s="62"/>
      <c r="CJ89" s="62"/>
      <c r="CK89" s="62"/>
      <c r="CM89" s="117"/>
      <c r="CN89" s="117"/>
      <c r="CO89" s="117"/>
      <c r="CY89" s="117"/>
      <c r="CZ89" s="117"/>
      <c r="DA89" s="117"/>
      <c r="DB89" s="117"/>
      <c r="DC89" s="117"/>
    </row>
    <row r="90" spans="1:118" ht="12.75" customHeight="1">
      <c r="A90" s="102"/>
      <c r="B90" s="3145"/>
      <c r="C90" s="3146"/>
      <c r="D90" s="2865" t="s">
        <v>1229</v>
      </c>
      <c r="E90" s="2865"/>
      <c r="F90" s="2865"/>
      <c r="G90" s="2865"/>
      <c r="H90" s="2865"/>
      <c r="I90" s="2865"/>
      <c r="J90" s="2865"/>
      <c r="K90" s="2865"/>
      <c r="L90" s="2865"/>
      <c r="M90" s="2865"/>
      <c r="N90" s="2865"/>
      <c r="O90" s="2865"/>
      <c r="P90" s="2865"/>
      <c r="Q90" s="2865"/>
      <c r="R90" s="2865"/>
      <c r="S90" s="2865"/>
      <c r="T90" s="2865"/>
      <c r="U90" s="2865"/>
      <c r="V90" s="2865"/>
      <c r="W90" s="2865"/>
      <c r="X90" s="2865"/>
      <c r="Y90" s="2865"/>
      <c r="Z90" s="2865"/>
      <c r="AA90" s="2865"/>
      <c r="AB90" s="2865"/>
      <c r="AC90" s="2865"/>
      <c r="AD90" s="2866"/>
      <c r="AE90" s="3134" t="str">
        <f>基本入力!O115</f>
        <v>令和</v>
      </c>
      <c r="AF90" s="2400"/>
      <c r="AG90" s="2400"/>
      <c r="AH90" s="2404">
        <f>基本入力!R115</f>
        <v>8</v>
      </c>
      <c r="AI90" s="2400"/>
      <c r="AJ90" s="1569" t="s">
        <v>11</v>
      </c>
      <c r="AK90" s="1569"/>
      <c r="AL90" s="2404">
        <f>基本入力!V115</f>
        <v>0</v>
      </c>
      <c r="AM90" s="2400"/>
      <c r="AN90" s="1569" t="s">
        <v>12</v>
      </c>
      <c r="AO90" s="1569"/>
      <c r="AP90" s="2404">
        <f>基本入力!Z115</f>
        <v>0</v>
      </c>
      <c r="AQ90" s="2400"/>
      <c r="AR90" s="1569" t="s">
        <v>43</v>
      </c>
      <c r="AS90" s="1569"/>
      <c r="AT90" s="1569"/>
      <c r="AU90" s="1569"/>
      <c r="AV90" s="1569"/>
      <c r="AW90" s="1727"/>
      <c r="AX90" s="102"/>
      <c r="AY90" s="102"/>
      <c r="AZ90" s="102"/>
      <c r="BA90" s="99"/>
      <c r="BG90" s="9"/>
      <c r="BH90" s="1539"/>
      <c r="BI90" s="1539"/>
      <c r="BJ90" s="1539"/>
      <c r="BK90" s="1539"/>
      <c r="BL90" s="1539"/>
      <c r="BM90" s="1539"/>
      <c r="BO90" s="3122"/>
      <c r="BP90" s="3122"/>
      <c r="BQ90" s="3122"/>
      <c r="BR90" s="3122"/>
      <c r="BS90" s="3122"/>
      <c r="BT90" s="3122"/>
      <c r="BU90" s="3122"/>
      <c r="BV90" s="3122"/>
      <c r="BW90" s="3122"/>
      <c r="BX90" s="3122"/>
      <c r="BY90" s="3122"/>
      <c r="BZ90" s="3122"/>
      <c r="CA90" s="3122"/>
      <c r="CB90" s="3122"/>
      <c r="CC90" s="3122"/>
      <c r="CD90" s="3122"/>
      <c r="CE90" s="3122"/>
      <c r="CF90" s="62"/>
      <c r="CG90" s="62"/>
      <c r="CH90" s="62"/>
      <c r="CI90" s="62"/>
      <c r="CJ90" s="62"/>
      <c r="CK90" s="62"/>
      <c r="CM90" s="117"/>
      <c r="CN90" s="117"/>
      <c r="CO90" s="117"/>
      <c r="CP90" s="117"/>
      <c r="CQ90" s="117"/>
      <c r="CR90" s="117"/>
      <c r="CS90" s="117"/>
      <c r="CT90" s="117"/>
      <c r="CU90" s="117"/>
      <c r="CV90" s="117"/>
      <c r="CW90" s="117"/>
      <c r="CX90" s="117"/>
      <c r="CY90" s="117"/>
      <c r="CZ90" s="117"/>
      <c r="DA90" s="117"/>
      <c r="DB90" s="117"/>
      <c r="DC90" s="117"/>
    </row>
    <row r="91" spans="1:118" ht="12.75" customHeight="1">
      <c r="A91" s="102"/>
      <c r="B91" s="3145"/>
      <c r="C91" s="3146"/>
      <c r="D91" s="1751"/>
      <c r="E91" s="1751"/>
      <c r="F91" s="1751"/>
      <c r="G91" s="1751"/>
      <c r="H91" s="1751"/>
      <c r="I91" s="1751"/>
      <c r="J91" s="1751"/>
      <c r="K91" s="1751"/>
      <c r="L91" s="1751"/>
      <c r="M91" s="1751"/>
      <c r="N91" s="1751"/>
      <c r="O91" s="1751"/>
      <c r="P91" s="1751"/>
      <c r="Q91" s="1751"/>
      <c r="R91" s="1751"/>
      <c r="S91" s="1751"/>
      <c r="T91" s="1751"/>
      <c r="U91" s="1751"/>
      <c r="V91" s="1751"/>
      <c r="W91" s="1751"/>
      <c r="X91" s="1751"/>
      <c r="Y91" s="1751"/>
      <c r="Z91" s="1751"/>
      <c r="AA91" s="1751"/>
      <c r="AB91" s="1751"/>
      <c r="AC91" s="1751"/>
      <c r="AD91" s="1788"/>
      <c r="AE91" s="2401"/>
      <c r="AF91" s="2402"/>
      <c r="AG91" s="2402"/>
      <c r="AH91" s="2402"/>
      <c r="AI91" s="2402"/>
      <c r="AJ91" s="844"/>
      <c r="AK91" s="844"/>
      <c r="AL91" s="2402"/>
      <c r="AM91" s="2402"/>
      <c r="AN91" s="844"/>
      <c r="AO91" s="844"/>
      <c r="AP91" s="2402"/>
      <c r="AQ91" s="2402"/>
      <c r="AR91" s="844"/>
      <c r="AS91" s="844"/>
      <c r="AT91" s="844"/>
      <c r="AU91" s="844"/>
      <c r="AV91" s="844"/>
      <c r="AW91" s="1728"/>
      <c r="AX91" s="102"/>
      <c r="AY91" s="102"/>
      <c r="AZ91" s="102"/>
      <c r="BA91" s="99"/>
      <c r="BG91" s="9"/>
      <c r="BH91" s="1539" t="s">
        <v>305</v>
      </c>
      <c r="BI91" s="1539"/>
      <c r="BJ91" s="1539"/>
      <c r="BK91" s="1539"/>
      <c r="BL91" s="1539"/>
      <c r="BM91" s="1539"/>
      <c r="BO91" s="3131" t="str">
        <f>重説!H32</f>
        <v>代表取締役　髙橋　正臣</v>
      </c>
      <c r="BP91" s="3132"/>
      <c r="BQ91" s="3132"/>
      <c r="BR91" s="3132"/>
      <c r="BS91" s="3132"/>
      <c r="BT91" s="3132"/>
      <c r="BU91" s="3132"/>
      <c r="BV91" s="3132"/>
      <c r="BW91" s="3132"/>
      <c r="BX91" s="3132"/>
      <c r="BY91" s="3132"/>
      <c r="BZ91" s="3132"/>
      <c r="CA91" s="3132"/>
      <c r="CB91" s="3132"/>
      <c r="CC91" s="3132"/>
      <c r="CD91" s="3127" t="s">
        <v>67</v>
      </c>
      <c r="CE91" s="3128"/>
      <c r="CF91" s="62"/>
      <c r="CG91" s="62"/>
      <c r="CH91" s="62"/>
      <c r="CI91" s="62"/>
      <c r="CJ91" s="62"/>
      <c r="CK91" s="62"/>
      <c r="CM91" s="116"/>
      <c r="CN91" s="116"/>
      <c r="CO91" s="116"/>
      <c r="CP91" s="116"/>
      <c r="CQ91" s="116"/>
      <c r="CR91" s="116"/>
      <c r="CS91" s="116"/>
      <c r="CT91" s="116"/>
      <c r="CU91" s="116"/>
      <c r="CV91" s="116"/>
      <c r="CW91" s="116"/>
      <c r="CX91" s="116"/>
      <c r="CY91" s="116"/>
      <c r="CZ91" s="116"/>
      <c r="DA91" s="116"/>
      <c r="DB91" s="112"/>
      <c r="DC91" s="112"/>
    </row>
    <row r="92" spans="1:118" ht="12.75" customHeight="1">
      <c r="A92" s="102"/>
      <c r="B92" s="3145"/>
      <c r="C92" s="3146"/>
      <c r="D92" s="1764" t="s">
        <v>345</v>
      </c>
      <c r="E92" s="1764"/>
      <c r="F92" s="1764"/>
      <c r="G92" s="1764"/>
      <c r="H92" s="1764"/>
      <c r="I92" s="1764"/>
      <c r="J92" s="1764"/>
      <c r="K92" s="1764"/>
      <c r="L92" s="1764"/>
      <c r="M92" s="1764"/>
      <c r="N92" s="1764"/>
      <c r="O92" s="1764"/>
      <c r="P92" s="1764"/>
      <c r="Q92" s="1764"/>
      <c r="R92" s="1764"/>
      <c r="S92" s="1764"/>
      <c r="T92" s="1764"/>
      <c r="U92" s="1764"/>
      <c r="V92" s="1764"/>
      <c r="W92" s="1764"/>
      <c r="X92" s="1764"/>
      <c r="Y92" s="1764"/>
      <c r="Z92" s="1764"/>
      <c r="AA92" s="1764"/>
      <c r="AB92" s="1764"/>
      <c r="AC92" s="1764"/>
      <c r="AD92" s="1765"/>
      <c r="AE92" s="3154" t="str">
        <f>基本入力!O117</f>
        <v>令和</v>
      </c>
      <c r="AF92" s="3110"/>
      <c r="AG92" s="3110"/>
      <c r="AH92" s="3157">
        <f>基本入力!R117</f>
        <v>8</v>
      </c>
      <c r="AI92" s="3110"/>
      <c r="AJ92" s="853" t="s">
        <v>11</v>
      </c>
      <c r="AK92" s="853"/>
      <c r="AL92" s="3157">
        <f>基本入力!V117</f>
        <v>0</v>
      </c>
      <c r="AM92" s="3110"/>
      <c r="AN92" s="853" t="s">
        <v>12</v>
      </c>
      <c r="AO92" s="853"/>
      <c r="AP92" s="3157">
        <f>基本入力!Z117</f>
        <v>0</v>
      </c>
      <c r="AQ92" s="3110"/>
      <c r="AR92" s="853" t="s">
        <v>43</v>
      </c>
      <c r="AS92" s="853"/>
      <c r="AT92" s="853"/>
      <c r="AU92" s="853"/>
      <c r="AV92" s="853"/>
      <c r="AW92" s="3140"/>
      <c r="AX92" s="102"/>
      <c r="AY92" s="102"/>
      <c r="AZ92" s="102"/>
      <c r="BA92" s="99"/>
      <c r="BG92" s="9"/>
      <c r="BH92" s="1539"/>
      <c r="BI92" s="1539"/>
      <c r="BJ92" s="1539"/>
      <c r="BK92" s="1539"/>
      <c r="BL92" s="1539"/>
      <c r="BM92" s="1539"/>
      <c r="BO92" s="3132"/>
      <c r="BP92" s="3132"/>
      <c r="BQ92" s="3132"/>
      <c r="BR92" s="3132"/>
      <c r="BS92" s="3132"/>
      <c r="BT92" s="3132"/>
      <c r="BU92" s="3132"/>
      <c r="BV92" s="3132"/>
      <c r="BW92" s="3132"/>
      <c r="BX92" s="3132"/>
      <c r="BY92" s="3132"/>
      <c r="BZ92" s="3132"/>
      <c r="CA92" s="3132"/>
      <c r="CB92" s="3132"/>
      <c r="CC92" s="3132"/>
      <c r="CD92" s="3128"/>
      <c r="CE92" s="3128"/>
      <c r="CF92" s="62"/>
      <c r="CG92" s="62"/>
      <c r="CH92" s="62"/>
      <c r="CI92" s="62"/>
      <c r="CJ92" s="62"/>
      <c r="CK92" s="62"/>
      <c r="CM92" s="116"/>
      <c r="CN92" s="116"/>
      <c r="CO92" s="116"/>
      <c r="CP92" s="116"/>
      <c r="CQ92" s="116"/>
      <c r="CR92" s="116"/>
      <c r="CS92" s="116"/>
      <c r="CT92" s="116"/>
      <c r="CU92" s="116"/>
      <c r="CV92" s="116"/>
      <c r="CW92" s="116"/>
      <c r="CX92" s="116"/>
      <c r="CY92" s="116"/>
      <c r="CZ92" s="116"/>
      <c r="DA92" s="116"/>
      <c r="DB92" s="112"/>
      <c r="DC92" s="112"/>
    </row>
    <row r="93" spans="1:118" ht="12.75" customHeight="1" thickBot="1">
      <c r="A93" s="102"/>
      <c r="B93" s="3147"/>
      <c r="C93" s="3148"/>
      <c r="D93" s="2568"/>
      <c r="E93" s="2568"/>
      <c r="F93" s="2568"/>
      <c r="G93" s="2568"/>
      <c r="H93" s="2568"/>
      <c r="I93" s="2568"/>
      <c r="J93" s="2568"/>
      <c r="K93" s="2568"/>
      <c r="L93" s="2568"/>
      <c r="M93" s="2568"/>
      <c r="N93" s="2568"/>
      <c r="O93" s="2568"/>
      <c r="P93" s="2568"/>
      <c r="Q93" s="2568"/>
      <c r="R93" s="2568"/>
      <c r="S93" s="2568"/>
      <c r="T93" s="2568"/>
      <c r="U93" s="2568"/>
      <c r="V93" s="2568"/>
      <c r="W93" s="2568"/>
      <c r="X93" s="2568"/>
      <c r="Y93" s="2568"/>
      <c r="Z93" s="2568"/>
      <c r="AA93" s="2568"/>
      <c r="AB93" s="2568"/>
      <c r="AC93" s="2568"/>
      <c r="AD93" s="2662"/>
      <c r="AE93" s="3155"/>
      <c r="AF93" s="3156"/>
      <c r="AG93" s="3156"/>
      <c r="AH93" s="3156"/>
      <c r="AI93" s="3156"/>
      <c r="AJ93" s="1395"/>
      <c r="AK93" s="1395"/>
      <c r="AL93" s="3156"/>
      <c r="AM93" s="3156"/>
      <c r="AN93" s="1395"/>
      <c r="AO93" s="1395"/>
      <c r="AP93" s="3156"/>
      <c r="AQ93" s="3156"/>
      <c r="AR93" s="1395"/>
      <c r="AS93" s="1395"/>
      <c r="AT93" s="1395"/>
      <c r="AU93" s="1395"/>
      <c r="AV93" s="1395"/>
      <c r="AW93" s="3141"/>
      <c r="AX93" s="102"/>
      <c r="AY93" s="102"/>
      <c r="AZ93" s="102"/>
      <c r="BA93" s="99"/>
      <c r="BG93" s="9"/>
      <c r="BH93" s="1539" t="s">
        <v>306</v>
      </c>
      <c r="BI93" s="1539"/>
      <c r="BJ93" s="1539"/>
      <c r="BK93" s="1539"/>
      <c r="BL93" s="1539"/>
      <c r="BM93" s="1539"/>
      <c r="BO93" s="3124" t="str">
        <f>重説!H34</f>
        <v>( 東京 )</v>
      </c>
      <c r="BP93" s="3125"/>
      <c r="BQ93" s="3125"/>
      <c r="BR93" s="3125"/>
      <c r="BS93" s="3125"/>
      <c r="BT93" s="3125"/>
      <c r="BU93" s="1271" t="s">
        <v>41</v>
      </c>
      <c r="BV93" s="1271"/>
      <c r="BW93" s="3124" t="str">
        <f>重説!R34</f>
        <v>283685</v>
      </c>
      <c r="BX93" s="3125"/>
      <c r="BY93" s="3125"/>
      <c r="BZ93" s="3125"/>
      <c r="CA93" s="3125"/>
      <c r="CB93" s="1271" t="s">
        <v>42</v>
      </c>
      <c r="CC93" s="1271"/>
      <c r="CF93" s="62"/>
      <c r="CG93" s="62"/>
      <c r="CH93" s="62"/>
      <c r="CI93" s="62"/>
      <c r="CJ93" s="62"/>
      <c r="CK93" s="62"/>
      <c r="CM93" s="112"/>
      <c r="CN93" s="112"/>
      <c r="CO93" s="112"/>
      <c r="CP93" s="112"/>
      <c r="CQ93" s="112"/>
      <c r="CR93" s="112"/>
      <c r="CS93" s="113"/>
      <c r="CT93" s="113"/>
      <c r="CU93" s="115"/>
      <c r="CV93" s="115"/>
      <c r="CW93" s="115"/>
      <c r="CX93" s="115"/>
      <c r="CY93" s="115"/>
      <c r="CZ93" s="113"/>
      <c r="DA93" s="113"/>
    </row>
    <row r="94" spans="1:118" ht="12.75" customHeight="1" thickBot="1">
      <c r="A94" s="102"/>
      <c r="B94" s="161"/>
      <c r="C94" s="161"/>
      <c r="AX94" s="102"/>
      <c r="AY94" s="102"/>
      <c r="AZ94" s="102"/>
      <c r="BA94" s="99"/>
      <c r="BG94" s="9"/>
      <c r="BH94" s="1539"/>
      <c r="BI94" s="1539"/>
      <c r="BJ94" s="1539"/>
      <c r="BK94" s="1539"/>
      <c r="BL94" s="1539"/>
      <c r="BM94" s="1539"/>
      <c r="BO94" s="3125"/>
      <c r="BP94" s="3125"/>
      <c r="BQ94" s="3125"/>
      <c r="BR94" s="3125"/>
      <c r="BS94" s="3125"/>
      <c r="BT94" s="3125"/>
      <c r="BU94" s="1271"/>
      <c r="BV94" s="1271"/>
      <c r="BW94" s="3125"/>
      <c r="BX94" s="3125"/>
      <c r="BY94" s="3125"/>
      <c r="BZ94" s="3125"/>
      <c r="CA94" s="3125"/>
      <c r="CB94" s="1271"/>
      <c r="CC94" s="1271"/>
      <c r="CF94" s="62"/>
      <c r="CG94" s="62"/>
      <c r="CH94" s="62"/>
      <c r="CI94" s="62"/>
      <c r="CJ94" s="62"/>
      <c r="CK94" s="62"/>
      <c r="CM94" s="112"/>
      <c r="CN94" s="112"/>
      <c r="CO94" s="112"/>
      <c r="CP94" s="112"/>
      <c r="CQ94" s="112"/>
      <c r="CR94" s="112"/>
      <c r="CS94" s="113"/>
      <c r="CT94" s="113"/>
      <c r="CU94" s="115"/>
      <c r="CV94" s="115"/>
      <c r="CW94" s="115"/>
      <c r="CX94" s="115"/>
      <c r="CY94" s="115"/>
      <c r="CZ94" s="113"/>
      <c r="DA94" s="113"/>
    </row>
    <row r="95" spans="1:118" ht="12.75" customHeight="1">
      <c r="A95" s="102"/>
      <c r="B95" s="3170" t="s">
        <v>495</v>
      </c>
      <c r="C95" s="3171"/>
      <c r="D95" s="3171"/>
      <c r="E95" s="3171"/>
      <c r="F95" s="3171"/>
      <c r="G95" s="3171"/>
      <c r="H95" s="3171"/>
      <c r="I95" s="3171"/>
      <c r="J95" s="3171"/>
      <c r="K95" s="3171"/>
      <c r="L95" s="3171"/>
      <c r="M95" s="3171"/>
      <c r="N95" s="3171"/>
      <c r="O95" s="3171"/>
      <c r="P95" s="3171"/>
      <c r="Q95" s="3171"/>
      <c r="R95" s="3171"/>
      <c r="S95" s="3171"/>
      <c r="T95" s="3171"/>
      <c r="U95" s="3171"/>
      <c r="V95" s="3171"/>
      <c r="W95" s="3171"/>
      <c r="X95" s="3171"/>
      <c r="Y95" s="3171"/>
      <c r="Z95" s="3171"/>
      <c r="AA95" s="3171"/>
      <c r="AB95" s="3171"/>
      <c r="AC95" s="3171"/>
      <c r="AD95" s="3171"/>
      <c r="AE95" s="3165">
        <f>重説!CN467</f>
        <v>0</v>
      </c>
      <c r="AF95" s="3166"/>
      <c r="AG95" s="3166"/>
      <c r="AH95" s="3158" t="str">
        <f>重説!CQ467</f>
        <v>-</v>
      </c>
      <c r="AI95" s="3159"/>
      <c r="AJ95" s="3161" t="s">
        <v>11</v>
      </c>
      <c r="AK95" s="3161"/>
      <c r="AL95" s="3158" t="str">
        <f>重説!CU467</f>
        <v>-</v>
      </c>
      <c r="AM95" s="3159"/>
      <c r="AN95" s="3161" t="s">
        <v>12</v>
      </c>
      <c r="AO95" s="3161"/>
      <c r="AP95" s="3158" t="str">
        <f>重説!CY467</f>
        <v>-</v>
      </c>
      <c r="AQ95" s="3159"/>
      <c r="AR95" s="3161" t="s">
        <v>43</v>
      </c>
      <c r="AS95" s="3161"/>
      <c r="AT95" s="3161"/>
      <c r="AU95" s="3161"/>
      <c r="AV95" s="3161"/>
      <c r="AW95" s="3163"/>
      <c r="AX95" s="102"/>
      <c r="AY95" s="102"/>
      <c r="AZ95" s="102"/>
      <c r="BA95" s="99"/>
      <c r="BG95" s="9"/>
      <c r="BH95" s="1539" t="s">
        <v>506</v>
      </c>
      <c r="BI95" s="1539"/>
      <c r="BJ95" s="1539"/>
      <c r="BK95" s="1539"/>
      <c r="BL95" s="1539"/>
      <c r="BM95" s="1539"/>
      <c r="BN95" s="1539"/>
      <c r="BO95" s="1539"/>
      <c r="BP95" s="1539"/>
      <c r="BQ95" s="1539"/>
      <c r="BS95" s="3129" t="str">
        <f>重説!H36</f>
        <v>新井　拓馬</v>
      </c>
      <c r="BT95" s="3130"/>
      <c r="BU95" s="3130"/>
      <c r="BV95" s="3130"/>
      <c r="BW95" s="3130"/>
      <c r="BX95" s="3130"/>
      <c r="BY95" s="3130"/>
      <c r="BZ95" s="3130"/>
      <c r="CA95" s="3130"/>
      <c r="CB95" s="3130"/>
      <c r="CC95" s="3130"/>
      <c r="CD95" s="3123"/>
      <c r="CE95" s="3123"/>
      <c r="CF95" s="62"/>
      <c r="CG95" s="62"/>
      <c r="CH95" s="62"/>
      <c r="CI95" s="62"/>
      <c r="CJ95" s="62"/>
      <c r="CK95" s="62"/>
      <c r="CL95" s="62"/>
      <c r="CM95" s="62"/>
      <c r="CN95" s="62"/>
      <c r="CO95" s="62"/>
      <c r="CQ95" s="116"/>
      <c r="CR95" s="116"/>
      <c r="CS95" s="116"/>
      <c r="CT95" s="116"/>
      <c r="CU95" s="116"/>
      <c r="CV95" s="116"/>
      <c r="CW95" s="116"/>
      <c r="CX95" s="116"/>
      <c r="CY95" s="116"/>
      <c r="CZ95" s="116"/>
      <c r="DA95" s="116"/>
      <c r="DB95" s="112"/>
      <c r="DC95" s="112"/>
      <c r="DF95" s="53"/>
      <c r="DG95" s="11"/>
      <c r="DH95" s="11"/>
      <c r="DI95" s="59"/>
      <c r="DJ95" s="59"/>
      <c r="DK95" s="59"/>
      <c r="DL95" s="9"/>
      <c r="DM95" s="9"/>
      <c r="DN95" s="9"/>
    </row>
    <row r="96" spans="1:118" ht="12.75" customHeight="1" thickBot="1">
      <c r="A96" s="102"/>
      <c r="B96" s="3172"/>
      <c r="C96" s="3173"/>
      <c r="D96" s="3173"/>
      <c r="E96" s="3173"/>
      <c r="F96" s="3173"/>
      <c r="G96" s="3173"/>
      <c r="H96" s="3173"/>
      <c r="I96" s="3173"/>
      <c r="J96" s="3173"/>
      <c r="K96" s="3173"/>
      <c r="L96" s="3173"/>
      <c r="M96" s="3173"/>
      <c r="N96" s="3173"/>
      <c r="O96" s="3173"/>
      <c r="P96" s="3173"/>
      <c r="Q96" s="3173"/>
      <c r="R96" s="3173"/>
      <c r="S96" s="3173"/>
      <c r="T96" s="3173"/>
      <c r="U96" s="3173"/>
      <c r="V96" s="3173"/>
      <c r="W96" s="3173"/>
      <c r="X96" s="3173"/>
      <c r="Y96" s="3173"/>
      <c r="Z96" s="3173"/>
      <c r="AA96" s="3173"/>
      <c r="AB96" s="3173"/>
      <c r="AC96" s="3173"/>
      <c r="AD96" s="3173"/>
      <c r="AE96" s="3167"/>
      <c r="AF96" s="3168"/>
      <c r="AG96" s="3168"/>
      <c r="AH96" s="3160"/>
      <c r="AI96" s="3160"/>
      <c r="AJ96" s="3162"/>
      <c r="AK96" s="3162"/>
      <c r="AL96" s="3160"/>
      <c r="AM96" s="3160"/>
      <c r="AN96" s="3162"/>
      <c r="AO96" s="3162"/>
      <c r="AP96" s="3160"/>
      <c r="AQ96" s="3160"/>
      <c r="AR96" s="3162"/>
      <c r="AS96" s="3162"/>
      <c r="AT96" s="3162"/>
      <c r="AU96" s="3162"/>
      <c r="AV96" s="3162"/>
      <c r="AW96" s="3164"/>
      <c r="AX96" s="102"/>
      <c r="AY96" s="102"/>
      <c r="AZ96" s="102"/>
      <c r="BA96" s="99"/>
      <c r="BG96" s="9"/>
      <c r="BH96" s="1539"/>
      <c r="BI96" s="1539"/>
      <c r="BJ96" s="1539"/>
      <c r="BK96" s="1539"/>
      <c r="BL96" s="1539"/>
      <c r="BM96" s="1539"/>
      <c r="BN96" s="1539"/>
      <c r="BO96" s="1539"/>
      <c r="BP96" s="1539"/>
      <c r="BQ96" s="1539"/>
      <c r="BS96" s="3130"/>
      <c r="BT96" s="3130"/>
      <c r="BU96" s="3130"/>
      <c r="BV96" s="3130"/>
      <c r="BW96" s="3130"/>
      <c r="BX96" s="3130"/>
      <c r="BY96" s="3130"/>
      <c r="BZ96" s="3130"/>
      <c r="CA96" s="3130"/>
      <c r="CB96" s="3130"/>
      <c r="CC96" s="3130"/>
      <c r="CD96" s="3123"/>
      <c r="CE96" s="3123"/>
      <c r="CF96" s="62"/>
      <c r="CG96" s="62"/>
      <c r="CH96" s="62"/>
      <c r="CI96" s="62"/>
      <c r="CJ96" s="62"/>
      <c r="CK96" s="62"/>
      <c r="CL96" s="62"/>
      <c r="CM96" s="62"/>
      <c r="CN96" s="62"/>
      <c r="CO96" s="62"/>
      <c r="CQ96" s="116"/>
      <c r="CR96" s="116"/>
      <c r="CS96" s="116"/>
      <c r="CT96" s="116"/>
      <c r="CU96" s="116"/>
      <c r="CV96" s="116"/>
      <c r="CW96" s="116"/>
      <c r="CX96" s="116"/>
      <c r="CY96" s="116"/>
      <c r="CZ96" s="116"/>
      <c r="DA96" s="116"/>
      <c r="DB96" s="112"/>
      <c r="DC96" s="112"/>
      <c r="DF96" s="212"/>
      <c r="DG96" s="212"/>
      <c r="DH96" s="212"/>
      <c r="DI96" s="212"/>
      <c r="DJ96" s="212"/>
      <c r="DK96" s="212"/>
      <c r="DL96" s="212"/>
      <c r="DM96" s="212"/>
      <c r="DN96" s="59"/>
    </row>
    <row r="97" spans="1:118" ht="12.75" customHeight="1">
      <c r="A97" s="102"/>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02"/>
      <c r="AY97" s="102"/>
      <c r="AZ97" s="102"/>
      <c r="BA97" s="99"/>
      <c r="BG97" s="9"/>
      <c r="DF97" s="137"/>
      <c r="DG97" s="137"/>
      <c r="DH97" s="137"/>
      <c r="DI97" s="137"/>
      <c r="DJ97" s="137"/>
      <c r="DK97" s="200"/>
      <c r="DL97" s="200"/>
      <c r="DM97" s="200"/>
      <c r="DN97" s="59"/>
    </row>
    <row r="98" spans="1:118" s="292" customFormat="1" ht="13.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301"/>
      <c r="AW98" s="289"/>
      <c r="AX98" s="289"/>
      <c r="AY98" s="291"/>
      <c r="AZ98" s="289"/>
      <c r="BA98" s="289"/>
      <c r="BB98" s="289"/>
      <c r="BC98" s="289"/>
      <c r="BD98" s="289"/>
      <c r="BE98" s="289"/>
      <c r="BF98" s="289"/>
      <c r="BG98" s="289"/>
      <c r="BH98" s="289"/>
      <c r="BI98" s="289"/>
      <c r="BJ98" s="289"/>
      <c r="BK98" s="288"/>
      <c r="BL98" s="289"/>
      <c r="BM98" s="289"/>
      <c r="BN98" s="289"/>
      <c r="BO98" s="289"/>
      <c r="BP98" s="289"/>
      <c r="BQ98" s="289"/>
      <c r="BR98" s="289"/>
      <c r="BS98" s="289"/>
      <c r="BT98" s="289"/>
      <c r="BU98" s="289"/>
      <c r="BV98" s="289"/>
      <c r="BW98" s="289"/>
      <c r="BX98" s="289"/>
      <c r="BY98" s="289"/>
      <c r="BZ98" s="289"/>
      <c r="CA98" s="289"/>
      <c r="CB98" s="289"/>
      <c r="CC98" s="289"/>
      <c r="CD98" s="289"/>
      <c r="CE98" s="289"/>
      <c r="CF98" s="289"/>
      <c r="CG98" s="289"/>
      <c r="CH98" s="289"/>
      <c r="CI98" s="289"/>
      <c r="CJ98" s="289"/>
      <c r="CK98" s="289"/>
      <c r="CL98" s="289"/>
      <c r="CM98" s="289"/>
      <c r="CN98" s="289"/>
      <c r="CO98" s="289"/>
      <c r="CP98" s="289"/>
      <c r="CQ98" s="289"/>
      <c r="CR98" s="289"/>
      <c r="CS98" s="289"/>
      <c r="CT98" s="289"/>
      <c r="CU98" s="289"/>
      <c r="CV98" s="289"/>
      <c r="CW98" s="289"/>
      <c r="CX98" s="289"/>
      <c r="CY98" s="289"/>
      <c r="CZ98" s="289"/>
      <c r="DA98" s="289"/>
      <c r="DB98" s="289"/>
      <c r="DC98" s="289"/>
    </row>
    <row r="99" spans="1:118" s="292" customFormat="1" ht="13.5" customHeight="1">
      <c r="A99" s="288"/>
      <c r="B99" s="3133" t="s">
        <v>1279</v>
      </c>
      <c r="C99" s="3133"/>
      <c r="D99" s="3133"/>
      <c r="E99" s="3133"/>
      <c r="F99" s="3133"/>
      <c r="G99" s="3133"/>
      <c r="H99" s="3133"/>
      <c r="I99" s="3133"/>
      <c r="J99" s="3133"/>
      <c r="K99" s="3133"/>
      <c r="L99" s="3133"/>
      <c r="M99" s="3133"/>
      <c r="N99" s="3133"/>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8"/>
      <c r="AY99" s="291"/>
      <c r="AZ99" s="289"/>
      <c r="BA99" s="289"/>
      <c r="BB99" s="289"/>
      <c r="BC99" s="289"/>
      <c r="BD99" s="289"/>
      <c r="BE99" s="289"/>
      <c r="BF99" s="289"/>
      <c r="BG99" s="289"/>
      <c r="BH99" s="3152" t="s">
        <v>602</v>
      </c>
      <c r="BI99" s="3152"/>
      <c r="BJ99" s="3152"/>
      <c r="BK99" s="3152"/>
      <c r="BL99" s="3152"/>
      <c r="BM99" s="3152"/>
      <c r="BN99" s="3152"/>
      <c r="BO99" s="3152"/>
      <c r="BP99" s="3152"/>
      <c r="BQ99" s="3152"/>
      <c r="BR99" s="3152"/>
      <c r="BS99" s="3152"/>
      <c r="BT99" s="3152"/>
      <c r="BU99" s="3152"/>
      <c r="BV99" s="3152"/>
      <c r="BW99" s="3152"/>
      <c r="BX99" s="3152"/>
      <c r="BY99" s="3152"/>
      <c r="BZ99" s="3152"/>
      <c r="CA99" s="3152"/>
      <c r="CB99" s="3152"/>
      <c r="CC99" s="3152"/>
      <c r="CD99" s="3152"/>
      <c r="CE99" s="3152"/>
      <c r="CF99" s="3152"/>
      <c r="CG99" s="3152"/>
      <c r="CH99" s="291"/>
      <c r="CI99" s="291"/>
      <c r="CJ99" s="291"/>
      <c r="CK99" s="291"/>
      <c r="CL99" s="291"/>
      <c r="CM99" s="291"/>
      <c r="CN99" s="291"/>
      <c r="CO99" s="291"/>
      <c r="CP99" s="291"/>
      <c r="CQ99" s="291"/>
      <c r="CR99" s="291"/>
      <c r="CS99" s="291"/>
      <c r="CT99" s="291"/>
      <c r="CU99" s="291"/>
      <c r="CV99" s="291"/>
      <c r="CW99" s="291"/>
      <c r="CX99" s="291"/>
      <c r="CY99" s="291"/>
      <c r="CZ99" s="291"/>
      <c r="DA99" s="291"/>
      <c r="DB99" s="291"/>
      <c r="DC99" s="291"/>
    </row>
    <row r="100" spans="1:118" s="292" customFormat="1" ht="13.5" customHeight="1">
      <c r="A100" s="288"/>
      <c r="B100" s="3169" t="s">
        <v>1280</v>
      </c>
      <c r="C100" s="3169"/>
      <c r="D100" s="3169"/>
      <c r="E100" s="3133" t="s">
        <v>1281</v>
      </c>
      <c r="F100" s="3133"/>
      <c r="G100" s="3133"/>
      <c r="H100" s="3133"/>
      <c r="I100" s="3133"/>
      <c r="J100" s="3133"/>
      <c r="K100" s="3133"/>
      <c r="L100" s="3133"/>
      <c r="M100" s="3133"/>
      <c r="N100" s="3133"/>
      <c r="O100" s="3133"/>
      <c r="P100" s="3133"/>
      <c r="Q100" s="3133"/>
      <c r="R100" s="3133"/>
      <c r="S100" s="3133"/>
      <c r="T100" s="3133"/>
      <c r="U100" s="3133"/>
      <c r="V100" s="3133"/>
      <c r="W100" s="3133"/>
      <c r="X100" s="3133"/>
      <c r="Y100" s="3133"/>
      <c r="Z100" s="3133"/>
      <c r="AA100" s="3133"/>
      <c r="AB100" s="3133"/>
      <c r="AC100" s="3133"/>
      <c r="AD100" s="3133"/>
      <c r="AE100" s="3133"/>
      <c r="AF100" s="3133"/>
      <c r="AG100" s="3133"/>
      <c r="AH100" s="3133"/>
      <c r="AI100" s="3133"/>
      <c r="AJ100" s="3133"/>
      <c r="AK100" s="3133"/>
      <c r="AL100" s="3133"/>
      <c r="AM100" s="3133"/>
      <c r="AN100" s="3133"/>
      <c r="AO100" s="3133"/>
      <c r="AP100" s="3133"/>
      <c r="AQ100" s="3133"/>
      <c r="AR100" s="3133"/>
      <c r="AS100" s="3133"/>
      <c r="AT100" s="3133"/>
      <c r="AU100" s="3133"/>
      <c r="AV100" s="3133"/>
      <c r="AW100" s="3133"/>
      <c r="AX100" s="288"/>
      <c r="AY100" s="291"/>
      <c r="AZ100" s="289"/>
      <c r="BA100" s="289"/>
      <c r="BB100" s="289"/>
      <c r="BC100" s="289"/>
      <c r="BD100" s="289"/>
      <c r="BE100" s="289"/>
      <c r="BF100" s="289"/>
      <c r="BG100" s="289"/>
      <c r="BH100" s="3151" t="s">
        <v>323</v>
      </c>
      <c r="BI100" s="3151"/>
      <c r="BJ100" s="3151"/>
      <c r="BK100" s="3153" t="s">
        <v>1294</v>
      </c>
      <c r="BL100" s="3153"/>
      <c r="BM100" s="3153"/>
      <c r="BN100" s="3153"/>
      <c r="BO100" s="3153"/>
      <c r="BP100" s="3153"/>
      <c r="BQ100" s="3153"/>
      <c r="BR100" s="3153"/>
      <c r="BS100" s="3153"/>
      <c r="BT100" s="3153"/>
      <c r="BU100" s="3153"/>
      <c r="BV100" s="3153"/>
      <c r="BW100" s="3153"/>
      <c r="BX100" s="3153"/>
      <c r="BY100" s="3153"/>
      <c r="BZ100" s="3153"/>
      <c r="CA100" s="3153"/>
      <c r="CB100" s="3153"/>
      <c r="CC100" s="3153"/>
      <c r="CD100" s="3153"/>
      <c r="CE100" s="3153"/>
      <c r="CF100" s="3153"/>
      <c r="CG100" s="3153"/>
      <c r="CH100" s="3153"/>
      <c r="CI100" s="3153"/>
      <c r="CJ100" s="3153"/>
      <c r="CK100" s="3153"/>
      <c r="CL100" s="3153"/>
      <c r="CM100" s="3153"/>
      <c r="CN100" s="3153"/>
      <c r="CO100" s="3153"/>
      <c r="CP100" s="3153"/>
      <c r="CQ100" s="3153"/>
      <c r="CR100" s="3153"/>
      <c r="CS100" s="3153"/>
      <c r="CT100" s="3153"/>
      <c r="CU100" s="3153"/>
      <c r="CV100" s="3153"/>
      <c r="CW100" s="3153"/>
      <c r="CX100" s="3153"/>
      <c r="CY100" s="3153"/>
      <c r="CZ100" s="3153"/>
      <c r="DA100" s="3153"/>
      <c r="DB100" s="3153"/>
      <c r="DC100" s="3153"/>
    </row>
    <row r="101" spans="1:118" s="292" customFormat="1" ht="13.5" customHeight="1">
      <c r="A101" s="288"/>
      <c r="B101" s="289"/>
      <c r="C101" s="289"/>
      <c r="D101" s="289"/>
      <c r="E101" s="3133"/>
      <c r="F101" s="3133"/>
      <c r="G101" s="3133"/>
      <c r="H101" s="3133"/>
      <c r="I101" s="3133"/>
      <c r="J101" s="3133"/>
      <c r="K101" s="3133"/>
      <c r="L101" s="3133"/>
      <c r="M101" s="3133"/>
      <c r="N101" s="3133"/>
      <c r="O101" s="3133"/>
      <c r="P101" s="3133"/>
      <c r="Q101" s="3133"/>
      <c r="R101" s="3133"/>
      <c r="S101" s="3133"/>
      <c r="T101" s="3133"/>
      <c r="U101" s="3133"/>
      <c r="V101" s="3133"/>
      <c r="W101" s="3133"/>
      <c r="X101" s="3133"/>
      <c r="Y101" s="3133"/>
      <c r="Z101" s="3133"/>
      <c r="AA101" s="3133"/>
      <c r="AB101" s="3133"/>
      <c r="AC101" s="3133"/>
      <c r="AD101" s="3133"/>
      <c r="AE101" s="3133"/>
      <c r="AF101" s="3133"/>
      <c r="AG101" s="3133"/>
      <c r="AH101" s="3133"/>
      <c r="AI101" s="3133"/>
      <c r="AJ101" s="3133"/>
      <c r="AK101" s="3133"/>
      <c r="AL101" s="3133"/>
      <c r="AM101" s="3133"/>
      <c r="AN101" s="3133"/>
      <c r="AO101" s="3133"/>
      <c r="AP101" s="3133"/>
      <c r="AQ101" s="3133"/>
      <c r="AR101" s="3133"/>
      <c r="AS101" s="3133"/>
      <c r="AT101" s="3133"/>
      <c r="AU101" s="3133"/>
      <c r="AV101" s="3133"/>
      <c r="AW101" s="3133"/>
      <c r="AX101" s="287"/>
      <c r="AY101" s="291"/>
      <c r="AZ101" s="289"/>
      <c r="BA101" s="289"/>
      <c r="BB101" s="289"/>
      <c r="BC101" s="289"/>
      <c r="BD101" s="289"/>
      <c r="BE101" s="289"/>
      <c r="BF101" s="289"/>
      <c r="BG101" s="289"/>
      <c r="BH101" s="293"/>
      <c r="BI101" s="293"/>
      <c r="BJ101" s="293"/>
      <c r="BK101" s="3153"/>
      <c r="BL101" s="3153"/>
      <c r="BM101" s="3153"/>
      <c r="BN101" s="3153"/>
      <c r="BO101" s="3153"/>
      <c r="BP101" s="3153"/>
      <c r="BQ101" s="3153"/>
      <c r="BR101" s="3153"/>
      <c r="BS101" s="3153"/>
      <c r="BT101" s="3153"/>
      <c r="BU101" s="3153"/>
      <c r="BV101" s="3153"/>
      <c r="BW101" s="3153"/>
      <c r="BX101" s="3153"/>
      <c r="BY101" s="3153"/>
      <c r="BZ101" s="3153"/>
      <c r="CA101" s="3153"/>
      <c r="CB101" s="3153"/>
      <c r="CC101" s="3153"/>
      <c r="CD101" s="3153"/>
      <c r="CE101" s="3153"/>
      <c r="CF101" s="3153"/>
      <c r="CG101" s="3153"/>
      <c r="CH101" s="3153"/>
      <c r="CI101" s="3153"/>
      <c r="CJ101" s="3153"/>
      <c r="CK101" s="3153"/>
      <c r="CL101" s="3153"/>
      <c r="CM101" s="3153"/>
      <c r="CN101" s="3153"/>
      <c r="CO101" s="3153"/>
      <c r="CP101" s="3153"/>
      <c r="CQ101" s="3153"/>
      <c r="CR101" s="3153"/>
      <c r="CS101" s="3153"/>
      <c r="CT101" s="3153"/>
      <c r="CU101" s="3153"/>
      <c r="CV101" s="3153"/>
      <c r="CW101" s="3153"/>
      <c r="CX101" s="3153"/>
      <c r="CY101" s="3153"/>
      <c r="CZ101" s="3153"/>
      <c r="DA101" s="3153"/>
      <c r="DB101" s="3153"/>
      <c r="DC101" s="3153"/>
    </row>
    <row r="102" spans="1:118" s="292" customFormat="1" ht="13.5" customHeight="1">
      <c r="A102" s="288"/>
      <c r="B102" s="289"/>
      <c r="C102" s="289"/>
      <c r="D102" s="289"/>
      <c r="E102" s="3133"/>
      <c r="F102" s="3133"/>
      <c r="G102" s="3133"/>
      <c r="H102" s="3133"/>
      <c r="I102" s="3133"/>
      <c r="J102" s="3133"/>
      <c r="K102" s="3133"/>
      <c r="L102" s="3133"/>
      <c r="M102" s="3133"/>
      <c r="N102" s="3133"/>
      <c r="O102" s="3133"/>
      <c r="P102" s="3133"/>
      <c r="Q102" s="3133"/>
      <c r="R102" s="3133"/>
      <c r="S102" s="3133"/>
      <c r="T102" s="3133"/>
      <c r="U102" s="3133"/>
      <c r="V102" s="3133"/>
      <c r="W102" s="3133"/>
      <c r="X102" s="3133"/>
      <c r="Y102" s="3133"/>
      <c r="Z102" s="3133"/>
      <c r="AA102" s="3133"/>
      <c r="AB102" s="3133"/>
      <c r="AC102" s="3133"/>
      <c r="AD102" s="3133"/>
      <c r="AE102" s="3133"/>
      <c r="AF102" s="3133"/>
      <c r="AG102" s="3133"/>
      <c r="AH102" s="3133"/>
      <c r="AI102" s="3133"/>
      <c r="AJ102" s="3133"/>
      <c r="AK102" s="3133"/>
      <c r="AL102" s="3133"/>
      <c r="AM102" s="3133"/>
      <c r="AN102" s="3133"/>
      <c r="AO102" s="3133"/>
      <c r="AP102" s="3133"/>
      <c r="AQ102" s="3133"/>
      <c r="AR102" s="3133"/>
      <c r="AS102" s="3133"/>
      <c r="AT102" s="3133"/>
      <c r="AU102" s="3133"/>
      <c r="AV102" s="3133"/>
      <c r="AW102" s="3133"/>
      <c r="AX102" s="287"/>
      <c r="AY102" s="291"/>
      <c r="AZ102" s="289"/>
      <c r="BA102" s="289"/>
      <c r="BB102" s="289"/>
      <c r="BC102" s="289"/>
      <c r="BD102" s="289"/>
      <c r="BE102" s="289"/>
      <c r="BF102" s="289"/>
      <c r="BG102" s="289"/>
      <c r="BH102" s="293"/>
      <c r="BI102" s="293"/>
      <c r="BJ102" s="293"/>
      <c r="BK102" s="3153"/>
      <c r="BL102" s="3153"/>
      <c r="BM102" s="3153"/>
      <c r="BN102" s="3153"/>
      <c r="BO102" s="3153"/>
      <c r="BP102" s="3153"/>
      <c r="BQ102" s="3153"/>
      <c r="BR102" s="3153"/>
      <c r="BS102" s="3153"/>
      <c r="BT102" s="3153"/>
      <c r="BU102" s="3153"/>
      <c r="BV102" s="3153"/>
      <c r="BW102" s="3153"/>
      <c r="BX102" s="3153"/>
      <c r="BY102" s="3153"/>
      <c r="BZ102" s="3153"/>
      <c r="CA102" s="3153"/>
      <c r="CB102" s="3153"/>
      <c r="CC102" s="3153"/>
      <c r="CD102" s="3153"/>
      <c r="CE102" s="3153"/>
      <c r="CF102" s="3153"/>
      <c r="CG102" s="3153"/>
      <c r="CH102" s="3153"/>
      <c r="CI102" s="3153"/>
      <c r="CJ102" s="3153"/>
      <c r="CK102" s="3153"/>
      <c r="CL102" s="3153"/>
      <c r="CM102" s="3153"/>
      <c r="CN102" s="3153"/>
      <c r="CO102" s="3153"/>
      <c r="CP102" s="3153"/>
      <c r="CQ102" s="3153"/>
      <c r="CR102" s="3153"/>
      <c r="CS102" s="3153"/>
      <c r="CT102" s="3153"/>
      <c r="CU102" s="3153"/>
      <c r="CV102" s="3153"/>
      <c r="CW102" s="3153"/>
      <c r="CX102" s="3153"/>
      <c r="CY102" s="3153"/>
      <c r="CZ102" s="3153"/>
      <c r="DA102" s="3153"/>
      <c r="DB102" s="3153"/>
      <c r="DC102" s="3153"/>
    </row>
    <row r="103" spans="1:118" s="292" customFormat="1" ht="13.5" customHeight="1">
      <c r="A103" s="289"/>
      <c r="B103" s="287"/>
      <c r="C103" s="287"/>
      <c r="D103" s="287"/>
      <c r="E103" s="3133"/>
      <c r="F103" s="3133"/>
      <c r="G103" s="3133"/>
      <c r="H103" s="3133"/>
      <c r="I103" s="3133"/>
      <c r="J103" s="3133"/>
      <c r="K103" s="3133"/>
      <c r="L103" s="3133"/>
      <c r="M103" s="3133"/>
      <c r="N103" s="3133"/>
      <c r="O103" s="3133"/>
      <c r="P103" s="3133"/>
      <c r="Q103" s="3133"/>
      <c r="R103" s="3133"/>
      <c r="S103" s="3133"/>
      <c r="T103" s="3133"/>
      <c r="U103" s="3133"/>
      <c r="V103" s="3133"/>
      <c r="W103" s="3133"/>
      <c r="X103" s="3133"/>
      <c r="Y103" s="3133"/>
      <c r="Z103" s="3133"/>
      <c r="AA103" s="3133"/>
      <c r="AB103" s="3133"/>
      <c r="AC103" s="3133"/>
      <c r="AD103" s="3133"/>
      <c r="AE103" s="3133"/>
      <c r="AF103" s="3133"/>
      <c r="AG103" s="3133"/>
      <c r="AH103" s="3133"/>
      <c r="AI103" s="3133"/>
      <c r="AJ103" s="3133"/>
      <c r="AK103" s="3133"/>
      <c r="AL103" s="3133"/>
      <c r="AM103" s="3133"/>
      <c r="AN103" s="3133"/>
      <c r="AO103" s="3133"/>
      <c r="AP103" s="3133"/>
      <c r="AQ103" s="3133"/>
      <c r="AR103" s="3133"/>
      <c r="AS103" s="3133"/>
      <c r="AT103" s="3133"/>
      <c r="AU103" s="3133"/>
      <c r="AV103" s="3133"/>
      <c r="AW103" s="3133"/>
      <c r="AX103" s="287"/>
      <c r="AY103" s="291"/>
      <c r="AZ103" s="289"/>
      <c r="BA103" s="289"/>
      <c r="BB103" s="289"/>
      <c r="BC103" s="289"/>
      <c r="BD103" s="289"/>
      <c r="BE103" s="289"/>
      <c r="BF103" s="289"/>
      <c r="BG103" s="289"/>
      <c r="BH103" s="291"/>
      <c r="BI103" s="291"/>
      <c r="BJ103" s="291"/>
      <c r="BK103" s="3153"/>
      <c r="BL103" s="3153"/>
      <c r="BM103" s="3153"/>
      <c r="BN103" s="3153"/>
      <c r="BO103" s="3153"/>
      <c r="BP103" s="3153"/>
      <c r="BQ103" s="3153"/>
      <c r="BR103" s="3153"/>
      <c r="BS103" s="3153"/>
      <c r="BT103" s="3153"/>
      <c r="BU103" s="3153"/>
      <c r="BV103" s="3153"/>
      <c r="BW103" s="3153"/>
      <c r="BX103" s="3153"/>
      <c r="BY103" s="3153"/>
      <c r="BZ103" s="3153"/>
      <c r="CA103" s="3153"/>
      <c r="CB103" s="3153"/>
      <c r="CC103" s="3153"/>
      <c r="CD103" s="3153"/>
      <c r="CE103" s="3153"/>
      <c r="CF103" s="3153"/>
      <c r="CG103" s="3153"/>
      <c r="CH103" s="3153"/>
      <c r="CI103" s="3153"/>
      <c r="CJ103" s="3153"/>
      <c r="CK103" s="3153"/>
      <c r="CL103" s="3153"/>
      <c r="CM103" s="3153"/>
      <c r="CN103" s="3153"/>
      <c r="CO103" s="3153"/>
      <c r="CP103" s="3153"/>
      <c r="CQ103" s="3153"/>
      <c r="CR103" s="3153"/>
      <c r="CS103" s="3153"/>
      <c r="CT103" s="3153"/>
      <c r="CU103" s="3153"/>
      <c r="CV103" s="3153"/>
      <c r="CW103" s="3153"/>
      <c r="CX103" s="3153"/>
      <c r="CY103" s="3153"/>
      <c r="CZ103" s="3153"/>
      <c r="DA103" s="3153"/>
      <c r="DB103" s="3153"/>
      <c r="DC103" s="3153"/>
    </row>
    <row r="104" spans="1:118" s="292" customFormat="1" ht="13.5" customHeight="1">
      <c r="A104" s="289"/>
      <c r="B104" s="3133" t="s">
        <v>1282</v>
      </c>
      <c r="C104" s="3133"/>
      <c r="D104" s="3133"/>
      <c r="E104" s="3133"/>
      <c r="F104" s="3133"/>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91"/>
      <c r="AZ104" s="289"/>
      <c r="BA104" s="289"/>
      <c r="BB104" s="289"/>
      <c r="BC104" s="289"/>
      <c r="BD104" s="289"/>
      <c r="BE104" s="289"/>
      <c r="BF104" s="289"/>
      <c r="BG104" s="289"/>
      <c r="BK104" s="3133" t="s">
        <v>1320</v>
      </c>
      <c r="BL104" s="3133"/>
      <c r="BM104" s="3133"/>
      <c r="BN104" s="3133"/>
      <c r="BO104" s="3133"/>
      <c r="BP104" s="3133"/>
      <c r="BQ104" s="3133"/>
      <c r="BR104" s="3133"/>
      <c r="BS104" s="3133"/>
      <c r="BT104" s="3133"/>
      <c r="BU104" s="3133"/>
      <c r="BV104" s="3133"/>
      <c r="BW104" s="3133"/>
      <c r="BX104" s="3133"/>
      <c r="BY104" s="3133"/>
      <c r="BZ104" s="3133"/>
      <c r="CA104" s="3133"/>
      <c r="CB104" s="3133"/>
      <c r="CC104" s="3133"/>
      <c r="CD104" s="3133"/>
      <c r="CE104" s="3133"/>
      <c r="CF104" s="3133"/>
      <c r="CG104" s="3133"/>
      <c r="CH104" s="3133"/>
      <c r="CI104" s="3133"/>
      <c r="CJ104" s="3133"/>
      <c r="CK104" s="3133"/>
      <c r="CL104" s="3133"/>
      <c r="CM104" s="3133"/>
      <c r="CN104" s="3133"/>
      <c r="CO104" s="3133"/>
      <c r="CP104" s="3133"/>
      <c r="CQ104" s="3133"/>
      <c r="CR104" s="3133"/>
      <c r="CS104" s="3133"/>
      <c r="CT104" s="3133"/>
      <c r="CU104" s="3133"/>
      <c r="CV104" s="3133"/>
      <c r="CW104" s="3133"/>
      <c r="CX104" s="3133"/>
      <c r="CY104" s="3133"/>
      <c r="CZ104" s="3133"/>
      <c r="DA104" s="3133"/>
      <c r="DB104" s="3133"/>
      <c r="DC104" s="3133"/>
    </row>
    <row r="105" spans="1:118" s="292" customFormat="1" ht="13.5" customHeight="1">
      <c r="A105" s="289"/>
      <c r="B105" s="3151" t="s">
        <v>1283</v>
      </c>
      <c r="C105" s="3151"/>
      <c r="D105" s="3151"/>
      <c r="E105" s="3153" t="s">
        <v>1286</v>
      </c>
      <c r="F105" s="3153"/>
      <c r="G105" s="3153"/>
      <c r="H105" s="3153"/>
      <c r="I105" s="3153"/>
      <c r="J105" s="3153"/>
      <c r="K105" s="3153"/>
      <c r="L105" s="3153"/>
      <c r="M105" s="3153"/>
      <c r="N105" s="3153"/>
      <c r="O105" s="3153"/>
      <c r="P105" s="3153"/>
      <c r="Q105" s="3153"/>
      <c r="R105" s="3153"/>
      <c r="S105" s="3153"/>
      <c r="T105" s="3153"/>
      <c r="U105" s="3153"/>
      <c r="V105" s="3153"/>
      <c r="W105" s="3153"/>
      <c r="X105" s="3153"/>
      <c r="Y105" s="3153"/>
      <c r="Z105" s="3153"/>
      <c r="AA105" s="3153"/>
      <c r="AB105" s="3153"/>
      <c r="AC105" s="3153"/>
      <c r="AD105" s="3153"/>
      <c r="AE105" s="3153"/>
      <c r="AF105" s="3153"/>
      <c r="AG105" s="3153"/>
      <c r="AH105" s="3153"/>
      <c r="AI105" s="3153"/>
      <c r="AJ105" s="3153"/>
      <c r="AK105" s="3153"/>
      <c r="AL105" s="3153"/>
      <c r="AM105" s="3153"/>
      <c r="AN105" s="3153"/>
      <c r="AO105" s="3153"/>
      <c r="AP105" s="3153"/>
      <c r="AQ105" s="3153"/>
      <c r="AR105" s="3153"/>
      <c r="AS105" s="3153"/>
      <c r="AT105" s="3153"/>
      <c r="AU105" s="3153"/>
      <c r="AV105" s="3153"/>
      <c r="AW105" s="3153"/>
      <c r="AX105" s="289"/>
      <c r="AY105" s="291"/>
      <c r="AZ105" s="289"/>
      <c r="BA105" s="289"/>
      <c r="BB105" s="289"/>
      <c r="BC105" s="289"/>
      <c r="BD105" s="289"/>
      <c r="BE105" s="289"/>
      <c r="BF105" s="289"/>
      <c r="BG105" s="289"/>
      <c r="BK105" s="3133"/>
      <c r="BL105" s="3133"/>
      <c r="BM105" s="3133"/>
      <c r="BN105" s="3133"/>
      <c r="BO105" s="3133"/>
      <c r="BP105" s="3133"/>
      <c r="BQ105" s="3133"/>
      <c r="BR105" s="3133"/>
      <c r="BS105" s="3133"/>
      <c r="BT105" s="3133"/>
      <c r="BU105" s="3133"/>
      <c r="BV105" s="3133"/>
      <c r="BW105" s="3133"/>
      <c r="BX105" s="3133"/>
      <c r="BY105" s="3133"/>
      <c r="BZ105" s="3133"/>
      <c r="CA105" s="3133"/>
      <c r="CB105" s="3133"/>
      <c r="CC105" s="3133"/>
      <c r="CD105" s="3133"/>
      <c r="CE105" s="3133"/>
      <c r="CF105" s="3133"/>
      <c r="CG105" s="3133"/>
      <c r="CH105" s="3133"/>
      <c r="CI105" s="3133"/>
      <c r="CJ105" s="3133"/>
      <c r="CK105" s="3133"/>
      <c r="CL105" s="3133"/>
      <c r="CM105" s="3133"/>
      <c r="CN105" s="3133"/>
      <c r="CO105" s="3133"/>
      <c r="CP105" s="3133"/>
      <c r="CQ105" s="3133"/>
      <c r="CR105" s="3133"/>
      <c r="CS105" s="3133"/>
      <c r="CT105" s="3133"/>
      <c r="CU105" s="3133"/>
      <c r="CV105" s="3133"/>
      <c r="CW105" s="3133"/>
      <c r="CX105" s="3133"/>
      <c r="CY105" s="3133"/>
      <c r="CZ105" s="3133"/>
      <c r="DA105" s="3133"/>
      <c r="DB105" s="3133"/>
      <c r="DC105" s="3133"/>
    </row>
    <row r="106" spans="1:118" s="292" customFormat="1" ht="13.5" customHeight="1">
      <c r="A106" s="291"/>
      <c r="B106" s="291"/>
      <c r="C106" s="291"/>
      <c r="D106" s="289"/>
      <c r="E106" s="3153" t="s">
        <v>1317</v>
      </c>
      <c r="F106" s="3153"/>
      <c r="G106" s="3153"/>
      <c r="H106" s="3153"/>
      <c r="I106" s="3153"/>
      <c r="J106" s="3153"/>
      <c r="K106" s="3153"/>
      <c r="L106" s="3153"/>
      <c r="M106" s="3153"/>
      <c r="N106" s="3153"/>
      <c r="O106" s="3153"/>
      <c r="P106" s="3153"/>
      <c r="Q106" s="3153"/>
      <c r="R106" s="3153"/>
      <c r="S106" s="3153"/>
      <c r="T106" s="3153"/>
      <c r="U106" s="3153"/>
      <c r="V106" s="3153"/>
      <c r="W106" s="3153"/>
      <c r="X106" s="3153"/>
      <c r="Y106" s="3153"/>
      <c r="Z106" s="3153"/>
      <c r="AA106" s="3153"/>
      <c r="AB106" s="3153"/>
      <c r="AC106" s="3153"/>
      <c r="AD106" s="3153"/>
      <c r="AE106" s="3153"/>
      <c r="AF106" s="3153"/>
      <c r="AG106" s="3153"/>
      <c r="AH106" s="3153"/>
      <c r="AI106" s="3153"/>
      <c r="AJ106" s="3153"/>
      <c r="AK106" s="3153"/>
      <c r="AL106" s="3153"/>
      <c r="AM106" s="3153"/>
      <c r="AN106" s="3153"/>
      <c r="AO106" s="3153"/>
      <c r="AP106" s="3153"/>
      <c r="AQ106" s="3153"/>
      <c r="AR106" s="3153"/>
      <c r="AS106" s="3153"/>
      <c r="AT106" s="3153"/>
      <c r="AU106" s="3153"/>
      <c r="AV106" s="3153"/>
      <c r="AW106" s="3153"/>
      <c r="AX106" s="289"/>
      <c r="AY106" s="291"/>
      <c r="AZ106" s="289"/>
      <c r="BA106" s="289"/>
      <c r="BB106" s="289"/>
      <c r="BC106" s="289"/>
      <c r="BD106" s="289"/>
      <c r="BE106" s="289"/>
      <c r="BF106" s="289"/>
      <c r="BG106" s="289"/>
      <c r="BK106" s="3133"/>
      <c r="BL106" s="3133"/>
      <c r="BM106" s="3133"/>
      <c r="BN106" s="3133"/>
      <c r="BO106" s="3133"/>
      <c r="BP106" s="3133"/>
      <c r="BQ106" s="3133"/>
      <c r="BR106" s="3133"/>
      <c r="BS106" s="3133"/>
      <c r="BT106" s="3133"/>
      <c r="BU106" s="3133"/>
      <c r="BV106" s="3133"/>
      <c r="BW106" s="3133"/>
      <c r="BX106" s="3133"/>
      <c r="BY106" s="3133"/>
      <c r="BZ106" s="3133"/>
      <c r="CA106" s="3133"/>
      <c r="CB106" s="3133"/>
      <c r="CC106" s="3133"/>
      <c r="CD106" s="3133"/>
      <c r="CE106" s="3133"/>
      <c r="CF106" s="3133"/>
      <c r="CG106" s="3133"/>
      <c r="CH106" s="3133"/>
      <c r="CI106" s="3133"/>
      <c r="CJ106" s="3133"/>
      <c r="CK106" s="3133"/>
      <c r="CL106" s="3133"/>
      <c r="CM106" s="3133"/>
      <c r="CN106" s="3133"/>
      <c r="CO106" s="3133"/>
      <c r="CP106" s="3133"/>
      <c r="CQ106" s="3133"/>
      <c r="CR106" s="3133"/>
      <c r="CS106" s="3133"/>
      <c r="CT106" s="3133"/>
      <c r="CU106" s="3133"/>
      <c r="CV106" s="3133"/>
      <c r="CW106" s="3133"/>
      <c r="CX106" s="3133"/>
      <c r="CY106" s="3133"/>
      <c r="CZ106" s="3133"/>
      <c r="DA106" s="3133"/>
      <c r="DB106" s="3133"/>
      <c r="DC106" s="3133"/>
    </row>
    <row r="107" spans="1:118" s="292" customFormat="1" ht="13.5" customHeight="1">
      <c r="A107" s="291"/>
      <c r="B107" s="291"/>
      <c r="C107" s="291"/>
      <c r="D107" s="289"/>
      <c r="AX107" s="289"/>
      <c r="AY107" s="291"/>
      <c r="AZ107" s="289"/>
      <c r="BA107" s="289"/>
      <c r="BB107" s="289"/>
      <c r="BC107" s="289"/>
      <c r="BD107" s="289"/>
      <c r="BE107" s="289"/>
      <c r="BF107" s="289"/>
      <c r="BG107" s="289"/>
      <c r="BH107" s="291"/>
      <c r="BI107" s="291"/>
      <c r="BJ107" s="291"/>
      <c r="BK107" s="3133"/>
      <c r="BL107" s="3133"/>
      <c r="BM107" s="3133"/>
      <c r="BN107" s="3133"/>
      <c r="BO107" s="3133"/>
      <c r="BP107" s="3133"/>
      <c r="BQ107" s="3133"/>
      <c r="BR107" s="3133"/>
      <c r="BS107" s="3133"/>
      <c r="BT107" s="3133"/>
      <c r="BU107" s="3133"/>
      <c r="BV107" s="3133"/>
      <c r="BW107" s="3133"/>
      <c r="BX107" s="3133"/>
      <c r="BY107" s="3133"/>
      <c r="BZ107" s="3133"/>
      <c r="CA107" s="3133"/>
      <c r="CB107" s="3133"/>
      <c r="CC107" s="3133"/>
      <c r="CD107" s="3133"/>
      <c r="CE107" s="3133"/>
      <c r="CF107" s="3133"/>
      <c r="CG107" s="3133"/>
      <c r="CH107" s="3133"/>
      <c r="CI107" s="3133"/>
      <c r="CJ107" s="3133"/>
      <c r="CK107" s="3133"/>
      <c r="CL107" s="3133"/>
      <c r="CM107" s="3133"/>
      <c r="CN107" s="3133"/>
      <c r="CO107" s="3133"/>
      <c r="CP107" s="3133"/>
      <c r="CQ107" s="3133"/>
      <c r="CR107" s="3133"/>
      <c r="CS107" s="3133"/>
      <c r="CT107" s="3133"/>
      <c r="CU107" s="3133"/>
      <c r="CV107" s="3133"/>
      <c r="CW107" s="3133"/>
      <c r="CX107" s="3133"/>
      <c r="CY107" s="3133"/>
      <c r="CZ107" s="3133"/>
      <c r="DA107" s="3133"/>
      <c r="DB107" s="3133"/>
      <c r="DC107" s="3133"/>
    </row>
    <row r="108" spans="1:118" s="292" customFormat="1" ht="13.5" customHeight="1">
      <c r="A108" s="291"/>
      <c r="B108" s="3133" t="s">
        <v>307</v>
      </c>
      <c r="C108" s="3133"/>
      <c r="D108" s="3133"/>
      <c r="E108" s="3133"/>
      <c r="F108" s="3133"/>
      <c r="G108" s="3133"/>
      <c r="H108" s="3133"/>
      <c r="I108" s="3133"/>
      <c r="J108" s="3133"/>
      <c r="K108" s="3133"/>
      <c r="L108" s="3133"/>
      <c r="M108" s="3133"/>
      <c r="N108" s="3133"/>
      <c r="O108" s="3133"/>
      <c r="P108" s="3133"/>
      <c r="Q108" s="3133"/>
      <c r="R108" s="3133"/>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91"/>
      <c r="AZ108" s="289"/>
      <c r="BA108" s="289"/>
      <c r="BB108" s="289"/>
      <c r="BC108" s="289"/>
      <c r="BD108" s="289"/>
      <c r="BE108" s="289"/>
      <c r="BF108" s="289"/>
      <c r="BG108" s="289"/>
      <c r="BH108" s="291"/>
      <c r="BI108" s="291"/>
      <c r="BJ108" s="291"/>
      <c r="BK108" s="3133"/>
      <c r="BL108" s="3133"/>
      <c r="BM108" s="3133"/>
      <c r="BN108" s="3133"/>
      <c r="BO108" s="3133"/>
      <c r="BP108" s="3133"/>
      <c r="BQ108" s="3133"/>
      <c r="BR108" s="3133"/>
      <c r="BS108" s="3133"/>
      <c r="BT108" s="3133"/>
      <c r="BU108" s="3133"/>
      <c r="BV108" s="3133"/>
      <c r="BW108" s="3133"/>
      <c r="BX108" s="3133"/>
      <c r="BY108" s="3133"/>
      <c r="BZ108" s="3133"/>
      <c r="CA108" s="3133"/>
      <c r="CB108" s="3133"/>
      <c r="CC108" s="3133"/>
      <c r="CD108" s="3133"/>
      <c r="CE108" s="3133"/>
      <c r="CF108" s="3133"/>
      <c r="CG108" s="3133"/>
      <c r="CH108" s="3133"/>
      <c r="CI108" s="3133"/>
      <c r="CJ108" s="3133"/>
      <c r="CK108" s="3133"/>
      <c r="CL108" s="3133"/>
      <c r="CM108" s="3133"/>
      <c r="CN108" s="3133"/>
      <c r="CO108" s="3133"/>
      <c r="CP108" s="3133"/>
      <c r="CQ108" s="3133"/>
      <c r="CR108" s="3133"/>
      <c r="CS108" s="3133"/>
      <c r="CT108" s="3133"/>
      <c r="CU108" s="3133"/>
      <c r="CV108" s="3133"/>
      <c r="CW108" s="3133"/>
      <c r="CX108" s="3133"/>
      <c r="CY108" s="3133"/>
      <c r="CZ108" s="3133"/>
      <c r="DA108" s="3133"/>
      <c r="DB108" s="3133"/>
      <c r="DC108" s="3133"/>
    </row>
    <row r="109" spans="1:118" s="292" customFormat="1" ht="13.5" customHeight="1">
      <c r="A109" s="291"/>
      <c r="B109" s="3151" t="s">
        <v>308</v>
      </c>
      <c r="C109" s="3151"/>
      <c r="D109" s="3151"/>
      <c r="E109" s="3153" t="s">
        <v>1284</v>
      </c>
      <c r="F109" s="3153"/>
      <c r="G109" s="3153"/>
      <c r="H109" s="3153"/>
      <c r="I109" s="3153"/>
      <c r="J109" s="3153"/>
      <c r="K109" s="3153"/>
      <c r="L109" s="3153"/>
      <c r="M109" s="3153"/>
      <c r="N109" s="3153"/>
      <c r="O109" s="3153"/>
      <c r="P109" s="3153"/>
      <c r="Q109" s="3153"/>
      <c r="R109" s="3153"/>
      <c r="S109" s="3153"/>
      <c r="T109" s="3153"/>
      <c r="U109" s="3153"/>
      <c r="V109" s="3153"/>
      <c r="W109" s="3153"/>
      <c r="X109" s="3153"/>
      <c r="Y109" s="3153"/>
      <c r="Z109" s="3153"/>
      <c r="AA109" s="3153"/>
      <c r="AB109" s="3153"/>
      <c r="AC109" s="3153"/>
      <c r="AD109" s="3153"/>
      <c r="AE109" s="3153"/>
      <c r="AF109" s="3153"/>
      <c r="AG109" s="3153"/>
      <c r="AH109" s="3153"/>
      <c r="AI109" s="3153"/>
      <c r="AJ109" s="3153"/>
      <c r="AK109" s="3153"/>
      <c r="AL109" s="3153"/>
      <c r="AM109" s="3153"/>
      <c r="AN109" s="3153"/>
      <c r="AO109" s="3153"/>
      <c r="AP109" s="3153"/>
      <c r="AQ109" s="3153"/>
      <c r="AR109" s="3153"/>
      <c r="AS109" s="3153"/>
      <c r="AT109" s="3153"/>
      <c r="AU109" s="3153"/>
      <c r="AV109" s="3153"/>
      <c r="AW109" s="3153"/>
      <c r="AX109" s="289"/>
      <c r="AY109" s="291"/>
      <c r="AZ109" s="289"/>
      <c r="BA109" s="289"/>
      <c r="BB109" s="289"/>
      <c r="BC109" s="289"/>
      <c r="BD109" s="289"/>
      <c r="BE109" s="289"/>
      <c r="BF109" s="289"/>
      <c r="BG109" s="289"/>
      <c r="BH109" s="291"/>
      <c r="BI109" s="291"/>
      <c r="BJ109" s="291"/>
      <c r="BK109" s="3153" t="s">
        <v>1321</v>
      </c>
      <c r="BL109" s="3153"/>
      <c r="BM109" s="3153"/>
      <c r="BN109" s="3153"/>
      <c r="BO109" s="3153"/>
      <c r="BP109" s="3153"/>
      <c r="BQ109" s="3153"/>
      <c r="BR109" s="3153"/>
      <c r="BS109" s="3153"/>
      <c r="BT109" s="3153"/>
      <c r="BU109" s="3153"/>
      <c r="BV109" s="3153"/>
      <c r="BW109" s="3153"/>
      <c r="BX109" s="3153"/>
      <c r="BY109" s="3153"/>
      <c r="BZ109" s="3153"/>
      <c r="CA109" s="3153"/>
      <c r="CB109" s="3153"/>
      <c r="CC109" s="3153"/>
      <c r="CD109" s="3153"/>
      <c r="CE109" s="3153"/>
      <c r="CF109" s="3153"/>
      <c r="CG109" s="3153"/>
      <c r="CH109" s="3153"/>
      <c r="CI109" s="3153"/>
      <c r="CJ109" s="3153"/>
      <c r="CK109" s="3153"/>
      <c r="CL109" s="3153"/>
      <c r="CM109" s="3153"/>
      <c r="CN109" s="3153"/>
      <c r="CO109" s="3153"/>
      <c r="CP109" s="3153"/>
      <c r="CQ109" s="3153"/>
      <c r="CR109" s="3153"/>
      <c r="CS109" s="3153"/>
      <c r="CT109" s="3153"/>
      <c r="CU109" s="3153"/>
      <c r="CV109" s="3153"/>
      <c r="CW109" s="3153"/>
      <c r="CX109" s="3153"/>
      <c r="CY109" s="3153"/>
      <c r="CZ109" s="3153"/>
      <c r="DA109" s="3153"/>
      <c r="DB109" s="3153"/>
      <c r="DC109" s="3153"/>
    </row>
    <row r="110" spans="1:118" s="292" customFormat="1" ht="13.5" customHeight="1">
      <c r="A110" s="291"/>
      <c r="B110" s="293"/>
      <c r="C110" s="293"/>
      <c r="D110" s="293"/>
      <c r="E110" s="3153"/>
      <c r="F110" s="3153"/>
      <c r="G110" s="3153"/>
      <c r="H110" s="3153"/>
      <c r="I110" s="3153"/>
      <c r="J110" s="3153"/>
      <c r="K110" s="3153"/>
      <c r="L110" s="3153"/>
      <c r="M110" s="3153"/>
      <c r="N110" s="3153"/>
      <c r="O110" s="3153"/>
      <c r="P110" s="3153"/>
      <c r="Q110" s="3153"/>
      <c r="R110" s="3153"/>
      <c r="S110" s="3153"/>
      <c r="T110" s="3153"/>
      <c r="U110" s="3153"/>
      <c r="V110" s="3153"/>
      <c r="W110" s="3153"/>
      <c r="X110" s="3153"/>
      <c r="Y110" s="3153"/>
      <c r="Z110" s="3153"/>
      <c r="AA110" s="3153"/>
      <c r="AB110" s="3153"/>
      <c r="AC110" s="3153"/>
      <c r="AD110" s="3153"/>
      <c r="AE110" s="3153"/>
      <c r="AF110" s="3153"/>
      <c r="AG110" s="3153"/>
      <c r="AH110" s="3153"/>
      <c r="AI110" s="3153"/>
      <c r="AJ110" s="3153"/>
      <c r="AK110" s="3153"/>
      <c r="AL110" s="3153"/>
      <c r="AM110" s="3153"/>
      <c r="AN110" s="3153"/>
      <c r="AO110" s="3153"/>
      <c r="AP110" s="3153"/>
      <c r="AQ110" s="3153"/>
      <c r="AR110" s="3153"/>
      <c r="AS110" s="3153"/>
      <c r="AT110" s="3153"/>
      <c r="AU110" s="3153"/>
      <c r="AV110" s="3153"/>
      <c r="AW110" s="3153"/>
      <c r="AX110" s="289"/>
      <c r="AY110" s="291"/>
      <c r="AZ110" s="289"/>
      <c r="BA110" s="289"/>
      <c r="BB110" s="289"/>
      <c r="BC110" s="289"/>
      <c r="BD110" s="289"/>
      <c r="BE110" s="289"/>
      <c r="BF110" s="289"/>
      <c r="BG110" s="289"/>
      <c r="BJ110" s="296"/>
      <c r="BK110" s="3133" t="s">
        <v>1560</v>
      </c>
      <c r="BL110" s="3133"/>
      <c r="BM110" s="3133"/>
      <c r="BN110" s="3133"/>
      <c r="BO110" s="3133"/>
      <c r="BP110" s="3133"/>
      <c r="BQ110" s="3133"/>
      <c r="BR110" s="3133"/>
      <c r="BS110" s="3133"/>
      <c r="BT110" s="3133"/>
      <c r="BU110" s="3133"/>
      <c r="BV110" s="3133"/>
      <c r="BW110" s="3133"/>
      <c r="BX110" s="3133"/>
      <c r="BY110" s="3133"/>
      <c r="BZ110" s="3133"/>
      <c r="CA110" s="3133"/>
      <c r="CB110" s="3133"/>
      <c r="CC110" s="3133"/>
      <c r="CD110" s="3133"/>
      <c r="CE110" s="3133"/>
      <c r="CF110" s="3133"/>
      <c r="CG110" s="3133"/>
      <c r="CH110" s="3133"/>
      <c r="CI110" s="3133"/>
      <c r="CJ110" s="3133"/>
      <c r="CK110" s="3133"/>
      <c r="CL110" s="3133"/>
      <c r="CM110" s="3133"/>
      <c r="CN110" s="3133"/>
      <c r="CO110" s="3133"/>
      <c r="CP110" s="3133"/>
      <c r="CQ110" s="3133"/>
      <c r="CR110" s="3133"/>
      <c r="CS110" s="3133"/>
      <c r="CT110" s="3133"/>
      <c r="CU110" s="3133"/>
      <c r="CV110" s="3133"/>
      <c r="CW110" s="3133"/>
      <c r="CX110" s="3133"/>
      <c r="CY110" s="3133"/>
      <c r="CZ110" s="3133"/>
      <c r="DA110" s="3133"/>
      <c r="DB110" s="3133"/>
      <c r="DC110" s="3133"/>
    </row>
    <row r="111" spans="1:118" s="292" customFormat="1" ht="13.5" customHeight="1">
      <c r="A111" s="289"/>
      <c r="B111" s="293"/>
      <c r="C111" s="293"/>
      <c r="D111" s="293"/>
      <c r="E111" s="3153"/>
      <c r="F111" s="3153"/>
      <c r="G111" s="3153"/>
      <c r="H111" s="3153"/>
      <c r="I111" s="3153"/>
      <c r="J111" s="3153"/>
      <c r="K111" s="3153"/>
      <c r="L111" s="3153"/>
      <c r="M111" s="3153"/>
      <c r="N111" s="3153"/>
      <c r="O111" s="3153"/>
      <c r="P111" s="3153"/>
      <c r="Q111" s="3153"/>
      <c r="R111" s="3153"/>
      <c r="S111" s="3153"/>
      <c r="T111" s="3153"/>
      <c r="U111" s="3153"/>
      <c r="V111" s="3153"/>
      <c r="W111" s="3153"/>
      <c r="X111" s="3153"/>
      <c r="Y111" s="3153"/>
      <c r="Z111" s="3153"/>
      <c r="AA111" s="3153"/>
      <c r="AB111" s="3153"/>
      <c r="AC111" s="3153"/>
      <c r="AD111" s="3153"/>
      <c r="AE111" s="3153"/>
      <c r="AF111" s="3153"/>
      <c r="AG111" s="3153"/>
      <c r="AH111" s="3153"/>
      <c r="AI111" s="3153"/>
      <c r="AJ111" s="3153"/>
      <c r="AK111" s="3153"/>
      <c r="AL111" s="3153"/>
      <c r="AM111" s="3153"/>
      <c r="AN111" s="3153"/>
      <c r="AO111" s="3153"/>
      <c r="AP111" s="3153"/>
      <c r="AQ111" s="3153"/>
      <c r="AR111" s="3153"/>
      <c r="AS111" s="3153"/>
      <c r="AT111" s="3153"/>
      <c r="AU111" s="3153"/>
      <c r="AV111" s="3153"/>
      <c r="AW111" s="3153"/>
      <c r="AX111" s="289"/>
      <c r="AY111" s="291"/>
      <c r="AZ111" s="289"/>
      <c r="BA111" s="289"/>
      <c r="BB111" s="289"/>
      <c r="BC111" s="289"/>
      <c r="BD111" s="289"/>
      <c r="BE111" s="289"/>
      <c r="BF111" s="289"/>
      <c r="BG111" s="289"/>
      <c r="BK111" s="3133"/>
      <c r="BL111" s="3133"/>
      <c r="BM111" s="3133"/>
      <c r="BN111" s="3133"/>
      <c r="BO111" s="3133"/>
      <c r="BP111" s="3133"/>
      <c r="BQ111" s="3133"/>
      <c r="BR111" s="3133"/>
      <c r="BS111" s="3133"/>
      <c r="BT111" s="3133"/>
      <c r="BU111" s="3133"/>
      <c r="BV111" s="3133"/>
      <c r="BW111" s="3133"/>
      <c r="BX111" s="3133"/>
      <c r="BY111" s="3133"/>
      <c r="BZ111" s="3133"/>
      <c r="CA111" s="3133"/>
      <c r="CB111" s="3133"/>
      <c r="CC111" s="3133"/>
      <c r="CD111" s="3133"/>
      <c r="CE111" s="3133"/>
      <c r="CF111" s="3133"/>
      <c r="CG111" s="3133"/>
      <c r="CH111" s="3133"/>
      <c r="CI111" s="3133"/>
      <c r="CJ111" s="3133"/>
      <c r="CK111" s="3133"/>
      <c r="CL111" s="3133"/>
      <c r="CM111" s="3133"/>
      <c r="CN111" s="3133"/>
      <c r="CO111" s="3133"/>
      <c r="CP111" s="3133"/>
      <c r="CQ111" s="3133"/>
      <c r="CR111" s="3133"/>
      <c r="CS111" s="3133"/>
      <c r="CT111" s="3133"/>
      <c r="CU111" s="3133"/>
      <c r="CV111" s="3133"/>
      <c r="CW111" s="3133"/>
      <c r="CX111" s="3133"/>
      <c r="CY111" s="3133"/>
      <c r="CZ111" s="3133"/>
      <c r="DA111" s="3133"/>
      <c r="DB111" s="3133"/>
      <c r="DC111" s="3133"/>
    </row>
    <row r="112" spans="1:118" s="292" customFormat="1" ht="13.5" customHeight="1">
      <c r="A112" s="291"/>
      <c r="B112" s="3133" t="s">
        <v>346</v>
      </c>
      <c r="C112" s="3133"/>
      <c r="D112" s="3133"/>
      <c r="E112" s="3133"/>
      <c r="F112" s="3133"/>
      <c r="G112" s="3133"/>
      <c r="H112" s="3133"/>
      <c r="I112" s="3133"/>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91"/>
      <c r="AZ112" s="289"/>
      <c r="BA112" s="289"/>
      <c r="BB112" s="289"/>
      <c r="BC112" s="289"/>
      <c r="BD112" s="289"/>
      <c r="BE112" s="289"/>
      <c r="BF112" s="289"/>
      <c r="BG112" s="289"/>
      <c r="BJ112" s="296"/>
      <c r="BK112" s="3133"/>
      <c r="BL112" s="3133"/>
      <c r="BM112" s="3133"/>
      <c r="BN112" s="3133"/>
      <c r="BO112" s="3133"/>
      <c r="BP112" s="3133"/>
      <c r="BQ112" s="3133"/>
      <c r="BR112" s="3133"/>
      <c r="BS112" s="3133"/>
      <c r="BT112" s="3133"/>
      <c r="BU112" s="3133"/>
      <c r="BV112" s="3133"/>
      <c r="BW112" s="3133"/>
      <c r="BX112" s="3133"/>
      <c r="BY112" s="3133"/>
      <c r="BZ112" s="3133"/>
      <c r="CA112" s="3133"/>
      <c r="CB112" s="3133"/>
      <c r="CC112" s="3133"/>
      <c r="CD112" s="3133"/>
      <c r="CE112" s="3133"/>
      <c r="CF112" s="3133"/>
      <c r="CG112" s="3133"/>
      <c r="CH112" s="3133"/>
      <c r="CI112" s="3133"/>
      <c r="CJ112" s="3133"/>
      <c r="CK112" s="3133"/>
      <c r="CL112" s="3133"/>
      <c r="CM112" s="3133"/>
      <c r="CN112" s="3133"/>
      <c r="CO112" s="3133"/>
      <c r="CP112" s="3133"/>
      <c r="CQ112" s="3133"/>
      <c r="CR112" s="3133"/>
      <c r="CS112" s="3133"/>
      <c r="CT112" s="3133"/>
      <c r="CU112" s="3133"/>
      <c r="CV112" s="3133"/>
      <c r="CW112" s="3133"/>
      <c r="CX112" s="3133"/>
      <c r="CY112" s="3133"/>
      <c r="CZ112" s="3133"/>
      <c r="DA112" s="3133"/>
      <c r="DB112" s="3133"/>
      <c r="DC112" s="3133"/>
    </row>
    <row r="113" spans="1:107" s="292" customFormat="1" ht="13.5" customHeight="1">
      <c r="A113" s="291"/>
      <c r="B113" s="3151" t="s">
        <v>309</v>
      </c>
      <c r="C113" s="3151"/>
      <c r="D113" s="3151"/>
      <c r="E113" s="3133" t="s">
        <v>1285</v>
      </c>
      <c r="F113" s="3133"/>
      <c r="G113" s="3133"/>
      <c r="H113" s="3133"/>
      <c r="I113" s="3133"/>
      <c r="J113" s="3133"/>
      <c r="K113" s="3133"/>
      <c r="L113" s="3133"/>
      <c r="M113" s="3133"/>
      <c r="N113" s="3133"/>
      <c r="O113" s="3133"/>
      <c r="P113" s="3133"/>
      <c r="Q113" s="3133"/>
      <c r="R113" s="3133"/>
      <c r="S113" s="3133"/>
      <c r="T113" s="3133"/>
      <c r="U113" s="3133"/>
      <c r="V113" s="3133"/>
      <c r="W113" s="3133"/>
      <c r="X113" s="3133"/>
      <c r="Y113" s="3133"/>
      <c r="Z113" s="3133"/>
      <c r="AA113" s="3133"/>
      <c r="AB113" s="3133"/>
      <c r="AC113" s="3133"/>
      <c r="AD113" s="3133"/>
      <c r="AE113" s="3133"/>
      <c r="AF113" s="3133"/>
      <c r="AG113" s="3133"/>
      <c r="AH113" s="3133"/>
      <c r="AI113" s="3133"/>
      <c r="AJ113" s="3133"/>
      <c r="AK113" s="3133"/>
      <c r="AL113" s="3133"/>
      <c r="AM113" s="3133"/>
      <c r="AN113" s="3133"/>
      <c r="AO113" s="3133"/>
      <c r="AP113" s="3133"/>
      <c r="AQ113" s="3133"/>
      <c r="AR113" s="3133"/>
      <c r="AS113" s="3133"/>
      <c r="AT113" s="3133"/>
      <c r="AU113" s="3133"/>
      <c r="AV113" s="3133"/>
      <c r="AW113" s="3133"/>
      <c r="AX113" s="289"/>
      <c r="AY113" s="291"/>
      <c r="AZ113" s="289"/>
      <c r="BA113" s="289"/>
      <c r="BB113" s="289"/>
      <c r="BC113" s="289"/>
      <c r="BD113" s="289"/>
      <c r="BE113" s="289"/>
      <c r="BF113" s="289"/>
      <c r="BG113" s="289"/>
      <c r="BJ113" s="296"/>
      <c r="BK113" s="3133"/>
      <c r="BL113" s="3133"/>
      <c r="BM113" s="3133"/>
      <c r="BN113" s="3133"/>
      <c r="BO113" s="3133"/>
      <c r="BP113" s="3133"/>
      <c r="BQ113" s="3133"/>
      <c r="BR113" s="3133"/>
      <c r="BS113" s="3133"/>
      <c r="BT113" s="3133"/>
      <c r="BU113" s="3133"/>
      <c r="BV113" s="3133"/>
      <c r="BW113" s="3133"/>
      <c r="BX113" s="3133"/>
      <c r="BY113" s="3133"/>
      <c r="BZ113" s="3133"/>
      <c r="CA113" s="3133"/>
      <c r="CB113" s="3133"/>
      <c r="CC113" s="3133"/>
      <c r="CD113" s="3133"/>
      <c r="CE113" s="3133"/>
      <c r="CF113" s="3133"/>
      <c r="CG113" s="3133"/>
      <c r="CH113" s="3133"/>
      <c r="CI113" s="3133"/>
      <c r="CJ113" s="3133"/>
      <c r="CK113" s="3133"/>
      <c r="CL113" s="3133"/>
      <c r="CM113" s="3133"/>
      <c r="CN113" s="3133"/>
      <c r="CO113" s="3133"/>
      <c r="CP113" s="3133"/>
      <c r="CQ113" s="3133"/>
      <c r="CR113" s="3133"/>
      <c r="CS113" s="3133"/>
      <c r="CT113" s="3133"/>
      <c r="CU113" s="3133"/>
      <c r="CV113" s="3133"/>
      <c r="CW113" s="3133"/>
      <c r="CX113" s="3133"/>
      <c r="CY113" s="3133"/>
      <c r="CZ113" s="3133"/>
      <c r="DA113" s="3133"/>
      <c r="DB113" s="3133"/>
      <c r="DC113" s="3133"/>
    </row>
    <row r="114" spans="1:107" s="292" customFormat="1" ht="13.5" customHeight="1">
      <c r="A114" s="291"/>
      <c r="B114" s="293"/>
      <c r="C114" s="293"/>
      <c r="D114" s="293"/>
      <c r="E114" s="3133"/>
      <c r="F114" s="3133"/>
      <c r="G114" s="3133"/>
      <c r="H114" s="3133"/>
      <c r="I114" s="3133"/>
      <c r="J114" s="3133"/>
      <c r="K114" s="3133"/>
      <c r="L114" s="3133"/>
      <c r="M114" s="3133"/>
      <c r="N114" s="3133"/>
      <c r="O114" s="3133"/>
      <c r="P114" s="3133"/>
      <c r="Q114" s="3133"/>
      <c r="R114" s="3133"/>
      <c r="S114" s="3133"/>
      <c r="T114" s="3133"/>
      <c r="U114" s="3133"/>
      <c r="V114" s="3133"/>
      <c r="W114" s="3133"/>
      <c r="X114" s="3133"/>
      <c r="Y114" s="3133"/>
      <c r="Z114" s="3133"/>
      <c r="AA114" s="3133"/>
      <c r="AB114" s="3133"/>
      <c r="AC114" s="3133"/>
      <c r="AD114" s="3133"/>
      <c r="AE114" s="3133"/>
      <c r="AF114" s="3133"/>
      <c r="AG114" s="3133"/>
      <c r="AH114" s="3133"/>
      <c r="AI114" s="3133"/>
      <c r="AJ114" s="3133"/>
      <c r="AK114" s="3133"/>
      <c r="AL114" s="3133"/>
      <c r="AM114" s="3133"/>
      <c r="AN114" s="3133"/>
      <c r="AO114" s="3133"/>
      <c r="AP114" s="3133"/>
      <c r="AQ114" s="3133"/>
      <c r="AR114" s="3133"/>
      <c r="AS114" s="3133"/>
      <c r="AT114" s="3133"/>
      <c r="AU114" s="3133"/>
      <c r="AV114" s="3133"/>
      <c r="AW114" s="3133"/>
      <c r="AX114" s="289"/>
      <c r="AY114" s="291"/>
      <c r="AZ114" s="289"/>
      <c r="BA114" s="289"/>
      <c r="BB114" s="289"/>
      <c r="BC114" s="289"/>
      <c r="BD114" s="289"/>
      <c r="BE114" s="289"/>
      <c r="BF114" s="289"/>
      <c r="BG114" s="289"/>
      <c r="BK114" s="3133"/>
      <c r="BL114" s="3133"/>
      <c r="BM114" s="3133"/>
      <c r="BN114" s="3133"/>
      <c r="BO114" s="3133"/>
      <c r="BP114" s="3133"/>
      <c r="BQ114" s="3133"/>
      <c r="BR114" s="3133"/>
      <c r="BS114" s="3133"/>
      <c r="BT114" s="3133"/>
      <c r="BU114" s="3133"/>
      <c r="BV114" s="3133"/>
      <c r="BW114" s="3133"/>
      <c r="BX114" s="3133"/>
      <c r="BY114" s="3133"/>
      <c r="BZ114" s="3133"/>
      <c r="CA114" s="3133"/>
      <c r="CB114" s="3133"/>
      <c r="CC114" s="3133"/>
      <c r="CD114" s="3133"/>
      <c r="CE114" s="3133"/>
      <c r="CF114" s="3133"/>
      <c r="CG114" s="3133"/>
      <c r="CH114" s="3133"/>
      <c r="CI114" s="3133"/>
      <c r="CJ114" s="3133"/>
      <c r="CK114" s="3133"/>
      <c r="CL114" s="3133"/>
      <c r="CM114" s="3133"/>
      <c r="CN114" s="3133"/>
      <c r="CO114" s="3133"/>
      <c r="CP114" s="3133"/>
      <c r="CQ114" s="3133"/>
      <c r="CR114" s="3133"/>
      <c r="CS114" s="3133"/>
      <c r="CT114" s="3133"/>
      <c r="CU114" s="3133"/>
      <c r="CV114" s="3133"/>
      <c r="CW114" s="3133"/>
      <c r="CX114" s="3133"/>
      <c r="CY114" s="3133"/>
      <c r="CZ114" s="3133"/>
      <c r="DA114" s="3133"/>
      <c r="DB114" s="3133"/>
      <c r="DC114" s="3133"/>
    </row>
    <row r="115" spans="1:107" s="292" customFormat="1" ht="13.5" customHeight="1">
      <c r="A115" s="291"/>
      <c r="B115" s="289"/>
      <c r="C115" s="289"/>
      <c r="D115" s="289"/>
      <c r="E115" s="3133"/>
      <c r="F115" s="3133"/>
      <c r="G115" s="3133"/>
      <c r="H115" s="3133"/>
      <c r="I115" s="3133"/>
      <c r="J115" s="3133"/>
      <c r="K115" s="3133"/>
      <c r="L115" s="3133"/>
      <c r="M115" s="3133"/>
      <c r="N115" s="3133"/>
      <c r="O115" s="3133"/>
      <c r="P115" s="3133"/>
      <c r="Q115" s="3133"/>
      <c r="R115" s="3133"/>
      <c r="S115" s="3133"/>
      <c r="T115" s="3133"/>
      <c r="U115" s="3133"/>
      <c r="V115" s="3133"/>
      <c r="W115" s="3133"/>
      <c r="X115" s="3133"/>
      <c r="Y115" s="3133"/>
      <c r="Z115" s="3133"/>
      <c r="AA115" s="3133"/>
      <c r="AB115" s="3133"/>
      <c r="AC115" s="3133"/>
      <c r="AD115" s="3133"/>
      <c r="AE115" s="3133"/>
      <c r="AF115" s="3133"/>
      <c r="AG115" s="3133"/>
      <c r="AH115" s="3133"/>
      <c r="AI115" s="3133"/>
      <c r="AJ115" s="3133"/>
      <c r="AK115" s="3133"/>
      <c r="AL115" s="3133"/>
      <c r="AM115" s="3133"/>
      <c r="AN115" s="3133"/>
      <c r="AO115" s="3133"/>
      <c r="AP115" s="3133"/>
      <c r="AQ115" s="3133"/>
      <c r="AR115" s="3133"/>
      <c r="AS115" s="3133"/>
      <c r="AT115" s="3133"/>
      <c r="AU115" s="3133"/>
      <c r="AV115" s="3133"/>
      <c r="AW115" s="3133"/>
      <c r="AX115" s="289"/>
      <c r="AY115" s="291"/>
      <c r="AZ115" s="289"/>
      <c r="BA115" s="289"/>
      <c r="BB115" s="289"/>
      <c r="BC115" s="289"/>
      <c r="BD115" s="289"/>
      <c r="BE115" s="289"/>
      <c r="BF115" s="289"/>
      <c r="BG115" s="289"/>
      <c r="BK115" s="3133"/>
      <c r="BL115" s="3133"/>
      <c r="BM115" s="3133"/>
      <c r="BN115" s="3133"/>
      <c r="BO115" s="3133"/>
      <c r="BP115" s="3133"/>
      <c r="BQ115" s="3133"/>
      <c r="BR115" s="3133"/>
      <c r="BS115" s="3133"/>
      <c r="BT115" s="3133"/>
      <c r="BU115" s="3133"/>
      <c r="BV115" s="3133"/>
      <c r="BW115" s="3133"/>
      <c r="BX115" s="3133"/>
      <c r="BY115" s="3133"/>
      <c r="BZ115" s="3133"/>
      <c r="CA115" s="3133"/>
      <c r="CB115" s="3133"/>
      <c r="CC115" s="3133"/>
      <c r="CD115" s="3133"/>
      <c r="CE115" s="3133"/>
      <c r="CF115" s="3133"/>
      <c r="CG115" s="3133"/>
      <c r="CH115" s="3133"/>
      <c r="CI115" s="3133"/>
      <c r="CJ115" s="3133"/>
      <c r="CK115" s="3133"/>
      <c r="CL115" s="3133"/>
      <c r="CM115" s="3133"/>
      <c r="CN115" s="3133"/>
      <c r="CO115" s="3133"/>
      <c r="CP115" s="3133"/>
      <c r="CQ115" s="3133"/>
      <c r="CR115" s="3133"/>
      <c r="CS115" s="3133"/>
      <c r="CT115" s="3133"/>
      <c r="CU115" s="3133"/>
      <c r="CV115" s="3133"/>
      <c r="CW115" s="3133"/>
      <c r="CX115" s="3133"/>
      <c r="CY115" s="3133"/>
      <c r="CZ115" s="3133"/>
      <c r="DA115" s="3133"/>
      <c r="DB115" s="3133"/>
      <c r="DC115" s="3133"/>
    </row>
    <row r="116" spans="1:107" s="292" customFormat="1" ht="13.5" customHeight="1">
      <c r="A116" s="291"/>
      <c r="B116" s="289"/>
      <c r="C116" s="289"/>
      <c r="D116" s="289"/>
      <c r="E116" s="3133"/>
      <c r="F116" s="3133"/>
      <c r="G116" s="3133"/>
      <c r="H116" s="3133"/>
      <c r="I116" s="3133"/>
      <c r="J116" s="3133"/>
      <c r="K116" s="3133"/>
      <c r="L116" s="3133"/>
      <c r="M116" s="3133"/>
      <c r="N116" s="3133"/>
      <c r="O116" s="3133"/>
      <c r="P116" s="3133"/>
      <c r="Q116" s="3133"/>
      <c r="R116" s="3133"/>
      <c r="S116" s="3133"/>
      <c r="T116" s="3133"/>
      <c r="U116" s="3133"/>
      <c r="V116" s="3133"/>
      <c r="W116" s="3133"/>
      <c r="X116" s="3133"/>
      <c r="Y116" s="3133"/>
      <c r="Z116" s="3133"/>
      <c r="AA116" s="3133"/>
      <c r="AB116" s="3133"/>
      <c r="AC116" s="3133"/>
      <c r="AD116" s="3133"/>
      <c r="AE116" s="3133"/>
      <c r="AF116" s="3133"/>
      <c r="AG116" s="3133"/>
      <c r="AH116" s="3133"/>
      <c r="AI116" s="3133"/>
      <c r="AJ116" s="3133"/>
      <c r="AK116" s="3133"/>
      <c r="AL116" s="3133"/>
      <c r="AM116" s="3133"/>
      <c r="AN116" s="3133"/>
      <c r="AO116" s="3133"/>
      <c r="AP116" s="3133"/>
      <c r="AQ116" s="3133"/>
      <c r="AR116" s="3133"/>
      <c r="AS116" s="3133"/>
      <c r="AT116" s="3133"/>
      <c r="AU116" s="3133"/>
      <c r="AV116" s="3133"/>
      <c r="AW116" s="3133"/>
      <c r="AX116" s="289"/>
      <c r="AY116" s="291"/>
      <c r="AZ116" s="289"/>
      <c r="BA116" s="289"/>
      <c r="BB116" s="289"/>
      <c r="BC116" s="289"/>
      <c r="BD116" s="289"/>
      <c r="BE116" s="289"/>
      <c r="BF116" s="289"/>
      <c r="BG116" s="289"/>
      <c r="BJ116" s="296"/>
      <c r="BK116" s="3133"/>
      <c r="BL116" s="3133"/>
      <c r="BM116" s="3133"/>
      <c r="BN116" s="3133"/>
      <c r="BO116" s="3133"/>
      <c r="BP116" s="3133"/>
      <c r="BQ116" s="3133"/>
      <c r="BR116" s="3133"/>
      <c r="BS116" s="3133"/>
      <c r="BT116" s="3133"/>
      <c r="BU116" s="3133"/>
      <c r="BV116" s="3133"/>
      <c r="BW116" s="3133"/>
      <c r="BX116" s="3133"/>
      <c r="BY116" s="3133"/>
      <c r="BZ116" s="3133"/>
      <c r="CA116" s="3133"/>
      <c r="CB116" s="3133"/>
      <c r="CC116" s="3133"/>
      <c r="CD116" s="3133"/>
      <c r="CE116" s="3133"/>
      <c r="CF116" s="3133"/>
      <c r="CG116" s="3133"/>
      <c r="CH116" s="3133"/>
      <c r="CI116" s="3133"/>
      <c r="CJ116" s="3133"/>
      <c r="CK116" s="3133"/>
      <c r="CL116" s="3133"/>
      <c r="CM116" s="3133"/>
      <c r="CN116" s="3133"/>
      <c r="CO116" s="3133"/>
      <c r="CP116" s="3133"/>
      <c r="CQ116" s="3133"/>
      <c r="CR116" s="3133"/>
      <c r="CS116" s="3133"/>
      <c r="CT116" s="3133"/>
      <c r="CU116" s="3133"/>
      <c r="CV116" s="3133"/>
      <c r="CW116" s="3133"/>
      <c r="CX116" s="3133"/>
      <c r="CY116" s="3133"/>
      <c r="CZ116" s="3133"/>
      <c r="DA116" s="3133"/>
      <c r="DB116" s="3133"/>
      <c r="DC116" s="3133"/>
    </row>
    <row r="117" spans="1:107" s="292" customFormat="1" ht="13.5" customHeight="1">
      <c r="A117" s="291"/>
      <c r="B117" s="3133" t="s">
        <v>489</v>
      </c>
      <c r="C117" s="3133"/>
      <c r="D117" s="3133"/>
      <c r="E117" s="3133"/>
      <c r="F117" s="3133"/>
      <c r="G117" s="3133"/>
      <c r="H117" s="3133"/>
      <c r="I117" s="3133"/>
      <c r="J117" s="3133"/>
      <c r="K117" s="3133"/>
      <c r="L117" s="3133"/>
      <c r="M117" s="3133"/>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91"/>
      <c r="AZ117" s="289"/>
      <c r="BA117" s="289"/>
      <c r="BB117" s="289"/>
      <c r="BC117" s="289"/>
      <c r="BD117" s="289"/>
      <c r="BE117" s="289"/>
      <c r="BF117" s="289"/>
      <c r="BG117" s="289"/>
      <c r="BH117" s="3152" t="s">
        <v>603</v>
      </c>
      <c r="BI117" s="3152"/>
      <c r="BJ117" s="3152"/>
      <c r="BK117" s="3152"/>
      <c r="BL117" s="3152"/>
      <c r="BM117" s="3152"/>
      <c r="BN117" s="3152"/>
      <c r="BO117" s="3152"/>
      <c r="BP117" s="3152"/>
      <c r="BQ117" s="3152"/>
    </row>
    <row r="118" spans="1:107" s="292" customFormat="1" ht="13.5" customHeight="1">
      <c r="A118" s="289"/>
      <c r="B118" s="3151" t="s">
        <v>310</v>
      </c>
      <c r="C118" s="3151"/>
      <c r="D118" s="3151"/>
      <c r="E118" s="3133" t="s">
        <v>1287</v>
      </c>
      <c r="F118" s="3133"/>
      <c r="G118" s="3133"/>
      <c r="H118" s="3133"/>
      <c r="I118" s="3133"/>
      <c r="J118" s="3133"/>
      <c r="K118" s="3133"/>
      <c r="L118" s="3133"/>
      <c r="M118" s="3133"/>
      <c r="N118" s="3133"/>
      <c r="O118" s="3133"/>
      <c r="P118" s="3133"/>
      <c r="Q118" s="3133"/>
      <c r="R118" s="3133"/>
      <c r="S118" s="3133"/>
      <c r="T118" s="3133"/>
      <c r="U118" s="3133"/>
      <c r="V118" s="3133"/>
      <c r="W118" s="3133"/>
      <c r="X118" s="3133"/>
      <c r="Y118" s="3133"/>
      <c r="Z118" s="3133"/>
      <c r="AA118" s="3133"/>
      <c r="AB118" s="3133"/>
      <c r="AC118" s="3133"/>
      <c r="AD118" s="3133"/>
      <c r="AE118" s="3133"/>
      <c r="AF118" s="3133"/>
      <c r="AG118" s="3133"/>
      <c r="AH118" s="3133"/>
      <c r="AI118" s="3133"/>
      <c r="AJ118" s="3133"/>
      <c r="AK118" s="3133"/>
      <c r="AL118" s="3133"/>
      <c r="AM118" s="3133"/>
      <c r="AN118" s="3133"/>
      <c r="AO118" s="3133"/>
      <c r="AP118" s="3133"/>
      <c r="AQ118" s="3133"/>
      <c r="AR118" s="3133"/>
      <c r="AS118" s="3133"/>
      <c r="AT118" s="3133"/>
      <c r="AU118" s="3133"/>
      <c r="AV118" s="3133"/>
      <c r="AW118" s="3133"/>
      <c r="AX118" s="289"/>
      <c r="AY118" s="291"/>
      <c r="AZ118" s="289"/>
      <c r="BA118" s="289"/>
      <c r="BB118" s="289"/>
      <c r="BC118" s="289"/>
      <c r="BD118" s="289"/>
      <c r="BE118" s="289"/>
      <c r="BF118" s="289"/>
      <c r="BG118" s="289"/>
      <c r="BH118" s="3151" t="s">
        <v>324</v>
      </c>
      <c r="BI118" s="3151"/>
      <c r="BJ118" s="3151"/>
      <c r="BK118" s="3133" t="s">
        <v>1307</v>
      </c>
      <c r="BL118" s="3133"/>
      <c r="BM118" s="3133"/>
      <c r="BN118" s="3133"/>
      <c r="BO118" s="3133"/>
      <c r="BP118" s="3133"/>
      <c r="BQ118" s="3133"/>
      <c r="BR118" s="3133"/>
      <c r="BS118" s="3133"/>
      <c r="BT118" s="3133"/>
      <c r="BU118" s="3133"/>
      <c r="BV118" s="3133"/>
      <c r="BW118" s="3133"/>
      <c r="BX118" s="3133"/>
      <c r="BY118" s="3133"/>
      <c r="BZ118" s="3133"/>
      <c r="CA118" s="3133"/>
      <c r="CB118" s="3133"/>
      <c r="CC118" s="3133"/>
      <c r="CD118" s="3133"/>
      <c r="CE118" s="3133"/>
      <c r="CF118" s="3133"/>
      <c r="CG118" s="3133"/>
      <c r="CH118" s="3133"/>
      <c r="CI118" s="3133"/>
      <c r="CJ118" s="3133"/>
      <c r="CK118" s="3133"/>
      <c r="CL118" s="3133"/>
      <c r="CM118" s="3133"/>
      <c r="CN118" s="3133"/>
      <c r="CO118" s="3133"/>
      <c r="CP118" s="3133"/>
      <c r="CQ118" s="3133"/>
      <c r="CR118" s="3133"/>
      <c r="CS118" s="3133"/>
      <c r="CT118" s="3133"/>
      <c r="CU118" s="3133"/>
      <c r="CV118" s="3133"/>
      <c r="CW118" s="3133"/>
      <c r="CX118" s="3133"/>
      <c r="CY118" s="3133"/>
      <c r="CZ118" s="3133"/>
      <c r="DA118" s="3133"/>
      <c r="DB118" s="3133"/>
      <c r="DC118" s="3133"/>
    </row>
    <row r="119" spans="1:107" s="292" customFormat="1" ht="13.5" customHeight="1">
      <c r="A119" s="289"/>
      <c r="B119" s="293"/>
      <c r="C119" s="293"/>
      <c r="D119" s="293"/>
      <c r="E119" s="3133"/>
      <c r="F119" s="3133"/>
      <c r="G119" s="3133"/>
      <c r="H119" s="3133"/>
      <c r="I119" s="3133"/>
      <c r="J119" s="3133"/>
      <c r="K119" s="3133"/>
      <c r="L119" s="3133"/>
      <c r="M119" s="3133"/>
      <c r="N119" s="3133"/>
      <c r="O119" s="3133"/>
      <c r="P119" s="3133"/>
      <c r="Q119" s="3133"/>
      <c r="R119" s="3133"/>
      <c r="S119" s="3133"/>
      <c r="T119" s="3133"/>
      <c r="U119" s="3133"/>
      <c r="V119" s="3133"/>
      <c r="W119" s="3133"/>
      <c r="X119" s="3133"/>
      <c r="Y119" s="3133"/>
      <c r="Z119" s="3133"/>
      <c r="AA119" s="3133"/>
      <c r="AB119" s="3133"/>
      <c r="AC119" s="3133"/>
      <c r="AD119" s="3133"/>
      <c r="AE119" s="3133"/>
      <c r="AF119" s="3133"/>
      <c r="AG119" s="3133"/>
      <c r="AH119" s="3133"/>
      <c r="AI119" s="3133"/>
      <c r="AJ119" s="3133"/>
      <c r="AK119" s="3133"/>
      <c r="AL119" s="3133"/>
      <c r="AM119" s="3133"/>
      <c r="AN119" s="3133"/>
      <c r="AO119" s="3133"/>
      <c r="AP119" s="3133"/>
      <c r="AQ119" s="3133"/>
      <c r="AR119" s="3133"/>
      <c r="AS119" s="3133"/>
      <c r="AT119" s="3133"/>
      <c r="AU119" s="3133"/>
      <c r="AV119" s="3133"/>
      <c r="AW119" s="3133"/>
      <c r="AX119" s="289"/>
      <c r="AY119" s="291"/>
      <c r="AZ119" s="289"/>
      <c r="BA119" s="289"/>
      <c r="BB119" s="289"/>
      <c r="BC119" s="289"/>
      <c r="BD119" s="289"/>
      <c r="BE119" s="289"/>
      <c r="BF119" s="289"/>
      <c r="BG119" s="289"/>
      <c r="BI119" s="293"/>
      <c r="BJ119" s="293"/>
      <c r="BK119" s="3133"/>
      <c r="BL119" s="3133"/>
      <c r="BM119" s="3133"/>
      <c r="BN119" s="3133"/>
      <c r="BO119" s="3133"/>
      <c r="BP119" s="3133"/>
      <c r="BQ119" s="3133"/>
      <c r="BR119" s="3133"/>
      <c r="BS119" s="3133"/>
      <c r="BT119" s="3133"/>
      <c r="BU119" s="3133"/>
      <c r="BV119" s="3133"/>
      <c r="BW119" s="3133"/>
      <c r="BX119" s="3133"/>
      <c r="BY119" s="3133"/>
      <c r="BZ119" s="3133"/>
      <c r="CA119" s="3133"/>
      <c r="CB119" s="3133"/>
      <c r="CC119" s="3133"/>
      <c r="CD119" s="3133"/>
      <c r="CE119" s="3133"/>
      <c r="CF119" s="3133"/>
      <c r="CG119" s="3133"/>
      <c r="CH119" s="3133"/>
      <c r="CI119" s="3133"/>
      <c r="CJ119" s="3133"/>
      <c r="CK119" s="3133"/>
      <c r="CL119" s="3133"/>
      <c r="CM119" s="3133"/>
      <c r="CN119" s="3133"/>
      <c r="CO119" s="3133"/>
      <c r="CP119" s="3133"/>
      <c r="CQ119" s="3133"/>
      <c r="CR119" s="3133"/>
      <c r="CS119" s="3133"/>
      <c r="CT119" s="3133"/>
      <c r="CU119" s="3133"/>
      <c r="CV119" s="3133"/>
      <c r="CW119" s="3133"/>
      <c r="CX119" s="3133"/>
      <c r="CY119" s="3133"/>
      <c r="CZ119" s="3133"/>
      <c r="DA119" s="3133"/>
      <c r="DB119" s="3133"/>
      <c r="DC119" s="3133"/>
    </row>
    <row r="120" spans="1:107" s="292" customFormat="1" ht="13.5" customHeight="1">
      <c r="A120" s="291"/>
      <c r="B120" s="289"/>
      <c r="C120" s="289"/>
      <c r="D120" s="289"/>
      <c r="E120" s="3133"/>
      <c r="F120" s="3133"/>
      <c r="G120" s="3133"/>
      <c r="H120" s="3133"/>
      <c r="I120" s="3133"/>
      <c r="J120" s="3133"/>
      <c r="K120" s="3133"/>
      <c r="L120" s="3133"/>
      <c r="M120" s="3133"/>
      <c r="N120" s="3133"/>
      <c r="O120" s="3133"/>
      <c r="P120" s="3133"/>
      <c r="Q120" s="3133"/>
      <c r="R120" s="3133"/>
      <c r="S120" s="3133"/>
      <c r="T120" s="3133"/>
      <c r="U120" s="3133"/>
      <c r="V120" s="3133"/>
      <c r="W120" s="3133"/>
      <c r="X120" s="3133"/>
      <c r="Y120" s="3133"/>
      <c r="Z120" s="3133"/>
      <c r="AA120" s="3133"/>
      <c r="AB120" s="3133"/>
      <c r="AC120" s="3133"/>
      <c r="AD120" s="3133"/>
      <c r="AE120" s="3133"/>
      <c r="AF120" s="3133"/>
      <c r="AG120" s="3133"/>
      <c r="AH120" s="3133"/>
      <c r="AI120" s="3133"/>
      <c r="AJ120" s="3133"/>
      <c r="AK120" s="3133"/>
      <c r="AL120" s="3133"/>
      <c r="AM120" s="3133"/>
      <c r="AN120" s="3133"/>
      <c r="AO120" s="3133"/>
      <c r="AP120" s="3133"/>
      <c r="AQ120" s="3133"/>
      <c r="AR120" s="3133"/>
      <c r="AS120" s="3133"/>
      <c r="AT120" s="3133"/>
      <c r="AU120" s="3133"/>
      <c r="AV120" s="3133"/>
      <c r="AW120" s="3133"/>
      <c r="AX120" s="289"/>
      <c r="AY120" s="291"/>
      <c r="AZ120" s="289"/>
      <c r="BA120" s="289"/>
      <c r="BB120" s="289"/>
      <c r="BC120" s="289"/>
      <c r="BD120" s="289"/>
      <c r="BE120" s="289"/>
      <c r="BF120" s="289"/>
      <c r="BG120" s="289"/>
      <c r="BI120" s="291"/>
      <c r="BJ120" s="291"/>
      <c r="BK120" s="3133"/>
      <c r="BL120" s="3133"/>
      <c r="BM120" s="3133"/>
      <c r="BN120" s="3133"/>
      <c r="BO120" s="3133"/>
      <c r="BP120" s="3133"/>
      <c r="BQ120" s="3133"/>
      <c r="BR120" s="3133"/>
      <c r="BS120" s="3133"/>
      <c r="BT120" s="3133"/>
      <c r="BU120" s="3133"/>
      <c r="BV120" s="3133"/>
      <c r="BW120" s="3133"/>
      <c r="BX120" s="3133"/>
      <c r="BY120" s="3133"/>
      <c r="BZ120" s="3133"/>
      <c r="CA120" s="3133"/>
      <c r="CB120" s="3133"/>
      <c r="CC120" s="3133"/>
      <c r="CD120" s="3133"/>
      <c r="CE120" s="3133"/>
      <c r="CF120" s="3133"/>
      <c r="CG120" s="3133"/>
      <c r="CH120" s="3133"/>
      <c r="CI120" s="3133"/>
      <c r="CJ120" s="3133"/>
      <c r="CK120" s="3133"/>
      <c r="CL120" s="3133"/>
      <c r="CM120" s="3133"/>
      <c r="CN120" s="3133"/>
      <c r="CO120" s="3133"/>
      <c r="CP120" s="3133"/>
      <c r="CQ120" s="3133"/>
      <c r="CR120" s="3133"/>
      <c r="CS120" s="3133"/>
      <c r="CT120" s="3133"/>
      <c r="CU120" s="3133"/>
      <c r="CV120" s="3133"/>
      <c r="CW120" s="3133"/>
      <c r="CX120" s="3133"/>
      <c r="CY120" s="3133"/>
      <c r="CZ120" s="3133"/>
      <c r="DA120" s="3133"/>
      <c r="DB120" s="3133"/>
      <c r="DC120" s="3133"/>
    </row>
    <row r="121" spans="1:107" s="292" customFormat="1" ht="13.5" customHeight="1">
      <c r="A121" s="291"/>
      <c r="B121" s="3133" t="s">
        <v>312</v>
      </c>
      <c r="C121" s="3133"/>
      <c r="D121" s="3133"/>
      <c r="E121" s="3133"/>
      <c r="F121" s="3133"/>
      <c r="G121" s="290"/>
      <c r="H121" s="290"/>
      <c r="I121" s="290"/>
      <c r="J121" s="290"/>
      <c r="K121" s="290"/>
      <c r="L121" s="290"/>
      <c r="M121" s="290"/>
      <c r="N121" s="290"/>
      <c r="O121" s="290"/>
      <c r="P121" s="290"/>
      <c r="Q121" s="290"/>
      <c r="R121" s="290"/>
      <c r="S121" s="290"/>
      <c r="T121" s="290"/>
      <c r="U121" s="290"/>
      <c r="V121" s="290"/>
      <c r="W121" s="290"/>
      <c r="X121" s="290"/>
      <c r="Y121" s="290"/>
      <c r="Z121" s="290"/>
      <c r="AA121" s="290"/>
      <c r="AB121" s="290"/>
      <c r="AC121" s="290"/>
      <c r="AD121" s="290"/>
      <c r="AE121" s="290"/>
      <c r="AF121" s="290"/>
      <c r="AG121" s="290"/>
      <c r="AH121" s="290"/>
      <c r="AI121" s="290"/>
      <c r="AJ121" s="290"/>
      <c r="AK121" s="290"/>
      <c r="AL121" s="290"/>
      <c r="AM121" s="290"/>
      <c r="AN121" s="290"/>
      <c r="AO121" s="290"/>
      <c r="AP121" s="290"/>
      <c r="AQ121" s="290"/>
      <c r="AR121" s="290"/>
      <c r="AS121" s="290"/>
      <c r="AT121" s="290"/>
      <c r="AU121" s="290"/>
      <c r="AV121" s="290"/>
      <c r="AW121" s="290"/>
      <c r="AX121" s="287"/>
      <c r="AY121" s="291"/>
      <c r="AZ121" s="287"/>
      <c r="BA121" s="287"/>
      <c r="BB121" s="287"/>
      <c r="BC121" s="289"/>
      <c r="BD121" s="289"/>
      <c r="BE121" s="289"/>
      <c r="BF121" s="289"/>
      <c r="BG121" s="289"/>
      <c r="BI121" s="291"/>
      <c r="BJ121" s="291"/>
      <c r="BK121" s="3133"/>
      <c r="BL121" s="3133"/>
      <c r="BM121" s="3133"/>
      <c r="BN121" s="3133"/>
      <c r="BO121" s="3133"/>
      <c r="BP121" s="3133"/>
      <c r="BQ121" s="3133"/>
      <c r="BR121" s="3133"/>
      <c r="BS121" s="3133"/>
      <c r="BT121" s="3133"/>
      <c r="BU121" s="3133"/>
      <c r="BV121" s="3133"/>
      <c r="BW121" s="3133"/>
      <c r="BX121" s="3133"/>
      <c r="BY121" s="3133"/>
      <c r="BZ121" s="3133"/>
      <c r="CA121" s="3133"/>
      <c r="CB121" s="3133"/>
      <c r="CC121" s="3133"/>
      <c r="CD121" s="3133"/>
      <c r="CE121" s="3133"/>
      <c r="CF121" s="3133"/>
      <c r="CG121" s="3133"/>
      <c r="CH121" s="3133"/>
      <c r="CI121" s="3133"/>
      <c r="CJ121" s="3133"/>
      <c r="CK121" s="3133"/>
      <c r="CL121" s="3133"/>
      <c r="CM121" s="3133"/>
      <c r="CN121" s="3133"/>
      <c r="CO121" s="3133"/>
      <c r="CP121" s="3133"/>
      <c r="CQ121" s="3133"/>
      <c r="CR121" s="3133"/>
      <c r="CS121" s="3133"/>
      <c r="CT121" s="3133"/>
      <c r="CU121" s="3133"/>
      <c r="CV121" s="3133"/>
      <c r="CW121" s="3133"/>
      <c r="CX121" s="3133"/>
      <c r="CY121" s="3133"/>
      <c r="CZ121" s="3133"/>
      <c r="DA121" s="3133"/>
      <c r="DB121" s="3133"/>
      <c r="DC121" s="3133"/>
    </row>
    <row r="122" spans="1:107" s="292" customFormat="1" ht="13.5" customHeight="1">
      <c r="A122" s="291"/>
      <c r="B122" s="3151" t="s">
        <v>311</v>
      </c>
      <c r="C122" s="3151"/>
      <c r="D122" s="3151"/>
      <c r="E122" s="3153" t="s">
        <v>1559</v>
      </c>
      <c r="F122" s="3153"/>
      <c r="G122" s="3153"/>
      <c r="H122" s="3153"/>
      <c r="I122" s="3153"/>
      <c r="J122" s="3153"/>
      <c r="K122" s="3153"/>
      <c r="L122" s="3153"/>
      <c r="M122" s="3153"/>
      <c r="N122" s="3153"/>
      <c r="O122" s="3153"/>
      <c r="P122" s="3153"/>
      <c r="Q122" s="3153"/>
      <c r="R122" s="3153"/>
      <c r="S122" s="3153"/>
      <c r="T122" s="3153"/>
      <c r="U122" s="3153"/>
      <c r="V122" s="3153"/>
      <c r="W122" s="3153"/>
      <c r="X122" s="3153"/>
      <c r="Y122" s="3153"/>
      <c r="Z122" s="3153"/>
      <c r="AA122" s="3153"/>
      <c r="AB122" s="3153"/>
      <c r="AC122" s="3153"/>
      <c r="AD122" s="3153"/>
      <c r="AE122" s="3153"/>
      <c r="AF122" s="3153"/>
      <c r="AG122" s="3153"/>
      <c r="AH122" s="3153"/>
      <c r="AI122" s="3153"/>
      <c r="AJ122" s="3153"/>
      <c r="AK122" s="3153"/>
      <c r="AL122" s="3153"/>
      <c r="AM122" s="3153"/>
      <c r="AN122" s="3153"/>
      <c r="AO122" s="3153"/>
      <c r="AP122" s="3153"/>
      <c r="AQ122" s="3153"/>
      <c r="AR122" s="3153"/>
      <c r="AS122" s="3153"/>
      <c r="AT122" s="3153"/>
      <c r="AU122" s="3153"/>
      <c r="AV122" s="3153"/>
      <c r="AW122" s="3153"/>
      <c r="AX122" s="287"/>
      <c r="AY122" s="291"/>
      <c r="AZ122" s="287"/>
      <c r="BA122" s="287"/>
      <c r="BB122" s="287"/>
      <c r="BC122" s="289"/>
      <c r="BD122" s="289"/>
      <c r="BE122" s="289"/>
      <c r="BF122" s="289"/>
      <c r="BG122" s="289"/>
      <c r="BI122" s="291"/>
      <c r="BJ122" s="291"/>
      <c r="BK122" s="3133"/>
      <c r="BL122" s="3133"/>
      <c r="BM122" s="3133"/>
      <c r="BN122" s="3133"/>
      <c r="BO122" s="3133"/>
      <c r="BP122" s="3133"/>
      <c r="BQ122" s="3133"/>
      <c r="BR122" s="3133"/>
      <c r="BS122" s="3133"/>
      <c r="BT122" s="3133"/>
      <c r="BU122" s="3133"/>
      <c r="BV122" s="3133"/>
      <c r="BW122" s="3133"/>
      <c r="BX122" s="3133"/>
      <c r="BY122" s="3133"/>
      <c r="BZ122" s="3133"/>
      <c r="CA122" s="3133"/>
      <c r="CB122" s="3133"/>
      <c r="CC122" s="3133"/>
      <c r="CD122" s="3133"/>
      <c r="CE122" s="3133"/>
      <c r="CF122" s="3133"/>
      <c r="CG122" s="3133"/>
      <c r="CH122" s="3133"/>
      <c r="CI122" s="3133"/>
      <c r="CJ122" s="3133"/>
      <c r="CK122" s="3133"/>
      <c r="CL122" s="3133"/>
      <c r="CM122" s="3133"/>
      <c r="CN122" s="3133"/>
      <c r="CO122" s="3133"/>
      <c r="CP122" s="3133"/>
      <c r="CQ122" s="3133"/>
      <c r="CR122" s="3133"/>
      <c r="CS122" s="3133"/>
      <c r="CT122" s="3133"/>
      <c r="CU122" s="3133"/>
      <c r="CV122" s="3133"/>
      <c r="CW122" s="3133"/>
      <c r="CX122" s="3133"/>
      <c r="CY122" s="3133"/>
      <c r="CZ122" s="3133"/>
      <c r="DA122" s="3133"/>
      <c r="DB122" s="3133"/>
      <c r="DC122" s="3133"/>
    </row>
    <row r="123" spans="1:107" s="292" customFormat="1" ht="13.5" customHeight="1">
      <c r="A123" s="291"/>
      <c r="B123" s="293"/>
      <c r="C123" s="293"/>
      <c r="D123" s="293"/>
      <c r="E123" s="3153"/>
      <c r="F123" s="3153"/>
      <c r="G123" s="3153"/>
      <c r="H123" s="3153"/>
      <c r="I123" s="3153"/>
      <c r="J123" s="3153"/>
      <c r="K123" s="3153"/>
      <c r="L123" s="3153"/>
      <c r="M123" s="3153"/>
      <c r="N123" s="3153"/>
      <c r="O123" s="3153"/>
      <c r="P123" s="3153"/>
      <c r="Q123" s="3153"/>
      <c r="R123" s="3153"/>
      <c r="S123" s="3153"/>
      <c r="T123" s="3153"/>
      <c r="U123" s="3153"/>
      <c r="V123" s="3153"/>
      <c r="W123" s="3153"/>
      <c r="X123" s="3153"/>
      <c r="Y123" s="3153"/>
      <c r="Z123" s="3153"/>
      <c r="AA123" s="3153"/>
      <c r="AB123" s="3153"/>
      <c r="AC123" s="3153"/>
      <c r="AD123" s="3153"/>
      <c r="AE123" s="3153"/>
      <c r="AF123" s="3153"/>
      <c r="AG123" s="3153"/>
      <c r="AH123" s="3153"/>
      <c r="AI123" s="3153"/>
      <c r="AJ123" s="3153"/>
      <c r="AK123" s="3153"/>
      <c r="AL123" s="3153"/>
      <c r="AM123" s="3153"/>
      <c r="AN123" s="3153"/>
      <c r="AO123" s="3153"/>
      <c r="AP123" s="3153"/>
      <c r="AQ123" s="3153"/>
      <c r="AR123" s="3153"/>
      <c r="AS123" s="3153"/>
      <c r="AT123" s="3153"/>
      <c r="AU123" s="3153"/>
      <c r="AV123" s="3153"/>
      <c r="AW123" s="3153"/>
      <c r="AX123" s="287"/>
      <c r="AY123" s="291"/>
      <c r="AZ123" s="287"/>
      <c r="BA123" s="287"/>
      <c r="BB123" s="287"/>
      <c r="BC123" s="289"/>
      <c r="BD123" s="289"/>
      <c r="BE123" s="289"/>
      <c r="BF123" s="289"/>
      <c r="BG123" s="289"/>
      <c r="BI123" s="291"/>
      <c r="BJ123" s="291"/>
      <c r="BK123" s="3133"/>
      <c r="BL123" s="3133"/>
      <c r="BM123" s="3133"/>
      <c r="BN123" s="3133"/>
      <c r="BO123" s="3133"/>
      <c r="BP123" s="3133"/>
      <c r="BQ123" s="3133"/>
      <c r="BR123" s="3133"/>
      <c r="BS123" s="3133"/>
      <c r="BT123" s="3133"/>
      <c r="BU123" s="3133"/>
      <c r="BV123" s="3133"/>
      <c r="BW123" s="3133"/>
      <c r="BX123" s="3133"/>
      <c r="BY123" s="3133"/>
      <c r="BZ123" s="3133"/>
      <c r="CA123" s="3133"/>
      <c r="CB123" s="3133"/>
      <c r="CC123" s="3133"/>
      <c r="CD123" s="3133"/>
      <c r="CE123" s="3133"/>
      <c r="CF123" s="3133"/>
      <c r="CG123" s="3133"/>
      <c r="CH123" s="3133"/>
      <c r="CI123" s="3133"/>
      <c r="CJ123" s="3133"/>
      <c r="CK123" s="3133"/>
      <c r="CL123" s="3133"/>
      <c r="CM123" s="3133"/>
      <c r="CN123" s="3133"/>
      <c r="CO123" s="3133"/>
      <c r="CP123" s="3133"/>
      <c r="CQ123" s="3133"/>
      <c r="CR123" s="3133"/>
      <c r="CS123" s="3133"/>
      <c r="CT123" s="3133"/>
      <c r="CU123" s="3133"/>
      <c r="CV123" s="3133"/>
      <c r="CW123" s="3133"/>
      <c r="CX123" s="3133"/>
      <c r="CY123" s="3133"/>
      <c r="CZ123" s="3133"/>
      <c r="DA123" s="3133"/>
      <c r="DB123" s="3133"/>
      <c r="DC123" s="3133"/>
    </row>
    <row r="124" spans="1:107" s="292" customFormat="1" ht="13.5" customHeight="1">
      <c r="A124" s="289"/>
      <c r="B124" s="291"/>
      <c r="C124" s="291"/>
      <c r="D124" s="291"/>
      <c r="E124" s="3153"/>
      <c r="F124" s="3153"/>
      <c r="G124" s="3153"/>
      <c r="H124" s="3153"/>
      <c r="I124" s="3153"/>
      <c r="J124" s="3153"/>
      <c r="K124" s="3153"/>
      <c r="L124" s="3153"/>
      <c r="M124" s="3153"/>
      <c r="N124" s="3153"/>
      <c r="O124" s="3153"/>
      <c r="P124" s="3153"/>
      <c r="Q124" s="3153"/>
      <c r="R124" s="3153"/>
      <c r="S124" s="3153"/>
      <c r="T124" s="3153"/>
      <c r="U124" s="3153"/>
      <c r="V124" s="3153"/>
      <c r="W124" s="3153"/>
      <c r="X124" s="3153"/>
      <c r="Y124" s="3153"/>
      <c r="Z124" s="3153"/>
      <c r="AA124" s="3153"/>
      <c r="AB124" s="3153"/>
      <c r="AC124" s="3153"/>
      <c r="AD124" s="3153"/>
      <c r="AE124" s="3153"/>
      <c r="AF124" s="3153"/>
      <c r="AG124" s="3153"/>
      <c r="AH124" s="3153"/>
      <c r="AI124" s="3153"/>
      <c r="AJ124" s="3153"/>
      <c r="AK124" s="3153"/>
      <c r="AL124" s="3153"/>
      <c r="AM124" s="3153"/>
      <c r="AN124" s="3153"/>
      <c r="AO124" s="3153"/>
      <c r="AP124" s="3153"/>
      <c r="AQ124" s="3153"/>
      <c r="AR124" s="3153"/>
      <c r="AS124" s="3153"/>
      <c r="AT124" s="3153"/>
      <c r="AU124" s="3153"/>
      <c r="AV124" s="3153"/>
      <c r="AW124" s="3153"/>
      <c r="AX124" s="289"/>
      <c r="AY124" s="291"/>
      <c r="AZ124" s="289"/>
      <c r="BA124" s="289"/>
      <c r="BB124" s="289"/>
      <c r="BC124" s="289"/>
      <c r="BD124" s="289"/>
      <c r="BE124" s="289"/>
      <c r="BF124" s="289"/>
      <c r="BG124" s="289"/>
      <c r="BI124" s="291"/>
      <c r="BJ124" s="291"/>
      <c r="BK124" s="3133"/>
      <c r="BL124" s="3133"/>
      <c r="BM124" s="3133"/>
      <c r="BN124" s="3133"/>
      <c r="BO124" s="3133"/>
      <c r="BP124" s="3133"/>
      <c r="BQ124" s="3133"/>
      <c r="BR124" s="3133"/>
      <c r="BS124" s="3133"/>
      <c r="BT124" s="3133"/>
      <c r="BU124" s="3133"/>
      <c r="BV124" s="3133"/>
      <c r="BW124" s="3133"/>
      <c r="BX124" s="3133"/>
      <c r="BY124" s="3133"/>
      <c r="BZ124" s="3133"/>
      <c r="CA124" s="3133"/>
      <c r="CB124" s="3133"/>
      <c r="CC124" s="3133"/>
      <c r="CD124" s="3133"/>
      <c r="CE124" s="3133"/>
      <c r="CF124" s="3133"/>
      <c r="CG124" s="3133"/>
      <c r="CH124" s="3133"/>
      <c r="CI124" s="3133"/>
      <c r="CJ124" s="3133"/>
      <c r="CK124" s="3133"/>
      <c r="CL124" s="3133"/>
      <c r="CM124" s="3133"/>
      <c r="CN124" s="3133"/>
      <c r="CO124" s="3133"/>
      <c r="CP124" s="3133"/>
      <c r="CQ124" s="3133"/>
      <c r="CR124" s="3133"/>
      <c r="CS124" s="3133"/>
      <c r="CT124" s="3133"/>
      <c r="CU124" s="3133"/>
      <c r="CV124" s="3133"/>
      <c r="CW124" s="3133"/>
      <c r="CX124" s="3133"/>
      <c r="CY124" s="3133"/>
      <c r="CZ124" s="3133"/>
      <c r="DA124" s="3133"/>
      <c r="DB124" s="3133"/>
      <c r="DC124" s="3133"/>
    </row>
    <row r="125" spans="1:107" s="292" customFormat="1" ht="13.5" customHeight="1">
      <c r="A125" s="291"/>
      <c r="B125" s="3133" t="s">
        <v>314</v>
      </c>
      <c r="C125" s="3133"/>
      <c r="D125" s="3133"/>
      <c r="E125" s="3133"/>
      <c r="F125" s="3133"/>
      <c r="G125" s="3133"/>
      <c r="H125" s="3133"/>
      <c r="I125" s="3133"/>
      <c r="J125" s="3133"/>
      <c r="K125" s="289"/>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9"/>
      <c r="AM125" s="289"/>
      <c r="AN125" s="289"/>
      <c r="AO125" s="289"/>
      <c r="AP125" s="289"/>
      <c r="AQ125" s="289"/>
      <c r="AR125" s="289"/>
      <c r="AS125" s="289"/>
      <c r="AT125" s="289"/>
      <c r="AU125" s="289"/>
      <c r="AV125" s="289"/>
      <c r="AW125" s="289"/>
      <c r="AX125" s="289"/>
      <c r="AY125" s="291"/>
      <c r="AZ125" s="289"/>
      <c r="BA125" s="289"/>
      <c r="BB125" s="289"/>
      <c r="BC125" s="289"/>
      <c r="BD125" s="289"/>
      <c r="BE125" s="289"/>
      <c r="BF125" s="289"/>
      <c r="BG125" s="289"/>
      <c r="BK125" s="3133"/>
      <c r="BL125" s="3133"/>
      <c r="BM125" s="3133"/>
      <c r="BN125" s="3133"/>
      <c r="BO125" s="3133"/>
      <c r="BP125" s="3133"/>
      <c r="BQ125" s="3133"/>
      <c r="BR125" s="3133"/>
      <c r="BS125" s="3133"/>
      <c r="BT125" s="3133"/>
      <c r="BU125" s="3133"/>
      <c r="BV125" s="3133"/>
      <c r="BW125" s="3133"/>
      <c r="BX125" s="3133"/>
      <c r="BY125" s="3133"/>
      <c r="BZ125" s="3133"/>
      <c r="CA125" s="3133"/>
      <c r="CB125" s="3133"/>
      <c r="CC125" s="3133"/>
      <c r="CD125" s="3133"/>
      <c r="CE125" s="3133"/>
      <c r="CF125" s="3133"/>
      <c r="CG125" s="3133"/>
      <c r="CH125" s="3133"/>
      <c r="CI125" s="3133"/>
      <c r="CJ125" s="3133"/>
      <c r="CK125" s="3133"/>
      <c r="CL125" s="3133"/>
      <c r="CM125" s="3133"/>
      <c r="CN125" s="3133"/>
      <c r="CO125" s="3133"/>
      <c r="CP125" s="3133"/>
      <c r="CQ125" s="3133"/>
      <c r="CR125" s="3133"/>
      <c r="CS125" s="3133"/>
      <c r="CT125" s="3133"/>
      <c r="CU125" s="3133"/>
      <c r="CV125" s="3133"/>
      <c r="CW125" s="3133"/>
      <c r="CX125" s="3133"/>
      <c r="CY125" s="3133"/>
      <c r="CZ125" s="3133"/>
      <c r="DA125" s="3133"/>
      <c r="DB125" s="3133"/>
      <c r="DC125" s="3133"/>
    </row>
    <row r="126" spans="1:107" s="292" customFormat="1" ht="13.5" customHeight="1">
      <c r="A126" s="291"/>
      <c r="B126" s="3169" t="s">
        <v>313</v>
      </c>
      <c r="C126" s="3169"/>
      <c r="D126" s="3169"/>
      <c r="E126" s="3133" t="s">
        <v>1288</v>
      </c>
      <c r="F126" s="3133"/>
      <c r="G126" s="3133"/>
      <c r="H126" s="3133"/>
      <c r="I126" s="3133"/>
      <c r="J126" s="3133"/>
      <c r="K126" s="3133"/>
      <c r="L126" s="3133"/>
      <c r="M126" s="3133"/>
      <c r="N126" s="3133"/>
      <c r="O126" s="3133"/>
      <c r="P126" s="3133"/>
      <c r="Q126" s="3133"/>
      <c r="R126" s="3133"/>
      <c r="S126" s="3133"/>
      <c r="T126" s="3133"/>
      <c r="U126" s="3133"/>
      <c r="V126" s="3133"/>
      <c r="W126" s="3133"/>
      <c r="X126" s="3133"/>
      <c r="Y126" s="3133"/>
      <c r="Z126" s="3133"/>
      <c r="AA126" s="3133"/>
      <c r="AB126" s="3133"/>
      <c r="AC126" s="3133"/>
      <c r="AD126" s="3133"/>
      <c r="AE126" s="3133"/>
      <c r="AF126" s="3133"/>
      <c r="AG126" s="3133"/>
      <c r="AH126" s="3133"/>
      <c r="AI126" s="3133"/>
      <c r="AJ126" s="3133"/>
      <c r="AK126" s="3133"/>
      <c r="AL126" s="3133"/>
      <c r="AM126" s="3133"/>
      <c r="AN126" s="3133"/>
      <c r="AO126" s="3133"/>
      <c r="AP126" s="3133"/>
      <c r="AQ126" s="3133"/>
      <c r="AR126" s="3133"/>
      <c r="AS126" s="3133"/>
      <c r="AT126" s="3133"/>
      <c r="AU126" s="3133"/>
      <c r="AV126" s="3133"/>
      <c r="AW126" s="3133"/>
      <c r="AX126" s="289"/>
      <c r="AY126" s="291"/>
      <c r="AZ126" s="289"/>
      <c r="BA126" s="289"/>
      <c r="BB126" s="289"/>
      <c r="BC126" s="289"/>
      <c r="BD126" s="289"/>
      <c r="BE126" s="289"/>
      <c r="BF126" s="289"/>
      <c r="BG126" s="289"/>
      <c r="BK126" s="3133"/>
      <c r="BL126" s="3133"/>
      <c r="BM126" s="3133"/>
      <c r="BN126" s="3133"/>
      <c r="BO126" s="3133"/>
      <c r="BP126" s="3133"/>
      <c r="BQ126" s="3133"/>
      <c r="BR126" s="3133"/>
      <c r="BS126" s="3133"/>
      <c r="BT126" s="3133"/>
      <c r="BU126" s="3133"/>
      <c r="BV126" s="3133"/>
      <c r="BW126" s="3133"/>
      <c r="BX126" s="3133"/>
      <c r="BY126" s="3133"/>
      <c r="BZ126" s="3133"/>
      <c r="CA126" s="3133"/>
      <c r="CB126" s="3133"/>
      <c r="CC126" s="3133"/>
      <c r="CD126" s="3133"/>
      <c r="CE126" s="3133"/>
      <c r="CF126" s="3133"/>
      <c r="CG126" s="3133"/>
      <c r="CH126" s="3133"/>
      <c r="CI126" s="3133"/>
      <c r="CJ126" s="3133"/>
      <c r="CK126" s="3133"/>
      <c r="CL126" s="3133"/>
      <c r="CM126" s="3133"/>
      <c r="CN126" s="3133"/>
      <c r="CO126" s="3133"/>
      <c r="CP126" s="3133"/>
      <c r="CQ126" s="3133"/>
      <c r="CR126" s="3133"/>
      <c r="CS126" s="3133"/>
      <c r="CT126" s="3133"/>
      <c r="CU126" s="3133"/>
      <c r="CV126" s="3133"/>
      <c r="CW126" s="3133"/>
      <c r="CX126" s="3133"/>
      <c r="CY126" s="3133"/>
      <c r="CZ126" s="3133"/>
      <c r="DA126" s="3133"/>
      <c r="DB126" s="3133"/>
      <c r="DC126" s="3133"/>
    </row>
    <row r="127" spans="1:107" s="292" customFormat="1" ht="13.5" customHeight="1">
      <c r="A127" s="291"/>
      <c r="B127" s="288"/>
      <c r="C127" s="288"/>
      <c r="D127" s="288"/>
      <c r="E127" s="3133"/>
      <c r="F127" s="3133"/>
      <c r="G127" s="3133"/>
      <c r="H127" s="3133"/>
      <c r="I127" s="3133"/>
      <c r="J127" s="3133"/>
      <c r="K127" s="3133"/>
      <c r="L127" s="3133"/>
      <c r="M127" s="3133"/>
      <c r="N127" s="3133"/>
      <c r="O127" s="3133"/>
      <c r="P127" s="3133"/>
      <c r="Q127" s="3133"/>
      <c r="R127" s="3133"/>
      <c r="S127" s="3133"/>
      <c r="T127" s="3133"/>
      <c r="U127" s="3133"/>
      <c r="V127" s="3133"/>
      <c r="W127" s="3133"/>
      <c r="X127" s="3133"/>
      <c r="Y127" s="3133"/>
      <c r="Z127" s="3133"/>
      <c r="AA127" s="3133"/>
      <c r="AB127" s="3133"/>
      <c r="AC127" s="3133"/>
      <c r="AD127" s="3133"/>
      <c r="AE127" s="3133"/>
      <c r="AF127" s="3133"/>
      <c r="AG127" s="3133"/>
      <c r="AH127" s="3133"/>
      <c r="AI127" s="3133"/>
      <c r="AJ127" s="3133"/>
      <c r="AK127" s="3133"/>
      <c r="AL127" s="3133"/>
      <c r="AM127" s="3133"/>
      <c r="AN127" s="3133"/>
      <c r="AO127" s="3133"/>
      <c r="AP127" s="3133"/>
      <c r="AQ127" s="3133"/>
      <c r="AR127" s="3133"/>
      <c r="AS127" s="3133"/>
      <c r="AT127" s="3133"/>
      <c r="AU127" s="3133"/>
      <c r="AV127" s="3133"/>
      <c r="AW127" s="3133"/>
      <c r="AX127" s="289"/>
      <c r="AY127" s="291"/>
      <c r="AZ127" s="289"/>
      <c r="BA127" s="289"/>
      <c r="BB127" s="289"/>
      <c r="BC127" s="289"/>
      <c r="BD127" s="289"/>
      <c r="BE127" s="289"/>
      <c r="BF127" s="289"/>
      <c r="BG127" s="289"/>
      <c r="BK127" s="3133"/>
      <c r="BL127" s="3133"/>
      <c r="BM127" s="3133"/>
      <c r="BN127" s="3133"/>
      <c r="BO127" s="3133"/>
      <c r="BP127" s="3133"/>
      <c r="BQ127" s="3133"/>
      <c r="BR127" s="3133"/>
      <c r="BS127" s="3133"/>
      <c r="BT127" s="3133"/>
      <c r="BU127" s="3133"/>
      <c r="BV127" s="3133"/>
      <c r="BW127" s="3133"/>
      <c r="BX127" s="3133"/>
      <c r="BY127" s="3133"/>
      <c r="BZ127" s="3133"/>
      <c r="CA127" s="3133"/>
      <c r="CB127" s="3133"/>
      <c r="CC127" s="3133"/>
      <c r="CD127" s="3133"/>
      <c r="CE127" s="3133"/>
      <c r="CF127" s="3133"/>
      <c r="CG127" s="3133"/>
      <c r="CH127" s="3133"/>
      <c r="CI127" s="3133"/>
      <c r="CJ127" s="3133"/>
      <c r="CK127" s="3133"/>
      <c r="CL127" s="3133"/>
      <c r="CM127" s="3133"/>
      <c r="CN127" s="3133"/>
      <c r="CO127" s="3133"/>
      <c r="CP127" s="3133"/>
      <c r="CQ127" s="3133"/>
      <c r="CR127" s="3133"/>
      <c r="CS127" s="3133"/>
      <c r="CT127" s="3133"/>
      <c r="CU127" s="3133"/>
      <c r="CV127" s="3133"/>
      <c r="CW127" s="3133"/>
      <c r="CX127" s="3133"/>
      <c r="CY127" s="3133"/>
      <c r="CZ127" s="3133"/>
      <c r="DA127" s="3133"/>
      <c r="DB127" s="3133"/>
      <c r="DC127" s="3133"/>
    </row>
    <row r="128" spans="1:107" s="292" customFormat="1" ht="13.5" customHeight="1">
      <c r="A128" s="291"/>
      <c r="B128" s="289"/>
      <c r="C128" s="289"/>
      <c r="D128" s="289"/>
      <c r="E128" s="3133"/>
      <c r="F128" s="3133"/>
      <c r="G128" s="3133"/>
      <c r="H128" s="3133"/>
      <c r="I128" s="3133"/>
      <c r="J128" s="3133"/>
      <c r="K128" s="3133"/>
      <c r="L128" s="3133"/>
      <c r="M128" s="3133"/>
      <c r="N128" s="3133"/>
      <c r="O128" s="3133"/>
      <c r="P128" s="3133"/>
      <c r="Q128" s="3133"/>
      <c r="R128" s="3133"/>
      <c r="S128" s="3133"/>
      <c r="T128" s="3133"/>
      <c r="U128" s="3133"/>
      <c r="V128" s="3133"/>
      <c r="W128" s="3133"/>
      <c r="X128" s="3133"/>
      <c r="Y128" s="3133"/>
      <c r="Z128" s="3133"/>
      <c r="AA128" s="3133"/>
      <c r="AB128" s="3133"/>
      <c r="AC128" s="3133"/>
      <c r="AD128" s="3133"/>
      <c r="AE128" s="3133"/>
      <c r="AF128" s="3133"/>
      <c r="AG128" s="3133"/>
      <c r="AH128" s="3133"/>
      <c r="AI128" s="3133"/>
      <c r="AJ128" s="3133"/>
      <c r="AK128" s="3133"/>
      <c r="AL128" s="3133"/>
      <c r="AM128" s="3133"/>
      <c r="AN128" s="3133"/>
      <c r="AO128" s="3133"/>
      <c r="AP128" s="3133"/>
      <c r="AQ128" s="3133"/>
      <c r="AR128" s="3133"/>
      <c r="AS128" s="3133"/>
      <c r="AT128" s="3133"/>
      <c r="AU128" s="3133"/>
      <c r="AV128" s="3133"/>
      <c r="AW128" s="3133"/>
      <c r="AX128" s="289"/>
      <c r="AY128" s="291"/>
      <c r="AZ128" s="289"/>
      <c r="BA128" s="289"/>
      <c r="BB128" s="289"/>
      <c r="BC128" s="289"/>
      <c r="BD128" s="289"/>
      <c r="BE128" s="289"/>
      <c r="BF128" s="289"/>
      <c r="BG128" s="289"/>
      <c r="BK128" s="3133"/>
      <c r="BL128" s="3133"/>
      <c r="BM128" s="3133"/>
      <c r="BN128" s="3133"/>
      <c r="BO128" s="3133"/>
      <c r="BP128" s="3133"/>
      <c r="BQ128" s="3133"/>
      <c r="BR128" s="3133"/>
      <c r="BS128" s="3133"/>
      <c r="BT128" s="3133"/>
      <c r="BU128" s="3133"/>
      <c r="BV128" s="3133"/>
      <c r="BW128" s="3133"/>
      <c r="BX128" s="3133"/>
      <c r="BY128" s="3133"/>
      <c r="BZ128" s="3133"/>
      <c r="CA128" s="3133"/>
      <c r="CB128" s="3133"/>
      <c r="CC128" s="3133"/>
      <c r="CD128" s="3133"/>
      <c r="CE128" s="3133"/>
      <c r="CF128" s="3133"/>
      <c r="CG128" s="3133"/>
      <c r="CH128" s="3133"/>
      <c r="CI128" s="3133"/>
      <c r="CJ128" s="3133"/>
      <c r="CK128" s="3133"/>
      <c r="CL128" s="3133"/>
      <c r="CM128" s="3133"/>
      <c r="CN128" s="3133"/>
      <c r="CO128" s="3133"/>
      <c r="CP128" s="3133"/>
      <c r="CQ128" s="3133"/>
      <c r="CR128" s="3133"/>
      <c r="CS128" s="3133"/>
      <c r="CT128" s="3133"/>
      <c r="CU128" s="3133"/>
      <c r="CV128" s="3133"/>
      <c r="CW128" s="3133"/>
      <c r="CX128" s="3133"/>
      <c r="CY128" s="3133"/>
      <c r="CZ128" s="3133"/>
      <c r="DA128" s="3133"/>
      <c r="DB128" s="3133"/>
      <c r="DC128" s="3133"/>
    </row>
    <row r="129" spans="1:107" s="292" customFormat="1" ht="13.5" customHeight="1">
      <c r="A129" s="291"/>
      <c r="B129" s="291"/>
      <c r="C129" s="291"/>
      <c r="D129" s="291"/>
      <c r="E129" s="3133"/>
      <c r="F129" s="3133"/>
      <c r="G129" s="3133"/>
      <c r="H129" s="3133"/>
      <c r="I129" s="3133"/>
      <c r="J129" s="3133"/>
      <c r="K129" s="3133"/>
      <c r="L129" s="3133"/>
      <c r="M129" s="3133"/>
      <c r="N129" s="3133"/>
      <c r="O129" s="3133"/>
      <c r="P129" s="3133"/>
      <c r="Q129" s="3133"/>
      <c r="R129" s="3133"/>
      <c r="S129" s="3133"/>
      <c r="T129" s="3133"/>
      <c r="U129" s="3133"/>
      <c r="V129" s="3133"/>
      <c r="W129" s="3133"/>
      <c r="X129" s="3133"/>
      <c r="Y129" s="3133"/>
      <c r="Z129" s="3133"/>
      <c r="AA129" s="3133"/>
      <c r="AB129" s="3133"/>
      <c r="AC129" s="3133"/>
      <c r="AD129" s="3133"/>
      <c r="AE129" s="3133"/>
      <c r="AF129" s="3133"/>
      <c r="AG129" s="3133"/>
      <c r="AH129" s="3133"/>
      <c r="AI129" s="3133"/>
      <c r="AJ129" s="3133"/>
      <c r="AK129" s="3133"/>
      <c r="AL129" s="3133"/>
      <c r="AM129" s="3133"/>
      <c r="AN129" s="3133"/>
      <c r="AO129" s="3133"/>
      <c r="AP129" s="3133"/>
      <c r="AQ129" s="3133"/>
      <c r="AR129" s="3133"/>
      <c r="AS129" s="3133"/>
      <c r="AT129" s="3133"/>
      <c r="AU129" s="3133"/>
      <c r="AV129" s="3133"/>
      <c r="AW129" s="3133"/>
      <c r="AX129" s="289"/>
      <c r="AY129" s="291"/>
      <c r="AZ129" s="289"/>
      <c r="BA129" s="289"/>
      <c r="BB129" s="289"/>
      <c r="BC129" s="289"/>
      <c r="BD129" s="289"/>
      <c r="BE129" s="289"/>
      <c r="BF129" s="289"/>
      <c r="BG129" s="289"/>
      <c r="BK129" s="3153" t="s">
        <v>1308</v>
      </c>
      <c r="BL129" s="3153"/>
      <c r="BM129" s="3153"/>
      <c r="BN129" s="3153"/>
      <c r="BO129" s="3153"/>
      <c r="BP129" s="3153"/>
      <c r="BQ129" s="3153"/>
      <c r="BR129" s="3153"/>
      <c r="BS129" s="3153"/>
      <c r="BT129" s="3153"/>
      <c r="BU129" s="3153"/>
      <c r="BV129" s="3153"/>
      <c r="BW129" s="3153"/>
      <c r="BX129" s="3153"/>
      <c r="BY129" s="3153"/>
      <c r="BZ129" s="3153"/>
      <c r="CA129" s="3153"/>
      <c r="CB129" s="3153"/>
      <c r="CC129" s="3153"/>
      <c r="CD129" s="3153"/>
      <c r="CE129" s="3153"/>
      <c r="CF129" s="3153"/>
      <c r="CG129" s="3153"/>
      <c r="CH129" s="3153"/>
      <c r="CI129" s="3153"/>
      <c r="CJ129" s="3153"/>
      <c r="CK129" s="3153"/>
      <c r="CL129" s="3153"/>
      <c r="CM129" s="3153"/>
      <c r="CN129" s="3153"/>
      <c r="CO129" s="3153"/>
      <c r="CP129" s="3153"/>
      <c r="CQ129" s="3153"/>
      <c r="CR129" s="3153"/>
      <c r="CS129" s="3153"/>
      <c r="CT129" s="3153"/>
      <c r="CU129" s="3153"/>
      <c r="CV129" s="3153"/>
      <c r="CW129" s="3153"/>
      <c r="CX129" s="3153"/>
      <c r="CY129" s="3153"/>
      <c r="CZ129" s="3153"/>
      <c r="DA129" s="3153"/>
      <c r="DB129" s="3153"/>
      <c r="DC129" s="3153"/>
    </row>
    <row r="130" spans="1:107" s="292" customFormat="1" ht="13.5" customHeight="1">
      <c r="A130" s="291"/>
      <c r="B130" s="3133" t="s">
        <v>490</v>
      </c>
      <c r="C130" s="3133"/>
      <c r="D130" s="3133"/>
      <c r="E130" s="3133"/>
      <c r="F130" s="3133"/>
      <c r="G130" s="3133"/>
      <c r="H130" s="3133"/>
      <c r="I130" s="3133"/>
      <c r="J130" s="3133"/>
      <c r="K130" s="3133"/>
      <c r="L130" s="3133"/>
      <c r="M130" s="3133"/>
      <c r="N130" s="290"/>
      <c r="O130" s="290"/>
      <c r="P130" s="290"/>
      <c r="Q130" s="290"/>
      <c r="R130" s="290"/>
      <c r="S130" s="290"/>
      <c r="T130" s="290"/>
      <c r="U130" s="290"/>
      <c r="V130" s="290"/>
      <c r="W130" s="290"/>
      <c r="X130" s="290"/>
      <c r="Y130" s="290"/>
      <c r="Z130" s="290"/>
      <c r="AA130" s="290"/>
      <c r="AB130" s="290"/>
      <c r="AC130" s="290"/>
      <c r="AD130" s="290"/>
      <c r="AE130" s="290"/>
      <c r="AF130" s="290"/>
      <c r="AG130" s="290"/>
      <c r="AH130" s="290"/>
      <c r="AI130" s="290"/>
      <c r="AJ130" s="290"/>
      <c r="AK130" s="290"/>
      <c r="AL130" s="290"/>
      <c r="AM130" s="290"/>
      <c r="AN130" s="290"/>
      <c r="AO130" s="290"/>
      <c r="AP130" s="290"/>
      <c r="AQ130" s="290"/>
      <c r="AR130" s="290"/>
      <c r="AS130" s="290"/>
      <c r="AT130" s="290"/>
      <c r="AU130" s="290"/>
      <c r="AV130" s="290"/>
      <c r="AW130" s="290"/>
      <c r="AX130" s="289"/>
      <c r="AY130" s="291"/>
      <c r="AZ130" s="289"/>
      <c r="BA130" s="289"/>
      <c r="BB130" s="289"/>
      <c r="BC130" s="289"/>
      <c r="BD130" s="289"/>
      <c r="BE130" s="289"/>
      <c r="BF130" s="289"/>
      <c r="BG130" s="289"/>
      <c r="BK130" s="3153"/>
      <c r="BL130" s="3153"/>
      <c r="BM130" s="3153"/>
      <c r="BN130" s="3153"/>
      <c r="BO130" s="3153"/>
      <c r="BP130" s="3153"/>
      <c r="BQ130" s="3153"/>
      <c r="BR130" s="3153"/>
      <c r="BS130" s="3153"/>
      <c r="BT130" s="3153"/>
      <c r="BU130" s="3153"/>
      <c r="BV130" s="3153"/>
      <c r="BW130" s="3153"/>
      <c r="BX130" s="3153"/>
      <c r="BY130" s="3153"/>
      <c r="BZ130" s="3153"/>
      <c r="CA130" s="3153"/>
      <c r="CB130" s="3153"/>
      <c r="CC130" s="3153"/>
      <c r="CD130" s="3153"/>
      <c r="CE130" s="3153"/>
      <c r="CF130" s="3153"/>
      <c r="CG130" s="3153"/>
      <c r="CH130" s="3153"/>
      <c r="CI130" s="3153"/>
      <c r="CJ130" s="3153"/>
      <c r="CK130" s="3153"/>
      <c r="CL130" s="3153"/>
      <c r="CM130" s="3153"/>
      <c r="CN130" s="3153"/>
      <c r="CO130" s="3153"/>
      <c r="CP130" s="3153"/>
      <c r="CQ130" s="3153"/>
      <c r="CR130" s="3153"/>
      <c r="CS130" s="3153"/>
      <c r="CT130" s="3153"/>
      <c r="CU130" s="3153"/>
      <c r="CV130" s="3153"/>
      <c r="CW130" s="3153"/>
      <c r="CX130" s="3153"/>
      <c r="CY130" s="3153"/>
      <c r="CZ130" s="3153"/>
      <c r="DA130" s="3153"/>
      <c r="DB130" s="3153"/>
      <c r="DC130" s="3153"/>
    </row>
    <row r="131" spans="1:107" s="292" customFormat="1" ht="13.5" customHeight="1">
      <c r="A131" s="289"/>
      <c r="B131" s="3169" t="s">
        <v>315</v>
      </c>
      <c r="C131" s="3169"/>
      <c r="D131" s="3169"/>
      <c r="E131" s="3153" t="s">
        <v>1289</v>
      </c>
      <c r="F131" s="3153"/>
      <c r="G131" s="3153"/>
      <c r="H131" s="3153"/>
      <c r="I131" s="3153"/>
      <c r="J131" s="3153"/>
      <c r="K131" s="3153"/>
      <c r="L131" s="3153"/>
      <c r="M131" s="3153"/>
      <c r="N131" s="3153"/>
      <c r="O131" s="3153"/>
      <c r="P131" s="3153"/>
      <c r="Q131" s="3153"/>
      <c r="R131" s="3153"/>
      <c r="S131" s="3153"/>
      <c r="T131" s="3153"/>
      <c r="U131" s="3153"/>
      <c r="V131" s="3153"/>
      <c r="W131" s="3153"/>
      <c r="X131" s="3153"/>
      <c r="Y131" s="3153"/>
      <c r="Z131" s="3153"/>
      <c r="AA131" s="3153"/>
      <c r="AB131" s="3153"/>
      <c r="AC131" s="3153"/>
      <c r="AD131" s="3153"/>
      <c r="AE131" s="3153"/>
      <c r="AF131" s="3153"/>
      <c r="AG131" s="3153"/>
      <c r="AH131" s="3153"/>
      <c r="AI131" s="3153"/>
      <c r="AJ131" s="3153"/>
      <c r="AK131" s="3153"/>
      <c r="AL131" s="3153"/>
      <c r="AM131" s="3153"/>
      <c r="AN131" s="3153"/>
      <c r="AO131" s="3153"/>
      <c r="AP131" s="3153"/>
      <c r="AQ131" s="3153"/>
      <c r="AR131" s="3153"/>
      <c r="AS131" s="3153"/>
      <c r="AT131" s="3153"/>
      <c r="AU131" s="3153"/>
      <c r="AV131" s="3153"/>
      <c r="AW131" s="3153"/>
      <c r="AX131" s="289"/>
      <c r="AY131" s="291"/>
      <c r="AZ131" s="289"/>
      <c r="BA131" s="289"/>
      <c r="BB131" s="289"/>
      <c r="BC131" s="289"/>
      <c r="BD131" s="289"/>
      <c r="BE131" s="289"/>
      <c r="BF131" s="289"/>
      <c r="BG131" s="289"/>
      <c r="BK131" s="3153"/>
      <c r="BL131" s="3153"/>
      <c r="BM131" s="3153"/>
      <c r="BN131" s="3153"/>
      <c r="BO131" s="3153"/>
      <c r="BP131" s="3153"/>
      <c r="BQ131" s="3153"/>
      <c r="BR131" s="3153"/>
      <c r="BS131" s="3153"/>
      <c r="BT131" s="3153"/>
      <c r="BU131" s="3153"/>
      <c r="BV131" s="3153"/>
      <c r="BW131" s="3153"/>
      <c r="BX131" s="3153"/>
      <c r="BY131" s="3153"/>
      <c r="BZ131" s="3153"/>
      <c r="CA131" s="3153"/>
      <c r="CB131" s="3153"/>
      <c r="CC131" s="3153"/>
      <c r="CD131" s="3153"/>
      <c r="CE131" s="3153"/>
      <c r="CF131" s="3153"/>
      <c r="CG131" s="3153"/>
      <c r="CH131" s="3153"/>
      <c r="CI131" s="3153"/>
      <c r="CJ131" s="3153"/>
      <c r="CK131" s="3153"/>
      <c r="CL131" s="3153"/>
      <c r="CM131" s="3153"/>
      <c r="CN131" s="3153"/>
      <c r="CO131" s="3153"/>
      <c r="CP131" s="3153"/>
      <c r="CQ131" s="3153"/>
      <c r="CR131" s="3153"/>
      <c r="CS131" s="3153"/>
      <c r="CT131" s="3153"/>
      <c r="CU131" s="3153"/>
      <c r="CV131" s="3153"/>
      <c r="CW131" s="3153"/>
      <c r="CX131" s="3153"/>
      <c r="CY131" s="3153"/>
      <c r="CZ131" s="3153"/>
      <c r="DA131" s="3153"/>
      <c r="DB131" s="3153"/>
      <c r="DC131" s="3153"/>
    </row>
    <row r="132" spans="1:107" s="292" customFormat="1" ht="13.5" customHeight="1">
      <c r="A132" s="289"/>
      <c r="B132" s="288"/>
      <c r="C132" s="288"/>
      <c r="D132" s="288"/>
      <c r="E132" s="3153"/>
      <c r="F132" s="3153"/>
      <c r="G132" s="3153"/>
      <c r="H132" s="3153"/>
      <c r="I132" s="3153"/>
      <c r="J132" s="3153"/>
      <c r="K132" s="3153"/>
      <c r="L132" s="3153"/>
      <c r="M132" s="3153"/>
      <c r="N132" s="3153"/>
      <c r="O132" s="3153"/>
      <c r="P132" s="3153"/>
      <c r="Q132" s="3153"/>
      <c r="R132" s="3153"/>
      <c r="S132" s="3153"/>
      <c r="T132" s="3153"/>
      <c r="U132" s="3153"/>
      <c r="V132" s="3153"/>
      <c r="W132" s="3153"/>
      <c r="X132" s="3153"/>
      <c r="Y132" s="3153"/>
      <c r="Z132" s="3153"/>
      <c r="AA132" s="3153"/>
      <c r="AB132" s="3153"/>
      <c r="AC132" s="3153"/>
      <c r="AD132" s="3153"/>
      <c r="AE132" s="3153"/>
      <c r="AF132" s="3153"/>
      <c r="AG132" s="3153"/>
      <c r="AH132" s="3153"/>
      <c r="AI132" s="3153"/>
      <c r="AJ132" s="3153"/>
      <c r="AK132" s="3153"/>
      <c r="AL132" s="3153"/>
      <c r="AM132" s="3153"/>
      <c r="AN132" s="3153"/>
      <c r="AO132" s="3153"/>
      <c r="AP132" s="3153"/>
      <c r="AQ132" s="3153"/>
      <c r="AR132" s="3153"/>
      <c r="AS132" s="3153"/>
      <c r="AT132" s="3153"/>
      <c r="AU132" s="3153"/>
      <c r="AV132" s="3153"/>
      <c r="AW132" s="3153"/>
      <c r="AX132" s="289"/>
      <c r="AY132" s="291"/>
      <c r="AZ132" s="289"/>
      <c r="BA132" s="289"/>
      <c r="BB132" s="289"/>
      <c r="BC132" s="289"/>
      <c r="BD132" s="289"/>
      <c r="BE132" s="289"/>
      <c r="BF132" s="289"/>
      <c r="BG132" s="289"/>
      <c r="BK132" s="3153"/>
      <c r="BL132" s="3153"/>
      <c r="BM132" s="3153"/>
      <c r="BN132" s="3153"/>
      <c r="BO132" s="3153"/>
      <c r="BP132" s="3153"/>
      <c r="BQ132" s="3153"/>
      <c r="BR132" s="3153"/>
      <c r="BS132" s="3153"/>
      <c r="BT132" s="3153"/>
      <c r="BU132" s="3153"/>
      <c r="BV132" s="3153"/>
      <c r="BW132" s="3153"/>
      <c r="BX132" s="3153"/>
      <c r="BY132" s="3153"/>
      <c r="BZ132" s="3153"/>
      <c r="CA132" s="3153"/>
      <c r="CB132" s="3153"/>
      <c r="CC132" s="3153"/>
      <c r="CD132" s="3153"/>
      <c r="CE132" s="3153"/>
      <c r="CF132" s="3153"/>
      <c r="CG132" s="3153"/>
      <c r="CH132" s="3153"/>
      <c r="CI132" s="3153"/>
      <c r="CJ132" s="3153"/>
      <c r="CK132" s="3153"/>
      <c r="CL132" s="3153"/>
      <c r="CM132" s="3153"/>
      <c r="CN132" s="3153"/>
      <c r="CO132" s="3153"/>
      <c r="CP132" s="3153"/>
      <c r="CQ132" s="3153"/>
      <c r="CR132" s="3153"/>
      <c r="CS132" s="3153"/>
      <c r="CT132" s="3153"/>
      <c r="CU132" s="3153"/>
      <c r="CV132" s="3153"/>
      <c r="CW132" s="3153"/>
      <c r="CX132" s="3153"/>
      <c r="CY132" s="3153"/>
      <c r="CZ132" s="3153"/>
      <c r="DA132" s="3153"/>
      <c r="DB132" s="3153"/>
      <c r="DC132" s="3153"/>
    </row>
    <row r="133" spans="1:107" s="292" customFormat="1" ht="13.5" customHeight="1">
      <c r="A133" s="291"/>
      <c r="B133" s="287"/>
      <c r="C133" s="287"/>
      <c r="D133" s="287"/>
      <c r="E133" s="3153"/>
      <c r="F133" s="3153"/>
      <c r="G133" s="3153"/>
      <c r="H133" s="3153"/>
      <c r="I133" s="3153"/>
      <c r="J133" s="3153"/>
      <c r="K133" s="3153"/>
      <c r="L133" s="3153"/>
      <c r="M133" s="3153"/>
      <c r="N133" s="3153"/>
      <c r="O133" s="3153"/>
      <c r="P133" s="3153"/>
      <c r="Q133" s="3153"/>
      <c r="R133" s="3153"/>
      <c r="S133" s="3153"/>
      <c r="T133" s="3153"/>
      <c r="U133" s="3153"/>
      <c r="V133" s="3153"/>
      <c r="W133" s="3153"/>
      <c r="X133" s="3153"/>
      <c r="Y133" s="3153"/>
      <c r="Z133" s="3153"/>
      <c r="AA133" s="3153"/>
      <c r="AB133" s="3153"/>
      <c r="AC133" s="3153"/>
      <c r="AD133" s="3153"/>
      <c r="AE133" s="3153"/>
      <c r="AF133" s="3153"/>
      <c r="AG133" s="3153"/>
      <c r="AH133" s="3153"/>
      <c r="AI133" s="3153"/>
      <c r="AJ133" s="3153"/>
      <c r="AK133" s="3153"/>
      <c r="AL133" s="3153"/>
      <c r="AM133" s="3153"/>
      <c r="AN133" s="3153"/>
      <c r="AO133" s="3153"/>
      <c r="AP133" s="3153"/>
      <c r="AQ133" s="3153"/>
      <c r="AR133" s="3153"/>
      <c r="AS133" s="3153"/>
      <c r="AT133" s="3153"/>
      <c r="AU133" s="3153"/>
      <c r="AV133" s="3153"/>
      <c r="AW133" s="3153"/>
      <c r="BA133" s="295"/>
      <c r="BK133" s="3153"/>
      <c r="BL133" s="3153"/>
      <c r="BM133" s="3153"/>
      <c r="BN133" s="3153"/>
      <c r="BO133" s="3153"/>
      <c r="BP133" s="3153"/>
      <c r="BQ133" s="3153"/>
      <c r="BR133" s="3153"/>
      <c r="BS133" s="3153"/>
      <c r="BT133" s="3153"/>
      <c r="BU133" s="3153"/>
      <c r="BV133" s="3153"/>
      <c r="BW133" s="3153"/>
      <c r="BX133" s="3153"/>
      <c r="BY133" s="3153"/>
      <c r="BZ133" s="3153"/>
      <c r="CA133" s="3153"/>
      <c r="CB133" s="3153"/>
      <c r="CC133" s="3153"/>
      <c r="CD133" s="3153"/>
      <c r="CE133" s="3153"/>
      <c r="CF133" s="3153"/>
      <c r="CG133" s="3153"/>
      <c r="CH133" s="3153"/>
      <c r="CI133" s="3153"/>
      <c r="CJ133" s="3153"/>
      <c r="CK133" s="3153"/>
      <c r="CL133" s="3153"/>
      <c r="CM133" s="3153"/>
      <c r="CN133" s="3153"/>
      <c r="CO133" s="3153"/>
      <c r="CP133" s="3153"/>
      <c r="CQ133" s="3153"/>
      <c r="CR133" s="3153"/>
      <c r="CS133" s="3153"/>
      <c r="CT133" s="3153"/>
      <c r="CU133" s="3153"/>
      <c r="CV133" s="3153"/>
      <c r="CW133" s="3153"/>
      <c r="CX133" s="3153"/>
      <c r="CY133" s="3153"/>
      <c r="CZ133" s="3153"/>
      <c r="DA133" s="3153"/>
      <c r="DB133" s="3153"/>
      <c r="DC133" s="3153"/>
    </row>
    <row r="134" spans="1:107" s="292" customFormat="1" ht="13.5" customHeight="1">
      <c r="A134" s="291"/>
      <c r="B134" s="291"/>
      <c r="C134" s="291"/>
      <c r="D134" s="291"/>
      <c r="E134" s="3133" t="s">
        <v>1316</v>
      </c>
      <c r="F134" s="3133"/>
      <c r="G134" s="3133"/>
      <c r="H134" s="3133"/>
      <c r="I134" s="3133"/>
      <c r="J134" s="3133"/>
      <c r="K134" s="3133"/>
      <c r="L134" s="3133"/>
      <c r="M134" s="3133"/>
      <c r="N134" s="3133"/>
      <c r="O134" s="3133"/>
      <c r="P134" s="3133"/>
      <c r="Q134" s="3133"/>
      <c r="R134" s="3133"/>
      <c r="S134" s="3133"/>
      <c r="T134" s="3133"/>
      <c r="U134" s="3133"/>
      <c r="V134" s="3133"/>
      <c r="W134" s="3133"/>
      <c r="X134" s="3133"/>
      <c r="Y134" s="3133"/>
      <c r="Z134" s="3133"/>
      <c r="AA134" s="3133"/>
      <c r="AB134" s="3133"/>
      <c r="AC134" s="3133"/>
      <c r="AD134" s="3133"/>
      <c r="AE134" s="3133"/>
      <c r="AF134" s="3133"/>
      <c r="AG134" s="3133"/>
      <c r="AH134" s="3133"/>
      <c r="AI134" s="3133"/>
      <c r="AJ134" s="3133"/>
      <c r="AK134" s="3133"/>
      <c r="AL134" s="3133"/>
      <c r="AM134" s="3133"/>
      <c r="AN134" s="3133"/>
      <c r="AO134" s="3133"/>
      <c r="AP134" s="3133"/>
      <c r="AQ134" s="3133"/>
      <c r="AR134" s="3133"/>
      <c r="AS134" s="3133"/>
      <c r="AT134" s="3133"/>
      <c r="AU134" s="3133"/>
      <c r="AV134" s="3133"/>
      <c r="AW134" s="3133"/>
      <c r="BA134" s="295"/>
      <c r="BK134" s="3153"/>
      <c r="BL134" s="3153"/>
      <c r="BM134" s="3153"/>
      <c r="BN134" s="3153"/>
      <c r="BO134" s="3153"/>
      <c r="BP134" s="3153"/>
      <c r="BQ134" s="3153"/>
      <c r="BR134" s="3153"/>
      <c r="BS134" s="3153"/>
      <c r="BT134" s="3153"/>
      <c r="BU134" s="3153"/>
      <c r="BV134" s="3153"/>
      <c r="BW134" s="3153"/>
      <c r="BX134" s="3153"/>
      <c r="BY134" s="3153"/>
      <c r="BZ134" s="3153"/>
      <c r="CA134" s="3153"/>
      <c r="CB134" s="3153"/>
      <c r="CC134" s="3153"/>
      <c r="CD134" s="3153"/>
      <c r="CE134" s="3153"/>
      <c r="CF134" s="3153"/>
      <c r="CG134" s="3153"/>
      <c r="CH134" s="3153"/>
      <c r="CI134" s="3153"/>
      <c r="CJ134" s="3153"/>
      <c r="CK134" s="3153"/>
      <c r="CL134" s="3153"/>
      <c r="CM134" s="3153"/>
      <c r="CN134" s="3153"/>
      <c r="CO134" s="3153"/>
      <c r="CP134" s="3153"/>
      <c r="CQ134" s="3153"/>
      <c r="CR134" s="3153"/>
      <c r="CS134" s="3153"/>
      <c r="CT134" s="3153"/>
      <c r="CU134" s="3153"/>
      <c r="CV134" s="3153"/>
      <c r="CW134" s="3153"/>
      <c r="CX134" s="3153"/>
      <c r="CY134" s="3153"/>
      <c r="CZ134" s="3153"/>
      <c r="DA134" s="3153"/>
      <c r="DB134" s="3153"/>
      <c r="DC134" s="3153"/>
    </row>
    <row r="135" spans="1:107" s="292" customFormat="1" ht="13.5" customHeight="1">
      <c r="A135" s="291"/>
      <c r="B135" s="291"/>
      <c r="C135" s="291"/>
      <c r="D135" s="291"/>
      <c r="E135" s="3133"/>
      <c r="F135" s="3133"/>
      <c r="G135" s="3133"/>
      <c r="H135" s="3133"/>
      <c r="I135" s="3133"/>
      <c r="J135" s="3133"/>
      <c r="K135" s="3133"/>
      <c r="L135" s="3133"/>
      <c r="M135" s="3133"/>
      <c r="N135" s="3133"/>
      <c r="O135" s="3133"/>
      <c r="P135" s="3133"/>
      <c r="Q135" s="3133"/>
      <c r="R135" s="3133"/>
      <c r="S135" s="3133"/>
      <c r="T135" s="3133"/>
      <c r="U135" s="3133"/>
      <c r="V135" s="3133"/>
      <c r="W135" s="3133"/>
      <c r="X135" s="3133"/>
      <c r="Y135" s="3133"/>
      <c r="Z135" s="3133"/>
      <c r="AA135" s="3133"/>
      <c r="AB135" s="3133"/>
      <c r="AC135" s="3133"/>
      <c r="AD135" s="3133"/>
      <c r="AE135" s="3133"/>
      <c r="AF135" s="3133"/>
      <c r="AG135" s="3133"/>
      <c r="AH135" s="3133"/>
      <c r="AI135" s="3133"/>
      <c r="AJ135" s="3133"/>
      <c r="AK135" s="3133"/>
      <c r="AL135" s="3133"/>
      <c r="AM135" s="3133"/>
      <c r="AN135" s="3133"/>
      <c r="AO135" s="3133"/>
      <c r="AP135" s="3133"/>
      <c r="AQ135" s="3133"/>
      <c r="AR135" s="3133"/>
      <c r="AS135" s="3133"/>
      <c r="AT135" s="3133"/>
      <c r="AU135" s="3133"/>
      <c r="AV135" s="3133"/>
      <c r="AW135" s="3133"/>
      <c r="BA135" s="295"/>
      <c r="BK135" s="3133" t="s">
        <v>1309</v>
      </c>
      <c r="BL135" s="3133"/>
      <c r="BM135" s="3133"/>
      <c r="BN135" s="3133"/>
      <c r="BO135" s="3133"/>
      <c r="BP135" s="3133"/>
      <c r="BQ135" s="3133"/>
      <c r="BR135" s="3133"/>
      <c r="BS135" s="3133"/>
      <c r="BT135" s="3133"/>
      <c r="BU135" s="3133"/>
      <c r="BV135" s="3133"/>
      <c r="BW135" s="3133"/>
      <c r="BX135" s="3133"/>
      <c r="BY135" s="3133"/>
      <c r="BZ135" s="3133"/>
      <c r="CA135" s="3133"/>
      <c r="CB135" s="3133"/>
      <c r="CC135" s="3133"/>
      <c r="CD135" s="3133"/>
      <c r="CE135" s="3133"/>
      <c r="CF135" s="3133"/>
      <c r="CG135" s="3133"/>
      <c r="CH135" s="3133"/>
      <c r="CI135" s="3133"/>
      <c r="CJ135" s="3133"/>
      <c r="CK135" s="3133"/>
      <c r="CL135" s="3133"/>
      <c r="CM135" s="3133"/>
      <c r="CN135" s="3133"/>
      <c r="CO135" s="3133"/>
      <c r="CP135" s="3133"/>
      <c r="CQ135" s="3133"/>
      <c r="CR135" s="3133"/>
      <c r="CS135" s="3133"/>
      <c r="CT135" s="3133"/>
      <c r="CU135" s="3133"/>
      <c r="CV135" s="3133"/>
      <c r="CW135" s="3133"/>
      <c r="CX135" s="3133"/>
      <c r="CY135" s="3133"/>
      <c r="CZ135" s="3133"/>
      <c r="DA135" s="3133"/>
      <c r="DB135" s="3133"/>
      <c r="DC135" s="3133"/>
    </row>
    <row r="136" spans="1:107" s="292" customFormat="1" ht="13.5" customHeight="1">
      <c r="A136" s="291"/>
      <c r="E136" s="3133"/>
      <c r="F136" s="3133"/>
      <c r="G136" s="3133"/>
      <c r="H136" s="3133"/>
      <c r="I136" s="3133"/>
      <c r="J136" s="3133"/>
      <c r="K136" s="3133"/>
      <c r="L136" s="3133"/>
      <c r="M136" s="3133"/>
      <c r="N136" s="3133"/>
      <c r="O136" s="3133"/>
      <c r="P136" s="3133"/>
      <c r="Q136" s="3133"/>
      <c r="R136" s="3133"/>
      <c r="S136" s="3133"/>
      <c r="T136" s="3133"/>
      <c r="U136" s="3133"/>
      <c r="V136" s="3133"/>
      <c r="W136" s="3133"/>
      <c r="X136" s="3133"/>
      <c r="Y136" s="3133"/>
      <c r="Z136" s="3133"/>
      <c r="AA136" s="3133"/>
      <c r="AB136" s="3133"/>
      <c r="AC136" s="3133"/>
      <c r="AD136" s="3133"/>
      <c r="AE136" s="3133"/>
      <c r="AF136" s="3133"/>
      <c r="AG136" s="3133"/>
      <c r="AH136" s="3133"/>
      <c r="AI136" s="3133"/>
      <c r="AJ136" s="3133"/>
      <c r="AK136" s="3133"/>
      <c r="AL136" s="3133"/>
      <c r="AM136" s="3133"/>
      <c r="AN136" s="3133"/>
      <c r="AO136" s="3133"/>
      <c r="AP136" s="3133"/>
      <c r="AQ136" s="3133"/>
      <c r="AR136" s="3133"/>
      <c r="AS136" s="3133"/>
      <c r="AT136" s="3133"/>
      <c r="AU136" s="3133"/>
      <c r="AV136" s="3133"/>
      <c r="AW136" s="3133"/>
      <c r="BA136" s="295"/>
      <c r="BK136" s="3133"/>
      <c r="BL136" s="3133"/>
      <c r="BM136" s="3133"/>
      <c r="BN136" s="3133"/>
      <c r="BO136" s="3133"/>
      <c r="BP136" s="3133"/>
      <c r="BQ136" s="3133"/>
      <c r="BR136" s="3133"/>
      <c r="BS136" s="3133"/>
      <c r="BT136" s="3133"/>
      <c r="BU136" s="3133"/>
      <c r="BV136" s="3133"/>
      <c r="BW136" s="3133"/>
      <c r="BX136" s="3133"/>
      <c r="BY136" s="3133"/>
      <c r="BZ136" s="3133"/>
      <c r="CA136" s="3133"/>
      <c r="CB136" s="3133"/>
      <c r="CC136" s="3133"/>
      <c r="CD136" s="3133"/>
      <c r="CE136" s="3133"/>
      <c r="CF136" s="3133"/>
      <c r="CG136" s="3133"/>
      <c r="CH136" s="3133"/>
      <c r="CI136" s="3133"/>
      <c r="CJ136" s="3133"/>
      <c r="CK136" s="3133"/>
      <c r="CL136" s="3133"/>
      <c r="CM136" s="3133"/>
      <c r="CN136" s="3133"/>
      <c r="CO136" s="3133"/>
      <c r="CP136" s="3133"/>
      <c r="CQ136" s="3133"/>
      <c r="CR136" s="3133"/>
      <c r="CS136" s="3133"/>
      <c r="CT136" s="3133"/>
      <c r="CU136" s="3133"/>
      <c r="CV136" s="3133"/>
      <c r="CW136" s="3133"/>
      <c r="CX136" s="3133"/>
      <c r="CY136" s="3133"/>
      <c r="CZ136" s="3133"/>
      <c r="DA136" s="3133"/>
      <c r="DB136" s="3133"/>
      <c r="DC136" s="3133"/>
    </row>
    <row r="137" spans="1:107" s="292" customFormat="1" ht="13.5" customHeight="1">
      <c r="A137" s="291"/>
      <c r="B137" s="3152" t="s">
        <v>615</v>
      </c>
      <c r="C137" s="3152"/>
      <c r="D137" s="3152"/>
      <c r="E137" s="3152"/>
      <c r="F137" s="3152"/>
      <c r="G137" s="3152"/>
      <c r="H137" s="3152"/>
      <c r="I137" s="3152"/>
      <c r="J137" s="3152"/>
      <c r="K137" s="3152"/>
      <c r="L137" s="3152"/>
      <c r="M137" s="3152"/>
      <c r="N137" s="3152"/>
      <c r="O137" s="3152"/>
      <c r="P137" s="289"/>
      <c r="Q137" s="289"/>
      <c r="R137" s="289"/>
      <c r="S137" s="289"/>
      <c r="T137" s="289"/>
      <c r="U137" s="289"/>
      <c r="V137" s="289"/>
      <c r="W137" s="289"/>
      <c r="X137" s="289"/>
      <c r="Y137" s="289"/>
      <c r="Z137" s="289"/>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89"/>
      <c r="AX137" s="289"/>
      <c r="AY137" s="291"/>
      <c r="AZ137" s="289"/>
      <c r="BA137" s="289"/>
      <c r="BB137" s="289"/>
      <c r="BC137" s="289"/>
      <c r="BD137" s="289"/>
      <c r="BK137" s="3133"/>
      <c r="BL137" s="3133"/>
      <c r="BM137" s="3133"/>
      <c r="BN137" s="3133"/>
      <c r="BO137" s="3133"/>
      <c r="BP137" s="3133"/>
      <c r="BQ137" s="3133"/>
      <c r="BR137" s="3133"/>
      <c r="BS137" s="3133"/>
      <c r="BT137" s="3133"/>
      <c r="BU137" s="3133"/>
      <c r="BV137" s="3133"/>
      <c r="BW137" s="3133"/>
      <c r="BX137" s="3133"/>
      <c r="BY137" s="3133"/>
      <c r="BZ137" s="3133"/>
      <c r="CA137" s="3133"/>
      <c r="CB137" s="3133"/>
      <c r="CC137" s="3133"/>
      <c r="CD137" s="3133"/>
      <c r="CE137" s="3133"/>
      <c r="CF137" s="3133"/>
      <c r="CG137" s="3133"/>
      <c r="CH137" s="3133"/>
      <c r="CI137" s="3133"/>
      <c r="CJ137" s="3133"/>
      <c r="CK137" s="3133"/>
      <c r="CL137" s="3133"/>
      <c r="CM137" s="3133"/>
      <c r="CN137" s="3133"/>
      <c r="CO137" s="3133"/>
      <c r="CP137" s="3133"/>
      <c r="CQ137" s="3133"/>
      <c r="CR137" s="3133"/>
      <c r="CS137" s="3133"/>
      <c r="CT137" s="3133"/>
      <c r="CU137" s="3133"/>
      <c r="CV137" s="3133"/>
      <c r="CW137" s="3133"/>
      <c r="CX137" s="3133"/>
      <c r="CY137" s="3133"/>
      <c r="CZ137" s="3133"/>
      <c r="DA137" s="3133"/>
      <c r="DB137" s="3133"/>
      <c r="DC137" s="3133"/>
    </row>
    <row r="138" spans="1:107" s="292" customFormat="1" ht="13.5" customHeight="1">
      <c r="A138" s="289"/>
      <c r="B138" s="3151" t="s">
        <v>316</v>
      </c>
      <c r="C138" s="3151"/>
      <c r="D138" s="3151"/>
      <c r="E138" s="3174" t="s">
        <v>1998</v>
      </c>
      <c r="F138" s="3174"/>
      <c r="G138" s="3174"/>
      <c r="H138" s="3174"/>
      <c r="I138" s="3174"/>
      <c r="J138" s="3174"/>
      <c r="K138" s="3174"/>
      <c r="L138" s="3174"/>
      <c r="M138" s="3174"/>
      <c r="N138" s="3174"/>
      <c r="O138" s="3174"/>
      <c r="P138" s="3174"/>
      <c r="Q138" s="3174"/>
      <c r="R138" s="3174"/>
      <c r="S138" s="3174"/>
      <c r="T138" s="3174"/>
      <c r="U138" s="3174"/>
      <c r="V138" s="3174"/>
      <c r="W138" s="3174"/>
      <c r="X138" s="3174"/>
      <c r="Y138" s="3174"/>
      <c r="Z138" s="3174"/>
      <c r="AA138" s="3174"/>
      <c r="AB138" s="3174"/>
      <c r="AC138" s="3174"/>
      <c r="AD138" s="3174"/>
      <c r="AE138" s="3174"/>
      <c r="AF138" s="3174"/>
      <c r="AG138" s="3174"/>
      <c r="AH138" s="3174"/>
      <c r="AI138" s="3174"/>
      <c r="AJ138" s="3174"/>
      <c r="AK138" s="3174"/>
      <c r="AL138" s="3174"/>
      <c r="AM138" s="3174"/>
      <c r="AN138" s="3174"/>
      <c r="AO138" s="3174"/>
      <c r="AP138" s="3174"/>
      <c r="AQ138" s="3174"/>
      <c r="AR138" s="3174"/>
      <c r="AS138" s="3174"/>
      <c r="AT138" s="3174"/>
      <c r="AU138" s="3174"/>
      <c r="AV138" s="3174"/>
      <c r="AW138" s="3174"/>
      <c r="AX138" s="289"/>
      <c r="AY138" s="291"/>
      <c r="AZ138" s="289"/>
      <c r="BA138" s="289"/>
      <c r="BK138" s="3133"/>
      <c r="BL138" s="3133"/>
      <c r="BM138" s="3133"/>
      <c r="BN138" s="3133"/>
      <c r="BO138" s="3133"/>
      <c r="BP138" s="3133"/>
      <c r="BQ138" s="3133"/>
      <c r="BR138" s="3133"/>
      <c r="BS138" s="3133"/>
      <c r="BT138" s="3133"/>
      <c r="BU138" s="3133"/>
      <c r="BV138" s="3133"/>
      <c r="BW138" s="3133"/>
      <c r="BX138" s="3133"/>
      <c r="BY138" s="3133"/>
      <c r="BZ138" s="3133"/>
      <c r="CA138" s="3133"/>
      <c r="CB138" s="3133"/>
      <c r="CC138" s="3133"/>
      <c r="CD138" s="3133"/>
      <c r="CE138" s="3133"/>
      <c r="CF138" s="3133"/>
      <c r="CG138" s="3133"/>
      <c r="CH138" s="3133"/>
      <c r="CI138" s="3133"/>
      <c r="CJ138" s="3133"/>
      <c r="CK138" s="3133"/>
      <c r="CL138" s="3133"/>
      <c r="CM138" s="3133"/>
      <c r="CN138" s="3133"/>
      <c r="CO138" s="3133"/>
      <c r="CP138" s="3133"/>
      <c r="CQ138" s="3133"/>
      <c r="CR138" s="3133"/>
      <c r="CS138" s="3133"/>
      <c r="CT138" s="3133"/>
      <c r="CU138" s="3133"/>
      <c r="CV138" s="3133"/>
      <c r="CW138" s="3133"/>
      <c r="CX138" s="3133"/>
      <c r="CY138" s="3133"/>
      <c r="CZ138" s="3133"/>
      <c r="DA138" s="3133"/>
      <c r="DB138" s="3133"/>
      <c r="DC138" s="3133"/>
    </row>
    <row r="139" spans="1:107" s="292" customFormat="1" ht="13.5" customHeight="1">
      <c r="A139" s="289"/>
      <c r="B139" s="293"/>
      <c r="C139" s="293"/>
      <c r="D139" s="293"/>
      <c r="E139" s="3174"/>
      <c r="F139" s="3174"/>
      <c r="G139" s="3174"/>
      <c r="H139" s="3174"/>
      <c r="I139" s="3174"/>
      <c r="J139" s="3174"/>
      <c r="K139" s="3174"/>
      <c r="L139" s="3174"/>
      <c r="M139" s="3174"/>
      <c r="N139" s="3174"/>
      <c r="O139" s="3174"/>
      <c r="P139" s="3174"/>
      <c r="Q139" s="3174"/>
      <c r="R139" s="3174"/>
      <c r="S139" s="3174"/>
      <c r="T139" s="3174"/>
      <c r="U139" s="3174"/>
      <c r="V139" s="3174"/>
      <c r="W139" s="3174"/>
      <c r="X139" s="3174"/>
      <c r="Y139" s="3174"/>
      <c r="Z139" s="3174"/>
      <c r="AA139" s="3174"/>
      <c r="AB139" s="3174"/>
      <c r="AC139" s="3174"/>
      <c r="AD139" s="3174"/>
      <c r="AE139" s="3174"/>
      <c r="AF139" s="3174"/>
      <c r="AG139" s="3174"/>
      <c r="AH139" s="3174"/>
      <c r="AI139" s="3174"/>
      <c r="AJ139" s="3174"/>
      <c r="AK139" s="3174"/>
      <c r="AL139" s="3174"/>
      <c r="AM139" s="3174"/>
      <c r="AN139" s="3174"/>
      <c r="AO139" s="3174"/>
      <c r="AP139" s="3174"/>
      <c r="AQ139" s="3174"/>
      <c r="AR139" s="3174"/>
      <c r="AS139" s="3174"/>
      <c r="AT139" s="3174"/>
      <c r="AU139" s="3174"/>
      <c r="AV139" s="3174"/>
      <c r="AW139" s="3174"/>
      <c r="AX139" s="289"/>
      <c r="AY139" s="291"/>
      <c r="AZ139" s="289"/>
      <c r="BA139" s="289"/>
      <c r="BK139" s="3133"/>
      <c r="BL139" s="3133"/>
      <c r="BM139" s="3133"/>
      <c r="BN139" s="3133"/>
      <c r="BO139" s="3133"/>
      <c r="BP139" s="3133"/>
      <c r="BQ139" s="3133"/>
      <c r="BR139" s="3133"/>
      <c r="BS139" s="3133"/>
      <c r="BT139" s="3133"/>
      <c r="BU139" s="3133"/>
      <c r="BV139" s="3133"/>
      <c r="BW139" s="3133"/>
      <c r="BX139" s="3133"/>
      <c r="BY139" s="3133"/>
      <c r="BZ139" s="3133"/>
      <c r="CA139" s="3133"/>
      <c r="CB139" s="3133"/>
      <c r="CC139" s="3133"/>
      <c r="CD139" s="3133"/>
      <c r="CE139" s="3133"/>
      <c r="CF139" s="3133"/>
      <c r="CG139" s="3133"/>
      <c r="CH139" s="3133"/>
      <c r="CI139" s="3133"/>
      <c r="CJ139" s="3133"/>
      <c r="CK139" s="3133"/>
      <c r="CL139" s="3133"/>
      <c r="CM139" s="3133"/>
      <c r="CN139" s="3133"/>
      <c r="CO139" s="3133"/>
      <c r="CP139" s="3133"/>
      <c r="CQ139" s="3133"/>
      <c r="CR139" s="3133"/>
      <c r="CS139" s="3133"/>
      <c r="CT139" s="3133"/>
      <c r="CU139" s="3133"/>
      <c r="CV139" s="3133"/>
      <c r="CW139" s="3133"/>
      <c r="CX139" s="3133"/>
      <c r="CY139" s="3133"/>
      <c r="CZ139" s="3133"/>
      <c r="DA139" s="3133"/>
      <c r="DB139" s="3133"/>
      <c r="DC139" s="3133"/>
    </row>
    <row r="140" spans="1:107" s="292" customFormat="1" ht="13.5" customHeight="1">
      <c r="A140" s="289"/>
      <c r="B140" s="293"/>
      <c r="C140" s="293"/>
      <c r="D140" s="293"/>
      <c r="E140" s="3174"/>
      <c r="F140" s="3174"/>
      <c r="G140" s="3174"/>
      <c r="H140" s="3174"/>
      <c r="I140" s="3174"/>
      <c r="J140" s="3174"/>
      <c r="K140" s="3174"/>
      <c r="L140" s="3174"/>
      <c r="M140" s="3174"/>
      <c r="N140" s="3174"/>
      <c r="O140" s="3174"/>
      <c r="P140" s="3174"/>
      <c r="Q140" s="3174"/>
      <c r="R140" s="3174"/>
      <c r="S140" s="3174"/>
      <c r="T140" s="3174"/>
      <c r="U140" s="3174"/>
      <c r="V140" s="3174"/>
      <c r="W140" s="3174"/>
      <c r="X140" s="3174"/>
      <c r="Y140" s="3174"/>
      <c r="Z140" s="3174"/>
      <c r="AA140" s="3174"/>
      <c r="AB140" s="3174"/>
      <c r="AC140" s="3174"/>
      <c r="AD140" s="3174"/>
      <c r="AE140" s="3174"/>
      <c r="AF140" s="3174"/>
      <c r="AG140" s="3174"/>
      <c r="AH140" s="3174"/>
      <c r="AI140" s="3174"/>
      <c r="AJ140" s="3174"/>
      <c r="AK140" s="3174"/>
      <c r="AL140" s="3174"/>
      <c r="AM140" s="3174"/>
      <c r="AN140" s="3174"/>
      <c r="AO140" s="3174"/>
      <c r="AP140" s="3174"/>
      <c r="AQ140" s="3174"/>
      <c r="AR140" s="3174"/>
      <c r="AS140" s="3174"/>
      <c r="AT140" s="3174"/>
      <c r="AU140" s="3174"/>
      <c r="AV140" s="3174"/>
      <c r="AW140" s="3174"/>
      <c r="AX140" s="289"/>
      <c r="AY140" s="291"/>
      <c r="AZ140" s="289"/>
      <c r="BA140" s="289"/>
      <c r="BK140" s="3133"/>
      <c r="BL140" s="3133"/>
      <c r="BM140" s="3133"/>
      <c r="BN140" s="3133"/>
      <c r="BO140" s="3133"/>
      <c r="BP140" s="3133"/>
      <c r="BQ140" s="3133"/>
      <c r="BR140" s="3133"/>
      <c r="BS140" s="3133"/>
      <c r="BT140" s="3133"/>
      <c r="BU140" s="3133"/>
      <c r="BV140" s="3133"/>
      <c r="BW140" s="3133"/>
      <c r="BX140" s="3133"/>
      <c r="BY140" s="3133"/>
      <c r="BZ140" s="3133"/>
      <c r="CA140" s="3133"/>
      <c r="CB140" s="3133"/>
      <c r="CC140" s="3133"/>
      <c r="CD140" s="3133"/>
      <c r="CE140" s="3133"/>
      <c r="CF140" s="3133"/>
      <c r="CG140" s="3133"/>
      <c r="CH140" s="3133"/>
      <c r="CI140" s="3133"/>
      <c r="CJ140" s="3133"/>
      <c r="CK140" s="3133"/>
      <c r="CL140" s="3133"/>
      <c r="CM140" s="3133"/>
      <c r="CN140" s="3133"/>
      <c r="CO140" s="3133"/>
      <c r="CP140" s="3133"/>
      <c r="CQ140" s="3133"/>
      <c r="CR140" s="3133"/>
      <c r="CS140" s="3133"/>
      <c r="CT140" s="3133"/>
      <c r="CU140" s="3133"/>
      <c r="CV140" s="3133"/>
      <c r="CW140" s="3133"/>
      <c r="CX140" s="3133"/>
      <c r="CY140" s="3133"/>
      <c r="CZ140" s="3133"/>
      <c r="DA140" s="3133"/>
      <c r="DB140" s="3133"/>
      <c r="DC140" s="3133"/>
    </row>
    <row r="141" spans="1:107" s="292" customFormat="1" ht="13.5" customHeight="1">
      <c r="A141" s="291"/>
      <c r="B141" s="289"/>
      <c r="C141" s="289"/>
      <c r="D141" s="289"/>
      <c r="E141" s="3174"/>
      <c r="F141" s="3174"/>
      <c r="G141" s="3174"/>
      <c r="H141" s="3174"/>
      <c r="I141" s="3174"/>
      <c r="J141" s="3174"/>
      <c r="K141" s="3174"/>
      <c r="L141" s="3174"/>
      <c r="M141" s="3174"/>
      <c r="N141" s="3174"/>
      <c r="O141" s="3174"/>
      <c r="P141" s="3174"/>
      <c r="Q141" s="3174"/>
      <c r="R141" s="3174"/>
      <c r="S141" s="3174"/>
      <c r="T141" s="3174"/>
      <c r="U141" s="3174"/>
      <c r="V141" s="3174"/>
      <c r="W141" s="3174"/>
      <c r="X141" s="3174"/>
      <c r="Y141" s="3174"/>
      <c r="Z141" s="3174"/>
      <c r="AA141" s="3174"/>
      <c r="AB141" s="3174"/>
      <c r="AC141" s="3174"/>
      <c r="AD141" s="3174"/>
      <c r="AE141" s="3174"/>
      <c r="AF141" s="3174"/>
      <c r="AG141" s="3174"/>
      <c r="AH141" s="3174"/>
      <c r="AI141" s="3174"/>
      <c r="AJ141" s="3174"/>
      <c r="AK141" s="3174"/>
      <c r="AL141" s="3174"/>
      <c r="AM141" s="3174"/>
      <c r="AN141" s="3174"/>
      <c r="AO141" s="3174"/>
      <c r="AP141" s="3174"/>
      <c r="AQ141" s="3174"/>
      <c r="AR141" s="3174"/>
      <c r="AS141" s="3174"/>
      <c r="AT141" s="3174"/>
      <c r="AU141" s="3174"/>
      <c r="AV141" s="3174"/>
      <c r="AW141" s="3174"/>
      <c r="AX141" s="289"/>
      <c r="AY141" s="291"/>
      <c r="AZ141" s="289"/>
      <c r="BA141" s="289"/>
      <c r="BK141" s="3133"/>
      <c r="BL141" s="3133"/>
      <c r="BM141" s="3133"/>
      <c r="BN141" s="3133"/>
      <c r="BO141" s="3133"/>
      <c r="BP141" s="3133"/>
      <c r="BQ141" s="3133"/>
      <c r="BR141" s="3133"/>
      <c r="BS141" s="3133"/>
      <c r="BT141" s="3133"/>
      <c r="BU141" s="3133"/>
      <c r="BV141" s="3133"/>
      <c r="BW141" s="3133"/>
      <c r="BX141" s="3133"/>
      <c r="BY141" s="3133"/>
      <c r="BZ141" s="3133"/>
      <c r="CA141" s="3133"/>
      <c r="CB141" s="3133"/>
      <c r="CC141" s="3133"/>
      <c r="CD141" s="3133"/>
      <c r="CE141" s="3133"/>
      <c r="CF141" s="3133"/>
      <c r="CG141" s="3133"/>
      <c r="CH141" s="3133"/>
      <c r="CI141" s="3133"/>
      <c r="CJ141" s="3133"/>
      <c r="CK141" s="3133"/>
      <c r="CL141" s="3133"/>
      <c r="CM141" s="3133"/>
      <c r="CN141" s="3133"/>
      <c r="CO141" s="3133"/>
      <c r="CP141" s="3133"/>
      <c r="CQ141" s="3133"/>
      <c r="CR141" s="3133"/>
      <c r="CS141" s="3133"/>
      <c r="CT141" s="3133"/>
      <c r="CU141" s="3133"/>
      <c r="CV141" s="3133"/>
      <c r="CW141" s="3133"/>
      <c r="CX141" s="3133"/>
      <c r="CY141" s="3133"/>
      <c r="CZ141" s="3133"/>
      <c r="DA141" s="3133"/>
      <c r="DB141" s="3133"/>
      <c r="DC141" s="3133"/>
    </row>
    <row r="142" spans="1:107" s="292" customFormat="1" ht="13.5" customHeight="1">
      <c r="A142" s="291"/>
      <c r="B142" s="289"/>
      <c r="C142" s="289"/>
      <c r="D142" s="289"/>
      <c r="E142" s="3174"/>
      <c r="F142" s="3174"/>
      <c r="G142" s="3174"/>
      <c r="H142" s="3174"/>
      <c r="I142" s="3174"/>
      <c r="J142" s="3174"/>
      <c r="K142" s="3174"/>
      <c r="L142" s="3174"/>
      <c r="M142" s="3174"/>
      <c r="N142" s="3174"/>
      <c r="O142" s="3174"/>
      <c r="P142" s="3174"/>
      <c r="Q142" s="3174"/>
      <c r="R142" s="3174"/>
      <c r="S142" s="3174"/>
      <c r="T142" s="3174"/>
      <c r="U142" s="3174"/>
      <c r="V142" s="3174"/>
      <c r="W142" s="3174"/>
      <c r="X142" s="3174"/>
      <c r="Y142" s="3174"/>
      <c r="Z142" s="3174"/>
      <c r="AA142" s="3174"/>
      <c r="AB142" s="3174"/>
      <c r="AC142" s="3174"/>
      <c r="AD142" s="3174"/>
      <c r="AE142" s="3174"/>
      <c r="AF142" s="3174"/>
      <c r="AG142" s="3174"/>
      <c r="AH142" s="3174"/>
      <c r="AI142" s="3174"/>
      <c r="AJ142" s="3174"/>
      <c r="AK142" s="3174"/>
      <c r="AL142" s="3174"/>
      <c r="AM142" s="3174"/>
      <c r="AN142" s="3174"/>
      <c r="AO142" s="3174"/>
      <c r="AP142" s="3174"/>
      <c r="AQ142" s="3174"/>
      <c r="AR142" s="3174"/>
      <c r="AS142" s="3174"/>
      <c r="AT142" s="3174"/>
      <c r="AU142" s="3174"/>
      <c r="AV142" s="3174"/>
      <c r="AW142" s="3174"/>
      <c r="AX142" s="289"/>
      <c r="AY142" s="291"/>
      <c r="AZ142" s="289"/>
      <c r="BA142" s="289"/>
      <c r="BK142" s="3133"/>
      <c r="BL142" s="3133"/>
      <c r="BM142" s="3133"/>
      <c r="BN142" s="3133"/>
      <c r="BO142" s="3133"/>
      <c r="BP142" s="3133"/>
      <c r="BQ142" s="3133"/>
      <c r="BR142" s="3133"/>
      <c r="BS142" s="3133"/>
      <c r="BT142" s="3133"/>
      <c r="BU142" s="3133"/>
      <c r="BV142" s="3133"/>
      <c r="BW142" s="3133"/>
      <c r="BX142" s="3133"/>
      <c r="BY142" s="3133"/>
      <c r="BZ142" s="3133"/>
      <c r="CA142" s="3133"/>
      <c r="CB142" s="3133"/>
      <c r="CC142" s="3133"/>
      <c r="CD142" s="3133"/>
      <c r="CE142" s="3133"/>
      <c r="CF142" s="3133"/>
      <c r="CG142" s="3133"/>
      <c r="CH142" s="3133"/>
      <c r="CI142" s="3133"/>
      <c r="CJ142" s="3133"/>
      <c r="CK142" s="3133"/>
      <c r="CL142" s="3133"/>
      <c r="CM142" s="3133"/>
      <c r="CN142" s="3133"/>
      <c r="CO142" s="3133"/>
      <c r="CP142" s="3133"/>
      <c r="CQ142" s="3133"/>
      <c r="CR142" s="3133"/>
      <c r="CS142" s="3133"/>
      <c r="CT142" s="3133"/>
      <c r="CU142" s="3133"/>
      <c r="CV142" s="3133"/>
      <c r="CW142" s="3133"/>
      <c r="CX142" s="3133"/>
      <c r="CY142" s="3133"/>
      <c r="CZ142" s="3133"/>
      <c r="DA142" s="3133"/>
      <c r="DB142" s="3133"/>
      <c r="DC142" s="3133"/>
    </row>
    <row r="143" spans="1:107" s="292" customFormat="1" ht="13.5" customHeight="1">
      <c r="A143" s="289"/>
      <c r="E143" s="3174"/>
      <c r="F143" s="3174"/>
      <c r="G143" s="3174"/>
      <c r="H143" s="3174"/>
      <c r="I143" s="3174"/>
      <c r="J143" s="3174"/>
      <c r="K143" s="3174"/>
      <c r="L143" s="3174"/>
      <c r="M143" s="3174"/>
      <c r="N143" s="3174"/>
      <c r="O143" s="3174"/>
      <c r="P143" s="3174"/>
      <c r="Q143" s="3174"/>
      <c r="R143" s="3174"/>
      <c r="S143" s="3174"/>
      <c r="T143" s="3174"/>
      <c r="U143" s="3174"/>
      <c r="V143" s="3174"/>
      <c r="W143" s="3174"/>
      <c r="X143" s="3174"/>
      <c r="Y143" s="3174"/>
      <c r="Z143" s="3174"/>
      <c r="AA143" s="3174"/>
      <c r="AB143" s="3174"/>
      <c r="AC143" s="3174"/>
      <c r="AD143" s="3174"/>
      <c r="AE143" s="3174"/>
      <c r="AF143" s="3174"/>
      <c r="AG143" s="3174"/>
      <c r="AH143" s="3174"/>
      <c r="AI143" s="3174"/>
      <c r="AJ143" s="3174"/>
      <c r="AK143" s="3174"/>
      <c r="AL143" s="3174"/>
      <c r="AM143" s="3174"/>
      <c r="AN143" s="3174"/>
      <c r="AO143" s="3174"/>
      <c r="AP143" s="3174"/>
      <c r="AQ143" s="3174"/>
      <c r="AR143" s="3174"/>
      <c r="AS143" s="3174"/>
      <c r="AT143" s="3174"/>
      <c r="AU143" s="3174"/>
      <c r="AV143" s="3174"/>
      <c r="AW143" s="3174"/>
      <c r="AX143" s="289"/>
      <c r="AY143" s="291"/>
      <c r="AZ143" s="289"/>
      <c r="BA143" s="289"/>
      <c r="BK143" s="3133"/>
      <c r="BL143" s="3133"/>
      <c r="BM143" s="3133"/>
      <c r="BN143" s="3133"/>
      <c r="BO143" s="3133"/>
      <c r="BP143" s="3133"/>
      <c r="BQ143" s="3133"/>
      <c r="BR143" s="3133"/>
      <c r="BS143" s="3133"/>
      <c r="BT143" s="3133"/>
      <c r="BU143" s="3133"/>
      <c r="BV143" s="3133"/>
      <c r="BW143" s="3133"/>
      <c r="BX143" s="3133"/>
      <c r="BY143" s="3133"/>
      <c r="BZ143" s="3133"/>
      <c r="CA143" s="3133"/>
      <c r="CB143" s="3133"/>
      <c r="CC143" s="3133"/>
      <c r="CD143" s="3133"/>
      <c r="CE143" s="3133"/>
      <c r="CF143" s="3133"/>
      <c r="CG143" s="3133"/>
      <c r="CH143" s="3133"/>
      <c r="CI143" s="3133"/>
      <c r="CJ143" s="3133"/>
      <c r="CK143" s="3133"/>
      <c r="CL143" s="3133"/>
      <c r="CM143" s="3133"/>
      <c r="CN143" s="3133"/>
      <c r="CO143" s="3133"/>
      <c r="CP143" s="3133"/>
      <c r="CQ143" s="3133"/>
      <c r="CR143" s="3133"/>
      <c r="CS143" s="3133"/>
      <c r="CT143" s="3133"/>
      <c r="CU143" s="3133"/>
      <c r="CV143" s="3133"/>
      <c r="CW143" s="3133"/>
      <c r="CX143" s="3133"/>
      <c r="CY143" s="3133"/>
      <c r="CZ143" s="3133"/>
      <c r="DA143" s="3133"/>
      <c r="DB143" s="3133"/>
      <c r="DC143" s="3133"/>
    </row>
    <row r="144" spans="1:107" s="292" customFormat="1" ht="13.5" customHeight="1">
      <c r="A144" s="289"/>
      <c r="E144" s="3174"/>
      <c r="F144" s="3174"/>
      <c r="G144" s="3174"/>
      <c r="H144" s="3174"/>
      <c r="I144" s="3174"/>
      <c r="J144" s="3174"/>
      <c r="K144" s="3174"/>
      <c r="L144" s="3174"/>
      <c r="M144" s="3174"/>
      <c r="N144" s="3174"/>
      <c r="O144" s="3174"/>
      <c r="P144" s="3174"/>
      <c r="Q144" s="3174"/>
      <c r="R144" s="3174"/>
      <c r="S144" s="3174"/>
      <c r="T144" s="3174"/>
      <c r="U144" s="3174"/>
      <c r="V144" s="3174"/>
      <c r="W144" s="3174"/>
      <c r="X144" s="3174"/>
      <c r="Y144" s="3174"/>
      <c r="Z144" s="3174"/>
      <c r="AA144" s="3174"/>
      <c r="AB144" s="3174"/>
      <c r="AC144" s="3174"/>
      <c r="AD144" s="3174"/>
      <c r="AE144" s="3174"/>
      <c r="AF144" s="3174"/>
      <c r="AG144" s="3174"/>
      <c r="AH144" s="3174"/>
      <c r="AI144" s="3174"/>
      <c r="AJ144" s="3174"/>
      <c r="AK144" s="3174"/>
      <c r="AL144" s="3174"/>
      <c r="AM144" s="3174"/>
      <c r="AN144" s="3174"/>
      <c r="AO144" s="3174"/>
      <c r="AP144" s="3174"/>
      <c r="AQ144" s="3174"/>
      <c r="AR144" s="3174"/>
      <c r="AS144" s="3174"/>
      <c r="AT144" s="3174"/>
      <c r="AU144" s="3174"/>
      <c r="AV144" s="3174"/>
      <c r="AW144" s="3174"/>
      <c r="AX144" s="289"/>
      <c r="AY144" s="291"/>
      <c r="AZ144" s="289"/>
      <c r="BA144" s="289"/>
      <c r="BK144" s="3133"/>
      <c r="BL144" s="3133"/>
      <c r="BM144" s="3133"/>
      <c r="BN144" s="3133"/>
      <c r="BO144" s="3133"/>
      <c r="BP144" s="3133"/>
      <c r="BQ144" s="3133"/>
      <c r="BR144" s="3133"/>
      <c r="BS144" s="3133"/>
      <c r="BT144" s="3133"/>
      <c r="BU144" s="3133"/>
      <c r="BV144" s="3133"/>
      <c r="BW144" s="3133"/>
      <c r="BX144" s="3133"/>
      <c r="BY144" s="3133"/>
      <c r="BZ144" s="3133"/>
      <c r="CA144" s="3133"/>
      <c r="CB144" s="3133"/>
      <c r="CC144" s="3133"/>
      <c r="CD144" s="3133"/>
      <c r="CE144" s="3133"/>
      <c r="CF144" s="3133"/>
      <c r="CG144" s="3133"/>
      <c r="CH144" s="3133"/>
      <c r="CI144" s="3133"/>
      <c r="CJ144" s="3133"/>
      <c r="CK144" s="3133"/>
      <c r="CL144" s="3133"/>
      <c r="CM144" s="3133"/>
      <c r="CN144" s="3133"/>
      <c r="CO144" s="3133"/>
      <c r="CP144" s="3133"/>
      <c r="CQ144" s="3133"/>
      <c r="CR144" s="3133"/>
      <c r="CS144" s="3133"/>
      <c r="CT144" s="3133"/>
      <c r="CU144" s="3133"/>
      <c r="CV144" s="3133"/>
      <c r="CW144" s="3133"/>
      <c r="CX144" s="3133"/>
      <c r="CY144" s="3133"/>
      <c r="CZ144" s="3133"/>
      <c r="DA144" s="3133"/>
      <c r="DB144" s="3133"/>
      <c r="DC144" s="3133"/>
    </row>
    <row r="145" spans="1:109" s="292" customFormat="1" ht="13.5" customHeight="1">
      <c r="A145" s="289"/>
      <c r="E145" s="3174"/>
      <c r="F145" s="3174"/>
      <c r="G145" s="3174"/>
      <c r="H145" s="3174"/>
      <c r="I145" s="3174"/>
      <c r="J145" s="3174"/>
      <c r="K145" s="3174"/>
      <c r="L145" s="3174"/>
      <c r="M145" s="3174"/>
      <c r="N145" s="3174"/>
      <c r="O145" s="3174"/>
      <c r="P145" s="3174"/>
      <c r="Q145" s="3174"/>
      <c r="R145" s="3174"/>
      <c r="S145" s="3174"/>
      <c r="T145" s="3174"/>
      <c r="U145" s="3174"/>
      <c r="V145" s="3174"/>
      <c r="W145" s="3174"/>
      <c r="X145" s="3174"/>
      <c r="Y145" s="3174"/>
      <c r="Z145" s="3174"/>
      <c r="AA145" s="3174"/>
      <c r="AB145" s="3174"/>
      <c r="AC145" s="3174"/>
      <c r="AD145" s="3174"/>
      <c r="AE145" s="3174"/>
      <c r="AF145" s="3174"/>
      <c r="AG145" s="3174"/>
      <c r="AH145" s="3174"/>
      <c r="AI145" s="3174"/>
      <c r="AJ145" s="3174"/>
      <c r="AK145" s="3174"/>
      <c r="AL145" s="3174"/>
      <c r="AM145" s="3174"/>
      <c r="AN145" s="3174"/>
      <c r="AO145" s="3174"/>
      <c r="AP145" s="3174"/>
      <c r="AQ145" s="3174"/>
      <c r="AR145" s="3174"/>
      <c r="AS145" s="3174"/>
      <c r="AT145" s="3174"/>
      <c r="AU145" s="3174"/>
      <c r="AV145" s="3174"/>
      <c r="AW145" s="3174"/>
      <c r="AX145" s="289"/>
      <c r="AY145" s="291"/>
      <c r="AZ145" s="289"/>
      <c r="BA145" s="289"/>
      <c r="BD145" s="289"/>
      <c r="BE145" s="289"/>
      <c r="BF145" s="289"/>
      <c r="BH145" s="3133" t="s">
        <v>326</v>
      </c>
      <c r="BI145" s="3133"/>
      <c r="BJ145" s="3133"/>
      <c r="BK145" s="3133"/>
      <c r="BL145" s="3133"/>
      <c r="BM145" s="3133"/>
      <c r="BN145" s="3133"/>
      <c r="BO145" s="3133"/>
      <c r="BP145" s="3133"/>
      <c r="BQ145" s="289"/>
      <c r="BR145" s="289"/>
      <c r="BS145" s="289"/>
      <c r="BT145" s="289"/>
      <c r="BU145" s="289"/>
      <c r="BV145" s="289"/>
      <c r="BW145" s="289"/>
      <c r="BX145" s="289"/>
      <c r="BY145" s="289"/>
      <c r="BZ145" s="289"/>
      <c r="CA145" s="289"/>
      <c r="CB145" s="289"/>
      <c r="CC145" s="289"/>
      <c r="CD145" s="289"/>
      <c r="CE145" s="289"/>
      <c r="CF145" s="289"/>
      <c r="CG145" s="289"/>
      <c r="CH145" s="289"/>
      <c r="CI145" s="289"/>
      <c r="CJ145" s="289"/>
      <c r="CK145" s="289"/>
      <c r="CL145" s="289"/>
      <c r="CM145" s="289"/>
      <c r="CN145" s="289"/>
      <c r="CO145" s="289"/>
      <c r="CP145" s="289"/>
      <c r="CQ145" s="289"/>
      <c r="CR145" s="289"/>
      <c r="CS145" s="289"/>
      <c r="CT145" s="289"/>
      <c r="CU145" s="289"/>
      <c r="CV145" s="289"/>
      <c r="CW145" s="289"/>
      <c r="CX145" s="289"/>
      <c r="CY145" s="289"/>
      <c r="CZ145" s="289"/>
      <c r="DA145" s="289"/>
      <c r="DB145" s="289"/>
      <c r="DC145" s="289"/>
    </row>
    <row r="146" spans="1:109" s="292" customFormat="1" ht="13.5" customHeight="1">
      <c r="A146" s="289"/>
      <c r="E146" s="3174"/>
      <c r="F146" s="3174"/>
      <c r="G146" s="3174"/>
      <c r="H146" s="3174"/>
      <c r="I146" s="3174"/>
      <c r="J146" s="3174"/>
      <c r="K146" s="3174"/>
      <c r="L146" s="3174"/>
      <c r="M146" s="3174"/>
      <c r="N146" s="3174"/>
      <c r="O146" s="3174"/>
      <c r="P146" s="3174"/>
      <c r="Q146" s="3174"/>
      <c r="R146" s="3174"/>
      <c r="S146" s="3174"/>
      <c r="T146" s="3174"/>
      <c r="U146" s="3174"/>
      <c r="V146" s="3174"/>
      <c r="W146" s="3174"/>
      <c r="X146" s="3174"/>
      <c r="Y146" s="3174"/>
      <c r="Z146" s="3174"/>
      <c r="AA146" s="3174"/>
      <c r="AB146" s="3174"/>
      <c r="AC146" s="3174"/>
      <c r="AD146" s="3174"/>
      <c r="AE146" s="3174"/>
      <c r="AF146" s="3174"/>
      <c r="AG146" s="3174"/>
      <c r="AH146" s="3174"/>
      <c r="AI146" s="3174"/>
      <c r="AJ146" s="3174"/>
      <c r="AK146" s="3174"/>
      <c r="AL146" s="3174"/>
      <c r="AM146" s="3174"/>
      <c r="AN146" s="3174"/>
      <c r="AO146" s="3174"/>
      <c r="AP146" s="3174"/>
      <c r="AQ146" s="3174"/>
      <c r="AR146" s="3174"/>
      <c r="AS146" s="3174"/>
      <c r="AT146" s="3174"/>
      <c r="AU146" s="3174"/>
      <c r="AV146" s="3174"/>
      <c r="AW146" s="3174"/>
      <c r="AX146" s="289"/>
      <c r="AY146" s="291"/>
      <c r="AZ146" s="289"/>
      <c r="BA146" s="289"/>
      <c r="BH146" s="3151" t="s">
        <v>325</v>
      </c>
      <c r="BI146" s="3151"/>
      <c r="BJ146" s="3151"/>
      <c r="BK146" s="3153" t="s">
        <v>1295</v>
      </c>
      <c r="BL146" s="3153"/>
      <c r="BM146" s="3153"/>
      <c r="BN146" s="3153"/>
      <c r="BO146" s="3153"/>
      <c r="BP146" s="3153"/>
      <c r="BQ146" s="3153"/>
      <c r="BR146" s="3153"/>
      <c r="BS146" s="3153"/>
      <c r="BT146" s="3153"/>
      <c r="BU146" s="3153"/>
      <c r="BV146" s="3153"/>
      <c r="BW146" s="3153"/>
      <c r="BX146" s="3153"/>
      <c r="BY146" s="3153"/>
      <c r="BZ146" s="3153"/>
      <c r="CA146" s="3153"/>
      <c r="CB146" s="3153"/>
      <c r="CC146" s="3153"/>
      <c r="CD146" s="3153"/>
      <c r="CE146" s="3153"/>
      <c r="CF146" s="3153"/>
      <c r="CG146" s="3153"/>
      <c r="CH146" s="3153"/>
      <c r="CI146" s="3153"/>
      <c r="CJ146" s="3153"/>
      <c r="CK146" s="3153"/>
      <c r="CL146" s="3153"/>
      <c r="CM146" s="3153"/>
      <c r="CN146" s="3153"/>
      <c r="CO146" s="3153"/>
      <c r="CP146" s="3153"/>
      <c r="CQ146" s="3153"/>
      <c r="CR146" s="3153"/>
      <c r="CS146" s="3153"/>
      <c r="CT146" s="3153"/>
      <c r="CU146" s="3153"/>
      <c r="CV146" s="3153"/>
      <c r="CW146" s="3153"/>
      <c r="CX146" s="3153"/>
      <c r="CY146" s="3153"/>
      <c r="CZ146" s="3153"/>
      <c r="DA146" s="3153"/>
      <c r="DB146" s="3153"/>
      <c r="DC146" s="3153"/>
    </row>
    <row r="147" spans="1:109" s="292" customFormat="1" ht="13.5" customHeight="1">
      <c r="A147" s="289"/>
      <c r="E147" s="3174"/>
      <c r="F147" s="3174"/>
      <c r="G147" s="3174"/>
      <c r="H147" s="3174"/>
      <c r="I147" s="3174"/>
      <c r="J147" s="3174"/>
      <c r="K147" s="3174"/>
      <c r="L147" s="3174"/>
      <c r="M147" s="3174"/>
      <c r="N147" s="3174"/>
      <c r="O147" s="3174"/>
      <c r="P147" s="3174"/>
      <c r="Q147" s="3174"/>
      <c r="R147" s="3174"/>
      <c r="S147" s="3174"/>
      <c r="T147" s="3174"/>
      <c r="U147" s="3174"/>
      <c r="V147" s="3174"/>
      <c r="W147" s="3174"/>
      <c r="X147" s="3174"/>
      <c r="Y147" s="3174"/>
      <c r="Z147" s="3174"/>
      <c r="AA147" s="3174"/>
      <c r="AB147" s="3174"/>
      <c r="AC147" s="3174"/>
      <c r="AD147" s="3174"/>
      <c r="AE147" s="3174"/>
      <c r="AF147" s="3174"/>
      <c r="AG147" s="3174"/>
      <c r="AH147" s="3174"/>
      <c r="AI147" s="3174"/>
      <c r="AJ147" s="3174"/>
      <c r="AK147" s="3174"/>
      <c r="AL147" s="3174"/>
      <c r="AM147" s="3174"/>
      <c r="AN147" s="3174"/>
      <c r="AO147" s="3174"/>
      <c r="AP147" s="3174"/>
      <c r="AQ147" s="3174"/>
      <c r="AR147" s="3174"/>
      <c r="AS147" s="3174"/>
      <c r="AT147" s="3174"/>
      <c r="AU147" s="3174"/>
      <c r="AV147" s="3174"/>
      <c r="AW147" s="3174"/>
      <c r="AX147" s="289"/>
      <c r="AY147" s="291"/>
      <c r="AZ147" s="289"/>
      <c r="BA147" s="289"/>
      <c r="BK147" s="3153"/>
      <c r="BL147" s="3153"/>
      <c r="BM147" s="3153"/>
      <c r="BN147" s="3153"/>
      <c r="BO147" s="3153"/>
      <c r="BP147" s="3153"/>
      <c r="BQ147" s="3153"/>
      <c r="BR147" s="3153"/>
      <c r="BS147" s="3153"/>
      <c r="BT147" s="3153"/>
      <c r="BU147" s="3153"/>
      <c r="BV147" s="3153"/>
      <c r="BW147" s="3153"/>
      <c r="BX147" s="3153"/>
      <c r="BY147" s="3153"/>
      <c r="BZ147" s="3153"/>
      <c r="CA147" s="3153"/>
      <c r="CB147" s="3153"/>
      <c r="CC147" s="3153"/>
      <c r="CD147" s="3153"/>
      <c r="CE147" s="3153"/>
      <c r="CF147" s="3153"/>
      <c r="CG147" s="3153"/>
      <c r="CH147" s="3153"/>
      <c r="CI147" s="3153"/>
      <c r="CJ147" s="3153"/>
      <c r="CK147" s="3153"/>
      <c r="CL147" s="3153"/>
      <c r="CM147" s="3153"/>
      <c r="CN147" s="3153"/>
      <c r="CO147" s="3153"/>
      <c r="CP147" s="3153"/>
      <c r="CQ147" s="3153"/>
      <c r="CR147" s="3153"/>
      <c r="CS147" s="3153"/>
      <c r="CT147" s="3153"/>
      <c r="CU147" s="3153"/>
      <c r="CV147" s="3153"/>
      <c r="CW147" s="3153"/>
      <c r="CX147" s="3153"/>
      <c r="CY147" s="3153"/>
      <c r="CZ147" s="3153"/>
      <c r="DA147" s="3153"/>
      <c r="DB147" s="3153"/>
      <c r="DC147" s="3153"/>
    </row>
    <row r="148" spans="1:109" s="292" customFormat="1" ht="13.5" customHeight="1">
      <c r="A148" s="289"/>
      <c r="B148" s="3152" t="s">
        <v>616</v>
      </c>
      <c r="C148" s="3152"/>
      <c r="D148" s="3152"/>
      <c r="E148" s="3152"/>
      <c r="F148" s="3152"/>
      <c r="G148" s="3152"/>
      <c r="H148" s="3152"/>
      <c r="I148" s="3152"/>
      <c r="J148" s="3152"/>
      <c r="K148" s="3152"/>
      <c r="L148" s="290"/>
      <c r="M148" s="290"/>
      <c r="N148" s="290"/>
      <c r="O148" s="290"/>
      <c r="P148" s="290"/>
      <c r="Q148" s="290"/>
      <c r="R148" s="290"/>
      <c r="S148" s="290"/>
      <c r="T148" s="290"/>
      <c r="U148" s="290"/>
      <c r="V148" s="290"/>
      <c r="W148" s="290"/>
      <c r="X148" s="290"/>
      <c r="Y148" s="290"/>
      <c r="Z148" s="290"/>
      <c r="AA148" s="290"/>
      <c r="AB148" s="290"/>
      <c r="AC148" s="290"/>
      <c r="AD148" s="290"/>
      <c r="AE148" s="290"/>
      <c r="AF148" s="290"/>
      <c r="AG148" s="290"/>
      <c r="AH148" s="290"/>
      <c r="AI148" s="290"/>
      <c r="AJ148" s="290"/>
      <c r="AK148" s="290"/>
      <c r="AL148" s="290"/>
      <c r="AM148" s="290"/>
      <c r="AN148" s="290"/>
      <c r="AO148" s="290"/>
      <c r="AP148" s="290"/>
      <c r="AQ148" s="290"/>
      <c r="AR148" s="290"/>
      <c r="AS148" s="290"/>
      <c r="AT148" s="290"/>
      <c r="AU148" s="290"/>
      <c r="AV148" s="290"/>
      <c r="AW148" s="290"/>
      <c r="AX148" s="289"/>
      <c r="AY148" s="291"/>
      <c r="AZ148" s="289"/>
      <c r="BA148" s="289"/>
      <c r="BB148" s="289"/>
      <c r="BC148" s="289"/>
      <c r="BH148" s="291"/>
      <c r="BI148" s="291"/>
      <c r="BJ148" s="291"/>
      <c r="BK148" s="3153" t="s">
        <v>1322</v>
      </c>
      <c r="BL148" s="3153"/>
      <c r="BM148" s="3153"/>
      <c r="BN148" s="3153"/>
      <c r="BO148" s="3153"/>
      <c r="BP148" s="3153"/>
      <c r="BQ148" s="3153"/>
      <c r="BR148" s="3153"/>
      <c r="BS148" s="3153"/>
      <c r="BT148" s="3153"/>
      <c r="BU148" s="3153"/>
      <c r="BV148" s="3153"/>
      <c r="BW148" s="3153"/>
      <c r="BX148" s="3153"/>
      <c r="BY148" s="3153"/>
      <c r="BZ148" s="3153"/>
      <c r="CA148" s="3153"/>
      <c r="CB148" s="3153"/>
      <c r="CC148" s="3153"/>
      <c r="CD148" s="3153"/>
      <c r="CE148" s="3153"/>
      <c r="CF148" s="3153"/>
      <c r="CG148" s="3153"/>
      <c r="CH148" s="3153"/>
      <c r="CI148" s="3153"/>
      <c r="CJ148" s="3153"/>
      <c r="CK148" s="3153"/>
      <c r="CL148" s="3153"/>
      <c r="CM148" s="3153"/>
      <c r="CN148" s="3153"/>
      <c r="CO148" s="3153"/>
      <c r="CP148" s="3153"/>
      <c r="CQ148" s="3153"/>
      <c r="CR148" s="3153"/>
      <c r="CS148" s="3153"/>
      <c r="CT148" s="3153"/>
      <c r="CU148" s="3153"/>
      <c r="CV148" s="3153"/>
      <c r="CW148" s="3153"/>
      <c r="CX148" s="3153"/>
      <c r="CY148" s="3153"/>
      <c r="CZ148" s="3153"/>
      <c r="DA148" s="3153"/>
      <c r="DB148" s="3153"/>
      <c r="DC148" s="3153"/>
    </row>
    <row r="149" spans="1:109" s="292" customFormat="1" ht="13.5" customHeight="1">
      <c r="A149" s="289"/>
      <c r="B149" s="3151" t="s">
        <v>606</v>
      </c>
      <c r="C149" s="3151"/>
      <c r="D149" s="3151"/>
      <c r="E149" s="3153" t="s">
        <v>1290</v>
      </c>
      <c r="F149" s="3153"/>
      <c r="G149" s="3153"/>
      <c r="H149" s="3153"/>
      <c r="I149" s="3153"/>
      <c r="J149" s="3153"/>
      <c r="K149" s="3153"/>
      <c r="L149" s="3153"/>
      <c r="M149" s="3153"/>
      <c r="N149" s="3153"/>
      <c r="O149" s="3153"/>
      <c r="P149" s="3153"/>
      <c r="Q149" s="3153"/>
      <c r="R149" s="3153"/>
      <c r="S149" s="3153"/>
      <c r="T149" s="3153"/>
      <c r="U149" s="3153"/>
      <c r="V149" s="3153"/>
      <c r="W149" s="3153"/>
      <c r="X149" s="3153"/>
      <c r="Y149" s="3153"/>
      <c r="Z149" s="3153"/>
      <c r="AA149" s="3153"/>
      <c r="AB149" s="3153"/>
      <c r="AC149" s="3153"/>
      <c r="AD149" s="3153"/>
      <c r="AE149" s="3153"/>
      <c r="AF149" s="3153"/>
      <c r="AG149" s="3153"/>
      <c r="AH149" s="3153"/>
      <c r="AI149" s="3153"/>
      <c r="AJ149" s="3153"/>
      <c r="AK149" s="3153"/>
      <c r="AL149" s="3153"/>
      <c r="AM149" s="3153"/>
      <c r="AN149" s="3153"/>
      <c r="AO149" s="3153"/>
      <c r="AP149" s="3153"/>
      <c r="AQ149" s="3153"/>
      <c r="AR149" s="3153"/>
      <c r="AS149" s="3153"/>
      <c r="AT149" s="3153"/>
      <c r="AU149" s="3153"/>
      <c r="AV149" s="3153"/>
      <c r="AW149" s="3153"/>
      <c r="AX149" s="289"/>
      <c r="AY149" s="291"/>
      <c r="AZ149" s="289"/>
      <c r="BA149" s="289"/>
      <c r="BB149" s="289"/>
      <c r="BC149" s="289"/>
      <c r="BD149" s="289"/>
      <c r="BE149" s="289"/>
      <c r="BF149" s="289"/>
      <c r="BH149" s="291"/>
      <c r="BI149" s="291"/>
      <c r="BJ149" s="291"/>
      <c r="BK149" s="3153"/>
      <c r="BL149" s="3153"/>
      <c r="BM149" s="3153"/>
      <c r="BN149" s="3153"/>
      <c r="BO149" s="3153"/>
      <c r="BP149" s="3153"/>
      <c r="BQ149" s="3153"/>
      <c r="BR149" s="3153"/>
      <c r="BS149" s="3153"/>
      <c r="BT149" s="3153"/>
      <c r="BU149" s="3153"/>
      <c r="BV149" s="3153"/>
      <c r="BW149" s="3153"/>
      <c r="BX149" s="3153"/>
      <c r="BY149" s="3153"/>
      <c r="BZ149" s="3153"/>
      <c r="CA149" s="3153"/>
      <c r="CB149" s="3153"/>
      <c r="CC149" s="3153"/>
      <c r="CD149" s="3153"/>
      <c r="CE149" s="3153"/>
      <c r="CF149" s="3153"/>
      <c r="CG149" s="3153"/>
      <c r="CH149" s="3153"/>
      <c r="CI149" s="3153"/>
      <c r="CJ149" s="3153"/>
      <c r="CK149" s="3153"/>
      <c r="CL149" s="3153"/>
      <c r="CM149" s="3153"/>
      <c r="CN149" s="3153"/>
      <c r="CO149" s="3153"/>
      <c r="CP149" s="3153"/>
      <c r="CQ149" s="3153"/>
      <c r="CR149" s="3153"/>
      <c r="CS149" s="3153"/>
      <c r="CT149" s="3153"/>
      <c r="CU149" s="3153"/>
      <c r="CV149" s="3153"/>
      <c r="CW149" s="3153"/>
      <c r="CX149" s="3153"/>
      <c r="CY149" s="3153"/>
      <c r="CZ149" s="3153"/>
      <c r="DA149" s="3153"/>
      <c r="DB149" s="3153"/>
      <c r="DC149" s="3153"/>
    </row>
    <row r="150" spans="1:109" s="292" customFormat="1" ht="13.5" customHeight="1">
      <c r="A150" s="289"/>
      <c r="B150" s="293"/>
      <c r="C150" s="293"/>
      <c r="D150" s="293"/>
      <c r="E150" s="3153"/>
      <c r="F150" s="3153"/>
      <c r="G150" s="3153"/>
      <c r="H150" s="3153"/>
      <c r="I150" s="3153"/>
      <c r="J150" s="3153"/>
      <c r="K150" s="3153"/>
      <c r="L150" s="3153"/>
      <c r="M150" s="3153"/>
      <c r="N150" s="3153"/>
      <c r="O150" s="3153"/>
      <c r="P150" s="3153"/>
      <c r="Q150" s="3153"/>
      <c r="R150" s="3153"/>
      <c r="S150" s="3153"/>
      <c r="T150" s="3153"/>
      <c r="U150" s="3153"/>
      <c r="V150" s="3153"/>
      <c r="W150" s="3153"/>
      <c r="X150" s="3153"/>
      <c r="Y150" s="3153"/>
      <c r="Z150" s="3153"/>
      <c r="AA150" s="3153"/>
      <c r="AB150" s="3153"/>
      <c r="AC150" s="3153"/>
      <c r="AD150" s="3153"/>
      <c r="AE150" s="3153"/>
      <c r="AF150" s="3153"/>
      <c r="AG150" s="3153"/>
      <c r="AH150" s="3153"/>
      <c r="AI150" s="3153"/>
      <c r="AJ150" s="3153"/>
      <c r="AK150" s="3153"/>
      <c r="AL150" s="3153"/>
      <c r="AM150" s="3153"/>
      <c r="AN150" s="3153"/>
      <c r="AO150" s="3153"/>
      <c r="AP150" s="3153"/>
      <c r="AQ150" s="3153"/>
      <c r="AR150" s="3153"/>
      <c r="AS150" s="3153"/>
      <c r="AT150" s="3153"/>
      <c r="AU150" s="3153"/>
      <c r="AV150" s="3153"/>
      <c r="AW150" s="3153"/>
      <c r="AX150" s="289"/>
      <c r="AY150" s="291"/>
      <c r="AZ150" s="289"/>
      <c r="BA150" s="289"/>
      <c r="BB150" s="289"/>
      <c r="BC150" s="289"/>
      <c r="BD150" s="289"/>
      <c r="BE150" s="289"/>
      <c r="BF150" s="289"/>
      <c r="BH150" s="291"/>
      <c r="BI150" s="291"/>
      <c r="BJ150" s="289"/>
      <c r="BK150" s="3153"/>
      <c r="BL150" s="3153"/>
      <c r="BM150" s="3153"/>
      <c r="BN150" s="3153"/>
      <c r="BO150" s="3153"/>
      <c r="BP150" s="3153"/>
      <c r="BQ150" s="3153"/>
      <c r="BR150" s="3153"/>
      <c r="BS150" s="3153"/>
      <c r="BT150" s="3153"/>
      <c r="BU150" s="3153"/>
      <c r="BV150" s="3153"/>
      <c r="BW150" s="3153"/>
      <c r="BX150" s="3153"/>
      <c r="BY150" s="3153"/>
      <c r="BZ150" s="3153"/>
      <c r="CA150" s="3153"/>
      <c r="CB150" s="3153"/>
      <c r="CC150" s="3153"/>
      <c r="CD150" s="3153"/>
      <c r="CE150" s="3153"/>
      <c r="CF150" s="3153"/>
      <c r="CG150" s="3153"/>
      <c r="CH150" s="3153"/>
      <c r="CI150" s="3153"/>
      <c r="CJ150" s="3153"/>
      <c r="CK150" s="3153"/>
      <c r="CL150" s="3153"/>
      <c r="CM150" s="3153"/>
      <c r="CN150" s="3153"/>
      <c r="CO150" s="3153"/>
      <c r="CP150" s="3153"/>
      <c r="CQ150" s="3153"/>
      <c r="CR150" s="3153"/>
      <c r="CS150" s="3153"/>
      <c r="CT150" s="3153"/>
      <c r="CU150" s="3153"/>
      <c r="CV150" s="3153"/>
      <c r="CW150" s="3153"/>
      <c r="CX150" s="3153"/>
      <c r="CY150" s="3153"/>
      <c r="CZ150" s="3153"/>
      <c r="DA150" s="3153"/>
      <c r="DB150" s="3153"/>
      <c r="DC150" s="3153"/>
    </row>
    <row r="151" spans="1:109" s="292" customFormat="1" ht="13.5" customHeight="1">
      <c r="A151" s="289"/>
      <c r="E151" s="3153"/>
      <c r="F151" s="3153"/>
      <c r="G151" s="3153"/>
      <c r="H151" s="3153"/>
      <c r="I151" s="3153"/>
      <c r="J151" s="3153"/>
      <c r="K151" s="3153"/>
      <c r="L151" s="3153"/>
      <c r="M151" s="3153"/>
      <c r="N151" s="3153"/>
      <c r="O151" s="3153"/>
      <c r="P151" s="3153"/>
      <c r="Q151" s="3153"/>
      <c r="R151" s="3153"/>
      <c r="S151" s="3153"/>
      <c r="T151" s="3153"/>
      <c r="U151" s="3153"/>
      <c r="V151" s="3153"/>
      <c r="W151" s="3153"/>
      <c r="X151" s="3153"/>
      <c r="Y151" s="3153"/>
      <c r="Z151" s="3153"/>
      <c r="AA151" s="3153"/>
      <c r="AB151" s="3153"/>
      <c r="AC151" s="3153"/>
      <c r="AD151" s="3153"/>
      <c r="AE151" s="3153"/>
      <c r="AF151" s="3153"/>
      <c r="AG151" s="3153"/>
      <c r="AH151" s="3153"/>
      <c r="AI151" s="3153"/>
      <c r="AJ151" s="3153"/>
      <c r="AK151" s="3153"/>
      <c r="AL151" s="3153"/>
      <c r="AM151" s="3153"/>
      <c r="AN151" s="3153"/>
      <c r="AO151" s="3153"/>
      <c r="AP151" s="3153"/>
      <c r="AQ151" s="3153"/>
      <c r="AR151" s="3153"/>
      <c r="AS151" s="3153"/>
      <c r="AT151" s="3153"/>
      <c r="AU151" s="3153"/>
      <c r="AV151" s="3153"/>
      <c r="AW151" s="3153"/>
      <c r="AX151" s="289"/>
      <c r="AY151" s="291"/>
      <c r="AZ151" s="289"/>
      <c r="BA151" s="289"/>
      <c r="BB151" s="289"/>
      <c r="BC151" s="289"/>
      <c r="BF151" s="289"/>
      <c r="BH151" s="291"/>
      <c r="BI151" s="291"/>
      <c r="BJ151" s="289"/>
      <c r="BK151" s="3153" t="s">
        <v>1323</v>
      </c>
      <c r="BL151" s="3153"/>
      <c r="BM151" s="3153"/>
      <c r="BN151" s="3153"/>
      <c r="BO151" s="3153"/>
      <c r="BP151" s="3153"/>
      <c r="BQ151" s="3153"/>
      <c r="BR151" s="3153"/>
      <c r="BS151" s="3153"/>
      <c r="BT151" s="3153"/>
      <c r="BU151" s="3153"/>
      <c r="BV151" s="3153"/>
      <c r="BW151" s="3153"/>
      <c r="BX151" s="3153"/>
      <c r="BY151" s="3153"/>
      <c r="BZ151" s="3153"/>
      <c r="CA151" s="3153"/>
      <c r="CB151" s="3153"/>
      <c r="CC151" s="3153"/>
      <c r="CD151" s="3153"/>
      <c r="CE151" s="3153"/>
      <c r="CF151" s="3153"/>
      <c r="CG151" s="3153"/>
      <c r="CH151" s="3153"/>
      <c r="CI151" s="3153"/>
      <c r="CJ151" s="3153"/>
      <c r="CK151" s="3153"/>
      <c r="CL151" s="3153"/>
      <c r="CM151" s="3153"/>
      <c r="CN151" s="3153"/>
      <c r="CO151" s="3153"/>
      <c r="CP151" s="3153"/>
      <c r="CQ151" s="3153"/>
      <c r="CR151" s="3153"/>
      <c r="CS151" s="3153"/>
      <c r="CT151" s="3153"/>
      <c r="CU151" s="3153"/>
      <c r="CV151" s="3153"/>
      <c r="CW151" s="3153"/>
      <c r="CX151" s="3153"/>
      <c r="CY151" s="3153"/>
      <c r="CZ151" s="3153"/>
      <c r="DA151" s="3153"/>
      <c r="DB151" s="3153"/>
      <c r="DC151" s="3153"/>
      <c r="DE151" s="295"/>
    </row>
    <row r="152" spans="1:109" s="292" customFormat="1" ht="13.5" customHeight="1">
      <c r="A152" s="289"/>
      <c r="B152" s="3133" t="s">
        <v>318</v>
      </c>
      <c r="C152" s="3133"/>
      <c r="D152" s="3133"/>
      <c r="E152" s="3133"/>
      <c r="F152" s="3133"/>
      <c r="G152" s="3133"/>
      <c r="H152" s="3133"/>
      <c r="I152" s="3133"/>
      <c r="J152" s="3133"/>
      <c r="K152" s="3133"/>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89"/>
      <c r="AH152" s="289"/>
      <c r="AI152" s="289"/>
      <c r="AJ152" s="289"/>
      <c r="AK152" s="289"/>
      <c r="AL152" s="289"/>
      <c r="AM152" s="289"/>
      <c r="AN152" s="289"/>
      <c r="AO152" s="289"/>
      <c r="AP152" s="289"/>
      <c r="AQ152" s="289"/>
      <c r="AR152" s="289"/>
      <c r="AS152" s="289"/>
      <c r="AT152" s="289"/>
      <c r="AU152" s="289"/>
      <c r="AV152" s="289"/>
      <c r="AW152" s="289"/>
      <c r="AX152" s="289"/>
      <c r="AY152" s="291"/>
      <c r="AZ152" s="289"/>
      <c r="BA152" s="289"/>
      <c r="BB152" s="289"/>
      <c r="BC152" s="289"/>
      <c r="BF152" s="289"/>
      <c r="BH152" s="291"/>
      <c r="BI152" s="291"/>
      <c r="BJ152" s="289"/>
      <c r="BK152" s="3153" t="s">
        <v>1324</v>
      </c>
      <c r="BL152" s="3153"/>
      <c r="BM152" s="3153"/>
      <c r="BN152" s="3153"/>
      <c r="BO152" s="3153"/>
      <c r="BP152" s="3153"/>
      <c r="BQ152" s="3153"/>
      <c r="BR152" s="3153"/>
      <c r="BS152" s="3153"/>
      <c r="BT152" s="3153"/>
      <c r="BU152" s="3153"/>
      <c r="BV152" s="3153"/>
      <c r="BW152" s="3153"/>
      <c r="BX152" s="3153"/>
      <c r="BY152" s="3153"/>
      <c r="BZ152" s="3153"/>
      <c r="CA152" s="3153"/>
      <c r="CB152" s="3153"/>
      <c r="CC152" s="3153"/>
      <c r="CD152" s="3153"/>
      <c r="CE152" s="3153"/>
      <c r="CF152" s="3153"/>
      <c r="CG152" s="3153"/>
      <c r="CH152" s="3153"/>
      <c r="CI152" s="3153"/>
      <c r="CJ152" s="3153"/>
      <c r="CK152" s="3153"/>
      <c r="CL152" s="3153"/>
      <c r="CM152" s="3153"/>
      <c r="CN152" s="3153"/>
      <c r="CO152" s="3153"/>
      <c r="CP152" s="3153"/>
      <c r="CQ152" s="3153"/>
      <c r="CR152" s="3153"/>
      <c r="CS152" s="3153"/>
      <c r="CT152" s="3153"/>
      <c r="CU152" s="3153"/>
      <c r="CV152" s="3153"/>
      <c r="CW152" s="3153"/>
      <c r="CX152" s="3153"/>
      <c r="CY152" s="3153"/>
      <c r="CZ152" s="3153"/>
      <c r="DA152" s="3153"/>
      <c r="DB152" s="3153"/>
      <c r="DC152" s="3153"/>
      <c r="DE152" s="295"/>
    </row>
    <row r="153" spans="1:109" s="292" customFormat="1" ht="13.5" customHeight="1">
      <c r="A153" s="289"/>
      <c r="B153" s="3151" t="s">
        <v>317</v>
      </c>
      <c r="C153" s="3151"/>
      <c r="D153" s="3151"/>
      <c r="E153" s="3153" t="s">
        <v>1291</v>
      </c>
      <c r="F153" s="3153"/>
      <c r="G153" s="3153"/>
      <c r="H153" s="3153"/>
      <c r="I153" s="3153"/>
      <c r="J153" s="3153"/>
      <c r="K153" s="3153"/>
      <c r="L153" s="3153"/>
      <c r="M153" s="3153"/>
      <c r="N153" s="3153"/>
      <c r="O153" s="3153"/>
      <c r="P153" s="3153"/>
      <c r="Q153" s="3153"/>
      <c r="R153" s="3153"/>
      <c r="S153" s="3153"/>
      <c r="T153" s="3153"/>
      <c r="U153" s="3153"/>
      <c r="V153" s="3153"/>
      <c r="W153" s="3153"/>
      <c r="X153" s="3153"/>
      <c r="Y153" s="3153"/>
      <c r="Z153" s="3153"/>
      <c r="AA153" s="3153"/>
      <c r="AB153" s="3153"/>
      <c r="AC153" s="3153"/>
      <c r="AD153" s="3153"/>
      <c r="AE153" s="3153"/>
      <c r="AF153" s="3153"/>
      <c r="AG153" s="3153"/>
      <c r="AH153" s="3153"/>
      <c r="AI153" s="3153"/>
      <c r="AJ153" s="3153"/>
      <c r="AK153" s="3153"/>
      <c r="AL153" s="3153"/>
      <c r="AM153" s="3153"/>
      <c r="AN153" s="3153"/>
      <c r="AO153" s="3153"/>
      <c r="AP153" s="3153"/>
      <c r="AQ153" s="3153"/>
      <c r="AR153" s="3153"/>
      <c r="AS153" s="3153"/>
      <c r="AT153" s="3153"/>
      <c r="AU153" s="3153"/>
      <c r="AV153" s="3153"/>
      <c r="AW153" s="3153"/>
      <c r="AX153" s="289"/>
      <c r="AY153" s="291"/>
      <c r="AZ153" s="289"/>
      <c r="BA153" s="289"/>
      <c r="BB153" s="289"/>
      <c r="BC153" s="289"/>
      <c r="BF153" s="289"/>
      <c r="BH153" s="291"/>
      <c r="BI153" s="291"/>
      <c r="BJ153" s="289"/>
      <c r="BK153" s="3153"/>
      <c r="BL153" s="3153"/>
      <c r="BM153" s="3153"/>
      <c r="BN153" s="3153"/>
      <c r="BO153" s="3153"/>
      <c r="BP153" s="3153"/>
      <c r="BQ153" s="3153"/>
      <c r="BR153" s="3153"/>
      <c r="BS153" s="3153"/>
      <c r="BT153" s="3153"/>
      <c r="BU153" s="3153"/>
      <c r="BV153" s="3153"/>
      <c r="BW153" s="3153"/>
      <c r="BX153" s="3153"/>
      <c r="BY153" s="3153"/>
      <c r="BZ153" s="3153"/>
      <c r="CA153" s="3153"/>
      <c r="CB153" s="3153"/>
      <c r="CC153" s="3153"/>
      <c r="CD153" s="3153"/>
      <c r="CE153" s="3153"/>
      <c r="CF153" s="3153"/>
      <c r="CG153" s="3153"/>
      <c r="CH153" s="3153"/>
      <c r="CI153" s="3153"/>
      <c r="CJ153" s="3153"/>
      <c r="CK153" s="3153"/>
      <c r="CL153" s="3153"/>
      <c r="CM153" s="3153"/>
      <c r="CN153" s="3153"/>
      <c r="CO153" s="3153"/>
      <c r="CP153" s="3153"/>
      <c r="CQ153" s="3153"/>
      <c r="CR153" s="3153"/>
      <c r="CS153" s="3153"/>
      <c r="CT153" s="3153"/>
      <c r="CU153" s="3153"/>
      <c r="CV153" s="3153"/>
      <c r="CW153" s="3153"/>
      <c r="CX153" s="3153"/>
      <c r="CY153" s="3153"/>
      <c r="CZ153" s="3153"/>
      <c r="DA153" s="3153"/>
      <c r="DB153" s="3153"/>
      <c r="DC153" s="3153"/>
      <c r="DD153" s="297"/>
      <c r="DE153" s="297"/>
    </row>
    <row r="154" spans="1:109" s="292" customFormat="1" ht="13.5" customHeight="1">
      <c r="A154" s="289"/>
      <c r="B154" s="291"/>
      <c r="C154" s="291"/>
      <c r="D154" s="291"/>
      <c r="E154" s="3153"/>
      <c r="F154" s="3153"/>
      <c r="G154" s="3153"/>
      <c r="H154" s="3153"/>
      <c r="I154" s="3153"/>
      <c r="J154" s="3153"/>
      <c r="K154" s="3153"/>
      <c r="L154" s="3153"/>
      <c r="M154" s="3153"/>
      <c r="N154" s="3153"/>
      <c r="O154" s="3153"/>
      <c r="P154" s="3153"/>
      <c r="Q154" s="3153"/>
      <c r="R154" s="3153"/>
      <c r="S154" s="3153"/>
      <c r="T154" s="3153"/>
      <c r="U154" s="3153"/>
      <c r="V154" s="3153"/>
      <c r="W154" s="3153"/>
      <c r="X154" s="3153"/>
      <c r="Y154" s="3153"/>
      <c r="Z154" s="3153"/>
      <c r="AA154" s="3153"/>
      <c r="AB154" s="3153"/>
      <c r="AC154" s="3153"/>
      <c r="AD154" s="3153"/>
      <c r="AE154" s="3153"/>
      <c r="AF154" s="3153"/>
      <c r="AG154" s="3153"/>
      <c r="AH154" s="3153"/>
      <c r="AI154" s="3153"/>
      <c r="AJ154" s="3153"/>
      <c r="AK154" s="3153"/>
      <c r="AL154" s="3153"/>
      <c r="AM154" s="3153"/>
      <c r="AN154" s="3153"/>
      <c r="AO154" s="3153"/>
      <c r="AP154" s="3153"/>
      <c r="AQ154" s="3153"/>
      <c r="AR154" s="3153"/>
      <c r="AS154" s="3153"/>
      <c r="AT154" s="3153"/>
      <c r="AU154" s="3153"/>
      <c r="AV154" s="3153"/>
      <c r="AW154" s="3153"/>
      <c r="AX154" s="289"/>
      <c r="AY154" s="291"/>
      <c r="AZ154" s="289"/>
      <c r="BA154" s="289"/>
      <c r="BB154" s="289"/>
      <c r="BC154" s="289"/>
      <c r="BF154" s="289"/>
      <c r="BH154" s="291"/>
      <c r="BI154" s="291"/>
      <c r="BJ154" s="289"/>
      <c r="BK154" s="3153"/>
      <c r="BL154" s="3153"/>
      <c r="BM154" s="3153"/>
      <c r="BN154" s="3153"/>
      <c r="BO154" s="3153"/>
      <c r="BP154" s="3153"/>
      <c r="BQ154" s="3153"/>
      <c r="BR154" s="3153"/>
      <c r="BS154" s="3153"/>
      <c r="BT154" s="3153"/>
      <c r="BU154" s="3153"/>
      <c r="BV154" s="3153"/>
      <c r="BW154" s="3153"/>
      <c r="BX154" s="3153"/>
      <c r="BY154" s="3153"/>
      <c r="BZ154" s="3153"/>
      <c r="CA154" s="3153"/>
      <c r="CB154" s="3153"/>
      <c r="CC154" s="3153"/>
      <c r="CD154" s="3153"/>
      <c r="CE154" s="3153"/>
      <c r="CF154" s="3153"/>
      <c r="CG154" s="3153"/>
      <c r="CH154" s="3153"/>
      <c r="CI154" s="3153"/>
      <c r="CJ154" s="3153"/>
      <c r="CK154" s="3153"/>
      <c r="CL154" s="3153"/>
      <c r="CM154" s="3153"/>
      <c r="CN154" s="3153"/>
      <c r="CO154" s="3153"/>
      <c r="CP154" s="3153"/>
      <c r="CQ154" s="3153"/>
      <c r="CR154" s="3153"/>
      <c r="CS154" s="3153"/>
      <c r="CT154" s="3153"/>
      <c r="CU154" s="3153"/>
      <c r="CV154" s="3153"/>
      <c r="CW154" s="3153"/>
      <c r="CX154" s="3153"/>
      <c r="CY154" s="3153"/>
      <c r="CZ154" s="3153"/>
      <c r="DA154" s="3153"/>
      <c r="DB154" s="3153"/>
      <c r="DC154" s="3153"/>
      <c r="DD154" s="297"/>
      <c r="DE154" s="297"/>
    </row>
    <row r="155" spans="1:109" s="292" customFormat="1" ht="13.5" customHeight="1">
      <c r="A155" s="289"/>
      <c r="B155" s="291"/>
      <c r="C155" s="291"/>
      <c r="D155" s="291"/>
      <c r="E155" s="3153"/>
      <c r="F155" s="3153"/>
      <c r="G155" s="3153"/>
      <c r="H155" s="3153"/>
      <c r="I155" s="3153"/>
      <c r="J155" s="3153"/>
      <c r="K155" s="3153"/>
      <c r="L155" s="3153"/>
      <c r="M155" s="3153"/>
      <c r="N155" s="3153"/>
      <c r="O155" s="3153"/>
      <c r="P155" s="3153"/>
      <c r="Q155" s="3153"/>
      <c r="R155" s="3153"/>
      <c r="S155" s="3153"/>
      <c r="T155" s="3153"/>
      <c r="U155" s="3153"/>
      <c r="V155" s="3153"/>
      <c r="W155" s="3153"/>
      <c r="X155" s="3153"/>
      <c r="Y155" s="3153"/>
      <c r="Z155" s="3153"/>
      <c r="AA155" s="3153"/>
      <c r="AB155" s="3153"/>
      <c r="AC155" s="3153"/>
      <c r="AD155" s="3153"/>
      <c r="AE155" s="3153"/>
      <c r="AF155" s="3153"/>
      <c r="AG155" s="3153"/>
      <c r="AH155" s="3153"/>
      <c r="AI155" s="3153"/>
      <c r="AJ155" s="3153"/>
      <c r="AK155" s="3153"/>
      <c r="AL155" s="3153"/>
      <c r="AM155" s="3153"/>
      <c r="AN155" s="3153"/>
      <c r="AO155" s="3153"/>
      <c r="AP155" s="3153"/>
      <c r="AQ155" s="3153"/>
      <c r="AR155" s="3153"/>
      <c r="AS155" s="3153"/>
      <c r="AT155" s="3153"/>
      <c r="AU155" s="3153"/>
      <c r="AV155" s="3153"/>
      <c r="AW155" s="3153"/>
      <c r="AX155" s="289"/>
      <c r="AY155" s="291"/>
      <c r="AZ155" s="289"/>
      <c r="BA155" s="289"/>
      <c r="BB155" s="289"/>
      <c r="BC155" s="289"/>
      <c r="BF155" s="289"/>
      <c r="BH155" s="3133" t="s">
        <v>491</v>
      </c>
      <c r="BI155" s="3133"/>
      <c r="BJ155" s="3133"/>
      <c r="BK155" s="3133"/>
      <c r="BL155" s="3133"/>
      <c r="BM155" s="3133"/>
      <c r="BN155" s="3133"/>
      <c r="BO155" s="3133"/>
      <c r="BP155" s="3133"/>
      <c r="BQ155" s="3133"/>
      <c r="BR155" s="3133"/>
      <c r="BS155" s="3133"/>
      <c r="BT155" s="3133"/>
      <c r="BU155" s="3133"/>
      <c r="BV155" s="3133"/>
      <c r="BW155" s="289"/>
      <c r="BX155" s="289"/>
      <c r="BY155" s="289"/>
      <c r="BZ155" s="289"/>
      <c r="CA155" s="289"/>
      <c r="CB155" s="289"/>
      <c r="CC155" s="289"/>
      <c r="CD155" s="289"/>
      <c r="CE155" s="289"/>
      <c r="CF155" s="289"/>
      <c r="CG155" s="289"/>
      <c r="CH155" s="289"/>
      <c r="CI155" s="289"/>
      <c r="CJ155" s="289"/>
      <c r="CK155" s="289"/>
      <c r="CL155" s="289"/>
      <c r="CM155" s="289"/>
      <c r="CN155" s="289"/>
      <c r="CO155" s="289"/>
      <c r="CP155" s="289"/>
      <c r="CQ155" s="289"/>
      <c r="CR155" s="289"/>
      <c r="CS155" s="289"/>
      <c r="CT155" s="289"/>
      <c r="CU155" s="289"/>
      <c r="CV155" s="289"/>
      <c r="CW155" s="289"/>
      <c r="CX155" s="289"/>
      <c r="CY155" s="289"/>
      <c r="CZ155" s="289"/>
      <c r="DA155" s="289"/>
      <c r="DB155" s="289"/>
      <c r="DC155" s="289"/>
      <c r="DD155" s="297"/>
      <c r="DE155" s="297"/>
    </row>
    <row r="156" spans="1:109" s="292" customFormat="1" ht="13.5" customHeight="1">
      <c r="A156" s="289"/>
      <c r="B156" s="291"/>
      <c r="C156" s="291"/>
      <c r="D156" s="291"/>
      <c r="E156" s="3153"/>
      <c r="F156" s="3153"/>
      <c r="G156" s="3153"/>
      <c r="H156" s="3153"/>
      <c r="I156" s="3153"/>
      <c r="J156" s="3153"/>
      <c r="K156" s="3153"/>
      <c r="L156" s="3153"/>
      <c r="M156" s="3153"/>
      <c r="N156" s="3153"/>
      <c r="O156" s="3153"/>
      <c r="P156" s="3153"/>
      <c r="Q156" s="3153"/>
      <c r="R156" s="3153"/>
      <c r="S156" s="3153"/>
      <c r="T156" s="3153"/>
      <c r="U156" s="3153"/>
      <c r="V156" s="3153"/>
      <c r="W156" s="3153"/>
      <c r="X156" s="3153"/>
      <c r="Y156" s="3153"/>
      <c r="Z156" s="3153"/>
      <c r="AA156" s="3153"/>
      <c r="AB156" s="3153"/>
      <c r="AC156" s="3153"/>
      <c r="AD156" s="3153"/>
      <c r="AE156" s="3153"/>
      <c r="AF156" s="3153"/>
      <c r="AG156" s="3153"/>
      <c r="AH156" s="3153"/>
      <c r="AI156" s="3153"/>
      <c r="AJ156" s="3153"/>
      <c r="AK156" s="3153"/>
      <c r="AL156" s="3153"/>
      <c r="AM156" s="3153"/>
      <c r="AN156" s="3153"/>
      <c r="AO156" s="3153"/>
      <c r="AP156" s="3153"/>
      <c r="AQ156" s="3153"/>
      <c r="AR156" s="3153"/>
      <c r="AS156" s="3153"/>
      <c r="AT156" s="3153"/>
      <c r="AU156" s="3153"/>
      <c r="AV156" s="3153"/>
      <c r="AW156" s="3153"/>
      <c r="AX156" s="289"/>
      <c r="AY156" s="291"/>
      <c r="AZ156" s="289"/>
      <c r="BA156" s="289"/>
      <c r="BB156" s="289"/>
      <c r="BC156" s="289"/>
      <c r="BD156" s="289"/>
      <c r="BE156" s="289"/>
      <c r="BF156" s="289"/>
      <c r="BH156" s="3151" t="s">
        <v>327</v>
      </c>
      <c r="BI156" s="3151"/>
      <c r="BJ156" s="3151"/>
      <c r="BK156" s="3153" t="s">
        <v>1296</v>
      </c>
      <c r="BL156" s="3153"/>
      <c r="BM156" s="3153"/>
      <c r="BN156" s="3153"/>
      <c r="BO156" s="3153"/>
      <c r="BP156" s="3153"/>
      <c r="BQ156" s="3153"/>
      <c r="BR156" s="3153"/>
      <c r="BS156" s="3153"/>
      <c r="BT156" s="3153"/>
      <c r="BU156" s="3153"/>
      <c r="BV156" s="3153"/>
      <c r="BW156" s="3153"/>
      <c r="BX156" s="3153"/>
      <c r="BY156" s="3153"/>
      <c r="BZ156" s="3153"/>
      <c r="CA156" s="3153"/>
      <c r="CB156" s="3153"/>
      <c r="CC156" s="3153"/>
      <c r="CD156" s="3153"/>
      <c r="CE156" s="3153"/>
      <c r="CF156" s="3153"/>
      <c r="CG156" s="3153"/>
      <c r="CH156" s="3153"/>
      <c r="CI156" s="3153"/>
      <c r="CJ156" s="3153"/>
      <c r="CK156" s="3153"/>
      <c r="CL156" s="3153"/>
      <c r="CM156" s="3153"/>
      <c r="CN156" s="3153"/>
      <c r="CO156" s="3153"/>
      <c r="CP156" s="3153"/>
      <c r="CQ156" s="3153"/>
      <c r="CR156" s="3153"/>
      <c r="CS156" s="3153"/>
      <c r="CT156" s="3153"/>
      <c r="CU156" s="3153"/>
      <c r="CV156" s="3153"/>
      <c r="CW156" s="3153"/>
      <c r="CX156" s="3153"/>
      <c r="CY156" s="3153"/>
      <c r="CZ156" s="3153"/>
      <c r="DA156" s="3153"/>
      <c r="DB156" s="3153"/>
      <c r="DC156" s="3153"/>
      <c r="DD156" s="297"/>
      <c r="DE156" s="297"/>
    </row>
    <row r="157" spans="1:109" s="292" customFormat="1" ht="13.5" customHeight="1">
      <c r="A157" s="289"/>
      <c r="B157" s="291"/>
      <c r="C157" s="291"/>
      <c r="D157" s="291"/>
      <c r="E157" s="3153"/>
      <c r="F157" s="3153"/>
      <c r="G157" s="3153"/>
      <c r="H157" s="3153"/>
      <c r="I157" s="3153"/>
      <c r="J157" s="3153"/>
      <c r="K157" s="3153"/>
      <c r="L157" s="3153"/>
      <c r="M157" s="3153"/>
      <c r="N157" s="3153"/>
      <c r="O157" s="3153"/>
      <c r="P157" s="3153"/>
      <c r="Q157" s="3153"/>
      <c r="R157" s="3153"/>
      <c r="S157" s="3153"/>
      <c r="T157" s="3153"/>
      <c r="U157" s="3153"/>
      <c r="V157" s="3153"/>
      <c r="W157" s="3153"/>
      <c r="X157" s="3153"/>
      <c r="Y157" s="3153"/>
      <c r="Z157" s="3153"/>
      <c r="AA157" s="3153"/>
      <c r="AB157" s="3153"/>
      <c r="AC157" s="3153"/>
      <c r="AD157" s="3153"/>
      <c r="AE157" s="3153"/>
      <c r="AF157" s="3153"/>
      <c r="AG157" s="3153"/>
      <c r="AH157" s="3153"/>
      <c r="AI157" s="3153"/>
      <c r="AJ157" s="3153"/>
      <c r="AK157" s="3153"/>
      <c r="AL157" s="3153"/>
      <c r="AM157" s="3153"/>
      <c r="AN157" s="3153"/>
      <c r="AO157" s="3153"/>
      <c r="AP157" s="3153"/>
      <c r="AQ157" s="3153"/>
      <c r="AR157" s="3153"/>
      <c r="AS157" s="3153"/>
      <c r="AT157" s="3153"/>
      <c r="AU157" s="3153"/>
      <c r="AV157" s="3153"/>
      <c r="AW157" s="3153"/>
      <c r="AX157" s="289"/>
      <c r="AY157" s="291"/>
      <c r="AZ157" s="289"/>
      <c r="BA157" s="289"/>
      <c r="BB157" s="289"/>
      <c r="BC157" s="289"/>
      <c r="BD157" s="289"/>
      <c r="BE157" s="289"/>
      <c r="BF157" s="289"/>
      <c r="BH157" s="293"/>
      <c r="BI157" s="293"/>
      <c r="BJ157" s="293"/>
      <c r="BK157" s="3153"/>
      <c r="BL157" s="3153"/>
      <c r="BM157" s="3153"/>
      <c r="BN157" s="3153"/>
      <c r="BO157" s="3153"/>
      <c r="BP157" s="3153"/>
      <c r="BQ157" s="3153"/>
      <c r="BR157" s="3153"/>
      <c r="BS157" s="3153"/>
      <c r="BT157" s="3153"/>
      <c r="BU157" s="3153"/>
      <c r="BV157" s="3153"/>
      <c r="BW157" s="3153"/>
      <c r="BX157" s="3153"/>
      <c r="BY157" s="3153"/>
      <c r="BZ157" s="3153"/>
      <c r="CA157" s="3153"/>
      <c r="CB157" s="3153"/>
      <c r="CC157" s="3153"/>
      <c r="CD157" s="3153"/>
      <c r="CE157" s="3153"/>
      <c r="CF157" s="3153"/>
      <c r="CG157" s="3153"/>
      <c r="CH157" s="3153"/>
      <c r="CI157" s="3153"/>
      <c r="CJ157" s="3153"/>
      <c r="CK157" s="3153"/>
      <c r="CL157" s="3153"/>
      <c r="CM157" s="3153"/>
      <c r="CN157" s="3153"/>
      <c r="CO157" s="3153"/>
      <c r="CP157" s="3153"/>
      <c r="CQ157" s="3153"/>
      <c r="CR157" s="3153"/>
      <c r="CS157" s="3153"/>
      <c r="CT157" s="3153"/>
      <c r="CU157" s="3153"/>
      <c r="CV157" s="3153"/>
      <c r="CW157" s="3153"/>
      <c r="CX157" s="3153"/>
      <c r="CY157" s="3153"/>
      <c r="CZ157" s="3153"/>
      <c r="DA157" s="3153"/>
      <c r="DB157" s="3153"/>
      <c r="DC157" s="3153"/>
      <c r="DD157" s="297"/>
      <c r="DE157" s="297"/>
    </row>
    <row r="158" spans="1:109" s="292" customFormat="1" ht="13.5" customHeight="1">
      <c r="A158" s="291"/>
      <c r="B158" s="291"/>
      <c r="C158" s="291"/>
      <c r="D158" s="291"/>
      <c r="E158" s="3153"/>
      <c r="F158" s="3153"/>
      <c r="G158" s="3153"/>
      <c r="H158" s="3153"/>
      <c r="I158" s="3153"/>
      <c r="J158" s="3153"/>
      <c r="K158" s="3153"/>
      <c r="L158" s="3153"/>
      <c r="M158" s="3153"/>
      <c r="N158" s="3153"/>
      <c r="O158" s="3153"/>
      <c r="P158" s="3153"/>
      <c r="Q158" s="3153"/>
      <c r="R158" s="3153"/>
      <c r="S158" s="3153"/>
      <c r="T158" s="3153"/>
      <c r="U158" s="3153"/>
      <c r="V158" s="3153"/>
      <c r="W158" s="3153"/>
      <c r="X158" s="3153"/>
      <c r="Y158" s="3153"/>
      <c r="Z158" s="3153"/>
      <c r="AA158" s="3153"/>
      <c r="AB158" s="3153"/>
      <c r="AC158" s="3153"/>
      <c r="AD158" s="3153"/>
      <c r="AE158" s="3153"/>
      <c r="AF158" s="3153"/>
      <c r="AG158" s="3153"/>
      <c r="AH158" s="3153"/>
      <c r="AI158" s="3153"/>
      <c r="AJ158" s="3153"/>
      <c r="AK158" s="3153"/>
      <c r="AL158" s="3153"/>
      <c r="AM158" s="3153"/>
      <c r="AN158" s="3153"/>
      <c r="AO158" s="3153"/>
      <c r="AP158" s="3153"/>
      <c r="AQ158" s="3153"/>
      <c r="AR158" s="3153"/>
      <c r="AS158" s="3153"/>
      <c r="AT158" s="3153"/>
      <c r="AU158" s="3153"/>
      <c r="AV158" s="3153"/>
      <c r="AW158" s="3153"/>
      <c r="AX158" s="289"/>
      <c r="AY158" s="291"/>
      <c r="AZ158" s="289"/>
      <c r="BA158" s="289"/>
      <c r="BB158" s="289"/>
      <c r="BC158" s="289"/>
      <c r="BD158" s="289"/>
      <c r="BE158" s="289"/>
      <c r="BF158" s="289"/>
      <c r="BH158" s="291"/>
      <c r="BI158" s="291"/>
      <c r="BJ158" s="291"/>
      <c r="BK158" s="3153"/>
      <c r="BL158" s="3153"/>
      <c r="BM158" s="3153"/>
      <c r="BN158" s="3153"/>
      <c r="BO158" s="3153"/>
      <c r="BP158" s="3153"/>
      <c r="BQ158" s="3153"/>
      <c r="BR158" s="3153"/>
      <c r="BS158" s="3153"/>
      <c r="BT158" s="3153"/>
      <c r="BU158" s="3153"/>
      <c r="BV158" s="3153"/>
      <c r="BW158" s="3153"/>
      <c r="BX158" s="3153"/>
      <c r="BY158" s="3153"/>
      <c r="BZ158" s="3153"/>
      <c r="CA158" s="3153"/>
      <c r="CB158" s="3153"/>
      <c r="CC158" s="3153"/>
      <c r="CD158" s="3153"/>
      <c r="CE158" s="3153"/>
      <c r="CF158" s="3153"/>
      <c r="CG158" s="3153"/>
      <c r="CH158" s="3153"/>
      <c r="CI158" s="3153"/>
      <c r="CJ158" s="3153"/>
      <c r="CK158" s="3153"/>
      <c r="CL158" s="3153"/>
      <c r="CM158" s="3153"/>
      <c r="CN158" s="3153"/>
      <c r="CO158" s="3153"/>
      <c r="CP158" s="3153"/>
      <c r="CQ158" s="3153"/>
      <c r="CR158" s="3153"/>
      <c r="CS158" s="3153"/>
      <c r="CT158" s="3153"/>
      <c r="CU158" s="3153"/>
      <c r="CV158" s="3153"/>
      <c r="CW158" s="3153"/>
      <c r="CX158" s="3153"/>
      <c r="CY158" s="3153"/>
      <c r="CZ158" s="3153"/>
      <c r="DA158" s="3153"/>
      <c r="DB158" s="3153"/>
      <c r="DC158" s="3153"/>
      <c r="DD158" s="297"/>
      <c r="DE158" s="297"/>
    </row>
    <row r="159" spans="1:109" s="292" customFormat="1" ht="13.5" customHeight="1">
      <c r="A159" s="291"/>
      <c r="B159" s="3152" t="s">
        <v>596</v>
      </c>
      <c r="C159" s="3152"/>
      <c r="D159" s="3152"/>
      <c r="E159" s="3152"/>
      <c r="F159" s="3152"/>
      <c r="G159" s="3152"/>
      <c r="H159" s="3152"/>
      <c r="I159" s="3152"/>
      <c r="J159" s="3152"/>
      <c r="K159" s="3152"/>
      <c r="L159" s="3152"/>
      <c r="M159" s="3152"/>
      <c r="N159" s="3152"/>
      <c r="O159" s="3152"/>
      <c r="P159" s="3152"/>
      <c r="Q159" s="3152"/>
      <c r="R159" s="3152"/>
      <c r="S159" s="3152"/>
      <c r="T159" s="3152"/>
      <c r="U159" s="3152"/>
      <c r="V159" s="3152"/>
      <c r="W159" s="3152"/>
      <c r="X159" s="3152"/>
      <c r="Y159" s="3152"/>
      <c r="Z159" s="3152"/>
      <c r="AA159" s="3152"/>
      <c r="AB159" s="3152"/>
      <c r="AC159" s="3152"/>
      <c r="AD159" s="3152"/>
      <c r="AE159" s="3152"/>
      <c r="AF159" s="3152"/>
      <c r="AG159" s="3152"/>
      <c r="AH159" s="3152"/>
      <c r="AI159" s="289"/>
      <c r="AJ159" s="289"/>
      <c r="AK159" s="289"/>
      <c r="AL159" s="289"/>
      <c r="AM159" s="289"/>
      <c r="AN159" s="289"/>
      <c r="AO159" s="289"/>
      <c r="AP159" s="289"/>
      <c r="AQ159" s="289"/>
      <c r="AR159" s="289"/>
      <c r="AS159" s="289"/>
      <c r="AT159" s="289"/>
      <c r="AU159" s="289"/>
      <c r="AV159" s="289"/>
      <c r="AW159" s="289"/>
      <c r="AX159" s="289"/>
      <c r="AY159" s="291"/>
      <c r="AZ159" s="289"/>
      <c r="BA159" s="289"/>
      <c r="BB159" s="289"/>
      <c r="BC159" s="289"/>
      <c r="BD159" s="289"/>
      <c r="BE159" s="289"/>
      <c r="BF159" s="289"/>
      <c r="BH159" s="291"/>
      <c r="BI159" s="291"/>
      <c r="BJ159" s="291"/>
      <c r="BK159" s="3153" t="s">
        <v>1325</v>
      </c>
      <c r="BL159" s="3153"/>
      <c r="BM159" s="3153"/>
      <c r="BN159" s="3153"/>
      <c r="BO159" s="3153"/>
      <c r="BP159" s="3153"/>
      <c r="BQ159" s="3153"/>
      <c r="BR159" s="3153"/>
      <c r="BS159" s="3153"/>
      <c r="BT159" s="3153"/>
      <c r="BU159" s="3153"/>
      <c r="BV159" s="3153"/>
      <c r="BW159" s="3153"/>
      <c r="BX159" s="3153"/>
      <c r="BY159" s="3153"/>
      <c r="BZ159" s="3153"/>
      <c r="CA159" s="3153"/>
      <c r="CB159" s="3153"/>
      <c r="CC159" s="3153"/>
      <c r="CD159" s="3153"/>
      <c r="CE159" s="3153"/>
      <c r="CF159" s="3153"/>
      <c r="CG159" s="3153"/>
      <c r="CH159" s="3153"/>
      <c r="CI159" s="3153"/>
      <c r="CJ159" s="3153"/>
      <c r="CK159" s="3153"/>
      <c r="CL159" s="3153"/>
      <c r="CM159" s="3153"/>
      <c r="CN159" s="3153"/>
      <c r="CO159" s="3153"/>
      <c r="CP159" s="3153"/>
      <c r="CQ159" s="3153"/>
      <c r="CR159" s="3153"/>
      <c r="CS159" s="3153"/>
      <c r="CT159" s="3153"/>
      <c r="CU159" s="3153"/>
      <c r="CV159" s="3153"/>
      <c r="CW159" s="3153"/>
      <c r="CX159" s="3153"/>
      <c r="CY159" s="3153"/>
      <c r="CZ159" s="3153"/>
      <c r="DA159" s="3153"/>
      <c r="DB159" s="3153"/>
      <c r="DC159" s="3153"/>
      <c r="DD159" s="297"/>
      <c r="DE159" s="297"/>
    </row>
    <row r="160" spans="1:109" s="292" customFormat="1" ht="13.5" customHeight="1">
      <c r="A160" s="291"/>
      <c r="B160" s="3151" t="s">
        <v>319</v>
      </c>
      <c r="C160" s="3151"/>
      <c r="D160" s="3151"/>
      <c r="E160" s="3133" t="s">
        <v>1292</v>
      </c>
      <c r="F160" s="3133"/>
      <c r="G160" s="3133"/>
      <c r="H160" s="3133"/>
      <c r="I160" s="3133"/>
      <c r="J160" s="3133"/>
      <c r="K160" s="3133"/>
      <c r="L160" s="3133"/>
      <c r="M160" s="3133"/>
      <c r="N160" s="3133"/>
      <c r="O160" s="3133"/>
      <c r="P160" s="3133"/>
      <c r="Q160" s="3133"/>
      <c r="R160" s="3133"/>
      <c r="S160" s="3133"/>
      <c r="T160" s="3133"/>
      <c r="U160" s="3133"/>
      <c r="V160" s="3133"/>
      <c r="W160" s="3133"/>
      <c r="X160" s="3133"/>
      <c r="Y160" s="3133"/>
      <c r="Z160" s="3133"/>
      <c r="AA160" s="3133"/>
      <c r="AB160" s="3133"/>
      <c r="AC160" s="3133"/>
      <c r="AD160" s="3133"/>
      <c r="AE160" s="3133"/>
      <c r="AF160" s="3133"/>
      <c r="AG160" s="3133"/>
      <c r="AH160" s="3133"/>
      <c r="AI160" s="3133"/>
      <c r="AJ160" s="3133"/>
      <c r="AK160" s="3133"/>
      <c r="AL160" s="3133"/>
      <c r="AM160" s="3133"/>
      <c r="AN160" s="3133"/>
      <c r="AO160" s="3133"/>
      <c r="AP160" s="3133"/>
      <c r="AQ160" s="3133"/>
      <c r="AR160" s="3133"/>
      <c r="AS160" s="3133"/>
      <c r="AT160" s="3133"/>
      <c r="AU160" s="3133"/>
      <c r="AV160" s="3133"/>
      <c r="AW160" s="3133"/>
      <c r="AX160" s="289"/>
      <c r="AY160" s="291"/>
      <c r="AZ160" s="289"/>
      <c r="BA160" s="289"/>
      <c r="BB160" s="289"/>
      <c r="BC160" s="289"/>
      <c r="BD160" s="289"/>
      <c r="BE160" s="289"/>
      <c r="BF160" s="289"/>
      <c r="BH160" s="291"/>
      <c r="BI160" s="291"/>
      <c r="BJ160" s="291"/>
      <c r="BK160" s="3153"/>
      <c r="BL160" s="3153"/>
      <c r="BM160" s="3153"/>
      <c r="BN160" s="3153"/>
      <c r="BO160" s="3153"/>
      <c r="BP160" s="3153"/>
      <c r="BQ160" s="3153"/>
      <c r="BR160" s="3153"/>
      <c r="BS160" s="3153"/>
      <c r="BT160" s="3153"/>
      <c r="BU160" s="3153"/>
      <c r="BV160" s="3153"/>
      <c r="BW160" s="3153"/>
      <c r="BX160" s="3153"/>
      <c r="BY160" s="3153"/>
      <c r="BZ160" s="3153"/>
      <c r="CA160" s="3153"/>
      <c r="CB160" s="3153"/>
      <c r="CC160" s="3153"/>
      <c r="CD160" s="3153"/>
      <c r="CE160" s="3153"/>
      <c r="CF160" s="3153"/>
      <c r="CG160" s="3153"/>
      <c r="CH160" s="3153"/>
      <c r="CI160" s="3153"/>
      <c r="CJ160" s="3153"/>
      <c r="CK160" s="3153"/>
      <c r="CL160" s="3153"/>
      <c r="CM160" s="3153"/>
      <c r="CN160" s="3153"/>
      <c r="CO160" s="3153"/>
      <c r="CP160" s="3153"/>
      <c r="CQ160" s="3153"/>
      <c r="CR160" s="3153"/>
      <c r="CS160" s="3153"/>
      <c r="CT160" s="3153"/>
      <c r="CU160" s="3153"/>
      <c r="CV160" s="3153"/>
      <c r="CW160" s="3153"/>
      <c r="CX160" s="3153"/>
      <c r="CY160" s="3153"/>
      <c r="CZ160" s="3153"/>
      <c r="DA160" s="3153"/>
      <c r="DB160" s="3153"/>
      <c r="DC160" s="3153"/>
      <c r="DD160" s="297"/>
      <c r="DE160" s="297"/>
    </row>
    <row r="161" spans="1:116" s="292" customFormat="1" ht="13.5" customHeight="1">
      <c r="A161" s="291"/>
      <c r="B161" s="293"/>
      <c r="C161" s="293"/>
      <c r="D161" s="293"/>
      <c r="E161" s="3133"/>
      <c r="F161" s="3133"/>
      <c r="G161" s="3133"/>
      <c r="H161" s="3133"/>
      <c r="I161" s="3133"/>
      <c r="J161" s="3133"/>
      <c r="K161" s="3133"/>
      <c r="L161" s="3133"/>
      <c r="M161" s="3133"/>
      <c r="N161" s="3133"/>
      <c r="O161" s="3133"/>
      <c r="P161" s="3133"/>
      <c r="Q161" s="3133"/>
      <c r="R161" s="3133"/>
      <c r="S161" s="3133"/>
      <c r="T161" s="3133"/>
      <c r="U161" s="3133"/>
      <c r="V161" s="3133"/>
      <c r="W161" s="3133"/>
      <c r="X161" s="3133"/>
      <c r="Y161" s="3133"/>
      <c r="Z161" s="3133"/>
      <c r="AA161" s="3133"/>
      <c r="AB161" s="3133"/>
      <c r="AC161" s="3133"/>
      <c r="AD161" s="3133"/>
      <c r="AE161" s="3133"/>
      <c r="AF161" s="3133"/>
      <c r="AG161" s="3133"/>
      <c r="AH161" s="3133"/>
      <c r="AI161" s="3133"/>
      <c r="AJ161" s="3133"/>
      <c r="AK161" s="3133"/>
      <c r="AL161" s="3133"/>
      <c r="AM161" s="3133"/>
      <c r="AN161" s="3133"/>
      <c r="AO161" s="3133"/>
      <c r="AP161" s="3133"/>
      <c r="AQ161" s="3133"/>
      <c r="AR161" s="3133"/>
      <c r="AS161" s="3133"/>
      <c r="AT161" s="3133"/>
      <c r="AU161" s="3133"/>
      <c r="AV161" s="3133"/>
      <c r="AW161" s="3133"/>
      <c r="AX161" s="289"/>
      <c r="AY161" s="291"/>
      <c r="AZ161" s="289"/>
      <c r="BA161" s="289"/>
      <c r="BB161" s="289"/>
      <c r="BC161" s="289"/>
      <c r="BD161" s="289"/>
      <c r="BH161" s="291"/>
      <c r="BI161" s="291"/>
      <c r="BJ161" s="291"/>
      <c r="BK161" s="3153"/>
      <c r="BL161" s="3153"/>
      <c r="BM161" s="3153"/>
      <c r="BN161" s="3153"/>
      <c r="BO161" s="3153"/>
      <c r="BP161" s="3153"/>
      <c r="BQ161" s="3153"/>
      <c r="BR161" s="3153"/>
      <c r="BS161" s="3153"/>
      <c r="BT161" s="3153"/>
      <c r="BU161" s="3153"/>
      <c r="BV161" s="3153"/>
      <c r="BW161" s="3153"/>
      <c r="BX161" s="3153"/>
      <c r="BY161" s="3153"/>
      <c r="BZ161" s="3153"/>
      <c r="CA161" s="3153"/>
      <c r="CB161" s="3153"/>
      <c r="CC161" s="3153"/>
      <c r="CD161" s="3153"/>
      <c r="CE161" s="3153"/>
      <c r="CF161" s="3153"/>
      <c r="CG161" s="3153"/>
      <c r="CH161" s="3153"/>
      <c r="CI161" s="3153"/>
      <c r="CJ161" s="3153"/>
      <c r="CK161" s="3153"/>
      <c r="CL161" s="3153"/>
      <c r="CM161" s="3153"/>
      <c r="CN161" s="3153"/>
      <c r="CO161" s="3153"/>
      <c r="CP161" s="3153"/>
      <c r="CQ161" s="3153"/>
      <c r="CR161" s="3153"/>
      <c r="CS161" s="3153"/>
      <c r="CT161" s="3153"/>
      <c r="CU161" s="3153"/>
      <c r="CV161" s="3153"/>
      <c r="CW161" s="3153"/>
      <c r="CX161" s="3153"/>
      <c r="CY161" s="3153"/>
      <c r="CZ161" s="3153"/>
      <c r="DA161" s="3153"/>
      <c r="DB161" s="3153"/>
      <c r="DC161" s="3153"/>
      <c r="DD161" s="297"/>
      <c r="DE161" s="297"/>
    </row>
    <row r="162" spans="1:116" s="292" customFormat="1" ht="13.5" customHeight="1">
      <c r="A162" s="291"/>
      <c r="B162" s="289"/>
      <c r="C162" s="289"/>
      <c r="D162" s="289"/>
      <c r="E162" s="3133"/>
      <c r="F162" s="3133"/>
      <c r="G162" s="3133"/>
      <c r="H162" s="3133"/>
      <c r="I162" s="3133"/>
      <c r="J162" s="3133"/>
      <c r="K162" s="3133"/>
      <c r="L162" s="3133"/>
      <c r="M162" s="3133"/>
      <c r="N162" s="3133"/>
      <c r="O162" s="3133"/>
      <c r="P162" s="3133"/>
      <c r="Q162" s="3133"/>
      <c r="R162" s="3133"/>
      <c r="S162" s="3133"/>
      <c r="T162" s="3133"/>
      <c r="U162" s="3133"/>
      <c r="V162" s="3133"/>
      <c r="W162" s="3133"/>
      <c r="X162" s="3133"/>
      <c r="Y162" s="3133"/>
      <c r="Z162" s="3133"/>
      <c r="AA162" s="3133"/>
      <c r="AB162" s="3133"/>
      <c r="AC162" s="3133"/>
      <c r="AD162" s="3133"/>
      <c r="AE162" s="3133"/>
      <c r="AF162" s="3133"/>
      <c r="AG162" s="3133"/>
      <c r="AH162" s="3133"/>
      <c r="AI162" s="3133"/>
      <c r="AJ162" s="3133"/>
      <c r="AK162" s="3133"/>
      <c r="AL162" s="3133"/>
      <c r="AM162" s="3133"/>
      <c r="AN162" s="3133"/>
      <c r="AO162" s="3133"/>
      <c r="AP162" s="3133"/>
      <c r="AQ162" s="3133"/>
      <c r="AR162" s="3133"/>
      <c r="AS162" s="3133"/>
      <c r="AT162" s="3133"/>
      <c r="AU162" s="3133"/>
      <c r="AV162" s="3133"/>
      <c r="AW162" s="3133"/>
      <c r="AX162" s="289"/>
      <c r="AY162" s="291"/>
      <c r="AZ162" s="289"/>
      <c r="BA162" s="289"/>
      <c r="BB162" s="289"/>
      <c r="BC162" s="289"/>
      <c r="BD162" s="289"/>
      <c r="BH162" s="291"/>
      <c r="BI162" s="291"/>
      <c r="BJ162" s="291"/>
      <c r="BK162" s="3153" t="s">
        <v>1326</v>
      </c>
      <c r="BL162" s="3153"/>
      <c r="BM162" s="3153"/>
      <c r="BN162" s="3153"/>
      <c r="BO162" s="3153"/>
      <c r="BP162" s="3153"/>
      <c r="BQ162" s="3153"/>
      <c r="BR162" s="3153"/>
      <c r="BS162" s="3153"/>
      <c r="BT162" s="3153"/>
      <c r="BU162" s="3153"/>
      <c r="BV162" s="3153"/>
      <c r="BW162" s="3153"/>
      <c r="BX162" s="3153"/>
      <c r="BY162" s="3153"/>
      <c r="BZ162" s="3153"/>
      <c r="CA162" s="3153"/>
      <c r="CB162" s="3153"/>
      <c r="CC162" s="3153"/>
      <c r="CD162" s="3153"/>
      <c r="CE162" s="3153"/>
      <c r="CF162" s="3153"/>
      <c r="CG162" s="3153"/>
      <c r="CH162" s="3153"/>
      <c r="CI162" s="3153"/>
      <c r="CJ162" s="3153"/>
      <c r="CK162" s="3153"/>
      <c r="CL162" s="3153"/>
      <c r="CM162" s="3153"/>
      <c r="CN162" s="3153"/>
      <c r="CO162" s="3153"/>
      <c r="CP162" s="3153"/>
      <c r="CQ162" s="3153"/>
      <c r="CR162" s="3153"/>
      <c r="CS162" s="3153"/>
      <c r="CT162" s="3153"/>
      <c r="CU162" s="3153"/>
      <c r="CV162" s="3153"/>
      <c r="CW162" s="3153"/>
      <c r="CX162" s="3153"/>
      <c r="CY162" s="3153"/>
      <c r="CZ162" s="3153"/>
      <c r="DA162" s="3153"/>
      <c r="DB162" s="3153"/>
      <c r="DC162" s="3153"/>
      <c r="DD162" s="297"/>
      <c r="DE162" s="297"/>
    </row>
    <row r="163" spans="1:116" s="292" customFormat="1" ht="13.5" customHeight="1">
      <c r="A163" s="291"/>
      <c r="B163" s="289"/>
      <c r="C163" s="289"/>
      <c r="D163" s="296"/>
      <c r="E163" s="3133" t="s">
        <v>1455</v>
      </c>
      <c r="F163" s="3133"/>
      <c r="G163" s="3133"/>
      <c r="H163" s="3133"/>
      <c r="I163" s="3133"/>
      <c r="J163" s="3133"/>
      <c r="K163" s="3133"/>
      <c r="L163" s="3133"/>
      <c r="M163" s="3133"/>
      <c r="N163" s="3133"/>
      <c r="O163" s="3133"/>
      <c r="P163" s="3133"/>
      <c r="Q163" s="3133"/>
      <c r="R163" s="3133"/>
      <c r="S163" s="3133"/>
      <c r="T163" s="3133"/>
      <c r="U163" s="3133"/>
      <c r="V163" s="3133"/>
      <c r="W163" s="3133"/>
      <c r="X163" s="3133"/>
      <c r="Y163" s="3133"/>
      <c r="Z163" s="3133"/>
      <c r="AA163" s="3133"/>
      <c r="AB163" s="3133"/>
      <c r="AC163" s="3133"/>
      <c r="AD163" s="3133"/>
      <c r="AE163" s="3133"/>
      <c r="AF163" s="3133"/>
      <c r="AG163" s="3133"/>
      <c r="AH163" s="3133"/>
      <c r="AI163" s="3133"/>
      <c r="AJ163" s="3133"/>
      <c r="AK163" s="3133"/>
      <c r="AL163" s="3133"/>
      <c r="AM163" s="3133"/>
      <c r="AN163" s="3133"/>
      <c r="AO163" s="3133"/>
      <c r="AP163" s="3133"/>
      <c r="AQ163" s="3133"/>
      <c r="AR163" s="3133"/>
      <c r="AS163" s="3133"/>
      <c r="AT163" s="3133"/>
      <c r="AU163" s="3133"/>
      <c r="AV163" s="3133"/>
      <c r="AW163" s="3133"/>
      <c r="AX163" s="289"/>
      <c r="AY163" s="291"/>
      <c r="AZ163" s="289"/>
      <c r="BA163" s="289"/>
      <c r="BB163" s="289"/>
      <c r="BC163" s="289"/>
      <c r="BD163" s="289"/>
      <c r="BH163" s="289"/>
      <c r="BI163" s="289"/>
      <c r="BJ163" s="289"/>
      <c r="BK163" s="3153"/>
      <c r="BL163" s="3153"/>
      <c r="BM163" s="3153"/>
      <c r="BN163" s="3153"/>
      <c r="BO163" s="3153"/>
      <c r="BP163" s="3153"/>
      <c r="BQ163" s="3153"/>
      <c r="BR163" s="3153"/>
      <c r="BS163" s="3153"/>
      <c r="BT163" s="3153"/>
      <c r="BU163" s="3153"/>
      <c r="BV163" s="3153"/>
      <c r="BW163" s="3153"/>
      <c r="BX163" s="3153"/>
      <c r="BY163" s="3153"/>
      <c r="BZ163" s="3153"/>
      <c r="CA163" s="3153"/>
      <c r="CB163" s="3153"/>
      <c r="CC163" s="3153"/>
      <c r="CD163" s="3153"/>
      <c r="CE163" s="3153"/>
      <c r="CF163" s="3153"/>
      <c r="CG163" s="3153"/>
      <c r="CH163" s="3153"/>
      <c r="CI163" s="3153"/>
      <c r="CJ163" s="3153"/>
      <c r="CK163" s="3153"/>
      <c r="CL163" s="3153"/>
      <c r="CM163" s="3153"/>
      <c r="CN163" s="3153"/>
      <c r="CO163" s="3153"/>
      <c r="CP163" s="3153"/>
      <c r="CQ163" s="3153"/>
      <c r="CR163" s="3153"/>
      <c r="CS163" s="3153"/>
      <c r="CT163" s="3153"/>
      <c r="CU163" s="3153"/>
      <c r="CV163" s="3153"/>
      <c r="CW163" s="3153"/>
      <c r="CX163" s="3153"/>
      <c r="CY163" s="3153"/>
      <c r="CZ163" s="3153"/>
      <c r="DA163" s="3153"/>
      <c r="DB163" s="3153"/>
      <c r="DC163" s="3153"/>
      <c r="DD163" s="297"/>
      <c r="DE163" s="297"/>
    </row>
    <row r="164" spans="1:116" s="292" customFormat="1" ht="13.5" customHeight="1">
      <c r="A164" s="291"/>
      <c r="B164" s="289"/>
      <c r="C164" s="289"/>
      <c r="D164" s="296"/>
      <c r="E164" s="3133"/>
      <c r="F164" s="3133"/>
      <c r="G164" s="3133"/>
      <c r="H164" s="3133"/>
      <c r="I164" s="3133"/>
      <c r="J164" s="3133"/>
      <c r="K164" s="3133"/>
      <c r="L164" s="3133"/>
      <c r="M164" s="3133"/>
      <c r="N164" s="3133"/>
      <c r="O164" s="3133"/>
      <c r="P164" s="3133"/>
      <c r="Q164" s="3133"/>
      <c r="R164" s="3133"/>
      <c r="S164" s="3133"/>
      <c r="T164" s="3133"/>
      <c r="U164" s="3133"/>
      <c r="V164" s="3133"/>
      <c r="W164" s="3133"/>
      <c r="X164" s="3133"/>
      <c r="Y164" s="3133"/>
      <c r="Z164" s="3133"/>
      <c r="AA164" s="3133"/>
      <c r="AB164" s="3133"/>
      <c r="AC164" s="3133"/>
      <c r="AD164" s="3133"/>
      <c r="AE164" s="3133"/>
      <c r="AF164" s="3133"/>
      <c r="AG164" s="3133"/>
      <c r="AH164" s="3133"/>
      <c r="AI164" s="3133"/>
      <c r="AJ164" s="3133"/>
      <c r="AK164" s="3133"/>
      <c r="AL164" s="3133"/>
      <c r="AM164" s="3133"/>
      <c r="AN164" s="3133"/>
      <c r="AO164" s="3133"/>
      <c r="AP164" s="3133"/>
      <c r="AQ164" s="3133"/>
      <c r="AR164" s="3133"/>
      <c r="AS164" s="3133"/>
      <c r="AT164" s="3133"/>
      <c r="AU164" s="3133"/>
      <c r="AV164" s="3133"/>
      <c r="AW164" s="3133"/>
      <c r="AX164" s="289"/>
      <c r="AY164" s="291"/>
      <c r="AZ164" s="289"/>
      <c r="BA164" s="289"/>
      <c r="BB164" s="289"/>
      <c r="BC164" s="289"/>
      <c r="BD164" s="289"/>
      <c r="BE164" s="289"/>
      <c r="BF164" s="289"/>
      <c r="BG164" s="289"/>
      <c r="BH164" s="3152" t="s">
        <v>581</v>
      </c>
      <c r="BI164" s="3152"/>
      <c r="BJ164" s="3152"/>
      <c r="BK164" s="3152"/>
      <c r="BL164" s="3152"/>
      <c r="BM164" s="3152"/>
      <c r="BN164" s="3152"/>
      <c r="BO164" s="3152"/>
      <c r="BP164" s="3152"/>
      <c r="BQ164" s="3152"/>
      <c r="BR164" s="3152"/>
      <c r="BS164" s="3152"/>
      <c r="BT164" s="3152"/>
      <c r="BU164" s="3152"/>
      <c r="BV164" s="3152"/>
      <c r="BW164" s="3152"/>
      <c r="BX164" s="3152"/>
      <c r="BY164" s="3152"/>
      <c r="BZ164" s="3152"/>
      <c r="CA164" s="3152"/>
      <c r="CB164" s="3152"/>
      <c r="CC164" s="3152"/>
      <c r="CD164" s="3152"/>
      <c r="CE164" s="3152"/>
      <c r="CF164" s="3152"/>
      <c r="CG164" s="3152"/>
      <c r="CH164" s="3152"/>
      <c r="CI164" s="3152"/>
      <c r="CJ164" s="3152"/>
      <c r="CK164" s="3152"/>
      <c r="CL164" s="3152"/>
      <c r="CM164" s="3152"/>
      <c r="CN164" s="3152"/>
      <c r="CO164" s="3152"/>
      <c r="CP164" s="3152"/>
      <c r="CQ164" s="291"/>
      <c r="CR164" s="291"/>
      <c r="CS164" s="291"/>
      <c r="CT164" s="291"/>
      <c r="CU164" s="291"/>
      <c r="CV164" s="291"/>
      <c r="CW164" s="291"/>
      <c r="CX164" s="291"/>
      <c r="CY164" s="291"/>
      <c r="CZ164" s="291"/>
      <c r="DA164" s="291"/>
      <c r="DB164" s="291"/>
      <c r="DC164" s="291"/>
      <c r="DD164" s="297"/>
      <c r="DE164" s="297"/>
    </row>
    <row r="165" spans="1:116" s="292" customFormat="1" ht="13.5" customHeight="1">
      <c r="A165" s="291"/>
      <c r="B165" s="291"/>
      <c r="C165" s="291"/>
      <c r="D165" s="289"/>
      <c r="E165" s="3133"/>
      <c r="F165" s="3133"/>
      <c r="G165" s="3133"/>
      <c r="H165" s="3133"/>
      <c r="I165" s="3133"/>
      <c r="J165" s="3133"/>
      <c r="K165" s="3133"/>
      <c r="L165" s="3133"/>
      <c r="M165" s="3133"/>
      <c r="N165" s="3133"/>
      <c r="O165" s="3133"/>
      <c r="P165" s="3133"/>
      <c r="Q165" s="3133"/>
      <c r="R165" s="3133"/>
      <c r="S165" s="3133"/>
      <c r="T165" s="3133"/>
      <c r="U165" s="3133"/>
      <c r="V165" s="3133"/>
      <c r="W165" s="3133"/>
      <c r="X165" s="3133"/>
      <c r="Y165" s="3133"/>
      <c r="Z165" s="3133"/>
      <c r="AA165" s="3133"/>
      <c r="AB165" s="3133"/>
      <c r="AC165" s="3133"/>
      <c r="AD165" s="3133"/>
      <c r="AE165" s="3133"/>
      <c r="AF165" s="3133"/>
      <c r="AG165" s="3133"/>
      <c r="AH165" s="3133"/>
      <c r="AI165" s="3133"/>
      <c r="AJ165" s="3133"/>
      <c r="AK165" s="3133"/>
      <c r="AL165" s="3133"/>
      <c r="AM165" s="3133"/>
      <c r="AN165" s="3133"/>
      <c r="AO165" s="3133"/>
      <c r="AP165" s="3133"/>
      <c r="AQ165" s="3133"/>
      <c r="AR165" s="3133"/>
      <c r="AS165" s="3133"/>
      <c r="AT165" s="3133"/>
      <c r="AU165" s="3133"/>
      <c r="AV165" s="3133"/>
      <c r="AW165" s="3133"/>
      <c r="AX165" s="289"/>
      <c r="AY165" s="291"/>
      <c r="AZ165" s="289"/>
      <c r="BA165" s="289"/>
      <c r="BB165" s="289"/>
      <c r="BC165" s="289"/>
      <c r="BD165" s="289"/>
      <c r="BE165" s="289"/>
      <c r="BF165" s="289"/>
      <c r="BG165" s="289"/>
      <c r="BH165" s="3151" t="s">
        <v>329</v>
      </c>
      <c r="BI165" s="3151"/>
      <c r="BJ165" s="3151"/>
      <c r="BK165" s="3153" t="s">
        <v>1297</v>
      </c>
      <c r="BL165" s="3153"/>
      <c r="BM165" s="3153"/>
      <c r="BN165" s="3153"/>
      <c r="BO165" s="3153"/>
      <c r="BP165" s="3153"/>
      <c r="BQ165" s="3153"/>
      <c r="BR165" s="3153"/>
      <c r="BS165" s="3153"/>
      <c r="BT165" s="3153"/>
      <c r="BU165" s="3153"/>
      <c r="BV165" s="3153"/>
      <c r="BW165" s="3153"/>
      <c r="BX165" s="3153"/>
      <c r="BY165" s="3153"/>
      <c r="BZ165" s="3153"/>
      <c r="CA165" s="3153"/>
      <c r="CB165" s="3153"/>
      <c r="CC165" s="3153"/>
      <c r="CD165" s="3153"/>
      <c r="CE165" s="3153"/>
      <c r="CF165" s="3153"/>
      <c r="CG165" s="3153"/>
      <c r="CH165" s="3153"/>
      <c r="CI165" s="3153"/>
      <c r="CJ165" s="3153"/>
      <c r="CK165" s="3153"/>
      <c r="CL165" s="3153"/>
      <c r="CM165" s="3153"/>
      <c r="CN165" s="3153"/>
      <c r="CO165" s="3153"/>
      <c r="CP165" s="3153"/>
      <c r="CQ165" s="3153"/>
      <c r="CR165" s="3153"/>
      <c r="CS165" s="3153"/>
      <c r="CT165" s="3153"/>
      <c r="CU165" s="3153"/>
      <c r="CV165" s="3153"/>
      <c r="CW165" s="3153"/>
      <c r="CX165" s="3153"/>
      <c r="CY165" s="3153"/>
      <c r="CZ165" s="3153"/>
      <c r="DA165" s="3153"/>
      <c r="DB165" s="3153"/>
      <c r="DC165" s="3153"/>
      <c r="DD165" s="297"/>
      <c r="DE165" s="297"/>
    </row>
    <row r="166" spans="1:116" s="292" customFormat="1" ht="13.5" customHeight="1">
      <c r="A166" s="291"/>
      <c r="B166" s="291"/>
      <c r="C166" s="291"/>
      <c r="D166" s="296"/>
      <c r="E166" s="3133"/>
      <c r="F166" s="3133"/>
      <c r="G166" s="3133"/>
      <c r="H166" s="3133"/>
      <c r="I166" s="3133"/>
      <c r="J166" s="3133"/>
      <c r="K166" s="3133"/>
      <c r="L166" s="3133"/>
      <c r="M166" s="3133"/>
      <c r="N166" s="3133"/>
      <c r="O166" s="3133"/>
      <c r="P166" s="3133"/>
      <c r="Q166" s="3133"/>
      <c r="R166" s="3133"/>
      <c r="S166" s="3133"/>
      <c r="T166" s="3133"/>
      <c r="U166" s="3133"/>
      <c r="V166" s="3133"/>
      <c r="W166" s="3133"/>
      <c r="X166" s="3133"/>
      <c r="Y166" s="3133"/>
      <c r="Z166" s="3133"/>
      <c r="AA166" s="3133"/>
      <c r="AB166" s="3133"/>
      <c r="AC166" s="3133"/>
      <c r="AD166" s="3133"/>
      <c r="AE166" s="3133"/>
      <c r="AF166" s="3133"/>
      <c r="AG166" s="3133"/>
      <c r="AH166" s="3133"/>
      <c r="AI166" s="3133"/>
      <c r="AJ166" s="3133"/>
      <c r="AK166" s="3133"/>
      <c r="AL166" s="3133"/>
      <c r="AM166" s="3133"/>
      <c r="AN166" s="3133"/>
      <c r="AO166" s="3133"/>
      <c r="AP166" s="3133"/>
      <c r="AQ166" s="3133"/>
      <c r="AR166" s="3133"/>
      <c r="AS166" s="3133"/>
      <c r="AT166" s="3133"/>
      <c r="AU166" s="3133"/>
      <c r="AV166" s="3133"/>
      <c r="AW166" s="3133"/>
      <c r="AX166" s="289"/>
      <c r="AY166" s="291"/>
      <c r="AZ166" s="289"/>
      <c r="BA166" s="289"/>
      <c r="BB166" s="289"/>
      <c r="BC166" s="289"/>
      <c r="BD166" s="289"/>
      <c r="BE166" s="289"/>
      <c r="BF166" s="289"/>
      <c r="BG166" s="289"/>
      <c r="BH166" s="293"/>
      <c r="BI166" s="293"/>
      <c r="BJ166" s="293"/>
      <c r="BK166" s="3153"/>
      <c r="BL166" s="3153"/>
      <c r="BM166" s="3153"/>
      <c r="BN166" s="3153"/>
      <c r="BO166" s="3153"/>
      <c r="BP166" s="3153"/>
      <c r="BQ166" s="3153"/>
      <c r="BR166" s="3153"/>
      <c r="BS166" s="3153"/>
      <c r="BT166" s="3153"/>
      <c r="BU166" s="3153"/>
      <c r="BV166" s="3153"/>
      <c r="BW166" s="3153"/>
      <c r="BX166" s="3153"/>
      <c r="BY166" s="3153"/>
      <c r="BZ166" s="3153"/>
      <c r="CA166" s="3153"/>
      <c r="CB166" s="3153"/>
      <c r="CC166" s="3153"/>
      <c r="CD166" s="3153"/>
      <c r="CE166" s="3153"/>
      <c r="CF166" s="3153"/>
      <c r="CG166" s="3153"/>
      <c r="CH166" s="3153"/>
      <c r="CI166" s="3153"/>
      <c r="CJ166" s="3153"/>
      <c r="CK166" s="3153"/>
      <c r="CL166" s="3153"/>
      <c r="CM166" s="3153"/>
      <c r="CN166" s="3153"/>
      <c r="CO166" s="3153"/>
      <c r="CP166" s="3153"/>
      <c r="CQ166" s="3153"/>
      <c r="CR166" s="3153"/>
      <c r="CS166" s="3153"/>
      <c r="CT166" s="3153"/>
      <c r="CU166" s="3153"/>
      <c r="CV166" s="3153"/>
      <c r="CW166" s="3153"/>
      <c r="CX166" s="3153"/>
      <c r="CY166" s="3153"/>
      <c r="CZ166" s="3153"/>
      <c r="DA166" s="3153"/>
      <c r="DB166" s="3153"/>
      <c r="DC166" s="3153"/>
      <c r="DD166" s="297"/>
      <c r="DE166" s="297"/>
    </row>
    <row r="167" spans="1:116" s="292" customFormat="1" ht="13.5" customHeight="1">
      <c r="A167" s="291"/>
      <c r="B167" s="291"/>
      <c r="C167" s="291"/>
      <c r="D167" s="296"/>
      <c r="E167" s="3133"/>
      <c r="F167" s="3133"/>
      <c r="G167" s="3133"/>
      <c r="H167" s="3133"/>
      <c r="I167" s="3133"/>
      <c r="J167" s="3133"/>
      <c r="K167" s="3133"/>
      <c r="L167" s="3133"/>
      <c r="M167" s="3133"/>
      <c r="N167" s="3133"/>
      <c r="O167" s="3133"/>
      <c r="P167" s="3133"/>
      <c r="Q167" s="3133"/>
      <c r="R167" s="3133"/>
      <c r="S167" s="3133"/>
      <c r="T167" s="3133"/>
      <c r="U167" s="3133"/>
      <c r="V167" s="3133"/>
      <c r="W167" s="3133"/>
      <c r="X167" s="3133"/>
      <c r="Y167" s="3133"/>
      <c r="Z167" s="3133"/>
      <c r="AA167" s="3133"/>
      <c r="AB167" s="3133"/>
      <c r="AC167" s="3133"/>
      <c r="AD167" s="3133"/>
      <c r="AE167" s="3133"/>
      <c r="AF167" s="3133"/>
      <c r="AG167" s="3133"/>
      <c r="AH167" s="3133"/>
      <c r="AI167" s="3133"/>
      <c r="AJ167" s="3133"/>
      <c r="AK167" s="3133"/>
      <c r="AL167" s="3133"/>
      <c r="AM167" s="3133"/>
      <c r="AN167" s="3133"/>
      <c r="AO167" s="3133"/>
      <c r="AP167" s="3133"/>
      <c r="AQ167" s="3133"/>
      <c r="AR167" s="3133"/>
      <c r="AS167" s="3133"/>
      <c r="AT167" s="3133"/>
      <c r="AU167" s="3133"/>
      <c r="AV167" s="3133"/>
      <c r="AW167" s="3133"/>
      <c r="AX167" s="289"/>
      <c r="AY167" s="291"/>
      <c r="AZ167" s="289"/>
      <c r="BA167" s="289"/>
      <c r="BB167" s="289"/>
      <c r="BC167" s="289"/>
      <c r="BD167" s="289"/>
      <c r="BE167" s="289"/>
      <c r="BF167" s="289"/>
      <c r="BG167" s="289"/>
      <c r="BH167" s="291"/>
      <c r="BI167" s="291"/>
      <c r="BJ167" s="291"/>
      <c r="BK167" s="3153"/>
      <c r="BL167" s="3153"/>
      <c r="BM167" s="3153"/>
      <c r="BN167" s="3153"/>
      <c r="BO167" s="3153"/>
      <c r="BP167" s="3153"/>
      <c r="BQ167" s="3153"/>
      <c r="BR167" s="3153"/>
      <c r="BS167" s="3153"/>
      <c r="BT167" s="3153"/>
      <c r="BU167" s="3153"/>
      <c r="BV167" s="3153"/>
      <c r="BW167" s="3153"/>
      <c r="BX167" s="3153"/>
      <c r="BY167" s="3153"/>
      <c r="BZ167" s="3153"/>
      <c r="CA167" s="3153"/>
      <c r="CB167" s="3153"/>
      <c r="CC167" s="3153"/>
      <c r="CD167" s="3153"/>
      <c r="CE167" s="3153"/>
      <c r="CF167" s="3153"/>
      <c r="CG167" s="3153"/>
      <c r="CH167" s="3153"/>
      <c r="CI167" s="3153"/>
      <c r="CJ167" s="3153"/>
      <c r="CK167" s="3153"/>
      <c r="CL167" s="3153"/>
      <c r="CM167" s="3153"/>
      <c r="CN167" s="3153"/>
      <c r="CO167" s="3153"/>
      <c r="CP167" s="3153"/>
      <c r="CQ167" s="3153"/>
      <c r="CR167" s="3153"/>
      <c r="CS167" s="3153"/>
      <c r="CT167" s="3153"/>
      <c r="CU167" s="3153"/>
      <c r="CV167" s="3153"/>
      <c r="CW167" s="3153"/>
      <c r="CX167" s="3153"/>
      <c r="CY167" s="3153"/>
      <c r="CZ167" s="3153"/>
      <c r="DA167" s="3153"/>
      <c r="DB167" s="3153"/>
      <c r="DC167" s="3153"/>
    </row>
    <row r="168" spans="1:116" s="292" customFormat="1" ht="13.5" customHeight="1">
      <c r="A168" s="291"/>
      <c r="B168" s="291"/>
      <c r="C168" s="291"/>
      <c r="D168" s="298"/>
      <c r="E168" s="3133"/>
      <c r="F168" s="3133"/>
      <c r="G168" s="3133"/>
      <c r="H168" s="3133"/>
      <c r="I168" s="3133"/>
      <c r="J168" s="3133"/>
      <c r="K168" s="3133"/>
      <c r="L168" s="3133"/>
      <c r="M168" s="3133"/>
      <c r="N168" s="3133"/>
      <c r="O168" s="3133"/>
      <c r="P168" s="3133"/>
      <c r="Q168" s="3133"/>
      <c r="R168" s="3133"/>
      <c r="S168" s="3133"/>
      <c r="T168" s="3133"/>
      <c r="U168" s="3133"/>
      <c r="V168" s="3133"/>
      <c r="W168" s="3133"/>
      <c r="X168" s="3133"/>
      <c r="Y168" s="3133"/>
      <c r="Z168" s="3133"/>
      <c r="AA168" s="3133"/>
      <c r="AB168" s="3133"/>
      <c r="AC168" s="3133"/>
      <c r="AD168" s="3133"/>
      <c r="AE168" s="3133"/>
      <c r="AF168" s="3133"/>
      <c r="AG168" s="3133"/>
      <c r="AH168" s="3133"/>
      <c r="AI168" s="3133"/>
      <c r="AJ168" s="3133"/>
      <c r="AK168" s="3133"/>
      <c r="AL168" s="3133"/>
      <c r="AM168" s="3133"/>
      <c r="AN168" s="3133"/>
      <c r="AO168" s="3133"/>
      <c r="AP168" s="3133"/>
      <c r="AQ168" s="3133"/>
      <c r="AR168" s="3133"/>
      <c r="AS168" s="3133"/>
      <c r="AT168" s="3133"/>
      <c r="AU168" s="3133"/>
      <c r="AV168" s="3133"/>
      <c r="AW168" s="3133"/>
      <c r="AX168" s="289"/>
      <c r="AY168" s="291"/>
      <c r="AZ168" s="289"/>
      <c r="BA168" s="289"/>
      <c r="BB168" s="289"/>
      <c r="BC168" s="289"/>
      <c r="BD168" s="289"/>
      <c r="BE168" s="289"/>
      <c r="BF168" s="289"/>
      <c r="BG168" s="289"/>
      <c r="BH168" s="3152" t="s">
        <v>328</v>
      </c>
      <c r="BI168" s="3152"/>
      <c r="BJ168" s="3152"/>
      <c r="BK168" s="3152"/>
      <c r="BL168" s="3152"/>
      <c r="BM168" s="3152"/>
      <c r="BN168" s="3152"/>
      <c r="BO168" s="3152"/>
      <c r="BP168" s="3152"/>
    </row>
    <row r="169" spans="1:116" s="292" customFormat="1" ht="13.5" customHeight="1">
      <c r="A169" s="291"/>
      <c r="B169" s="291"/>
      <c r="C169" s="291"/>
      <c r="D169" s="289"/>
      <c r="E169" s="3133"/>
      <c r="F169" s="3133"/>
      <c r="G169" s="3133"/>
      <c r="H169" s="3133"/>
      <c r="I169" s="3133"/>
      <c r="J169" s="3133"/>
      <c r="K169" s="3133"/>
      <c r="L169" s="3133"/>
      <c r="M169" s="3133"/>
      <c r="N169" s="3133"/>
      <c r="O169" s="3133"/>
      <c r="P169" s="3133"/>
      <c r="Q169" s="3133"/>
      <c r="R169" s="3133"/>
      <c r="S169" s="3133"/>
      <c r="T169" s="3133"/>
      <c r="U169" s="3133"/>
      <c r="V169" s="3133"/>
      <c r="W169" s="3133"/>
      <c r="X169" s="3133"/>
      <c r="Y169" s="3133"/>
      <c r="Z169" s="3133"/>
      <c r="AA169" s="3133"/>
      <c r="AB169" s="3133"/>
      <c r="AC169" s="3133"/>
      <c r="AD169" s="3133"/>
      <c r="AE169" s="3133"/>
      <c r="AF169" s="3133"/>
      <c r="AG169" s="3133"/>
      <c r="AH169" s="3133"/>
      <c r="AI169" s="3133"/>
      <c r="AJ169" s="3133"/>
      <c r="AK169" s="3133"/>
      <c r="AL169" s="3133"/>
      <c r="AM169" s="3133"/>
      <c r="AN169" s="3133"/>
      <c r="AO169" s="3133"/>
      <c r="AP169" s="3133"/>
      <c r="AQ169" s="3133"/>
      <c r="AR169" s="3133"/>
      <c r="AS169" s="3133"/>
      <c r="AT169" s="3133"/>
      <c r="AU169" s="3133"/>
      <c r="AV169" s="3133"/>
      <c r="AW169" s="3133"/>
      <c r="AX169" s="289"/>
      <c r="AY169" s="291"/>
      <c r="AZ169" s="289"/>
      <c r="BA169" s="289"/>
      <c r="BB169" s="289"/>
      <c r="BC169" s="289"/>
      <c r="BD169" s="289"/>
      <c r="BE169" s="289"/>
      <c r="BF169" s="289"/>
      <c r="BG169" s="289"/>
      <c r="BH169" s="3151" t="s">
        <v>330</v>
      </c>
      <c r="BI169" s="3151"/>
      <c r="BJ169" s="3151"/>
      <c r="BK169" s="3176" t="str">
        <f>IF(基本入力!AT18="","",VLOOKUP(基本入力!AT18,DF169:DM172,7,))</f>
        <v>本契約書に貼付する印紙については、買主の負担とします。</v>
      </c>
      <c r="BL169" s="3176"/>
      <c r="BM169" s="3176"/>
      <c r="BN169" s="3176"/>
      <c r="BO169" s="3176"/>
      <c r="BP169" s="3176"/>
      <c r="BQ169" s="3176"/>
      <c r="BR169" s="3176"/>
      <c r="BS169" s="3176"/>
      <c r="BT169" s="3176"/>
      <c r="BU169" s="3176"/>
      <c r="BV169" s="3176"/>
      <c r="BW169" s="3176"/>
      <c r="BX169" s="3176"/>
      <c r="BY169" s="3176"/>
      <c r="BZ169" s="3176"/>
      <c r="CA169" s="3176"/>
      <c r="CB169" s="3176"/>
      <c r="CC169" s="3176"/>
      <c r="CD169" s="3176"/>
      <c r="CE169" s="3176"/>
      <c r="CF169" s="3176"/>
      <c r="CG169" s="3176"/>
      <c r="CH169" s="3176"/>
      <c r="CI169" s="3176"/>
      <c r="CJ169" s="3176"/>
      <c r="CK169" s="3176"/>
      <c r="CL169" s="3176"/>
      <c r="CM169" s="3176"/>
      <c r="CN169" s="3176"/>
      <c r="CO169" s="3176"/>
      <c r="CP169" s="3176"/>
      <c r="CQ169" s="3176"/>
      <c r="CR169" s="3176"/>
      <c r="CS169" s="3176"/>
      <c r="CT169" s="3176"/>
      <c r="CU169" s="3176"/>
      <c r="CV169" s="3176"/>
      <c r="CW169" s="3176"/>
      <c r="CX169" s="3176"/>
      <c r="CY169" s="3176"/>
      <c r="CZ169" s="3176"/>
      <c r="DA169" s="3176"/>
      <c r="DB169" s="3176"/>
      <c r="DC169" s="3176"/>
      <c r="DF169" s="295" t="s">
        <v>1351</v>
      </c>
      <c r="DL169" s="292" t="s">
        <v>1353</v>
      </c>
    </row>
    <row r="170" spans="1:116" s="292" customFormat="1" ht="13.5" customHeight="1">
      <c r="A170" s="291"/>
      <c r="D170" s="296"/>
      <c r="E170" s="3133"/>
      <c r="F170" s="3133"/>
      <c r="G170" s="3133"/>
      <c r="H170" s="3133"/>
      <c r="I170" s="3133"/>
      <c r="J170" s="3133"/>
      <c r="K170" s="3133"/>
      <c r="L170" s="3133"/>
      <c r="M170" s="3133"/>
      <c r="N170" s="3133"/>
      <c r="O170" s="3133"/>
      <c r="P170" s="3133"/>
      <c r="Q170" s="3133"/>
      <c r="R170" s="3133"/>
      <c r="S170" s="3133"/>
      <c r="T170" s="3133"/>
      <c r="U170" s="3133"/>
      <c r="V170" s="3133"/>
      <c r="W170" s="3133"/>
      <c r="X170" s="3133"/>
      <c r="Y170" s="3133"/>
      <c r="Z170" s="3133"/>
      <c r="AA170" s="3133"/>
      <c r="AB170" s="3133"/>
      <c r="AC170" s="3133"/>
      <c r="AD170" s="3133"/>
      <c r="AE170" s="3133"/>
      <c r="AF170" s="3133"/>
      <c r="AG170" s="3133"/>
      <c r="AH170" s="3133"/>
      <c r="AI170" s="3133"/>
      <c r="AJ170" s="3133"/>
      <c r="AK170" s="3133"/>
      <c r="AL170" s="3133"/>
      <c r="AM170" s="3133"/>
      <c r="AN170" s="3133"/>
      <c r="AO170" s="3133"/>
      <c r="AP170" s="3133"/>
      <c r="AQ170" s="3133"/>
      <c r="AR170" s="3133"/>
      <c r="AS170" s="3133"/>
      <c r="AT170" s="3133"/>
      <c r="AU170" s="3133"/>
      <c r="AV170" s="3133"/>
      <c r="AW170" s="3133"/>
      <c r="AX170" s="289"/>
      <c r="AY170" s="291"/>
      <c r="AZ170" s="289"/>
      <c r="BA170" s="289"/>
      <c r="BB170" s="289"/>
      <c r="BC170" s="289"/>
      <c r="BD170" s="289"/>
      <c r="BE170" s="289"/>
      <c r="BF170" s="289"/>
      <c r="BG170" s="289"/>
      <c r="BH170" s="293"/>
      <c r="BI170" s="293"/>
      <c r="BJ170" s="293"/>
      <c r="BK170" s="3176"/>
      <c r="BL170" s="3176"/>
      <c r="BM170" s="3176"/>
      <c r="BN170" s="3176"/>
      <c r="BO170" s="3176"/>
      <c r="BP170" s="3176"/>
      <c r="BQ170" s="3176"/>
      <c r="BR170" s="3176"/>
      <c r="BS170" s="3176"/>
      <c r="BT170" s="3176"/>
      <c r="BU170" s="3176"/>
      <c r="BV170" s="3176"/>
      <c r="BW170" s="3176"/>
      <c r="BX170" s="3176"/>
      <c r="BY170" s="3176"/>
      <c r="BZ170" s="3176"/>
      <c r="CA170" s="3176"/>
      <c r="CB170" s="3176"/>
      <c r="CC170" s="3176"/>
      <c r="CD170" s="3176"/>
      <c r="CE170" s="3176"/>
      <c r="CF170" s="3176"/>
      <c r="CG170" s="3176"/>
      <c r="CH170" s="3176"/>
      <c r="CI170" s="3176"/>
      <c r="CJ170" s="3176"/>
      <c r="CK170" s="3176"/>
      <c r="CL170" s="3176"/>
      <c r="CM170" s="3176"/>
      <c r="CN170" s="3176"/>
      <c r="CO170" s="3176"/>
      <c r="CP170" s="3176"/>
      <c r="CQ170" s="3176"/>
      <c r="CR170" s="3176"/>
      <c r="CS170" s="3176"/>
      <c r="CT170" s="3176"/>
      <c r="CU170" s="3176"/>
      <c r="CV170" s="3176"/>
      <c r="CW170" s="3176"/>
      <c r="CX170" s="3176"/>
      <c r="CY170" s="3176"/>
      <c r="CZ170" s="3176"/>
      <c r="DA170" s="3176"/>
      <c r="DB170" s="3176"/>
      <c r="DC170" s="3176"/>
      <c r="DF170" s="295" t="s">
        <v>1357</v>
      </c>
      <c r="DL170" s="292" t="s">
        <v>1354</v>
      </c>
    </row>
    <row r="171" spans="1:116" s="292" customFormat="1" ht="13.5" customHeight="1">
      <c r="A171" s="291"/>
      <c r="D171" s="296"/>
      <c r="E171" s="3133"/>
      <c r="F171" s="3133"/>
      <c r="G171" s="3133"/>
      <c r="H171" s="3133"/>
      <c r="I171" s="3133"/>
      <c r="J171" s="3133"/>
      <c r="K171" s="3133"/>
      <c r="L171" s="3133"/>
      <c r="M171" s="3133"/>
      <c r="N171" s="3133"/>
      <c r="O171" s="3133"/>
      <c r="P171" s="3133"/>
      <c r="Q171" s="3133"/>
      <c r="R171" s="3133"/>
      <c r="S171" s="3133"/>
      <c r="T171" s="3133"/>
      <c r="U171" s="3133"/>
      <c r="V171" s="3133"/>
      <c r="W171" s="3133"/>
      <c r="X171" s="3133"/>
      <c r="Y171" s="3133"/>
      <c r="Z171" s="3133"/>
      <c r="AA171" s="3133"/>
      <c r="AB171" s="3133"/>
      <c r="AC171" s="3133"/>
      <c r="AD171" s="3133"/>
      <c r="AE171" s="3133"/>
      <c r="AF171" s="3133"/>
      <c r="AG171" s="3133"/>
      <c r="AH171" s="3133"/>
      <c r="AI171" s="3133"/>
      <c r="AJ171" s="3133"/>
      <c r="AK171" s="3133"/>
      <c r="AL171" s="3133"/>
      <c r="AM171" s="3133"/>
      <c r="AN171" s="3133"/>
      <c r="AO171" s="3133"/>
      <c r="AP171" s="3133"/>
      <c r="AQ171" s="3133"/>
      <c r="AR171" s="3133"/>
      <c r="AS171" s="3133"/>
      <c r="AT171" s="3133"/>
      <c r="AU171" s="3133"/>
      <c r="AV171" s="3133"/>
      <c r="AW171" s="3133"/>
      <c r="AX171" s="289"/>
      <c r="AY171" s="291"/>
      <c r="AZ171" s="289"/>
      <c r="BA171" s="289"/>
      <c r="BB171" s="289"/>
      <c r="BC171" s="289"/>
      <c r="BD171" s="289"/>
      <c r="BE171" s="289"/>
      <c r="BF171" s="289"/>
      <c r="BG171" s="289"/>
      <c r="BH171" s="3133" t="s">
        <v>492</v>
      </c>
      <c r="BI171" s="3133"/>
      <c r="BJ171" s="3133"/>
      <c r="BK171" s="3133"/>
      <c r="BL171" s="3133"/>
      <c r="BM171" s="3133"/>
      <c r="BN171" s="3133"/>
      <c r="BO171" s="3133"/>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c r="CQ171" s="289"/>
      <c r="CR171" s="289"/>
      <c r="CS171" s="289"/>
      <c r="CT171" s="289"/>
      <c r="CU171" s="289"/>
      <c r="CV171" s="289"/>
      <c r="CW171" s="289"/>
      <c r="CX171" s="289"/>
      <c r="CY171" s="289"/>
      <c r="CZ171" s="289"/>
      <c r="DA171" s="289"/>
      <c r="DB171" s="289"/>
      <c r="DC171" s="289"/>
      <c r="DF171" s="295" t="s">
        <v>1356</v>
      </c>
      <c r="DL171" s="292" t="s">
        <v>1355</v>
      </c>
    </row>
    <row r="172" spans="1:116" s="292" customFormat="1" ht="13.5" customHeight="1">
      <c r="A172" s="291"/>
      <c r="B172" s="291"/>
      <c r="C172" s="291"/>
      <c r="D172" s="291"/>
      <c r="E172" s="3133"/>
      <c r="F172" s="3133"/>
      <c r="G172" s="3133"/>
      <c r="H172" s="3133"/>
      <c r="I172" s="3133"/>
      <c r="J172" s="3133"/>
      <c r="K172" s="3133"/>
      <c r="L172" s="3133"/>
      <c r="M172" s="3133"/>
      <c r="N172" s="3133"/>
      <c r="O172" s="3133"/>
      <c r="P172" s="3133"/>
      <c r="Q172" s="3133"/>
      <c r="R172" s="3133"/>
      <c r="S172" s="3133"/>
      <c r="T172" s="3133"/>
      <c r="U172" s="3133"/>
      <c r="V172" s="3133"/>
      <c r="W172" s="3133"/>
      <c r="X172" s="3133"/>
      <c r="Y172" s="3133"/>
      <c r="Z172" s="3133"/>
      <c r="AA172" s="3133"/>
      <c r="AB172" s="3133"/>
      <c r="AC172" s="3133"/>
      <c r="AD172" s="3133"/>
      <c r="AE172" s="3133"/>
      <c r="AF172" s="3133"/>
      <c r="AG172" s="3133"/>
      <c r="AH172" s="3133"/>
      <c r="AI172" s="3133"/>
      <c r="AJ172" s="3133"/>
      <c r="AK172" s="3133"/>
      <c r="AL172" s="3133"/>
      <c r="AM172" s="3133"/>
      <c r="AN172" s="3133"/>
      <c r="AO172" s="3133"/>
      <c r="AP172" s="3133"/>
      <c r="AQ172" s="3133"/>
      <c r="AR172" s="3133"/>
      <c r="AS172" s="3133"/>
      <c r="AT172" s="3133"/>
      <c r="AU172" s="3133"/>
      <c r="AV172" s="3133"/>
      <c r="AW172" s="3133"/>
      <c r="AX172" s="289"/>
      <c r="AY172" s="289"/>
      <c r="AZ172" s="289"/>
      <c r="BA172" s="291"/>
      <c r="BB172" s="289"/>
      <c r="BC172" s="289"/>
      <c r="BD172" s="289"/>
      <c r="BE172" s="289"/>
      <c r="BF172" s="289"/>
      <c r="BG172" s="289"/>
      <c r="BH172" s="3151" t="s">
        <v>332</v>
      </c>
      <c r="BI172" s="3151"/>
      <c r="BJ172" s="3151"/>
      <c r="BK172" s="3153" t="s">
        <v>1367</v>
      </c>
      <c r="BL172" s="3153"/>
      <c r="BM172" s="3153"/>
      <c r="BN172" s="3153"/>
      <c r="BO172" s="3153"/>
      <c r="BP172" s="3153"/>
      <c r="BQ172" s="3153"/>
      <c r="BR172" s="3153"/>
      <c r="BS172" s="3153"/>
      <c r="BT172" s="3153"/>
      <c r="BU172" s="3153"/>
      <c r="BV172" s="3153"/>
      <c r="BW172" s="3153"/>
      <c r="BX172" s="3153"/>
      <c r="BY172" s="3153"/>
      <c r="BZ172" s="3153"/>
      <c r="CA172" s="3153"/>
      <c r="CB172" s="3153"/>
      <c r="CC172" s="3153"/>
      <c r="CD172" s="3153"/>
      <c r="CE172" s="3153"/>
      <c r="CF172" s="3153"/>
      <c r="CG172" s="3153"/>
      <c r="CH172" s="3153"/>
      <c r="CI172" s="3153"/>
      <c r="CJ172" s="3153"/>
      <c r="CK172" s="3153"/>
      <c r="CL172" s="3153"/>
      <c r="CM172" s="3153"/>
      <c r="CN172" s="3153"/>
      <c r="CO172" s="3153"/>
      <c r="CP172" s="3153"/>
      <c r="CQ172" s="3153"/>
      <c r="CR172" s="3153"/>
      <c r="CS172" s="3153"/>
      <c r="CT172" s="3153"/>
      <c r="CU172" s="3153"/>
      <c r="CV172" s="3153"/>
      <c r="CW172" s="3153"/>
      <c r="CX172" s="3153"/>
      <c r="CY172" s="3153"/>
      <c r="CZ172" s="3153"/>
      <c r="DA172" s="3153"/>
      <c r="DB172" s="3153"/>
      <c r="DC172" s="3153"/>
      <c r="DF172" s="295" t="s">
        <v>1352</v>
      </c>
      <c r="DL172" s="292" t="s">
        <v>1358</v>
      </c>
    </row>
    <row r="173" spans="1:116" s="292" customFormat="1" ht="13.5" customHeight="1">
      <c r="A173" s="291"/>
      <c r="B173" s="289"/>
      <c r="D173" s="291"/>
      <c r="E173" s="3153" t="s">
        <v>1318</v>
      </c>
      <c r="F173" s="3153"/>
      <c r="G173" s="3153"/>
      <c r="H173" s="3153"/>
      <c r="I173" s="3153"/>
      <c r="J173" s="3153"/>
      <c r="K173" s="3153"/>
      <c r="L173" s="3153"/>
      <c r="M173" s="3153"/>
      <c r="N173" s="3153"/>
      <c r="O173" s="3153"/>
      <c r="P173" s="3153"/>
      <c r="Q173" s="3153"/>
      <c r="R173" s="3153"/>
      <c r="S173" s="3153"/>
      <c r="T173" s="3153"/>
      <c r="U173" s="3153"/>
      <c r="V173" s="3153"/>
      <c r="W173" s="3153"/>
      <c r="X173" s="3153"/>
      <c r="Y173" s="3153"/>
      <c r="Z173" s="3153"/>
      <c r="AA173" s="3153"/>
      <c r="AB173" s="3153"/>
      <c r="AC173" s="3153"/>
      <c r="AD173" s="3153"/>
      <c r="AE173" s="3153"/>
      <c r="AF173" s="3153"/>
      <c r="AG173" s="3153"/>
      <c r="AH173" s="3153"/>
      <c r="AI173" s="3153"/>
      <c r="AJ173" s="3153"/>
      <c r="AK173" s="3153"/>
      <c r="AL173" s="3153"/>
      <c r="AM173" s="3153"/>
      <c r="AN173" s="3153"/>
      <c r="AO173" s="3153"/>
      <c r="AP173" s="3153"/>
      <c r="AQ173" s="3153"/>
      <c r="AR173" s="3153"/>
      <c r="AS173" s="3153"/>
      <c r="AT173" s="3153"/>
      <c r="AU173" s="3153"/>
      <c r="AV173" s="3153"/>
      <c r="AW173" s="3153"/>
      <c r="AX173" s="289"/>
      <c r="AY173" s="289"/>
      <c r="AZ173" s="289"/>
      <c r="BA173" s="291"/>
      <c r="BB173" s="289"/>
      <c r="BC173" s="289"/>
      <c r="BD173" s="289"/>
      <c r="BE173" s="289"/>
      <c r="BF173" s="289"/>
      <c r="BG173" s="289"/>
      <c r="BH173" s="291"/>
      <c r="BI173" s="291"/>
      <c r="BJ173" s="291"/>
      <c r="BK173" s="3153"/>
      <c r="BL173" s="3153"/>
      <c r="BM173" s="3153"/>
      <c r="BN173" s="3153"/>
      <c r="BO173" s="3153"/>
      <c r="BP173" s="3153"/>
      <c r="BQ173" s="3153"/>
      <c r="BR173" s="3153"/>
      <c r="BS173" s="3153"/>
      <c r="BT173" s="3153"/>
      <c r="BU173" s="3153"/>
      <c r="BV173" s="3153"/>
      <c r="BW173" s="3153"/>
      <c r="BX173" s="3153"/>
      <c r="BY173" s="3153"/>
      <c r="BZ173" s="3153"/>
      <c r="CA173" s="3153"/>
      <c r="CB173" s="3153"/>
      <c r="CC173" s="3153"/>
      <c r="CD173" s="3153"/>
      <c r="CE173" s="3153"/>
      <c r="CF173" s="3153"/>
      <c r="CG173" s="3153"/>
      <c r="CH173" s="3153"/>
      <c r="CI173" s="3153"/>
      <c r="CJ173" s="3153"/>
      <c r="CK173" s="3153"/>
      <c r="CL173" s="3153"/>
      <c r="CM173" s="3153"/>
      <c r="CN173" s="3153"/>
      <c r="CO173" s="3153"/>
      <c r="CP173" s="3153"/>
      <c r="CQ173" s="3153"/>
      <c r="CR173" s="3153"/>
      <c r="CS173" s="3153"/>
      <c r="CT173" s="3153"/>
      <c r="CU173" s="3153"/>
      <c r="CV173" s="3153"/>
      <c r="CW173" s="3153"/>
      <c r="CX173" s="3153"/>
      <c r="CY173" s="3153"/>
      <c r="CZ173" s="3153"/>
      <c r="DA173" s="3153"/>
      <c r="DB173" s="3153"/>
      <c r="DC173" s="3153"/>
      <c r="DF173" s="291"/>
    </row>
    <row r="174" spans="1:116" s="292" customFormat="1" ht="13.5" customHeight="1">
      <c r="A174" s="291"/>
      <c r="B174" s="289"/>
      <c r="D174" s="291"/>
      <c r="E174" s="3153"/>
      <c r="F174" s="3153"/>
      <c r="G174" s="3153"/>
      <c r="H174" s="3153"/>
      <c r="I174" s="3153"/>
      <c r="J174" s="3153"/>
      <c r="K174" s="3153"/>
      <c r="L174" s="3153"/>
      <c r="M174" s="3153"/>
      <c r="N174" s="3153"/>
      <c r="O174" s="3153"/>
      <c r="P174" s="3153"/>
      <c r="Q174" s="3153"/>
      <c r="R174" s="3153"/>
      <c r="S174" s="3153"/>
      <c r="T174" s="3153"/>
      <c r="U174" s="3153"/>
      <c r="V174" s="3153"/>
      <c r="W174" s="3153"/>
      <c r="X174" s="3153"/>
      <c r="Y174" s="3153"/>
      <c r="Z174" s="3153"/>
      <c r="AA174" s="3153"/>
      <c r="AB174" s="3153"/>
      <c r="AC174" s="3153"/>
      <c r="AD174" s="3153"/>
      <c r="AE174" s="3153"/>
      <c r="AF174" s="3153"/>
      <c r="AG174" s="3153"/>
      <c r="AH174" s="3153"/>
      <c r="AI174" s="3153"/>
      <c r="AJ174" s="3153"/>
      <c r="AK174" s="3153"/>
      <c r="AL174" s="3153"/>
      <c r="AM174" s="3153"/>
      <c r="AN174" s="3153"/>
      <c r="AO174" s="3153"/>
      <c r="AP174" s="3153"/>
      <c r="AQ174" s="3153"/>
      <c r="AR174" s="3153"/>
      <c r="AS174" s="3153"/>
      <c r="AT174" s="3153"/>
      <c r="AU174" s="3153"/>
      <c r="AV174" s="3153"/>
      <c r="AW174" s="3153"/>
      <c r="AX174" s="289"/>
      <c r="AY174" s="289"/>
      <c r="AZ174" s="289"/>
      <c r="BA174" s="291"/>
      <c r="BB174" s="289"/>
      <c r="BC174" s="289"/>
      <c r="BD174" s="289"/>
      <c r="BE174" s="289"/>
      <c r="BF174" s="289"/>
      <c r="BG174" s="289"/>
      <c r="BH174" s="291"/>
      <c r="BI174" s="291"/>
      <c r="BJ174" s="291"/>
      <c r="BK174" s="3153"/>
      <c r="BL174" s="3153"/>
      <c r="BM174" s="3153"/>
      <c r="BN174" s="3153"/>
      <c r="BO174" s="3153"/>
      <c r="BP174" s="3153"/>
      <c r="BQ174" s="3153"/>
      <c r="BR174" s="3153"/>
      <c r="BS174" s="3153"/>
      <c r="BT174" s="3153"/>
      <c r="BU174" s="3153"/>
      <c r="BV174" s="3153"/>
      <c r="BW174" s="3153"/>
      <c r="BX174" s="3153"/>
      <c r="BY174" s="3153"/>
      <c r="BZ174" s="3153"/>
      <c r="CA174" s="3153"/>
      <c r="CB174" s="3153"/>
      <c r="CC174" s="3153"/>
      <c r="CD174" s="3153"/>
      <c r="CE174" s="3153"/>
      <c r="CF174" s="3153"/>
      <c r="CG174" s="3153"/>
      <c r="CH174" s="3153"/>
      <c r="CI174" s="3153"/>
      <c r="CJ174" s="3153"/>
      <c r="CK174" s="3153"/>
      <c r="CL174" s="3153"/>
      <c r="CM174" s="3153"/>
      <c r="CN174" s="3153"/>
      <c r="CO174" s="3153"/>
      <c r="CP174" s="3153"/>
      <c r="CQ174" s="3153"/>
      <c r="CR174" s="3153"/>
      <c r="CS174" s="3153"/>
      <c r="CT174" s="3153"/>
      <c r="CU174" s="3153"/>
      <c r="CV174" s="3153"/>
      <c r="CW174" s="3153"/>
      <c r="CX174" s="3153"/>
      <c r="CY174" s="3153"/>
      <c r="CZ174" s="3153"/>
      <c r="DA174" s="3153"/>
      <c r="DB174" s="3153"/>
      <c r="DC174" s="3153"/>
    </row>
    <row r="175" spans="1:116" s="292" customFormat="1" ht="13.5" customHeight="1">
      <c r="A175" s="291"/>
      <c r="B175" s="289"/>
      <c r="D175" s="291"/>
      <c r="E175" s="3153"/>
      <c r="F175" s="3153"/>
      <c r="G175" s="3153"/>
      <c r="H175" s="3153"/>
      <c r="I175" s="3153"/>
      <c r="J175" s="3153"/>
      <c r="K175" s="3153"/>
      <c r="L175" s="3153"/>
      <c r="M175" s="3153"/>
      <c r="N175" s="3153"/>
      <c r="O175" s="3153"/>
      <c r="P175" s="3153"/>
      <c r="Q175" s="3153"/>
      <c r="R175" s="3153"/>
      <c r="S175" s="3153"/>
      <c r="T175" s="3153"/>
      <c r="U175" s="3153"/>
      <c r="V175" s="3153"/>
      <c r="W175" s="3153"/>
      <c r="X175" s="3153"/>
      <c r="Y175" s="3153"/>
      <c r="Z175" s="3153"/>
      <c r="AA175" s="3153"/>
      <c r="AB175" s="3153"/>
      <c r="AC175" s="3153"/>
      <c r="AD175" s="3153"/>
      <c r="AE175" s="3153"/>
      <c r="AF175" s="3153"/>
      <c r="AG175" s="3153"/>
      <c r="AH175" s="3153"/>
      <c r="AI175" s="3153"/>
      <c r="AJ175" s="3153"/>
      <c r="AK175" s="3153"/>
      <c r="AL175" s="3153"/>
      <c r="AM175" s="3153"/>
      <c r="AN175" s="3153"/>
      <c r="AO175" s="3153"/>
      <c r="AP175" s="3153"/>
      <c r="AQ175" s="3153"/>
      <c r="AR175" s="3153"/>
      <c r="AS175" s="3153"/>
      <c r="AT175" s="3153"/>
      <c r="AU175" s="3153"/>
      <c r="AV175" s="3153"/>
      <c r="AW175" s="3153"/>
      <c r="AX175" s="289"/>
      <c r="AY175" s="289"/>
      <c r="AZ175" s="289"/>
      <c r="BA175" s="291"/>
      <c r="BB175" s="289"/>
      <c r="BC175" s="289"/>
      <c r="BD175" s="289"/>
      <c r="BE175" s="289"/>
      <c r="BF175" s="289"/>
      <c r="BG175" s="289"/>
      <c r="BK175" s="3153"/>
      <c r="BL175" s="3153"/>
      <c r="BM175" s="3153"/>
      <c r="BN175" s="3153"/>
      <c r="BO175" s="3153"/>
      <c r="BP175" s="3153"/>
      <c r="BQ175" s="3153"/>
      <c r="BR175" s="3153"/>
      <c r="BS175" s="3153"/>
      <c r="BT175" s="3153"/>
      <c r="BU175" s="3153"/>
      <c r="BV175" s="3153"/>
      <c r="BW175" s="3153"/>
      <c r="BX175" s="3153"/>
      <c r="BY175" s="3153"/>
      <c r="BZ175" s="3153"/>
      <c r="CA175" s="3153"/>
      <c r="CB175" s="3153"/>
      <c r="CC175" s="3153"/>
      <c r="CD175" s="3153"/>
      <c r="CE175" s="3153"/>
      <c r="CF175" s="3153"/>
      <c r="CG175" s="3153"/>
      <c r="CH175" s="3153"/>
      <c r="CI175" s="3153"/>
      <c r="CJ175" s="3153"/>
      <c r="CK175" s="3153"/>
      <c r="CL175" s="3153"/>
      <c r="CM175" s="3153"/>
      <c r="CN175" s="3153"/>
      <c r="CO175" s="3153"/>
      <c r="CP175" s="3153"/>
      <c r="CQ175" s="3153"/>
      <c r="CR175" s="3153"/>
      <c r="CS175" s="3153"/>
      <c r="CT175" s="3153"/>
      <c r="CU175" s="3153"/>
      <c r="CV175" s="3153"/>
      <c r="CW175" s="3153"/>
      <c r="CX175" s="3153"/>
      <c r="CY175" s="3153"/>
      <c r="CZ175" s="3153"/>
      <c r="DA175" s="3153"/>
      <c r="DB175" s="3153"/>
      <c r="DC175" s="3153"/>
      <c r="DF175" s="291"/>
    </row>
    <row r="176" spans="1:116" s="292" customFormat="1" ht="13.5" customHeight="1">
      <c r="A176" s="291"/>
      <c r="D176" s="291"/>
      <c r="E176" s="3153" t="s">
        <v>1406</v>
      </c>
      <c r="F176" s="3153"/>
      <c r="G176" s="3153"/>
      <c r="H176" s="3153"/>
      <c r="I176" s="3153"/>
      <c r="J176" s="3153"/>
      <c r="K176" s="3153"/>
      <c r="L176" s="3153"/>
      <c r="M176" s="3153"/>
      <c r="N176" s="3153"/>
      <c r="O176" s="3153"/>
      <c r="P176" s="3153"/>
      <c r="Q176" s="3153"/>
      <c r="R176" s="3153"/>
      <c r="S176" s="3153"/>
      <c r="T176" s="3153"/>
      <c r="U176" s="3153"/>
      <c r="V176" s="3153"/>
      <c r="W176" s="3153"/>
      <c r="X176" s="3153"/>
      <c r="Y176" s="3153"/>
      <c r="Z176" s="3153"/>
      <c r="AA176" s="3153"/>
      <c r="AB176" s="3153"/>
      <c r="AC176" s="3153"/>
      <c r="AD176" s="3153"/>
      <c r="AE176" s="3153"/>
      <c r="AF176" s="3153"/>
      <c r="AG176" s="3153"/>
      <c r="AH176" s="3153"/>
      <c r="AI176" s="3153"/>
      <c r="AJ176" s="3153"/>
      <c r="AK176" s="3153"/>
      <c r="AL176" s="3153"/>
      <c r="AM176" s="3153"/>
      <c r="AN176" s="3153"/>
      <c r="AO176" s="3153"/>
      <c r="AP176" s="3153"/>
      <c r="AQ176" s="3153"/>
      <c r="AR176" s="3153"/>
      <c r="AS176" s="3153"/>
      <c r="AT176" s="3153"/>
      <c r="AU176" s="3153"/>
      <c r="AV176" s="3153"/>
      <c r="AW176" s="3153"/>
      <c r="AX176" s="289"/>
      <c r="AY176" s="289"/>
      <c r="AZ176" s="289"/>
      <c r="BA176" s="291"/>
      <c r="BB176" s="289"/>
      <c r="BC176" s="289"/>
      <c r="BD176" s="289"/>
      <c r="BE176" s="289"/>
      <c r="BF176" s="289"/>
      <c r="BG176" s="289"/>
      <c r="BH176" s="3152" t="s">
        <v>331</v>
      </c>
      <c r="BI176" s="3152"/>
      <c r="BJ176" s="3152"/>
      <c r="BK176" s="3152"/>
      <c r="BL176" s="3152"/>
      <c r="BM176" s="3152"/>
      <c r="BN176" s="3152"/>
      <c r="BO176" s="3152"/>
      <c r="BP176" s="3152"/>
      <c r="BQ176" s="3152"/>
      <c r="BR176" s="3152"/>
      <c r="BS176" s="3152"/>
      <c r="BT176" s="3152"/>
      <c r="BU176" s="3152"/>
      <c r="BV176" s="3152"/>
      <c r="BW176" s="3152"/>
      <c r="BX176" s="298"/>
      <c r="BY176" s="291"/>
      <c r="BZ176" s="291"/>
      <c r="CA176" s="291"/>
      <c r="CB176" s="291"/>
      <c r="CC176" s="291"/>
      <c r="CD176" s="291"/>
      <c r="CE176" s="291"/>
      <c r="CF176" s="291"/>
      <c r="CG176" s="291"/>
      <c r="CH176" s="291"/>
      <c r="CI176" s="291"/>
      <c r="CJ176" s="291"/>
      <c r="CK176" s="291"/>
      <c r="CL176" s="291"/>
      <c r="CM176" s="291"/>
      <c r="CN176" s="291"/>
      <c r="CO176" s="291"/>
      <c r="CP176" s="291"/>
      <c r="CQ176" s="291"/>
      <c r="CR176" s="291"/>
      <c r="CS176" s="291"/>
      <c r="CT176" s="291"/>
      <c r="CU176" s="291"/>
      <c r="CV176" s="291"/>
      <c r="CW176" s="291"/>
      <c r="CX176" s="291"/>
      <c r="CY176" s="291"/>
      <c r="CZ176" s="291"/>
      <c r="DA176" s="291"/>
      <c r="DB176" s="291"/>
      <c r="DC176" s="291"/>
      <c r="DF176" s="291"/>
    </row>
    <row r="177" spans="1:112" s="292" customFormat="1" ht="13.5" customHeight="1">
      <c r="A177" s="291"/>
      <c r="D177" s="291"/>
      <c r="E177" s="3153"/>
      <c r="F177" s="3153"/>
      <c r="G177" s="3153"/>
      <c r="H177" s="3153"/>
      <c r="I177" s="3153"/>
      <c r="J177" s="3153"/>
      <c r="K177" s="3153"/>
      <c r="L177" s="3153"/>
      <c r="M177" s="3153"/>
      <c r="N177" s="3153"/>
      <c r="O177" s="3153"/>
      <c r="P177" s="3153"/>
      <c r="Q177" s="3153"/>
      <c r="R177" s="3153"/>
      <c r="S177" s="3153"/>
      <c r="T177" s="3153"/>
      <c r="U177" s="3153"/>
      <c r="V177" s="3153"/>
      <c r="W177" s="3153"/>
      <c r="X177" s="3153"/>
      <c r="Y177" s="3153"/>
      <c r="Z177" s="3153"/>
      <c r="AA177" s="3153"/>
      <c r="AB177" s="3153"/>
      <c r="AC177" s="3153"/>
      <c r="AD177" s="3153"/>
      <c r="AE177" s="3153"/>
      <c r="AF177" s="3153"/>
      <c r="AG177" s="3153"/>
      <c r="AH177" s="3153"/>
      <c r="AI177" s="3153"/>
      <c r="AJ177" s="3153"/>
      <c r="AK177" s="3153"/>
      <c r="AL177" s="3153"/>
      <c r="AM177" s="3153"/>
      <c r="AN177" s="3153"/>
      <c r="AO177" s="3153"/>
      <c r="AP177" s="3153"/>
      <c r="AQ177" s="3153"/>
      <c r="AR177" s="3153"/>
      <c r="AS177" s="3153"/>
      <c r="AT177" s="3153"/>
      <c r="AU177" s="3153"/>
      <c r="AV177" s="3153"/>
      <c r="AW177" s="3153"/>
      <c r="AX177" s="289"/>
      <c r="AY177" s="289"/>
      <c r="AZ177" s="289"/>
      <c r="BA177" s="291"/>
      <c r="BB177" s="289"/>
      <c r="BC177" s="289"/>
      <c r="BD177" s="289"/>
      <c r="BE177" s="289"/>
      <c r="BF177" s="289"/>
      <c r="BG177" s="289"/>
      <c r="BH177" s="3151" t="s">
        <v>334</v>
      </c>
      <c r="BI177" s="3151"/>
      <c r="BJ177" s="3151"/>
      <c r="BK177" s="3153" t="s">
        <v>1298</v>
      </c>
      <c r="BL177" s="3153"/>
      <c r="BM177" s="3153"/>
      <c r="BN177" s="3153"/>
      <c r="BO177" s="3153"/>
      <c r="BP177" s="3153"/>
      <c r="BQ177" s="3153"/>
      <c r="BR177" s="3153"/>
      <c r="BS177" s="3153"/>
      <c r="BT177" s="3153"/>
      <c r="BU177" s="3153"/>
      <c r="BV177" s="3153"/>
      <c r="BW177" s="3153"/>
      <c r="BX177" s="3153"/>
      <c r="BY177" s="3153"/>
      <c r="BZ177" s="3153"/>
      <c r="CA177" s="3153"/>
      <c r="CB177" s="3153"/>
      <c r="CC177" s="3153"/>
      <c r="CD177" s="3153"/>
      <c r="CE177" s="3153"/>
      <c r="CF177" s="3153"/>
      <c r="CG177" s="3153"/>
      <c r="CH177" s="3153"/>
      <c r="CI177" s="3153"/>
      <c r="CJ177" s="3153"/>
      <c r="CK177" s="3153"/>
      <c r="CL177" s="3153"/>
      <c r="CM177" s="3153"/>
      <c r="CN177" s="3153"/>
      <c r="CO177" s="3153"/>
      <c r="CP177" s="3153"/>
      <c r="CQ177" s="3153"/>
      <c r="CR177" s="3153"/>
      <c r="CS177" s="3153"/>
      <c r="CT177" s="3153"/>
      <c r="CU177" s="3153"/>
      <c r="CV177" s="3153"/>
      <c r="CW177" s="3153"/>
      <c r="CX177" s="3153"/>
      <c r="CY177" s="3153"/>
      <c r="CZ177" s="3153"/>
      <c r="DA177" s="3153"/>
      <c r="DB177" s="3153"/>
      <c r="DC177" s="3153"/>
      <c r="DF177" s="291"/>
    </row>
    <row r="178" spans="1:112" s="292" customFormat="1" ht="13.5" customHeight="1">
      <c r="A178" s="291"/>
      <c r="D178" s="291"/>
      <c r="E178" s="3153"/>
      <c r="F178" s="3153"/>
      <c r="G178" s="3153"/>
      <c r="H178" s="3153"/>
      <c r="I178" s="3153"/>
      <c r="J178" s="3153"/>
      <c r="K178" s="3153"/>
      <c r="L178" s="3153"/>
      <c r="M178" s="3153"/>
      <c r="N178" s="3153"/>
      <c r="O178" s="3153"/>
      <c r="P178" s="3153"/>
      <c r="Q178" s="3153"/>
      <c r="R178" s="3153"/>
      <c r="S178" s="3153"/>
      <c r="T178" s="3153"/>
      <c r="U178" s="3153"/>
      <c r="V178" s="3153"/>
      <c r="W178" s="3153"/>
      <c r="X178" s="3153"/>
      <c r="Y178" s="3153"/>
      <c r="Z178" s="3153"/>
      <c r="AA178" s="3153"/>
      <c r="AB178" s="3153"/>
      <c r="AC178" s="3153"/>
      <c r="AD178" s="3153"/>
      <c r="AE178" s="3153"/>
      <c r="AF178" s="3153"/>
      <c r="AG178" s="3153"/>
      <c r="AH178" s="3153"/>
      <c r="AI178" s="3153"/>
      <c r="AJ178" s="3153"/>
      <c r="AK178" s="3153"/>
      <c r="AL178" s="3153"/>
      <c r="AM178" s="3153"/>
      <c r="AN178" s="3153"/>
      <c r="AO178" s="3153"/>
      <c r="AP178" s="3153"/>
      <c r="AQ178" s="3153"/>
      <c r="AR178" s="3153"/>
      <c r="AS178" s="3153"/>
      <c r="AT178" s="3153"/>
      <c r="AU178" s="3153"/>
      <c r="AV178" s="3153"/>
      <c r="AW178" s="3153"/>
      <c r="AX178" s="289"/>
      <c r="AY178" s="289"/>
      <c r="AZ178" s="289"/>
      <c r="BA178" s="291"/>
      <c r="BB178" s="289"/>
      <c r="BC178" s="289"/>
      <c r="BD178" s="289"/>
      <c r="BE178" s="289"/>
      <c r="BF178" s="289"/>
      <c r="BG178" s="289"/>
      <c r="BH178" s="291"/>
      <c r="BI178" s="291"/>
      <c r="BJ178" s="291"/>
      <c r="BK178" s="3153"/>
      <c r="BL178" s="3153"/>
      <c r="BM178" s="3153"/>
      <c r="BN178" s="3153"/>
      <c r="BO178" s="3153"/>
      <c r="BP178" s="3153"/>
      <c r="BQ178" s="3153"/>
      <c r="BR178" s="3153"/>
      <c r="BS178" s="3153"/>
      <c r="BT178" s="3153"/>
      <c r="BU178" s="3153"/>
      <c r="BV178" s="3153"/>
      <c r="BW178" s="3153"/>
      <c r="BX178" s="3153"/>
      <c r="BY178" s="3153"/>
      <c r="BZ178" s="3153"/>
      <c r="CA178" s="3153"/>
      <c r="CB178" s="3153"/>
      <c r="CC178" s="3153"/>
      <c r="CD178" s="3153"/>
      <c r="CE178" s="3153"/>
      <c r="CF178" s="3153"/>
      <c r="CG178" s="3153"/>
      <c r="CH178" s="3153"/>
      <c r="CI178" s="3153"/>
      <c r="CJ178" s="3153"/>
      <c r="CK178" s="3153"/>
      <c r="CL178" s="3153"/>
      <c r="CM178" s="3153"/>
      <c r="CN178" s="3153"/>
      <c r="CO178" s="3153"/>
      <c r="CP178" s="3153"/>
      <c r="CQ178" s="3153"/>
      <c r="CR178" s="3153"/>
      <c r="CS178" s="3153"/>
      <c r="CT178" s="3153"/>
      <c r="CU178" s="3153"/>
      <c r="CV178" s="3153"/>
      <c r="CW178" s="3153"/>
      <c r="CX178" s="3153"/>
      <c r="CY178" s="3153"/>
      <c r="CZ178" s="3153"/>
      <c r="DA178" s="3153"/>
      <c r="DB178" s="3153"/>
      <c r="DC178" s="3153"/>
      <c r="DF178" s="291"/>
    </row>
    <row r="179" spans="1:112" s="292" customFormat="1" ht="13.5" customHeight="1">
      <c r="A179" s="291"/>
      <c r="B179" s="3133" t="s">
        <v>348</v>
      </c>
      <c r="C179" s="3133"/>
      <c r="D179" s="3133"/>
      <c r="E179" s="3133"/>
      <c r="F179" s="3133"/>
      <c r="G179" s="3133"/>
      <c r="H179" s="3133"/>
      <c r="I179" s="3133"/>
      <c r="J179" s="3133"/>
      <c r="K179" s="3133"/>
      <c r="L179" s="3133"/>
      <c r="AX179" s="289"/>
      <c r="AY179" s="289"/>
      <c r="AZ179" s="289"/>
      <c r="BA179" s="291"/>
      <c r="BB179" s="289"/>
      <c r="BC179" s="289"/>
      <c r="BD179" s="289"/>
      <c r="BE179" s="289"/>
      <c r="BF179" s="289"/>
      <c r="BG179" s="289"/>
      <c r="BH179" s="291"/>
      <c r="BI179" s="291"/>
      <c r="BJ179" s="291"/>
      <c r="BK179" s="3153"/>
      <c r="BL179" s="3153"/>
      <c r="BM179" s="3153"/>
      <c r="BN179" s="3153"/>
      <c r="BO179" s="3153"/>
      <c r="BP179" s="3153"/>
      <c r="BQ179" s="3153"/>
      <c r="BR179" s="3153"/>
      <c r="BS179" s="3153"/>
      <c r="BT179" s="3153"/>
      <c r="BU179" s="3153"/>
      <c r="BV179" s="3153"/>
      <c r="BW179" s="3153"/>
      <c r="BX179" s="3153"/>
      <c r="BY179" s="3153"/>
      <c r="BZ179" s="3153"/>
      <c r="CA179" s="3153"/>
      <c r="CB179" s="3153"/>
      <c r="CC179" s="3153"/>
      <c r="CD179" s="3153"/>
      <c r="CE179" s="3153"/>
      <c r="CF179" s="3153"/>
      <c r="CG179" s="3153"/>
      <c r="CH179" s="3153"/>
      <c r="CI179" s="3153"/>
      <c r="CJ179" s="3153"/>
      <c r="CK179" s="3153"/>
      <c r="CL179" s="3153"/>
      <c r="CM179" s="3153"/>
      <c r="CN179" s="3153"/>
      <c r="CO179" s="3153"/>
      <c r="CP179" s="3153"/>
      <c r="CQ179" s="3153"/>
      <c r="CR179" s="3153"/>
      <c r="CS179" s="3153"/>
      <c r="CT179" s="3153"/>
      <c r="CU179" s="3153"/>
      <c r="CV179" s="3153"/>
      <c r="CW179" s="3153"/>
      <c r="CX179" s="3153"/>
      <c r="CY179" s="3153"/>
      <c r="CZ179" s="3153"/>
      <c r="DA179" s="3153"/>
      <c r="DB179" s="3153"/>
      <c r="DC179" s="3153"/>
      <c r="DF179" s="291"/>
    </row>
    <row r="180" spans="1:112" s="292" customFormat="1" ht="13.5" customHeight="1">
      <c r="A180" s="291"/>
      <c r="B180" s="3151" t="s">
        <v>320</v>
      </c>
      <c r="C180" s="3151"/>
      <c r="D180" s="3151"/>
      <c r="E180" s="3133" t="s">
        <v>1319</v>
      </c>
      <c r="F180" s="3133"/>
      <c r="G180" s="3133"/>
      <c r="H180" s="3133"/>
      <c r="I180" s="3133"/>
      <c r="J180" s="3133"/>
      <c r="K180" s="3133"/>
      <c r="L180" s="3133"/>
      <c r="M180" s="3133"/>
      <c r="N180" s="3133"/>
      <c r="O180" s="3133"/>
      <c r="P180" s="3133"/>
      <c r="Q180" s="3133"/>
      <c r="R180" s="3133"/>
      <c r="S180" s="3133"/>
      <c r="T180" s="3133"/>
      <c r="U180" s="3133"/>
      <c r="V180" s="3133"/>
      <c r="W180" s="3133"/>
      <c r="X180" s="3133"/>
      <c r="Y180" s="3133"/>
      <c r="Z180" s="3133"/>
      <c r="AA180" s="3133"/>
      <c r="AB180" s="3133"/>
      <c r="AC180" s="3133"/>
      <c r="AD180" s="3133"/>
      <c r="AE180" s="3133"/>
      <c r="AF180" s="3133"/>
      <c r="AG180" s="3133"/>
      <c r="AH180" s="3133"/>
      <c r="AI180" s="3133"/>
      <c r="AJ180" s="3133"/>
      <c r="AK180" s="3133"/>
      <c r="AL180" s="3133"/>
      <c r="AM180" s="3133"/>
      <c r="AN180" s="3133"/>
      <c r="AO180" s="3133"/>
      <c r="AP180" s="3133"/>
      <c r="AQ180" s="3133"/>
      <c r="AR180" s="3133"/>
      <c r="AS180" s="3133"/>
      <c r="AT180" s="3133"/>
      <c r="AU180" s="3133"/>
      <c r="AV180" s="3133"/>
      <c r="AW180" s="3133"/>
      <c r="AX180" s="289"/>
      <c r="AY180" s="289"/>
      <c r="AZ180" s="289"/>
      <c r="BA180" s="291"/>
      <c r="BB180" s="289"/>
      <c r="BC180" s="289"/>
      <c r="BD180" s="289"/>
      <c r="BE180" s="289"/>
      <c r="BF180" s="289"/>
      <c r="BG180" s="289"/>
      <c r="BH180" s="3152" t="s">
        <v>333</v>
      </c>
      <c r="BI180" s="3152"/>
      <c r="BJ180" s="3152"/>
      <c r="BK180" s="3152"/>
      <c r="BL180" s="3152"/>
      <c r="BM180" s="3152"/>
      <c r="BN180" s="3152"/>
      <c r="BO180" s="3152"/>
      <c r="BP180" s="3152"/>
      <c r="BQ180" s="3152"/>
      <c r="BR180" s="3152"/>
      <c r="BS180" s="3152"/>
      <c r="BT180" s="3152"/>
      <c r="BU180" s="291"/>
      <c r="BV180" s="291"/>
      <c r="BW180" s="291"/>
      <c r="BX180" s="291"/>
      <c r="BY180" s="291"/>
      <c r="BZ180" s="291"/>
      <c r="CA180" s="291"/>
      <c r="CB180" s="291"/>
      <c r="CC180" s="291"/>
      <c r="CD180" s="291"/>
      <c r="CE180" s="291"/>
      <c r="CF180" s="291"/>
      <c r="CG180" s="291"/>
      <c r="CH180" s="291"/>
      <c r="CI180" s="291"/>
      <c r="CJ180" s="291"/>
      <c r="CK180" s="291"/>
      <c r="CL180" s="291"/>
      <c r="CM180" s="291"/>
      <c r="CN180" s="291"/>
      <c r="CO180" s="291"/>
      <c r="CP180" s="291"/>
      <c r="CQ180" s="291"/>
      <c r="CR180" s="291"/>
      <c r="CS180" s="291"/>
      <c r="CT180" s="291"/>
      <c r="CU180" s="291"/>
      <c r="CV180" s="291"/>
      <c r="CW180" s="291"/>
      <c r="CX180" s="291"/>
      <c r="CY180" s="291"/>
      <c r="CZ180" s="291"/>
      <c r="DA180" s="291"/>
      <c r="DB180" s="291"/>
      <c r="DC180" s="291"/>
      <c r="DF180" s="291"/>
    </row>
    <row r="181" spans="1:112" s="292" customFormat="1" ht="13.5" customHeight="1">
      <c r="A181" s="291"/>
      <c r="B181" s="293"/>
      <c r="C181" s="293"/>
      <c r="D181" s="293"/>
      <c r="E181" s="3133"/>
      <c r="F181" s="3133"/>
      <c r="G181" s="3133"/>
      <c r="H181" s="3133"/>
      <c r="I181" s="3133"/>
      <c r="J181" s="3133"/>
      <c r="K181" s="3133"/>
      <c r="L181" s="3133"/>
      <c r="M181" s="3133"/>
      <c r="N181" s="3133"/>
      <c r="O181" s="3133"/>
      <c r="P181" s="3133"/>
      <c r="Q181" s="3133"/>
      <c r="R181" s="3133"/>
      <c r="S181" s="3133"/>
      <c r="T181" s="3133"/>
      <c r="U181" s="3133"/>
      <c r="V181" s="3133"/>
      <c r="W181" s="3133"/>
      <c r="X181" s="3133"/>
      <c r="Y181" s="3133"/>
      <c r="Z181" s="3133"/>
      <c r="AA181" s="3133"/>
      <c r="AB181" s="3133"/>
      <c r="AC181" s="3133"/>
      <c r="AD181" s="3133"/>
      <c r="AE181" s="3133"/>
      <c r="AF181" s="3133"/>
      <c r="AG181" s="3133"/>
      <c r="AH181" s="3133"/>
      <c r="AI181" s="3133"/>
      <c r="AJ181" s="3133"/>
      <c r="AK181" s="3133"/>
      <c r="AL181" s="3133"/>
      <c r="AM181" s="3133"/>
      <c r="AN181" s="3133"/>
      <c r="AO181" s="3133"/>
      <c r="AP181" s="3133"/>
      <c r="AQ181" s="3133"/>
      <c r="AR181" s="3133"/>
      <c r="AS181" s="3133"/>
      <c r="AT181" s="3133"/>
      <c r="AU181" s="3133"/>
      <c r="AV181" s="3133"/>
      <c r="AW181" s="3133"/>
      <c r="AX181" s="289"/>
      <c r="AY181" s="289"/>
      <c r="AZ181" s="289"/>
      <c r="BA181" s="291"/>
      <c r="BB181" s="289"/>
      <c r="BC181" s="289"/>
      <c r="BD181" s="289"/>
      <c r="BE181" s="289"/>
      <c r="BF181" s="289"/>
      <c r="BG181" s="289"/>
      <c r="BH181" s="3151" t="s">
        <v>336</v>
      </c>
      <c r="BI181" s="3151"/>
      <c r="BJ181" s="3151"/>
      <c r="BK181" s="3153" t="s">
        <v>1299</v>
      </c>
      <c r="BL181" s="3153"/>
      <c r="BM181" s="3153"/>
      <c r="BN181" s="3153"/>
      <c r="BO181" s="3153"/>
      <c r="BP181" s="3153"/>
      <c r="BQ181" s="3153"/>
      <c r="BR181" s="3153"/>
      <c r="BS181" s="3153"/>
      <c r="BT181" s="3153"/>
      <c r="BU181" s="3153"/>
      <c r="BV181" s="3153"/>
      <c r="BW181" s="3153"/>
      <c r="BX181" s="3153"/>
      <c r="BY181" s="3153"/>
      <c r="BZ181" s="3153"/>
      <c r="CA181" s="3153"/>
      <c r="CB181" s="3153"/>
      <c r="CC181" s="3153"/>
      <c r="CD181" s="3153"/>
      <c r="CE181" s="3153"/>
      <c r="CF181" s="3153"/>
      <c r="CG181" s="3153"/>
      <c r="CH181" s="3153"/>
      <c r="CI181" s="3153"/>
      <c r="CJ181" s="3153"/>
      <c r="CK181" s="3153"/>
      <c r="CL181" s="3153"/>
      <c r="CM181" s="3153"/>
      <c r="CN181" s="3153"/>
      <c r="CO181" s="3153"/>
      <c r="CP181" s="3153"/>
      <c r="CQ181" s="3153"/>
      <c r="CR181" s="3153"/>
      <c r="CS181" s="3153"/>
      <c r="CT181" s="3153"/>
      <c r="CU181" s="3153"/>
      <c r="CV181" s="3153"/>
      <c r="CW181" s="3153"/>
      <c r="CX181" s="3153"/>
      <c r="CY181" s="3153"/>
      <c r="CZ181" s="3153"/>
      <c r="DA181" s="3153"/>
      <c r="DB181" s="3153"/>
      <c r="DC181" s="3153"/>
      <c r="DF181" s="291"/>
    </row>
    <row r="182" spans="1:112" s="292" customFormat="1" ht="13.5" customHeight="1">
      <c r="A182" s="291"/>
      <c r="E182" s="3133"/>
      <c r="F182" s="3133"/>
      <c r="G182" s="3133"/>
      <c r="H182" s="3133"/>
      <c r="I182" s="3133"/>
      <c r="J182" s="3133"/>
      <c r="K182" s="3133"/>
      <c r="L182" s="3133"/>
      <c r="M182" s="3133"/>
      <c r="N182" s="3133"/>
      <c r="O182" s="3133"/>
      <c r="P182" s="3133"/>
      <c r="Q182" s="3133"/>
      <c r="R182" s="3133"/>
      <c r="S182" s="3133"/>
      <c r="T182" s="3133"/>
      <c r="U182" s="3133"/>
      <c r="V182" s="3133"/>
      <c r="W182" s="3133"/>
      <c r="X182" s="3133"/>
      <c r="Y182" s="3133"/>
      <c r="Z182" s="3133"/>
      <c r="AA182" s="3133"/>
      <c r="AB182" s="3133"/>
      <c r="AC182" s="3133"/>
      <c r="AD182" s="3133"/>
      <c r="AE182" s="3133"/>
      <c r="AF182" s="3133"/>
      <c r="AG182" s="3133"/>
      <c r="AH182" s="3133"/>
      <c r="AI182" s="3133"/>
      <c r="AJ182" s="3133"/>
      <c r="AK182" s="3133"/>
      <c r="AL182" s="3133"/>
      <c r="AM182" s="3133"/>
      <c r="AN182" s="3133"/>
      <c r="AO182" s="3133"/>
      <c r="AP182" s="3133"/>
      <c r="AQ182" s="3133"/>
      <c r="AR182" s="3133"/>
      <c r="AS182" s="3133"/>
      <c r="AT182" s="3133"/>
      <c r="AU182" s="3133"/>
      <c r="AV182" s="3133"/>
      <c r="AW182" s="3133"/>
      <c r="AX182" s="289"/>
      <c r="AY182" s="289"/>
      <c r="AZ182" s="289"/>
      <c r="BA182" s="291"/>
      <c r="BB182" s="289"/>
      <c r="BC182" s="289"/>
      <c r="BD182" s="289"/>
      <c r="BE182" s="289"/>
      <c r="BF182" s="289"/>
      <c r="BG182" s="289"/>
      <c r="BH182" s="293"/>
      <c r="BI182" s="293"/>
      <c r="BJ182" s="293"/>
      <c r="BK182" s="3153"/>
      <c r="BL182" s="3153"/>
      <c r="BM182" s="3153"/>
      <c r="BN182" s="3153"/>
      <c r="BO182" s="3153"/>
      <c r="BP182" s="3153"/>
      <c r="BQ182" s="3153"/>
      <c r="BR182" s="3153"/>
      <c r="BS182" s="3153"/>
      <c r="BT182" s="3153"/>
      <c r="BU182" s="3153"/>
      <c r="BV182" s="3153"/>
      <c r="BW182" s="3153"/>
      <c r="BX182" s="3153"/>
      <c r="BY182" s="3153"/>
      <c r="BZ182" s="3153"/>
      <c r="CA182" s="3153"/>
      <c r="CB182" s="3153"/>
      <c r="CC182" s="3153"/>
      <c r="CD182" s="3153"/>
      <c r="CE182" s="3153"/>
      <c r="CF182" s="3153"/>
      <c r="CG182" s="3153"/>
      <c r="CH182" s="3153"/>
      <c r="CI182" s="3153"/>
      <c r="CJ182" s="3153"/>
      <c r="CK182" s="3153"/>
      <c r="CL182" s="3153"/>
      <c r="CM182" s="3153"/>
      <c r="CN182" s="3153"/>
      <c r="CO182" s="3153"/>
      <c r="CP182" s="3153"/>
      <c r="CQ182" s="3153"/>
      <c r="CR182" s="3153"/>
      <c r="CS182" s="3153"/>
      <c r="CT182" s="3153"/>
      <c r="CU182" s="3153"/>
      <c r="CV182" s="3153"/>
      <c r="CW182" s="3153"/>
      <c r="CX182" s="3153"/>
      <c r="CY182" s="3153"/>
      <c r="CZ182" s="3153"/>
      <c r="DA182" s="3153"/>
      <c r="DB182" s="3153"/>
      <c r="DC182" s="3153"/>
      <c r="DF182" s="291"/>
    </row>
    <row r="183" spans="1:112" s="292" customFormat="1" ht="13.5" customHeight="1">
      <c r="A183" s="291"/>
      <c r="B183" s="291"/>
      <c r="C183" s="291"/>
      <c r="E183" s="3133"/>
      <c r="F183" s="3133"/>
      <c r="G183" s="3133"/>
      <c r="H183" s="3133"/>
      <c r="I183" s="3133"/>
      <c r="J183" s="3133"/>
      <c r="K183" s="3133"/>
      <c r="L183" s="3133"/>
      <c r="M183" s="3133"/>
      <c r="N183" s="3133"/>
      <c r="O183" s="3133"/>
      <c r="P183" s="3133"/>
      <c r="Q183" s="3133"/>
      <c r="R183" s="3133"/>
      <c r="S183" s="3133"/>
      <c r="T183" s="3133"/>
      <c r="U183" s="3133"/>
      <c r="V183" s="3133"/>
      <c r="W183" s="3133"/>
      <c r="X183" s="3133"/>
      <c r="Y183" s="3133"/>
      <c r="Z183" s="3133"/>
      <c r="AA183" s="3133"/>
      <c r="AB183" s="3133"/>
      <c r="AC183" s="3133"/>
      <c r="AD183" s="3133"/>
      <c r="AE183" s="3133"/>
      <c r="AF183" s="3133"/>
      <c r="AG183" s="3133"/>
      <c r="AH183" s="3133"/>
      <c r="AI183" s="3133"/>
      <c r="AJ183" s="3133"/>
      <c r="AK183" s="3133"/>
      <c r="AL183" s="3133"/>
      <c r="AM183" s="3133"/>
      <c r="AN183" s="3133"/>
      <c r="AO183" s="3133"/>
      <c r="AP183" s="3133"/>
      <c r="AQ183" s="3133"/>
      <c r="AR183" s="3133"/>
      <c r="AS183" s="3133"/>
      <c r="AT183" s="3133"/>
      <c r="AU183" s="3133"/>
      <c r="AV183" s="3133"/>
      <c r="AW183" s="3133"/>
      <c r="AX183" s="289"/>
      <c r="AY183" s="289"/>
      <c r="AZ183" s="289"/>
      <c r="BA183" s="291"/>
      <c r="BB183" s="289"/>
      <c r="BC183" s="289"/>
      <c r="BD183" s="289"/>
      <c r="BE183" s="289"/>
      <c r="BF183" s="289"/>
      <c r="BG183" s="289"/>
      <c r="BH183" s="293"/>
      <c r="BI183" s="293"/>
      <c r="BJ183" s="293"/>
      <c r="BK183" s="3153"/>
      <c r="BL183" s="3153"/>
      <c r="BM183" s="3153"/>
      <c r="BN183" s="3153"/>
      <c r="BO183" s="3153"/>
      <c r="BP183" s="3153"/>
      <c r="BQ183" s="3153"/>
      <c r="BR183" s="3153"/>
      <c r="BS183" s="3153"/>
      <c r="BT183" s="3153"/>
      <c r="BU183" s="3153"/>
      <c r="BV183" s="3153"/>
      <c r="BW183" s="3153"/>
      <c r="BX183" s="3153"/>
      <c r="BY183" s="3153"/>
      <c r="BZ183" s="3153"/>
      <c r="CA183" s="3153"/>
      <c r="CB183" s="3153"/>
      <c r="CC183" s="3153"/>
      <c r="CD183" s="3153"/>
      <c r="CE183" s="3153"/>
      <c r="CF183" s="3153"/>
      <c r="CG183" s="3153"/>
      <c r="CH183" s="3153"/>
      <c r="CI183" s="3153"/>
      <c r="CJ183" s="3153"/>
      <c r="CK183" s="3153"/>
      <c r="CL183" s="3153"/>
      <c r="CM183" s="3153"/>
      <c r="CN183" s="3153"/>
      <c r="CO183" s="3153"/>
      <c r="CP183" s="3153"/>
      <c r="CQ183" s="3153"/>
      <c r="CR183" s="3153"/>
      <c r="CS183" s="3153"/>
      <c r="CT183" s="3153"/>
      <c r="CU183" s="3153"/>
      <c r="CV183" s="3153"/>
      <c r="CW183" s="3153"/>
      <c r="CX183" s="3153"/>
      <c r="CY183" s="3153"/>
      <c r="CZ183" s="3153"/>
      <c r="DA183" s="3153"/>
      <c r="DB183" s="3153"/>
      <c r="DC183" s="3153"/>
      <c r="DF183" s="291"/>
    </row>
    <row r="184" spans="1:112" s="292" customFormat="1" ht="13.5" customHeight="1">
      <c r="A184" s="291"/>
      <c r="B184" s="3133" t="s">
        <v>322</v>
      </c>
      <c r="C184" s="3133"/>
      <c r="D184" s="3133"/>
      <c r="E184" s="3133"/>
      <c r="F184" s="3133"/>
      <c r="G184" s="3133"/>
      <c r="AX184" s="289"/>
      <c r="AY184" s="289"/>
      <c r="AZ184" s="289"/>
      <c r="BA184" s="291"/>
      <c r="BB184" s="289"/>
      <c r="BC184" s="289"/>
      <c r="BD184" s="289"/>
      <c r="BE184" s="289"/>
      <c r="BF184" s="289"/>
      <c r="BG184" s="289"/>
      <c r="BH184" s="3152" t="s">
        <v>335</v>
      </c>
      <c r="BI184" s="3152"/>
      <c r="BJ184" s="3152"/>
      <c r="BK184" s="3152"/>
      <c r="BL184" s="3152"/>
      <c r="BM184" s="3152"/>
      <c r="BN184" s="3152"/>
      <c r="BO184" s="3152"/>
      <c r="BP184" s="3152"/>
      <c r="BQ184" s="3152"/>
      <c r="BR184" s="3152"/>
      <c r="BS184" s="3152"/>
      <c r="BT184" s="291"/>
      <c r="BU184" s="291"/>
      <c r="BV184" s="291"/>
      <c r="BW184" s="291"/>
      <c r="BX184" s="291"/>
      <c r="BY184" s="291"/>
      <c r="BZ184" s="291"/>
      <c r="CA184" s="291"/>
      <c r="CB184" s="291"/>
      <c r="CC184" s="291"/>
      <c r="CD184" s="291"/>
      <c r="CE184" s="291"/>
      <c r="CF184" s="291"/>
      <c r="CG184" s="291"/>
      <c r="CH184" s="291"/>
      <c r="CI184" s="291"/>
      <c r="CJ184" s="291"/>
      <c r="CK184" s="291"/>
      <c r="CL184" s="291"/>
      <c r="CM184" s="291"/>
      <c r="CN184" s="291"/>
      <c r="CO184" s="291"/>
      <c r="CP184" s="291"/>
      <c r="CQ184" s="291"/>
      <c r="CR184" s="291"/>
      <c r="CS184" s="291"/>
      <c r="CT184" s="291"/>
      <c r="CU184" s="291"/>
      <c r="CV184" s="291"/>
      <c r="CW184" s="291"/>
      <c r="CX184" s="291"/>
      <c r="CY184" s="291"/>
      <c r="CZ184" s="291"/>
      <c r="DA184" s="291"/>
      <c r="DB184" s="291"/>
      <c r="DC184" s="291"/>
      <c r="DF184" s="291"/>
    </row>
    <row r="185" spans="1:112" s="292" customFormat="1" ht="13.5" customHeight="1">
      <c r="A185" s="291"/>
      <c r="B185" s="3151" t="s">
        <v>321</v>
      </c>
      <c r="C185" s="3151"/>
      <c r="D185" s="3151"/>
      <c r="E185" s="3133" t="s">
        <v>1293</v>
      </c>
      <c r="F185" s="3133"/>
      <c r="G185" s="3133"/>
      <c r="H185" s="3133"/>
      <c r="I185" s="3133"/>
      <c r="J185" s="3133"/>
      <c r="K185" s="3133"/>
      <c r="L185" s="3133"/>
      <c r="M185" s="3133"/>
      <c r="N185" s="3133"/>
      <c r="O185" s="3133"/>
      <c r="P185" s="3133"/>
      <c r="Q185" s="3133"/>
      <c r="R185" s="3133"/>
      <c r="S185" s="3133"/>
      <c r="T185" s="3133"/>
      <c r="U185" s="3133"/>
      <c r="V185" s="3133"/>
      <c r="W185" s="3133"/>
      <c r="X185" s="3133"/>
      <c r="Y185" s="3133"/>
      <c r="Z185" s="3133"/>
      <c r="AA185" s="3133"/>
      <c r="AB185" s="3133"/>
      <c r="AC185" s="3133"/>
      <c r="AD185" s="3133"/>
      <c r="AE185" s="3133"/>
      <c r="AF185" s="3133"/>
      <c r="AG185" s="3133"/>
      <c r="AH185" s="3133"/>
      <c r="AI185" s="3133"/>
      <c r="AJ185" s="3133"/>
      <c r="AK185" s="3133"/>
      <c r="AL185" s="3133"/>
      <c r="AM185" s="3133"/>
      <c r="AN185" s="3133"/>
      <c r="AO185" s="3133"/>
      <c r="AP185" s="3133"/>
      <c r="AQ185" s="3133"/>
      <c r="AR185" s="3133"/>
      <c r="AS185" s="3133"/>
      <c r="AT185" s="3133"/>
      <c r="AU185" s="3133"/>
      <c r="AV185" s="3133"/>
      <c r="AW185" s="3133"/>
      <c r="AX185" s="289"/>
      <c r="AY185" s="289"/>
      <c r="AZ185" s="289"/>
      <c r="BA185" s="291"/>
      <c r="BB185" s="289"/>
      <c r="BC185" s="289"/>
      <c r="BD185" s="289"/>
      <c r="BE185" s="289"/>
      <c r="BF185" s="289"/>
      <c r="BG185" s="289"/>
      <c r="BH185" s="3151" t="s">
        <v>582</v>
      </c>
      <c r="BI185" s="3151"/>
      <c r="BJ185" s="3151"/>
      <c r="BK185" s="3153" t="s">
        <v>1300</v>
      </c>
      <c r="BL185" s="3153"/>
      <c r="BM185" s="3153"/>
      <c r="BN185" s="3153"/>
      <c r="BO185" s="3153"/>
      <c r="BP185" s="3153"/>
      <c r="BQ185" s="3153"/>
      <c r="BR185" s="3153"/>
      <c r="BS185" s="3153"/>
      <c r="BT185" s="3153"/>
      <c r="BU185" s="3153"/>
      <c r="BV185" s="3153"/>
      <c r="BW185" s="3153"/>
      <c r="BX185" s="3153"/>
      <c r="BY185" s="3153"/>
      <c r="BZ185" s="3153"/>
      <c r="CA185" s="3153"/>
      <c r="CB185" s="3153"/>
      <c r="CC185" s="3153"/>
      <c r="CD185" s="3153"/>
      <c r="CE185" s="3153"/>
      <c r="CF185" s="3153"/>
      <c r="CG185" s="3153"/>
      <c r="CH185" s="3153"/>
      <c r="CI185" s="3153"/>
      <c r="CJ185" s="3153"/>
      <c r="CK185" s="3153"/>
      <c r="CL185" s="3153"/>
      <c r="CM185" s="3153"/>
      <c r="CN185" s="3153"/>
      <c r="CO185" s="3153"/>
      <c r="CP185" s="3153"/>
      <c r="CQ185" s="3153"/>
      <c r="CR185" s="3153"/>
      <c r="CS185" s="3153"/>
      <c r="CT185" s="3153"/>
      <c r="CU185" s="3153"/>
      <c r="CV185" s="3153"/>
      <c r="CW185" s="3153"/>
      <c r="CX185" s="3153"/>
      <c r="CY185" s="3153"/>
      <c r="CZ185" s="3153"/>
      <c r="DA185" s="3153"/>
      <c r="DB185" s="3153"/>
      <c r="DC185" s="3153"/>
      <c r="DF185" s="291"/>
    </row>
    <row r="186" spans="1:112" s="292" customFormat="1" ht="13.5" customHeight="1">
      <c r="A186" s="291"/>
      <c r="B186" s="293"/>
      <c r="C186" s="293"/>
      <c r="D186" s="293"/>
      <c r="E186" s="3133"/>
      <c r="F186" s="3133"/>
      <c r="G186" s="3133"/>
      <c r="H186" s="3133"/>
      <c r="I186" s="3133"/>
      <c r="J186" s="3133"/>
      <c r="K186" s="3133"/>
      <c r="L186" s="3133"/>
      <c r="M186" s="3133"/>
      <c r="N186" s="3133"/>
      <c r="O186" s="3133"/>
      <c r="P186" s="3133"/>
      <c r="Q186" s="3133"/>
      <c r="R186" s="3133"/>
      <c r="S186" s="3133"/>
      <c r="T186" s="3133"/>
      <c r="U186" s="3133"/>
      <c r="V186" s="3133"/>
      <c r="W186" s="3133"/>
      <c r="X186" s="3133"/>
      <c r="Y186" s="3133"/>
      <c r="Z186" s="3133"/>
      <c r="AA186" s="3133"/>
      <c r="AB186" s="3133"/>
      <c r="AC186" s="3133"/>
      <c r="AD186" s="3133"/>
      <c r="AE186" s="3133"/>
      <c r="AF186" s="3133"/>
      <c r="AG186" s="3133"/>
      <c r="AH186" s="3133"/>
      <c r="AI186" s="3133"/>
      <c r="AJ186" s="3133"/>
      <c r="AK186" s="3133"/>
      <c r="AL186" s="3133"/>
      <c r="AM186" s="3133"/>
      <c r="AN186" s="3133"/>
      <c r="AO186" s="3133"/>
      <c r="AP186" s="3133"/>
      <c r="AQ186" s="3133"/>
      <c r="AR186" s="3133"/>
      <c r="AS186" s="3133"/>
      <c r="AT186" s="3133"/>
      <c r="AU186" s="3133"/>
      <c r="AV186" s="3133"/>
      <c r="AW186" s="3133"/>
      <c r="AX186" s="289"/>
      <c r="AY186" s="289"/>
      <c r="AZ186" s="289"/>
      <c r="BA186" s="291"/>
      <c r="BB186" s="289"/>
      <c r="BC186" s="289"/>
      <c r="BD186" s="289"/>
      <c r="BE186" s="289"/>
      <c r="BF186" s="289"/>
      <c r="BG186" s="289"/>
      <c r="BH186" s="293"/>
      <c r="BI186" s="293"/>
      <c r="BJ186" s="293"/>
      <c r="BK186" s="3153"/>
      <c r="BL186" s="3153"/>
      <c r="BM186" s="3153"/>
      <c r="BN186" s="3153"/>
      <c r="BO186" s="3153"/>
      <c r="BP186" s="3153"/>
      <c r="BQ186" s="3153"/>
      <c r="BR186" s="3153"/>
      <c r="BS186" s="3153"/>
      <c r="BT186" s="3153"/>
      <c r="BU186" s="3153"/>
      <c r="BV186" s="3153"/>
      <c r="BW186" s="3153"/>
      <c r="BX186" s="3153"/>
      <c r="BY186" s="3153"/>
      <c r="BZ186" s="3153"/>
      <c r="CA186" s="3153"/>
      <c r="CB186" s="3153"/>
      <c r="CC186" s="3153"/>
      <c r="CD186" s="3153"/>
      <c r="CE186" s="3153"/>
      <c r="CF186" s="3153"/>
      <c r="CG186" s="3153"/>
      <c r="CH186" s="3153"/>
      <c r="CI186" s="3153"/>
      <c r="CJ186" s="3153"/>
      <c r="CK186" s="3153"/>
      <c r="CL186" s="3153"/>
      <c r="CM186" s="3153"/>
      <c r="CN186" s="3153"/>
      <c r="CO186" s="3153"/>
      <c r="CP186" s="3153"/>
      <c r="CQ186" s="3153"/>
      <c r="CR186" s="3153"/>
      <c r="CS186" s="3153"/>
      <c r="CT186" s="3153"/>
      <c r="CU186" s="3153"/>
      <c r="CV186" s="3153"/>
      <c r="CW186" s="3153"/>
      <c r="CX186" s="3153"/>
      <c r="CY186" s="3153"/>
      <c r="CZ186" s="3153"/>
      <c r="DA186" s="3153"/>
      <c r="DB186" s="3153"/>
      <c r="DC186" s="3153"/>
      <c r="DF186" s="291"/>
    </row>
    <row r="187" spans="1:112" s="292" customFormat="1" ht="13.5" customHeight="1">
      <c r="A187" s="291"/>
      <c r="B187" s="289"/>
      <c r="C187" s="289"/>
      <c r="E187" s="3133"/>
      <c r="F187" s="3133"/>
      <c r="G187" s="3133"/>
      <c r="H187" s="3133"/>
      <c r="I187" s="3133"/>
      <c r="J187" s="3133"/>
      <c r="K187" s="3133"/>
      <c r="L187" s="3133"/>
      <c r="M187" s="3133"/>
      <c r="N187" s="3133"/>
      <c r="O187" s="3133"/>
      <c r="P187" s="3133"/>
      <c r="Q187" s="3133"/>
      <c r="R187" s="3133"/>
      <c r="S187" s="3133"/>
      <c r="T187" s="3133"/>
      <c r="U187" s="3133"/>
      <c r="V187" s="3133"/>
      <c r="W187" s="3133"/>
      <c r="X187" s="3133"/>
      <c r="Y187" s="3133"/>
      <c r="Z187" s="3133"/>
      <c r="AA187" s="3133"/>
      <c r="AB187" s="3133"/>
      <c r="AC187" s="3133"/>
      <c r="AD187" s="3133"/>
      <c r="AE187" s="3133"/>
      <c r="AF187" s="3133"/>
      <c r="AG187" s="3133"/>
      <c r="AH187" s="3133"/>
      <c r="AI187" s="3133"/>
      <c r="AJ187" s="3133"/>
      <c r="AK187" s="3133"/>
      <c r="AL187" s="3133"/>
      <c r="AM187" s="3133"/>
      <c r="AN187" s="3133"/>
      <c r="AO187" s="3133"/>
      <c r="AP187" s="3133"/>
      <c r="AQ187" s="3133"/>
      <c r="AR187" s="3133"/>
      <c r="AS187" s="3133"/>
      <c r="AT187" s="3133"/>
      <c r="AU187" s="3133"/>
      <c r="AV187" s="3133"/>
      <c r="AW187" s="3133"/>
      <c r="AX187" s="289"/>
      <c r="AY187" s="291"/>
      <c r="AZ187" s="289"/>
      <c r="BA187" s="289"/>
      <c r="BB187" s="289"/>
      <c r="BC187" s="289"/>
      <c r="BD187" s="289"/>
      <c r="BE187" s="289"/>
      <c r="BF187" s="289"/>
      <c r="BG187" s="289"/>
      <c r="BH187" s="286"/>
      <c r="BI187" s="286"/>
      <c r="BJ187" s="286"/>
      <c r="BK187" s="3153"/>
      <c r="BL187" s="3153"/>
      <c r="BM187" s="3153"/>
      <c r="BN187" s="3153"/>
      <c r="BO187" s="3153"/>
      <c r="BP187" s="3153"/>
      <c r="BQ187" s="3153"/>
      <c r="BR187" s="3153"/>
      <c r="BS187" s="3153"/>
      <c r="BT187" s="3153"/>
      <c r="BU187" s="3153"/>
      <c r="BV187" s="3153"/>
      <c r="BW187" s="3153"/>
      <c r="BX187" s="3153"/>
      <c r="BY187" s="3153"/>
      <c r="BZ187" s="3153"/>
      <c r="CA187" s="3153"/>
      <c r="CB187" s="3153"/>
      <c r="CC187" s="3153"/>
      <c r="CD187" s="3153"/>
      <c r="CE187" s="3153"/>
      <c r="CF187" s="3153"/>
      <c r="CG187" s="3153"/>
      <c r="CH187" s="3153"/>
      <c r="CI187" s="3153"/>
      <c r="CJ187" s="3153"/>
      <c r="CK187" s="3153"/>
      <c r="CL187" s="3153"/>
      <c r="CM187" s="3153"/>
      <c r="CN187" s="3153"/>
      <c r="CO187" s="3153"/>
      <c r="CP187" s="3153"/>
      <c r="CQ187" s="3153"/>
      <c r="CR187" s="3153"/>
      <c r="CS187" s="3153"/>
      <c r="CT187" s="3153"/>
      <c r="CU187" s="3153"/>
      <c r="CV187" s="3153"/>
      <c r="CW187" s="3153"/>
      <c r="CX187" s="3153"/>
      <c r="CY187" s="3153"/>
      <c r="CZ187" s="3153"/>
      <c r="DA187" s="3153"/>
      <c r="DB187" s="3153"/>
      <c r="DC187" s="3153"/>
      <c r="DF187" s="291"/>
      <c r="DG187" s="291"/>
      <c r="DH187" s="291"/>
    </row>
    <row r="188" spans="1:112" s="292" customFormat="1" ht="13.5" customHeight="1">
      <c r="B188" s="289"/>
      <c r="C188" s="289"/>
      <c r="E188" s="3133"/>
      <c r="F188" s="3133"/>
      <c r="G188" s="3133"/>
      <c r="H188" s="3133"/>
      <c r="I188" s="3133"/>
      <c r="J188" s="3133"/>
      <c r="K188" s="3133"/>
      <c r="L188" s="3133"/>
      <c r="M188" s="3133"/>
      <c r="N188" s="3133"/>
      <c r="O188" s="3133"/>
      <c r="P188" s="3133"/>
      <c r="Q188" s="3133"/>
      <c r="R188" s="3133"/>
      <c r="S188" s="3133"/>
      <c r="T188" s="3133"/>
      <c r="U188" s="3133"/>
      <c r="V188" s="3133"/>
      <c r="W188" s="3133"/>
      <c r="X188" s="3133"/>
      <c r="Y188" s="3133"/>
      <c r="Z188" s="3133"/>
      <c r="AA188" s="3133"/>
      <c r="AB188" s="3133"/>
      <c r="AC188" s="3133"/>
      <c r="AD188" s="3133"/>
      <c r="AE188" s="3133"/>
      <c r="AF188" s="3133"/>
      <c r="AG188" s="3133"/>
      <c r="AH188" s="3133"/>
      <c r="AI188" s="3133"/>
      <c r="AJ188" s="3133"/>
      <c r="AK188" s="3133"/>
      <c r="AL188" s="3133"/>
      <c r="AM188" s="3133"/>
      <c r="AN188" s="3133"/>
      <c r="AO188" s="3133"/>
      <c r="AP188" s="3133"/>
      <c r="AQ188" s="3133"/>
      <c r="AR188" s="3133"/>
      <c r="AS188" s="3133"/>
      <c r="AT188" s="3133"/>
      <c r="AU188" s="3133"/>
      <c r="AV188" s="3133"/>
      <c r="AW188" s="3133"/>
      <c r="AX188" s="289"/>
      <c r="AY188" s="291"/>
      <c r="AZ188" s="289"/>
      <c r="BA188" s="289"/>
      <c r="BB188" s="289"/>
      <c r="BC188" s="289"/>
      <c r="BD188" s="289"/>
      <c r="BE188" s="289"/>
      <c r="BF188" s="289"/>
      <c r="BG188" s="289"/>
      <c r="DA188" s="3175" t="s">
        <v>1561</v>
      </c>
      <c r="DB188" s="3175"/>
      <c r="DC188" s="3175"/>
    </row>
    <row r="189" spans="1:112" s="292" customFormat="1" ht="13.5" customHeight="1">
      <c r="AX189" s="289"/>
      <c r="AY189" s="291"/>
      <c r="AZ189" s="289"/>
      <c r="BA189" s="289"/>
      <c r="BB189" s="289"/>
      <c r="BC189" s="289"/>
      <c r="BD189" s="289"/>
      <c r="BE189" s="289"/>
      <c r="BF189" s="289"/>
      <c r="BG189" s="289"/>
      <c r="BK189" s="306"/>
      <c r="DF189" s="291"/>
      <c r="DG189" s="291"/>
      <c r="DH189" s="291"/>
    </row>
  </sheetData>
  <sheetProtection formatCells="0"/>
  <dataConsolidate/>
  <mergeCells count="509">
    <mergeCell ref="BH27:BI27"/>
    <mergeCell ref="BH28:BI28"/>
    <mergeCell ref="BJ29:DC31"/>
    <mergeCell ref="BH31:BI31"/>
    <mergeCell ref="BH32:BI32"/>
    <mergeCell ref="BH36:BI36"/>
    <mergeCell ref="BH37:BI37"/>
    <mergeCell ref="BJ38:DC40"/>
    <mergeCell ref="BH38:BI38"/>
    <mergeCell ref="BH33:BI33"/>
    <mergeCell ref="BH34:BI34"/>
    <mergeCell ref="BJ32:DC34"/>
    <mergeCell ref="BJ35:DC37"/>
    <mergeCell ref="BH35:BI35"/>
    <mergeCell ref="AN90:AO91"/>
    <mergeCell ref="AP90:AQ91"/>
    <mergeCell ref="AV82:AW83"/>
    <mergeCell ref="AE80:AK81"/>
    <mergeCell ref="AL80:AU81"/>
    <mergeCell ref="AE82:AK83"/>
    <mergeCell ref="AL82:AU83"/>
    <mergeCell ref="AE84:AK85"/>
    <mergeCell ref="AL84:AU85"/>
    <mergeCell ref="AE86:AK87"/>
    <mergeCell ref="AR90:AS91"/>
    <mergeCell ref="AV88:AW89"/>
    <mergeCell ref="AE88:AK89"/>
    <mergeCell ref="AL88:AU89"/>
    <mergeCell ref="AT90:AW91"/>
    <mergeCell ref="AL86:AU87"/>
    <mergeCell ref="AV80:AW81"/>
    <mergeCell ref="AV86:AW87"/>
    <mergeCell ref="AV84:AW85"/>
    <mergeCell ref="D39:O40"/>
    <mergeCell ref="P39:T40"/>
    <mergeCell ref="U39:Z40"/>
    <mergeCell ref="AA39:AE40"/>
    <mergeCell ref="BK48:CC49"/>
    <mergeCell ref="BH39:BI39"/>
    <mergeCell ref="BH41:BI41"/>
    <mergeCell ref="CD48:CG49"/>
    <mergeCell ref="AG37:AL38"/>
    <mergeCell ref="AR37:AS38"/>
    <mergeCell ref="AT37:AW38"/>
    <mergeCell ref="D37:O38"/>
    <mergeCell ref="CZ55:DA56"/>
    <mergeCell ref="CR55:CS56"/>
    <mergeCell ref="CT55:CU56"/>
    <mergeCell ref="AT39:AW40"/>
    <mergeCell ref="AN41:AU42"/>
    <mergeCell ref="AR39:AS40"/>
    <mergeCell ref="BJ41:DC43"/>
    <mergeCell ref="BH46:BI46"/>
    <mergeCell ref="BH42:BI42"/>
    <mergeCell ref="AV41:AW42"/>
    <mergeCell ref="BH40:BI40"/>
    <mergeCell ref="CO55:CQ56"/>
    <mergeCell ref="CH48:CZ49"/>
    <mergeCell ref="BJ44:DC46"/>
    <mergeCell ref="CX55:CY56"/>
    <mergeCell ref="BH43:BI43"/>
    <mergeCell ref="BH50:DC53"/>
    <mergeCell ref="BH45:BI45"/>
    <mergeCell ref="AV49:AW50"/>
    <mergeCell ref="DA48:DC49"/>
    <mergeCell ref="DB55:DC56"/>
    <mergeCell ref="BH48:BJ49"/>
    <mergeCell ref="D51:AW56"/>
    <mergeCell ref="BH44:BI44"/>
    <mergeCell ref="CF58:CJ59"/>
    <mergeCell ref="BL58:BT59"/>
    <mergeCell ref="BV58:CA59"/>
    <mergeCell ref="CB58:CC59"/>
    <mergeCell ref="AG66:AU67"/>
    <mergeCell ref="AE66:AF67"/>
    <mergeCell ref="CV55:CW56"/>
    <mergeCell ref="BH58:BJ59"/>
    <mergeCell ref="CM66:CW67"/>
    <mergeCell ref="CK66:CL67"/>
    <mergeCell ref="AE60:AF61"/>
    <mergeCell ref="BV66:CA67"/>
    <mergeCell ref="CB66:CC67"/>
    <mergeCell ref="BV62:CW63"/>
    <mergeCell ref="BL64:BT65"/>
    <mergeCell ref="AG60:AU61"/>
    <mergeCell ref="AV60:AW61"/>
    <mergeCell ref="CK58:CL59"/>
    <mergeCell ref="CM58:CW59"/>
    <mergeCell ref="CD58:CE59"/>
    <mergeCell ref="D84:H85"/>
    <mergeCell ref="I84:AD85"/>
    <mergeCell ref="Y70:Z71"/>
    <mergeCell ref="AA70:AB71"/>
    <mergeCell ref="BV64:CV65"/>
    <mergeCell ref="CD66:CJ67"/>
    <mergeCell ref="BV68:CV69"/>
    <mergeCell ref="BH73:BJ74"/>
    <mergeCell ref="AE74:AW75"/>
    <mergeCell ref="AV70:AW71"/>
    <mergeCell ref="AV68:AW69"/>
    <mergeCell ref="BL73:BN74"/>
    <mergeCell ref="AG70:AU71"/>
    <mergeCell ref="AE70:AF71"/>
    <mergeCell ref="BO73:CW74"/>
    <mergeCell ref="K68:O69"/>
    <mergeCell ref="P68:R69"/>
    <mergeCell ref="S68:T69"/>
    <mergeCell ref="U68:V69"/>
    <mergeCell ref="AC68:AD69"/>
    <mergeCell ref="B70:J71"/>
    <mergeCell ref="K70:O71"/>
    <mergeCell ref="P70:R71"/>
    <mergeCell ref="Y66:Z67"/>
    <mergeCell ref="D80:H81"/>
    <mergeCell ref="D82:H83"/>
    <mergeCell ref="B62:AD63"/>
    <mergeCell ref="B64:J65"/>
    <mergeCell ref="K64:O65"/>
    <mergeCell ref="P64:AD65"/>
    <mergeCell ref="AA66:AB67"/>
    <mergeCell ref="U66:V67"/>
    <mergeCell ref="K66:O67"/>
    <mergeCell ref="P66:R67"/>
    <mergeCell ref="AC66:AD67"/>
    <mergeCell ref="W66:X67"/>
    <mergeCell ref="AC72:AC73"/>
    <mergeCell ref="AC70:AD71"/>
    <mergeCell ref="AD72:AD73"/>
    <mergeCell ref="I86:AD87"/>
    <mergeCell ref="AH76:AL77"/>
    <mergeCell ref="BL68:BT69"/>
    <mergeCell ref="D86:H87"/>
    <mergeCell ref="B76:O77"/>
    <mergeCell ref="Y76:AE77"/>
    <mergeCell ref="Q72:Q73"/>
    <mergeCell ref="W78:X79"/>
    <mergeCell ref="S78:T79"/>
    <mergeCell ref="U78:U79"/>
    <mergeCell ref="Y74:Z75"/>
    <mergeCell ref="AA74:AB75"/>
    <mergeCell ref="V78:V79"/>
    <mergeCell ref="Y78:AW79"/>
    <mergeCell ref="P74:R75"/>
    <mergeCell ref="S74:T75"/>
    <mergeCell ref="U74:V75"/>
    <mergeCell ref="P76:P77"/>
    <mergeCell ref="Q76:W77"/>
    <mergeCell ref="W74:X75"/>
    <mergeCell ref="B74:O75"/>
    <mergeCell ref="K72:O73"/>
    <mergeCell ref="I80:AD81"/>
    <mergeCell ref="B72:J73"/>
    <mergeCell ref="CC80:DC81"/>
    <mergeCell ref="BL60:BT61"/>
    <mergeCell ref="AM76:AM77"/>
    <mergeCell ref="AN76:AN77"/>
    <mergeCell ref="AV76:AW77"/>
    <mergeCell ref="BL66:BT67"/>
    <mergeCell ref="AV66:AW67"/>
    <mergeCell ref="AE68:AF69"/>
    <mergeCell ref="AG68:AU69"/>
    <mergeCell ref="BO77:CF78"/>
    <mergeCell ref="AG62:AU63"/>
    <mergeCell ref="AG64:AU65"/>
    <mergeCell ref="AE62:AF63"/>
    <mergeCell ref="AE64:AF65"/>
    <mergeCell ref="AO76:AU77"/>
    <mergeCell ref="BL77:BN78"/>
    <mergeCell ref="AV62:AW63"/>
    <mergeCell ref="BL62:BT63"/>
    <mergeCell ref="BV60:CW61"/>
    <mergeCell ref="AM27:AW28"/>
    <mergeCell ref="B29:C30"/>
    <mergeCell ref="AA35:AE36"/>
    <mergeCell ref="AF29:AF30"/>
    <mergeCell ref="AG29:AL30"/>
    <mergeCell ref="B27:C28"/>
    <mergeCell ref="P29:T30"/>
    <mergeCell ref="P27:T28"/>
    <mergeCell ref="AA31:AE32"/>
    <mergeCell ref="U27:Z28"/>
    <mergeCell ref="AA27:AF28"/>
    <mergeCell ref="AG27:AL28"/>
    <mergeCell ref="AA29:AE30"/>
    <mergeCell ref="AM29:AQ30"/>
    <mergeCell ref="AT29:AW30"/>
    <mergeCell ref="AR29:AS30"/>
    <mergeCell ref="AF31:AF32"/>
    <mergeCell ref="AT31:AW32"/>
    <mergeCell ref="AG31:AL32"/>
    <mergeCell ref="P31:T32"/>
    <mergeCell ref="P33:T34"/>
    <mergeCell ref="U29:Z30"/>
    <mergeCell ref="D35:O36"/>
    <mergeCell ref="AG33:AL34"/>
    <mergeCell ref="D7:K8"/>
    <mergeCell ref="BN9:CE10"/>
    <mergeCell ref="AN1:AS7"/>
    <mergeCell ref="A2:AK5"/>
    <mergeCell ref="B7:C8"/>
    <mergeCell ref="B1:G1"/>
    <mergeCell ref="BH23:BI23"/>
    <mergeCell ref="B25:AW26"/>
    <mergeCell ref="D31:O32"/>
    <mergeCell ref="BH29:BI29"/>
    <mergeCell ref="BH30:BI30"/>
    <mergeCell ref="BJ26:DC28"/>
    <mergeCell ref="BH25:BI25"/>
    <mergeCell ref="BH26:BI26"/>
    <mergeCell ref="I23:J24"/>
    <mergeCell ref="K23:K24"/>
    <mergeCell ref="L23:L24"/>
    <mergeCell ref="CF9:CO10"/>
    <mergeCell ref="CP9:DC10"/>
    <mergeCell ref="AL19:AP20"/>
    <mergeCell ref="B21:F22"/>
    <mergeCell ref="G21:X22"/>
    <mergeCell ref="Y21:AC22"/>
    <mergeCell ref="AQ19:AW20"/>
    <mergeCell ref="BJ17:DC19"/>
    <mergeCell ref="DF17:EY19"/>
    <mergeCell ref="BH17:BI17"/>
    <mergeCell ref="BH18:BI18"/>
    <mergeCell ref="BH19:BI19"/>
    <mergeCell ref="I13:AW14"/>
    <mergeCell ref="AL21:AP22"/>
    <mergeCell ref="B9:AW10"/>
    <mergeCell ref="B11:H12"/>
    <mergeCell ref="I11:AW12"/>
    <mergeCell ref="B15:H16"/>
    <mergeCell ref="I15:AI16"/>
    <mergeCell ref="AJ15:AN16"/>
    <mergeCell ref="AO15:AU16"/>
    <mergeCell ref="AV15:AW16"/>
    <mergeCell ref="BJ20:DC22"/>
    <mergeCell ref="B13:H14"/>
    <mergeCell ref="AD21:AF22"/>
    <mergeCell ref="B17:AW18"/>
    <mergeCell ref="CQ2:CQ3"/>
    <mergeCell ref="CR2:CV3"/>
    <mergeCell ref="CW2:CW3"/>
    <mergeCell ref="CX2:DB3"/>
    <mergeCell ref="BJ23:DC25"/>
    <mergeCell ref="DC2:DC3"/>
    <mergeCell ref="BH4:CU6"/>
    <mergeCell ref="CV4:CV6"/>
    <mergeCell ref="CW4:CW6"/>
    <mergeCell ref="CX4:CY6"/>
    <mergeCell ref="CZ4:CZ6"/>
    <mergeCell ref="DA4:DA6"/>
    <mergeCell ref="BH11:DC13"/>
    <mergeCell ref="BH15:BN16"/>
    <mergeCell ref="CK2:CP3"/>
    <mergeCell ref="BH2:CI3"/>
    <mergeCell ref="CJ2:CJ3"/>
    <mergeCell ref="BH20:BI20"/>
    <mergeCell ref="BH21:BI21"/>
    <mergeCell ref="BH22:BI22"/>
    <mergeCell ref="DB4:DC6"/>
    <mergeCell ref="BH7:BV8"/>
    <mergeCell ref="BW7:DC8"/>
    <mergeCell ref="BH9:BM10"/>
    <mergeCell ref="BH185:BJ185"/>
    <mergeCell ref="B184:G184"/>
    <mergeCell ref="E185:AW188"/>
    <mergeCell ref="B185:D185"/>
    <mergeCell ref="BK185:DC187"/>
    <mergeCell ref="DA188:DC188"/>
    <mergeCell ref="BH165:BJ165"/>
    <mergeCell ref="BK181:DC183"/>
    <mergeCell ref="BK177:DC179"/>
    <mergeCell ref="BK169:DC170"/>
    <mergeCell ref="B180:D180"/>
    <mergeCell ref="B179:L179"/>
    <mergeCell ref="E180:AW183"/>
    <mergeCell ref="E173:AW175"/>
    <mergeCell ref="E176:AW178"/>
    <mergeCell ref="BH176:BW176"/>
    <mergeCell ref="BK172:DC175"/>
    <mergeCell ref="BH172:BJ172"/>
    <mergeCell ref="E163:AW172"/>
    <mergeCell ref="BH164:CP164"/>
    <mergeCell ref="BH184:BS184"/>
    <mergeCell ref="BH180:BT180"/>
    <mergeCell ref="BH181:BJ181"/>
    <mergeCell ref="BH177:BJ177"/>
    <mergeCell ref="BH171:BO171"/>
    <mergeCell ref="BK109:DC109"/>
    <mergeCell ref="BH117:BQ117"/>
    <mergeCell ref="BK118:DC128"/>
    <mergeCell ref="BK110:DC116"/>
    <mergeCell ref="BK165:DC167"/>
    <mergeCell ref="BH168:BP168"/>
    <mergeCell ref="BH169:BJ169"/>
    <mergeCell ref="BK129:DC134"/>
    <mergeCell ref="BK152:DC154"/>
    <mergeCell ref="BH156:BJ156"/>
    <mergeCell ref="BH155:BV155"/>
    <mergeCell ref="BK156:DC158"/>
    <mergeCell ref="BK162:DC163"/>
    <mergeCell ref="BK151:DC151"/>
    <mergeCell ref="B160:D160"/>
    <mergeCell ref="B138:D138"/>
    <mergeCell ref="B148:K148"/>
    <mergeCell ref="B152:K152"/>
    <mergeCell ref="B159:AH159"/>
    <mergeCell ref="E149:AW151"/>
    <mergeCell ref="B149:D149"/>
    <mergeCell ref="BK135:DC144"/>
    <mergeCell ref="BK148:DC150"/>
    <mergeCell ref="B137:O137"/>
    <mergeCell ref="B153:D153"/>
    <mergeCell ref="E134:AW136"/>
    <mergeCell ref="BK146:DC147"/>
    <mergeCell ref="BH145:BP145"/>
    <mergeCell ref="BH146:BJ146"/>
    <mergeCell ref="BK159:DC161"/>
    <mergeCell ref="E153:AW158"/>
    <mergeCell ref="E160:AW162"/>
    <mergeCell ref="E138:AW147"/>
    <mergeCell ref="E109:AW111"/>
    <mergeCell ref="B112:I112"/>
    <mergeCell ref="E113:AW116"/>
    <mergeCell ref="E131:AW133"/>
    <mergeCell ref="B131:D131"/>
    <mergeCell ref="B99:N99"/>
    <mergeCell ref="B104:F104"/>
    <mergeCell ref="B95:AD96"/>
    <mergeCell ref="B126:D126"/>
    <mergeCell ref="B121:F121"/>
    <mergeCell ref="E126:AW129"/>
    <mergeCell ref="E122:AW124"/>
    <mergeCell ref="B125:J125"/>
    <mergeCell ref="B100:D100"/>
    <mergeCell ref="B108:R108"/>
    <mergeCell ref="B105:D105"/>
    <mergeCell ref="E105:AW105"/>
    <mergeCell ref="B109:D109"/>
    <mergeCell ref="B122:D122"/>
    <mergeCell ref="B113:D113"/>
    <mergeCell ref="B118:D118"/>
    <mergeCell ref="E106:AW106"/>
    <mergeCell ref="AP95:AQ96"/>
    <mergeCell ref="AR95:AS96"/>
    <mergeCell ref="BH99:CG99"/>
    <mergeCell ref="BK100:DC103"/>
    <mergeCell ref="BH95:BQ96"/>
    <mergeCell ref="AE92:AG93"/>
    <mergeCell ref="AH92:AI93"/>
    <mergeCell ref="AJ92:AK93"/>
    <mergeCell ref="AL92:AM93"/>
    <mergeCell ref="AN92:AO93"/>
    <mergeCell ref="AP92:AQ93"/>
    <mergeCell ref="AR92:AS93"/>
    <mergeCell ref="BS95:CC96"/>
    <mergeCell ref="E100:AW103"/>
    <mergeCell ref="AL95:AM96"/>
    <mergeCell ref="AN95:AO96"/>
    <mergeCell ref="AT95:AW96"/>
    <mergeCell ref="AE95:AG96"/>
    <mergeCell ref="AH95:AI96"/>
    <mergeCell ref="AJ95:AK96"/>
    <mergeCell ref="BK104:DC108"/>
    <mergeCell ref="CB93:CC94"/>
    <mergeCell ref="BO83:BT84"/>
    <mergeCell ref="D92:AD93"/>
    <mergeCell ref="D90:AD91"/>
    <mergeCell ref="AE90:AG91"/>
    <mergeCell ref="B130:M130"/>
    <mergeCell ref="I88:AD89"/>
    <mergeCell ref="AH90:AI91"/>
    <mergeCell ref="AJ90:AK91"/>
    <mergeCell ref="AL90:AM91"/>
    <mergeCell ref="D88:H89"/>
    <mergeCell ref="AT92:AW93"/>
    <mergeCell ref="BH89:BM90"/>
    <mergeCell ref="I82:AD83"/>
    <mergeCell ref="B78:C93"/>
    <mergeCell ref="BH80:CB81"/>
    <mergeCell ref="D78:P79"/>
    <mergeCell ref="Q78:Q79"/>
    <mergeCell ref="R78:R79"/>
    <mergeCell ref="BH100:BJ100"/>
    <mergeCell ref="BH118:BJ118"/>
    <mergeCell ref="B117:M117"/>
    <mergeCell ref="E118:AW120"/>
    <mergeCell ref="BO89:CE90"/>
    <mergeCell ref="CD95:CE96"/>
    <mergeCell ref="BH93:BM94"/>
    <mergeCell ref="BO93:BT94"/>
    <mergeCell ref="BU83:BV84"/>
    <mergeCell ref="BW83:BX84"/>
    <mergeCell ref="CD91:CE92"/>
    <mergeCell ref="CD83:CE84"/>
    <mergeCell ref="BO85:CE86"/>
    <mergeCell ref="BY83:CC84"/>
    <mergeCell ref="BU93:BV94"/>
    <mergeCell ref="BW93:CA94"/>
    <mergeCell ref="BH91:BM92"/>
    <mergeCell ref="BO91:CC92"/>
    <mergeCell ref="BO87:CE88"/>
    <mergeCell ref="BH83:BM84"/>
    <mergeCell ref="BH85:BM86"/>
    <mergeCell ref="B60:AD61"/>
    <mergeCell ref="H41:H42"/>
    <mergeCell ref="AT35:AW36"/>
    <mergeCell ref="AF76:AG77"/>
    <mergeCell ref="Y68:Z69"/>
    <mergeCell ref="AA68:AB69"/>
    <mergeCell ref="AC74:AD75"/>
    <mergeCell ref="B35:C36"/>
    <mergeCell ref="X76:X77"/>
    <mergeCell ref="P72:P73"/>
    <mergeCell ref="S70:T71"/>
    <mergeCell ref="U70:V71"/>
    <mergeCell ref="B66:J69"/>
    <mergeCell ref="B37:C38"/>
    <mergeCell ref="AM35:AQ36"/>
    <mergeCell ref="AR35:AS36"/>
    <mergeCell ref="AG35:AL36"/>
    <mergeCell ref="AA37:AE38"/>
    <mergeCell ref="AE41:AI42"/>
    <mergeCell ref="AE72:AW73"/>
    <mergeCell ref="R72:AB73"/>
    <mergeCell ref="S66:T67"/>
    <mergeCell ref="W68:X69"/>
    <mergeCell ref="W70:X71"/>
    <mergeCell ref="M23:N24"/>
    <mergeCell ref="O23:O24"/>
    <mergeCell ref="P23:AW24"/>
    <mergeCell ref="B19:F20"/>
    <mergeCell ref="G19:T20"/>
    <mergeCell ref="U19:Z20"/>
    <mergeCell ref="AA19:AK20"/>
    <mergeCell ref="B23:F24"/>
    <mergeCell ref="G23:G24"/>
    <mergeCell ref="H23:H24"/>
    <mergeCell ref="BH24:BI24"/>
    <mergeCell ref="AV21:AW22"/>
    <mergeCell ref="AQ21:AU22"/>
    <mergeCell ref="AG21:AK22"/>
    <mergeCell ref="AV64:AW65"/>
    <mergeCell ref="L41:L42"/>
    <mergeCell ref="M41:N42"/>
    <mergeCell ref="AC41:AD42"/>
    <mergeCell ref="U31:Z32"/>
    <mergeCell ref="U37:Z38"/>
    <mergeCell ref="AA33:AE34"/>
    <mergeCell ref="AR33:AS34"/>
    <mergeCell ref="AT33:AW34"/>
    <mergeCell ref="AM31:AQ32"/>
    <mergeCell ref="AR31:AS32"/>
    <mergeCell ref="AF33:AF34"/>
    <mergeCell ref="U35:Z36"/>
    <mergeCell ref="D29:O30"/>
    <mergeCell ref="D27:O28"/>
    <mergeCell ref="AK49:AM50"/>
    <mergeCell ref="M49:T50"/>
    <mergeCell ref="U49:U50"/>
    <mergeCell ref="P37:T38"/>
    <mergeCell ref="U33:Z34"/>
    <mergeCell ref="B31:C32"/>
    <mergeCell ref="P41:T42"/>
    <mergeCell ref="AF37:AF38"/>
    <mergeCell ref="V49:V50"/>
    <mergeCell ref="N43:P44"/>
    <mergeCell ref="AM37:AQ38"/>
    <mergeCell ref="D33:O34"/>
    <mergeCell ref="B43:G50"/>
    <mergeCell ref="H43:M46"/>
    <mergeCell ref="Q45:AW46"/>
    <mergeCell ref="Q43:AW44"/>
    <mergeCell ref="AQ49:AU50"/>
    <mergeCell ref="W49:AB50"/>
    <mergeCell ref="AQ47:AR48"/>
    <mergeCell ref="AD47:AF48"/>
    <mergeCell ref="U41:AB42"/>
    <mergeCell ref="B33:C34"/>
    <mergeCell ref="AM33:AQ34"/>
    <mergeCell ref="AS47:AV48"/>
    <mergeCell ref="AK47:AL48"/>
    <mergeCell ref="AM47:AN48"/>
    <mergeCell ref="B39:C40"/>
    <mergeCell ref="AF39:AF40"/>
    <mergeCell ref="AG39:AL40"/>
    <mergeCell ref="B51:C56"/>
    <mergeCell ref="B58:C59"/>
    <mergeCell ref="K47:Z48"/>
    <mergeCell ref="AO47:AP48"/>
    <mergeCell ref="AC49:AC50"/>
    <mergeCell ref="P35:T36"/>
    <mergeCell ref="AM39:AQ40"/>
    <mergeCell ref="B41:G42"/>
    <mergeCell ref="I41:J42"/>
    <mergeCell ref="AL41:AM42"/>
    <mergeCell ref="K41:K42"/>
    <mergeCell ref="AJ41:AK42"/>
    <mergeCell ref="N45:P46"/>
    <mergeCell ref="D58:T59"/>
    <mergeCell ref="AF35:AF36"/>
    <mergeCell ref="AA47:AC48"/>
    <mergeCell ref="H49:J50"/>
    <mergeCell ref="H47:J48"/>
    <mergeCell ref="L49:L50"/>
    <mergeCell ref="K49:K50"/>
    <mergeCell ref="AN49:AP50"/>
    <mergeCell ref="AD49:AD50"/>
    <mergeCell ref="AE49:AJ50"/>
    <mergeCell ref="AG47:AJ48"/>
  </mergeCells>
  <phoneticPr fontId="2"/>
  <dataValidations count="7">
    <dataValidation type="list" errorStyle="warning" allowBlank="1" showInputMessage="1" showErrorMessage="1" sqref="CS83:CT84" xr:uid="{B0569F01-BC8B-4A5B-BC90-2EF3239912B5}">
      <formula1>"(1),(2),(3),(4),(5),(6),(7),(8),(9),(10),(11),(12),(13),(14),(15),(16),(17),(18),(19),(20)"</formula1>
    </dataValidation>
    <dataValidation type="list" allowBlank="1" showInputMessage="1" showErrorMessage="1" sqref="AC49:AC50 K49:K50 U49:U50 CQ2:CQ3 CZ4 CV4 CW2:CW3 L23:L24 H23:H24 AC72:AC73 P76:P77 X76:X77 AM76:AM77 Q78:Q79 U78:U79 P72:P73" xr:uid="{D66552CB-21E0-4E9A-A917-7EB98766D9CA}">
      <formula1>"□,■"</formula1>
    </dataValidation>
    <dataValidation type="list" errorStyle="warning" allowBlank="1" sqref="P70:R71 P74:R75" xr:uid="{69BB4F1D-A9D5-4E4F-8A8C-B4FC1E7FB0C7}">
      <formula1>"平成,令和"</formula1>
    </dataValidation>
    <dataValidation type="list" errorStyle="warning" allowBlank="1" showInputMessage="1" showErrorMessage="1" sqref="P66:R69" xr:uid="{B831AEA6-2ECC-4EA2-91BA-8EF0E3E5CA0F}">
      <formula1>"平成,令和"</formula1>
    </dataValidation>
    <dataValidation type="list" errorStyle="warning" allowBlank="1" showInputMessage="1" showErrorMessage="1" sqref="CM93:CR94" xr:uid="{2CDD2890-89D2-4DD1-8E26-8A6844065700}">
      <formula1>$BA$63:$BA$103</formula1>
    </dataValidation>
    <dataValidation type="list" allowBlank="1" showInputMessage="1" showErrorMessage="1" sqref="BW7:DC8" xr:uid="{8F6BB8C2-4AB1-46D2-A40C-E1A21F59DC58}">
      <formula1>"　,建物状況調査の結果の概要（写し）"</formula1>
    </dataValidation>
    <dataValidation type="list" errorStyle="warning" allowBlank="1" showInputMessage="1" showErrorMessage="1" sqref="CM83:CR84" xr:uid="{686408F3-31B7-4831-93F3-D632D9F6C784}">
      <formula1>$BA$1:$BA$61</formula1>
    </dataValidation>
  </dataValidations>
  <printOptions horizontalCentered="1"/>
  <pageMargins left="0.51181102362204722" right="0.47244094488188981" top="0.39370078740157483" bottom="0.39370078740157483" header="0.19685039370078741" footer="0.19685039370078741"/>
  <pageSetup paperSize="8" scale="70" orientation="landscape" blackAndWhite="1" r:id="rId1"/>
  <headerFooter alignWithMargins="0"/>
  <rowBreaks count="1" manualBreakCount="1">
    <brk id="97" max="107" man="1"/>
  </rowBreaks>
  <ignoredErrors>
    <ignoredError sqref="B29:C38" numberStoredAsText="1"/>
    <ignoredError sqref="D29:AE38" numberStoredAsText="1" unlockedFormula="1"/>
    <ignoredError sqref="AG29:AQ38 AT29:AW38" unlockedFormula="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9362E-2BB8-4D0F-ACFE-D872F16156B8}">
  <sheetPr codeName="Sheet5">
    <tabColor theme="7" tint="0.39997558519241921"/>
  </sheetPr>
  <dimension ref="A1:EY279"/>
  <sheetViews>
    <sheetView showZeros="0" view="pageBreakPreview" zoomScale="70" zoomScaleNormal="100" zoomScaleSheetLayoutView="70" workbookViewId="0">
      <selection activeCell="E136" sqref="E136:AW145"/>
    </sheetView>
  </sheetViews>
  <sheetFormatPr defaultColWidth="2.5" defaultRowHeight="13.5" customHeight="1"/>
  <cols>
    <col min="1" max="1" width="2.5" style="9"/>
    <col min="2" max="2" width="2.5" style="1" customWidth="1"/>
    <col min="3" max="49" width="2.5" style="1"/>
    <col min="50" max="52" width="2.5" style="1" customWidth="1"/>
    <col min="53" max="53" width="2.5" style="44" customWidth="1"/>
    <col min="54" max="62" width="2.5" style="1"/>
    <col min="63" max="63" width="2.5" style="303" customWidth="1"/>
    <col min="64" max="107" width="2.5" style="1"/>
    <col min="108" max="115" width="2.5" style="3"/>
    <col min="116" max="16384" width="2.5" style="1"/>
  </cols>
  <sheetData>
    <row r="1" spans="1:155" ht="12.75" customHeight="1" thickBot="1">
      <c r="A1" s="172"/>
      <c r="B1" s="3252" t="s">
        <v>1566</v>
      </c>
      <c r="C1" s="3252"/>
      <c r="D1" s="3252"/>
      <c r="E1" s="3252"/>
      <c r="F1" s="3252"/>
      <c r="G1" s="325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98"/>
      <c r="AM1" s="98"/>
      <c r="AN1" s="3243" t="s">
        <v>338</v>
      </c>
      <c r="AO1" s="3244"/>
      <c r="AP1" s="3244"/>
      <c r="AQ1" s="3244"/>
      <c r="AR1" s="3244"/>
      <c r="AS1" s="3245"/>
      <c r="AT1" s="207"/>
      <c r="AU1" s="208"/>
      <c r="AV1" s="208"/>
      <c r="AW1" s="208"/>
      <c r="AX1" s="208"/>
      <c r="AY1" s="121"/>
      <c r="AZ1" s="121"/>
      <c r="BA1" s="99"/>
      <c r="BG1" s="102"/>
      <c r="BH1" s="102"/>
      <c r="BI1" s="102"/>
      <c r="BJ1" s="102"/>
      <c r="BK1" s="216"/>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row>
    <row r="2" spans="1:155" ht="12.75" customHeight="1">
      <c r="A2" s="3251" t="s">
        <v>287</v>
      </c>
      <c r="B2" s="3251"/>
      <c r="C2" s="3251"/>
      <c r="D2" s="3251"/>
      <c r="E2" s="3251"/>
      <c r="F2" s="3251"/>
      <c r="G2" s="3251"/>
      <c r="H2" s="3251"/>
      <c r="I2" s="3251"/>
      <c r="J2" s="3251"/>
      <c r="K2" s="3251"/>
      <c r="L2" s="3251"/>
      <c r="M2" s="3251"/>
      <c r="N2" s="3251"/>
      <c r="O2" s="3251"/>
      <c r="P2" s="3251"/>
      <c r="Q2" s="3251"/>
      <c r="R2" s="3251"/>
      <c r="S2" s="3251"/>
      <c r="T2" s="3251"/>
      <c r="U2" s="3251"/>
      <c r="V2" s="3251"/>
      <c r="W2" s="3251"/>
      <c r="X2" s="3251"/>
      <c r="Y2" s="3251"/>
      <c r="Z2" s="3251"/>
      <c r="AA2" s="3251"/>
      <c r="AB2" s="3251"/>
      <c r="AC2" s="3251"/>
      <c r="AD2" s="3251"/>
      <c r="AE2" s="3251"/>
      <c r="AF2" s="3251"/>
      <c r="AG2" s="3251"/>
      <c r="AH2" s="3251"/>
      <c r="AI2" s="3251"/>
      <c r="AJ2" s="3251"/>
      <c r="AK2" s="3251"/>
      <c r="AL2" s="100"/>
      <c r="AM2" s="100"/>
      <c r="AN2" s="3246"/>
      <c r="AO2" s="3199"/>
      <c r="AP2" s="3199"/>
      <c r="AQ2" s="3199"/>
      <c r="AR2" s="3199"/>
      <c r="AS2" s="3247"/>
      <c r="AT2" s="2"/>
      <c r="AU2" s="2"/>
      <c r="AV2" s="2"/>
      <c r="AW2" s="101"/>
      <c r="AX2" s="101"/>
      <c r="AY2" s="101"/>
      <c r="AZ2" s="101"/>
      <c r="BA2" s="99"/>
      <c r="BG2" s="102"/>
      <c r="BH2" s="3206" t="s">
        <v>575</v>
      </c>
      <c r="BI2" s="3179"/>
      <c r="BJ2" s="3179"/>
      <c r="BK2" s="3179"/>
      <c r="BL2" s="3179"/>
      <c r="BM2" s="3179"/>
      <c r="BN2" s="3179"/>
      <c r="BO2" s="3179"/>
      <c r="BP2" s="3179"/>
      <c r="BQ2" s="3179"/>
      <c r="BR2" s="3179"/>
      <c r="BS2" s="3179"/>
      <c r="BT2" s="3179"/>
      <c r="BU2" s="3179"/>
      <c r="BV2" s="3179"/>
      <c r="BW2" s="3179"/>
      <c r="BX2" s="3179"/>
      <c r="BY2" s="3179"/>
      <c r="BZ2" s="3179"/>
      <c r="CA2" s="3179"/>
      <c r="CB2" s="3179"/>
      <c r="CC2" s="3179"/>
      <c r="CD2" s="3179"/>
      <c r="CE2" s="3179"/>
      <c r="CF2" s="3179"/>
      <c r="CG2" s="3179"/>
      <c r="CH2" s="3179"/>
      <c r="CI2" s="3179"/>
      <c r="CJ2" s="2356" t="s">
        <v>44</v>
      </c>
      <c r="CK2" s="2448" t="s">
        <v>576</v>
      </c>
      <c r="CL2" s="2448"/>
      <c r="CM2" s="2448"/>
      <c r="CN2" s="2448"/>
      <c r="CO2" s="2448"/>
      <c r="CP2" s="2448"/>
      <c r="CQ2" s="3177" t="s">
        <v>23</v>
      </c>
      <c r="CR2" s="2448" t="s">
        <v>223</v>
      </c>
      <c r="CS2" s="2448"/>
      <c r="CT2" s="2448"/>
      <c r="CU2" s="2448"/>
      <c r="CV2" s="2448"/>
      <c r="CW2" s="3177" t="s">
        <v>24</v>
      </c>
      <c r="CX2" s="3179" t="s">
        <v>251</v>
      </c>
      <c r="CY2" s="3179"/>
      <c r="CZ2" s="3179"/>
      <c r="DA2" s="3179"/>
      <c r="DB2" s="3179"/>
      <c r="DC2" s="3181" t="s">
        <v>45</v>
      </c>
      <c r="DE2" s="215"/>
      <c r="DF2" s="215"/>
      <c r="DG2" s="215"/>
      <c r="DH2" s="215"/>
      <c r="DI2" s="103"/>
      <c r="DJ2" s="103"/>
      <c r="DK2" s="103"/>
      <c r="DL2" s="103"/>
      <c r="DM2" s="103"/>
      <c r="DN2" s="214"/>
      <c r="DO2" s="214"/>
      <c r="DP2" s="214"/>
      <c r="DQ2" s="214"/>
      <c r="DR2" s="214"/>
      <c r="DS2" s="214"/>
      <c r="DT2" s="214"/>
      <c r="DU2" s="214"/>
      <c r="DV2" s="214"/>
      <c r="DW2" s="214"/>
      <c r="DX2" s="214"/>
      <c r="DY2" s="214"/>
      <c r="DZ2" s="214"/>
      <c r="EA2" s="214"/>
      <c r="EB2" s="214"/>
      <c r="EC2" s="214"/>
      <c r="ED2" s="214"/>
      <c r="EE2" s="214"/>
      <c r="EF2" s="214"/>
      <c r="EG2" s="214"/>
      <c r="EH2" s="214"/>
      <c r="EI2" s="214"/>
      <c r="EJ2" s="214"/>
      <c r="EK2" s="214"/>
      <c r="EL2" s="214"/>
      <c r="EM2" s="214"/>
      <c r="EN2" s="214"/>
      <c r="EO2" s="214"/>
      <c r="EP2" s="214"/>
      <c r="EQ2" s="214"/>
      <c r="ER2" s="214"/>
      <c r="ES2" s="214"/>
      <c r="ET2" s="214"/>
      <c r="EU2" s="214"/>
      <c r="EV2" s="214"/>
      <c r="EW2" s="214"/>
      <c r="EX2" s="214"/>
      <c r="EY2" s="214"/>
    </row>
    <row r="3" spans="1:155" ht="12.75" customHeight="1">
      <c r="A3" s="3251"/>
      <c r="B3" s="3251"/>
      <c r="C3" s="3251"/>
      <c r="D3" s="3251"/>
      <c r="E3" s="3251"/>
      <c r="F3" s="3251"/>
      <c r="G3" s="3251"/>
      <c r="H3" s="3251"/>
      <c r="I3" s="3251"/>
      <c r="J3" s="3251"/>
      <c r="K3" s="3251"/>
      <c r="L3" s="3251"/>
      <c r="M3" s="3251"/>
      <c r="N3" s="3251"/>
      <c r="O3" s="3251"/>
      <c r="P3" s="3251"/>
      <c r="Q3" s="3251"/>
      <c r="R3" s="3251"/>
      <c r="S3" s="3251"/>
      <c r="T3" s="3251"/>
      <c r="U3" s="3251"/>
      <c r="V3" s="3251"/>
      <c r="W3" s="3251"/>
      <c r="X3" s="3251"/>
      <c r="Y3" s="3251"/>
      <c r="Z3" s="3251"/>
      <c r="AA3" s="3251"/>
      <c r="AB3" s="3251"/>
      <c r="AC3" s="3251"/>
      <c r="AD3" s="3251"/>
      <c r="AE3" s="3251"/>
      <c r="AF3" s="3251"/>
      <c r="AG3" s="3251"/>
      <c r="AH3" s="3251"/>
      <c r="AI3" s="3251"/>
      <c r="AJ3" s="3251"/>
      <c r="AK3" s="3251"/>
      <c r="AL3" s="100"/>
      <c r="AM3" s="100"/>
      <c r="AN3" s="3246"/>
      <c r="AO3" s="3199"/>
      <c r="AP3" s="3199"/>
      <c r="AQ3" s="3199"/>
      <c r="AR3" s="3199"/>
      <c r="AS3" s="3247"/>
      <c r="AT3" s="2"/>
      <c r="AU3" s="2"/>
      <c r="AV3" s="2"/>
      <c r="AW3" s="101"/>
      <c r="AX3" s="101"/>
      <c r="AY3" s="101"/>
      <c r="AZ3" s="101"/>
      <c r="BA3" s="99"/>
      <c r="BG3" s="102"/>
      <c r="BH3" s="3207"/>
      <c r="BI3" s="3180"/>
      <c r="BJ3" s="3180"/>
      <c r="BK3" s="3180"/>
      <c r="BL3" s="3180"/>
      <c r="BM3" s="3180"/>
      <c r="BN3" s="3180"/>
      <c r="BO3" s="3180"/>
      <c r="BP3" s="3180"/>
      <c r="BQ3" s="3180"/>
      <c r="BR3" s="3180"/>
      <c r="BS3" s="3180"/>
      <c r="BT3" s="3180"/>
      <c r="BU3" s="3180"/>
      <c r="BV3" s="3180"/>
      <c r="BW3" s="3180"/>
      <c r="BX3" s="3180"/>
      <c r="BY3" s="3180"/>
      <c r="BZ3" s="3180"/>
      <c r="CA3" s="3180"/>
      <c r="CB3" s="3180"/>
      <c r="CC3" s="3180"/>
      <c r="CD3" s="3180"/>
      <c r="CE3" s="3180"/>
      <c r="CF3" s="3180"/>
      <c r="CG3" s="3180"/>
      <c r="CH3" s="3180"/>
      <c r="CI3" s="3180"/>
      <c r="CJ3" s="3199"/>
      <c r="CK3" s="2451"/>
      <c r="CL3" s="2451"/>
      <c r="CM3" s="2451"/>
      <c r="CN3" s="2451"/>
      <c r="CO3" s="2451"/>
      <c r="CP3" s="2451"/>
      <c r="CQ3" s="3178"/>
      <c r="CR3" s="2451"/>
      <c r="CS3" s="2451"/>
      <c r="CT3" s="2451"/>
      <c r="CU3" s="2451"/>
      <c r="CV3" s="2451"/>
      <c r="CW3" s="3178"/>
      <c r="CX3" s="3180"/>
      <c r="CY3" s="3180"/>
      <c r="CZ3" s="3180"/>
      <c r="DA3" s="3180"/>
      <c r="DB3" s="3180"/>
      <c r="DC3" s="3182"/>
      <c r="DE3" s="215"/>
      <c r="DF3" s="215"/>
      <c r="DG3" s="215"/>
      <c r="DH3" s="215"/>
      <c r="DI3" s="103"/>
      <c r="DJ3" s="103"/>
      <c r="DK3" s="103"/>
      <c r="DL3" s="103"/>
      <c r="DM3" s="103"/>
      <c r="DN3" s="214"/>
      <c r="DO3" s="214"/>
      <c r="DP3" s="214"/>
      <c r="DQ3" s="214"/>
      <c r="DR3" s="214"/>
      <c r="DS3" s="214"/>
      <c r="DT3" s="214"/>
      <c r="DU3" s="214"/>
      <c r="DV3" s="214"/>
      <c r="DW3" s="214"/>
      <c r="DX3" s="214"/>
      <c r="DY3" s="214"/>
      <c r="DZ3" s="214"/>
      <c r="EA3" s="214"/>
      <c r="EB3" s="214"/>
      <c r="EC3" s="214"/>
      <c r="ED3" s="214"/>
      <c r="EE3" s="214"/>
      <c r="EF3" s="214"/>
      <c r="EG3" s="214"/>
      <c r="EH3" s="214"/>
      <c r="EI3" s="214"/>
      <c r="EJ3" s="214"/>
      <c r="EK3" s="214"/>
      <c r="EL3" s="214"/>
      <c r="EM3" s="214"/>
      <c r="EN3" s="214"/>
      <c r="EO3" s="214"/>
      <c r="EP3" s="214"/>
      <c r="EQ3" s="214"/>
      <c r="ER3" s="214"/>
      <c r="ES3" s="214"/>
      <c r="ET3" s="214"/>
      <c r="EU3" s="214"/>
      <c r="EV3" s="214"/>
      <c r="EW3" s="214"/>
      <c r="EX3" s="214"/>
      <c r="EY3" s="214"/>
    </row>
    <row r="4" spans="1:155" ht="12.75" customHeight="1">
      <c r="A4" s="3251"/>
      <c r="B4" s="3251"/>
      <c r="C4" s="3251"/>
      <c r="D4" s="3251"/>
      <c r="E4" s="3251"/>
      <c r="F4" s="3251"/>
      <c r="G4" s="3251"/>
      <c r="H4" s="3251"/>
      <c r="I4" s="3251"/>
      <c r="J4" s="3251"/>
      <c r="K4" s="3251"/>
      <c r="L4" s="3251"/>
      <c r="M4" s="3251"/>
      <c r="N4" s="3251"/>
      <c r="O4" s="3251"/>
      <c r="P4" s="3251"/>
      <c r="Q4" s="3251"/>
      <c r="R4" s="3251"/>
      <c r="S4" s="3251"/>
      <c r="T4" s="3251"/>
      <c r="U4" s="3251"/>
      <c r="V4" s="3251"/>
      <c r="W4" s="3251"/>
      <c r="X4" s="3251"/>
      <c r="Y4" s="3251"/>
      <c r="Z4" s="3251"/>
      <c r="AA4" s="3251"/>
      <c r="AB4" s="3251"/>
      <c r="AC4" s="3251"/>
      <c r="AD4" s="3251"/>
      <c r="AE4" s="3251"/>
      <c r="AF4" s="3251"/>
      <c r="AG4" s="3251"/>
      <c r="AH4" s="3251"/>
      <c r="AI4" s="3251"/>
      <c r="AJ4" s="3251"/>
      <c r="AK4" s="3251"/>
      <c r="AL4" s="100"/>
      <c r="AM4" s="100"/>
      <c r="AN4" s="3246"/>
      <c r="AO4" s="3199"/>
      <c r="AP4" s="3199"/>
      <c r="AQ4" s="3199"/>
      <c r="AR4" s="3199"/>
      <c r="AS4" s="3247"/>
      <c r="AT4" s="2"/>
      <c r="AU4" s="2"/>
      <c r="AV4" s="2"/>
      <c r="AW4" s="101"/>
      <c r="AX4" s="101"/>
      <c r="AY4" s="101"/>
      <c r="AZ4" s="101"/>
      <c r="BA4" s="99"/>
      <c r="BG4" s="102"/>
      <c r="BH4" s="3183" t="s">
        <v>577</v>
      </c>
      <c r="BI4" s="3184"/>
      <c r="BJ4" s="3184"/>
      <c r="BK4" s="3184"/>
      <c r="BL4" s="3184"/>
      <c r="BM4" s="3184"/>
      <c r="BN4" s="3184"/>
      <c r="BO4" s="3184"/>
      <c r="BP4" s="3184"/>
      <c r="BQ4" s="3184"/>
      <c r="BR4" s="3184"/>
      <c r="BS4" s="3184"/>
      <c r="BT4" s="3184"/>
      <c r="BU4" s="3184"/>
      <c r="BV4" s="3184"/>
      <c r="BW4" s="3184"/>
      <c r="BX4" s="3184"/>
      <c r="BY4" s="3184"/>
      <c r="BZ4" s="3184"/>
      <c r="CA4" s="3184"/>
      <c r="CB4" s="3184"/>
      <c r="CC4" s="3184"/>
      <c r="CD4" s="3184"/>
      <c r="CE4" s="3184"/>
      <c r="CF4" s="3184"/>
      <c r="CG4" s="3184"/>
      <c r="CH4" s="3184"/>
      <c r="CI4" s="3184"/>
      <c r="CJ4" s="3184"/>
      <c r="CK4" s="3184"/>
      <c r="CL4" s="3184"/>
      <c r="CM4" s="3184"/>
      <c r="CN4" s="3184"/>
      <c r="CO4" s="3184"/>
      <c r="CP4" s="3184"/>
      <c r="CQ4" s="3184"/>
      <c r="CR4" s="3184"/>
      <c r="CS4" s="3184"/>
      <c r="CT4" s="3184"/>
      <c r="CU4" s="3185"/>
      <c r="CV4" s="3192" t="s">
        <v>24</v>
      </c>
      <c r="CW4" s="3195" t="s">
        <v>78</v>
      </c>
      <c r="CX4" s="3198" t="s">
        <v>20</v>
      </c>
      <c r="CY4" s="3198"/>
      <c r="CZ4" s="3201" t="s">
        <v>23</v>
      </c>
      <c r="DA4" s="3195" t="s">
        <v>76</v>
      </c>
      <c r="DB4" s="3198" t="s">
        <v>21</v>
      </c>
      <c r="DC4" s="3208"/>
      <c r="DE4" s="215"/>
      <c r="DF4" s="215"/>
      <c r="DG4" s="215"/>
      <c r="DH4" s="215"/>
      <c r="DI4" s="216"/>
      <c r="DJ4" s="216"/>
      <c r="DK4" s="216"/>
      <c r="DL4" s="216"/>
      <c r="DM4" s="216"/>
      <c r="DN4" s="214"/>
      <c r="DO4" s="214"/>
      <c r="DP4" s="214"/>
      <c r="DQ4" s="214"/>
      <c r="DR4" s="214"/>
      <c r="DS4" s="214"/>
      <c r="DT4" s="214"/>
      <c r="DU4" s="214"/>
      <c r="DV4" s="214"/>
      <c r="DW4" s="214"/>
      <c r="DX4" s="214"/>
      <c r="DY4" s="214"/>
      <c r="DZ4" s="214"/>
      <c r="EA4" s="214"/>
      <c r="EB4" s="214"/>
      <c r="EC4" s="214"/>
      <c r="ED4" s="214"/>
      <c r="EE4" s="214"/>
      <c r="EF4" s="214"/>
      <c r="EG4" s="214"/>
      <c r="EH4" s="214"/>
      <c r="EI4" s="214"/>
      <c r="EJ4" s="214"/>
      <c r="EK4" s="214"/>
      <c r="EL4" s="214"/>
      <c r="EM4" s="214"/>
      <c r="EN4" s="214"/>
      <c r="EO4" s="214"/>
      <c r="EP4" s="214"/>
      <c r="EQ4" s="214"/>
      <c r="ER4" s="214"/>
      <c r="ES4" s="214"/>
      <c r="ET4" s="214"/>
      <c r="EU4" s="214"/>
      <c r="EV4" s="214"/>
      <c r="EW4" s="214"/>
      <c r="EX4" s="214"/>
      <c r="EY4" s="214"/>
    </row>
    <row r="5" spans="1:155" ht="12.75" customHeight="1">
      <c r="A5" s="3251"/>
      <c r="B5" s="3251"/>
      <c r="C5" s="3251"/>
      <c r="D5" s="3251"/>
      <c r="E5" s="3251"/>
      <c r="F5" s="3251"/>
      <c r="G5" s="3251"/>
      <c r="H5" s="3251"/>
      <c r="I5" s="3251"/>
      <c r="J5" s="3251"/>
      <c r="K5" s="3251"/>
      <c r="L5" s="3251"/>
      <c r="M5" s="3251"/>
      <c r="N5" s="3251"/>
      <c r="O5" s="3251"/>
      <c r="P5" s="3251"/>
      <c r="Q5" s="3251"/>
      <c r="R5" s="3251"/>
      <c r="S5" s="3251"/>
      <c r="T5" s="3251"/>
      <c r="U5" s="3251"/>
      <c r="V5" s="3251"/>
      <c r="W5" s="3251"/>
      <c r="X5" s="3251"/>
      <c r="Y5" s="3251"/>
      <c r="Z5" s="3251"/>
      <c r="AA5" s="3251"/>
      <c r="AB5" s="3251"/>
      <c r="AC5" s="3251"/>
      <c r="AD5" s="3251"/>
      <c r="AE5" s="3251"/>
      <c r="AF5" s="3251"/>
      <c r="AG5" s="3251"/>
      <c r="AH5" s="3251"/>
      <c r="AI5" s="3251"/>
      <c r="AJ5" s="3251"/>
      <c r="AK5" s="3251"/>
      <c r="AL5" s="100"/>
      <c r="AM5" s="100"/>
      <c r="AN5" s="3246"/>
      <c r="AO5" s="3199"/>
      <c r="AP5" s="3199"/>
      <c r="AQ5" s="3199"/>
      <c r="AR5" s="3199"/>
      <c r="AS5" s="3247"/>
      <c r="AT5" s="2"/>
      <c r="AU5" s="2"/>
      <c r="AV5" s="2"/>
      <c r="AW5" s="101"/>
      <c r="AX5" s="101"/>
      <c r="AY5" s="101"/>
      <c r="AZ5" s="101"/>
      <c r="BA5" s="99"/>
      <c r="BG5" s="102"/>
      <c r="BH5" s="3186"/>
      <c r="BI5" s="3187"/>
      <c r="BJ5" s="3187"/>
      <c r="BK5" s="3187"/>
      <c r="BL5" s="3187"/>
      <c r="BM5" s="3187"/>
      <c r="BN5" s="3187"/>
      <c r="BO5" s="3187"/>
      <c r="BP5" s="3187"/>
      <c r="BQ5" s="3187"/>
      <c r="BR5" s="3187"/>
      <c r="BS5" s="3187"/>
      <c r="BT5" s="3187"/>
      <c r="BU5" s="3187"/>
      <c r="BV5" s="3187"/>
      <c r="BW5" s="3187"/>
      <c r="BX5" s="3187"/>
      <c r="BY5" s="3187"/>
      <c r="BZ5" s="3187"/>
      <c r="CA5" s="3187"/>
      <c r="CB5" s="3187"/>
      <c r="CC5" s="3187"/>
      <c r="CD5" s="3187"/>
      <c r="CE5" s="3187"/>
      <c r="CF5" s="3187"/>
      <c r="CG5" s="3187"/>
      <c r="CH5" s="3187"/>
      <c r="CI5" s="3187"/>
      <c r="CJ5" s="3187"/>
      <c r="CK5" s="3187"/>
      <c r="CL5" s="3187"/>
      <c r="CM5" s="3187"/>
      <c r="CN5" s="3187"/>
      <c r="CO5" s="3187"/>
      <c r="CP5" s="3187"/>
      <c r="CQ5" s="3187"/>
      <c r="CR5" s="3187"/>
      <c r="CS5" s="3187"/>
      <c r="CT5" s="3187"/>
      <c r="CU5" s="3188"/>
      <c r="CV5" s="3193"/>
      <c r="CW5" s="3196"/>
      <c r="CX5" s="3199"/>
      <c r="CY5" s="3199"/>
      <c r="CZ5" s="3178"/>
      <c r="DA5" s="3196"/>
      <c r="DB5" s="3199"/>
      <c r="DC5" s="3182"/>
      <c r="DE5" s="215"/>
      <c r="DF5" s="215"/>
      <c r="DG5" s="215"/>
      <c r="DH5" s="215"/>
      <c r="DI5" s="216"/>
      <c r="DJ5" s="216"/>
      <c r="DK5" s="216"/>
      <c r="DL5" s="216"/>
      <c r="DM5" s="216"/>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row>
    <row r="6" spans="1:155"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3246"/>
      <c r="AO6" s="3199"/>
      <c r="AP6" s="3199"/>
      <c r="AQ6" s="3199"/>
      <c r="AR6" s="3199"/>
      <c r="AS6" s="3247"/>
      <c r="AT6" s="2"/>
      <c r="AU6" s="2"/>
      <c r="AV6" s="2"/>
      <c r="AW6" s="2"/>
      <c r="AX6" s="2"/>
      <c r="AY6" s="2"/>
      <c r="AZ6" s="2"/>
      <c r="BA6" s="99"/>
      <c r="BG6" s="102"/>
      <c r="BH6" s="3189"/>
      <c r="BI6" s="3190"/>
      <c r="BJ6" s="3190"/>
      <c r="BK6" s="3190"/>
      <c r="BL6" s="3190"/>
      <c r="BM6" s="3190"/>
      <c r="BN6" s="3190"/>
      <c r="BO6" s="3190"/>
      <c r="BP6" s="3190"/>
      <c r="BQ6" s="3190"/>
      <c r="BR6" s="3190"/>
      <c r="BS6" s="3190"/>
      <c r="BT6" s="3190"/>
      <c r="BU6" s="3190"/>
      <c r="BV6" s="3190"/>
      <c r="BW6" s="3190"/>
      <c r="BX6" s="3190"/>
      <c r="BY6" s="3190"/>
      <c r="BZ6" s="3190"/>
      <c r="CA6" s="3190"/>
      <c r="CB6" s="3190"/>
      <c r="CC6" s="3190"/>
      <c r="CD6" s="3190"/>
      <c r="CE6" s="3190"/>
      <c r="CF6" s="3190"/>
      <c r="CG6" s="3190"/>
      <c r="CH6" s="3190"/>
      <c r="CI6" s="3190"/>
      <c r="CJ6" s="3190"/>
      <c r="CK6" s="3190"/>
      <c r="CL6" s="3190"/>
      <c r="CM6" s="3190"/>
      <c r="CN6" s="3190"/>
      <c r="CO6" s="3190"/>
      <c r="CP6" s="3190"/>
      <c r="CQ6" s="3190"/>
      <c r="CR6" s="3190"/>
      <c r="CS6" s="3190"/>
      <c r="CT6" s="3190"/>
      <c r="CU6" s="3191"/>
      <c r="CV6" s="3194"/>
      <c r="CW6" s="3197"/>
      <c r="CX6" s="3200"/>
      <c r="CY6" s="3200"/>
      <c r="CZ6" s="3202"/>
      <c r="DA6" s="3197"/>
      <c r="DB6" s="3200"/>
      <c r="DC6" s="3209"/>
      <c r="DE6" s="215"/>
      <c r="DF6" s="215"/>
      <c r="DG6" s="215"/>
      <c r="DH6" s="215"/>
      <c r="DI6" s="103"/>
      <c r="DJ6" s="103"/>
      <c r="DK6" s="103"/>
      <c r="DL6" s="103"/>
      <c r="DM6" s="103"/>
      <c r="DN6" s="214"/>
      <c r="DO6" s="214"/>
      <c r="DP6" s="214"/>
      <c r="DQ6" s="214"/>
      <c r="DR6" s="214"/>
      <c r="DS6" s="214"/>
      <c r="DT6" s="214"/>
      <c r="DU6" s="214"/>
      <c r="DV6" s="214"/>
      <c r="DW6" s="214"/>
      <c r="DX6" s="214"/>
      <c r="DY6" s="214"/>
      <c r="DZ6" s="214"/>
      <c r="EA6" s="214"/>
      <c r="EB6" s="214"/>
      <c r="EC6" s="214"/>
      <c r="ED6" s="214"/>
      <c r="EE6" s="214"/>
      <c r="EF6" s="214"/>
      <c r="EG6" s="214"/>
      <c r="EH6" s="214"/>
      <c r="EI6" s="214"/>
      <c r="EJ6" s="214"/>
      <c r="EK6" s="103"/>
      <c r="EL6" s="103"/>
      <c r="EM6" s="103"/>
      <c r="EN6" s="103"/>
      <c r="EO6" s="103"/>
      <c r="EP6" s="103"/>
      <c r="EQ6" s="217"/>
      <c r="ER6" s="217"/>
      <c r="ES6" s="217"/>
      <c r="ET6" s="217"/>
      <c r="EU6" s="217"/>
      <c r="EV6" s="217"/>
      <c r="EW6" s="217"/>
      <c r="EX6" s="103"/>
      <c r="EY6" s="103"/>
    </row>
    <row r="7" spans="1:155" ht="12.75" customHeight="1">
      <c r="A7" s="102"/>
      <c r="B7" s="3025" t="s">
        <v>288</v>
      </c>
      <c r="C7" s="3025"/>
      <c r="D7" s="3047" t="s">
        <v>289</v>
      </c>
      <c r="E7" s="3047"/>
      <c r="F7" s="3047"/>
      <c r="G7" s="3047"/>
      <c r="H7" s="3047"/>
      <c r="I7" s="3047"/>
      <c r="J7" s="3047"/>
      <c r="K7" s="3047"/>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3248"/>
      <c r="AO7" s="3249"/>
      <c r="AP7" s="3249"/>
      <c r="AQ7" s="3249"/>
      <c r="AR7" s="3249"/>
      <c r="AS7" s="3250"/>
      <c r="AT7" s="2"/>
      <c r="AU7" s="2"/>
      <c r="AV7" s="2"/>
      <c r="AW7" s="2"/>
      <c r="AX7" s="2"/>
      <c r="AY7" s="2"/>
      <c r="AZ7" s="2"/>
      <c r="BA7" s="99"/>
      <c r="BG7" s="102"/>
      <c r="BH7" s="3210" t="s">
        <v>578</v>
      </c>
      <c r="BI7" s="3211"/>
      <c r="BJ7" s="3211"/>
      <c r="BK7" s="3211"/>
      <c r="BL7" s="3211"/>
      <c r="BM7" s="3211"/>
      <c r="BN7" s="3211"/>
      <c r="BO7" s="3211"/>
      <c r="BP7" s="3211"/>
      <c r="BQ7" s="3211"/>
      <c r="BR7" s="3211"/>
      <c r="BS7" s="3211"/>
      <c r="BT7" s="3211"/>
      <c r="BU7" s="3211"/>
      <c r="BV7" s="3211"/>
      <c r="BW7" s="3213"/>
      <c r="BX7" s="3214"/>
      <c r="BY7" s="3214"/>
      <c r="BZ7" s="3214"/>
      <c r="CA7" s="3214"/>
      <c r="CB7" s="3214"/>
      <c r="CC7" s="3214"/>
      <c r="CD7" s="3214"/>
      <c r="CE7" s="3214"/>
      <c r="CF7" s="3214"/>
      <c r="CG7" s="3214"/>
      <c r="CH7" s="3214"/>
      <c r="CI7" s="3214"/>
      <c r="CJ7" s="3214"/>
      <c r="CK7" s="3214"/>
      <c r="CL7" s="3214"/>
      <c r="CM7" s="3214"/>
      <c r="CN7" s="3214"/>
      <c r="CO7" s="3214"/>
      <c r="CP7" s="3214"/>
      <c r="CQ7" s="3214"/>
      <c r="CR7" s="3214"/>
      <c r="CS7" s="3214"/>
      <c r="CT7" s="3214"/>
      <c r="CU7" s="3214"/>
      <c r="CV7" s="3214"/>
      <c r="CW7" s="3214"/>
      <c r="CX7" s="3214"/>
      <c r="CY7" s="3214"/>
      <c r="CZ7" s="3214"/>
      <c r="DA7" s="3214"/>
      <c r="DB7" s="3214"/>
      <c r="DC7" s="3215"/>
      <c r="DE7" s="215"/>
      <c r="DF7" s="215"/>
    </row>
    <row r="8" spans="1:155" ht="12.75" customHeight="1" thickBot="1">
      <c r="A8" s="102"/>
      <c r="B8" s="3025"/>
      <c r="C8" s="3025"/>
      <c r="D8" s="3047"/>
      <c r="E8" s="3047"/>
      <c r="F8" s="3047"/>
      <c r="G8" s="3047"/>
      <c r="H8" s="3047"/>
      <c r="I8" s="3047"/>
      <c r="J8" s="3047"/>
      <c r="K8" s="3047"/>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99"/>
      <c r="BG8" s="102"/>
      <c r="BH8" s="3210"/>
      <c r="BI8" s="3211"/>
      <c r="BJ8" s="3211"/>
      <c r="BK8" s="3211"/>
      <c r="BL8" s="3211"/>
      <c r="BM8" s="3211"/>
      <c r="BN8" s="3212"/>
      <c r="BO8" s="3212"/>
      <c r="BP8" s="3212"/>
      <c r="BQ8" s="3212"/>
      <c r="BR8" s="3212"/>
      <c r="BS8" s="3212"/>
      <c r="BT8" s="3212"/>
      <c r="BU8" s="3212"/>
      <c r="BV8" s="3212"/>
      <c r="BW8" s="3216"/>
      <c r="BX8" s="3217"/>
      <c r="BY8" s="3217"/>
      <c r="BZ8" s="3217"/>
      <c r="CA8" s="3217"/>
      <c r="CB8" s="3217"/>
      <c r="CC8" s="3217"/>
      <c r="CD8" s="3217"/>
      <c r="CE8" s="3217"/>
      <c r="CF8" s="3217"/>
      <c r="CG8" s="3217"/>
      <c r="CH8" s="3217"/>
      <c r="CI8" s="3217"/>
      <c r="CJ8" s="3217"/>
      <c r="CK8" s="3217"/>
      <c r="CL8" s="3217"/>
      <c r="CM8" s="3217"/>
      <c r="CN8" s="3217"/>
      <c r="CO8" s="3217"/>
      <c r="CP8" s="3217"/>
      <c r="CQ8" s="3217"/>
      <c r="CR8" s="3217"/>
      <c r="CS8" s="3217"/>
      <c r="CT8" s="3217"/>
      <c r="CU8" s="3217"/>
      <c r="CV8" s="3217"/>
      <c r="CW8" s="3217"/>
      <c r="CX8" s="3217"/>
      <c r="CY8" s="3217"/>
      <c r="CZ8" s="3217"/>
      <c r="DA8" s="3217"/>
      <c r="DB8" s="3217"/>
      <c r="DC8" s="3218"/>
      <c r="DE8" s="218"/>
      <c r="DF8" s="205"/>
    </row>
    <row r="9" spans="1:155" ht="12.75" customHeight="1">
      <c r="A9" s="102"/>
      <c r="B9" s="3225" t="s">
        <v>913</v>
      </c>
      <c r="C9" s="3226"/>
      <c r="D9" s="3226"/>
      <c r="E9" s="3226"/>
      <c r="F9" s="3226"/>
      <c r="G9" s="3226"/>
      <c r="H9" s="3226"/>
      <c r="I9" s="3226"/>
      <c r="J9" s="3226"/>
      <c r="K9" s="3226"/>
      <c r="L9" s="3226"/>
      <c r="M9" s="3226"/>
      <c r="N9" s="3226"/>
      <c r="O9" s="3226"/>
      <c r="P9" s="3226"/>
      <c r="Q9" s="3226"/>
      <c r="R9" s="3226"/>
      <c r="S9" s="3226"/>
      <c r="T9" s="3226"/>
      <c r="U9" s="3226"/>
      <c r="V9" s="3226"/>
      <c r="W9" s="3226"/>
      <c r="X9" s="3226"/>
      <c r="Y9" s="3226"/>
      <c r="Z9" s="3226"/>
      <c r="AA9" s="3226"/>
      <c r="AB9" s="3226"/>
      <c r="AC9" s="3226"/>
      <c r="AD9" s="3226"/>
      <c r="AE9" s="3226"/>
      <c r="AF9" s="3226"/>
      <c r="AG9" s="3226"/>
      <c r="AH9" s="3226"/>
      <c r="AI9" s="3226"/>
      <c r="AJ9" s="3226"/>
      <c r="AK9" s="3226"/>
      <c r="AL9" s="3226"/>
      <c r="AM9" s="3226"/>
      <c r="AN9" s="3226"/>
      <c r="AO9" s="3226"/>
      <c r="AP9" s="3226"/>
      <c r="AQ9" s="3226"/>
      <c r="AR9" s="3226"/>
      <c r="AS9" s="3226"/>
      <c r="AT9" s="3226"/>
      <c r="AU9" s="3226"/>
      <c r="AV9" s="3226"/>
      <c r="AW9" s="3227"/>
      <c r="AX9" s="102"/>
      <c r="AY9" s="102"/>
      <c r="AZ9" s="102"/>
      <c r="BA9" s="99"/>
      <c r="BG9" s="102"/>
      <c r="BH9" s="3219" t="s">
        <v>579</v>
      </c>
      <c r="BI9" s="3220"/>
      <c r="BJ9" s="3220"/>
      <c r="BK9" s="3220"/>
      <c r="BL9" s="3220"/>
      <c r="BM9" s="3220"/>
      <c r="BN9" s="3237"/>
      <c r="BO9" s="3238"/>
      <c r="BP9" s="3238"/>
      <c r="BQ9" s="3238"/>
      <c r="BR9" s="3238"/>
      <c r="BS9" s="3238"/>
      <c r="BT9" s="3238"/>
      <c r="BU9" s="3238"/>
      <c r="BV9" s="3238"/>
      <c r="BW9" s="3238"/>
      <c r="BX9" s="3238"/>
      <c r="BY9" s="3238"/>
      <c r="BZ9" s="3238"/>
      <c r="CA9" s="3238"/>
      <c r="CB9" s="3238"/>
      <c r="CC9" s="3238"/>
      <c r="CD9" s="3238"/>
      <c r="CE9" s="3239"/>
      <c r="CF9" s="3253" t="s">
        <v>580</v>
      </c>
      <c r="CG9" s="3254"/>
      <c r="CH9" s="3254"/>
      <c r="CI9" s="3254"/>
      <c r="CJ9" s="3254"/>
      <c r="CK9" s="3254"/>
      <c r="CL9" s="3254"/>
      <c r="CM9" s="3254"/>
      <c r="CN9" s="3254"/>
      <c r="CO9" s="3255"/>
      <c r="CP9" s="3237"/>
      <c r="CQ9" s="3238"/>
      <c r="CR9" s="3238"/>
      <c r="CS9" s="3238"/>
      <c r="CT9" s="3238"/>
      <c r="CU9" s="3238"/>
      <c r="CV9" s="3238"/>
      <c r="CW9" s="3238"/>
      <c r="CX9" s="3238"/>
      <c r="CY9" s="3238"/>
      <c r="CZ9" s="3238"/>
      <c r="DA9" s="3238"/>
      <c r="DB9" s="3238"/>
      <c r="DC9" s="3259"/>
      <c r="DE9" s="205"/>
      <c r="DF9" s="205"/>
    </row>
    <row r="10" spans="1:155" ht="12.75" customHeight="1">
      <c r="A10" s="102"/>
      <c r="B10" s="3228"/>
      <c r="C10" s="3119"/>
      <c r="D10" s="3119"/>
      <c r="E10" s="3119"/>
      <c r="F10" s="3119"/>
      <c r="G10" s="3119"/>
      <c r="H10" s="3119"/>
      <c r="I10" s="3119"/>
      <c r="J10" s="3119"/>
      <c r="K10" s="3119"/>
      <c r="L10" s="3119"/>
      <c r="M10" s="3119"/>
      <c r="N10" s="3119"/>
      <c r="O10" s="3119"/>
      <c r="P10" s="3119"/>
      <c r="Q10" s="3119"/>
      <c r="R10" s="3119"/>
      <c r="S10" s="3119"/>
      <c r="T10" s="3119"/>
      <c r="U10" s="3119"/>
      <c r="V10" s="3119"/>
      <c r="W10" s="3119"/>
      <c r="X10" s="3119"/>
      <c r="Y10" s="3119"/>
      <c r="Z10" s="3119"/>
      <c r="AA10" s="3119"/>
      <c r="AB10" s="3119"/>
      <c r="AC10" s="3119"/>
      <c r="AD10" s="3119"/>
      <c r="AE10" s="3119"/>
      <c r="AF10" s="3119"/>
      <c r="AG10" s="3119"/>
      <c r="AH10" s="3119"/>
      <c r="AI10" s="3119"/>
      <c r="AJ10" s="3119"/>
      <c r="AK10" s="3119"/>
      <c r="AL10" s="3119"/>
      <c r="AM10" s="3119"/>
      <c r="AN10" s="3119"/>
      <c r="AO10" s="3119"/>
      <c r="AP10" s="3119"/>
      <c r="AQ10" s="3119"/>
      <c r="AR10" s="3119"/>
      <c r="AS10" s="3119"/>
      <c r="AT10" s="3119"/>
      <c r="AU10" s="3119"/>
      <c r="AV10" s="3119"/>
      <c r="AW10" s="3120"/>
      <c r="AX10" s="102"/>
      <c r="AY10" s="102"/>
      <c r="AZ10" s="102"/>
      <c r="BA10" s="99"/>
      <c r="BG10" s="102"/>
      <c r="BH10" s="3221"/>
      <c r="BI10" s="3222"/>
      <c r="BJ10" s="3222"/>
      <c r="BK10" s="3222"/>
      <c r="BL10" s="3222"/>
      <c r="BM10" s="3222"/>
      <c r="BN10" s="3240"/>
      <c r="BO10" s="3241"/>
      <c r="BP10" s="3241"/>
      <c r="BQ10" s="3241"/>
      <c r="BR10" s="3241"/>
      <c r="BS10" s="3241"/>
      <c r="BT10" s="3241"/>
      <c r="BU10" s="3241"/>
      <c r="BV10" s="3241"/>
      <c r="BW10" s="3241"/>
      <c r="BX10" s="3241"/>
      <c r="BY10" s="3241"/>
      <c r="BZ10" s="3241"/>
      <c r="CA10" s="3241"/>
      <c r="CB10" s="3241"/>
      <c r="CC10" s="3241"/>
      <c r="CD10" s="3241"/>
      <c r="CE10" s="3242"/>
      <c r="CF10" s="3256"/>
      <c r="CG10" s="3257"/>
      <c r="CH10" s="3257"/>
      <c r="CI10" s="3257"/>
      <c r="CJ10" s="3257"/>
      <c r="CK10" s="3257"/>
      <c r="CL10" s="3257"/>
      <c r="CM10" s="3257"/>
      <c r="CN10" s="3257"/>
      <c r="CO10" s="3258"/>
      <c r="CP10" s="3240"/>
      <c r="CQ10" s="3241"/>
      <c r="CR10" s="3241"/>
      <c r="CS10" s="3241"/>
      <c r="CT10" s="3241"/>
      <c r="CU10" s="3241"/>
      <c r="CV10" s="3241"/>
      <c r="CW10" s="3241"/>
      <c r="CX10" s="3241"/>
      <c r="CY10" s="3241"/>
      <c r="CZ10" s="3241"/>
      <c r="DA10" s="3241"/>
      <c r="DB10" s="3241"/>
      <c r="DC10" s="3260"/>
      <c r="DE10" s="205"/>
      <c r="DF10" s="205"/>
    </row>
    <row r="11" spans="1:155" ht="12.75" customHeight="1">
      <c r="A11" s="102"/>
      <c r="B11" s="3041" t="s">
        <v>481</v>
      </c>
      <c r="C11" s="3032"/>
      <c r="D11" s="3032"/>
      <c r="E11" s="3032"/>
      <c r="F11" s="3032"/>
      <c r="G11" s="3032"/>
      <c r="H11" s="3042"/>
      <c r="I11" s="3063" t="str">
        <f>基本入力!J24&amp;基本入力!AB24&amp;基本入力!AD24&amp;基本入力!AG24&amp;基本入力!AJ24</f>
        <v>練馬区高松3丁目　●番地●</v>
      </c>
      <c r="J11" s="3064"/>
      <c r="K11" s="3064"/>
      <c r="L11" s="3064"/>
      <c r="M11" s="3064"/>
      <c r="N11" s="3064"/>
      <c r="O11" s="3064"/>
      <c r="P11" s="3064"/>
      <c r="Q11" s="3064"/>
      <c r="R11" s="3064"/>
      <c r="S11" s="3064"/>
      <c r="T11" s="3064"/>
      <c r="U11" s="3064"/>
      <c r="V11" s="3064"/>
      <c r="W11" s="3064"/>
      <c r="X11" s="3064"/>
      <c r="Y11" s="3064"/>
      <c r="Z11" s="3064"/>
      <c r="AA11" s="3064"/>
      <c r="AB11" s="3064"/>
      <c r="AC11" s="3064"/>
      <c r="AD11" s="3064"/>
      <c r="AE11" s="3064"/>
      <c r="AF11" s="3064"/>
      <c r="AG11" s="3064"/>
      <c r="AH11" s="3064"/>
      <c r="AI11" s="3064"/>
      <c r="AJ11" s="3064"/>
      <c r="AK11" s="3064"/>
      <c r="AL11" s="3064"/>
      <c r="AM11" s="3064"/>
      <c r="AN11" s="3064"/>
      <c r="AO11" s="3064"/>
      <c r="AP11" s="3064"/>
      <c r="AQ11" s="3064"/>
      <c r="AR11" s="3064"/>
      <c r="AS11" s="3064"/>
      <c r="AT11" s="3064"/>
      <c r="AU11" s="3064"/>
      <c r="AV11" s="3064"/>
      <c r="AW11" s="3100"/>
      <c r="AX11" s="102"/>
      <c r="AY11" s="102"/>
      <c r="BG11" s="102"/>
      <c r="BH11" s="3203"/>
      <c r="BI11" s="3204"/>
      <c r="BJ11" s="3204"/>
      <c r="BK11" s="3204"/>
      <c r="BL11" s="3204"/>
      <c r="BM11" s="3204"/>
      <c r="BN11" s="3204"/>
      <c r="BO11" s="3204"/>
      <c r="BP11" s="3204"/>
      <c r="BQ11" s="3204"/>
      <c r="BR11" s="3204"/>
      <c r="BS11" s="3204"/>
      <c r="BT11" s="3204"/>
      <c r="BU11" s="3204"/>
      <c r="BV11" s="3204"/>
      <c r="BW11" s="3204"/>
      <c r="BX11" s="3204"/>
      <c r="BY11" s="3204"/>
      <c r="BZ11" s="3204"/>
      <c r="CA11" s="3204"/>
      <c r="CB11" s="3204"/>
      <c r="CC11" s="3204"/>
      <c r="CD11" s="3204"/>
      <c r="CE11" s="3204"/>
      <c r="CF11" s="3204"/>
      <c r="CG11" s="3204"/>
      <c r="CH11" s="3204"/>
      <c r="CI11" s="3204"/>
      <c r="CJ11" s="3204"/>
      <c r="CK11" s="3204"/>
      <c r="CL11" s="3204"/>
      <c r="CM11" s="3204"/>
      <c r="CN11" s="3204"/>
      <c r="CO11" s="3204"/>
      <c r="CP11" s="3204"/>
      <c r="CQ11" s="3204"/>
      <c r="CR11" s="3204"/>
      <c r="CS11" s="3204"/>
      <c r="CT11" s="3204"/>
      <c r="CU11" s="3204"/>
      <c r="CV11" s="3204"/>
      <c r="CW11" s="3204"/>
      <c r="CX11" s="3204"/>
      <c r="CY11" s="3204"/>
      <c r="CZ11" s="3204"/>
      <c r="DA11" s="3204"/>
      <c r="DB11" s="3204"/>
      <c r="DC11" s="3205"/>
      <c r="DE11" s="205"/>
      <c r="DF11" s="205"/>
    </row>
    <row r="12" spans="1:155" ht="12.75" customHeight="1">
      <c r="A12" s="102"/>
      <c r="B12" s="3043"/>
      <c r="C12" s="3033"/>
      <c r="D12" s="3033"/>
      <c r="E12" s="3033"/>
      <c r="F12" s="3033"/>
      <c r="G12" s="3033"/>
      <c r="H12" s="3044"/>
      <c r="I12" s="3065"/>
      <c r="J12" s="3066"/>
      <c r="K12" s="3066"/>
      <c r="L12" s="3066"/>
      <c r="M12" s="3066"/>
      <c r="N12" s="3066"/>
      <c r="O12" s="3066"/>
      <c r="P12" s="3066"/>
      <c r="Q12" s="3066"/>
      <c r="R12" s="3066"/>
      <c r="S12" s="3066"/>
      <c r="T12" s="3066"/>
      <c r="U12" s="3066"/>
      <c r="V12" s="3066"/>
      <c r="W12" s="3066"/>
      <c r="X12" s="3066"/>
      <c r="Y12" s="3066"/>
      <c r="Z12" s="3066"/>
      <c r="AA12" s="3066"/>
      <c r="AB12" s="3066"/>
      <c r="AC12" s="3066"/>
      <c r="AD12" s="3066"/>
      <c r="AE12" s="3066"/>
      <c r="AF12" s="3066"/>
      <c r="AG12" s="3066"/>
      <c r="AH12" s="3066"/>
      <c r="AI12" s="3066"/>
      <c r="AJ12" s="3066"/>
      <c r="AK12" s="3066"/>
      <c r="AL12" s="3066"/>
      <c r="AM12" s="3066"/>
      <c r="AN12" s="3066"/>
      <c r="AO12" s="3066"/>
      <c r="AP12" s="3066"/>
      <c r="AQ12" s="3066"/>
      <c r="AR12" s="3066"/>
      <c r="AS12" s="3066"/>
      <c r="AT12" s="3066"/>
      <c r="AU12" s="3066"/>
      <c r="AV12" s="3066"/>
      <c r="AW12" s="3229"/>
      <c r="AX12" s="102"/>
      <c r="AY12" s="102"/>
      <c r="BG12" s="102"/>
      <c r="BH12" s="1659"/>
      <c r="BI12" s="1660"/>
      <c r="BJ12" s="1660"/>
      <c r="BK12" s="1660"/>
      <c r="BL12" s="1660"/>
      <c r="BM12" s="1660"/>
      <c r="BN12" s="1660"/>
      <c r="BO12" s="1660"/>
      <c r="BP12" s="1660"/>
      <c r="BQ12" s="1660"/>
      <c r="BR12" s="1660"/>
      <c r="BS12" s="1660"/>
      <c r="BT12" s="1660"/>
      <c r="BU12" s="1660"/>
      <c r="BV12" s="1660"/>
      <c r="BW12" s="1660"/>
      <c r="BX12" s="1660"/>
      <c r="BY12" s="1660"/>
      <c r="BZ12" s="1660"/>
      <c r="CA12" s="1660"/>
      <c r="CB12" s="1660"/>
      <c r="CC12" s="1660"/>
      <c r="CD12" s="1660"/>
      <c r="CE12" s="1660"/>
      <c r="CF12" s="1660"/>
      <c r="CG12" s="1660"/>
      <c r="CH12" s="1660"/>
      <c r="CI12" s="1660"/>
      <c r="CJ12" s="1660"/>
      <c r="CK12" s="1660"/>
      <c r="CL12" s="1660"/>
      <c r="CM12" s="1660"/>
      <c r="CN12" s="1660"/>
      <c r="CO12" s="1660"/>
      <c r="CP12" s="1660"/>
      <c r="CQ12" s="1660"/>
      <c r="CR12" s="1660"/>
      <c r="CS12" s="1660"/>
      <c r="CT12" s="1660"/>
      <c r="CU12" s="1660"/>
      <c r="CV12" s="1660"/>
      <c r="CW12" s="1660"/>
      <c r="CX12" s="1660"/>
      <c r="CY12" s="1660"/>
      <c r="CZ12" s="1660"/>
      <c r="DA12" s="1660"/>
      <c r="DB12" s="1660"/>
      <c r="DC12" s="1661"/>
      <c r="DE12" s="205"/>
      <c r="DF12" s="205"/>
    </row>
    <row r="13" spans="1:155" ht="12.75" customHeight="1" thickBot="1">
      <c r="A13" s="102"/>
      <c r="B13" s="3041" t="s">
        <v>349</v>
      </c>
      <c r="C13" s="3032"/>
      <c r="D13" s="3032"/>
      <c r="E13" s="3032"/>
      <c r="F13" s="3032"/>
      <c r="G13" s="3032"/>
      <c r="H13" s="3042"/>
      <c r="I13" s="3223" t="str">
        <f>基本入力!AB13&amp;基本入力!AB26</f>
        <v>　</v>
      </c>
      <c r="J13" s="3068"/>
      <c r="K13" s="3068"/>
      <c r="L13" s="3068"/>
      <c r="M13" s="3068"/>
      <c r="N13" s="3068"/>
      <c r="O13" s="3068"/>
      <c r="P13" s="3068"/>
      <c r="Q13" s="3068"/>
      <c r="R13" s="3068"/>
      <c r="S13" s="3068"/>
      <c r="T13" s="3068"/>
      <c r="U13" s="3068"/>
      <c r="V13" s="3068"/>
      <c r="W13" s="3068"/>
      <c r="X13" s="3068"/>
      <c r="Y13" s="3068"/>
      <c r="Z13" s="3068"/>
      <c r="AA13" s="3068"/>
      <c r="AB13" s="3068"/>
      <c r="AC13" s="3068"/>
      <c r="AD13" s="3068"/>
      <c r="AE13" s="3068"/>
      <c r="AF13" s="3068"/>
      <c r="AG13" s="3068"/>
      <c r="AH13" s="3068"/>
      <c r="AI13" s="3068"/>
      <c r="AJ13" s="3068"/>
      <c r="AK13" s="3068"/>
      <c r="AL13" s="3068"/>
      <c r="AM13" s="3068"/>
      <c r="AN13" s="3068"/>
      <c r="AO13" s="3068"/>
      <c r="AP13" s="3068"/>
      <c r="AQ13" s="3068"/>
      <c r="AR13" s="3068"/>
      <c r="AS13" s="3068"/>
      <c r="AT13" s="3068"/>
      <c r="AU13" s="3068"/>
      <c r="AV13" s="3068"/>
      <c r="AW13" s="3224"/>
      <c r="AX13" s="102"/>
      <c r="BG13" s="102"/>
      <c r="BH13" s="1715"/>
      <c r="BI13" s="2925"/>
      <c r="BJ13" s="2925"/>
      <c r="BK13" s="2925"/>
      <c r="BL13" s="2925"/>
      <c r="BM13" s="2925"/>
      <c r="BN13" s="2925"/>
      <c r="BO13" s="2925"/>
      <c r="BP13" s="2925"/>
      <c r="BQ13" s="2925"/>
      <c r="BR13" s="2925"/>
      <c r="BS13" s="2925"/>
      <c r="BT13" s="2925"/>
      <c r="BU13" s="2925"/>
      <c r="BV13" s="2925"/>
      <c r="BW13" s="2925"/>
      <c r="BX13" s="2925"/>
      <c r="BY13" s="2925"/>
      <c r="BZ13" s="2925"/>
      <c r="CA13" s="2925"/>
      <c r="CB13" s="2925"/>
      <c r="CC13" s="2925"/>
      <c r="CD13" s="2925"/>
      <c r="CE13" s="2925"/>
      <c r="CF13" s="2925"/>
      <c r="CG13" s="2925"/>
      <c r="CH13" s="2925"/>
      <c r="CI13" s="2925"/>
      <c r="CJ13" s="2925"/>
      <c r="CK13" s="2925"/>
      <c r="CL13" s="2925"/>
      <c r="CM13" s="2925"/>
      <c r="CN13" s="2925"/>
      <c r="CO13" s="2925"/>
      <c r="CP13" s="2925"/>
      <c r="CQ13" s="2925"/>
      <c r="CR13" s="2925"/>
      <c r="CS13" s="2925"/>
      <c r="CT13" s="2925"/>
      <c r="CU13" s="2925"/>
      <c r="CV13" s="2925"/>
      <c r="CW13" s="2925"/>
      <c r="CX13" s="2925"/>
      <c r="CY13" s="2925"/>
      <c r="CZ13" s="2925"/>
      <c r="DA13" s="2925"/>
      <c r="DB13" s="2925"/>
      <c r="DC13" s="1717"/>
      <c r="DE13" s="205"/>
      <c r="DF13" s="205"/>
    </row>
    <row r="14" spans="1:155" ht="12.75" customHeight="1">
      <c r="A14" s="102"/>
      <c r="B14" s="3043"/>
      <c r="C14" s="3033"/>
      <c r="D14" s="3033"/>
      <c r="E14" s="3033"/>
      <c r="F14" s="3033"/>
      <c r="G14" s="3033"/>
      <c r="H14" s="3044"/>
      <c r="I14" s="3070"/>
      <c r="J14" s="3071"/>
      <c r="K14" s="3071"/>
      <c r="L14" s="3071"/>
      <c r="M14" s="3071"/>
      <c r="N14" s="3071"/>
      <c r="O14" s="3071"/>
      <c r="P14" s="3071"/>
      <c r="Q14" s="3071"/>
      <c r="R14" s="3071"/>
      <c r="S14" s="3071"/>
      <c r="T14" s="3071"/>
      <c r="U14" s="3071"/>
      <c r="V14" s="3071"/>
      <c r="W14" s="3071"/>
      <c r="X14" s="3071"/>
      <c r="Y14" s="3071"/>
      <c r="Z14" s="3071"/>
      <c r="AA14" s="3071"/>
      <c r="AB14" s="3071"/>
      <c r="AC14" s="3071"/>
      <c r="AD14" s="3071"/>
      <c r="AE14" s="3071"/>
      <c r="AF14" s="3071"/>
      <c r="AG14" s="3071"/>
      <c r="AH14" s="3071"/>
      <c r="AI14" s="3071"/>
      <c r="AJ14" s="3071"/>
      <c r="AK14" s="3071"/>
      <c r="AL14" s="3071"/>
      <c r="AM14" s="3071"/>
      <c r="AN14" s="3071"/>
      <c r="AO14" s="3071"/>
      <c r="AP14" s="3071"/>
      <c r="AQ14" s="3071"/>
      <c r="AR14" s="3071"/>
      <c r="AS14" s="3071"/>
      <c r="AT14" s="3071"/>
      <c r="AU14" s="3071"/>
      <c r="AV14" s="3071"/>
      <c r="AW14" s="3072"/>
      <c r="AX14" s="102"/>
      <c r="BG14" s="102"/>
    </row>
    <row r="15" spans="1:155" ht="12.75" customHeight="1">
      <c r="A15" s="102"/>
      <c r="B15" s="3041" t="s">
        <v>482</v>
      </c>
      <c r="C15" s="3032"/>
      <c r="D15" s="3032"/>
      <c r="E15" s="3032"/>
      <c r="F15" s="3032"/>
      <c r="G15" s="3032"/>
      <c r="H15" s="3042"/>
      <c r="I15" s="3063" t="str">
        <f>基本入力!J28</f>
        <v>鉄筋コンクリート造陸屋根●階建</v>
      </c>
      <c r="J15" s="3064"/>
      <c r="K15" s="3064"/>
      <c r="L15" s="3064"/>
      <c r="M15" s="3064"/>
      <c r="N15" s="3064"/>
      <c r="O15" s="3064"/>
      <c r="P15" s="3064"/>
      <c r="Q15" s="3064"/>
      <c r="R15" s="3064"/>
      <c r="S15" s="3064"/>
      <c r="T15" s="3064"/>
      <c r="U15" s="3064"/>
      <c r="V15" s="3064"/>
      <c r="W15" s="3064"/>
      <c r="X15" s="3064"/>
      <c r="Y15" s="3064"/>
      <c r="Z15" s="3064"/>
      <c r="AA15" s="3064"/>
      <c r="AB15" s="3064"/>
      <c r="AC15" s="3064"/>
      <c r="AD15" s="3064"/>
      <c r="AE15" s="3064"/>
      <c r="AF15" s="3064"/>
      <c r="AG15" s="3064"/>
      <c r="AH15" s="3064"/>
      <c r="AI15" s="3103"/>
      <c r="AJ15" s="3050" t="s">
        <v>357</v>
      </c>
      <c r="AK15" s="3032"/>
      <c r="AL15" s="3032"/>
      <c r="AM15" s="3032"/>
      <c r="AN15" s="3042"/>
      <c r="AO15" s="3093" t="str">
        <f>基本入力!AF28</f>
        <v>●</v>
      </c>
      <c r="AP15" s="3230"/>
      <c r="AQ15" s="3230"/>
      <c r="AR15" s="3230"/>
      <c r="AS15" s="3230"/>
      <c r="AT15" s="3230"/>
      <c r="AU15" s="3230"/>
      <c r="AV15" s="3078" t="s">
        <v>22</v>
      </c>
      <c r="AW15" s="3233"/>
      <c r="AX15" s="102"/>
      <c r="BG15" s="102"/>
      <c r="BH15" s="3047" t="s">
        <v>299</v>
      </c>
      <c r="BI15" s="3047"/>
      <c r="BJ15" s="3047"/>
      <c r="BK15" s="3047"/>
      <c r="BL15" s="3047"/>
      <c r="BM15" s="3047"/>
      <c r="BN15" s="3047"/>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row>
    <row r="16" spans="1:155" ht="12.75" customHeight="1" thickBot="1">
      <c r="A16" s="102"/>
      <c r="B16" s="3043"/>
      <c r="C16" s="3033"/>
      <c r="D16" s="3033"/>
      <c r="E16" s="3033"/>
      <c r="F16" s="3033"/>
      <c r="G16" s="3033"/>
      <c r="H16" s="3044"/>
      <c r="I16" s="3065"/>
      <c r="J16" s="3066"/>
      <c r="K16" s="3066"/>
      <c r="L16" s="3066"/>
      <c r="M16" s="3066"/>
      <c r="N16" s="3066"/>
      <c r="O16" s="3066"/>
      <c r="P16" s="3066"/>
      <c r="Q16" s="3066"/>
      <c r="R16" s="3066"/>
      <c r="S16" s="3066"/>
      <c r="T16" s="3066"/>
      <c r="U16" s="3066"/>
      <c r="V16" s="3066"/>
      <c r="W16" s="3066"/>
      <c r="X16" s="3066"/>
      <c r="Y16" s="3066"/>
      <c r="Z16" s="3066"/>
      <c r="AA16" s="3066"/>
      <c r="AB16" s="3066"/>
      <c r="AC16" s="3066"/>
      <c r="AD16" s="3066"/>
      <c r="AE16" s="3066"/>
      <c r="AF16" s="3066"/>
      <c r="AG16" s="3066"/>
      <c r="AH16" s="3066"/>
      <c r="AI16" s="3104"/>
      <c r="AJ16" s="3051"/>
      <c r="AK16" s="3033"/>
      <c r="AL16" s="3033"/>
      <c r="AM16" s="3033"/>
      <c r="AN16" s="3044"/>
      <c r="AO16" s="3231"/>
      <c r="AP16" s="3232"/>
      <c r="AQ16" s="3232"/>
      <c r="AR16" s="3232"/>
      <c r="AS16" s="3232"/>
      <c r="AT16" s="3232"/>
      <c r="AU16" s="3232"/>
      <c r="AV16" s="3080"/>
      <c r="AW16" s="3234"/>
      <c r="AX16" s="102"/>
      <c r="BG16" s="102"/>
      <c r="BH16" s="3047"/>
      <c r="BI16" s="3047"/>
      <c r="BJ16" s="3047"/>
      <c r="BK16" s="3047"/>
      <c r="BL16" s="3047"/>
      <c r="BM16" s="3047"/>
      <c r="BN16" s="3047"/>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row>
    <row r="17" spans="1:131" ht="12.75" customHeight="1">
      <c r="A17" s="102"/>
      <c r="B17" s="3236" t="s">
        <v>918</v>
      </c>
      <c r="C17" s="3116"/>
      <c r="D17" s="3116"/>
      <c r="E17" s="3116"/>
      <c r="F17" s="3116"/>
      <c r="G17" s="3116"/>
      <c r="H17" s="3116"/>
      <c r="I17" s="3116"/>
      <c r="J17" s="3116"/>
      <c r="K17" s="3116"/>
      <c r="L17" s="3116"/>
      <c r="M17" s="3116"/>
      <c r="N17" s="3116"/>
      <c r="O17" s="3116"/>
      <c r="P17" s="3116"/>
      <c r="Q17" s="3116"/>
      <c r="R17" s="3116"/>
      <c r="S17" s="3116"/>
      <c r="T17" s="3116"/>
      <c r="U17" s="3116"/>
      <c r="V17" s="3116"/>
      <c r="W17" s="3116"/>
      <c r="X17" s="3116"/>
      <c r="Y17" s="3116"/>
      <c r="Z17" s="3116"/>
      <c r="AA17" s="3116"/>
      <c r="AB17" s="3116"/>
      <c r="AC17" s="3116"/>
      <c r="AD17" s="3116"/>
      <c r="AE17" s="3116"/>
      <c r="AF17" s="3116"/>
      <c r="AG17" s="3116"/>
      <c r="AH17" s="3116"/>
      <c r="AI17" s="3116"/>
      <c r="AJ17" s="3116"/>
      <c r="AK17" s="3116"/>
      <c r="AL17" s="3116"/>
      <c r="AM17" s="3116"/>
      <c r="AN17" s="3116"/>
      <c r="AO17" s="3116"/>
      <c r="AP17" s="3116"/>
      <c r="AQ17" s="3116"/>
      <c r="AR17" s="3116"/>
      <c r="AS17" s="3116"/>
      <c r="AT17" s="3116"/>
      <c r="AU17" s="3116"/>
      <c r="AV17" s="3116"/>
      <c r="AW17" s="3117"/>
      <c r="AX17" s="102"/>
      <c r="BG17" s="102"/>
      <c r="BH17" s="1891">
        <v>1</v>
      </c>
      <c r="BI17" s="1892"/>
      <c r="BJ17" s="1914" t="s">
        <v>1450</v>
      </c>
      <c r="BK17" s="1914"/>
      <c r="BL17" s="1914"/>
      <c r="BM17" s="1914"/>
      <c r="BN17" s="1914"/>
      <c r="BO17" s="1914"/>
      <c r="BP17" s="1914"/>
      <c r="BQ17" s="1914"/>
      <c r="BR17" s="1914"/>
      <c r="BS17" s="1914"/>
      <c r="BT17" s="1914"/>
      <c r="BU17" s="1914"/>
      <c r="BV17" s="1914"/>
      <c r="BW17" s="1914"/>
      <c r="BX17" s="1914"/>
      <c r="BY17" s="1914"/>
      <c r="BZ17" s="1914"/>
      <c r="CA17" s="1914"/>
      <c r="CB17" s="1914"/>
      <c r="CC17" s="1914"/>
      <c r="CD17" s="1914"/>
      <c r="CE17" s="1914"/>
      <c r="CF17" s="1914"/>
      <c r="CG17" s="1914"/>
      <c r="CH17" s="1914"/>
      <c r="CI17" s="1914"/>
      <c r="CJ17" s="1914"/>
      <c r="CK17" s="1914"/>
      <c r="CL17" s="1914"/>
      <c r="CM17" s="1914"/>
      <c r="CN17" s="1914"/>
      <c r="CO17" s="1914"/>
      <c r="CP17" s="1914"/>
      <c r="CQ17" s="1914"/>
      <c r="CR17" s="1914"/>
      <c r="CS17" s="1914"/>
      <c r="CT17" s="1914"/>
      <c r="CU17" s="1914"/>
      <c r="CV17" s="1914"/>
      <c r="CW17" s="1914"/>
      <c r="CX17" s="1914"/>
      <c r="CY17" s="1914"/>
      <c r="CZ17" s="1914"/>
      <c r="DA17" s="1914"/>
      <c r="DB17" s="1914"/>
      <c r="DC17" s="1915"/>
    </row>
    <row r="18" spans="1:131" ht="12.75" customHeight="1">
      <c r="A18" s="102"/>
      <c r="B18" s="3228"/>
      <c r="C18" s="3119"/>
      <c r="D18" s="3119"/>
      <c r="E18" s="3119"/>
      <c r="F18" s="3119"/>
      <c r="G18" s="3119"/>
      <c r="H18" s="3119"/>
      <c r="I18" s="3119"/>
      <c r="J18" s="3119"/>
      <c r="K18" s="3119"/>
      <c r="L18" s="3119"/>
      <c r="M18" s="3119"/>
      <c r="N18" s="3119"/>
      <c r="O18" s="3119"/>
      <c r="P18" s="3119"/>
      <c r="Q18" s="3119"/>
      <c r="R18" s="3119"/>
      <c r="S18" s="3119"/>
      <c r="T18" s="3119"/>
      <c r="U18" s="3119"/>
      <c r="V18" s="3119"/>
      <c r="W18" s="3119"/>
      <c r="X18" s="3119"/>
      <c r="Y18" s="3119"/>
      <c r="Z18" s="3119"/>
      <c r="AA18" s="3119"/>
      <c r="AB18" s="3119"/>
      <c r="AC18" s="3119"/>
      <c r="AD18" s="3119"/>
      <c r="AE18" s="3119"/>
      <c r="AF18" s="3119"/>
      <c r="AG18" s="3119"/>
      <c r="AH18" s="3119"/>
      <c r="AI18" s="3119"/>
      <c r="AJ18" s="3119"/>
      <c r="AK18" s="3119"/>
      <c r="AL18" s="3119"/>
      <c r="AM18" s="3119"/>
      <c r="AN18" s="3119"/>
      <c r="AO18" s="3119"/>
      <c r="AP18" s="3119"/>
      <c r="AQ18" s="3119"/>
      <c r="AR18" s="3119"/>
      <c r="AS18" s="3119"/>
      <c r="AT18" s="3119"/>
      <c r="AU18" s="3119"/>
      <c r="AV18" s="3119"/>
      <c r="AW18" s="3120"/>
      <c r="AX18" s="102"/>
      <c r="BG18" s="102"/>
      <c r="BH18" s="1794"/>
      <c r="BI18" s="1795"/>
      <c r="BJ18" s="1400"/>
      <c r="BK18" s="1400"/>
      <c r="BL18" s="1400"/>
      <c r="BM18" s="1400"/>
      <c r="BN18" s="1400"/>
      <c r="BO18" s="1400"/>
      <c r="BP18" s="1400"/>
      <c r="BQ18" s="1400"/>
      <c r="BR18" s="1400"/>
      <c r="BS18" s="1400"/>
      <c r="BT18" s="1400"/>
      <c r="BU18" s="1400"/>
      <c r="BV18" s="1400"/>
      <c r="BW18" s="1400"/>
      <c r="BX18" s="1400"/>
      <c r="BY18" s="1400"/>
      <c r="BZ18" s="1400"/>
      <c r="CA18" s="1400"/>
      <c r="CB18" s="1400"/>
      <c r="CC18" s="1400"/>
      <c r="CD18" s="1400"/>
      <c r="CE18" s="1400"/>
      <c r="CF18" s="1400"/>
      <c r="CG18" s="1400"/>
      <c r="CH18" s="1400"/>
      <c r="CI18" s="1400"/>
      <c r="CJ18" s="1400"/>
      <c r="CK18" s="1400"/>
      <c r="CL18" s="1400"/>
      <c r="CM18" s="1400"/>
      <c r="CN18" s="1400"/>
      <c r="CO18" s="1400"/>
      <c r="CP18" s="1400"/>
      <c r="CQ18" s="1400"/>
      <c r="CR18" s="1400"/>
      <c r="CS18" s="1400"/>
      <c r="CT18" s="1400"/>
      <c r="CU18" s="1400"/>
      <c r="CV18" s="1400"/>
      <c r="CW18" s="1400"/>
      <c r="CX18" s="1400"/>
      <c r="CY18" s="1400"/>
      <c r="CZ18" s="1400"/>
      <c r="DA18" s="1400"/>
      <c r="DB18" s="1400"/>
      <c r="DC18" s="1401"/>
    </row>
    <row r="19" spans="1:131" ht="12.75" customHeight="1">
      <c r="A19" s="102"/>
      <c r="B19" s="3041" t="s">
        <v>360</v>
      </c>
      <c r="C19" s="3032"/>
      <c r="D19" s="3032"/>
      <c r="E19" s="3032"/>
      <c r="F19" s="3042"/>
      <c r="G19" s="3063" t="str">
        <f>基本入力!J30&amp;基本入力!R30&amp;基本入力!X30</f>
        <v>高松3丁目　●番●の●</v>
      </c>
      <c r="H19" s="3064"/>
      <c r="I19" s="3064"/>
      <c r="J19" s="3064"/>
      <c r="K19" s="3064"/>
      <c r="L19" s="3064"/>
      <c r="M19" s="3064"/>
      <c r="N19" s="3064"/>
      <c r="O19" s="3064"/>
      <c r="P19" s="3064"/>
      <c r="Q19" s="3064"/>
      <c r="R19" s="3064"/>
      <c r="S19" s="3064"/>
      <c r="T19" s="3103"/>
      <c r="U19" s="3095" t="s">
        <v>349</v>
      </c>
      <c r="V19" s="3095"/>
      <c r="W19" s="3095"/>
      <c r="X19" s="3095"/>
      <c r="Y19" s="3095"/>
      <c r="Z19" s="3105"/>
      <c r="AA19" s="3063" t="str">
        <f>基本入力!AF30</f>
        <v>●</v>
      </c>
      <c r="AB19" s="3064"/>
      <c r="AC19" s="3064"/>
      <c r="AD19" s="3064"/>
      <c r="AE19" s="3064"/>
      <c r="AF19" s="3064"/>
      <c r="AG19" s="3064"/>
      <c r="AH19" s="3064"/>
      <c r="AI19" s="3064"/>
      <c r="AJ19" s="3064"/>
      <c r="AK19" s="3103"/>
      <c r="AL19" s="3032" t="s">
        <v>1090</v>
      </c>
      <c r="AM19" s="3032"/>
      <c r="AN19" s="3032"/>
      <c r="AO19" s="3032"/>
      <c r="AP19" s="3042"/>
      <c r="AQ19" s="3261" t="str">
        <f>基本入力!J32</f>
        <v>居宅</v>
      </c>
      <c r="AR19" s="3262"/>
      <c r="AS19" s="3262"/>
      <c r="AT19" s="3262"/>
      <c r="AU19" s="3262"/>
      <c r="AV19" s="3262"/>
      <c r="AW19" s="3263"/>
      <c r="AX19" s="102"/>
      <c r="AY19" s="102"/>
      <c r="AZ19" s="102"/>
      <c r="BA19" s="99"/>
      <c r="BG19" s="102"/>
      <c r="BH19" s="1794"/>
      <c r="BI19" s="1795"/>
      <c r="BJ19" s="1400"/>
      <c r="BK19" s="1400"/>
      <c r="BL19" s="1400"/>
      <c r="BM19" s="1400"/>
      <c r="BN19" s="1400"/>
      <c r="BO19" s="1400"/>
      <c r="BP19" s="1400"/>
      <c r="BQ19" s="1400"/>
      <c r="BR19" s="1400"/>
      <c r="BS19" s="1400"/>
      <c r="BT19" s="1400"/>
      <c r="BU19" s="1400"/>
      <c r="BV19" s="1400"/>
      <c r="BW19" s="1400"/>
      <c r="BX19" s="1400"/>
      <c r="BY19" s="1400"/>
      <c r="BZ19" s="1400"/>
      <c r="CA19" s="1400"/>
      <c r="CB19" s="1400"/>
      <c r="CC19" s="1400"/>
      <c r="CD19" s="1400"/>
      <c r="CE19" s="1400"/>
      <c r="CF19" s="1400"/>
      <c r="CG19" s="1400"/>
      <c r="CH19" s="1400"/>
      <c r="CI19" s="1400"/>
      <c r="CJ19" s="1400"/>
      <c r="CK19" s="1400"/>
      <c r="CL19" s="1400"/>
      <c r="CM19" s="1400"/>
      <c r="CN19" s="1400"/>
      <c r="CO19" s="1400"/>
      <c r="CP19" s="1400"/>
      <c r="CQ19" s="1400"/>
      <c r="CR19" s="1400"/>
      <c r="CS19" s="1400"/>
      <c r="CT19" s="1400"/>
      <c r="CU19" s="1400"/>
      <c r="CV19" s="1400"/>
      <c r="CW19" s="1400"/>
      <c r="CX19" s="1400"/>
      <c r="CY19" s="1400"/>
      <c r="CZ19" s="1400"/>
      <c r="DA19" s="1400"/>
      <c r="DB19" s="1400"/>
      <c r="DC19" s="1401"/>
    </row>
    <row r="20" spans="1:131" ht="12.75" customHeight="1">
      <c r="A20" s="102"/>
      <c r="B20" s="3043"/>
      <c r="C20" s="3033"/>
      <c r="D20" s="3033"/>
      <c r="E20" s="3033"/>
      <c r="F20" s="3044"/>
      <c r="G20" s="3065"/>
      <c r="H20" s="3066"/>
      <c r="I20" s="3066"/>
      <c r="J20" s="3066"/>
      <c r="K20" s="3066"/>
      <c r="L20" s="3066"/>
      <c r="M20" s="3066"/>
      <c r="N20" s="3066"/>
      <c r="O20" s="3066"/>
      <c r="P20" s="3066"/>
      <c r="Q20" s="3066"/>
      <c r="R20" s="3066"/>
      <c r="S20" s="3066"/>
      <c r="T20" s="3104"/>
      <c r="U20" s="3096"/>
      <c r="V20" s="3096"/>
      <c r="W20" s="3096"/>
      <c r="X20" s="3096"/>
      <c r="Y20" s="3096"/>
      <c r="Z20" s="3106"/>
      <c r="AA20" s="3065"/>
      <c r="AB20" s="3066"/>
      <c r="AC20" s="3066"/>
      <c r="AD20" s="3066"/>
      <c r="AE20" s="3066"/>
      <c r="AF20" s="3066"/>
      <c r="AG20" s="3066"/>
      <c r="AH20" s="3066"/>
      <c r="AI20" s="3066"/>
      <c r="AJ20" s="3066"/>
      <c r="AK20" s="3104"/>
      <c r="AL20" s="3033"/>
      <c r="AM20" s="3033"/>
      <c r="AN20" s="3033"/>
      <c r="AO20" s="3033"/>
      <c r="AP20" s="3044"/>
      <c r="AQ20" s="3264"/>
      <c r="AR20" s="3265"/>
      <c r="AS20" s="3265"/>
      <c r="AT20" s="3265"/>
      <c r="AU20" s="3265"/>
      <c r="AV20" s="3265"/>
      <c r="AW20" s="3266"/>
      <c r="AX20" s="102"/>
      <c r="AY20" s="102"/>
      <c r="AZ20" s="102"/>
      <c r="BA20" s="99"/>
      <c r="BG20" s="102"/>
      <c r="BH20" s="1794"/>
      <c r="BI20" s="1795"/>
      <c r="BJ20" s="2764" t="s">
        <v>1941</v>
      </c>
      <c r="BK20" s="2764"/>
      <c r="BL20" s="2764"/>
      <c r="BM20" s="2764"/>
      <c r="BN20" s="2764"/>
      <c r="BO20" s="2764"/>
      <c r="BP20" s="2764"/>
      <c r="BQ20" s="2764"/>
      <c r="BR20" s="2764"/>
      <c r="BS20" s="2764"/>
      <c r="BT20" s="2764"/>
      <c r="BU20" s="2764"/>
      <c r="BV20" s="2764"/>
      <c r="BW20" s="2764"/>
      <c r="BX20" s="2764"/>
      <c r="BY20" s="2764"/>
      <c r="BZ20" s="2764"/>
      <c r="CA20" s="2764"/>
      <c r="CB20" s="2764"/>
      <c r="CC20" s="2764"/>
      <c r="CD20" s="2764"/>
      <c r="CE20" s="2764"/>
      <c r="CF20" s="2764"/>
      <c r="CG20" s="2764"/>
      <c r="CH20" s="2764"/>
      <c r="CI20" s="2764"/>
      <c r="CJ20" s="2764"/>
      <c r="CK20" s="2764"/>
      <c r="CL20" s="2764"/>
      <c r="CM20" s="2764"/>
      <c r="CN20" s="2764"/>
      <c r="CO20" s="2764"/>
      <c r="CP20" s="2764"/>
      <c r="CQ20" s="2764"/>
      <c r="CR20" s="2764"/>
      <c r="CS20" s="2764"/>
      <c r="CT20" s="2764"/>
      <c r="CU20" s="2764"/>
      <c r="CV20" s="2764"/>
      <c r="CW20" s="2764"/>
      <c r="CX20" s="2764"/>
      <c r="CY20" s="2764"/>
      <c r="CZ20" s="2764"/>
      <c r="DA20" s="2764"/>
      <c r="DB20" s="2764"/>
      <c r="DC20" s="3334"/>
    </row>
    <row r="21" spans="1:131" ht="12.75" customHeight="1">
      <c r="A21" s="102"/>
      <c r="B21" s="3041" t="s">
        <v>482</v>
      </c>
      <c r="C21" s="3032"/>
      <c r="D21" s="3032"/>
      <c r="E21" s="3032"/>
      <c r="F21" s="3042"/>
      <c r="G21" s="3063" t="str">
        <f>基本入力!Q32</f>
        <v>●鉄筋コンクリート造1階建</v>
      </c>
      <c r="H21" s="3064"/>
      <c r="I21" s="3064"/>
      <c r="J21" s="3064"/>
      <c r="K21" s="3064"/>
      <c r="L21" s="3064"/>
      <c r="M21" s="3064"/>
      <c r="N21" s="3064"/>
      <c r="O21" s="3064"/>
      <c r="P21" s="3064"/>
      <c r="Q21" s="3064"/>
      <c r="R21" s="3064"/>
      <c r="S21" s="3064"/>
      <c r="T21" s="3064"/>
      <c r="U21" s="3064"/>
      <c r="V21" s="3064"/>
      <c r="W21" s="3064"/>
      <c r="X21" s="3103"/>
      <c r="Y21" s="3050" t="s">
        <v>1091</v>
      </c>
      <c r="Z21" s="3032"/>
      <c r="AA21" s="3032"/>
      <c r="AB21" s="3032"/>
      <c r="AC21" s="3042"/>
      <c r="AD21" s="3235" t="str">
        <f>基本入力!AH32</f>
        <v>●</v>
      </c>
      <c r="AE21" s="3230"/>
      <c r="AF21" s="3230"/>
      <c r="AG21" s="3032" t="s">
        <v>365</v>
      </c>
      <c r="AH21" s="3032"/>
      <c r="AI21" s="3032"/>
      <c r="AJ21" s="3032"/>
      <c r="AK21" s="3032"/>
      <c r="AL21" s="3050" t="s">
        <v>364</v>
      </c>
      <c r="AM21" s="3032"/>
      <c r="AN21" s="3032"/>
      <c r="AO21" s="3032"/>
      <c r="AP21" s="3042"/>
      <c r="AQ21" s="3056">
        <f>基本入力!J34</f>
        <v>0</v>
      </c>
      <c r="AR21" s="3037"/>
      <c r="AS21" s="3037"/>
      <c r="AT21" s="3037"/>
      <c r="AU21" s="3037"/>
      <c r="AV21" s="3032" t="s">
        <v>22</v>
      </c>
      <c r="AW21" s="3088"/>
      <c r="AX21" s="102"/>
      <c r="AY21" s="102"/>
      <c r="AZ21" s="102"/>
      <c r="BA21" s="99"/>
      <c r="BG21" s="102"/>
      <c r="BH21" s="1794"/>
      <c r="BI21" s="1795"/>
      <c r="BJ21" s="2764"/>
      <c r="BK21" s="2764"/>
      <c r="BL21" s="2764"/>
      <c r="BM21" s="2764"/>
      <c r="BN21" s="2764"/>
      <c r="BO21" s="2764"/>
      <c r="BP21" s="2764"/>
      <c r="BQ21" s="2764"/>
      <c r="BR21" s="2764"/>
      <c r="BS21" s="2764"/>
      <c r="BT21" s="2764"/>
      <c r="BU21" s="2764"/>
      <c r="BV21" s="2764"/>
      <c r="BW21" s="2764"/>
      <c r="BX21" s="2764"/>
      <c r="BY21" s="2764"/>
      <c r="BZ21" s="2764"/>
      <c r="CA21" s="2764"/>
      <c r="CB21" s="2764"/>
      <c r="CC21" s="2764"/>
      <c r="CD21" s="2764"/>
      <c r="CE21" s="2764"/>
      <c r="CF21" s="2764"/>
      <c r="CG21" s="2764"/>
      <c r="CH21" s="2764"/>
      <c r="CI21" s="2764"/>
      <c r="CJ21" s="2764"/>
      <c r="CK21" s="2764"/>
      <c r="CL21" s="2764"/>
      <c r="CM21" s="2764"/>
      <c r="CN21" s="2764"/>
      <c r="CO21" s="2764"/>
      <c r="CP21" s="2764"/>
      <c r="CQ21" s="2764"/>
      <c r="CR21" s="2764"/>
      <c r="CS21" s="2764"/>
      <c r="CT21" s="2764"/>
      <c r="CU21" s="2764"/>
      <c r="CV21" s="2764"/>
      <c r="CW21" s="2764"/>
      <c r="CX21" s="2764"/>
      <c r="CY21" s="2764"/>
      <c r="CZ21" s="2764"/>
      <c r="DA21" s="2764"/>
      <c r="DB21" s="2764"/>
      <c r="DC21" s="3334"/>
    </row>
    <row r="22" spans="1:131" ht="12.75" customHeight="1">
      <c r="A22" s="102"/>
      <c r="B22" s="3043"/>
      <c r="C22" s="3033"/>
      <c r="D22" s="3033"/>
      <c r="E22" s="3033"/>
      <c r="F22" s="3044"/>
      <c r="G22" s="3065"/>
      <c r="H22" s="3066"/>
      <c r="I22" s="3066"/>
      <c r="J22" s="3066"/>
      <c r="K22" s="3066"/>
      <c r="L22" s="3066"/>
      <c r="M22" s="3066"/>
      <c r="N22" s="3066"/>
      <c r="O22" s="3066"/>
      <c r="P22" s="3066"/>
      <c r="Q22" s="3066"/>
      <c r="R22" s="3066"/>
      <c r="S22" s="3066"/>
      <c r="T22" s="3066"/>
      <c r="U22" s="3066"/>
      <c r="V22" s="3066"/>
      <c r="W22" s="3066"/>
      <c r="X22" s="3104"/>
      <c r="Y22" s="3051"/>
      <c r="Z22" s="3033"/>
      <c r="AA22" s="3033"/>
      <c r="AB22" s="3033"/>
      <c r="AC22" s="3044"/>
      <c r="AD22" s="3231"/>
      <c r="AE22" s="3232"/>
      <c r="AF22" s="3232"/>
      <c r="AG22" s="3033"/>
      <c r="AH22" s="3033"/>
      <c r="AI22" s="3033"/>
      <c r="AJ22" s="3033"/>
      <c r="AK22" s="3033"/>
      <c r="AL22" s="3051"/>
      <c r="AM22" s="3033"/>
      <c r="AN22" s="3033"/>
      <c r="AO22" s="3033"/>
      <c r="AP22" s="3044"/>
      <c r="AQ22" s="3039"/>
      <c r="AR22" s="3039"/>
      <c r="AS22" s="3039"/>
      <c r="AT22" s="3039"/>
      <c r="AU22" s="3039"/>
      <c r="AV22" s="3033"/>
      <c r="AW22" s="3089"/>
      <c r="AX22" s="102"/>
      <c r="AY22" s="102"/>
      <c r="AZ22" s="102"/>
      <c r="BA22" s="99"/>
      <c r="BG22" s="102"/>
      <c r="BH22" s="1794"/>
      <c r="BI22" s="1795"/>
      <c r="BJ22" s="2764"/>
      <c r="BK22" s="2764"/>
      <c r="BL22" s="2764"/>
      <c r="BM22" s="2764"/>
      <c r="BN22" s="2764"/>
      <c r="BO22" s="2764"/>
      <c r="BP22" s="2764"/>
      <c r="BQ22" s="2764"/>
      <c r="BR22" s="2764"/>
      <c r="BS22" s="2764"/>
      <c r="BT22" s="2764"/>
      <c r="BU22" s="2764"/>
      <c r="BV22" s="2764"/>
      <c r="BW22" s="2764"/>
      <c r="BX22" s="2764"/>
      <c r="BY22" s="2764"/>
      <c r="BZ22" s="2764"/>
      <c r="CA22" s="2764"/>
      <c r="CB22" s="2764"/>
      <c r="CC22" s="2764"/>
      <c r="CD22" s="2764"/>
      <c r="CE22" s="2764"/>
      <c r="CF22" s="2764"/>
      <c r="CG22" s="2764"/>
      <c r="CH22" s="2764"/>
      <c r="CI22" s="2764"/>
      <c r="CJ22" s="2764"/>
      <c r="CK22" s="2764"/>
      <c r="CL22" s="2764"/>
      <c r="CM22" s="2764"/>
      <c r="CN22" s="2764"/>
      <c r="CO22" s="2764"/>
      <c r="CP22" s="2764"/>
      <c r="CQ22" s="2764"/>
      <c r="CR22" s="2764"/>
      <c r="CS22" s="2764"/>
      <c r="CT22" s="2764"/>
      <c r="CU22" s="2764"/>
      <c r="CV22" s="2764"/>
      <c r="CW22" s="2764"/>
      <c r="CX22" s="2764"/>
      <c r="CY22" s="2764"/>
      <c r="CZ22" s="2764"/>
      <c r="DA22" s="2764"/>
      <c r="DB22" s="2764"/>
      <c r="DC22" s="3334"/>
    </row>
    <row r="23" spans="1:131" ht="12.75" customHeight="1">
      <c r="A23" s="102"/>
      <c r="B23" s="3041" t="s">
        <v>518</v>
      </c>
      <c r="C23" s="3032"/>
      <c r="D23" s="3032"/>
      <c r="E23" s="3032"/>
      <c r="F23" s="3042"/>
      <c r="G23" s="3050" t="s">
        <v>44</v>
      </c>
      <c r="H23" s="3108" t="str">
        <f>重説!BN25</f>
        <v>□</v>
      </c>
      <c r="I23" s="3032" t="s">
        <v>157</v>
      </c>
      <c r="J23" s="3032"/>
      <c r="K23" s="3032" t="s">
        <v>29</v>
      </c>
      <c r="L23" s="3108" t="str">
        <f>重説!BR25</f>
        <v>■</v>
      </c>
      <c r="M23" s="3032" t="s">
        <v>21</v>
      </c>
      <c r="N23" s="3032"/>
      <c r="O23" s="3032" t="s">
        <v>45</v>
      </c>
      <c r="P23" s="3068">
        <f>重説!BV25</f>
        <v>0</v>
      </c>
      <c r="Q23" s="3064"/>
      <c r="R23" s="3064"/>
      <c r="S23" s="3064"/>
      <c r="T23" s="3064"/>
      <c r="U23" s="3064"/>
      <c r="V23" s="3064"/>
      <c r="W23" s="3064"/>
      <c r="X23" s="3064"/>
      <c r="Y23" s="3064"/>
      <c r="Z23" s="3064"/>
      <c r="AA23" s="3064"/>
      <c r="AB23" s="3064"/>
      <c r="AC23" s="3064"/>
      <c r="AD23" s="3064"/>
      <c r="AE23" s="3064"/>
      <c r="AF23" s="3064"/>
      <c r="AG23" s="3064"/>
      <c r="AH23" s="3064"/>
      <c r="AI23" s="3064"/>
      <c r="AJ23" s="3064"/>
      <c r="AK23" s="3064"/>
      <c r="AL23" s="3064"/>
      <c r="AM23" s="3064"/>
      <c r="AN23" s="3064"/>
      <c r="AO23" s="3064"/>
      <c r="AP23" s="3064"/>
      <c r="AQ23" s="3064"/>
      <c r="AR23" s="3064"/>
      <c r="AS23" s="3064"/>
      <c r="AT23" s="3064"/>
      <c r="AU23" s="3064"/>
      <c r="AV23" s="3064"/>
      <c r="AW23" s="3100"/>
      <c r="AX23" s="102"/>
      <c r="AY23" s="102"/>
      <c r="AZ23" s="102"/>
      <c r="BA23" s="99"/>
      <c r="BG23" s="102"/>
      <c r="BH23" s="1794"/>
      <c r="BI23" s="1795"/>
      <c r="BJ23" s="1400"/>
      <c r="BK23" s="1400"/>
      <c r="BL23" s="1400"/>
      <c r="BM23" s="1400"/>
      <c r="BN23" s="1400"/>
      <c r="BO23" s="1400"/>
      <c r="BP23" s="1400"/>
      <c r="BQ23" s="1400"/>
      <c r="BR23" s="1400"/>
      <c r="BS23" s="1400"/>
      <c r="BT23" s="1400"/>
      <c r="BU23" s="1400"/>
      <c r="BV23" s="1400"/>
      <c r="BW23" s="1400"/>
      <c r="BX23" s="1400"/>
      <c r="BY23" s="1400"/>
      <c r="BZ23" s="1400"/>
      <c r="CA23" s="1400"/>
      <c r="CB23" s="1400"/>
      <c r="CC23" s="1400"/>
      <c r="CD23" s="1400"/>
      <c r="CE23" s="1400"/>
      <c r="CF23" s="1400"/>
      <c r="CG23" s="1400"/>
      <c r="CH23" s="1400"/>
      <c r="CI23" s="1400"/>
      <c r="CJ23" s="1400"/>
      <c r="CK23" s="1400"/>
      <c r="CL23" s="1400"/>
      <c r="CM23" s="1400"/>
      <c r="CN23" s="1400"/>
      <c r="CO23" s="1400"/>
      <c r="CP23" s="1400"/>
      <c r="CQ23" s="1400"/>
      <c r="CR23" s="1400"/>
      <c r="CS23" s="1400"/>
      <c r="CT23" s="1400"/>
      <c r="CU23" s="1400"/>
      <c r="CV23" s="1400"/>
      <c r="CW23" s="1400"/>
      <c r="CX23" s="1400"/>
      <c r="CY23" s="1400"/>
      <c r="CZ23" s="1400"/>
      <c r="DA23" s="1400"/>
      <c r="DB23" s="1400"/>
      <c r="DC23" s="1401"/>
    </row>
    <row r="24" spans="1:131" ht="12.75" customHeight="1">
      <c r="A24" s="102"/>
      <c r="B24" s="3107"/>
      <c r="C24" s="3045"/>
      <c r="D24" s="3045"/>
      <c r="E24" s="3045"/>
      <c r="F24" s="3046"/>
      <c r="G24" s="3067"/>
      <c r="H24" s="3109"/>
      <c r="I24" s="3045"/>
      <c r="J24" s="3045"/>
      <c r="K24" s="3045"/>
      <c r="L24" s="3109"/>
      <c r="M24" s="3045"/>
      <c r="N24" s="3045"/>
      <c r="O24" s="3045"/>
      <c r="P24" s="3101"/>
      <c r="Q24" s="3101"/>
      <c r="R24" s="3101"/>
      <c r="S24" s="3101"/>
      <c r="T24" s="3101"/>
      <c r="U24" s="3101"/>
      <c r="V24" s="3101"/>
      <c r="W24" s="3101"/>
      <c r="X24" s="3101"/>
      <c r="Y24" s="3101"/>
      <c r="Z24" s="3101"/>
      <c r="AA24" s="3101"/>
      <c r="AB24" s="3101"/>
      <c r="AC24" s="3101"/>
      <c r="AD24" s="3101"/>
      <c r="AE24" s="3101"/>
      <c r="AF24" s="3101"/>
      <c r="AG24" s="3101"/>
      <c r="AH24" s="3101"/>
      <c r="AI24" s="3101"/>
      <c r="AJ24" s="3101"/>
      <c r="AK24" s="3101"/>
      <c r="AL24" s="3101"/>
      <c r="AM24" s="3101"/>
      <c r="AN24" s="3101"/>
      <c r="AO24" s="3101"/>
      <c r="AP24" s="3101"/>
      <c r="AQ24" s="3101"/>
      <c r="AR24" s="3101"/>
      <c r="AS24" s="3101"/>
      <c r="AT24" s="3101"/>
      <c r="AU24" s="3101"/>
      <c r="AV24" s="3101"/>
      <c r="AW24" s="3102"/>
      <c r="AX24" s="102"/>
      <c r="BG24" s="102"/>
      <c r="BH24" s="1794"/>
      <c r="BI24" s="1795"/>
      <c r="BJ24" s="1400"/>
      <c r="BK24" s="1400"/>
      <c r="BL24" s="1400"/>
      <c r="BM24" s="1400"/>
      <c r="BN24" s="1400"/>
      <c r="BO24" s="1400"/>
      <c r="BP24" s="1400"/>
      <c r="BQ24" s="1400"/>
      <c r="BR24" s="1400"/>
      <c r="BS24" s="1400"/>
      <c r="BT24" s="1400"/>
      <c r="BU24" s="1400"/>
      <c r="BV24" s="1400"/>
      <c r="BW24" s="1400"/>
      <c r="BX24" s="1400"/>
      <c r="BY24" s="1400"/>
      <c r="BZ24" s="1400"/>
      <c r="CA24" s="1400"/>
      <c r="CB24" s="1400"/>
      <c r="CC24" s="1400"/>
      <c r="CD24" s="1400"/>
      <c r="CE24" s="1400"/>
      <c r="CF24" s="1400"/>
      <c r="CG24" s="1400"/>
      <c r="CH24" s="1400"/>
      <c r="CI24" s="1400"/>
      <c r="CJ24" s="1400"/>
      <c r="CK24" s="1400"/>
      <c r="CL24" s="1400"/>
      <c r="CM24" s="1400"/>
      <c r="CN24" s="1400"/>
      <c r="CO24" s="1400"/>
      <c r="CP24" s="1400"/>
      <c r="CQ24" s="1400"/>
      <c r="CR24" s="1400"/>
      <c r="CS24" s="1400"/>
      <c r="CT24" s="1400"/>
      <c r="CU24" s="1400"/>
      <c r="CV24" s="1400"/>
      <c r="CW24" s="1400"/>
      <c r="CX24" s="1400"/>
      <c r="CY24" s="1400"/>
      <c r="CZ24" s="1400"/>
      <c r="DA24" s="1400"/>
      <c r="DB24" s="1400"/>
      <c r="DC24" s="1401"/>
    </row>
    <row r="25" spans="1:131" ht="12.75" customHeight="1">
      <c r="A25" s="102"/>
      <c r="B25" s="3236" t="str">
        <f>VLOOKUP(基本入力!R54,'売契（一般法人）'!DF26:DZ28,2)</f>
        <v>敷地権の目的である土地の表示</v>
      </c>
      <c r="C25" s="3116"/>
      <c r="D25" s="3116"/>
      <c r="E25" s="3116"/>
      <c r="F25" s="3116"/>
      <c r="G25" s="3116"/>
      <c r="H25" s="3116"/>
      <c r="I25" s="3116"/>
      <c r="J25" s="3116"/>
      <c r="K25" s="3116"/>
      <c r="L25" s="3116"/>
      <c r="M25" s="3116"/>
      <c r="N25" s="3116"/>
      <c r="O25" s="3116"/>
      <c r="P25" s="3116"/>
      <c r="Q25" s="3116"/>
      <c r="R25" s="3116"/>
      <c r="S25" s="3116"/>
      <c r="T25" s="3116"/>
      <c r="U25" s="3116"/>
      <c r="V25" s="3116"/>
      <c r="W25" s="3116"/>
      <c r="X25" s="3116"/>
      <c r="Y25" s="3116"/>
      <c r="Z25" s="3116"/>
      <c r="AA25" s="3116"/>
      <c r="AB25" s="3116"/>
      <c r="AC25" s="3116"/>
      <c r="AD25" s="3116"/>
      <c r="AE25" s="3116"/>
      <c r="AF25" s="3116"/>
      <c r="AG25" s="3116"/>
      <c r="AH25" s="3116"/>
      <c r="AI25" s="3116"/>
      <c r="AJ25" s="3116"/>
      <c r="AK25" s="3116"/>
      <c r="AL25" s="3116"/>
      <c r="AM25" s="3116"/>
      <c r="AN25" s="3116"/>
      <c r="AO25" s="3116"/>
      <c r="AP25" s="3116"/>
      <c r="AQ25" s="3116"/>
      <c r="AR25" s="3116"/>
      <c r="AS25" s="3116"/>
      <c r="AT25" s="3116"/>
      <c r="AU25" s="3116"/>
      <c r="AV25" s="3116"/>
      <c r="AW25" s="3117"/>
      <c r="AX25" s="102"/>
      <c r="BG25" s="102"/>
      <c r="BH25" s="1794"/>
      <c r="BI25" s="1795"/>
      <c r="BJ25" s="1400"/>
      <c r="BK25" s="1400"/>
      <c r="BL25" s="1400"/>
      <c r="BM25" s="1400"/>
      <c r="BN25" s="1400"/>
      <c r="BO25" s="1400"/>
      <c r="BP25" s="1400"/>
      <c r="BQ25" s="1400"/>
      <c r="BR25" s="1400"/>
      <c r="BS25" s="1400"/>
      <c r="BT25" s="1400"/>
      <c r="BU25" s="1400"/>
      <c r="BV25" s="1400"/>
      <c r="BW25" s="1400"/>
      <c r="BX25" s="1400"/>
      <c r="BY25" s="1400"/>
      <c r="BZ25" s="1400"/>
      <c r="CA25" s="1400"/>
      <c r="CB25" s="1400"/>
      <c r="CC25" s="1400"/>
      <c r="CD25" s="1400"/>
      <c r="CE25" s="1400"/>
      <c r="CF25" s="1400"/>
      <c r="CG25" s="1400"/>
      <c r="CH25" s="1400"/>
      <c r="CI25" s="1400"/>
      <c r="CJ25" s="1400"/>
      <c r="CK25" s="1400"/>
      <c r="CL25" s="1400"/>
      <c r="CM25" s="1400"/>
      <c r="CN25" s="1400"/>
      <c r="CO25" s="1400"/>
      <c r="CP25" s="1400"/>
      <c r="CQ25" s="1400"/>
      <c r="CR25" s="1400"/>
      <c r="CS25" s="1400"/>
      <c r="CT25" s="1400"/>
      <c r="CU25" s="1400"/>
      <c r="CV25" s="1400"/>
      <c r="CW25" s="1400"/>
      <c r="CX25" s="1400"/>
      <c r="CY25" s="1400"/>
      <c r="CZ25" s="1400"/>
      <c r="DA25" s="1400"/>
      <c r="DB25" s="1400"/>
      <c r="DC25" s="1401"/>
    </row>
    <row r="26" spans="1:131" ht="12.75" customHeight="1">
      <c r="A26" s="102"/>
      <c r="B26" s="3228"/>
      <c r="C26" s="3119"/>
      <c r="D26" s="3119"/>
      <c r="E26" s="3119"/>
      <c r="F26" s="3119"/>
      <c r="G26" s="3119"/>
      <c r="H26" s="3119"/>
      <c r="I26" s="3119"/>
      <c r="J26" s="3119"/>
      <c r="K26" s="3119"/>
      <c r="L26" s="3119"/>
      <c r="M26" s="3119"/>
      <c r="N26" s="3119"/>
      <c r="O26" s="3119"/>
      <c r="P26" s="3119"/>
      <c r="Q26" s="3119"/>
      <c r="R26" s="3119"/>
      <c r="S26" s="3119"/>
      <c r="T26" s="3119"/>
      <c r="U26" s="3119"/>
      <c r="V26" s="3119"/>
      <c r="W26" s="3119"/>
      <c r="X26" s="3119"/>
      <c r="Y26" s="3119"/>
      <c r="Z26" s="3119"/>
      <c r="AA26" s="3119"/>
      <c r="AB26" s="3119"/>
      <c r="AC26" s="3119"/>
      <c r="AD26" s="3119"/>
      <c r="AE26" s="3119"/>
      <c r="AF26" s="3119"/>
      <c r="AG26" s="3119"/>
      <c r="AH26" s="3119"/>
      <c r="AI26" s="3119"/>
      <c r="AJ26" s="3119"/>
      <c r="AK26" s="3119"/>
      <c r="AL26" s="3119"/>
      <c r="AM26" s="3119"/>
      <c r="AN26" s="3119"/>
      <c r="AO26" s="3119"/>
      <c r="AP26" s="3119"/>
      <c r="AQ26" s="3119"/>
      <c r="AR26" s="3119"/>
      <c r="AS26" s="3119"/>
      <c r="AT26" s="3119"/>
      <c r="AU26" s="3119"/>
      <c r="AV26" s="3119"/>
      <c r="AW26" s="3120"/>
      <c r="BG26" s="102"/>
      <c r="BH26" s="1794"/>
      <c r="BI26" s="1795"/>
      <c r="BJ26" s="1400"/>
      <c r="BK26" s="1400"/>
      <c r="BL26" s="1400"/>
      <c r="BM26" s="1400"/>
      <c r="BN26" s="1400"/>
      <c r="BO26" s="1400"/>
      <c r="BP26" s="1400"/>
      <c r="BQ26" s="1400"/>
      <c r="BR26" s="1400"/>
      <c r="BS26" s="1400"/>
      <c r="BT26" s="1400"/>
      <c r="BU26" s="1400"/>
      <c r="BV26" s="1400"/>
      <c r="BW26" s="1400"/>
      <c r="BX26" s="1400"/>
      <c r="BY26" s="1400"/>
      <c r="BZ26" s="1400"/>
      <c r="CA26" s="1400"/>
      <c r="CB26" s="1400"/>
      <c r="CC26" s="1400"/>
      <c r="CD26" s="1400"/>
      <c r="CE26" s="1400"/>
      <c r="CF26" s="1400"/>
      <c r="CG26" s="1400"/>
      <c r="CH26" s="1400"/>
      <c r="CI26" s="1400"/>
      <c r="CJ26" s="1400"/>
      <c r="CK26" s="1400"/>
      <c r="CL26" s="1400"/>
      <c r="CM26" s="1400"/>
      <c r="CN26" s="1400"/>
      <c r="CO26" s="1400"/>
      <c r="CP26" s="1400"/>
      <c r="CQ26" s="1400"/>
      <c r="CR26" s="1400"/>
      <c r="CS26" s="1400"/>
      <c r="CT26" s="1400"/>
      <c r="CU26" s="1400"/>
      <c r="CV26" s="1400"/>
      <c r="CW26" s="1400"/>
      <c r="CX26" s="1400"/>
      <c r="CY26" s="1400"/>
      <c r="CZ26" s="1400"/>
      <c r="DA26" s="1400"/>
      <c r="DB26" s="1400"/>
      <c r="DC26" s="1401"/>
      <c r="DF26" s="53" t="s">
        <v>1697</v>
      </c>
      <c r="DG26" s="59"/>
      <c r="DH26" s="59"/>
      <c r="DI26" s="59"/>
      <c r="DJ26" s="59"/>
      <c r="DK26" s="59"/>
      <c r="DL26" s="59"/>
      <c r="DM26" s="59"/>
      <c r="DN26" s="59"/>
      <c r="DO26" s="59"/>
      <c r="DP26" s="59"/>
      <c r="DQ26" s="59"/>
      <c r="DR26" s="59"/>
      <c r="DS26" s="59"/>
      <c r="DT26" s="59"/>
      <c r="DU26" s="59"/>
      <c r="DV26" s="59"/>
      <c r="DW26" s="59"/>
      <c r="DX26" s="59"/>
      <c r="DY26" s="59"/>
      <c r="DZ26" s="59"/>
      <c r="EA26" s="59"/>
    </row>
    <row r="27" spans="1:131" ht="12.75" customHeight="1">
      <c r="A27" s="102"/>
      <c r="B27" s="3273" t="s">
        <v>372</v>
      </c>
      <c r="C27" s="3274"/>
      <c r="D27" s="3099" t="s">
        <v>373</v>
      </c>
      <c r="E27" s="1811"/>
      <c r="F27" s="1811"/>
      <c r="G27" s="1811"/>
      <c r="H27" s="1811"/>
      <c r="I27" s="1811"/>
      <c r="J27" s="1811"/>
      <c r="K27" s="1811"/>
      <c r="L27" s="1811"/>
      <c r="M27" s="1811"/>
      <c r="N27" s="1811"/>
      <c r="O27" s="1811"/>
      <c r="P27" s="3099" t="s">
        <v>1021</v>
      </c>
      <c r="Q27" s="1811"/>
      <c r="R27" s="1811"/>
      <c r="S27" s="1811"/>
      <c r="T27" s="3277"/>
      <c r="U27" s="2354" t="s">
        <v>7</v>
      </c>
      <c r="V27" s="2354"/>
      <c r="W27" s="2354"/>
      <c r="X27" s="2354"/>
      <c r="Y27" s="2354"/>
      <c r="Z27" s="2354"/>
      <c r="AA27" s="2354" t="s">
        <v>8</v>
      </c>
      <c r="AB27" s="2354"/>
      <c r="AC27" s="2354"/>
      <c r="AD27" s="2354"/>
      <c r="AE27" s="2354"/>
      <c r="AF27" s="2354"/>
      <c r="AG27" s="2354" t="str">
        <f>VLOOKUP(基本入力!R54,'売契（一般法人）'!DF26:DZ28,10)</f>
        <v>敷地権の種類</v>
      </c>
      <c r="AH27" s="2354"/>
      <c r="AI27" s="2354"/>
      <c r="AJ27" s="2354"/>
      <c r="AK27" s="2354"/>
      <c r="AL27" s="2354"/>
      <c r="AM27" s="3267" t="str">
        <f>VLOOKUP(基本入力!R54,'売契（一般法人）'!DF26:DZ28,15)</f>
        <v>敷地権の割合
((準)共有持分)</v>
      </c>
      <c r="AN27" s="3268"/>
      <c r="AO27" s="3268"/>
      <c r="AP27" s="3268"/>
      <c r="AQ27" s="3268"/>
      <c r="AR27" s="3268"/>
      <c r="AS27" s="3268"/>
      <c r="AT27" s="3268"/>
      <c r="AU27" s="3268"/>
      <c r="AV27" s="3268"/>
      <c r="AW27" s="3269"/>
      <c r="BG27" s="102"/>
      <c r="BH27" s="1794"/>
      <c r="BI27" s="1795"/>
      <c r="BJ27" s="1400"/>
      <c r="BK27" s="1400"/>
      <c r="BL27" s="1400"/>
      <c r="BM27" s="1400"/>
      <c r="BN27" s="1400"/>
      <c r="BO27" s="1400"/>
      <c r="BP27" s="1400"/>
      <c r="BQ27" s="1400"/>
      <c r="BR27" s="1400"/>
      <c r="BS27" s="1400"/>
      <c r="BT27" s="1400"/>
      <c r="BU27" s="1400"/>
      <c r="BV27" s="1400"/>
      <c r="BW27" s="1400"/>
      <c r="BX27" s="1400"/>
      <c r="BY27" s="1400"/>
      <c r="BZ27" s="1400"/>
      <c r="CA27" s="1400"/>
      <c r="CB27" s="1400"/>
      <c r="CC27" s="1400"/>
      <c r="CD27" s="1400"/>
      <c r="CE27" s="1400"/>
      <c r="CF27" s="1400"/>
      <c r="CG27" s="1400"/>
      <c r="CH27" s="1400"/>
      <c r="CI27" s="1400"/>
      <c r="CJ27" s="1400"/>
      <c r="CK27" s="1400"/>
      <c r="CL27" s="1400"/>
      <c r="CM27" s="1400"/>
      <c r="CN27" s="1400"/>
      <c r="CO27" s="1400"/>
      <c r="CP27" s="1400"/>
      <c r="CQ27" s="1400"/>
      <c r="CR27" s="1400"/>
      <c r="CS27" s="1400"/>
      <c r="CT27" s="1400"/>
      <c r="CU27" s="1400"/>
      <c r="CV27" s="1400"/>
      <c r="CW27" s="1400"/>
      <c r="CX27" s="1400"/>
      <c r="CY27" s="1400"/>
      <c r="CZ27" s="1400"/>
      <c r="DA27" s="1400"/>
      <c r="DB27" s="1400"/>
      <c r="DC27" s="1401"/>
      <c r="DF27" s="277" t="s">
        <v>1693</v>
      </c>
      <c r="DG27" s="278" t="s">
        <v>1701</v>
      </c>
      <c r="DH27" s="278"/>
      <c r="DI27" s="278"/>
      <c r="DJ27" s="278"/>
      <c r="DK27" s="278"/>
      <c r="DL27" s="278"/>
      <c r="DM27" s="278"/>
      <c r="DN27" s="278"/>
      <c r="DO27" s="278" t="s">
        <v>1698</v>
      </c>
      <c r="DP27" s="278"/>
      <c r="DQ27" s="278"/>
      <c r="DR27" s="278"/>
      <c r="DS27" s="278"/>
      <c r="DT27" s="480" t="s">
        <v>1706</v>
      </c>
      <c r="DU27" s="278"/>
      <c r="DV27" s="278"/>
      <c r="DW27" s="278"/>
      <c r="DX27" s="278"/>
      <c r="DY27" s="278" t="s">
        <v>1704</v>
      </c>
      <c r="DZ27" s="59"/>
      <c r="EA27" s="59"/>
    </row>
    <row r="28" spans="1:131" ht="12.75" customHeight="1">
      <c r="A28" s="102"/>
      <c r="B28" s="3275"/>
      <c r="C28" s="3276"/>
      <c r="D28" s="2358"/>
      <c r="E28" s="1813"/>
      <c r="F28" s="1813"/>
      <c r="G28" s="1813"/>
      <c r="H28" s="1813"/>
      <c r="I28" s="1813"/>
      <c r="J28" s="1813"/>
      <c r="K28" s="1813"/>
      <c r="L28" s="1813"/>
      <c r="M28" s="1813"/>
      <c r="N28" s="1813"/>
      <c r="O28" s="1813"/>
      <c r="P28" s="2358"/>
      <c r="Q28" s="1813"/>
      <c r="R28" s="1813"/>
      <c r="S28" s="1813"/>
      <c r="T28" s="3278"/>
      <c r="U28" s="2354"/>
      <c r="V28" s="2354"/>
      <c r="W28" s="2354"/>
      <c r="X28" s="2354"/>
      <c r="Y28" s="2354"/>
      <c r="Z28" s="2354"/>
      <c r="AA28" s="2440"/>
      <c r="AB28" s="2440"/>
      <c r="AC28" s="2440"/>
      <c r="AD28" s="2440"/>
      <c r="AE28" s="2440"/>
      <c r="AF28" s="2440"/>
      <c r="AG28" s="2354"/>
      <c r="AH28" s="2354"/>
      <c r="AI28" s="2354"/>
      <c r="AJ28" s="2354"/>
      <c r="AK28" s="2354"/>
      <c r="AL28" s="2354"/>
      <c r="AM28" s="3270"/>
      <c r="AN28" s="3271"/>
      <c r="AO28" s="3271"/>
      <c r="AP28" s="3271"/>
      <c r="AQ28" s="3271"/>
      <c r="AR28" s="3271"/>
      <c r="AS28" s="3271"/>
      <c r="AT28" s="3271"/>
      <c r="AU28" s="3271"/>
      <c r="AV28" s="3271"/>
      <c r="AW28" s="3272"/>
      <c r="AX28" s="102"/>
      <c r="BG28" s="102"/>
      <c r="BH28" s="1794"/>
      <c r="BI28" s="1795"/>
      <c r="BJ28" s="1400"/>
      <c r="BK28" s="1400"/>
      <c r="BL28" s="1400"/>
      <c r="BM28" s="1400"/>
      <c r="BN28" s="1400"/>
      <c r="BO28" s="1400"/>
      <c r="BP28" s="1400"/>
      <c r="BQ28" s="1400"/>
      <c r="BR28" s="1400"/>
      <c r="BS28" s="1400"/>
      <c r="BT28" s="1400"/>
      <c r="BU28" s="1400"/>
      <c r="BV28" s="1400"/>
      <c r="BW28" s="1400"/>
      <c r="BX28" s="1400"/>
      <c r="BY28" s="1400"/>
      <c r="BZ28" s="1400"/>
      <c r="CA28" s="1400"/>
      <c r="CB28" s="1400"/>
      <c r="CC28" s="1400"/>
      <c r="CD28" s="1400"/>
      <c r="CE28" s="1400"/>
      <c r="CF28" s="1400"/>
      <c r="CG28" s="1400"/>
      <c r="CH28" s="1400"/>
      <c r="CI28" s="1400"/>
      <c r="CJ28" s="1400"/>
      <c r="CK28" s="1400"/>
      <c r="CL28" s="1400"/>
      <c r="CM28" s="1400"/>
      <c r="CN28" s="1400"/>
      <c r="CO28" s="1400"/>
      <c r="CP28" s="1400"/>
      <c r="CQ28" s="1400"/>
      <c r="CR28" s="1400"/>
      <c r="CS28" s="1400"/>
      <c r="CT28" s="1400"/>
      <c r="CU28" s="1400"/>
      <c r="CV28" s="1400"/>
      <c r="CW28" s="1400"/>
      <c r="CX28" s="1400"/>
      <c r="CY28" s="1400"/>
      <c r="CZ28" s="1400"/>
      <c r="DA28" s="1400"/>
      <c r="DB28" s="1400"/>
      <c r="DC28" s="1401"/>
      <c r="DF28" s="53" t="s">
        <v>1695</v>
      </c>
      <c r="DG28" s="59" t="s">
        <v>1702</v>
      </c>
      <c r="DH28" s="59"/>
      <c r="DI28" s="59"/>
      <c r="DJ28" s="59"/>
      <c r="DK28" s="59"/>
      <c r="DL28" s="59"/>
      <c r="DM28" s="59"/>
      <c r="DN28" s="59"/>
      <c r="DO28" s="59" t="s">
        <v>1699</v>
      </c>
      <c r="DP28" s="59"/>
      <c r="DQ28" s="59"/>
      <c r="DR28" s="59"/>
      <c r="DS28" s="59"/>
      <c r="DT28" s="280" t="s">
        <v>1705</v>
      </c>
      <c r="DU28" s="59"/>
      <c r="DV28" s="59"/>
      <c r="DW28" s="59"/>
      <c r="DX28" s="59"/>
      <c r="DY28" s="59" t="s">
        <v>1703</v>
      </c>
      <c r="DZ28" s="59"/>
      <c r="EA28" s="59"/>
    </row>
    <row r="29" spans="1:131" ht="12.75" customHeight="1">
      <c r="A29" s="102"/>
      <c r="B29" s="3058" t="s">
        <v>1</v>
      </c>
      <c r="C29" s="3059"/>
      <c r="D29" s="3063" t="str">
        <f>基本入力!F42</f>
        <v>練馬区高松3丁目　</v>
      </c>
      <c r="E29" s="3064"/>
      <c r="F29" s="3064"/>
      <c r="G29" s="3064"/>
      <c r="H29" s="3064"/>
      <c r="I29" s="3064"/>
      <c r="J29" s="3064"/>
      <c r="K29" s="3064"/>
      <c r="L29" s="3064"/>
      <c r="M29" s="3064"/>
      <c r="N29" s="3064"/>
      <c r="O29" s="3064"/>
      <c r="P29" s="3036" t="str">
        <f>基本入力!U42</f>
        <v>●番●</v>
      </c>
      <c r="Q29" s="3037"/>
      <c r="R29" s="3037"/>
      <c r="S29" s="3037"/>
      <c r="T29" s="3037"/>
      <c r="U29" s="3090" t="str">
        <f>基本入力!Y42</f>
        <v>宅地</v>
      </c>
      <c r="V29" s="3091"/>
      <c r="W29" s="3091"/>
      <c r="X29" s="3091"/>
      <c r="Y29" s="3091"/>
      <c r="Z29" s="3092"/>
      <c r="AA29" s="3093" t="str">
        <f>基本入力!AB42</f>
        <v>●</v>
      </c>
      <c r="AB29" s="2268"/>
      <c r="AC29" s="2268"/>
      <c r="AD29" s="2268"/>
      <c r="AE29" s="2268"/>
      <c r="AF29" s="3048" t="s">
        <v>22</v>
      </c>
      <c r="AG29" s="3085">
        <f>基本入力!AG42</f>
        <v>0</v>
      </c>
      <c r="AH29" s="3086"/>
      <c r="AI29" s="3086"/>
      <c r="AJ29" s="3086"/>
      <c r="AK29" s="3086"/>
      <c r="AL29" s="3086"/>
      <c r="AM29" s="3279">
        <f>基本入力!AL42</f>
        <v>0</v>
      </c>
      <c r="AN29" s="3280"/>
      <c r="AO29" s="3280"/>
      <c r="AP29" s="3280"/>
      <c r="AQ29" s="3280"/>
      <c r="AR29" s="3284" t="s">
        <v>1081</v>
      </c>
      <c r="AS29" s="3284"/>
      <c r="AT29" s="3282">
        <f>基本入力!AT42</f>
        <v>0</v>
      </c>
      <c r="AU29" s="3280"/>
      <c r="AV29" s="3280"/>
      <c r="AW29" s="3283"/>
      <c r="BG29" s="102"/>
      <c r="BH29" s="1794"/>
      <c r="BI29" s="1795"/>
      <c r="BJ29" s="1400"/>
      <c r="BK29" s="1400"/>
      <c r="BL29" s="1400"/>
      <c r="BM29" s="1400"/>
      <c r="BN29" s="1400"/>
      <c r="BO29" s="1400"/>
      <c r="BP29" s="1400"/>
      <c r="BQ29" s="1400"/>
      <c r="BR29" s="1400"/>
      <c r="BS29" s="1400"/>
      <c r="BT29" s="1400"/>
      <c r="BU29" s="1400"/>
      <c r="BV29" s="1400"/>
      <c r="BW29" s="1400"/>
      <c r="BX29" s="1400"/>
      <c r="BY29" s="1400"/>
      <c r="BZ29" s="1400"/>
      <c r="CA29" s="1400"/>
      <c r="CB29" s="1400"/>
      <c r="CC29" s="1400"/>
      <c r="CD29" s="1400"/>
      <c r="CE29" s="1400"/>
      <c r="CF29" s="1400"/>
      <c r="CG29" s="1400"/>
      <c r="CH29" s="1400"/>
      <c r="CI29" s="1400"/>
      <c r="CJ29" s="1400"/>
      <c r="CK29" s="1400"/>
      <c r="CL29" s="1400"/>
      <c r="CM29" s="1400"/>
      <c r="CN29" s="1400"/>
      <c r="CO29" s="1400"/>
      <c r="CP29" s="1400"/>
      <c r="CQ29" s="1400"/>
      <c r="CR29" s="1400"/>
      <c r="CS29" s="1400"/>
      <c r="CT29" s="1400"/>
      <c r="CU29" s="1400"/>
      <c r="CV29" s="1400"/>
      <c r="CW29" s="1400"/>
      <c r="CX29" s="1400"/>
      <c r="CY29" s="1400"/>
      <c r="CZ29" s="1400"/>
      <c r="DA29" s="1400"/>
      <c r="DB29" s="1400"/>
      <c r="DC29" s="1401"/>
      <c r="DF29" s="137"/>
      <c r="DG29" s="200"/>
      <c r="DH29" s="200"/>
      <c r="DI29" s="200"/>
      <c r="DJ29" s="200"/>
      <c r="DK29" s="200"/>
      <c r="DL29" s="200"/>
      <c r="DM29" s="200"/>
      <c r="DN29" s="200"/>
      <c r="DO29" s="200"/>
      <c r="DP29" s="200"/>
      <c r="DQ29" s="200"/>
      <c r="DR29" s="200"/>
      <c r="DS29" s="200"/>
      <c r="DT29" s="200"/>
      <c r="DU29" s="200"/>
      <c r="DV29" s="200"/>
      <c r="DW29" s="200"/>
      <c r="DX29" s="200"/>
      <c r="DY29" s="200"/>
      <c r="DZ29" s="59"/>
      <c r="EA29" s="59"/>
    </row>
    <row r="30" spans="1:131" ht="12.75" customHeight="1">
      <c r="A30" s="102"/>
      <c r="B30" s="3060"/>
      <c r="C30" s="3061"/>
      <c r="D30" s="3065"/>
      <c r="E30" s="3066"/>
      <c r="F30" s="3066"/>
      <c r="G30" s="3066"/>
      <c r="H30" s="3066"/>
      <c r="I30" s="3066"/>
      <c r="J30" s="3066"/>
      <c r="K30" s="3066"/>
      <c r="L30" s="3066"/>
      <c r="M30" s="3066"/>
      <c r="N30" s="3066"/>
      <c r="O30" s="3066"/>
      <c r="P30" s="3038"/>
      <c r="Q30" s="3039"/>
      <c r="R30" s="3039"/>
      <c r="S30" s="3039"/>
      <c r="T30" s="3039"/>
      <c r="U30" s="3091"/>
      <c r="V30" s="3091"/>
      <c r="W30" s="3091"/>
      <c r="X30" s="3091"/>
      <c r="Y30" s="3091"/>
      <c r="Z30" s="3092"/>
      <c r="AA30" s="3094"/>
      <c r="AB30" s="2269"/>
      <c r="AC30" s="2269"/>
      <c r="AD30" s="2269"/>
      <c r="AE30" s="2269"/>
      <c r="AF30" s="3049"/>
      <c r="AG30" s="3087"/>
      <c r="AH30" s="3086"/>
      <c r="AI30" s="3086"/>
      <c r="AJ30" s="3086"/>
      <c r="AK30" s="3086"/>
      <c r="AL30" s="3086"/>
      <c r="AM30" s="3281"/>
      <c r="AN30" s="3280"/>
      <c r="AO30" s="3280"/>
      <c r="AP30" s="3280"/>
      <c r="AQ30" s="3280"/>
      <c r="AR30" s="3284"/>
      <c r="AS30" s="3284"/>
      <c r="AT30" s="3280"/>
      <c r="AU30" s="3280"/>
      <c r="AV30" s="3280"/>
      <c r="AW30" s="3283"/>
      <c r="BG30" s="102"/>
      <c r="BH30" s="1794"/>
      <c r="BI30" s="1795"/>
      <c r="BJ30" s="1400"/>
      <c r="BK30" s="1400"/>
      <c r="BL30" s="1400"/>
      <c r="BM30" s="1400"/>
      <c r="BN30" s="1400"/>
      <c r="BO30" s="1400"/>
      <c r="BP30" s="1400"/>
      <c r="BQ30" s="1400"/>
      <c r="BR30" s="1400"/>
      <c r="BS30" s="1400"/>
      <c r="BT30" s="1400"/>
      <c r="BU30" s="1400"/>
      <c r="BV30" s="1400"/>
      <c r="BW30" s="1400"/>
      <c r="BX30" s="1400"/>
      <c r="BY30" s="1400"/>
      <c r="BZ30" s="1400"/>
      <c r="CA30" s="1400"/>
      <c r="CB30" s="1400"/>
      <c r="CC30" s="1400"/>
      <c r="CD30" s="1400"/>
      <c r="CE30" s="1400"/>
      <c r="CF30" s="1400"/>
      <c r="CG30" s="1400"/>
      <c r="CH30" s="1400"/>
      <c r="CI30" s="1400"/>
      <c r="CJ30" s="1400"/>
      <c r="CK30" s="1400"/>
      <c r="CL30" s="1400"/>
      <c r="CM30" s="1400"/>
      <c r="CN30" s="1400"/>
      <c r="CO30" s="1400"/>
      <c r="CP30" s="1400"/>
      <c r="CQ30" s="1400"/>
      <c r="CR30" s="1400"/>
      <c r="CS30" s="1400"/>
      <c r="CT30" s="1400"/>
      <c r="CU30" s="1400"/>
      <c r="CV30" s="1400"/>
      <c r="CW30" s="1400"/>
      <c r="CX30" s="1400"/>
      <c r="CY30" s="1400"/>
      <c r="CZ30" s="1400"/>
      <c r="DA30" s="1400"/>
      <c r="DB30" s="1400"/>
      <c r="DC30" s="1401"/>
      <c r="DL30" s="3"/>
    </row>
    <row r="31" spans="1:131" ht="12.75" customHeight="1">
      <c r="A31" s="102"/>
      <c r="B31" s="3058" t="s">
        <v>2</v>
      </c>
      <c r="C31" s="3059"/>
      <c r="D31" s="3063">
        <f>基本入力!F44</f>
        <v>0</v>
      </c>
      <c r="E31" s="3064"/>
      <c r="F31" s="3064"/>
      <c r="G31" s="3064"/>
      <c r="H31" s="3064"/>
      <c r="I31" s="3064"/>
      <c r="J31" s="3064"/>
      <c r="K31" s="3064"/>
      <c r="L31" s="3064"/>
      <c r="M31" s="3064"/>
      <c r="N31" s="3064"/>
      <c r="O31" s="3064"/>
      <c r="P31" s="3036">
        <f>基本入力!U44</f>
        <v>0</v>
      </c>
      <c r="Q31" s="3037"/>
      <c r="R31" s="3037"/>
      <c r="S31" s="3037"/>
      <c r="T31" s="3037"/>
      <c r="U31" s="3090">
        <f>基本入力!Y44</f>
        <v>0</v>
      </c>
      <c r="V31" s="3091"/>
      <c r="W31" s="3091"/>
      <c r="X31" s="3091"/>
      <c r="Y31" s="3091"/>
      <c r="Z31" s="3092"/>
      <c r="AA31" s="3093">
        <f>基本入力!AB44</f>
        <v>0</v>
      </c>
      <c r="AB31" s="2268"/>
      <c r="AC31" s="2268"/>
      <c r="AD31" s="2268"/>
      <c r="AE31" s="2268"/>
      <c r="AF31" s="3048" t="s">
        <v>22</v>
      </c>
      <c r="AG31" s="3085">
        <f>基本入力!AG44</f>
        <v>0</v>
      </c>
      <c r="AH31" s="3086"/>
      <c r="AI31" s="3086"/>
      <c r="AJ31" s="3086"/>
      <c r="AK31" s="3086"/>
      <c r="AL31" s="3086"/>
      <c r="AM31" s="3036">
        <f>基本入力!AL44</f>
        <v>0</v>
      </c>
      <c r="AN31" s="3037"/>
      <c r="AO31" s="3037"/>
      <c r="AP31" s="3037"/>
      <c r="AQ31" s="3037"/>
      <c r="AR31" s="3095" t="s">
        <v>1081</v>
      </c>
      <c r="AS31" s="3095"/>
      <c r="AT31" s="3056">
        <f>基本入力!AT44</f>
        <v>0</v>
      </c>
      <c r="AU31" s="3037"/>
      <c r="AV31" s="3037"/>
      <c r="AW31" s="3097"/>
      <c r="AX31" s="102"/>
      <c r="AY31" s="102"/>
      <c r="AZ31" s="102"/>
      <c r="BG31" s="102"/>
      <c r="BH31" s="1794"/>
      <c r="BI31" s="1795"/>
      <c r="BJ31" s="1400"/>
      <c r="BK31" s="1400"/>
      <c r="BL31" s="1400"/>
      <c r="BM31" s="1400"/>
      <c r="BN31" s="1400"/>
      <c r="BO31" s="1400"/>
      <c r="BP31" s="1400"/>
      <c r="BQ31" s="1400"/>
      <c r="BR31" s="1400"/>
      <c r="BS31" s="1400"/>
      <c r="BT31" s="1400"/>
      <c r="BU31" s="1400"/>
      <c r="BV31" s="1400"/>
      <c r="BW31" s="1400"/>
      <c r="BX31" s="1400"/>
      <c r="BY31" s="1400"/>
      <c r="BZ31" s="1400"/>
      <c r="CA31" s="1400"/>
      <c r="CB31" s="1400"/>
      <c r="CC31" s="1400"/>
      <c r="CD31" s="1400"/>
      <c r="CE31" s="1400"/>
      <c r="CF31" s="1400"/>
      <c r="CG31" s="1400"/>
      <c r="CH31" s="1400"/>
      <c r="CI31" s="1400"/>
      <c r="CJ31" s="1400"/>
      <c r="CK31" s="1400"/>
      <c r="CL31" s="1400"/>
      <c r="CM31" s="1400"/>
      <c r="CN31" s="1400"/>
      <c r="CO31" s="1400"/>
      <c r="CP31" s="1400"/>
      <c r="CQ31" s="1400"/>
      <c r="CR31" s="1400"/>
      <c r="CS31" s="1400"/>
      <c r="CT31" s="1400"/>
      <c r="CU31" s="1400"/>
      <c r="CV31" s="1400"/>
      <c r="CW31" s="1400"/>
      <c r="CX31" s="1400"/>
      <c r="CY31" s="1400"/>
      <c r="CZ31" s="1400"/>
      <c r="DA31" s="1400"/>
      <c r="DB31" s="1400"/>
      <c r="DC31" s="1401"/>
    </row>
    <row r="32" spans="1:131" ht="12.75" customHeight="1">
      <c r="A32" s="102"/>
      <c r="B32" s="3060"/>
      <c r="C32" s="3061"/>
      <c r="D32" s="3065"/>
      <c r="E32" s="3066"/>
      <c r="F32" s="3066"/>
      <c r="G32" s="3066"/>
      <c r="H32" s="3066"/>
      <c r="I32" s="3066"/>
      <c r="J32" s="3066"/>
      <c r="K32" s="3066"/>
      <c r="L32" s="3066"/>
      <c r="M32" s="3066"/>
      <c r="N32" s="3066"/>
      <c r="O32" s="3066"/>
      <c r="P32" s="3038"/>
      <c r="Q32" s="3039"/>
      <c r="R32" s="3039"/>
      <c r="S32" s="3039"/>
      <c r="T32" s="3039"/>
      <c r="U32" s="3091"/>
      <c r="V32" s="3091"/>
      <c r="W32" s="3091"/>
      <c r="X32" s="3091"/>
      <c r="Y32" s="3091"/>
      <c r="Z32" s="3092"/>
      <c r="AA32" s="3094"/>
      <c r="AB32" s="2269"/>
      <c r="AC32" s="2269"/>
      <c r="AD32" s="2269"/>
      <c r="AE32" s="2269"/>
      <c r="AF32" s="3049"/>
      <c r="AG32" s="3087"/>
      <c r="AH32" s="3086"/>
      <c r="AI32" s="3086"/>
      <c r="AJ32" s="3086"/>
      <c r="AK32" s="3086"/>
      <c r="AL32" s="3086"/>
      <c r="AM32" s="3038"/>
      <c r="AN32" s="3039"/>
      <c r="AO32" s="3039"/>
      <c r="AP32" s="3039"/>
      <c r="AQ32" s="3039"/>
      <c r="AR32" s="3096"/>
      <c r="AS32" s="3096"/>
      <c r="AT32" s="3039"/>
      <c r="AU32" s="3039"/>
      <c r="AV32" s="3039"/>
      <c r="AW32" s="3098"/>
      <c r="AX32" s="102"/>
      <c r="AY32" s="102"/>
      <c r="AZ32" s="102"/>
      <c r="BA32" s="99"/>
      <c r="BG32" s="102"/>
      <c r="BH32" s="1794"/>
      <c r="BI32" s="1795"/>
      <c r="BJ32" s="1400"/>
      <c r="BK32" s="1400"/>
      <c r="BL32" s="1400"/>
      <c r="BM32" s="1400"/>
      <c r="BN32" s="1400"/>
      <c r="BO32" s="1400"/>
      <c r="BP32" s="1400"/>
      <c r="BQ32" s="1400"/>
      <c r="BR32" s="1400"/>
      <c r="BS32" s="1400"/>
      <c r="BT32" s="1400"/>
      <c r="BU32" s="1400"/>
      <c r="BV32" s="1400"/>
      <c r="BW32" s="1400"/>
      <c r="BX32" s="1400"/>
      <c r="BY32" s="1400"/>
      <c r="BZ32" s="1400"/>
      <c r="CA32" s="1400"/>
      <c r="CB32" s="1400"/>
      <c r="CC32" s="1400"/>
      <c r="CD32" s="1400"/>
      <c r="CE32" s="1400"/>
      <c r="CF32" s="1400"/>
      <c r="CG32" s="1400"/>
      <c r="CH32" s="1400"/>
      <c r="CI32" s="1400"/>
      <c r="CJ32" s="1400"/>
      <c r="CK32" s="1400"/>
      <c r="CL32" s="1400"/>
      <c r="CM32" s="1400"/>
      <c r="CN32" s="1400"/>
      <c r="CO32" s="1400"/>
      <c r="CP32" s="1400"/>
      <c r="CQ32" s="1400"/>
      <c r="CR32" s="1400"/>
      <c r="CS32" s="1400"/>
      <c r="CT32" s="1400"/>
      <c r="CU32" s="1400"/>
      <c r="CV32" s="1400"/>
      <c r="CW32" s="1400"/>
      <c r="CX32" s="1400"/>
      <c r="CY32" s="1400"/>
      <c r="CZ32" s="1400"/>
      <c r="DA32" s="1400"/>
      <c r="DB32" s="1400"/>
      <c r="DC32" s="1401"/>
    </row>
    <row r="33" spans="1:117" ht="12.75" customHeight="1">
      <c r="A33" s="102"/>
      <c r="B33" s="3058" t="s">
        <v>3</v>
      </c>
      <c r="C33" s="3059"/>
      <c r="D33" s="3063">
        <f>基本入力!F46</f>
        <v>0</v>
      </c>
      <c r="E33" s="3064"/>
      <c r="F33" s="3064"/>
      <c r="G33" s="3064"/>
      <c r="H33" s="3064"/>
      <c r="I33" s="3064"/>
      <c r="J33" s="3064"/>
      <c r="K33" s="3064"/>
      <c r="L33" s="3064"/>
      <c r="M33" s="3064"/>
      <c r="N33" s="3064"/>
      <c r="O33" s="3064"/>
      <c r="P33" s="3036">
        <f>基本入力!U46</f>
        <v>0</v>
      </c>
      <c r="Q33" s="3037"/>
      <c r="R33" s="3037"/>
      <c r="S33" s="3037"/>
      <c r="T33" s="3037"/>
      <c r="U33" s="3090">
        <f>基本入力!Y46</f>
        <v>0</v>
      </c>
      <c r="V33" s="3091"/>
      <c r="W33" s="3091"/>
      <c r="X33" s="3091"/>
      <c r="Y33" s="3091"/>
      <c r="Z33" s="3092"/>
      <c r="AA33" s="3093">
        <f>基本入力!AB46</f>
        <v>0</v>
      </c>
      <c r="AB33" s="2268"/>
      <c r="AC33" s="2268"/>
      <c r="AD33" s="2268"/>
      <c r="AE33" s="2268"/>
      <c r="AF33" s="3048" t="s">
        <v>22</v>
      </c>
      <c r="AG33" s="3085">
        <f>基本入力!AG46</f>
        <v>0</v>
      </c>
      <c r="AH33" s="3086"/>
      <c r="AI33" s="3086"/>
      <c r="AJ33" s="3086"/>
      <c r="AK33" s="3086"/>
      <c r="AL33" s="3086"/>
      <c r="AM33" s="3036">
        <f>基本入力!AL46</f>
        <v>0</v>
      </c>
      <c r="AN33" s="3037"/>
      <c r="AO33" s="3037"/>
      <c r="AP33" s="3037"/>
      <c r="AQ33" s="3037"/>
      <c r="AR33" s="3095" t="s">
        <v>1081</v>
      </c>
      <c r="AS33" s="3095"/>
      <c r="AT33" s="3056">
        <f>基本入力!AT46</f>
        <v>0</v>
      </c>
      <c r="AU33" s="3037"/>
      <c r="AV33" s="3037"/>
      <c r="AW33" s="3097"/>
      <c r="AX33" s="102"/>
      <c r="AY33" s="102"/>
      <c r="AZ33" s="102"/>
      <c r="BA33" s="99"/>
      <c r="BG33" s="102"/>
      <c r="BH33" s="1794"/>
      <c r="BI33" s="1795"/>
      <c r="BJ33" s="1400"/>
      <c r="BK33" s="1400"/>
      <c r="BL33" s="1400"/>
      <c r="BM33" s="1400"/>
      <c r="BN33" s="1400"/>
      <c r="BO33" s="1400"/>
      <c r="BP33" s="1400"/>
      <c r="BQ33" s="1400"/>
      <c r="BR33" s="1400"/>
      <c r="BS33" s="1400"/>
      <c r="BT33" s="1400"/>
      <c r="BU33" s="1400"/>
      <c r="BV33" s="1400"/>
      <c r="BW33" s="1400"/>
      <c r="BX33" s="1400"/>
      <c r="BY33" s="1400"/>
      <c r="BZ33" s="1400"/>
      <c r="CA33" s="1400"/>
      <c r="CB33" s="1400"/>
      <c r="CC33" s="1400"/>
      <c r="CD33" s="1400"/>
      <c r="CE33" s="1400"/>
      <c r="CF33" s="1400"/>
      <c r="CG33" s="1400"/>
      <c r="CH33" s="1400"/>
      <c r="CI33" s="1400"/>
      <c r="CJ33" s="1400"/>
      <c r="CK33" s="1400"/>
      <c r="CL33" s="1400"/>
      <c r="CM33" s="1400"/>
      <c r="CN33" s="1400"/>
      <c r="CO33" s="1400"/>
      <c r="CP33" s="1400"/>
      <c r="CQ33" s="1400"/>
      <c r="CR33" s="1400"/>
      <c r="CS33" s="1400"/>
      <c r="CT33" s="1400"/>
      <c r="CU33" s="1400"/>
      <c r="CV33" s="1400"/>
      <c r="CW33" s="1400"/>
      <c r="CX33" s="1400"/>
      <c r="CY33" s="1400"/>
      <c r="CZ33" s="1400"/>
      <c r="DA33" s="1400"/>
      <c r="DB33" s="1400"/>
      <c r="DC33" s="1401"/>
    </row>
    <row r="34" spans="1:117" ht="12.75" customHeight="1">
      <c r="A34" s="102"/>
      <c r="B34" s="3060"/>
      <c r="C34" s="3061"/>
      <c r="D34" s="3065"/>
      <c r="E34" s="3066"/>
      <c r="F34" s="3066"/>
      <c r="G34" s="3066"/>
      <c r="H34" s="3066"/>
      <c r="I34" s="3066"/>
      <c r="J34" s="3066"/>
      <c r="K34" s="3066"/>
      <c r="L34" s="3066"/>
      <c r="M34" s="3066"/>
      <c r="N34" s="3066"/>
      <c r="O34" s="3066"/>
      <c r="P34" s="3038"/>
      <c r="Q34" s="3039"/>
      <c r="R34" s="3039"/>
      <c r="S34" s="3039"/>
      <c r="T34" s="3039"/>
      <c r="U34" s="3091"/>
      <c r="V34" s="3091"/>
      <c r="W34" s="3091"/>
      <c r="X34" s="3091"/>
      <c r="Y34" s="3091"/>
      <c r="Z34" s="3092"/>
      <c r="AA34" s="3094"/>
      <c r="AB34" s="2269"/>
      <c r="AC34" s="2269"/>
      <c r="AD34" s="2269"/>
      <c r="AE34" s="2269"/>
      <c r="AF34" s="3049"/>
      <c r="AG34" s="3087"/>
      <c r="AH34" s="3086"/>
      <c r="AI34" s="3086"/>
      <c r="AJ34" s="3086"/>
      <c r="AK34" s="3086"/>
      <c r="AL34" s="3086"/>
      <c r="AM34" s="3038"/>
      <c r="AN34" s="3039"/>
      <c r="AO34" s="3039"/>
      <c r="AP34" s="3039"/>
      <c r="AQ34" s="3039"/>
      <c r="AR34" s="3096"/>
      <c r="AS34" s="3096"/>
      <c r="AT34" s="3039"/>
      <c r="AU34" s="3039"/>
      <c r="AV34" s="3039"/>
      <c r="AW34" s="3098"/>
      <c r="AX34" s="102"/>
      <c r="AY34" s="102"/>
      <c r="AZ34" s="102"/>
      <c r="BA34" s="99"/>
      <c r="BG34" s="102"/>
      <c r="BH34" s="1794"/>
      <c r="BI34" s="1795"/>
      <c r="BJ34" s="1400"/>
      <c r="BK34" s="1400"/>
      <c r="BL34" s="1400"/>
      <c r="BM34" s="1400"/>
      <c r="BN34" s="1400"/>
      <c r="BO34" s="1400"/>
      <c r="BP34" s="1400"/>
      <c r="BQ34" s="1400"/>
      <c r="BR34" s="1400"/>
      <c r="BS34" s="1400"/>
      <c r="BT34" s="1400"/>
      <c r="BU34" s="1400"/>
      <c r="BV34" s="1400"/>
      <c r="BW34" s="1400"/>
      <c r="BX34" s="1400"/>
      <c r="BY34" s="1400"/>
      <c r="BZ34" s="1400"/>
      <c r="CA34" s="1400"/>
      <c r="CB34" s="1400"/>
      <c r="CC34" s="1400"/>
      <c r="CD34" s="1400"/>
      <c r="CE34" s="1400"/>
      <c r="CF34" s="1400"/>
      <c r="CG34" s="1400"/>
      <c r="CH34" s="1400"/>
      <c r="CI34" s="1400"/>
      <c r="CJ34" s="1400"/>
      <c r="CK34" s="1400"/>
      <c r="CL34" s="1400"/>
      <c r="CM34" s="1400"/>
      <c r="CN34" s="1400"/>
      <c r="CO34" s="1400"/>
      <c r="CP34" s="1400"/>
      <c r="CQ34" s="1400"/>
      <c r="CR34" s="1400"/>
      <c r="CS34" s="1400"/>
      <c r="CT34" s="1400"/>
      <c r="CU34" s="1400"/>
      <c r="CV34" s="1400"/>
      <c r="CW34" s="1400"/>
      <c r="CX34" s="1400"/>
      <c r="CY34" s="1400"/>
      <c r="CZ34" s="1400"/>
      <c r="DA34" s="1400"/>
      <c r="DB34" s="1400"/>
      <c r="DC34" s="1401"/>
    </row>
    <row r="35" spans="1:117" ht="12.75" customHeight="1">
      <c r="A35" s="102"/>
      <c r="B35" s="3058" t="s">
        <v>4</v>
      </c>
      <c r="C35" s="3059"/>
      <c r="D35" s="3063">
        <f>基本入力!F48</f>
        <v>0</v>
      </c>
      <c r="E35" s="3064"/>
      <c r="F35" s="3064"/>
      <c r="G35" s="3064"/>
      <c r="H35" s="3064"/>
      <c r="I35" s="3064"/>
      <c r="J35" s="3064"/>
      <c r="K35" s="3064"/>
      <c r="L35" s="3064"/>
      <c r="M35" s="3064"/>
      <c r="N35" s="3064"/>
      <c r="O35" s="3064"/>
      <c r="P35" s="3036">
        <f>基本入力!U48</f>
        <v>0</v>
      </c>
      <c r="Q35" s="3037"/>
      <c r="R35" s="3037"/>
      <c r="S35" s="3037"/>
      <c r="T35" s="3037"/>
      <c r="U35" s="3090">
        <f>基本入力!Y48</f>
        <v>0</v>
      </c>
      <c r="V35" s="3091"/>
      <c r="W35" s="3091"/>
      <c r="X35" s="3091"/>
      <c r="Y35" s="3091"/>
      <c r="Z35" s="3092"/>
      <c r="AA35" s="3093">
        <f>基本入力!AB48</f>
        <v>0</v>
      </c>
      <c r="AB35" s="2268"/>
      <c r="AC35" s="2268"/>
      <c r="AD35" s="2268"/>
      <c r="AE35" s="2268"/>
      <c r="AF35" s="3048" t="s">
        <v>22</v>
      </c>
      <c r="AG35" s="3085">
        <f>基本入力!AG48</f>
        <v>0</v>
      </c>
      <c r="AH35" s="3086"/>
      <c r="AI35" s="3086"/>
      <c r="AJ35" s="3086"/>
      <c r="AK35" s="3086"/>
      <c r="AL35" s="3086"/>
      <c r="AM35" s="3036">
        <f>基本入力!AL48</f>
        <v>0</v>
      </c>
      <c r="AN35" s="3037"/>
      <c r="AO35" s="3037"/>
      <c r="AP35" s="3037"/>
      <c r="AQ35" s="3037"/>
      <c r="AR35" s="3095" t="s">
        <v>1081</v>
      </c>
      <c r="AS35" s="3095"/>
      <c r="AT35" s="3056">
        <f>基本入力!AT48</f>
        <v>0</v>
      </c>
      <c r="AU35" s="3037"/>
      <c r="AV35" s="3037"/>
      <c r="AW35" s="3097"/>
      <c r="AX35" s="102"/>
      <c r="AY35" s="102"/>
      <c r="AZ35" s="102"/>
      <c r="BA35" s="99"/>
      <c r="BG35" s="102"/>
      <c r="BH35" s="1794"/>
      <c r="BI35" s="1795"/>
      <c r="BJ35" s="1400"/>
      <c r="BK35" s="1400"/>
      <c r="BL35" s="1400"/>
      <c r="BM35" s="1400"/>
      <c r="BN35" s="1400"/>
      <c r="BO35" s="1400"/>
      <c r="BP35" s="1400"/>
      <c r="BQ35" s="1400"/>
      <c r="BR35" s="1400"/>
      <c r="BS35" s="1400"/>
      <c r="BT35" s="1400"/>
      <c r="BU35" s="1400"/>
      <c r="BV35" s="1400"/>
      <c r="BW35" s="1400"/>
      <c r="BX35" s="1400"/>
      <c r="BY35" s="1400"/>
      <c r="BZ35" s="1400"/>
      <c r="CA35" s="1400"/>
      <c r="CB35" s="1400"/>
      <c r="CC35" s="1400"/>
      <c r="CD35" s="1400"/>
      <c r="CE35" s="1400"/>
      <c r="CF35" s="1400"/>
      <c r="CG35" s="1400"/>
      <c r="CH35" s="1400"/>
      <c r="CI35" s="1400"/>
      <c r="CJ35" s="1400"/>
      <c r="CK35" s="1400"/>
      <c r="CL35" s="1400"/>
      <c r="CM35" s="1400"/>
      <c r="CN35" s="1400"/>
      <c r="CO35" s="1400"/>
      <c r="CP35" s="1400"/>
      <c r="CQ35" s="1400"/>
      <c r="CR35" s="1400"/>
      <c r="CS35" s="1400"/>
      <c r="CT35" s="1400"/>
      <c r="CU35" s="1400"/>
      <c r="CV35" s="1400"/>
      <c r="CW35" s="1400"/>
      <c r="CX35" s="1400"/>
      <c r="CY35" s="1400"/>
      <c r="CZ35" s="1400"/>
      <c r="DA35" s="1400"/>
      <c r="DB35" s="1400"/>
      <c r="DC35" s="1401"/>
    </row>
    <row r="36" spans="1:117" ht="12.75" customHeight="1">
      <c r="A36" s="102"/>
      <c r="B36" s="3060"/>
      <c r="C36" s="3061"/>
      <c r="D36" s="3065"/>
      <c r="E36" s="3066"/>
      <c r="F36" s="3066"/>
      <c r="G36" s="3066"/>
      <c r="H36" s="3066"/>
      <c r="I36" s="3066"/>
      <c r="J36" s="3066"/>
      <c r="K36" s="3066"/>
      <c r="L36" s="3066"/>
      <c r="M36" s="3066"/>
      <c r="N36" s="3066"/>
      <c r="O36" s="3066"/>
      <c r="P36" s="3038"/>
      <c r="Q36" s="3039"/>
      <c r="R36" s="3039"/>
      <c r="S36" s="3039"/>
      <c r="T36" s="3039"/>
      <c r="U36" s="3091"/>
      <c r="V36" s="3091"/>
      <c r="W36" s="3091"/>
      <c r="X36" s="3091"/>
      <c r="Y36" s="3091"/>
      <c r="Z36" s="3092"/>
      <c r="AA36" s="3094"/>
      <c r="AB36" s="2269"/>
      <c r="AC36" s="2269"/>
      <c r="AD36" s="2269"/>
      <c r="AE36" s="2269"/>
      <c r="AF36" s="3049"/>
      <c r="AG36" s="3087"/>
      <c r="AH36" s="3086"/>
      <c r="AI36" s="3086"/>
      <c r="AJ36" s="3086"/>
      <c r="AK36" s="3086"/>
      <c r="AL36" s="3086"/>
      <c r="AM36" s="3038"/>
      <c r="AN36" s="3039"/>
      <c r="AO36" s="3039"/>
      <c r="AP36" s="3039"/>
      <c r="AQ36" s="3039"/>
      <c r="AR36" s="3096"/>
      <c r="AS36" s="3096"/>
      <c r="AT36" s="3039"/>
      <c r="AU36" s="3039"/>
      <c r="AV36" s="3039"/>
      <c r="AW36" s="3098"/>
      <c r="AX36" s="102"/>
      <c r="AY36" s="102"/>
      <c r="AZ36" s="102"/>
      <c r="BA36" s="99"/>
      <c r="BG36" s="102"/>
      <c r="BH36" s="1794"/>
      <c r="BI36" s="1795"/>
      <c r="BJ36" s="1400"/>
      <c r="BK36" s="1400"/>
      <c r="BL36" s="1400"/>
      <c r="BM36" s="1400"/>
      <c r="BN36" s="1400"/>
      <c r="BO36" s="1400"/>
      <c r="BP36" s="1400"/>
      <c r="BQ36" s="1400"/>
      <c r="BR36" s="1400"/>
      <c r="BS36" s="1400"/>
      <c r="BT36" s="1400"/>
      <c r="BU36" s="1400"/>
      <c r="BV36" s="1400"/>
      <c r="BW36" s="1400"/>
      <c r="BX36" s="1400"/>
      <c r="BY36" s="1400"/>
      <c r="BZ36" s="1400"/>
      <c r="CA36" s="1400"/>
      <c r="CB36" s="1400"/>
      <c r="CC36" s="1400"/>
      <c r="CD36" s="1400"/>
      <c r="CE36" s="1400"/>
      <c r="CF36" s="1400"/>
      <c r="CG36" s="1400"/>
      <c r="CH36" s="1400"/>
      <c r="CI36" s="1400"/>
      <c r="CJ36" s="1400"/>
      <c r="CK36" s="1400"/>
      <c r="CL36" s="1400"/>
      <c r="CM36" s="1400"/>
      <c r="CN36" s="1400"/>
      <c r="CO36" s="1400"/>
      <c r="CP36" s="1400"/>
      <c r="CQ36" s="1400"/>
      <c r="CR36" s="1400"/>
      <c r="CS36" s="1400"/>
      <c r="CT36" s="1400"/>
      <c r="CU36" s="1400"/>
      <c r="CV36" s="1400"/>
      <c r="CW36" s="1400"/>
      <c r="CX36" s="1400"/>
      <c r="CY36" s="1400"/>
      <c r="CZ36" s="1400"/>
      <c r="DA36" s="1400"/>
      <c r="DB36" s="1400"/>
      <c r="DC36" s="1401"/>
    </row>
    <row r="37" spans="1:117" ht="12.75" customHeight="1">
      <c r="A37" s="102"/>
      <c r="B37" s="3058" t="s">
        <v>202</v>
      </c>
      <c r="C37" s="3335"/>
      <c r="D37" s="3223">
        <f>基本入力!F50</f>
        <v>0</v>
      </c>
      <c r="E37" s="3064"/>
      <c r="F37" s="3064"/>
      <c r="G37" s="3064"/>
      <c r="H37" s="3064"/>
      <c r="I37" s="3064"/>
      <c r="J37" s="3064"/>
      <c r="K37" s="3064"/>
      <c r="L37" s="3064"/>
      <c r="M37" s="3064"/>
      <c r="N37" s="3064"/>
      <c r="O37" s="3064"/>
      <c r="P37" s="3040">
        <f>基本入力!U50</f>
        <v>0</v>
      </c>
      <c r="Q37" s="3037"/>
      <c r="R37" s="3037"/>
      <c r="S37" s="3037"/>
      <c r="T37" s="3037"/>
      <c r="U37" s="3090">
        <f>基本入力!Y50</f>
        <v>0</v>
      </c>
      <c r="V37" s="3091"/>
      <c r="W37" s="3091"/>
      <c r="X37" s="3091"/>
      <c r="Y37" s="3091"/>
      <c r="Z37" s="3092"/>
      <c r="AA37" s="3114">
        <f>基本入力!AB50</f>
        <v>0</v>
      </c>
      <c r="AB37" s="2268"/>
      <c r="AC37" s="2268"/>
      <c r="AD37" s="2268"/>
      <c r="AE37" s="2268"/>
      <c r="AF37" s="3062" t="s">
        <v>22</v>
      </c>
      <c r="AG37" s="3085">
        <f>基本入力!AG50</f>
        <v>0</v>
      </c>
      <c r="AH37" s="3086"/>
      <c r="AI37" s="3086"/>
      <c r="AJ37" s="3086"/>
      <c r="AK37" s="3086"/>
      <c r="AL37" s="3086"/>
      <c r="AM37" s="3040">
        <f>基本入力!AL50</f>
        <v>0</v>
      </c>
      <c r="AN37" s="3037"/>
      <c r="AO37" s="3037"/>
      <c r="AP37" s="3037"/>
      <c r="AQ37" s="3037"/>
      <c r="AR37" s="3095" t="s">
        <v>1081</v>
      </c>
      <c r="AS37" s="3095"/>
      <c r="AT37" s="3056">
        <f>基本入力!AT50</f>
        <v>0</v>
      </c>
      <c r="AU37" s="3037"/>
      <c r="AV37" s="3037"/>
      <c r="AW37" s="3319"/>
      <c r="AX37" s="102"/>
      <c r="AY37" s="102"/>
      <c r="AZ37" s="102"/>
      <c r="BA37" s="99"/>
      <c r="BG37" s="102"/>
      <c r="BH37" s="1794"/>
      <c r="BI37" s="1795"/>
      <c r="BJ37" s="1400"/>
      <c r="BK37" s="1400"/>
      <c r="BL37" s="1400"/>
      <c r="BM37" s="1400"/>
      <c r="BN37" s="1400"/>
      <c r="BO37" s="1400"/>
      <c r="BP37" s="1400"/>
      <c r="BQ37" s="1400"/>
      <c r="BR37" s="1400"/>
      <c r="BS37" s="1400"/>
      <c r="BT37" s="1400"/>
      <c r="BU37" s="1400"/>
      <c r="BV37" s="1400"/>
      <c r="BW37" s="1400"/>
      <c r="BX37" s="1400"/>
      <c r="BY37" s="1400"/>
      <c r="BZ37" s="1400"/>
      <c r="CA37" s="1400"/>
      <c r="CB37" s="1400"/>
      <c r="CC37" s="1400"/>
      <c r="CD37" s="1400"/>
      <c r="CE37" s="1400"/>
      <c r="CF37" s="1400"/>
      <c r="CG37" s="1400"/>
      <c r="CH37" s="1400"/>
      <c r="CI37" s="1400"/>
      <c r="CJ37" s="1400"/>
      <c r="CK37" s="1400"/>
      <c r="CL37" s="1400"/>
      <c r="CM37" s="1400"/>
      <c r="CN37" s="1400"/>
      <c r="CO37" s="1400"/>
      <c r="CP37" s="1400"/>
      <c r="CQ37" s="1400"/>
      <c r="CR37" s="1400"/>
      <c r="CS37" s="1400"/>
      <c r="CT37" s="1400"/>
      <c r="CU37" s="1400"/>
      <c r="CV37" s="1400"/>
      <c r="CW37" s="1400"/>
      <c r="CX37" s="1400"/>
      <c r="CY37" s="1400"/>
      <c r="CZ37" s="1400"/>
      <c r="DA37" s="1400"/>
      <c r="DB37" s="1400"/>
      <c r="DC37" s="1401"/>
    </row>
    <row r="38" spans="1:117" ht="12.75" customHeight="1">
      <c r="A38" s="102"/>
      <c r="B38" s="3060"/>
      <c r="C38" s="3061"/>
      <c r="D38" s="3065"/>
      <c r="E38" s="3066"/>
      <c r="F38" s="3066"/>
      <c r="G38" s="3066"/>
      <c r="H38" s="3066"/>
      <c r="I38" s="3066"/>
      <c r="J38" s="3066"/>
      <c r="K38" s="3066"/>
      <c r="L38" s="3066"/>
      <c r="M38" s="3066"/>
      <c r="N38" s="3066"/>
      <c r="O38" s="3066"/>
      <c r="P38" s="3038"/>
      <c r="Q38" s="3039"/>
      <c r="R38" s="3039"/>
      <c r="S38" s="3039"/>
      <c r="T38" s="3039"/>
      <c r="U38" s="3091"/>
      <c r="V38" s="3091"/>
      <c r="W38" s="3091"/>
      <c r="X38" s="3091"/>
      <c r="Y38" s="3091"/>
      <c r="Z38" s="3092"/>
      <c r="AA38" s="3094"/>
      <c r="AB38" s="2269"/>
      <c r="AC38" s="2269"/>
      <c r="AD38" s="2269"/>
      <c r="AE38" s="2269"/>
      <c r="AF38" s="3049"/>
      <c r="AG38" s="3087"/>
      <c r="AH38" s="3086"/>
      <c r="AI38" s="3086"/>
      <c r="AJ38" s="3086"/>
      <c r="AK38" s="3086"/>
      <c r="AL38" s="3086"/>
      <c r="AM38" s="3038"/>
      <c r="AN38" s="3039"/>
      <c r="AO38" s="3039"/>
      <c r="AP38" s="3039"/>
      <c r="AQ38" s="3039"/>
      <c r="AR38" s="3096"/>
      <c r="AS38" s="3096"/>
      <c r="AT38" s="3039"/>
      <c r="AU38" s="3039"/>
      <c r="AV38" s="3039"/>
      <c r="AW38" s="3098"/>
      <c r="AX38" s="102"/>
      <c r="AY38" s="102"/>
      <c r="AZ38" s="102"/>
      <c r="BA38" s="99"/>
      <c r="BG38" s="9"/>
      <c r="BH38" s="1794"/>
      <c r="BI38" s="1795"/>
      <c r="BJ38" s="1400"/>
      <c r="BK38" s="1400"/>
      <c r="BL38" s="1400"/>
      <c r="BM38" s="1400"/>
      <c r="BN38" s="1400"/>
      <c r="BO38" s="1400"/>
      <c r="BP38" s="1400"/>
      <c r="BQ38" s="1400"/>
      <c r="BR38" s="1400"/>
      <c r="BS38" s="1400"/>
      <c r="BT38" s="1400"/>
      <c r="BU38" s="1400"/>
      <c r="BV38" s="1400"/>
      <c r="BW38" s="1400"/>
      <c r="BX38" s="1400"/>
      <c r="BY38" s="1400"/>
      <c r="BZ38" s="1400"/>
      <c r="CA38" s="1400"/>
      <c r="CB38" s="1400"/>
      <c r="CC38" s="1400"/>
      <c r="CD38" s="1400"/>
      <c r="CE38" s="1400"/>
      <c r="CF38" s="1400"/>
      <c r="CG38" s="1400"/>
      <c r="CH38" s="1400"/>
      <c r="CI38" s="1400"/>
      <c r="CJ38" s="1400"/>
      <c r="CK38" s="1400"/>
      <c r="CL38" s="1400"/>
      <c r="CM38" s="1400"/>
      <c r="CN38" s="1400"/>
      <c r="CO38" s="1400"/>
      <c r="CP38" s="1400"/>
      <c r="CQ38" s="1400"/>
      <c r="CR38" s="1400"/>
      <c r="CS38" s="1400"/>
      <c r="CT38" s="1400"/>
      <c r="CU38" s="1400"/>
      <c r="CV38" s="1400"/>
      <c r="CW38" s="1400"/>
      <c r="CX38" s="1400"/>
      <c r="CY38" s="1400"/>
      <c r="CZ38" s="1400"/>
      <c r="DA38" s="1400"/>
      <c r="DB38" s="1400"/>
      <c r="DC38" s="1401"/>
    </row>
    <row r="39" spans="1:117" ht="12.75" customHeight="1">
      <c r="A39" s="102"/>
      <c r="B39" s="3058" t="s">
        <v>1653</v>
      </c>
      <c r="C39" s="3335"/>
      <c r="D39" s="3223">
        <f>基本入力!F52</f>
        <v>0</v>
      </c>
      <c r="E39" s="3064"/>
      <c r="F39" s="3064"/>
      <c r="G39" s="3064"/>
      <c r="H39" s="3064"/>
      <c r="I39" s="3064"/>
      <c r="J39" s="3064"/>
      <c r="K39" s="3064"/>
      <c r="L39" s="3064"/>
      <c r="M39" s="3064"/>
      <c r="N39" s="3064"/>
      <c r="O39" s="3064"/>
      <c r="P39" s="3040">
        <f>基本入力!U52</f>
        <v>0</v>
      </c>
      <c r="Q39" s="3037"/>
      <c r="R39" s="3037"/>
      <c r="S39" s="3037"/>
      <c r="T39" s="3037"/>
      <c r="U39" s="3090">
        <f>基本入力!Y52</f>
        <v>0</v>
      </c>
      <c r="V39" s="3091"/>
      <c r="W39" s="3091"/>
      <c r="X39" s="3091"/>
      <c r="Y39" s="3091"/>
      <c r="Z39" s="3092"/>
      <c r="AA39" s="3114">
        <f>基本入力!AB52</f>
        <v>0</v>
      </c>
      <c r="AB39" s="2268"/>
      <c r="AC39" s="2268"/>
      <c r="AD39" s="2268"/>
      <c r="AE39" s="2268"/>
      <c r="AF39" s="3062" t="s">
        <v>22</v>
      </c>
      <c r="AG39" s="3085">
        <f>基本入力!AG52</f>
        <v>0</v>
      </c>
      <c r="AH39" s="3086"/>
      <c r="AI39" s="3086"/>
      <c r="AJ39" s="3086"/>
      <c r="AK39" s="3086"/>
      <c r="AL39" s="3086"/>
      <c r="AM39" s="3040">
        <f>基本入力!AL52</f>
        <v>0</v>
      </c>
      <c r="AN39" s="3037"/>
      <c r="AO39" s="3037"/>
      <c r="AP39" s="3037"/>
      <c r="AQ39" s="3037"/>
      <c r="AR39" s="3095" t="s">
        <v>1081</v>
      </c>
      <c r="AS39" s="3095"/>
      <c r="AT39" s="3056">
        <f>基本入力!AT52</f>
        <v>0</v>
      </c>
      <c r="AU39" s="3037"/>
      <c r="AV39" s="3037"/>
      <c r="AW39" s="3319"/>
      <c r="AX39" s="102"/>
      <c r="AY39" s="102"/>
      <c r="BG39" s="9"/>
      <c r="BH39" s="1794"/>
      <c r="BI39" s="1795"/>
      <c r="BJ39" s="1400"/>
      <c r="BK39" s="1400"/>
      <c r="BL39" s="1400"/>
      <c r="BM39" s="1400"/>
      <c r="BN39" s="1400"/>
      <c r="BO39" s="1400"/>
      <c r="BP39" s="1400"/>
      <c r="BQ39" s="1400"/>
      <c r="BR39" s="1400"/>
      <c r="BS39" s="1400"/>
      <c r="BT39" s="1400"/>
      <c r="BU39" s="1400"/>
      <c r="BV39" s="1400"/>
      <c r="BW39" s="1400"/>
      <c r="BX39" s="1400"/>
      <c r="BY39" s="1400"/>
      <c r="BZ39" s="1400"/>
      <c r="CA39" s="1400"/>
      <c r="CB39" s="1400"/>
      <c r="CC39" s="1400"/>
      <c r="CD39" s="1400"/>
      <c r="CE39" s="1400"/>
      <c r="CF39" s="1400"/>
      <c r="CG39" s="1400"/>
      <c r="CH39" s="1400"/>
      <c r="CI39" s="1400"/>
      <c r="CJ39" s="1400"/>
      <c r="CK39" s="1400"/>
      <c r="CL39" s="1400"/>
      <c r="CM39" s="1400"/>
      <c r="CN39" s="1400"/>
      <c r="CO39" s="1400"/>
      <c r="CP39" s="1400"/>
      <c r="CQ39" s="1400"/>
      <c r="CR39" s="1400"/>
      <c r="CS39" s="1400"/>
      <c r="CT39" s="1400"/>
      <c r="CU39" s="1400"/>
      <c r="CV39" s="1400"/>
      <c r="CW39" s="1400"/>
      <c r="CX39" s="1400"/>
      <c r="CY39" s="1400"/>
      <c r="CZ39" s="1400"/>
      <c r="DA39" s="1400"/>
      <c r="DB39" s="1400"/>
      <c r="DC39" s="1401"/>
    </row>
    <row r="40" spans="1:117" ht="12.75" customHeight="1">
      <c r="A40" s="102"/>
      <c r="B40" s="3060"/>
      <c r="C40" s="3061"/>
      <c r="D40" s="3065"/>
      <c r="E40" s="3066"/>
      <c r="F40" s="3066"/>
      <c r="G40" s="3066"/>
      <c r="H40" s="3066"/>
      <c r="I40" s="3066"/>
      <c r="J40" s="3066"/>
      <c r="K40" s="3066"/>
      <c r="L40" s="3066"/>
      <c r="M40" s="3066"/>
      <c r="N40" s="3066"/>
      <c r="O40" s="3066"/>
      <c r="P40" s="3038"/>
      <c r="Q40" s="3039"/>
      <c r="R40" s="3039"/>
      <c r="S40" s="3039"/>
      <c r="T40" s="3039"/>
      <c r="U40" s="3091"/>
      <c r="V40" s="3091"/>
      <c r="W40" s="3091"/>
      <c r="X40" s="3091"/>
      <c r="Y40" s="3091"/>
      <c r="Z40" s="3092"/>
      <c r="AA40" s="3094"/>
      <c r="AB40" s="2269"/>
      <c r="AC40" s="2269"/>
      <c r="AD40" s="2269"/>
      <c r="AE40" s="2269"/>
      <c r="AF40" s="3049"/>
      <c r="AG40" s="3087"/>
      <c r="AH40" s="3086"/>
      <c r="AI40" s="3086"/>
      <c r="AJ40" s="3086"/>
      <c r="AK40" s="3086"/>
      <c r="AL40" s="3086"/>
      <c r="AM40" s="3038"/>
      <c r="AN40" s="3039"/>
      <c r="AO40" s="3039"/>
      <c r="AP40" s="3039"/>
      <c r="AQ40" s="3039"/>
      <c r="AR40" s="3096"/>
      <c r="AS40" s="3096"/>
      <c r="AT40" s="3039"/>
      <c r="AU40" s="3039"/>
      <c r="AV40" s="3039"/>
      <c r="AW40" s="3098"/>
      <c r="AX40" s="102"/>
      <c r="AY40" s="102"/>
      <c r="BG40" s="9"/>
      <c r="BH40" s="1794"/>
      <c r="BI40" s="1795"/>
      <c r="BJ40" s="1400"/>
      <c r="BK40" s="1400"/>
      <c r="BL40" s="1400"/>
      <c r="BM40" s="1400"/>
      <c r="BN40" s="1400"/>
      <c r="BO40" s="1400"/>
      <c r="BP40" s="1400"/>
      <c r="BQ40" s="1400"/>
      <c r="BR40" s="1400"/>
      <c r="BS40" s="1400"/>
      <c r="BT40" s="1400"/>
      <c r="BU40" s="1400"/>
      <c r="BV40" s="1400"/>
      <c r="BW40" s="1400"/>
      <c r="BX40" s="1400"/>
      <c r="BY40" s="1400"/>
      <c r="BZ40" s="1400"/>
      <c r="CA40" s="1400"/>
      <c r="CB40" s="1400"/>
      <c r="CC40" s="1400"/>
      <c r="CD40" s="1400"/>
      <c r="CE40" s="1400"/>
      <c r="CF40" s="1400"/>
      <c r="CG40" s="1400"/>
      <c r="CH40" s="1400"/>
      <c r="CI40" s="1400"/>
      <c r="CJ40" s="1400"/>
      <c r="CK40" s="1400"/>
      <c r="CL40" s="1400"/>
      <c r="CM40" s="1400"/>
      <c r="CN40" s="1400"/>
      <c r="CO40" s="1400"/>
      <c r="CP40" s="1400"/>
      <c r="CQ40" s="1400"/>
      <c r="CR40" s="1400"/>
      <c r="CS40" s="1400"/>
      <c r="CT40" s="1400"/>
      <c r="CU40" s="1400"/>
      <c r="CV40" s="1400"/>
      <c r="CW40" s="1400"/>
      <c r="CX40" s="1400"/>
      <c r="CY40" s="1400"/>
      <c r="CZ40" s="1400"/>
      <c r="DA40" s="1400"/>
      <c r="DB40" s="1400"/>
      <c r="DC40" s="1401"/>
    </row>
    <row r="41" spans="1:117" ht="12.75" customHeight="1">
      <c r="A41" s="102"/>
      <c r="B41" s="3041" t="s">
        <v>619</v>
      </c>
      <c r="C41" s="3032"/>
      <c r="D41" s="3032"/>
      <c r="E41" s="3032"/>
      <c r="F41" s="3032"/>
      <c r="G41" s="3042"/>
      <c r="H41" s="3034" t="str">
        <f>基本入力!R54</f>
        <v>■</v>
      </c>
      <c r="I41" s="3032" t="s">
        <v>20</v>
      </c>
      <c r="J41" s="3032"/>
      <c r="K41" s="3032" t="s">
        <v>29</v>
      </c>
      <c r="L41" s="3078" t="str">
        <f>基本入力!V54</f>
        <v>□</v>
      </c>
      <c r="M41" s="3032" t="s">
        <v>21</v>
      </c>
      <c r="N41" s="3032"/>
      <c r="O41" s="372"/>
      <c r="P41" s="1211" t="s">
        <v>1084</v>
      </c>
      <c r="Q41" s="1201"/>
      <c r="R41" s="1201"/>
      <c r="S41" s="1201"/>
      <c r="T41" s="1201"/>
      <c r="U41" s="2279" t="str">
        <f>基本入力!AR54</f>
        <v>-</v>
      </c>
      <c r="V41" s="2280"/>
      <c r="W41" s="2280"/>
      <c r="X41" s="2280"/>
      <c r="Y41" s="2280"/>
      <c r="Z41" s="2280"/>
      <c r="AA41" s="2280"/>
      <c r="AB41" s="2280"/>
      <c r="AC41" s="1201" t="s">
        <v>22</v>
      </c>
      <c r="AD41" s="1311"/>
      <c r="AE41" s="2235" t="s">
        <v>9</v>
      </c>
      <c r="AF41" s="2235"/>
      <c r="AG41" s="2235"/>
      <c r="AH41" s="2235"/>
      <c r="AI41" s="2235"/>
      <c r="AJ41" s="1828">
        <f>基本入力!AB54</f>
        <v>1</v>
      </c>
      <c r="AK41" s="1879"/>
      <c r="AL41" s="1201" t="s">
        <v>10</v>
      </c>
      <c r="AM41" s="1201"/>
      <c r="AN41" s="2267">
        <f>基本入力!AG54</f>
        <v>0</v>
      </c>
      <c r="AO41" s="2268"/>
      <c r="AP41" s="2268"/>
      <c r="AQ41" s="2268"/>
      <c r="AR41" s="2268"/>
      <c r="AS41" s="2268"/>
      <c r="AT41" s="2268"/>
      <c r="AU41" s="2268"/>
      <c r="AV41" s="1201" t="s">
        <v>22</v>
      </c>
      <c r="AW41" s="1877"/>
      <c r="AX41" s="102"/>
      <c r="AY41" s="102"/>
      <c r="BA41" s="99"/>
      <c r="BG41" s="9"/>
      <c r="BH41" s="1794"/>
      <c r="BI41" s="1795"/>
      <c r="BJ41" s="1400"/>
      <c r="BK41" s="1400"/>
      <c r="BL41" s="1400"/>
      <c r="BM41" s="1400"/>
      <c r="BN41" s="1400"/>
      <c r="BO41" s="1400"/>
      <c r="BP41" s="1400"/>
      <c r="BQ41" s="1400"/>
      <c r="BR41" s="1400"/>
      <c r="BS41" s="1400"/>
      <c r="BT41" s="1400"/>
      <c r="BU41" s="1400"/>
      <c r="BV41" s="1400"/>
      <c r="BW41" s="1400"/>
      <c r="BX41" s="1400"/>
      <c r="BY41" s="1400"/>
      <c r="BZ41" s="1400"/>
      <c r="CA41" s="1400"/>
      <c r="CB41" s="1400"/>
      <c r="CC41" s="1400"/>
      <c r="CD41" s="1400"/>
      <c r="CE41" s="1400"/>
      <c r="CF41" s="1400"/>
      <c r="CG41" s="1400"/>
      <c r="CH41" s="1400"/>
      <c r="CI41" s="1400"/>
      <c r="CJ41" s="1400"/>
      <c r="CK41" s="1400"/>
      <c r="CL41" s="1400"/>
      <c r="CM41" s="1400"/>
      <c r="CN41" s="1400"/>
      <c r="CO41" s="1400"/>
      <c r="CP41" s="1400"/>
      <c r="CQ41" s="1400"/>
      <c r="CR41" s="1400"/>
      <c r="CS41" s="1400"/>
      <c r="CT41" s="1400"/>
      <c r="CU41" s="1400"/>
      <c r="CV41" s="1400"/>
      <c r="CW41" s="1400"/>
      <c r="CX41" s="1400"/>
      <c r="CY41" s="1400"/>
      <c r="CZ41" s="1400"/>
      <c r="DA41" s="1400"/>
      <c r="DB41" s="1400"/>
      <c r="DC41" s="1401"/>
    </row>
    <row r="42" spans="1:117" ht="12.75" customHeight="1">
      <c r="A42" s="102"/>
      <c r="B42" s="3043"/>
      <c r="C42" s="3033"/>
      <c r="D42" s="3033"/>
      <c r="E42" s="3033"/>
      <c r="F42" s="3033"/>
      <c r="G42" s="3044"/>
      <c r="H42" s="3035"/>
      <c r="I42" s="3033"/>
      <c r="J42" s="3033"/>
      <c r="K42" s="3033"/>
      <c r="L42" s="3080"/>
      <c r="M42" s="3033"/>
      <c r="N42" s="3033"/>
      <c r="O42" s="339"/>
      <c r="P42" s="1212"/>
      <c r="Q42" s="874"/>
      <c r="R42" s="874"/>
      <c r="S42" s="874"/>
      <c r="T42" s="874"/>
      <c r="U42" s="2281"/>
      <c r="V42" s="2281"/>
      <c r="W42" s="2281"/>
      <c r="X42" s="2281"/>
      <c r="Y42" s="2281"/>
      <c r="Z42" s="2281"/>
      <c r="AA42" s="2281"/>
      <c r="AB42" s="2281"/>
      <c r="AC42" s="874"/>
      <c r="AD42" s="875"/>
      <c r="AE42" s="2236"/>
      <c r="AF42" s="2236"/>
      <c r="AG42" s="2236"/>
      <c r="AH42" s="2236"/>
      <c r="AI42" s="2236"/>
      <c r="AJ42" s="1829"/>
      <c r="AK42" s="1829"/>
      <c r="AL42" s="874"/>
      <c r="AM42" s="874"/>
      <c r="AN42" s="2269"/>
      <c r="AO42" s="2269"/>
      <c r="AP42" s="2269"/>
      <c r="AQ42" s="2269"/>
      <c r="AR42" s="2269"/>
      <c r="AS42" s="2269"/>
      <c r="AT42" s="2269"/>
      <c r="AU42" s="2269"/>
      <c r="AV42" s="874"/>
      <c r="AW42" s="1449"/>
      <c r="AX42" s="102"/>
      <c r="AY42" s="102"/>
      <c r="BA42" s="99"/>
      <c r="BG42" s="9"/>
      <c r="BH42" s="1794"/>
      <c r="BI42" s="1795"/>
      <c r="BJ42" s="1400"/>
      <c r="BK42" s="1400"/>
      <c r="BL42" s="1400"/>
      <c r="BM42" s="1400"/>
      <c r="BN42" s="1400"/>
      <c r="BO42" s="1400"/>
      <c r="BP42" s="1400"/>
      <c r="BQ42" s="1400"/>
      <c r="BR42" s="1400"/>
      <c r="BS42" s="1400"/>
      <c r="BT42" s="1400"/>
      <c r="BU42" s="1400"/>
      <c r="BV42" s="1400"/>
      <c r="BW42" s="1400"/>
      <c r="BX42" s="1400"/>
      <c r="BY42" s="1400"/>
      <c r="BZ42" s="1400"/>
      <c r="CA42" s="1400"/>
      <c r="CB42" s="1400"/>
      <c r="CC42" s="1400"/>
      <c r="CD42" s="1400"/>
      <c r="CE42" s="1400"/>
      <c r="CF42" s="1400"/>
      <c r="CG42" s="1400"/>
      <c r="CH42" s="1400"/>
      <c r="CI42" s="1400"/>
      <c r="CJ42" s="1400"/>
      <c r="CK42" s="1400"/>
      <c r="CL42" s="1400"/>
      <c r="CM42" s="1400"/>
      <c r="CN42" s="1400"/>
      <c r="CO42" s="1400"/>
      <c r="CP42" s="1400"/>
      <c r="CQ42" s="1400"/>
      <c r="CR42" s="1400"/>
      <c r="CS42" s="1400"/>
      <c r="CT42" s="1400"/>
      <c r="CU42" s="1400"/>
      <c r="CV42" s="1400"/>
      <c r="CW42" s="1400"/>
      <c r="CX42" s="1400"/>
      <c r="CY42" s="1400"/>
      <c r="CZ42" s="1400"/>
      <c r="DA42" s="1400"/>
      <c r="DB42" s="1400"/>
      <c r="DC42" s="1401"/>
    </row>
    <row r="43" spans="1:117" ht="12.75" customHeight="1">
      <c r="A43" s="102"/>
      <c r="B43" s="1616" t="str">
        <f>VLOOKUP(基本入力!R54,'売契（一般法人）'!DF26:DZ28,20)</f>
        <v>敷地権の種類が借地権（地上権、賃借権）の場合</v>
      </c>
      <c r="C43" s="1617"/>
      <c r="D43" s="1617"/>
      <c r="E43" s="1617"/>
      <c r="F43" s="1617"/>
      <c r="G43" s="2091"/>
      <c r="H43" s="3050" t="s">
        <v>483</v>
      </c>
      <c r="I43" s="3032"/>
      <c r="J43" s="3032"/>
      <c r="K43" s="3032"/>
      <c r="L43" s="3032"/>
      <c r="M43" s="3042"/>
      <c r="N43" s="3032" t="s">
        <v>74</v>
      </c>
      <c r="O43" s="3032"/>
      <c r="P43" s="3042"/>
      <c r="Q43" s="3073">
        <f>IFERROR(基本入力!I63,"")</f>
        <v>0</v>
      </c>
      <c r="R43" s="3073"/>
      <c r="S43" s="3073"/>
      <c r="T43" s="3073"/>
      <c r="U43" s="3073"/>
      <c r="V43" s="3073"/>
      <c r="W43" s="3073"/>
      <c r="X43" s="3073"/>
      <c r="Y43" s="3073"/>
      <c r="Z43" s="3073"/>
      <c r="AA43" s="3073"/>
      <c r="AB43" s="3073"/>
      <c r="AC43" s="3073"/>
      <c r="AD43" s="3073"/>
      <c r="AE43" s="3073"/>
      <c r="AF43" s="3073"/>
      <c r="AG43" s="3073"/>
      <c r="AH43" s="3073"/>
      <c r="AI43" s="3073"/>
      <c r="AJ43" s="3073"/>
      <c r="AK43" s="3073"/>
      <c r="AL43" s="3073"/>
      <c r="AM43" s="3073"/>
      <c r="AN43" s="3073"/>
      <c r="AO43" s="3073"/>
      <c r="AP43" s="3073"/>
      <c r="AQ43" s="3073"/>
      <c r="AR43" s="3073"/>
      <c r="AS43" s="3073"/>
      <c r="AT43" s="3073"/>
      <c r="AU43" s="3073"/>
      <c r="AV43" s="3073"/>
      <c r="AW43" s="3074"/>
      <c r="AX43" s="102"/>
      <c r="AY43" s="102"/>
      <c r="BA43" s="99"/>
      <c r="BG43" s="9"/>
      <c r="BH43" s="1794"/>
      <c r="BI43" s="1795"/>
      <c r="BJ43" s="1400"/>
      <c r="BK43" s="1400"/>
      <c r="BL43" s="1400"/>
      <c r="BM43" s="1400"/>
      <c r="BN43" s="1400"/>
      <c r="BO43" s="1400"/>
      <c r="BP43" s="1400"/>
      <c r="BQ43" s="1400"/>
      <c r="BR43" s="1400"/>
      <c r="BS43" s="1400"/>
      <c r="BT43" s="1400"/>
      <c r="BU43" s="1400"/>
      <c r="BV43" s="1400"/>
      <c r="BW43" s="1400"/>
      <c r="BX43" s="1400"/>
      <c r="BY43" s="1400"/>
      <c r="BZ43" s="1400"/>
      <c r="CA43" s="1400"/>
      <c r="CB43" s="1400"/>
      <c r="CC43" s="1400"/>
      <c r="CD43" s="1400"/>
      <c r="CE43" s="1400"/>
      <c r="CF43" s="1400"/>
      <c r="CG43" s="1400"/>
      <c r="CH43" s="1400"/>
      <c r="CI43" s="1400"/>
      <c r="CJ43" s="1400"/>
      <c r="CK43" s="1400"/>
      <c r="CL43" s="1400"/>
      <c r="CM43" s="1400"/>
      <c r="CN43" s="1400"/>
      <c r="CO43" s="1400"/>
      <c r="CP43" s="1400"/>
      <c r="CQ43" s="1400"/>
      <c r="CR43" s="1400"/>
      <c r="CS43" s="1400"/>
      <c r="CT43" s="1400"/>
      <c r="CU43" s="1400"/>
      <c r="CV43" s="1400"/>
      <c r="CW43" s="1400"/>
      <c r="CX43" s="1400"/>
      <c r="CY43" s="1400"/>
      <c r="CZ43" s="1400"/>
      <c r="DA43" s="1400"/>
      <c r="DB43" s="1400"/>
      <c r="DC43" s="1401"/>
    </row>
    <row r="44" spans="1:117" ht="12.75" customHeight="1">
      <c r="A44" s="102"/>
      <c r="B44" s="2812"/>
      <c r="C44" s="2093"/>
      <c r="D44" s="2093"/>
      <c r="E44" s="2093"/>
      <c r="F44" s="2093"/>
      <c r="G44" s="2094"/>
      <c r="H44" s="3067"/>
      <c r="I44" s="3045"/>
      <c r="J44" s="3045"/>
      <c r="K44" s="3045"/>
      <c r="L44" s="3045"/>
      <c r="M44" s="3046"/>
      <c r="N44" s="3033"/>
      <c r="O44" s="3033"/>
      <c r="P44" s="3044"/>
      <c r="Q44" s="3073"/>
      <c r="R44" s="3073"/>
      <c r="S44" s="3073"/>
      <c r="T44" s="3073"/>
      <c r="U44" s="3073"/>
      <c r="V44" s="3073"/>
      <c r="W44" s="3073"/>
      <c r="X44" s="3073"/>
      <c r="Y44" s="3073"/>
      <c r="Z44" s="3073"/>
      <c r="AA44" s="3073"/>
      <c r="AB44" s="3073"/>
      <c r="AC44" s="3073"/>
      <c r="AD44" s="3073"/>
      <c r="AE44" s="3073"/>
      <c r="AF44" s="3073"/>
      <c r="AG44" s="3073"/>
      <c r="AH44" s="3073"/>
      <c r="AI44" s="3073"/>
      <c r="AJ44" s="3073"/>
      <c r="AK44" s="3073"/>
      <c r="AL44" s="3073"/>
      <c r="AM44" s="3073"/>
      <c r="AN44" s="3073"/>
      <c r="AO44" s="3073"/>
      <c r="AP44" s="3073"/>
      <c r="AQ44" s="3073"/>
      <c r="AR44" s="3073"/>
      <c r="AS44" s="3073"/>
      <c r="AT44" s="3073"/>
      <c r="AU44" s="3073"/>
      <c r="AV44" s="3073"/>
      <c r="AW44" s="3074"/>
      <c r="AX44" s="102"/>
      <c r="AY44" s="102"/>
      <c r="BA44" s="99"/>
      <c r="BG44" s="9"/>
      <c r="BH44" s="1794"/>
      <c r="BI44" s="1795"/>
      <c r="BJ44" s="1400"/>
      <c r="BK44" s="1400"/>
      <c r="BL44" s="1400"/>
      <c r="BM44" s="1400"/>
      <c r="BN44" s="1400"/>
      <c r="BO44" s="1400"/>
      <c r="BP44" s="1400"/>
      <c r="BQ44" s="1400"/>
      <c r="BR44" s="1400"/>
      <c r="BS44" s="1400"/>
      <c r="BT44" s="1400"/>
      <c r="BU44" s="1400"/>
      <c r="BV44" s="1400"/>
      <c r="BW44" s="1400"/>
      <c r="BX44" s="1400"/>
      <c r="BY44" s="1400"/>
      <c r="BZ44" s="1400"/>
      <c r="CA44" s="1400"/>
      <c r="CB44" s="1400"/>
      <c r="CC44" s="1400"/>
      <c r="CD44" s="1400"/>
      <c r="CE44" s="1400"/>
      <c r="CF44" s="1400"/>
      <c r="CG44" s="1400"/>
      <c r="CH44" s="1400"/>
      <c r="CI44" s="1400"/>
      <c r="CJ44" s="1400"/>
      <c r="CK44" s="1400"/>
      <c r="CL44" s="1400"/>
      <c r="CM44" s="1400"/>
      <c r="CN44" s="1400"/>
      <c r="CO44" s="1400"/>
      <c r="CP44" s="1400"/>
      <c r="CQ44" s="1400"/>
      <c r="CR44" s="1400"/>
      <c r="CS44" s="1400"/>
      <c r="CT44" s="1400"/>
      <c r="CU44" s="1400"/>
      <c r="CV44" s="1400"/>
      <c r="CW44" s="1400"/>
      <c r="CX44" s="1400"/>
      <c r="CY44" s="1400"/>
      <c r="CZ44" s="1400"/>
      <c r="DA44" s="1400"/>
      <c r="DB44" s="1400"/>
      <c r="DC44" s="1401"/>
    </row>
    <row r="45" spans="1:117" ht="12.75" customHeight="1">
      <c r="A45" s="102"/>
      <c r="B45" s="2812"/>
      <c r="C45" s="2093"/>
      <c r="D45" s="2093"/>
      <c r="E45" s="2093"/>
      <c r="F45" s="2093"/>
      <c r="G45" s="2094"/>
      <c r="H45" s="3067"/>
      <c r="I45" s="3045"/>
      <c r="J45" s="3045"/>
      <c r="K45" s="3045"/>
      <c r="L45" s="3045"/>
      <c r="M45" s="3046"/>
      <c r="N45" s="3045" t="s">
        <v>75</v>
      </c>
      <c r="O45" s="3045"/>
      <c r="P45" s="3046"/>
      <c r="Q45" s="3063">
        <f>IFERROR(基本入力!AL63,"")</f>
        <v>0</v>
      </c>
      <c r="R45" s="3068"/>
      <c r="S45" s="3068"/>
      <c r="T45" s="3068"/>
      <c r="U45" s="3068"/>
      <c r="V45" s="3068"/>
      <c r="W45" s="3068"/>
      <c r="X45" s="3068"/>
      <c r="Y45" s="3068"/>
      <c r="Z45" s="3068"/>
      <c r="AA45" s="3068"/>
      <c r="AB45" s="3068"/>
      <c r="AC45" s="3068"/>
      <c r="AD45" s="3068"/>
      <c r="AE45" s="3068"/>
      <c r="AF45" s="3068"/>
      <c r="AG45" s="3068"/>
      <c r="AH45" s="3068"/>
      <c r="AI45" s="3068"/>
      <c r="AJ45" s="3068"/>
      <c r="AK45" s="3068"/>
      <c r="AL45" s="3068"/>
      <c r="AM45" s="3068"/>
      <c r="AN45" s="3068"/>
      <c r="AO45" s="3068"/>
      <c r="AP45" s="3068"/>
      <c r="AQ45" s="3068"/>
      <c r="AR45" s="3068"/>
      <c r="AS45" s="3068"/>
      <c r="AT45" s="3068"/>
      <c r="AU45" s="3068"/>
      <c r="AV45" s="3068"/>
      <c r="AW45" s="3069"/>
      <c r="AX45" s="102"/>
      <c r="AY45" s="102"/>
      <c r="BA45" s="99"/>
      <c r="BG45" s="9"/>
      <c r="BH45" s="1794"/>
      <c r="BI45" s="1795"/>
      <c r="BJ45" s="1400"/>
      <c r="BK45" s="1400"/>
      <c r="BL45" s="1400"/>
      <c r="BM45" s="1400"/>
      <c r="BN45" s="1400"/>
      <c r="BO45" s="1400"/>
      <c r="BP45" s="1400"/>
      <c r="BQ45" s="1400"/>
      <c r="BR45" s="1400"/>
      <c r="BS45" s="1400"/>
      <c r="BT45" s="1400"/>
      <c r="BU45" s="1400"/>
      <c r="BV45" s="1400"/>
      <c r="BW45" s="1400"/>
      <c r="BX45" s="1400"/>
      <c r="BY45" s="1400"/>
      <c r="BZ45" s="1400"/>
      <c r="CA45" s="1400"/>
      <c r="CB45" s="1400"/>
      <c r="CC45" s="1400"/>
      <c r="CD45" s="1400"/>
      <c r="CE45" s="1400"/>
      <c r="CF45" s="1400"/>
      <c r="CG45" s="1400"/>
      <c r="CH45" s="1400"/>
      <c r="CI45" s="1400"/>
      <c r="CJ45" s="1400"/>
      <c r="CK45" s="1400"/>
      <c r="CL45" s="1400"/>
      <c r="CM45" s="1400"/>
      <c r="CN45" s="1400"/>
      <c r="CO45" s="1400"/>
      <c r="CP45" s="1400"/>
      <c r="CQ45" s="1400"/>
      <c r="CR45" s="1400"/>
      <c r="CS45" s="1400"/>
      <c r="CT45" s="1400"/>
      <c r="CU45" s="1400"/>
      <c r="CV45" s="1400"/>
      <c r="CW45" s="1400"/>
      <c r="CX45" s="1400"/>
      <c r="CY45" s="1400"/>
      <c r="CZ45" s="1400"/>
      <c r="DA45" s="1400"/>
      <c r="DB45" s="1400"/>
      <c r="DC45" s="1401"/>
      <c r="DL45" s="3"/>
      <c r="DM45" s="3"/>
    </row>
    <row r="46" spans="1:117" ht="12.75" customHeight="1" thickBot="1">
      <c r="A46" s="102"/>
      <c r="B46" s="2812"/>
      <c r="C46" s="2093"/>
      <c r="D46" s="2093"/>
      <c r="E46" s="2093"/>
      <c r="F46" s="2093"/>
      <c r="G46" s="2094"/>
      <c r="H46" s="3051"/>
      <c r="I46" s="3033"/>
      <c r="J46" s="3033"/>
      <c r="K46" s="3033"/>
      <c r="L46" s="3033"/>
      <c r="M46" s="3044"/>
      <c r="N46" s="3033"/>
      <c r="O46" s="3033"/>
      <c r="P46" s="3044"/>
      <c r="Q46" s="3070"/>
      <c r="R46" s="3071"/>
      <c r="S46" s="3071"/>
      <c r="T46" s="3071"/>
      <c r="U46" s="3071"/>
      <c r="V46" s="3071"/>
      <c r="W46" s="3071"/>
      <c r="X46" s="3071"/>
      <c r="Y46" s="3071"/>
      <c r="Z46" s="3071"/>
      <c r="AA46" s="3071"/>
      <c r="AB46" s="3071"/>
      <c r="AC46" s="3071"/>
      <c r="AD46" s="3071"/>
      <c r="AE46" s="3071"/>
      <c r="AF46" s="3071"/>
      <c r="AG46" s="3071"/>
      <c r="AH46" s="3071"/>
      <c r="AI46" s="3071"/>
      <c r="AJ46" s="3071"/>
      <c r="AK46" s="3071"/>
      <c r="AL46" s="3071"/>
      <c r="AM46" s="3071"/>
      <c r="AN46" s="3071"/>
      <c r="AO46" s="3071"/>
      <c r="AP46" s="3071"/>
      <c r="AQ46" s="3071"/>
      <c r="AR46" s="3071"/>
      <c r="AS46" s="3071"/>
      <c r="AT46" s="3071"/>
      <c r="AU46" s="3071"/>
      <c r="AV46" s="3071"/>
      <c r="AW46" s="3072"/>
      <c r="AX46" s="102"/>
      <c r="AY46" s="102"/>
      <c r="AZ46" s="102"/>
      <c r="BA46" s="99"/>
      <c r="BG46" s="9"/>
      <c r="BH46" s="2736"/>
      <c r="BI46" s="2758"/>
      <c r="BJ46" s="2757"/>
      <c r="BK46" s="2757"/>
      <c r="BL46" s="2757"/>
      <c r="BM46" s="2757"/>
      <c r="BN46" s="2757"/>
      <c r="BO46" s="2757"/>
      <c r="BP46" s="2757"/>
      <c r="BQ46" s="2757"/>
      <c r="BR46" s="2757"/>
      <c r="BS46" s="2757"/>
      <c r="BT46" s="2757"/>
      <c r="BU46" s="2757"/>
      <c r="BV46" s="2757"/>
      <c r="BW46" s="2757"/>
      <c r="BX46" s="2757"/>
      <c r="BY46" s="2757"/>
      <c r="BZ46" s="2757"/>
      <c r="CA46" s="2757"/>
      <c r="CB46" s="2757"/>
      <c r="CC46" s="2757"/>
      <c r="CD46" s="2757"/>
      <c r="CE46" s="2757"/>
      <c r="CF46" s="2757"/>
      <c r="CG46" s="2757"/>
      <c r="CH46" s="2757"/>
      <c r="CI46" s="2757"/>
      <c r="CJ46" s="2757"/>
      <c r="CK46" s="2757"/>
      <c r="CL46" s="2757"/>
      <c r="CM46" s="2757"/>
      <c r="CN46" s="2757"/>
      <c r="CO46" s="2757"/>
      <c r="CP46" s="2757"/>
      <c r="CQ46" s="2757"/>
      <c r="CR46" s="2757"/>
      <c r="CS46" s="2757"/>
      <c r="CT46" s="2757"/>
      <c r="CU46" s="2757"/>
      <c r="CV46" s="2757"/>
      <c r="CW46" s="2757"/>
      <c r="CX46" s="2757"/>
      <c r="CY46" s="2757"/>
      <c r="CZ46" s="2757"/>
      <c r="DA46" s="2757"/>
      <c r="DB46" s="2757"/>
      <c r="DC46" s="2054"/>
    </row>
    <row r="47" spans="1:117" ht="12.75" customHeight="1">
      <c r="A47" s="102"/>
      <c r="B47" s="2812"/>
      <c r="C47" s="2093"/>
      <c r="D47" s="2093"/>
      <c r="E47" s="2093"/>
      <c r="F47" s="2093"/>
      <c r="G47" s="2094"/>
      <c r="H47" s="3050" t="s">
        <v>484</v>
      </c>
      <c r="I47" s="3032"/>
      <c r="J47" s="3042"/>
      <c r="K47" s="3026">
        <f>基本入力!AF61</f>
        <v>0</v>
      </c>
      <c r="L47" s="3027"/>
      <c r="M47" s="3027"/>
      <c r="N47" s="3027"/>
      <c r="O47" s="3027"/>
      <c r="P47" s="3027"/>
      <c r="Q47" s="3027"/>
      <c r="R47" s="3027"/>
      <c r="S47" s="3027"/>
      <c r="T47" s="3027"/>
      <c r="U47" s="3027"/>
      <c r="V47" s="3027"/>
      <c r="W47" s="3027"/>
      <c r="X47" s="3027"/>
      <c r="Y47" s="3027"/>
      <c r="Z47" s="3028"/>
      <c r="AA47" s="3050" t="s">
        <v>485</v>
      </c>
      <c r="AB47" s="3032"/>
      <c r="AC47" s="3042"/>
      <c r="AD47" s="3081">
        <f>IFERROR(基本入力!AA65,"")</f>
        <v>0</v>
      </c>
      <c r="AE47" s="3082"/>
      <c r="AF47" s="3082"/>
      <c r="AG47" s="3056">
        <f>IFERROR(基本入力!AD65,"")</f>
        <v>0</v>
      </c>
      <c r="AH47" s="3056"/>
      <c r="AI47" s="3056"/>
      <c r="AJ47" s="3056"/>
      <c r="AK47" s="3032" t="s">
        <v>11</v>
      </c>
      <c r="AL47" s="3032"/>
      <c r="AM47" s="3078">
        <f>IFERROR(基本入力!AJ65,"")</f>
        <v>0</v>
      </c>
      <c r="AN47" s="3079"/>
      <c r="AO47" s="3032" t="s">
        <v>12</v>
      </c>
      <c r="AP47" s="3032"/>
      <c r="AQ47" s="3078">
        <f>IFERROR(基本入力!AN65,"")</f>
        <v>0</v>
      </c>
      <c r="AR47" s="3079"/>
      <c r="AS47" s="3032" t="s">
        <v>1228</v>
      </c>
      <c r="AT47" s="3032"/>
      <c r="AU47" s="3032"/>
      <c r="AV47" s="3032"/>
      <c r="AW47" s="373"/>
      <c r="AX47" s="102"/>
      <c r="AY47" s="102"/>
      <c r="AZ47" s="102"/>
      <c r="BA47" s="99"/>
      <c r="BG47" s="9"/>
    </row>
    <row r="48" spans="1:117" ht="12.75" customHeight="1">
      <c r="A48" s="102"/>
      <c r="B48" s="2812"/>
      <c r="C48" s="2093"/>
      <c r="D48" s="2093"/>
      <c r="E48" s="2093"/>
      <c r="F48" s="2093"/>
      <c r="G48" s="2094"/>
      <c r="H48" s="3051"/>
      <c r="I48" s="3033"/>
      <c r="J48" s="3044"/>
      <c r="K48" s="3029"/>
      <c r="L48" s="3030"/>
      <c r="M48" s="3030"/>
      <c r="N48" s="3030"/>
      <c r="O48" s="3030"/>
      <c r="P48" s="3030"/>
      <c r="Q48" s="3030"/>
      <c r="R48" s="3030"/>
      <c r="S48" s="3030"/>
      <c r="T48" s="3030"/>
      <c r="U48" s="3030"/>
      <c r="V48" s="3030"/>
      <c r="W48" s="3030"/>
      <c r="X48" s="3030"/>
      <c r="Y48" s="3030"/>
      <c r="Z48" s="3031"/>
      <c r="AA48" s="3051"/>
      <c r="AB48" s="3033"/>
      <c r="AC48" s="3044"/>
      <c r="AD48" s="3083"/>
      <c r="AE48" s="3084"/>
      <c r="AF48" s="3084"/>
      <c r="AG48" s="3057"/>
      <c r="AH48" s="3057"/>
      <c r="AI48" s="3057"/>
      <c r="AJ48" s="3057"/>
      <c r="AK48" s="3033"/>
      <c r="AL48" s="3033"/>
      <c r="AM48" s="3080"/>
      <c r="AN48" s="3080"/>
      <c r="AO48" s="3033"/>
      <c r="AP48" s="3033"/>
      <c r="AQ48" s="3080"/>
      <c r="AR48" s="3080"/>
      <c r="AS48" s="3033"/>
      <c r="AT48" s="3033"/>
      <c r="AU48" s="3033"/>
      <c r="AV48" s="3033"/>
      <c r="AW48" s="373"/>
      <c r="AX48" s="102"/>
      <c r="AY48" s="102"/>
      <c r="AZ48" s="102"/>
      <c r="BA48" s="99"/>
      <c r="BG48" s="9"/>
      <c r="BH48" s="3326" t="s">
        <v>14</v>
      </c>
      <c r="BI48" s="3326"/>
      <c r="BJ48" s="3326"/>
      <c r="BK48" s="3321" t="str">
        <f>基本入力!AH103</f>
        <v>●登記名義人</v>
      </c>
      <c r="BL48" s="3322"/>
      <c r="BM48" s="3322"/>
      <c r="BN48" s="3322"/>
      <c r="BO48" s="3322"/>
      <c r="BP48" s="3322"/>
      <c r="BQ48" s="3322"/>
      <c r="BR48" s="3322"/>
      <c r="BS48" s="3322"/>
      <c r="BT48" s="3322"/>
      <c r="BU48" s="3322"/>
      <c r="BV48" s="3322"/>
      <c r="BW48" s="3322"/>
      <c r="BX48" s="3322"/>
      <c r="BY48" s="3322"/>
      <c r="BZ48" s="3322"/>
      <c r="CA48" s="3322"/>
      <c r="CB48" s="3322"/>
      <c r="CC48" s="3322"/>
      <c r="CD48" s="3330" t="s">
        <v>300</v>
      </c>
      <c r="CE48" s="3330"/>
      <c r="CF48" s="3330"/>
      <c r="CG48" s="3330"/>
      <c r="CH48" s="3321" t="str">
        <f>基本入力!F13</f>
        <v>●買主太郎</v>
      </c>
      <c r="CI48" s="3322"/>
      <c r="CJ48" s="3322"/>
      <c r="CK48" s="3322"/>
      <c r="CL48" s="3322"/>
      <c r="CM48" s="3322"/>
      <c r="CN48" s="3322"/>
      <c r="CO48" s="3322"/>
      <c r="CP48" s="3322"/>
      <c r="CQ48" s="3322"/>
      <c r="CR48" s="3322"/>
      <c r="CS48" s="3322"/>
      <c r="CT48" s="3322"/>
      <c r="CU48" s="3322"/>
      <c r="CV48" s="3322"/>
      <c r="CW48" s="3322"/>
      <c r="CX48" s="3322"/>
      <c r="CY48" s="3322"/>
      <c r="CZ48" s="3322"/>
      <c r="DA48" s="3325" t="s">
        <v>301</v>
      </c>
      <c r="DB48" s="3325"/>
      <c r="DC48" s="3325"/>
    </row>
    <row r="49" spans="1:114" ht="12.75" customHeight="1">
      <c r="A49" s="102"/>
      <c r="B49" s="2812"/>
      <c r="C49" s="2093"/>
      <c r="D49" s="2093"/>
      <c r="E49" s="2093"/>
      <c r="F49" s="2093"/>
      <c r="G49" s="2094"/>
      <c r="H49" s="3050" t="s">
        <v>486</v>
      </c>
      <c r="I49" s="3032"/>
      <c r="J49" s="3042"/>
      <c r="K49" s="3034" t="str">
        <f>IFERROR(基本入力!B59,"")</f>
        <v>□</v>
      </c>
      <c r="L49" s="3052" t="s">
        <v>78</v>
      </c>
      <c r="M49" s="3054" t="s">
        <v>487</v>
      </c>
      <c r="N49" s="3054"/>
      <c r="O49" s="3054"/>
      <c r="P49" s="3054"/>
      <c r="Q49" s="3054"/>
      <c r="R49" s="3054"/>
      <c r="S49" s="3054"/>
      <c r="T49" s="3054"/>
      <c r="U49" s="3034" t="str">
        <f>IFERROR(基本入力!AL59,"")</f>
        <v>□</v>
      </c>
      <c r="V49" s="3052" t="s">
        <v>76</v>
      </c>
      <c r="W49" s="3054" t="s">
        <v>496</v>
      </c>
      <c r="X49" s="3054"/>
      <c r="Y49" s="3054"/>
      <c r="Z49" s="3054"/>
      <c r="AA49" s="3054"/>
      <c r="AB49" s="3054"/>
      <c r="AC49" s="3034" t="str">
        <f>IFERROR(基本入力!AR59,"")</f>
        <v>□</v>
      </c>
      <c r="AD49" s="3052" t="s">
        <v>77</v>
      </c>
      <c r="AE49" s="3054" t="s">
        <v>497</v>
      </c>
      <c r="AF49" s="3054"/>
      <c r="AG49" s="3054"/>
      <c r="AH49" s="3054"/>
      <c r="AI49" s="3054"/>
      <c r="AJ49" s="3054"/>
      <c r="AK49" s="3050" t="s">
        <v>488</v>
      </c>
      <c r="AL49" s="3032"/>
      <c r="AM49" s="3042"/>
      <c r="AN49" s="3050" t="s">
        <v>378</v>
      </c>
      <c r="AO49" s="3032"/>
      <c r="AP49" s="3032"/>
      <c r="AQ49" s="3075">
        <f>IFERROR(基本入力!Z61,"")</f>
        <v>0</v>
      </c>
      <c r="AR49" s="3076"/>
      <c r="AS49" s="3076"/>
      <c r="AT49" s="3076"/>
      <c r="AU49" s="3076"/>
      <c r="AV49" s="3032" t="s">
        <v>188</v>
      </c>
      <c r="AW49" s="3088"/>
      <c r="AX49" s="102"/>
      <c r="AY49" s="102"/>
      <c r="AZ49" s="102"/>
      <c r="BA49" s="99"/>
      <c r="BG49" s="9"/>
      <c r="BH49" s="3326"/>
      <c r="BI49" s="3326"/>
      <c r="BJ49" s="3326"/>
      <c r="BK49" s="3323"/>
      <c r="BL49" s="3323"/>
      <c r="BM49" s="3323"/>
      <c r="BN49" s="3323"/>
      <c r="BO49" s="3323"/>
      <c r="BP49" s="3323"/>
      <c r="BQ49" s="3323"/>
      <c r="BR49" s="3323"/>
      <c r="BS49" s="3323"/>
      <c r="BT49" s="3323"/>
      <c r="BU49" s="3323"/>
      <c r="BV49" s="3323"/>
      <c r="BW49" s="3323"/>
      <c r="BX49" s="3323"/>
      <c r="BY49" s="3323"/>
      <c r="BZ49" s="3323"/>
      <c r="CA49" s="3323"/>
      <c r="CB49" s="3323"/>
      <c r="CC49" s="3323"/>
      <c r="CD49" s="3330"/>
      <c r="CE49" s="3330"/>
      <c r="CF49" s="3330"/>
      <c r="CG49" s="3330"/>
      <c r="CH49" s="3323"/>
      <c r="CI49" s="3323"/>
      <c r="CJ49" s="3323"/>
      <c r="CK49" s="3323"/>
      <c r="CL49" s="3323"/>
      <c r="CM49" s="3323"/>
      <c r="CN49" s="3323"/>
      <c r="CO49" s="3323"/>
      <c r="CP49" s="3323"/>
      <c r="CQ49" s="3323"/>
      <c r="CR49" s="3323"/>
      <c r="CS49" s="3323"/>
      <c r="CT49" s="3323"/>
      <c r="CU49" s="3323"/>
      <c r="CV49" s="3323"/>
      <c r="CW49" s="3323"/>
      <c r="CX49" s="3323"/>
      <c r="CY49" s="3323"/>
      <c r="CZ49" s="3323"/>
      <c r="DA49" s="3325"/>
      <c r="DB49" s="3325"/>
      <c r="DC49" s="3325"/>
    </row>
    <row r="50" spans="1:114" ht="12.75" customHeight="1">
      <c r="A50" s="102"/>
      <c r="B50" s="1619"/>
      <c r="C50" s="1620"/>
      <c r="D50" s="1620"/>
      <c r="E50" s="1620"/>
      <c r="F50" s="1620"/>
      <c r="G50" s="1621"/>
      <c r="H50" s="3051"/>
      <c r="I50" s="3033"/>
      <c r="J50" s="3044"/>
      <c r="K50" s="3035"/>
      <c r="L50" s="3053"/>
      <c r="M50" s="3055"/>
      <c r="N50" s="3055"/>
      <c r="O50" s="3055"/>
      <c r="P50" s="3055"/>
      <c r="Q50" s="3055"/>
      <c r="R50" s="3055"/>
      <c r="S50" s="3055"/>
      <c r="T50" s="3055"/>
      <c r="U50" s="3035"/>
      <c r="V50" s="3053"/>
      <c r="W50" s="3055"/>
      <c r="X50" s="3055"/>
      <c r="Y50" s="3055"/>
      <c r="Z50" s="3055"/>
      <c r="AA50" s="3055"/>
      <c r="AB50" s="3055"/>
      <c r="AC50" s="3035"/>
      <c r="AD50" s="3053"/>
      <c r="AE50" s="3055"/>
      <c r="AF50" s="3055"/>
      <c r="AG50" s="3055"/>
      <c r="AH50" s="3055"/>
      <c r="AI50" s="3055"/>
      <c r="AJ50" s="3055"/>
      <c r="AK50" s="3051"/>
      <c r="AL50" s="3033"/>
      <c r="AM50" s="3044"/>
      <c r="AN50" s="3051"/>
      <c r="AO50" s="3033"/>
      <c r="AP50" s="3033"/>
      <c r="AQ50" s="3077"/>
      <c r="AR50" s="3077"/>
      <c r="AS50" s="3077"/>
      <c r="AT50" s="3077"/>
      <c r="AU50" s="3077"/>
      <c r="AV50" s="3033"/>
      <c r="AW50" s="3089"/>
      <c r="AX50" s="102"/>
      <c r="AY50" s="102"/>
      <c r="AZ50" s="102"/>
      <c r="BA50" s="99"/>
      <c r="BG50" s="9"/>
      <c r="BH50" s="3324" t="str">
        <f>IF(基本入力!AB18="","",VLOOKUP(基本入力!AB18,DF50:DJ52,5,))</f>
        <v>表記記載の区分所有建物（以下「本物件」という。）の売買契約を締結した。その証として本契約書を壱通作成し、売主・買主署（記）名押印のうえ、買主が原本を、売主がその写しを保有する。</v>
      </c>
      <c r="BI50" s="3324"/>
      <c r="BJ50" s="3324"/>
      <c r="BK50" s="3324"/>
      <c r="BL50" s="3324"/>
      <c r="BM50" s="3324"/>
      <c r="BN50" s="3324"/>
      <c r="BO50" s="3324"/>
      <c r="BP50" s="3324"/>
      <c r="BQ50" s="3324"/>
      <c r="BR50" s="3324"/>
      <c r="BS50" s="3324"/>
      <c r="BT50" s="3324"/>
      <c r="BU50" s="3324"/>
      <c r="BV50" s="3324"/>
      <c r="BW50" s="3324"/>
      <c r="BX50" s="3324"/>
      <c r="BY50" s="3324"/>
      <c r="BZ50" s="3324"/>
      <c r="CA50" s="3324"/>
      <c r="CB50" s="3324"/>
      <c r="CC50" s="3324"/>
      <c r="CD50" s="3324"/>
      <c r="CE50" s="3324"/>
      <c r="CF50" s="3324"/>
      <c r="CG50" s="3324"/>
      <c r="CH50" s="3324"/>
      <c r="CI50" s="3324"/>
      <c r="CJ50" s="3324"/>
      <c r="CK50" s="3324"/>
      <c r="CL50" s="3324"/>
      <c r="CM50" s="3324"/>
      <c r="CN50" s="3324"/>
      <c r="CO50" s="3324"/>
      <c r="CP50" s="3324"/>
      <c r="CQ50" s="3324"/>
      <c r="CR50" s="3324"/>
      <c r="CS50" s="3324"/>
      <c r="CT50" s="3324"/>
      <c r="CU50" s="3324"/>
      <c r="CV50" s="3324"/>
      <c r="CW50" s="3324"/>
      <c r="CX50" s="3324"/>
      <c r="CY50" s="3324"/>
      <c r="CZ50" s="3324"/>
      <c r="DA50" s="3324"/>
      <c r="DB50" s="3324"/>
      <c r="DC50" s="3324"/>
      <c r="DF50" s="3" t="s">
        <v>1332</v>
      </c>
      <c r="DG50" s="52"/>
      <c r="DJ50" s="53" t="s">
        <v>995</v>
      </c>
    </row>
    <row r="51" spans="1:114" ht="12.75" customHeight="1">
      <c r="A51" s="102"/>
      <c r="B51" s="3021" t="s">
        <v>480</v>
      </c>
      <c r="C51" s="3022"/>
      <c r="D51" s="2573" t="s">
        <v>1453</v>
      </c>
      <c r="E51" s="2574"/>
      <c r="F51" s="2574"/>
      <c r="G51" s="2574"/>
      <c r="H51" s="2574"/>
      <c r="I51" s="2574"/>
      <c r="J51" s="2574"/>
      <c r="K51" s="2574"/>
      <c r="L51" s="2574"/>
      <c r="M51" s="2574"/>
      <c r="N51" s="2574"/>
      <c r="O51" s="2574"/>
      <c r="P51" s="2574"/>
      <c r="Q51" s="2574"/>
      <c r="R51" s="2574"/>
      <c r="S51" s="2574"/>
      <c r="T51" s="2574"/>
      <c r="U51" s="2574"/>
      <c r="V51" s="2574"/>
      <c r="W51" s="2574"/>
      <c r="X51" s="2574"/>
      <c r="Y51" s="2574"/>
      <c r="Z51" s="2574"/>
      <c r="AA51" s="2574"/>
      <c r="AB51" s="2574"/>
      <c r="AC51" s="2574"/>
      <c r="AD51" s="2574"/>
      <c r="AE51" s="2574"/>
      <c r="AF51" s="2574"/>
      <c r="AG51" s="2574"/>
      <c r="AH51" s="2574"/>
      <c r="AI51" s="2574"/>
      <c r="AJ51" s="2574"/>
      <c r="AK51" s="2574"/>
      <c r="AL51" s="2574"/>
      <c r="AM51" s="2574"/>
      <c r="AN51" s="2574"/>
      <c r="AO51" s="2574"/>
      <c r="AP51" s="2574"/>
      <c r="AQ51" s="2574"/>
      <c r="AR51" s="2574"/>
      <c r="AS51" s="2574"/>
      <c r="AT51" s="2574"/>
      <c r="AU51" s="2574"/>
      <c r="AV51" s="2574"/>
      <c r="AW51" s="2575"/>
      <c r="AX51" s="102"/>
      <c r="AY51" s="102"/>
      <c r="AZ51" s="102"/>
      <c r="BA51" s="99"/>
      <c r="BG51" s="9"/>
      <c r="BH51" s="3324"/>
      <c r="BI51" s="3324"/>
      <c r="BJ51" s="3324"/>
      <c r="BK51" s="3324"/>
      <c r="BL51" s="3324"/>
      <c r="BM51" s="3324"/>
      <c r="BN51" s="3324"/>
      <c r="BO51" s="3324"/>
      <c r="BP51" s="3324"/>
      <c r="BQ51" s="3324"/>
      <c r="BR51" s="3324"/>
      <c r="BS51" s="3324"/>
      <c r="BT51" s="3324"/>
      <c r="BU51" s="3324"/>
      <c r="BV51" s="3324"/>
      <c r="BW51" s="3324"/>
      <c r="BX51" s="3324"/>
      <c r="BY51" s="3324"/>
      <c r="BZ51" s="3324"/>
      <c r="CA51" s="3324"/>
      <c r="CB51" s="3324"/>
      <c r="CC51" s="3324"/>
      <c r="CD51" s="3324"/>
      <c r="CE51" s="3324"/>
      <c r="CF51" s="3324"/>
      <c r="CG51" s="3324"/>
      <c r="CH51" s="3324"/>
      <c r="CI51" s="3324"/>
      <c r="CJ51" s="3324"/>
      <c r="CK51" s="3324"/>
      <c r="CL51" s="3324"/>
      <c r="CM51" s="3324"/>
      <c r="CN51" s="3324"/>
      <c r="CO51" s="3324"/>
      <c r="CP51" s="3324"/>
      <c r="CQ51" s="3324"/>
      <c r="CR51" s="3324"/>
      <c r="CS51" s="3324"/>
      <c r="CT51" s="3324"/>
      <c r="CU51" s="3324"/>
      <c r="CV51" s="3324"/>
      <c r="CW51" s="3324"/>
      <c r="CX51" s="3324"/>
      <c r="CY51" s="3324"/>
      <c r="CZ51" s="3324"/>
      <c r="DA51" s="3324"/>
      <c r="DB51" s="3324"/>
      <c r="DC51" s="3324"/>
      <c r="DF51" s="3" t="s">
        <v>1333</v>
      </c>
      <c r="DJ51" s="53" t="s">
        <v>996</v>
      </c>
    </row>
    <row r="52" spans="1:114" ht="12.75" customHeight="1">
      <c r="A52" s="102"/>
      <c r="B52" s="3021"/>
      <c r="C52" s="3022"/>
      <c r="D52" s="2573"/>
      <c r="E52" s="2574"/>
      <c r="F52" s="2574"/>
      <c r="G52" s="2574"/>
      <c r="H52" s="2574"/>
      <c r="I52" s="2574"/>
      <c r="J52" s="2574"/>
      <c r="K52" s="2574"/>
      <c r="L52" s="2574"/>
      <c r="M52" s="2574"/>
      <c r="N52" s="2574"/>
      <c r="O52" s="2574"/>
      <c r="P52" s="2574"/>
      <c r="Q52" s="2574"/>
      <c r="R52" s="2574"/>
      <c r="S52" s="2574"/>
      <c r="T52" s="2574"/>
      <c r="U52" s="2574"/>
      <c r="V52" s="2574"/>
      <c r="W52" s="2574"/>
      <c r="X52" s="2574"/>
      <c r="Y52" s="2574"/>
      <c r="Z52" s="2574"/>
      <c r="AA52" s="2574"/>
      <c r="AB52" s="2574"/>
      <c r="AC52" s="2574"/>
      <c r="AD52" s="2574"/>
      <c r="AE52" s="2574"/>
      <c r="AF52" s="2574"/>
      <c r="AG52" s="2574"/>
      <c r="AH52" s="2574"/>
      <c r="AI52" s="2574"/>
      <c r="AJ52" s="2574"/>
      <c r="AK52" s="2574"/>
      <c r="AL52" s="2574"/>
      <c r="AM52" s="2574"/>
      <c r="AN52" s="2574"/>
      <c r="AO52" s="2574"/>
      <c r="AP52" s="2574"/>
      <c r="AQ52" s="2574"/>
      <c r="AR52" s="2574"/>
      <c r="AS52" s="2574"/>
      <c r="AT52" s="2574"/>
      <c r="AU52" s="2574"/>
      <c r="AV52" s="2574"/>
      <c r="AW52" s="2575"/>
      <c r="AX52" s="102"/>
      <c r="AY52" s="102"/>
      <c r="AZ52" s="102"/>
      <c r="BA52" s="99"/>
      <c r="BG52" s="9"/>
      <c r="BH52" s="3324"/>
      <c r="BI52" s="3324"/>
      <c r="BJ52" s="3324"/>
      <c r="BK52" s="3324"/>
      <c r="BL52" s="3324"/>
      <c r="BM52" s="3324"/>
      <c r="BN52" s="3324"/>
      <c r="BO52" s="3324"/>
      <c r="BP52" s="3324"/>
      <c r="BQ52" s="3324"/>
      <c r="BR52" s="3324"/>
      <c r="BS52" s="3324"/>
      <c r="BT52" s="3324"/>
      <c r="BU52" s="3324"/>
      <c r="BV52" s="3324"/>
      <c r="BW52" s="3324"/>
      <c r="BX52" s="3324"/>
      <c r="BY52" s="3324"/>
      <c r="BZ52" s="3324"/>
      <c r="CA52" s="3324"/>
      <c r="CB52" s="3324"/>
      <c r="CC52" s="3324"/>
      <c r="CD52" s="3324"/>
      <c r="CE52" s="3324"/>
      <c r="CF52" s="3324"/>
      <c r="CG52" s="3324"/>
      <c r="CH52" s="3324"/>
      <c r="CI52" s="3324"/>
      <c r="CJ52" s="3324"/>
      <c r="CK52" s="3324"/>
      <c r="CL52" s="3324"/>
      <c r="CM52" s="3324"/>
      <c r="CN52" s="3324"/>
      <c r="CO52" s="3324"/>
      <c r="CP52" s="3324"/>
      <c r="CQ52" s="3324"/>
      <c r="CR52" s="3324"/>
      <c r="CS52" s="3324"/>
      <c r="CT52" s="3324"/>
      <c r="CU52" s="3324"/>
      <c r="CV52" s="3324"/>
      <c r="CW52" s="3324"/>
      <c r="CX52" s="3324"/>
      <c r="CY52" s="3324"/>
      <c r="CZ52" s="3324"/>
      <c r="DA52" s="3324"/>
      <c r="DB52" s="3324"/>
      <c r="DC52" s="3324"/>
      <c r="DF52" s="3" t="s">
        <v>1937</v>
      </c>
      <c r="DG52" s="45"/>
      <c r="DJ52" s="3" t="s">
        <v>1938</v>
      </c>
    </row>
    <row r="53" spans="1:114" ht="12.75" customHeight="1">
      <c r="A53" s="102"/>
      <c r="B53" s="3021"/>
      <c r="C53" s="3022"/>
      <c r="D53" s="2573"/>
      <c r="E53" s="2574"/>
      <c r="F53" s="2574"/>
      <c r="G53" s="2574"/>
      <c r="H53" s="2574"/>
      <c r="I53" s="2574"/>
      <c r="J53" s="2574"/>
      <c r="K53" s="2574"/>
      <c r="L53" s="2574"/>
      <c r="M53" s="2574"/>
      <c r="N53" s="2574"/>
      <c r="O53" s="2574"/>
      <c r="P53" s="2574"/>
      <c r="Q53" s="2574"/>
      <c r="R53" s="2574"/>
      <c r="S53" s="2574"/>
      <c r="T53" s="2574"/>
      <c r="U53" s="2574"/>
      <c r="V53" s="2574"/>
      <c r="W53" s="2574"/>
      <c r="X53" s="2574"/>
      <c r="Y53" s="2574"/>
      <c r="Z53" s="2574"/>
      <c r="AA53" s="2574"/>
      <c r="AB53" s="2574"/>
      <c r="AC53" s="2574"/>
      <c r="AD53" s="2574"/>
      <c r="AE53" s="2574"/>
      <c r="AF53" s="2574"/>
      <c r="AG53" s="2574"/>
      <c r="AH53" s="2574"/>
      <c r="AI53" s="2574"/>
      <c r="AJ53" s="2574"/>
      <c r="AK53" s="2574"/>
      <c r="AL53" s="2574"/>
      <c r="AM53" s="2574"/>
      <c r="AN53" s="2574"/>
      <c r="AO53" s="2574"/>
      <c r="AP53" s="2574"/>
      <c r="AQ53" s="2574"/>
      <c r="AR53" s="2574"/>
      <c r="AS53" s="2574"/>
      <c r="AT53" s="2574"/>
      <c r="AU53" s="2574"/>
      <c r="AV53" s="2574"/>
      <c r="AW53" s="2575"/>
      <c r="AX53" s="102"/>
      <c r="AY53" s="102"/>
      <c r="AZ53" s="102"/>
      <c r="BA53" s="99"/>
      <c r="BG53" s="9"/>
      <c r="BH53" s="3324"/>
      <c r="BI53" s="3324"/>
      <c r="BJ53" s="3324"/>
      <c r="BK53" s="3324"/>
      <c r="BL53" s="3324"/>
      <c r="BM53" s="3324"/>
      <c r="BN53" s="3324"/>
      <c r="BO53" s="3324"/>
      <c r="BP53" s="3324"/>
      <c r="BQ53" s="3324"/>
      <c r="BR53" s="3324"/>
      <c r="BS53" s="3324"/>
      <c r="BT53" s="3324"/>
      <c r="BU53" s="3324"/>
      <c r="BV53" s="3324"/>
      <c r="BW53" s="3324"/>
      <c r="BX53" s="3324"/>
      <c r="BY53" s="3324"/>
      <c r="BZ53" s="3324"/>
      <c r="CA53" s="3324"/>
      <c r="CB53" s="3324"/>
      <c r="CC53" s="3324"/>
      <c r="CD53" s="3324"/>
      <c r="CE53" s="3324"/>
      <c r="CF53" s="3324"/>
      <c r="CG53" s="3324"/>
      <c r="CH53" s="3324"/>
      <c r="CI53" s="3324"/>
      <c r="CJ53" s="3324"/>
      <c r="CK53" s="3324"/>
      <c r="CL53" s="3324"/>
      <c r="CM53" s="3324"/>
      <c r="CN53" s="3324"/>
      <c r="CO53" s="3324"/>
      <c r="CP53" s="3324"/>
      <c r="CQ53" s="3324"/>
      <c r="CR53" s="3324"/>
      <c r="CS53" s="3324"/>
      <c r="CT53" s="3324"/>
      <c r="CU53" s="3324"/>
      <c r="CV53" s="3324"/>
      <c r="CW53" s="3324"/>
      <c r="CX53" s="3324"/>
      <c r="CY53" s="3324"/>
      <c r="CZ53" s="3324"/>
      <c r="DA53" s="3324"/>
      <c r="DB53" s="3324"/>
      <c r="DC53" s="3324"/>
      <c r="DG53" s="45"/>
    </row>
    <row r="54" spans="1:114" ht="12.75" customHeight="1">
      <c r="A54" s="102"/>
      <c r="B54" s="3021"/>
      <c r="C54" s="3022"/>
      <c r="D54" s="2573"/>
      <c r="E54" s="2574"/>
      <c r="F54" s="2574"/>
      <c r="G54" s="2574"/>
      <c r="H54" s="2574"/>
      <c r="I54" s="2574"/>
      <c r="J54" s="2574"/>
      <c r="K54" s="2574"/>
      <c r="L54" s="2574"/>
      <c r="M54" s="2574"/>
      <c r="N54" s="2574"/>
      <c r="O54" s="2574"/>
      <c r="P54" s="2574"/>
      <c r="Q54" s="2574"/>
      <c r="R54" s="2574"/>
      <c r="S54" s="2574"/>
      <c r="T54" s="2574"/>
      <c r="U54" s="2574"/>
      <c r="V54" s="2574"/>
      <c r="W54" s="2574"/>
      <c r="X54" s="2574"/>
      <c r="Y54" s="2574"/>
      <c r="Z54" s="2574"/>
      <c r="AA54" s="2574"/>
      <c r="AB54" s="2574"/>
      <c r="AC54" s="2574"/>
      <c r="AD54" s="2574"/>
      <c r="AE54" s="2574"/>
      <c r="AF54" s="2574"/>
      <c r="AG54" s="2574"/>
      <c r="AH54" s="2574"/>
      <c r="AI54" s="2574"/>
      <c r="AJ54" s="2574"/>
      <c r="AK54" s="2574"/>
      <c r="AL54" s="2574"/>
      <c r="AM54" s="2574"/>
      <c r="AN54" s="2574"/>
      <c r="AO54" s="2574"/>
      <c r="AP54" s="2574"/>
      <c r="AQ54" s="2574"/>
      <c r="AR54" s="2574"/>
      <c r="AS54" s="2574"/>
      <c r="AT54" s="2574"/>
      <c r="AU54" s="2574"/>
      <c r="AV54" s="2574"/>
      <c r="AW54" s="2575"/>
      <c r="AX54" s="102"/>
      <c r="AY54" s="102"/>
      <c r="AZ54" s="102"/>
      <c r="BA54" s="99"/>
      <c r="BG54" s="9"/>
    </row>
    <row r="55" spans="1:114" ht="12.75" customHeight="1">
      <c r="A55" s="102"/>
      <c r="B55" s="3021"/>
      <c r="C55" s="3022"/>
      <c r="D55" s="2573"/>
      <c r="E55" s="2574"/>
      <c r="F55" s="2574"/>
      <c r="G55" s="2574"/>
      <c r="H55" s="2574"/>
      <c r="I55" s="2574"/>
      <c r="J55" s="2574"/>
      <c r="K55" s="2574"/>
      <c r="L55" s="2574"/>
      <c r="M55" s="2574"/>
      <c r="N55" s="2574"/>
      <c r="O55" s="2574"/>
      <c r="P55" s="2574"/>
      <c r="Q55" s="2574"/>
      <c r="R55" s="2574"/>
      <c r="S55" s="2574"/>
      <c r="T55" s="2574"/>
      <c r="U55" s="2574"/>
      <c r="V55" s="2574"/>
      <c r="W55" s="2574"/>
      <c r="X55" s="2574"/>
      <c r="Y55" s="2574"/>
      <c r="Z55" s="2574"/>
      <c r="AA55" s="2574"/>
      <c r="AB55" s="2574"/>
      <c r="AC55" s="2574"/>
      <c r="AD55" s="2574"/>
      <c r="AE55" s="2574"/>
      <c r="AF55" s="2574"/>
      <c r="AG55" s="2574"/>
      <c r="AH55" s="2574"/>
      <c r="AI55" s="2574"/>
      <c r="AJ55" s="2574"/>
      <c r="AK55" s="2574"/>
      <c r="AL55" s="2574"/>
      <c r="AM55" s="2574"/>
      <c r="AN55" s="2574"/>
      <c r="AO55" s="2574"/>
      <c r="AP55" s="2574"/>
      <c r="AQ55" s="2574"/>
      <c r="AR55" s="2574"/>
      <c r="AS55" s="2574"/>
      <c r="AT55" s="2574"/>
      <c r="AU55" s="2574"/>
      <c r="AV55" s="2574"/>
      <c r="AW55" s="2575"/>
      <c r="AX55" s="102"/>
      <c r="AY55" s="102"/>
      <c r="AZ55" s="102"/>
      <c r="BA55" s="99"/>
      <c r="BG55" s="9"/>
      <c r="CO55" s="3315" t="str">
        <f>基本入力!F70</f>
        <v>令和</v>
      </c>
      <c r="CP55" s="3320"/>
      <c r="CQ55" s="3320"/>
      <c r="CR55" s="3315">
        <f>基本入力!I70</f>
        <v>8</v>
      </c>
      <c r="CS55" s="3320"/>
      <c r="CT55" s="662" t="s">
        <v>11</v>
      </c>
      <c r="CU55" s="662"/>
      <c r="CV55" s="3315">
        <f>基本入力!M70</f>
        <v>0</v>
      </c>
      <c r="CW55" s="3320"/>
      <c r="CX55" s="662" t="s">
        <v>12</v>
      </c>
      <c r="CY55" s="662"/>
      <c r="CZ55" s="3315">
        <f>基本入力!Q70</f>
        <v>0</v>
      </c>
      <c r="DA55" s="3320"/>
      <c r="DB55" s="662" t="s">
        <v>43</v>
      </c>
      <c r="DC55" s="662"/>
    </row>
    <row r="56" spans="1:114" ht="12.75" customHeight="1" thickBot="1">
      <c r="A56" s="102"/>
      <c r="B56" s="3023"/>
      <c r="C56" s="3024"/>
      <c r="D56" s="3327"/>
      <c r="E56" s="3328"/>
      <c r="F56" s="3328"/>
      <c r="G56" s="3328"/>
      <c r="H56" s="3328"/>
      <c r="I56" s="3328"/>
      <c r="J56" s="3328"/>
      <c r="K56" s="3328"/>
      <c r="L56" s="3328"/>
      <c r="M56" s="3328"/>
      <c r="N56" s="3328"/>
      <c r="O56" s="3328"/>
      <c r="P56" s="3328"/>
      <c r="Q56" s="3328"/>
      <c r="R56" s="3328"/>
      <c r="S56" s="3328"/>
      <c r="T56" s="3328"/>
      <c r="U56" s="3328"/>
      <c r="V56" s="3328"/>
      <c r="W56" s="3328"/>
      <c r="X56" s="3328"/>
      <c r="Y56" s="3328"/>
      <c r="Z56" s="3328"/>
      <c r="AA56" s="3328"/>
      <c r="AB56" s="3328"/>
      <c r="AC56" s="3328"/>
      <c r="AD56" s="3328"/>
      <c r="AE56" s="3328"/>
      <c r="AF56" s="3328"/>
      <c r="AG56" s="3328"/>
      <c r="AH56" s="3328"/>
      <c r="AI56" s="3328"/>
      <c r="AJ56" s="3328"/>
      <c r="AK56" s="3328"/>
      <c r="AL56" s="3328"/>
      <c r="AM56" s="3328"/>
      <c r="AN56" s="3328"/>
      <c r="AO56" s="3328"/>
      <c r="AP56" s="3328"/>
      <c r="AQ56" s="3328"/>
      <c r="AR56" s="3328"/>
      <c r="AS56" s="3328"/>
      <c r="AT56" s="3328"/>
      <c r="AU56" s="3328"/>
      <c r="AV56" s="3328"/>
      <c r="AW56" s="3329"/>
      <c r="AX56" s="102"/>
      <c r="AY56" s="102"/>
      <c r="AZ56" s="102"/>
      <c r="BA56" s="99"/>
      <c r="BG56" s="9"/>
      <c r="CO56" s="3320"/>
      <c r="CP56" s="3320"/>
      <c r="CQ56" s="3320"/>
      <c r="CR56" s="3320"/>
      <c r="CS56" s="3320"/>
      <c r="CT56" s="662"/>
      <c r="CU56" s="662"/>
      <c r="CV56" s="3320"/>
      <c r="CW56" s="3320"/>
      <c r="CX56" s="662"/>
      <c r="CY56" s="662"/>
      <c r="CZ56" s="3320"/>
      <c r="DA56" s="3320"/>
      <c r="DB56" s="662"/>
      <c r="DC56" s="662"/>
    </row>
    <row r="57" spans="1:114" ht="12.75" customHeight="1">
      <c r="A57" s="102"/>
      <c r="B57" s="341"/>
      <c r="C57" s="341"/>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102"/>
      <c r="AY57" s="102"/>
      <c r="AZ57" s="102"/>
      <c r="BA57" s="99"/>
      <c r="BG57" s="9"/>
    </row>
    <row r="58" spans="1:114" ht="12.75" customHeight="1">
      <c r="A58" s="102"/>
      <c r="B58" s="3025" t="s">
        <v>81</v>
      </c>
      <c r="C58" s="3025"/>
      <c r="D58" s="3047" t="s">
        <v>290</v>
      </c>
      <c r="E58" s="3047"/>
      <c r="F58" s="3047"/>
      <c r="G58" s="3047"/>
      <c r="H58" s="3047"/>
      <c r="I58" s="3047"/>
      <c r="J58" s="3047"/>
      <c r="K58" s="3047"/>
      <c r="L58" s="3047"/>
      <c r="M58" s="3047"/>
      <c r="N58" s="3047"/>
      <c r="O58" s="3047"/>
      <c r="P58" s="3047"/>
      <c r="Q58" s="3047"/>
      <c r="R58" s="3047"/>
      <c r="S58" s="3047"/>
      <c r="T58" s="3047"/>
      <c r="U58" s="102"/>
      <c r="V58" s="102"/>
      <c r="W58" s="102"/>
      <c r="X58" s="102"/>
      <c r="Y58" s="102"/>
      <c r="Z58" s="102"/>
      <c r="AA58" s="102"/>
      <c r="BG58" s="9"/>
      <c r="BH58" s="662" t="s">
        <v>14</v>
      </c>
      <c r="BI58" s="662"/>
      <c r="BJ58" s="662"/>
      <c r="BK58" s="205"/>
      <c r="BL58" s="662" t="s">
        <v>499</v>
      </c>
      <c r="BM58" s="662"/>
      <c r="BN58" s="662"/>
      <c r="BO58" s="662"/>
      <c r="BP58" s="662"/>
      <c r="BQ58" s="662"/>
      <c r="BR58" s="662"/>
      <c r="BS58" s="662"/>
      <c r="BT58" s="662"/>
      <c r="BV58" s="3311" t="str">
        <f>基本入力!AH116</f>
        <v>東京都知事</v>
      </c>
      <c r="BW58" s="3309"/>
      <c r="BX58" s="3309"/>
      <c r="BY58" s="3309"/>
      <c r="BZ58" s="3309"/>
      <c r="CA58" s="3309"/>
      <c r="CB58" s="3312">
        <f>基本入力!AM116</f>
        <v>0</v>
      </c>
      <c r="CC58" s="3313"/>
      <c r="CD58" s="1271" t="s">
        <v>41</v>
      </c>
      <c r="CE58" s="1271"/>
      <c r="CF58" s="3308">
        <f>基本入力!AQ116</f>
        <v>0</v>
      </c>
      <c r="CG58" s="3309"/>
      <c r="CH58" s="3309"/>
      <c r="CI58" s="3309"/>
      <c r="CJ58" s="3309"/>
      <c r="CK58" s="1271" t="s">
        <v>42</v>
      </c>
      <c r="CL58" s="1271"/>
      <c r="CM58" s="1271"/>
      <c r="CN58" s="1271"/>
      <c r="CO58" s="1271"/>
      <c r="CP58" s="1271"/>
      <c r="CQ58" s="1271"/>
      <c r="CR58" s="1271"/>
      <c r="CS58" s="1271"/>
      <c r="CT58" s="1271"/>
      <c r="CU58" s="1271"/>
      <c r="CV58" s="1271"/>
      <c r="CW58" s="1271"/>
    </row>
    <row r="59" spans="1:114" ht="12.75" customHeight="1" thickBot="1">
      <c r="A59" s="102"/>
      <c r="B59" s="3025"/>
      <c r="C59" s="3025"/>
      <c r="D59" s="3047"/>
      <c r="E59" s="3047"/>
      <c r="F59" s="3047"/>
      <c r="G59" s="3047"/>
      <c r="H59" s="3047"/>
      <c r="I59" s="3047"/>
      <c r="J59" s="3047"/>
      <c r="K59" s="3047"/>
      <c r="L59" s="3047"/>
      <c r="M59" s="3047"/>
      <c r="N59" s="3047"/>
      <c r="O59" s="3047"/>
      <c r="P59" s="3047"/>
      <c r="Q59" s="3047"/>
      <c r="R59" s="3047"/>
      <c r="S59" s="3047"/>
      <c r="T59" s="3047"/>
      <c r="U59" s="102"/>
      <c r="V59" s="102"/>
      <c r="W59" s="102"/>
      <c r="X59" s="102"/>
      <c r="Y59" s="102"/>
      <c r="Z59" s="102"/>
      <c r="AA59" s="102"/>
      <c r="BG59" s="9"/>
      <c r="BH59" s="662"/>
      <c r="BI59" s="662"/>
      <c r="BJ59" s="662"/>
      <c r="BK59" s="205"/>
      <c r="BL59" s="3286"/>
      <c r="BM59" s="3286"/>
      <c r="BN59" s="3286"/>
      <c r="BO59" s="3286"/>
      <c r="BP59" s="3286"/>
      <c r="BQ59" s="3286"/>
      <c r="BR59" s="3286"/>
      <c r="BS59" s="3286"/>
      <c r="BT59" s="3286"/>
      <c r="BU59" s="6"/>
      <c r="BV59" s="3310"/>
      <c r="BW59" s="3310"/>
      <c r="BX59" s="3310"/>
      <c r="BY59" s="3310"/>
      <c r="BZ59" s="3310"/>
      <c r="CA59" s="3310"/>
      <c r="CB59" s="3314"/>
      <c r="CC59" s="3314"/>
      <c r="CD59" s="3316"/>
      <c r="CE59" s="3316"/>
      <c r="CF59" s="3310"/>
      <c r="CG59" s="3310"/>
      <c r="CH59" s="3310"/>
      <c r="CI59" s="3310"/>
      <c r="CJ59" s="3310"/>
      <c r="CK59" s="3316"/>
      <c r="CL59" s="3316"/>
      <c r="CM59" s="3316"/>
      <c r="CN59" s="3316"/>
      <c r="CO59" s="3316"/>
      <c r="CP59" s="3316"/>
      <c r="CQ59" s="3316"/>
      <c r="CR59" s="3316"/>
      <c r="CS59" s="3316"/>
      <c r="CT59" s="3316"/>
      <c r="CU59" s="3316"/>
      <c r="CV59" s="3316"/>
      <c r="CW59" s="3316"/>
    </row>
    <row r="60" spans="1:114" ht="12.75" customHeight="1">
      <c r="A60" s="102"/>
      <c r="B60" s="1724" t="s">
        <v>291</v>
      </c>
      <c r="C60" s="843"/>
      <c r="D60" s="843"/>
      <c r="E60" s="843"/>
      <c r="F60" s="843"/>
      <c r="G60" s="843"/>
      <c r="H60" s="843"/>
      <c r="I60" s="843"/>
      <c r="J60" s="843"/>
      <c r="K60" s="843"/>
      <c r="L60" s="843"/>
      <c r="M60" s="843"/>
      <c r="N60" s="843"/>
      <c r="O60" s="843"/>
      <c r="P60" s="843"/>
      <c r="Q60" s="843"/>
      <c r="R60" s="843"/>
      <c r="S60" s="843"/>
      <c r="T60" s="843"/>
      <c r="U60" s="843"/>
      <c r="V60" s="843"/>
      <c r="W60" s="843"/>
      <c r="X60" s="843"/>
      <c r="Y60" s="843"/>
      <c r="Z60" s="843"/>
      <c r="AA60" s="843"/>
      <c r="AB60" s="843"/>
      <c r="AC60" s="843"/>
      <c r="AD60" s="852"/>
      <c r="AE60" s="1280" t="s">
        <v>1596</v>
      </c>
      <c r="AF60" s="978"/>
      <c r="AG60" s="3317">
        <f>基本入力!AA70</f>
        <v>0</v>
      </c>
      <c r="AH60" s="3317"/>
      <c r="AI60" s="3317"/>
      <c r="AJ60" s="3317"/>
      <c r="AK60" s="3317"/>
      <c r="AL60" s="3317"/>
      <c r="AM60" s="3317"/>
      <c r="AN60" s="3317"/>
      <c r="AO60" s="3317"/>
      <c r="AP60" s="3317"/>
      <c r="AQ60" s="3317"/>
      <c r="AR60" s="3317"/>
      <c r="AS60" s="3317"/>
      <c r="AT60" s="3317"/>
      <c r="AU60" s="3317"/>
      <c r="AV60" s="843" t="s">
        <v>188</v>
      </c>
      <c r="AW60" s="3318"/>
      <c r="AX60" s="102"/>
      <c r="AY60" s="102"/>
      <c r="AZ60" s="102"/>
      <c r="BA60" s="99"/>
      <c r="BG60" s="9"/>
      <c r="BH60" s="61"/>
      <c r="BI60" s="61"/>
      <c r="BJ60" s="61"/>
      <c r="BK60" s="205"/>
      <c r="BL60" s="662" t="s">
        <v>498</v>
      </c>
      <c r="BM60" s="662"/>
      <c r="BN60" s="662"/>
      <c r="BO60" s="662"/>
      <c r="BP60" s="662"/>
      <c r="BQ60" s="662"/>
      <c r="BR60" s="662"/>
      <c r="BS60" s="662"/>
      <c r="BT60" s="662"/>
      <c r="BV60" s="2590" t="str">
        <f>基本入力!AH111</f>
        <v>●登記名義人住所</v>
      </c>
      <c r="BW60" s="2350"/>
      <c r="BX60" s="2350"/>
      <c r="BY60" s="2350"/>
      <c r="BZ60" s="2350"/>
      <c r="CA60" s="2350"/>
      <c r="CB60" s="2350"/>
      <c r="CC60" s="2350"/>
      <c r="CD60" s="2350"/>
      <c r="CE60" s="2350"/>
      <c r="CF60" s="2350"/>
      <c r="CG60" s="2350"/>
      <c r="CH60" s="2350"/>
      <c r="CI60" s="2350"/>
      <c r="CJ60" s="2350"/>
      <c r="CK60" s="2350"/>
      <c r="CL60" s="2350"/>
      <c r="CM60" s="2350"/>
      <c r="CN60" s="2350"/>
      <c r="CO60" s="2350"/>
      <c r="CP60" s="2350"/>
      <c r="CQ60" s="2350"/>
      <c r="CR60" s="2350"/>
      <c r="CS60" s="2350"/>
      <c r="CT60" s="2350"/>
      <c r="CU60" s="2350"/>
      <c r="CV60" s="2350"/>
      <c r="CW60" s="2350"/>
    </row>
    <row r="61" spans="1:114" ht="12.75" customHeight="1">
      <c r="A61" s="102"/>
      <c r="B61" s="1725"/>
      <c r="C61" s="844"/>
      <c r="D61" s="844"/>
      <c r="E61" s="844"/>
      <c r="F61" s="844"/>
      <c r="G61" s="844"/>
      <c r="H61" s="844"/>
      <c r="I61" s="844"/>
      <c r="J61" s="844"/>
      <c r="K61" s="844"/>
      <c r="L61" s="844"/>
      <c r="M61" s="844"/>
      <c r="N61" s="844"/>
      <c r="O61" s="844"/>
      <c r="P61" s="844"/>
      <c r="Q61" s="844"/>
      <c r="R61" s="844"/>
      <c r="S61" s="844"/>
      <c r="T61" s="844"/>
      <c r="U61" s="844"/>
      <c r="V61" s="844"/>
      <c r="W61" s="844"/>
      <c r="X61" s="844"/>
      <c r="Y61" s="844"/>
      <c r="Z61" s="844"/>
      <c r="AA61" s="844"/>
      <c r="AB61" s="844"/>
      <c r="AC61" s="844"/>
      <c r="AD61" s="1757"/>
      <c r="AE61" s="1282"/>
      <c r="AF61" s="606"/>
      <c r="AG61" s="3292"/>
      <c r="AH61" s="3292"/>
      <c r="AI61" s="3292"/>
      <c r="AJ61" s="3292"/>
      <c r="AK61" s="3292"/>
      <c r="AL61" s="3292"/>
      <c r="AM61" s="3292"/>
      <c r="AN61" s="3292"/>
      <c r="AO61" s="3292"/>
      <c r="AP61" s="3292"/>
      <c r="AQ61" s="3292"/>
      <c r="AR61" s="3292"/>
      <c r="AS61" s="3292"/>
      <c r="AT61" s="3292"/>
      <c r="AU61" s="3292"/>
      <c r="AV61" s="844"/>
      <c r="AW61" s="1728"/>
      <c r="AX61" s="102"/>
      <c r="AY61" s="102"/>
      <c r="AZ61" s="102"/>
      <c r="BA61" s="99"/>
      <c r="BG61" s="9"/>
      <c r="BH61" s="61"/>
      <c r="BI61" s="61"/>
      <c r="BJ61" s="61"/>
      <c r="BK61" s="205"/>
      <c r="BL61" s="3286"/>
      <c r="BM61" s="3286"/>
      <c r="BN61" s="3286"/>
      <c r="BO61" s="3286"/>
      <c r="BP61" s="3286"/>
      <c r="BQ61" s="3286"/>
      <c r="BR61" s="3286"/>
      <c r="BS61" s="3286"/>
      <c r="BT61" s="3286"/>
      <c r="BU61" s="6"/>
      <c r="BV61" s="3295"/>
      <c r="BW61" s="3295"/>
      <c r="BX61" s="3295"/>
      <c r="BY61" s="3295"/>
      <c r="BZ61" s="3295"/>
      <c r="CA61" s="3295"/>
      <c r="CB61" s="3295"/>
      <c r="CC61" s="3295"/>
      <c r="CD61" s="3295"/>
      <c r="CE61" s="3295"/>
      <c r="CF61" s="3295"/>
      <c r="CG61" s="3295"/>
      <c r="CH61" s="3295"/>
      <c r="CI61" s="3295"/>
      <c r="CJ61" s="3295"/>
      <c r="CK61" s="3295"/>
      <c r="CL61" s="3295"/>
      <c r="CM61" s="3295"/>
      <c r="CN61" s="3295"/>
      <c r="CO61" s="3295"/>
      <c r="CP61" s="3295"/>
      <c r="CQ61" s="3295"/>
      <c r="CR61" s="3295"/>
      <c r="CS61" s="3295"/>
      <c r="CT61" s="3295"/>
      <c r="CU61" s="3295"/>
      <c r="CV61" s="3295"/>
      <c r="CW61" s="3295"/>
    </row>
    <row r="62" spans="1:114" ht="12.75" customHeight="1">
      <c r="A62" s="102"/>
      <c r="B62" s="2864" t="s">
        <v>292</v>
      </c>
      <c r="C62" s="2865"/>
      <c r="D62" s="2865"/>
      <c r="E62" s="2865"/>
      <c r="F62" s="2865"/>
      <c r="G62" s="2865"/>
      <c r="H62" s="2865"/>
      <c r="I62" s="2865"/>
      <c r="J62" s="2865"/>
      <c r="K62" s="2865"/>
      <c r="L62" s="2865"/>
      <c r="M62" s="2865"/>
      <c r="N62" s="2865"/>
      <c r="O62" s="2865"/>
      <c r="P62" s="2865"/>
      <c r="Q62" s="2865"/>
      <c r="R62" s="2865"/>
      <c r="S62" s="2865"/>
      <c r="T62" s="2865"/>
      <c r="U62" s="2865"/>
      <c r="V62" s="2865"/>
      <c r="W62" s="2865"/>
      <c r="X62" s="2865"/>
      <c r="Y62" s="2865"/>
      <c r="Z62" s="2865"/>
      <c r="AA62" s="2865"/>
      <c r="AB62" s="2865"/>
      <c r="AC62" s="2865"/>
      <c r="AD62" s="2866"/>
      <c r="AE62" s="1608" t="s">
        <v>1596</v>
      </c>
      <c r="AF62" s="604"/>
      <c r="AG62" s="3290">
        <f>基本入力!AA74</f>
        <v>0</v>
      </c>
      <c r="AH62" s="3290"/>
      <c r="AI62" s="3290"/>
      <c r="AJ62" s="3290"/>
      <c r="AK62" s="3290"/>
      <c r="AL62" s="3290"/>
      <c r="AM62" s="3290"/>
      <c r="AN62" s="3290"/>
      <c r="AO62" s="3290"/>
      <c r="AP62" s="3290"/>
      <c r="AQ62" s="3290"/>
      <c r="AR62" s="3290"/>
      <c r="AS62" s="3290"/>
      <c r="AT62" s="3290"/>
      <c r="AU62" s="3290"/>
      <c r="AV62" s="1569" t="s">
        <v>188</v>
      </c>
      <c r="AW62" s="1727"/>
      <c r="AX62" s="102"/>
      <c r="AY62" s="102"/>
      <c r="AZ62" s="102"/>
      <c r="BA62" s="99"/>
      <c r="BG62" s="9"/>
      <c r="BH62" s="61"/>
      <c r="BI62" s="61"/>
      <c r="BJ62" s="61"/>
      <c r="BK62" s="205"/>
      <c r="BL62" s="662" t="s">
        <v>39</v>
      </c>
      <c r="BM62" s="662"/>
      <c r="BN62" s="662"/>
      <c r="BO62" s="662"/>
      <c r="BP62" s="662"/>
      <c r="BQ62" s="662"/>
      <c r="BR62" s="662"/>
      <c r="BS62" s="662"/>
      <c r="BT62" s="662"/>
      <c r="BV62" s="3303" t="str">
        <f>基本入力!AH109</f>
        <v>●登記名義人</v>
      </c>
      <c r="BW62" s="3304"/>
      <c r="BX62" s="3304"/>
      <c r="BY62" s="3304"/>
      <c r="BZ62" s="3304"/>
      <c r="CA62" s="3304"/>
      <c r="CB62" s="3304"/>
      <c r="CC62" s="3304"/>
      <c r="CD62" s="3304"/>
      <c r="CE62" s="3304"/>
      <c r="CF62" s="3304"/>
      <c r="CG62" s="3304"/>
      <c r="CH62" s="3304"/>
      <c r="CI62" s="3304"/>
      <c r="CJ62" s="3304"/>
      <c r="CK62" s="3304"/>
      <c r="CL62" s="3304"/>
      <c r="CM62" s="3304"/>
      <c r="CN62" s="3304"/>
      <c r="CO62" s="3304"/>
      <c r="CP62" s="3304"/>
      <c r="CQ62" s="3304"/>
      <c r="CR62" s="3304"/>
      <c r="CS62" s="3304"/>
      <c r="CT62" s="3304"/>
      <c r="CU62" s="3304"/>
      <c r="CV62" s="3304"/>
      <c r="CW62" s="3304"/>
    </row>
    <row r="63" spans="1:114" ht="12.75" customHeight="1">
      <c r="A63" s="102"/>
      <c r="B63" s="1876"/>
      <c r="C63" s="1751"/>
      <c r="D63" s="1751"/>
      <c r="E63" s="1751"/>
      <c r="F63" s="1751"/>
      <c r="G63" s="1751"/>
      <c r="H63" s="1751"/>
      <c r="I63" s="1751"/>
      <c r="J63" s="1751"/>
      <c r="K63" s="1751"/>
      <c r="L63" s="1751"/>
      <c r="M63" s="1751"/>
      <c r="N63" s="1751"/>
      <c r="O63" s="1751"/>
      <c r="P63" s="1751"/>
      <c r="Q63" s="1751"/>
      <c r="R63" s="1751"/>
      <c r="S63" s="1751"/>
      <c r="T63" s="1751"/>
      <c r="U63" s="1751"/>
      <c r="V63" s="1751"/>
      <c r="W63" s="1751"/>
      <c r="X63" s="1751"/>
      <c r="Y63" s="1751"/>
      <c r="Z63" s="1751"/>
      <c r="AA63" s="1751"/>
      <c r="AB63" s="1751"/>
      <c r="AC63" s="1751"/>
      <c r="AD63" s="1788"/>
      <c r="AE63" s="1282"/>
      <c r="AF63" s="606"/>
      <c r="AG63" s="3292"/>
      <c r="AH63" s="3292"/>
      <c r="AI63" s="3292"/>
      <c r="AJ63" s="3292"/>
      <c r="AK63" s="3292"/>
      <c r="AL63" s="3292"/>
      <c r="AM63" s="3292"/>
      <c r="AN63" s="3292"/>
      <c r="AO63" s="3292"/>
      <c r="AP63" s="3292"/>
      <c r="AQ63" s="3292"/>
      <c r="AR63" s="3292"/>
      <c r="AS63" s="3292"/>
      <c r="AT63" s="3292"/>
      <c r="AU63" s="3292"/>
      <c r="AV63" s="844"/>
      <c r="AW63" s="1728"/>
      <c r="AX63" s="102"/>
      <c r="AY63" s="102"/>
      <c r="AZ63" s="102"/>
      <c r="BA63" s="99"/>
      <c r="BG63" s="9"/>
      <c r="BH63" s="61"/>
      <c r="BI63" s="61"/>
      <c r="BJ63" s="61"/>
      <c r="BK63" s="205"/>
      <c r="BL63" s="3286"/>
      <c r="BM63" s="3286"/>
      <c r="BN63" s="3286"/>
      <c r="BO63" s="3286"/>
      <c r="BP63" s="3286"/>
      <c r="BQ63" s="3286"/>
      <c r="BR63" s="3286"/>
      <c r="BS63" s="3286"/>
      <c r="BT63" s="3286"/>
      <c r="BU63" s="6"/>
      <c r="BV63" s="3305"/>
      <c r="BW63" s="3305"/>
      <c r="BX63" s="3305"/>
      <c r="BY63" s="3305"/>
      <c r="BZ63" s="3305"/>
      <c r="CA63" s="3305"/>
      <c r="CB63" s="3305"/>
      <c r="CC63" s="3305"/>
      <c r="CD63" s="3305"/>
      <c r="CE63" s="3305"/>
      <c r="CF63" s="3305"/>
      <c r="CG63" s="3305"/>
      <c r="CH63" s="3305"/>
      <c r="CI63" s="3305"/>
      <c r="CJ63" s="3305"/>
      <c r="CK63" s="3305"/>
      <c r="CL63" s="3305"/>
      <c r="CM63" s="3305"/>
      <c r="CN63" s="3305"/>
      <c r="CO63" s="3305"/>
      <c r="CP63" s="3305"/>
      <c r="CQ63" s="3305"/>
      <c r="CR63" s="3305"/>
      <c r="CS63" s="3305"/>
      <c r="CT63" s="3305"/>
      <c r="CU63" s="3305"/>
      <c r="CV63" s="3305"/>
      <c r="CW63" s="3305"/>
    </row>
    <row r="64" spans="1:114" ht="12.75" customHeight="1">
      <c r="A64" s="102"/>
      <c r="B64" s="3113" t="s">
        <v>342</v>
      </c>
      <c r="C64" s="1764"/>
      <c r="D64" s="1764"/>
      <c r="E64" s="1764"/>
      <c r="F64" s="1764"/>
      <c r="G64" s="1764"/>
      <c r="H64" s="1764"/>
      <c r="I64" s="1764"/>
      <c r="J64" s="1764"/>
      <c r="K64" s="1569"/>
      <c r="L64" s="1569"/>
      <c r="M64" s="1569"/>
      <c r="N64" s="1569"/>
      <c r="O64" s="1855"/>
      <c r="P64" s="3298" t="s">
        <v>293</v>
      </c>
      <c r="Q64" s="1764"/>
      <c r="R64" s="1764"/>
      <c r="S64" s="1764"/>
      <c r="T64" s="1764"/>
      <c r="U64" s="1764"/>
      <c r="V64" s="1764"/>
      <c r="W64" s="1764"/>
      <c r="X64" s="1764"/>
      <c r="Y64" s="1764"/>
      <c r="Z64" s="1764"/>
      <c r="AA64" s="1764"/>
      <c r="AB64" s="1764"/>
      <c r="AC64" s="1764"/>
      <c r="AD64" s="1765"/>
      <c r="AE64" s="1608" t="s">
        <v>1596</v>
      </c>
      <c r="AF64" s="604"/>
      <c r="AG64" s="3290"/>
      <c r="AH64" s="3290"/>
      <c r="AI64" s="3290"/>
      <c r="AJ64" s="3290"/>
      <c r="AK64" s="3290"/>
      <c r="AL64" s="3290"/>
      <c r="AM64" s="3290"/>
      <c r="AN64" s="3290"/>
      <c r="AO64" s="3290"/>
      <c r="AP64" s="3290"/>
      <c r="AQ64" s="3290"/>
      <c r="AR64" s="3290"/>
      <c r="AS64" s="3290"/>
      <c r="AT64" s="3290"/>
      <c r="AU64" s="3290"/>
      <c r="AV64" s="1569" t="s">
        <v>188</v>
      </c>
      <c r="AW64" s="1727"/>
      <c r="AX64" s="102"/>
      <c r="AY64" s="102"/>
      <c r="AZ64" s="102"/>
      <c r="BA64" s="99"/>
      <c r="BG64" s="9"/>
      <c r="BH64" s="61"/>
      <c r="BI64" s="61"/>
      <c r="BJ64" s="61"/>
      <c r="BK64" s="205"/>
      <c r="BL64" s="662" t="s">
        <v>40</v>
      </c>
      <c r="BM64" s="662"/>
      <c r="BN64" s="662"/>
      <c r="BO64" s="662"/>
      <c r="BP64" s="662"/>
      <c r="BQ64" s="662"/>
      <c r="BR64" s="662"/>
      <c r="BS64" s="662"/>
      <c r="BT64" s="662"/>
      <c r="BV64" s="3303">
        <f>基本入力!AH120</f>
        <v>0</v>
      </c>
      <c r="BW64" s="3304"/>
      <c r="BX64" s="3304"/>
      <c r="BY64" s="3304"/>
      <c r="BZ64" s="3304"/>
      <c r="CA64" s="3304"/>
      <c r="CB64" s="3304"/>
      <c r="CC64" s="3304"/>
      <c r="CD64" s="3304"/>
      <c r="CE64" s="3304"/>
      <c r="CF64" s="3304"/>
      <c r="CG64" s="3304"/>
      <c r="CH64" s="3304"/>
      <c r="CI64" s="3304"/>
      <c r="CJ64" s="3304"/>
      <c r="CK64" s="3304"/>
      <c r="CL64" s="3304"/>
      <c r="CM64" s="3304"/>
      <c r="CN64" s="3304"/>
      <c r="CO64" s="3304"/>
      <c r="CP64" s="3304"/>
      <c r="CQ64" s="3304"/>
      <c r="CR64" s="3304"/>
      <c r="CS64" s="3304"/>
      <c r="CT64" s="3304"/>
      <c r="CU64" s="3304"/>
      <c r="CV64" s="3304"/>
      <c r="CW64" s="9"/>
    </row>
    <row r="65" spans="1:113" ht="12.75" customHeight="1">
      <c r="A65" s="102"/>
      <c r="B65" s="1709"/>
      <c r="C65" s="1710"/>
      <c r="D65" s="1710"/>
      <c r="E65" s="1710"/>
      <c r="F65" s="1710"/>
      <c r="G65" s="1710"/>
      <c r="H65" s="1710"/>
      <c r="I65" s="1710"/>
      <c r="J65" s="1710"/>
      <c r="K65" s="844"/>
      <c r="L65" s="844"/>
      <c r="M65" s="844"/>
      <c r="N65" s="844"/>
      <c r="O65" s="1757"/>
      <c r="P65" s="1766"/>
      <c r="Q65" s="1710"/>
      <c r="R65" s="1710"/>
      <c r="S65" s="1710"/>
      <c r="T65" s="1710"/>
      <c r="U65" s="1710"/>
      <c r="V65" s="1710"/>
      <c r="W65" s="1710"/>
      <c r="X65" s="1710"/>
      <c r="Y65" s="1710"/>
      <c r="Z65" s="1710"/>
      <c r="AA65" s="1710"/>
      <c r="AB65" s="1710"/>
      <c r="AC65" s="1710"/>
      <c r="AD65" s="1767"/>
      <c r="AE65" s="1282"/>
      <c r="AF65" s="606"/>
      <c r="AG65" s="3292"/>
      <c r="AH65" s="3292"/>
      <c r="AI65" s="3292"/>
      <c r="AJ65" s="3292"/>
      <c r="AK65" s="3292"/>
      <c r="AL65" s="3292"/>
      <c r="AM65" s="3292"/>
      <c r="AN65" s="3292"/>
      <c r="AO65" s="3292"/>
      <c r="AP65" s="3292"/>
      <c r="AQ65" s="3292"/>
      <c r="AR65" s="3292"/>
      <c r="AS65" s="3292"/>
      <c r="AT65" s="3292"/>
      <c r="AU65" s="3292"/>
      <c r="AV65" s="844"/>
      <c r="AW65" s="1728"/>
      <c r="AX65" s="102"/>
      <c r="AY65" s="102"/>
      <c r="AZ65" s="102"/>
      <c r="BA65" s="99"/>
      <c r="BG65" s="9"/>
      <c r="BH65" s="61"/>
      <c r="BI65" s="61"/>
      <c r="BJ65" s="61"/>
      <c r="BK65" s="205"/>
      <c r="BL65" s="3286"/>
      <c r="BM65" s="3286"/>
      <c r="BN65" s="3286"/>
      <c r="BO65" s="3286"/>
      <c r="BP65" s="3286"/>
      <c r="BQ65" s="3286"/>
      <c r="BR65" s="3286"/>
      <c r="BS65" s="3286"/>
      <c r="BT65" s="3286"/>
      <c r="BU65" s="6"/>
      <c r="BV65" s="3305"/>
      <c r="BW65" s="3305"/>
      <c r="BX65" s="3305"/>
      <c r="BY65" s="3305"/>
      <c r="BZ65" s="3305"/>
      <c r="CA65" s="3305"/>
      <c r="CB65" s="3305"/>
      <c r="CC65" s="3305"/>
      <c r="CD65" s="3305"/>
      <c r="CE65" s="3305"/>
      <c r="CF65" s="3305"/>
      <c r="CG65" s="3305"/>
      <c r="CH65" s="3305"/>
      <c r="CI65" s="3305"/>
      <c r="CJ65" s="3305"/>
      <c r="CK65" s="3305"/>
      <c r="CL65" s="3305"/>
      <c r="CM65" s="3305"/>
      <c r="CN65" s="3305"/>
      <c r="CO65" s="3305"/>
      <c r="CP65" s="3305"/>
      <c r="CQ65" s="3305"/>
      <c r="CR65" s="3305"/>
      <c r="CS65" s="3305"/>
      <c r="CT65" s="3305"/>
      <c r="CU65" s="3305"/>
      <c r="CV65" s="3305"/>
      <c r="CW65" s="49" t="s">
        <v>67</v>
      </c>
    </row>
    <row r="66" spans="1:113" ht="12.75" customHeight="1">
      <c r="A66" s="102"/>
      <c r="B66" s="3113" t="s">
        <v>343</v>
      </c>
      <c r="C66" s="1764"/>
      <c r="D66" s="1764"/>
      <c r="E66" s="1764"/>
      <c r="F66" s="1764"/>
      <c r="G66" s="1764"/>
      <c r="H66" s="1764"/>
      <c r="I66" s="1764"/>
      <c r="J66" s="1765"/>
      <c r="K66" s="3138" t="s">
        <v>294</v>
      </c>
      <c r="L66" s="1569"/>
      <c r="M66" s="1569"/>
      <c r="N66" s="1569"/>
      <c r="O66" s="1855"/>
      <c r="P66" s="3299"/>
      <c r="Q66" s="3300"/>
      <c r="R66" s="3300"/>
      <c r="S66" s="3111"/>
      <c r="T66" s="3111"/>
      <c r="U66" s="1569" t="s">
        <v>11</v>
      </c>
      <c r="V66" s="1569"/>
      <c r="W66" s="3111"/>
      <c r="X66" s="3111"/>
      <c r="Y66" s="1569" t="s">
        <v>12</v>
      </c>
      <c r="Z66" s="1569"/>
      <c r="AA66" s="3111"/>
      <c r="AB66" s="3111"/>
      <c r="AC66" s="1569" t="s">
        <v>43</v>
      </c>
      <c r="AD66" s="1855"/>
      <c r="AE66" s="1608" t="s">
        <v>1596</v>
      </c>
      <c r="AF66" s="604"/>
      <c r="AG66" s="3287"/>
      <c r="AH66" s="3287"/>
      <c r="AI66" s="3287"/>
      <c r="AJ66" s="3287"/>
      <c r="AK66" s="3287"/>
      <c r="AL66" s="3287"/>
      <c r="AM66" s="3287"/>
      <c r="AN66" s="3287"/>
      <c r="AO66" s="3287"/>
      <c r="AP66" s="3287"/>
      <c r="AQ66" s="3287"/>
      <c r="AR66" s="3287"/>
      <c r="AS66" s="3287"/>
      <c r="AT66" s="3287"/>
      <c r="AU66" s="3287"/>
      <c r="AV66" s="1569" t="s">
        <v>188</v>
      </c>
      <c r="AW66" s="1727"/>
      <c r="AX66" s="102"/>
      <c r="AY66" s="102"/>
      <c r="AZ66" s="102"/>
      <c r="BA66" s="99"/>
      <c r="BG66" s="9"/>
      <c r="BH66" s="61"/>
      <c r="BI66" s="61"/>
      <c r="BJ66" s="61"/>
      <c r="BK66" s="205"/>
      <c r="BL66" s="662" t="s">
        <v>61</v>
      </c>
      <c r="BM66" s="662"/>
      <c r="BN66" s="662"/>
      <c r="BO66" s="662"/>
      <c r="BP66" s="662"/>
      <c r="BQ66" s="662"/>
      <c r="BR66" s="662"/>
      <c r="BS66" s="662"/>
      <c r="BT66" s="662"/>
      <c r="BV66" s="3311">
        <f>基本入力!AH124</f>
        <v>0</v>
      </c>
      <c r="BW66" s="3309"/>
      <c r="BX66" s="3309"/>
      <c r="BY66" s="3309"/>
      <c r="BZ66" s="3309"/>
      <c r="CA66" s="3309"/>
      <c r="CB66" s="1271" t="s">
        <v>41</v>
      </c>
      <c r="CC66" s="1271"/>
      <c r="CD66" s="747">
        <f>基本入力!AP124</f>
        <v>0</v>
      </c>
      <c r="CE66" s="2751"/>
      <c r="CF66" s="2751"/>
      <c r="CG66" s="2751"/>
      <c r="CH66" s="2751"/>
      <c r="CI66" s="2751"/>
      <c r="CJ66" s="2751"/>
      <c r="CK66" s="1271" t="s">
        <v>42</v>
      </c>
      <c r="CL66" s="1271"/>
      <c r="CM66" s="1271"/>
      <c r="CN66" s="1271"/>
      <c r="CO66" s="1271"/>
      <c r="CP66" s="1271"/>
      <c r="CQ66" s="1271"/>
      <c r="CR66" s="1271"/>
      <c r="CS66" s="1271"/>
      <c r="CT66" s="1271"/>
      <c r="CU66" s="1271"/>
      <c r="CV66" s="1271"/>
      <c r="CW66" s="1271"/>
    </row>
    <row r="67" spans="1:113" ht="12.75" customHeight="1">
      <c r="A67" s="102"/>
      <c r="B67" s="1707"/>
      <c r="C67" s="1708"/>
      <c r="D67" s="1708"/>
      <c r="E67" s="1708"/>
      <c r="F67" s="1708"/>
      <c r="G67" s="1708"/>
      <c r="H67" s="1708"/>
      <c r="I67" s="1708"/>
      <c r="J67" s="2660"/>
      <c r="K67" s="3139"/>
      <c r="L67" s="844"/>
      <c r="M67" s="844"/>
      <c r="N67" s="844"/>
      <c r="O67" s="1757"/>
      <c r="P67" s="3301"/>
      <c r="Q67" s="3302"/>
      <c r="R67" s="3302"/>
      <c r="S67" s="3112"/>
      <c r="T67" s="3112"/>
      <c r="U67" s="844"/>
      <c r="V67" s="844"/>
      <c r="W67" s="3112"/>
      <c r="X67" s="3112"/>
      <c r="Y67" s="844"/>
      <c r="Z67" s="844"/>
      <c r="AA67" s="3112"/>
      <c r="AB67" s="3112"/>
      <c r="AC67" s="844"/>
      <c r="AD67" s="1757"/>
      <c r="AE67" s="1282"/>
      <c r="AF67" s="606"/>
      <c r="AG67" s="3288"/>
      <c r="AH67" s="3288"/>
      <c r="AI67" s="3288"/>
      <c r="AJ67" s="3288"/>
      <c r="AK67" s="3288"/>
      <c r="AL67" s="3288"/>
      <c r="AM67" s="3288"/>
      <c r="AN67" s="3288"/>
      <c r="AO67" s="3288"/>
      <c r="AP67" s="3288"/>
      <c r="AQ67" s="3288"/>
      <c r="AR67" s="3288"/>
      <c r="AS67" s="3288"/>
      <c r="AT67" s="3288"/>
      <c r="AU67" s="3288"/>
      <c r="AV67" s="844"/>
      <c r="AW67" s="1728"/>
      <c r="AX67" s="102"/>
      <c r="AY67" s="102"/>
      <c r="AZ67" s="102"/>
      <c r="BA67" s="99"/>
      <c r="BG67" s="9"/>
      <c r="BH67" s="61"/>
      <c r="BI67" s="61"/>
      <c r="BJ67" s="61"/>
      <c r="BK67" s="205"/>
      <c r="BL67" s="3286"/>
      <c r="BM67" s="3286"/>
      <c r="BN67" s="3286"/>
      <c r="BO67" s="3286"/>
      <c r="BP67" s="3286"/>
      <c r="BQ67" s="3286"/>
      <c r="BR67" s="3286"/>
      <c r="BS67" s="3286"/>
      <c r="BT67" s="3286"/>
      <c r="BU67" s="6"/>
      <c r="BV67" s="3310"/>
      <c r="BW67" s="3310"/>
      <c r="BX67" s="3310"/>
      <c r="BY67" s="3310"/>
      <c r="BZ67" s="3310"/>
      <c r="CA67" s="3310"/>
      <c r="CB67" s="3316"/>
      <c r="CC67" s="3316"/>
      <c r="CD67" s="3306"/>
      <c r="CE67" s="3306"/>
      <c r="CF67" s="3306"/>
      <c r="CG67" s="3306"/>
      <c r="CH67" s="3306"/>
      <c r="CI67" s="3306"/>
      <c r="CJ67" s="3306"/>
      <c r="CK67" s="3316"/>
      <c r="CL67" s="3316"/>
      <c r="CM67" s="3316"/>
      <c r="CN67" s="3316"/>
      <c r="CO67" s="3316"/>
      <c r="CP67" s="3316"/>
      <c r="CQ67" s="3316"/>
      <c r="CR67" s="3316"/>
      <c r="CS67" s="3316"/>
      <c r="CT67" s="3316"/>
      <c r="CU67" s="3316"/>
      <c r="CV67" s="3316"/>
      <c r="CW67" s="3316"/>
    </row>
    <row r="68" spans="1:113" ht="12.75" customHeight="1">
      <c r="A68" s="102"/>
      <c r="B68" s="1707"/>
      <c r="C68" s="1708"/>
      <c r="D68" s="1708"/>
      <c r="E68" s="1708"/>
      <c r="F68" s="1708"/>
      <c r="G68" s="1708"/>
      <c r="H68" s="1708"/>
      <c r="I68" s="1708"/>
      <c r="J68" s="2660"/>
      <c r="K68" s="3138" t="s">
        <v>295</v>
      </c>
      <c r="L68" s="1569"/>
      <c r="M68" s="1569"/>
      <c r="N68" s="1569"/>
      <c r="O68" s="1855"/>
      <c r="P68" s="3299"/>
      <c r="Q68" s="3300"/>
      <c r="R68" s="3300"/>
      <c r="S68" s="3111"/>
      <c r="T68" s="3111"/>
      <c r="U68" s="1569" t="s">
        <v>11</v>
      </c>
      <c r="V68" s="1569"/>
      <c r="W68" s="3111"/>
      <c r="X68" s="3111"/>
      <c r="Y68" s="1569" t="s">
        <v>12</v>
      </c>
      <c r="Z68" s="1569"/>
      <c r="AA68" s="3111"/>
      <c r="AB68" s="3111"/>
      <c r="AC68" s="1569" t="s">
        <v>43</v>
      </c>
      <c r="AD68" s="1855"/>
      <c r="AE68" s="1608" t="s">
        <v>1596</v>
      </c>
      <c r="AF68" s="604"/>
      <c r="AG68" s="3287"/>
      <c r="AH68" s="3287"/>
      <c r="AI68" s="3287"/>
      <c r="AJ68" s="3287"/>
      <c r="AK68" s="3287"/>
      <c r="AL68" s="3287"/>
      <c r="AM68" s="3287"/>
      <c r="AN68" s="3287"/>
      <c r="AO68" s="3287"/>
      <c r="AP68" s="3287"/>
      <c r="AQ68" s="3287"/>
      <c r="AR68" s="3287"/>
      <c r="AS68" s="3287"/>
      <c r="AT68" s="3287"/>
      <c r="AU68" s="3287"/>
      <c r="AV68" s="1569" t="s">
        <v>188</v>
      </c>
      <c r="AW68" s="1727"/>
      <c r="AX68" s="102"/>
      <c r="AY68" s="102"/>
      <c r="AZ68" s="102"/>
      <c r="BA68" s="99"/>
      <c r="BG68" s="9"/>
      <c r="BH68" s="61"/>
      <c r="BI68" s="61"/>
      <c r="BJ68" s="61"/>
      <c r="BK68" s="205"/>
      <c r="BL68" s="3296" t="s">
        <v>505</v>
      </c>
      <c r="BM68" s="3296"/>
      <c r="BN68" s="3296"/>
      <c r="BO68" s="3296"/>
      <c r="BP68" s="3296"/>
      <c r="BQ68" s="3296"/>
      <c r="BR68" s="3296"/>
      <c r="BS68" s="3296"/>
      <c r="BT68" s="3296"/>
      <c r="BV68" s="3303">
        <f>基本入力!AH122</f>
        <v>0</v>
      </c>
      <c r="BW68" s="3304"/>
      <c r="BX68" s="3304"/>
      <c r="BY68" s="3304"/>
      <c r="BZ68" s="3304"/>
      <c r="CA68" s="3304"/>
      <c r="CB68" s="3304"/>
      <c r="CC68" s="3304"/>
      <c r="CD68" s="3304"/>
      <c r="CE68" s="3304"/>
      <c r="CF68" s="3304"/>
      <c r="CG68" s="3304"/>
      <c r="CH68" s="3304"/>
      <c r="CI68" s="3304"/>
      <c r="CJ68" s="3304"/>
      <c r="CK68" s="3304"/>
      <c r="CL68" s="3304"/>
      <c r="CM68" s="3304"/>
      <c r="CN68" s="3304"/>
      <c r="CO68" s="3304"/>
      <c r="CP68" s="3304"/>
      <c r="CQ68" s="3304"/>
      <c r="CR68" s="3304"/>
      <c r="CS68" s="3304"/>
      <c r="CT68" s="3304"/>
      <c r="CU68" s="3304"/>
      <c r="CV68" s="3304"/>
      <c r="CW68" s="9"/>
    </row>
    <row r="69" spans="1:113" ht="12.75" customHeight="1">
      <c r="A69" s="102"/>
      <c r="B69" s="1709"/>
      <c r="C69" s="1710"/>
      <c r="D69" s="1710"/>
      <c r="E69" s="1710"/>
      <c r="F69" s="1710"/>
      <c r="G69" s="1710"/>
      <c r="H69" s="1710"/>
      <c r="I69" s="1710"/>
      <c r="J69" s="1767"/>
      <c r="K69" s="3139"/>
      <c r="L69" s="844"/>
      <c r="M69" s="844"/>
      <c r="N69" s="844"/>
      <c r="O69" s="1757"/>
      <c r="P69" s="3301"/>
      <c r="Q69" s="3302"/>
      <c r="R69" s="3302"/>
      <c r="S69" s="3112"/>
      <c r="T69" s="3112"/>
      <c r="U69" s="844"/>
      <c r="V69" s="844"/>
      <c r="W69" s="3112"/>
      <c r="X69" s="3112"/>
      <c r="Y69" s="844"/>
      <c r="Z69" s="844"/>
      <c r="AA69" s="3112"/>
      <c r="AB69" s="3112"/>
      <c r="AC69" s="844"/>
      <c r="AD69" s="1757"/>
      <c r="AE69" s="1282"/>
      <c r="AF69" s="606"/>
      <c r="AG69" s="3288"/>
      <c r="AH69" s="3288"/>
      <c r="AI69" s="3288"/>
      <c r="AJ69" s="3288"/>
      <c r="AK69" s="3288"/>
      <c r="AL69" s="3288"/>
      <c r="AM69" s="3288"/>
      <c r="AN69" s="3288"/>
      <c r="AO69" s="3288"/>
      <c r="AP69" s="3288"/>
      <c r="AQ69" s="3288"/>
      <c r="AR69" s="3288"/>
      <c r="AS69" s="3288"/>
      <c r="AT69" s="3288"/>
      <c r="AU69" s="3288"/>
      <c r="AV69" s="844"/>
      <c r="AW69" s="1728"/>
      <c r="AX69" s="102"/>
      <c r="AY69" s="102"/>
      <c r="AZ69" s="102"/>
      <c r="BA69" s="99"/>
      <c r="BG69" s="9"/>
      <c r="BH69" s="61"/>
      <c r="BI69" s="61"/>
      <c r="BJ69" s="61"/>
      <c r="BK69" s="205"/>
      <c r="BL69" s="3297"/>
      <c r="BM69" s="3297"/>
      <c r="BN69" s="3297"/>
      <c r="BO69" s="3297"/>
      <c r="BP69" s="3297"/>
      <c r="BQ69" s="3297"/>
      <c r="BR69" s="3297"/>
      <c r="BS69" s="3297"/>
      <c r="BT69" s="3297"/>
      <c r="BU69" s="6"/>
      <c r="BV69" s="3305"/>
      <c r="BW69" s="3305"/>
      <c r="BX69" s="3305"/>
      <c r="BY69" s="3305"/>
      <c r="BZ69" s="3305"/>
      <c r="CA69" s="3305"/>
      <c r="CB69" s="3305"/>
      <c r="CC69" s="3305"/>
      <c r="CD69" s="3305"/>
      <c r="CE69" s="3305"/>
      <c r="CF69" s="3305"/>
      <c r="CG69" s="3305"/>
      <c r="CH69" s="3305"/>
      <c r="CI69" s="3305"/>
      <c r="CJ69" s="3305"/>
      <c r="CK69" s="3305"/>
      <c r="CL69" s="3305"/>
      <c r="CM69" s="3305"/>
      <c r="CN69" s="3305"/>
      <c r="CO69" s="3305"/>
      <c r="CP69" s="3305"/>
      <c r="CQ69" s="3305"/>
      <c r="CR69" s="3305"/>
      <c r="CS69" s="3305"/>
      <c r="CT69" s="3305"/>
      <c r="CU69" s="3305"/>
      <c r="CV69" s="3305"/>
      <c r="CW69" s="49" t="s">
        <v>67</v>
      </c>
    </row>
    <row r="70" spans="1:113" ht="12.75" customHeight="1" thickBot="1">
      <c r="A70" s="102"/>
      <c r="B70" s="3113" t="s">
        <v>344</v>
      </c>
      <c r="C70" s="1764"/>
      <c r="D70" s="1764"/>
      <c r="E70" s="1764"/>
      <c r="F70" s="1764"/>
      <c r="G70" s="1764"/>
      <c r="H70" s="1764"/>
      <c r="I70" s="1764"/>
      <c r="J70" s="1764"/>
      <c r="K70" s="1569"/>
      <c r="L70" s="1569"/>
      <c r="M70" s="1569"/>
      <c r="N70" s="1569"/>
      <c r="O70" s="1855"/>
      <c r="P70" s="3134" t="str">
        <f>基本入力!O119</f>
        <v>令和</v>
      </c>
      <c r="Q70" s="2400"/>
      <c r="R70" s="2400"/>
      <c r="S70" s="2404">
        <f>基本入力!R119</f>
        <v>8</v>
      </c>
      <c r="T70" s="2400"/>
      <c r="U70" s="1569" t="s">
        <v>11</v>
      </c>
      <c r="V70" s="1569"/>
      <c r="W70" s="2404">
        <f>基本入力!V119</f>
        <v>0</v>
      </c>
      <c r="X70" s="2400"/>
      <c r="Y70" s="1569" t="s">
        <v>12</v>
      </c>
      <c r="Z70" s="1569"/>
      <c r="AA70" s="2404">
        <f>基本入力!Z119</f>
        <v>0</v>
      </c>
      <c r="AB70" s="2400"/>
      <c r="AC70" s="1569" t="s">
        <v>43</v>
      </c>
      <c r="AD70" s="1855"/>
      <c r="AE70" s="1608" t="s">
        <v>1596</v>
      </c>
      <c r="AF70" s="604"/>
      <c r="AG70" s="3290">
        <f>AG60-AG64-AG66-AG68</f>
        <v>0</v>
      </c>
      <c r="AH70" s="3290"/>
      <c r="AI70" s="3290"/>
      <c r="AJ70" s="3290"/>
      <c r="AK70" s="3290"/>
      <c r="AL70" s="3290"/>
      <c r="AM70" s="3290"/>
      <c r="AN70" s="3290"/>
      <c r="AO70" s="3290"/>
      <c r="AP70" s="3290"/>
      <c r="AQ70" s="3290"/>
      <c r="AR70" s="3290"/>
      <c r="AS70" s="3290"/>
      <c r="AT70" s="3290"/>
      <c r="AU70" s="3290"/>
      <c r="AV70" s="1569" t="s">
        <v>188</v>
      </c>
      <c r="AW70" s="1727"/>
      <c r="AX70" s="102"/>
      <c r="AY70" s="102"/>
      <c r="AZ70" s="102"/>
      <c r="BA70" s="99"/>
      <c r="BG70" s="9"/>
      <c r="BH70" s="25"/>
      <c r="BI70" s="25"/>
      <c r="BJ70" s="25"/>
      <c r="BK70" s="308"/>
      <c r="BL70" s="25"/>
      <c r="BM70" s="25"/>
      <c r="BN70" s="25"/>
      <c r="BO70" s="25"/>
      <c r="BP70" s="25"/>
      <c r="BQ70" s="25"/>
      <c r="BR70" s="25"/>
      <c r="BS70" s="25"/>
      <c r="BT70" s="25"/>
      <c r="BU70" s="25"/>
      <c r="BV70" s="25"/>
      <c r="BW70" s="25"/>
      <c r="BX70" s="25"/>
      <c r="BY70" s="25"/>
      <c r="BZ70" s="25"/>
      <c r="CA70" s="25"/>
      <c r="CB70" s="25"/>
      <c r="CC70" s="25"/>
      <c r="CD70" s="25"/>
      <c r="CE70" s="25"/>
      <c r="CF70" s="25"/>
      <c r="CG70" s="42"/>
      <c r="CH70" s="25"/>
      <c r="CI70" s="25"/>
      <c r="CJ70" s="25"/>
      <c r="CK70" s="25"/>
      <c r="CL70" s="25"/>
      <c r="CM70" s="25"/>
      <c r="CN70" s="25"/>
      <c r="CO70" s="25"/>
      <c r="CP70" s="25"/>
      <c r="CQ70" s="25"/>
      <c r="CR70" s="25"/>
      <c r="CS70" s="25"/>
      <c r="CT70" s="25"/>
      <c r="CU70" s="25"/>
      <c r="CV70" s="25"/>
      <c r="CW70" s="25"/>
      <c r="CX70" s="25"/>
      <c r="CY70" s="25"/>
      <c r="CZ70" s="25"/>
      <c r="DA70" s="25"/>
      <c r="DB70" s="25"/>
    </row>
    <row r="71" spans="1:113" ht="12.75" customHeight="1">
      <c r="A71" s="102"/>
      <c r="B71" s="1709"/>
      <c r="C71" s="1710"/>
      <c r="D71" s="1710"/>
      <c r="E71" s="1710"/>
      <c r="F71" s="1710"/>
      <c r="G71" s="1710"/>
      <c r="H71" s="1710"/>
      <c r="I71" s="1710"/>
      <c r="J71" s="1710"/>
      <c r="K71" s="844"/>
      <c r="L71" s="844"/>
      <c r="M71" s="844"/>
      <c r="N71" s="844"/>
      <c r="O71" s="1757"/>
      <c r="P71" s="2401"/>
      <c r="Q71" s="2402"/>
      <c r="R71" s="2402"/>
      <c r="S71" s="3110"/>
      <c r="T71" s="3110"/>
      <c r="U71" s="853"/>
      <c r="V71" s="853"/>
      <c r="W71" s="3110"/>
      <c r="X71" s="3110"/>
      <c r="Y71" s="853"/>
      <c r="Z71" s="853"/>
      <c r="AA71" s="3110"/>
      <c r="AB71" s="3110"/>
      <c r="AC71" s="853"/>
      <c r="AD71" s="854"/>
      <c r="AE71" s="1282"/>
      <c r="AF71" s="606"/>
      <c r="AG71" s="3292"/>
      <c r="AH71" s="3292"/>
      <c r="AI71" s="3292"/>
      <c r="AJ71" s="3292"/>
      <c r="AK71" s="3292"/>
      <c r="AL71" s="3292"/>
      <c r="AM71" s="3292"/>
      <c r="AN71" s="3292"/>
      <c r="AO71" s="3292"/>
      <c r="AP71" s="3292"/>
      <c r="AQ71" s="3292"/>
      <c r="AR71" s="3292"/>
      <c r="AS71" s="3292"/>
      <c r="AT71" s="3292"/>
      <c r="AU71" s="3292"/>
      <c r="AV71" s="844"/>
      <c r="AW71" s="1728"/>
      <c r="AX71" s="102"/>
      <c r="AY71" s="102"/>
      <c r="AZ71" s="102"/>
      <c r="BA71" s="99"/>
      <c r="BG71" s="9"/>
      <c r="CG71" s="5"/>
    </row>
    <row r="72" spans="1:113" ht="12.75" customHeight="1">
      <c r="A72" s="102"/>
      <c r="B72" s="3113" t="s">
        <v>493</v>
      </c>
      <c r="C72" s="1764"/>
      <c r="D72" s="1764"/>
      <c r="E72" s="1764"/>
      <c r="F72" s="1764"/>
      <c r="G72" s="1764"/>
      <c r="H72" s="1764"/>
      <c r="I72" s="1764"/>
      <c r="J72" s="1764"/>
      <c r="K72" s="1569"/>
      <c r="L72" s="1569"/>
      <c r="M72" s="1569"/>
      <c r="N72" s="1569"/>
      <c r="O72" s="1569"/>
      <c r="P72" s="963" t="s">
        <v>23</v>
      </c>
      <c r="Q72" s="3149" t="s">
        <v>78</v>
      </c>
      <c r="R72" s="1764" t="s">
        <v>296</v>
      </c>
      <c r="S72" s="1764"/>
      <c r="T72" s="1764"/>
      <c r="U72" s="1764"/>
      <c r="V72" s="1764"/>
      <c r="W72" s="1764"/>
      <c r="X72" s="1764"/>
      <c r="Y72" s="1764"/>
      <c r="Z72" s="1764"/>
      <c r="AA72" s="1764"/>
      <c r="AB72" s="1764"/>
      <c r="AC72" s="965" t="s">
        <v>24</v>
      </c>
      <c r="AD72" s="3149" t="s">
        <v>76</v>
      </c>
      <c r="AE72" s="3115"/>
      <c r="AF72" s="3116"/>
      <c r="AG72" s="3116"/>
      <c r="AH72" s="3116"/>
      <c r="AI72" s="3116"/>
      <c r="AJ72" s="3116"/>
      <c r="AK72" s="3116"/>
      <c r="AL72" s="3116"/>
      <c r="AM72" s="3116"/>
      <c r="AN72" s="3116"/>
      <c r="AO72" s="3116"/>
      <c r="AP72" s="3116"/>
      <c r="AQ72" s="3116"/>
      <c r="AR72" s="3116"/>
      <c r="AS72" s="3116"/>
      <c r="AT72" s="3116"/>
      <c r="AU72" s="3116"/>
      <c r="AV72" s="3116"/>
      <c r="AW72" s="3117"/>
      <c r="AX72" s="102"/>
      <c r="AY72" s="102"/>
      <c r="AZ72" s="102"/>
      <c r="BA72" s="99"/>
      <c r="BG72" s="9"/>
      <c r="CG72" s="5"/>
    </row>
    <row r="73" spans="1:113" ht="12.75" customHeight="1">
      <c r="A73" s="102"/>
      <c r="B73" s="1709"/>
      <c r="C73" s="1710"/>
      <c r="D73" s="1710"/>
      <c r="E73" s="1710"/>
      <c r="F73" s="1710"/>
      <c r="G73" s="1710"/>
      <c r="H73" s="1710"/>
      <c r="I73" s="1710"/>
      <c r="J73" s="1710"/>
      <c r="K73" s="844"/>
      <c r="L73" s="844"/>
      <c r="M73" s="844"/>
      <c r="N73" s="844"/>
      <c r="O73" s="844"/>
      <c r="P73" s="964"/>
      <c r="Q73" s="3150"/>
      <c r="R73" s="1710"/>
      <c r="S73" s="1710"/>
      <c r="T73" s="1710"/>
      <c r="U73" s="1710"/>
      <c r="V73" s="1710"/>
      <c r="W73" s="1710"/>
      <c r="X73" s="1710"/>
      <c r="Y73" s="1710"/>
      <c r="Z73" s="1710"/>
      <c r="AA73" s="1710"/>
      <c r="AB73" s="1710"/>
      <c r="AC73" s="966"/>
      <c r="AD73" s="3150"/>
      <c r="AE73" s="3118"/>
      <c r="AF73" s="3119"/>
      <c r="AG73" s="3119"/>
      <c r="AH73" s="3119"/>
      <c r="AI73" s="3119"/>
      <c r="AJ73" s="3119"/>
      <c r="AK73" s="3119"/>
      <c r="AL73" s="3119"/>
      <c r="AM73" s="3119"/>
      <c r="AN73" s="3119"/>
      <c r="AO73" s="3119"/>
      <c r="AP73" s="3119"/>
      <c r="AQ73" s="3119"/>
      <c r="AR73" s="3119"/>
      <c r="AS73" s="3119"/>
      <c r="AT73" s="3119"/>
      <c r="AU73" s="3119"/>
      <c r="AV73" s="3119"/>
      <c r="AW73" s="3120"/>
      <c r="AX73" s="102"/>
      <c r="AY73" s="102"/>
      <c r="AZ73" s="102"/>
      <c r="BA73" s="99"/>
      <c r="BG73" s="9"/>
      <c r="BH73" s="662" t="s">
        <v>73</v>
      </c>
      <c r="BI73" s="662"/>
      <c r="BJ73" s="662"/>
      <c r="BK73" s="205"/>
      <c r="BL73" s="662" t="s">
        <v>74</v>
      </c>
      <c r="BM73" s="662"/>
      <c r="BN73" s="662"/>
      <c r="CG73" s="5"/>
    </row>
    <row r="74" spans="1:113" ht="12.75" customHeight="1">
      <c r="A74" s="102"/>
      <c r="B74" s="1700" t="s">
        <v>688</v>
      </c>
      <c r="C74" s="1701"/>
      <c r="D74" s="1701"/>
      <c r="E74" s="1701"/>
      <c r="F74" s="1701"/>
      <c r="G74" s="1701"/>
      <c r="H74" s="1701"/>
      <c r="I74" s="1701"/>
      <c r="J74" s="1701"/>
      <c r="K74" s="1701"/>
      <c r="L74" s="1701"/>
      <c r="M74" s="1701"/>
      <c r="N74" s="1701"/>
      <c r="O74" s="1702"/>
      <c r="P74" s="3134">
        <f>基本入力!O123</f>
        <v>0</v>
      </c>
      <c r="Q74" s="2400"/>
      <c r="R74" s="2400"/>
      <c r="S74" s="2404" t="str">
        <f>基本入力!R123</f>
        <v>-</v>
      </c>
      <c r="T74" s="2400"/>
      <c r="U74" s="1569" t="s">
        <v>11</v>
      </c>
      <c r="V74" s="1569"/>
      <c r="W74" s="2404" t="str">
        <f>基本入力!V123</f>
        <v>-</v>
      </c>
      <c r="X74" s="2400"/>
      <c r="Y74" s="1569" t="s">
        <v>12</v>
      </c>
      <c r="Z74" s="1569"/>
      <c r="AA74" s="2404" t="str">
        <f>基本入力!Z123</f>
        <v>-</v>
      </c>
      <c r="AB74" s="2400"/>
      <c r="AC74" s="1569" t="s">
        <v>43</v>
      </c>
      <c r="AD74" s="1855"/>
      <c r="AE74" s="1569"/>
      <c r="AF74" s="1569"/>
      <c r="AG74" s="1569"/>
      <c r="AH74" s="1569"/>
      <c r="AI74" s="1569"/>
      <c r="AJ74" s="1569"/>
      <c r="AK74" s="1569"/>
      <c r="AL74" s="1569"/>
      <c r="AM74" s="1569"/>
      <c r="AN74" s="1569"/>
      <c r="AO74" s="1569"/>
      <c r="AP74" s="1569"/>
      <c r="AQ74" s="1569"/>
      <c r="AR74" s="1569"/>
      <c r="AS74" s="1569"/>
      <c r="AT74" s="1569"/>
      <c r="AU74" s="1569"/>
      <c r="AV74" s="1569"/>
      <c r="AW74" s="1727"/>
      <c r="AX74" s="102"/>
      <c r="AY74" s="102"/>
      <c r="AZ74" s="102"/>
      <c r="BA74" s="99"/>
      <c r="BG74" s="9"/>
      <c r="BH74" s="662"/>
      <c r="BI74" s="662"/>
      <c r="BJ74" s="662"/>
      <c r="BK74" s="205"/>
      <c r="BL74" s="3286"/>
      <c r="BM74" s="3286"/>
      <c r="BN74" s="3286"/>
      <c r="BO74" s="6"/>
      <c r="BP74" s="6"/>
      <c r="BQ74" s="6"/>
      <c r="BR74" s="6"/>
      <c r="BS74" s="6"/>
      <c r="BT74" s="6"/>
      <c r="BU74" s="6"/>
      <c r="BV74" s="6"/>
      <c r="BW74" s="6"/>
      <c r="BX74" s="6"/>
      <c r="BY74" s="6"/>
      <c r="BZ74" s="6"/>
      <c r="CA74" s="6"/>
      <c r="CB74" s="6"/>
      <c r="CC74" s="6"/>
      <c r="CD74" s="6"/>
      <c r="CE74" s="6"/>
      <c r="CF74" s="6"/>
      <c r="CG74" s="7"/>
      <c r="CH74" s="6"/>
      <c r="CI74" s="6"/>
      <c r="CJ74" s="6"/>
      <c r="CK74" s="6"/>
      <c r="CL74" s="6"/>
      <c r="CM74" s="6"/>
      <c r="CN74" s="6"/>
      <c r="CO74" s="6"/>
      <c r="CP74" s="6"/>
      <c r="CQ74" s="6"/>
      <c r="CR74" s="6"/>
      <c r="CS74" s="6"/>
      <c r="CT74" s="6"/>
      <c r="CU74" s="6"/>
      <c r="CV74" s="6"/>
      <c r="CW74" s="6"/>
      <c r="CX74" s="6"/>
      <c r="CY74" s="6"/>
      <c r="CZ74" s="6"/>
      <c r="DA74" s="6"/>
      <c r="DB74" s="6"/>
    </row>
    <row r="75" spans="1:113" ht="12.75" customHeight="1">
      <c r="A75" s="102"/>
      <c r="B75" s="1599"/>
      <c r="C75" s="1600"/>
      <c r="D75" s="1600"/>
      <c r="E75" s="1600"/>
      <c r="F75" s="1600"/>
      <c r="G75" s="1600"/>
      <c r="H75" s="1600"/>
      <c r="I75" s="1600"/>
      <c r="J75" s="1600"/>
      <c r="K75" s="1600"/>
      <c r="L75" s="1600"/>
      <c r="M75" s="1600"/>
      <c r="N75" s="1600"/>
      <c r="O75" s="1601"/>
      <c r="P75" s="2401"/>
      <c r="Q75" s="2402"/>
      <c r="R75" s="2402"/>
      <c r="S75" s="3110"/>
      <c r="T75" s="3110"/>
      <c r="U75" s="853"/>
      <c r="V75" s="853"/>
      <c r="W75" s="3110"/>
      <c r="X75" s="3110"/>
      <c r="Y75" s="853"/>
      <c r="Z75" s="853"/>
      <c r="AA75" s="3110"/>
      <c r="AB75" s="3110"/>
      <c r="AC75" s="853"/>
      <c r="AD75" s="854"/>
      <c r="AE75" s="844"/>
      <c r="AF75" s="844"/>
      <c r="AG75" s="844"/>
      <c r="AH75" s="844"/>
      <c r="AI75" s="844"/>
      <c r="AJ75" s="844"/>
      <c r="AK75" s="844"/>
      <c r="AL75" s="844"/>
      <c r="AM75" s="844"/>
      <c r="AN75" s="844"/>
      <c r="AO75" s="844"/>
      <c r="AP75" s="844"/>
      <c r="AQ75" s="844"/>
      <c r="AR75" s="844"/>
      <c r="AS75" s="844"/>
      <c r="AT75" s="844"/>
      <c r="AU75" s="844"/>
      <c r="AV75" s="844"/>
      <c r="AW75" s="1728"/>
      <c r="AX75" s="102"/>
      <c r="AY75" s="102"/>
      <c r="AZ75" s="102"/>
      <c r="BA75" s="99"/>
      <c r="BG75" s="9"/>
      <c r="BH75" s="61"/>
      <c r="BI75" s="61"/>
      <c r="BJ75" s="61"/>
      <c r="BK75" s="205"/>
      <c r="BL75" s="61"/>
      <c r="BM75" s="61"/>
      <c r="BN75" s="61"/>
      <c r="CG75" s="5"/>
    </row>
    <row r="76" spans="1:113" ht="12.75" customHeight="1">
      <c r="A76" s="102"/>
      <c r="B76" s="1700" t="s">
        <v>689</v>
      </c>
      <c r="C76" s="1701"/>
      <c r="D76" s="1701"/>
      <c r="E76" s="1701"/>
      <c r="F76" s="1701"/>
      <c r="G76" s="1701"/>
      <c r="H76" s="1701"/>
      <c r="I76" s="1701"/>
      <c r="J76" s="1701"/>
      <c r="K76" s="1701"/>
      <c r="L76" s="1701"/>
      <c r="M76" s="1701"/>
      <c r="N76" s="1701"/>
      <c r="O76" s="1702"/>
      <c r="P76" s="963" t="s">
        <v>24</v>
      </c>
      <c r="Q76" s="1701" t="s">
        <v>246</v>
      </c>
      <c r="R76" s="1701"/>
      <c r="S76" s="1701"/>
      <c r="T76" s="1701"/>
      <c r="U76" s="1701"/>
      <c r="V76" s="1701"/>
      <c r="W76" s="1701"/>
      <c r="X76" s="965" t="s">
        <v>23</v>
      </c>
      <c r="Y76" s="1764" t="s">
        <v>247</v>
      </c>
      <c r="Z76" s="1764"/>
      <c r="AA76" s="1764"/>
      <c r="AB76" s="1764"/>
      <c r="AC76" s="1764"/>
      <c r="AD76" s="1764"/>
      <c r="AE76" s="1764"/>
      <c r="AF76" s="2404">
        <f>重説!CC492</f>
        <v>10</v>
      </c>
      <c r="AG76" s="2400"/>
      <c r="AH76" s="1701" t="s">
        <v>248</v>
      </c>
      <c r="AI76" s="1701"/>
      <c r="AJ76" s="1701"/>
      <c r="AK76" s="1701"/>
      <c r="AL76" s="1701"/>
      <c r="AM76" s="965" t="s">
        <v>24</v>
      </c>
      <c r="AN76" s="3149" t="s">
        <v>77</v>
      </c>
      <c r="AO76" s="3293" t="s">
        <v>725</v>
      </c>
      <c r="AP76" s="3293"/>
      <c r="AQ76" s="3293"/>
      <c r="AR76" s="3293"/>
      <c r="AS76" s="3293"/>
      <c r="AT76" s="3293"/>
      <c r="AU76" s="3293"/>
      <c r="AV76" s="1569" t="s">
        <v>188</v>
      </c>
      <c r="AW76" s="1727"/>
      <c r="AX76" s="102"/>
      <c r="AY76" s="102"/>
      <c r="AZ76" s="102"/>
      <c r="BA76" s="99"/>
      <c r="BG76" s="9"/>
      <c r="BH76" s="9"/>
      <c r="BI76" s="9"/>
      <c r="BJ76" s="9"/>
      <c r="BK76" s="205"/>
      <c r="BL76" s="9"/>
      <c r="BM76" s="9"/>
      <c r="BN76" s="9"/>
      <c r="BO76" s="9"/>
      <c r="BP76" s="9"/>
      <c r="BQ76" s="9"/>
      <c r="BR76" s="9"/>
      <c r="BS76" s="9"/>
      <c r="BT76" s="9"/>
      <c r="BU76" s="9"/>
      <c r="BV76" s="9"/>
      <c r="BW76" s="9"/>
      <c r="BX76" s="9"/>
      <c r="BY76" s="9"/>
      <c r="BZ76" s="9"/>
      <c r="CA76" s="9"/>
      <c r="CB76" s="9"/>
      <c r="CC76" s="9"/>
      <c r="CD76" s="9"/>
      <c r="CE76" s="9"/>
      <c r="CF76" s="9"/>
      <c r="CG76" s="5"/>
      <c r="CH76" s="9"/>
      <c r="CI76" s="9"/>
    </row>
    <row r="77" spans="1:113" s="9" customFormat="1" ht="12.75" customHeight="1">
      <c r="A77" s="102"/>
      <c r="B77" s="1599"/>
      <c r="C77" s="1600"/>
      <c r="D77" s="1600"/>
      <c r="E77" s="1600"/>
      <c r="F77" s="1600"/>
      <c r="G77" s="1600"/>
      <c r="H77" s="1600"/>
      <c r="I77" s="1600"/>
      <c r="J77" s="1600"/>
      <c r="K77" s="1600"/>
      <c r="L77" s="1600"/>
      <c r="M77" s="1600"/>
      <c r="N77" s="1600"/>
      <c r="O77" s="1601"/>
      <c r="P77" s="835"/>
      <c r="Q77" s="1743"/>
      <c r="R77" s="1743"/>
      <c r="S77" s="1743"/>
      <c r="T77" s="1743"/>
      <c r="U77" s="1743"/>
      <c r="V77" s="1743"/>
      <c r="W77" s="1743"/>
      <c r="X77" s="1196"/>
      <c r="Y77" s="1708"/>
      <c r="Z77" s="1708"/>
      <c r="AA77" s="1708"/>
      <c r="AB77" s="1708"/>
      <c r="AC77" s="1708"/>
      <c r="AD77" s="1708"/>
      <c r="AE77" s="1708"/>
      <c r="AF77" s="3110"/>
      <c r="AG77" s="3110"/>
      <c r="AH77" s="1743"/>
      <c r="AI77" s="1743"/>
      <c r="AJ77" s="1743"/>
      <c r="AK77" s="1743"/>
      <c r="AL77" s="1743"/>
      <c r="AM77" s="1196"/>
      <c r="AN77" s="851"/>
      <c r="AO77" s="3294"/>
      <c r="AP77" s="3294"/>
      <c r="AQ77" s="3294"/>
      <c r="AR77" s="3294"/>
      <c r="AS77" s="3294"/>
      <c r="AT77" s="3294"/>
      <c r="AU77" s="3294"/>
      <c r="AV77" s="844"/>
      <c r="AW77" s="1728"/>
      <c r="AX77" s="102"/>
      <c r="AY77" s="102"/>
      <c r="AZ77" s="102"/>
      <c r="BA77" s="99"/>
      <c r="BK77" s="205"/>
      <c r="BL77" s="662" t="s">
        <v>75</v>
      </c>
      <c r="BM77" s="662"/>
      <c r="BN77" s="662"/>
      <c r="BO77" s="1"/>
      <c r="BP77" s="1"/>
      <c r="BQ77" s="1"/>
      <c r="BR77" s="1"/>
      <c r="BS77" s="1"/>
      <c r="BT77" s="1"/>
      <c r="BU77" s="1"/>
      <c r="BV77" s="1"/>
      <c r="BW77" s="1"/>
      <c r="BX77" s="1"/>
      <c r="BY77" s="1"/>
      <c r="BZ77" s="1"/>
      <c r="CA77" s="1"/>
      <c r="CB77" s="1"/>
      <c r="CC77" s="1"/>
      <c r="CD77" s="1"/>
      <c r="CE77" s="1"/>
      <c r="CF77" s="1"/>
      <c r="CG77" s="5"/>
      <c r="CH77" s="1"/>
      <c r="CI77" s="1"/>
      <c r="CJ77" s="1"/>
      <c r="CK77" s="1"/>
      <c r="CL77" s="1"/>
      <c r="CM77" s="1"/>
      <c r="CN77" s="1"/>
      <c r="CO77" s="1"/>
      <c r="CP77" s="1"/>
      <c r="CQ77" s="1"/>
      <c r="CR77" s="1"/>
      <c r="CS77" s="1"/>
      <c r="CT77" s="1"/>
      <c r="CU77" s="1"/>
      <c r="CV77" s="1"/>
      <c r="CW77" s="1"/>
      <c r="CX77" s="1"/>
      <c r="CY77" s="1"/>
      <c r="CZ77" s="1"/>
      <c r="DA77" s="1"/>
      <c r="DB77" s="1"/>
      <c r="DC77" s="1"/>
      <c r="DD77" s="3"/>
      <c r="DE77" s="3"/>
      <c r="DF77" s="3"/>
      <c r="DG77" s="3"/>
      <c r="DH77" s="3"/>
      <c r="DI77" s="3"/>
    </row>
    <row r="78" spans="1:113" ht="12.75" customHeight="1" thickBot="1">
      <c r="A78" s="102"/>
      <c r="B78" s="3143" t="s">
        <v>297</v>
      </c>
      <c r="C78" s="3144"/>
      <c r="D78" s="1764" t="s">
        <v>494</v>
      </c>
      <c r="E78" s="1764"/>
      <c r="F78" s="1764"/>
      <c r="G78" s="1764"/>
      <c r="H78" s="1764"/>
      <c r="I78" s="1764"/>
      <c r="J78" s="1764"/>
      <c r="K78" s="1764"/>
      <c r="L78" s="1764"/>
      <c r="M78" s="1764"/>
      <c r="N78" s="1764"/>
      <c r="O78" s="1764"/>
      <c r="P78" s="1764"/>
      <c r="Q78" s="2404" t="str">
        <f>基本入力!O113</f>
        <v>■</v>
      </c>
      <c r="R78" s="3149" t="s">
        <v>78</v>
      </c>
      <c r="S78" s="1569" t="s">
        <v>20</v>
      </c>
      <c r="T78" s="1569"/>
      <c r="U78" s="2404" t="str">
        <f>基本入力!S113</f>
        <v>□</v>
      </c>
      <c r="V78" s="3149" t="s">
        <v>76</v>
      </c>
      <c r="W78" s="1569" t="s">
        <v>21</v>
      </c>
      <c r="X78" s="1569"/>
      <c r="Y78" s="1569"/>
      <c r="Z78" s="1569"/>
      <c r="AA78" s="1569"/>
      <c r="AB78" s="1569"/>
      <c r="AC78" s="1569"/>
      <c r="AD78" s="1569"/>
      <c r="AE78" s="1569"/>
      <c r="AF78" s="1569"/>
      <c r="AG78" s="1569"/>
      <c r="AH78" s="1569"/>
      <c r="AI78" s="1569"/>
      <c r="AJ78" s="1569"/>
      <c r="AK78" s="1569"/>
      <c r="AL78" s="1569"/>
      <c r="AM78" s="1569"/>
      <c r="AN78" s="1569"/>
      <c r="AO78" s="1569"/>
      <c r="AP78" s="1569"/>
      <c r="AQ78" s="1569"/>
      <c r="AR78" s="1569"/>
      <c r="AS78" s="1569"/>
      <c r="AT78" s="1569"/>
      <c r="AU78" s="1569"/>
      <c r="AV78" s="1569"/>
      <c r="AW78" s="1727"/>
      <c r="AX78" s="102"/>
      <c r="AY78" s="102"/>
      <c r="AZ78" s="102"/>
      <c r="BA78" s="99"/>
      <c r="BG78" s="9"/>
      <c r="BH78" s="24"/>
      <c r="BI78" s="24"/>
      <c r="BJ78" s="24"/>
      <c r="BK78" s="304"/>
      <c r="BL78" s="847"/>
      <c r="BM78" s="847"/>
      <c r="BN78" s="847"/>
      <c r="BO78" s="25"/>
      <c r="BP78" s="25"/>
      <c r="BQ78" s="25"/>
      <c r="BR78" s="25"/>
      <c r="BS78" s="25"/>
      <c r="BT78" s="25"/>
      <c r="BU78" s="25"/>
      <c r="BV78" s="25"/>
      <c r="BW78" s="25"/>
      <c r="BX78" s="25"/>
      <c r="BY78" s="25"/>
      <c r="BZ78" s="25"/>
      <c r="CA78" s="25"/>
      <c r="CB78" s="25"/>
      <c r="CC78" s="25"/>
      <c r="CD78" s="25"/>
      <c r="CE78" s="25"/>
      <c r="CF78" s="25"/>
      <c r="CG78" s="50" t="s">
        <v>67</v>
      </c>
      <c r="CH78" s="25"/>
      <c r="CI78" s="25"/>
      <c r="CJ78" s="25"/>
      <c r="CK78" s="25"/>
      <c r="CL78" s="25"/>
      <c r="CM78" s="25"/>
      <c r="CN78" s="25"/>
      <c r="CO78" s="25"/>
      <c r="CP78" s="25"/>
      <c r="CQ78" s="25"/>
      <c r="CR78" s="25"/>
      <c r="CS78" s="25"/>
      <c r="CT78" s="25"/>
      <c r="CU78" s="25"/>
      <c r="CV78" s="25"/>
      <c r="CW78" s="25"/>
      <c r="CX78" s="25"/>
      <c r="CY78" s="25"/>
      <c r="CZ78" s="25"/>
      <c r="DA78" s="25"/>
      <c r="DB78" s="25"/>
    </row>
    <row r="79" spans="1:113" ht="12.75" customHeight="1">
      <c r="A79" s="102"/>
      <c r="B79" s="3145"/>
      <c r="C79" s="3146"/>
      <c r="D79" s="1710"/>
      <c r="E79" s="1710"/>
      <c r="F79" s="1710"/>
      <c r="G79" s="1710"/>
      <c r="H79" s="1710"/>
      <c r="I79" s="1710"/>
      <c r="J79" s="1710"/>
      <c r="K79" s="1710"/>
      <c r="L79" s="1710"/>
      <c r="M79" s="1710"/>
      <c r="N79" s="1710"/>
      <c r="O79" s="1710"/>
      <c r="P79" s="1710"/>
      <c r="Q79" s="2402"/>
      <c r="R79" s="3150"/>
      <c r="S79" s="844"/>
      <c r="T79" s="844"/>
      <c r="U79" s="2402"/>
      <c r="V79" s="3150"/>
      <c r="W79" s="844"/>
      <c r="X79" s="844"/>
      <c r="Y79" s="844"/>
      <c r="Z79" s="844"/>
      <c r="AA79" s="844"/>
      <c r="AB79" s="844"/>
      <c r="AC79" s="844"/>
      <c r="AD79" s="844"/>
      <c r="AE79" s="844"/>
      <c r="AF79" s="844"/>
      <c r="AG79" s="844"/>
      <c r="AH79" s="844"/>
      <c r="AI79" s="844"/>
      <c r="AJ79" s="844"/>
      <c r="AK79" s="844"/>
      <c r="AL79" s="844"/>
      <c r="AM79" s="844"/>
      <c r="AN79" s="844"/>
      <c r="AO79" s="844"/>
      <c r="AP79" s="844"/>
      <c r="AQ79" s="844"/>
      <c r="AR79" s="844"/>
      <c r="AS79" s="844"/>
      <c r="AT79" s="844"/>
      <c r="AU79" s="844"/>
      <c r="AV79" s="844"/>
      <c r="AW79" s="1728"/>
      <c r="AX79" s="102"/>
      <c r="AY79" s="102"/>
      <c r="AZ79" s="102"/>
      <c r="BA79" s="99"/>
      <c r="BG79" s="9"/>
    </row>
    <row r="80" spans="1:113" ht="12.75" customHeight="1">
      <c r="A80" s="102"/>
      <c r="B80" s="3145"/>
      <c r="C80" s="3146"/>
      <c r="D80" s="1569" t="s">
        <v>298</v>
      </c>
      <c r="E80" s="1569"/>
      <c r="F80" s="1569"/>
      <c r="G80" s="1569"/>
      <c r="H80" s="1569"/>
      <c r="I80" s="3135" t="str">
        <f>基本入力!B102</f>
        <v>-</v>
      </c>
      <c r="J80" s="2339"/>
      <c r="K80" s="2339"/>
      <c r="L80" s="2339"/>
      <c r="M80" s="2339"/>
      <c r="N80" s="2339"/>
      <c r="O80" s="2339"/>
      <c r="P80" s="2339"/>
      <c r="Q80" s="2339"/>
      <c r="R80" s="2339"/>
      <c r="S80" s="2339"/>
      <c r="T80" s="2339"/>
      <c r="U80" s="2339"/>
      <c r="V80" s="2339"/>
      <c r="W80" s="2339"/>
      <c r="X80" s="2339"/>
      <c r="Y80" s="2339"/>
      <c r="Z80" s="2339"/>
      <c r="AA80" s="2339"/>
      <c r="AB80" s="2339"/>
      <c r="AC80" s="2339"/>
      <c r="AD80" s="3136"/>
      <c r="AE80" s="3331" t="s">
        <v>1594</v>
      </c>
      <c r="AF80" s="2865"/>
      <c r="AG80" s="2865"/>
      <c r="AH80" s="2865"/>
      <c r="AI80" s="2865"/>
      <c r="AJ80" s="2865"/>
      <c r="AK80" s="2865"/>
      <c r="AL80" s="3332" t="str">
        <f>基本入力!M102</f>
        <v>-</v>
      </c>
      <c r="AM80" s="3332"/>
      <c r="AN80" s="3332"/>
      <c r="AO80" s="3332"/>
      <c r="AP80" s="3332"/>
      <c r="AQ80" s="3332"/>
      <c r="AR80" s="3332"/>
      <c r="AS80" s="3332"/>
      <c r="AT80" s="3332"/>
      <c r="AU80" s="3332"/>
      <c r="AV80" s="853" t="s">
        <v>188</v>
      </c>
      <c r="AW80" s="3140"/>
      <c r="AX80" s="102"/>
      <c r="AY80" s="102"/>
      <c r="AZ80" s="102"/>
      <c r="BA80" s="99"/>
      <c r="BG80" s="9"/>
      <c r="BH80" s="1539" t="s">
        <v>944</v>
      </c>
      <c r="BI80" s="1539"/>
      <c r="BJ80" s="1539"/>
      <c r="BK80" s="1539"/>
      <c r="BL80" s="1539"/>
      <c r="BM80" s="1539"/>
      <c r="BN80" s="1539"/>
      <c r="BO80" s="1539"/>
      <c r="BP80" s="1539"/>
      <c r="BQ80" s="1539"/>
      <c r="BR80" s="1539"/>
      <c r="BS80" s="1539"/>
      <c r="BT80" s="1539"/>
      <c r="BU80" s="1539"/>
      <c r="BV80" s="1539"/>
      <c r="BW80" s="1539"/>
      <c r="BX80" s="1539"/>
      <c r="BY80" s="1539"/>
      <c r="BZ80" s="1539"/>
      <c r="CA80" s="1539"/>
      <c r="CB80" s="1539"/>
      <c r="CC80" s="3285" t="s">
        <v>517</v>
      </c>
      <c r="CD80" s="3285"/>
      <c r="CE80" s="3285"/>
      <c r="CF80" s="3285"/>
      <c r="CG80" s="3285"/>
      <c r="CH80" s="3285"/>
      <c r="CI80" s="3285"/>
      <c r="CJ80" s="3285"/>
      <c r="CK80" s="3285"/>
      <c r="CL80" s="3285"/>
      <c r="CM80" s="3285"/>
      <c r="CN80" s="3285"/>
      <c r="CO80" s="3285"/>
      <c r="CP80" s="3285"/>
      <c r="CQ80" s="3285"/>
      <c r="CR80" s="3285"/>
      <c r="CS80" s="3285"/>
      <c r="CT80" s="3285"/>
      <c r="CU80" s="3285"/>
      <c r="CV80" s="3285"/>
      <c r="CW80" s="3285"/>
      <c r="CX80" s="3285"/>
      <c r="CY80" s="3285"/>
      <c r="CZ80" s="3285"/>
      <c r="DA80" s="3285"/>
      <c r="DB80" s="3285"/>
      <c r="DC80" s="3285"/>
    </row>
    <row r="81" spans="1:113" ht="12.75" customHeight="1">
      <c r="A81" s="102"/>
      <c r="B81" s="3145"/>
      <c r="C81" s="3146"/>
      <c r="D81" s="853"/>
      <c r="E81" s="853"/>
      <c r="F81" s="853"/>
      <c r="G81" s="853"/>
      <c r="H81" s="853"/>
      <c r="I81" s="2146"/>
      <c r="J81" s="2146"/>
      <c r="K81" s="2146"/>
      <c r="L81" s="2146"/>
      <c r="M81" s="2146"/>
      <c r="N81" s="2146"/>
      <c r="O81" s="2146"/>
      <c r="P81" s="2146"/>
      <c r="Q81" s="2146"/>
      <c r="R81" s="2146"/>
      <c r="S81" s="2146"/>
      <c r="T81" s="2146"/>
      <c r="U81" s="2146"/>
      <c r="V81" s="2146"/>
      <c r="W81" s="2146"/>
      <c r="X81" s="2146"/>
      <c r="Y81" s="2146"/>
      <c r="Z81" s="2146"/>
      <c r="AA81" s="2146"/>
      <c r="AB81" s="2146"/>
      <c r="AC81" s="2146"/>
      <c r="AD81" s="3142"/>
      <c r="AE81" s="1750"/>
      <c r="AF81" s="1751"/>
      <c r="AG81" s="1751"/>
      <c r="AH81" s="1751"/>
      <c r="AI81" s="1751"/>
      <c r="AJ81" s="1751"/>
      <c r="AK81" s="1751"/>
      <c r="AL81" s="3333"/>
      <c r="AM81" s="3333"/>
      <c r="AN81" s="3333"/>
      <c r="AO81" s="3333"/>
      <c r="AP81" s="3333"/>
      <c r="AQ81" s="3333"/>
      <c r="AR81" s="3333"/>
      <c r="AS81" s="3333"/>
      <c r="AT81" s="3333"/>
      <c r="AU81" s="3333"/>
      <c r="AV81" s="844"/>
      <c r="AW81" s="1728"/>
      <c r="AX81" s="102"/>
      <c r="AY81" s="102"/>
      <c r="AZ81" s="102"/>
      <c r="BA81" s="99"/>
      <c r="BG81" s="9"/>
      <c r="BH81" s="1539"/>
      <c r="BI81" s="1539"/>
      <c r="BJ81" s="1539"/>
      <c r="BK81" s="1539"/>
      <c r="BL81" s="1539"/>
      <c r="BM81" s="1539"/>
      <c r="BN81" s="1539"/>
      <c r="BO81" s="1539"/>
      <c r="BP81" s="1539"/>
      <c r="BQ81" s="1539"/>
      <c r="BR81" s="1539"/>
      <c r="BS81" s="1539"/>
      <c r="BT81" s="1539"/>
      <c r="BU81" s="1539"/>
      <c r="BV81" s="1539"/>
      <c r="BW81" s="1539"/>
      <c r="BX81" s="1539"/>
      <c r="BY81" s="1539"/>
      <c r="BZ81" s="1539"/>
      <c r="CA81" s="1539"/>
      <c r="CB81" s="1539"/>
      <c r="CC81" s="3285"/>
      <c r="CD81" s="3285"/>
      <c r="CE81" s="3285"/>
      <c r="CF81" s="3285"/>
      <c r="CG81" s="3285"/>
      <c r="CH81" s="3285"/>
      <c r="CI81" s="3285"/>
      <c r="CJ81" s="3285"/>
      <c r="CK81" s="3285"/>
      <c r="CL81" s="3285"/>
      <c r="CM81" s="3285"/>
      <c r="CN81" s="3285"/>
      <c r="CO81" s="3285"/>
      <c r="CP81" s="3285"/>
      <c r="CQ81" s="3285"/>
      <c r="CR81" s="3285"/>
      <c r="CS81" s="3285"/>
      <c r="CT81" s="3285"/>
      <c r="CU81" s="3285"/>
      <c r="CV81" s="3285"/>
      <c r="CW81" s="3285"/>
      <c r="CX81" s="3285"/>
      <c r="CY81" s="3285"/>
      <c r="CZ81" s="3285"/>
      <c r="DA81" s="3285"/>
      <c r="DB81" s="3285"/>
      <c r="DC81" s="3285"/>
    </row>
    <row r="82" spans="1:113" ht="12.75" customHeight="1">
      <c r="A82" s="102"/>
      <c r="B82" s="3145"/>
      <c r="C82" s="3146"/>
      <c r="D82" s="1569" t="s">
        <v>298</v>
      </c>
      <c r="E82" s="1569"/>
      <c r="F82" s="1569"/>
      <c r="G82" s="1569"/>
      <c r="H82" s="1569"/>
      <c r="I82" s="3135" t="str">
        <f>基本入力!B104</f>
        <v>-</v>
      </c>
      <c r="J82" s="2339"/>
      <c r="K82" s="2339"/>
      <c r="L82" s="2339"/>
      <c r="M82" s="2339"/>
      <c r="N82" s="2339"/>
      <c r="O82" s="2339"/>
      <c r="P82" s="2339"/>
      <c r="Q82" s="2339"/>
      <c r="R82" s="2339"/>
      <c r="S82" s="2339"/>
      <c r="T82" s="2339"/>
      <c r="U82" s="2339"/>
      <c r="V82" s="2339"/>
      <c r="W82" s="2339"/>
      <c r="X82" s="2339"/>
      <c r="Y82" s="2339"/>
      <c r="Z82" s="2339"/>
      <c r="AA82" s="2339"/>
      <c r="AB82" s="2339"/>
      <c r="AC82" s="2339"/>
      <c r="AD82" s="3136"/>
      <c r="AE82" s="3331" t="s">
        <v>1594</v>
      </c>
      <c r="AF82" s="2865"/>
      <c r="AG82" s="2865"/>
      <c r="AH82" s="2865"/>
      <c r="AI82" s="2865"/>
      <c r="AJ82" s="2865"/>
      <c r="AK82" s="2865"/>
      <c r="AL82" s="3332" t="str">
        <f>基本入力!M104</f>
        <v>-</v>
      </c>
      <c r="AM82" s="3332"/>
      <c r="AN82" s="3332"/>
      <c r="AO82" s="3332"/>
      <c r="AP82" s="3332"/>
      <c r="AQ82" s="3332"/>
      <c r="AR82" s="3332"/>
      <c r="AS82" s="3332"/>
      <c r="AT82" s="3332"/>
      <c r="AU82" s="3332"/>
      <c r="AV82" s="853" t="s">
        <v>188</v>
      </c>
      <c r="AW82" s="3140"/>
      <c r="AX82" s="102"/>
      <c r="AY82" s="102"/>
      <c r="AZ82" s="102"/>
      <c r="BA82" s="99"/>
      <c r="BG82" s="9"/>
    </row>
    <row r="83" spans="1:113" ht="12.75" customHeight="1">
      <c r="A83" s="102"/>
      <c r="B83" s="3145"/>
      <c r="C83" s="3146"/>
      <c r="D83" s="853"/>
      <c r="E83" s="853"/>
      <c r="F83" s="853"/>
      <c r="G83" s="853"/>
      <c r="H83" s="853"/>
      <c r="I83" s="2146"/>
      <c r="J83" s="2146"/>
      <c r="K83" s="2146"/>
      <c r="L83" s="2146"/>
      <c r="M83" s="2146"/>
      <c r="N83" s="2146"/>
      <c r="O83" s="2146"/>
      <c r="P83" s="2146"/>
      <c r="Q83" s="2146"/>
      <c r="R83" s="2146"/>
      <c r="S83" s="2146"/>
      <c r="T83" s="2146"/>
      <c r="U83" s="2146"/>
      <c r="V83" s="2146"/>
      <c r="W83" s="2146"/>
      <c r="X83" s="2146"/>
      <c r="Y83" s="2146"/>
      <c r="Z83" s="2146"/>
      <c r="AA83" s="2146"/>
      <c r="AB83" s="2146"/>
      <c r="AC83" s="2146"/>
      <c r="AD83" s="3142"/>
      <c r="AE83" s="1750"/>
      <c r="AF83" s="1751"/>
      <c r="AG83" s="1751"/>
      <c r="AH83" s="1751"/>
      <c r="AI83" s="1751"/>
      <c r="AJ83" s="1751"/>
      <c r="AK83" s="1751"/>
      <c r="AL83" s="3333"/>
      <c r="AM83" s="3333"/>
      <c r="AN83" s="3333"/>
      <c r="AO83" s="3333"/>
      <c r="AP83" s="3333"/>
      <c r="AQ83" s="3333"/>
      <c r="AR83" s="3333"/>
      <c r="AS83" s="3333"/>
      <c r="AT83" s="3333"/>
      <c r="AU83" s="3333"/>
      <c r="AV83" s="844"/>
      <c r="AW83" s="1728"/>
      <c r="AX83" s="102"/>
      <c r="AY83" s="102"/>
      <c r="AZ83" s="102"/>
      <c r="BA83" s="99"/>
      <c r="BG83" s="9"/>
      <c r="BH83" s="1555" t="s">
        <v>303</v>
      </c>
      <c r="BI83" s="1555"/>
      <c r="BJ83" s="1555"/>
      <c r="BK83" s="1555"/>
      <c r="BL83" s="1555"/>
      <c r="BM83" s="1555"/>
      <c r="BO83" s="3124" t="str">
        <f>重説!H20</f>
        <v>国土交通大臣</v>
      </c>
      <c r="BP83" s="3125"/>
      <c r="BQ83" s="3125"/>
      <c r="BR83" s="3125"/>
      <c r="BS83" s="3125"/>
      <c r="BT83" s="3125"/>
      <c r="BU83" s="3126" t="str">
        <f>重説!O20</f>
        <v>(3)</v>
      </c>
      <c r="BV83" s="3125"/>
      <c r="BW83" s="1271" t="s">
        <v>41</v>
      </c>
      <c r="BX83" s="1271"/>
      <c r="BY83" s="3126" t="str">
        <f>重説!S20</f>
        <v>8684</v>
      </c>
      <c r="BZ83" s="3125"/>
      <c r="CA83" s="3125"/>
      <c r="CB83" s="3125"/>
      <c r="CC83" s="3125"/>
      <c r="CD83" s="1271" t="s">
        <v>42</v>
      </c>
      <c r="CE83" s="1271"/>
      <c r="CF83" s="114"/>
      <c r="CG83" s="114"/>
      <c r="CH83" s="114"/>
      <c r="CI83" s="114"/>
      <c r="CJ83" s="114"/>
      <c r="CK83" s="114"/>
      <c r="CM83" s="112"/>
      <c r="CN83" s="112"/>
      <c r="CO83" s="112"/>
      <c r="CP83" s="112"/>
      <c r="CQ83" s="112"/>
      <c r="CR83" s="112"/>
      <c r="CS83" s="115"/>
      <c r="CT83" s="115"/>
      <c r="CU83" s="113"/>
      <c r="CV83" s="113"/>
      <c r="CW83" s="115"/>
      <c r="CX83" s="115"/>
      <c r="CY83" s="115"/>
      <c r="CZ83" s="115"/>
      <c r="DA83" s="115"/>
      <c r="DB83" s="113"/>
      <c r="DC83" s="113"/>
      <c r="DD83" s="59"/>
      <c r="DE83" s="59"/>
      <c r="DF83" s="9"/>
      <c r="DG83" s="9"/>
      <c r="DH83" s="9"/>
      <c r="DI83" s="9"/>
    </row>
    <row r="84" spans="1:113" ht="12.75" customHeight="1">
      <c r="A84" s="102"/>
      <c r="B84" s="3145"/>
      <c r="C84" s="3146"/>
      <c r="D84" s="1569" t="s">
        <v>298</v>
      </c>
      <c r="E84" s="1569"/>
      <c r="F84" s="1569"/>
      <c r="G84" s="1569"/>
      <c r="H84" s="1569"/>
      <c r="I84" s="3135" t="str">
        <f>基本入力!B106</f>
        <v>-</v>
      </c>
      <c r="J84" s="2339"/>
      <c r="K84" s="2339"/>
      <c r="L84" s="2339"/>
      <c r="M84" s="2339"/>
      <c r="N84" s="2339"/>
      <c r="O84" s="2339"/>
      <c r="P84" s="2339"/>
      <c r="Q84" s="2339"/>
      <c r="R84" s="2339"/>
      <c r="S84" s="2339"/>
      <c r="T84" s="2339"/>
      <c r="U84" s="2339"/>
      <c r="V84" s="2339"/>
      <c r="W84" s="2339"/>
      <c r="X84" s="2339"/>
      <c r="Y84" s="2339"/>
      <c r="Z84" s="2339"/>
      <c r="AA84" s="2339"/>
      <c r="AB84" s="2339"/>
      <c r="AC84" s="2339"/>
      <c r="AD84" s="3136"/>
      <c r="AE84" s="3331" t="s">
        <v>1594</v>
      </c>
      <c r="AF84" s="2865"/>
      <c r="AG84" s="2865"/>
      <c r="AH84" s="2865"/>
      <c r="AI84" s="2865"/>
      <c r="AJ84" s="2865"/>
      <c r="AK84" s="2865"/>
      <c r="AL84" s="3332" t="str">
        <f>基本入力!M106</f>
        <v>-</v>
      </c>
      <c r="AM84" s="3332"/>
      <c r="AN84" s="3332"/>
      <c r="AO84" s="3332"/>
      <c r="AP84" s="3332"/>
      <c r="AQ84" s="3332"/>
      <c r="AR84" s="3332"/>
      <c r="AS84" s="3332"/>
      <c r="AT84" s="3332"/>
      <c r="AU84" s="3332"/>
      <c r="AV84" s="853" t="s">
        <v>188</v>
      </c>
      <c r="AW84" s="3140"/>
      <c r="AX84" s="102"/>
      <c r="AY84" s="102"/>
      <c r="AZ84" s="102"/>
      <c r="BA84" s="99"/>
      <c r="BG84" s="9"/>
      <c r="BH84" s="1555"/>
      <c r="BI84" s="1555"/>
      <c r="BJ84" s="1555"/>
      <c r="BK84" s="1555"/>
      <c r="BL84" s="1555"/>
      <c r="BM84" s="1555"/>
      <c r="BO84" s="3125"/>
      <c r="BP84" s="3125"/>
      <c r="BQ84" s="3125"/>
      <c r="BR84" s="3125"/>
      <c r="BS84" s="3125"/>
      <c r="BT84" s="3125"/>
      <c r="BU84" s="3125"/>
      <c r="BV84" s="3125"/>
      <c r="BW84" s="1271"/>
      <c r="BX84" s="1271"/>
      <c r="BY84" s="3125"/>
      <c r="BZ84" s="3125"/>
      <c r="CA84" s="3125"/>
      <c r="CB84" s="3125"/>
      <c r="CC84" s="3125"/>
      <c r="CD84" s="1271"/>
      <c r="CE84" s="1271"/>
      <c r="CF84" s="114"/>
      <c r="CG84" s="114"/>
      <c r="CH84" s="114"/>
      <c r="CI84" s="114"/>
      <c r="CJ84" s="114"/>
      <c r="CK84" s="114"/>
      <c r="CM84" s="112"/>
      <c r="CN84" s="112"/>
      <c r="CO84" s="112"/>
      <c r="CP84" s="112"/>
      <c r="CQ84" s="112"/>
      <c r="CR84" s="112"/>
      <c r="CS84" s="115"/>
      <c r="CT84" s="115"/>
      <c r="CU84" s="113"/>
      <c r="CV84" s="113"/>
      <c r="CW84" s="115"/>
      <c r="CX84" s="115"/>
      <c r="CY84" s="115"/>
      <c r="CZ84" s="115"/>
      <c r="DA84" s="115"/>
      <c r="DB84" s="113"/>
      <c r="DC84" s="113"/>
    </row>
    <row r="85" spans="1:113" ht="12.75" customHeight="1">
      <c r="A85" s="102"/>
      <c r="B85" s="3145"/>
      <c r="C85" s="3146"/>
      <c r="D85" s="853"/>
      <c r="E85" s="853"/>
      <c r="F85" s="853"/>
      <c r="G85" s="853"/>
      <c r="H85" s="853"/>
      <c r="I85" s="2146"/>
      <c r="J85" s="2146"/>
      <c r="K85" s="2146"/>
      <c r="L85" s="2146"/>
      <c r="M85" s="2146"/>
      <c r="N85" s="2146"/>
      <c r="O85" s="2146"/>
      <c r="P85" s="2146"/>
      <c r="Q85" s="2146"/>
      <c r="R85" s="2146"/>
      <c r="S85" s="2146"/>
      <c r="T85" s="2146"/>
      <c r="U85" s="2146"/>
      <c r="V85" s="2146"/>
      <c r="W85" s="2146"/>
      <c r="X85" s="2146"/>
      <c r="Y85" s="2146"/>
      <c r="Z85" s="2146"/>
      <c r="AA85" s="2146"/>
      <c r="AB85" s="2146"/>
      <c r="AC85" s="2146"/>
      <c r="AD85" s="3142"/>
      <c r="AE85" s="1750"/>
      <c r="AF85" s="1751"/>
      <c r="AG85" s="1751"/>
      <c r="AH85" s="1751"/>
      <c r="AI85" s="1751"/>
      <c r="AJ85" s="1751"/>
      <c r="AK85" s="1751"/>
      <c r="AL85" s="3333"/>
      <c r="AM85" s="3333"/>
      <c r="AN85" s="3333"/>
      <c r="AO85" s="3333"/>
      <c r="AP85" s="3333"/>
      <c r="AQ85" s="3333"/>
      <c r="AR85" s="3333"/>
      <c r="AS85" s="3333"/>
      <c r="AT85" s="3333"/>
      <c r="AU85" s="3333"/>
      <c r="AV85" s="844"/>
      <c r="AW85" s="1728"/>
      <c r="AX85" s="102"/>
      <c r="AY85" s="102"/>
      <c r="AZ85" s="102"/>
      <c r="BA85" s="99"/>
      <c r="BG85" s="9"/>
      <c r="BH85" s="1555" t="s">
        <v>304</v>
      </c>
      <c r="BI85" s="1555"/>
      <c r="BJ85" s="1555"/>
      <c r="BK85" s="1555"/>
      <c r="BL85" s="1555"/>
      <c r="BM85" s="1555"/>
      <c r="BO85" s="3129" t="str">
        <f>重説!H24</f>
        <v>東京都新宿区西新宿二丁目6番1号</v>
      </c>
      <c r="BP85" s="3130"/>
      <c r="BQ85" s="3130"/>
      <c r="BR85" s="3130"/>
      <c r="BS85" s="3130"/>
      <c r="BT85" s="3130"/>
      <c r="BU85" s="3130"/>
      <c r="BV85" s="3130"/>
      <c r="BW85" s="3130"/>
      <c r="BX85" s="3130"/>
      <c r="BY85" s="3130"/>
      <c r="BZ85" s="3130"/>
      <c r="CA85" s="3130"/>
      <c r="CB85" s="3130"/>
      <c r="CC85" s="3130"/>
      <c r="CD85" s="3130"/>
      <c r="CE85" s="3130"/>
      <c r="CF85" s="114"/>
      <c r="CG85" s="114"/>
      <c r="CH85" s="114"/>
      <c r="CI85" s="114"/>
      <c r="CJ85" s="114"/>
      <c r="CK85" s="114"/>
      <c r="CM85" s="116"/>
      <c r="CN85" s="116"/>
      <c r="CO85" s="116"/>
      <c r="CP85" s="116"/>
      <c r="CQ85" s="116"/>
      <c r="CR85" s="116"/>
      <c r="CS85" s="116"/>
      <c r="CT85" s="116"/>
      <c r="CU85" s="116"/>
      <c r="CV85" s="116"/>
      <c r="CW85" s="116"/>
      <c r="CX85" s="116"/>
      <c r="CY85" s="116"/>
      <c r="CZ85" s="116"/>
      <c r="DA85" s="116"/>
      <c r="DB85" s="116"/>
      <c r="DC85" s="116"/>
    </row>
    <row r="86" spans="1:113" ht="12.75" customHeight="1">
      <c r="A86" s="102"/>
      <c r="B86" s="3145"/>
      <c r="C86" s="3146"/>
      <c r="D86" s="3138" t="s">
        <v>298</v>
      </c>
      <c r="E86" s="1569"/>
      <c r="F86" s="1569"/>
      <c r="G86" s="1569"/>
      <c r="H86" s="1569"/>
      <c r="I86" s="3135" t="str">
        <f>基本入力!B108</f>
        <v>-</v>
      </c>
      <c r="J86" s="2339"/>
      <c r="K86" s="2339"/>
      <c r="L86" s="2339"/>
      <c r="M86" s="2339"/>
      <c r="N86" s="2339"/>
      <c r="O86" s="2339"/>
      <c r="P86" s="2339"/>
      <c r="Q86" s="2339"/>
      <c r="R86" s="2339"/>
      <c r="S86" s="2339"/>
      <c r="T86" s="2339"/>
      <c r="U86" s="2339"/>
      <c r="V86" s="2339"/>
      <c r="W86" s="2339"/>
      <c r="X86" s="2339"/>
      <c r="Y86" s="2339"/>
      <c r="Z86" s="2339"/>
      <c r="AA86" s="2339"/>
      <c r="AB86" s="2339"/>
      <c r="AC86" s="2339"/>
      <c r="AD86" s="3136"/>
      <c r="AE86" s="3331" t="s">
        <v>1594</v>
      </c>
      <c r="AF86" s="2865"/>
      <c r="AG86" s="2865"/>
      <c r="AH86" s="2865"/>
      <c r="AI86" s="2865"/>
      <c r="AJ86" s="2865"/>
      <c r="AK86" s="2865"/>
      <c r="AL86" s="3332" t="str">
        <f>基本入力!M108</f>
        <v>-</v>
      </c>
      <c r="AM86" s="3332"/>
      <c r="AN86" s="3332"/>
      <c r="AO86" s="3332"/>
      <c r="AP86" s="3332"/>
      <c r="AQ86" s="3332"/>
      <c r="AR86" s="3332"/>
      <c r="AS86" s="3332"/>
      <c r="AT86" s="3332"/>
      <c r="AU86" s="3332"/>
      <c r="AV86" s="1569" t="s">
        <v>188</v>
      </c>
      <c r="AW86" s="1727"/>
      <c r="AX86" s="102"/>
      <c r="AY86" s="102"/>
      <c r="AZ86" s="102"/>
      <c r="BA86" s="99"/>
      <c r="BG86" s="9"/>
      <c r="BH86" s="1555"/>
      <c r="BI86" s="1555"/>
      <c r="BJ86" s="1555"/>
      <c r="BK86" s="1555"/>
      <c r="BL86" s="1555"/>
      <c r="BM86" s="1555"/>
      <c r="BO86" s="3130"/>
      <c r="BP86" s="3130"/>
      <c r="BQ86" s="3130"/>
      <c r="BR86" s="3130"/>
      <c r="BS86" s="3130"/>
      <c r="BT86" s="3130"/>
      <c r="BU86" s="3130"/>
      <c r="BV86" s="3130"/>
      <c r="BW86" s="3130"/>
      <c r="BX86" s="3130"/>
      <c r="BY86" s="3130"/>
      <c r="BZ86" s="3130"/>
      <c r="CA86" s="3130"/>
      <c r="CB86" s="3130"/>
      <c r="CC86" s="3130"/>
      <c r="CD86" s="3130"/>
      <c r="CE86" s="3130"/>
      <c r="CF86" s="114"/>
      <c r="CG86" s="114"/>
      <c r="CH86" s="114"/>
      <c r="CI86" s="114"/>
      <c r="CJ86" s="114"/>
      <c r="CK86" s="114"/>
      <c r="CM86" s="116"/>
      <c r="CN86" s="116"/>
      <c r="CO86" s="116"/>
      <c r="CP86" s="116"/>
      <c r="CQ86" s="116"/>
      <c r="CR86" s="116"/>
      <c r="CS86" s="116"/>
      <c r="CT86" s="116"/>
      <c r="CU86" s="116"/>
      <c r="CV86" s="116"/>
      <c r="CW86" s="116"/>
      <c r="CX86" s="116"/>
      <c r="CY86" s="116"/>
      <c r="CZ86" s="116"/>
      <c r="DA86" s="116"/>
      <c r="DB86" s="116"/>
      <c r="DC86" s="116"/>
    </row>
    <row r="87" spans="1:113" ht="12.75" customHeight="1">
      <c r="A87" s="102"/>
      <c r="B87" s="3145"/>
      <c r="C87" s="3146"/>
      <c r="D87" s="3139"/>
      <c r="E87" s="844"/>
      <c r="F87" s="844"/>
      <c r="G87" s="844"/>
      <c r="H87" s="844"/>
      <c r="I87" s="2148"/>
      <c r="J87" s="2148"/>
      <c r="K87" s="2148"/>
      <c r="L87" s="2148"/>
      <c r="M87" s="2148"/>
      <c r="N87" s="2148"/>
      <c r="O87" s="2148"/>
      <c r="P87" s="2148"/>
      <c r="Q87" s="2148"/>
      <c r="R87" s="2148"/>
      <c r="S87" s="2148"/>
      <c r="T87" s="2148"/>
      <c r="U87" s="2148"/>
      <c r="V87" s="2148"/>
      <c r="W87" s="2148"/>
      <c r="X87" s="2148"/>
      <c r="Y87" s="2148"/>
      <c r="Z87" s="2148"/>
      <c r="AA87" s="2148"/>
      <c r="AB87" s="2148"/>
      <c r="AC87" s="2148"/>
      <c r="AD87" s="3137"/>
      <c r="AE87" s="1750"/>
      <c r="AF87" s="1751"/>
      <c r="AG87" s="1751"/>
      <c r="AH87" s="1751"/>
      <c r="AI87" s="1751"/>
      <c r="AJ87" s="1751"/>
      <c r="AK87" s="1751"/>
      <c r="AL87" s="3333"/>
      <c r="AM87" s="3333"/>
      <c r="AN87" s="3333"/>
      <c r="AO87" s="3333"/>
      <c r="AP87" s="3333"/>
      <c r="AQ87" s="3333"/>
      <c r="AR87" s="3333"/>
      <c r="AS87" s="3333"/>
      <c r="AT87" s="3333"/>
      <c r="AU87" s="3333"/>
      <c r="AV87" s="844"/>
      <c r="AW87" s="1728"/>
      <c r="AX87" s="102"/>
      <c r="AY87" s="102"/>
      <c r="AZ87" s="102"/>
      <c r="BA87" s="99"/>
      <c r="BG87" s="9"/>
      <c r="BO87" s="3129" t="str">
        <f>重説!H26</f>
        <v>新宿住友ビル19階</v>
      </c>
      <c r="BP87" s="3130"/>
      <c r="BQ87" s="3130"/>
      <c r="BR87" s="3130"/>
      <c r="BS87" s="3130"/>
      <c r="BT87" s="3130"/>
      <c r="BU87" s="3130"/>
      <c r="BV87" s="3130"/>
      <c r="BW87" s="3130"/>
      <c r="BX87" s="3130"/>
      <c r="BY87" s="3130"/>
      <c r="BZ87" s="3130"/>
      <c r="CA87" s="3130"/>
      <c r="CB87" s="3130"/>
      <c r="CC87" s="3130"/>
      <c r="CD87" s="3130"/>
      <c r="CE87" s="3130"/>
    </row>
    <row r="88" spans="1:113" ht="12.75" customHeight="1">
      <c r="A88" s="102"/>
      <c r="B88" s="3145"/>
      <c r="C88" s="3146"/>
      <c r="D88" s="3138" t="s">
        <v>298</v>
      </c>
      <c r="E88" s="1569"/>
      <c r="F88" s="1569"/>
      <c r="G88" s="1569"/>
      <c r="H88" s="1569"/>
      <c r="I88" s="3135" t="str">
        <f>基本入力!B110</f>
        <v>-</v>
      </c>
      <c r="J88" s="2339"/>
      <c r="K88" s="2339"/>
      <c r="L88" s="2339"/>
      <c r="M88" s="2339"/>
      <c r="N88" s="2339"/>
      <c r="O88" s="2339"/>
      <c r="P88" s="2339"/>
      <c r="Q88" s="2339"/>
      <c r="R88" s="2339"/>
      <c r="S88" s="2339"/>
      <c r="T88" s="2339"/>
      <c r="U88" s="2339"/>
      <c r="V88" s="2339"/>
      <c r="W88" s="2339"/>
      <c r="X88" s="2339"/>
      <c r="Y88" s="2339"/>
      <c r="Z88" s="2339"/>
      <c r="AA88" s="2339"/>
      <c r="AB88" s="2339"/>
      <c r="AC88" s="2339"/>
      <c r="AD88" s="3136"/>
      <c r="AE88" s="3331" t="s">
        <v>1594</v>
      </c>
      <c r="AF88" s="2865"/>
      <c r="AG88" s="2865"/>
      <c r="AH88" s="2865"/>
      <c r="AI88" s="2865"/>
      <c r="AJ88" s="2865"/>
      <c r="AK88" s="2865"/>
      <c r="AL88" s="3332" t="str">
        <f>基本入力!M110</f>
        <v>-</v>
      </c>
      <c r="AM88" s="3332"/>
      <c r="AN88" s="3332"/>
      <c r="AO88" s="3332"/>
      <c r="AP88" s="3332"/>
      <c r="AQ88" s="3332"/>
      <c r="AR88" s="3332"/>
      <c r="AS88" s="3332"/>
      <c r="AT88" s="3332"/>
      <c r="AU88" s="3332"/>
      <c r="AV88" s="1569" t="s">
        <v>188</v>
      </c>
      <c r="AW88" s="1727"/>
      <c r="AX88" s="102"/>
      <c r="AY88" s="102"/>
      <c r="AZ88" s="102"/>
      <c r="BA88" s="99"/>
      <c r="BG88" s="9"/>
      <c r="BO88" s="3130"/>
      <c r="BP88" s="3130"/>
      <c r="BQ88" s="3130"/>
      <c r="BR88" s="3130"/>
      <c r="BS88" s="3130"/>
      <c r="BT88" s="3130"/>
      <c r="BU88" s="3130"/>
      <c r="BV88" s="3130"/>
      <c r="BW88" s="3130"/>
      <c r="BX88" s="3130"/>
      <c r="BY88" s="3130"/>
      <c r="BZ88" s="3130"/>
      <c r="CA88" s="3130"/>
      <c r="CB88" s="3130"/>
      <c r="CC88" s="3130"/>
      <c r="CD88" s="3130"/>
      <c r="CE88" s="3130"/>
    </row>
    <row r="89" spans="1:113" ht="12.75" customHeight="1">
      <c r="A89" s="102"/>
      <c r="B89" s="3145"/>
      <c r="C89" s="3146"/>
      <c r="D89" s="3139"/>
      <c r="E89" s="844"/>
      <c r="F89" s="844"/>
      <c r="G89" s="844"/>
      <c r="H89" s="844"/>
      <c r="I89" s="2148"/>
      <c r="J89" s="2148"/>
      <c r="K89" s="2148"/>
      <c r="L89" s="2148"/>
      <c r="M89" s="2148"/>
      <c r="N89" s="2148"/>
      <c r="O89" s="2148"/>
      <c r="P89" s="2148"/>
      <c r="Q89" s="2148"/>
      <c r="R89" s="2148"/>
      <c r="S89" s="2148"/>
      <c r="T89" s="2148"/>
      <c r="U89" s="2148"/>
      <c r="V89" s="2148"/>
      <c r="W89" s="2148"/>
      <c r="X89" s="2148"/>
      <c r="Y89" s="2148"/>
      <c r="Z89" s="2148"/>
      <c r="AA89" s="2148"/>
      <c r="AB89" s="2148"/>
      <c r="AC89" s="2148"/>
      <c r="AD89" s="3137"/>
      <c r="AE89" s="1750"/>
      <c r="AF89" s="1751"/>
      <c r="AG89" s="1751"/>
      <c r="AH89" s="1751"/>
      <c r="AI89" s="1751"/>
      <c r="AJ89" s="1751"/>
      <c r="AK89" s="1751"/>
      <c r="AL89" s="3333"/>
      <c r="AM89" s="3333"/>
      <c r="AN89" s="3333"/>
      <c r="AO89" s="3333"/>
      <c r="AP89" s="3333"/>
      <c r="AQ89" s="3333"/>
      <c r="AR89" s="3333"/>
      <c r="AS89" s="3333"/>
      <c r="AT89" s="3333"/>
      <c r="AU89" s="3333"/>
      <c r="AV89" s="844"/>
      <c r="AW89" s="1728"/>
      <c r="AX89" s="102"/>
      <c r="AY89" s="102"/>
      <c r="AZ89" s="102"/>
      <c r="BA89" s="99"/>
      <c r="BG89" s="9"/>
      <c r="BH89" s="1539" t="s">
        <v>302</v>
      </c>
      <c r="BI89" s="1539"/>
      <c r="BJ89" s="1539"/>
      <c r="BK89" s="1539"/>
      <c r="BL89" s="1539"/>
      <c r="BM89" s="1539"/>
      <c r="BO89" s="3121" t="str">
        <f>重説!H30</f>
        <v>東京マンション株式会社</v>
      </c>
      <c r="BP89" s="3122"/>
      <c r="BQ89" s="3122"/>
      <c r="BR89" s="3122"/>
      <c r="BS89" s="3122"/>
      <c r="BT89" s="3122"/>
      <c r="BU89" s="3122"/>
      <c r="BV89" s="3122"/>
      <c r="BW89" s="3122"/>
      <c r="BX89" s="3122"/>
      <c r="BY89" s="3122"/>
      <c r="BZ89" s="3122"/>
      <c r="CA89" s="3122"/>
      <c r="CB89" s="3122"/>
      <c r="CC89" s="3122"/>
      <c r="CD89" s="3122"/>
      <c r="CE89" s="3122"/>
      <c r="CF89" s="62"/>
      <c r="CG89" s="62"/>
      <c r="CH89" s="62"/>
      <c r="CI89" s="62"/>
      <c r="CJ89" s="62"/>
      <c r="CK89" s="62"/>
      <c r="CM89" s="117"/>
      <c r="CN89" s="117"/>
      <c r="CO89" s="117"/>
      <c r="CP89" s="117"/>
      <c r="CQ89" s="117"/>
      <c r="CR89" s="117"/>
      <c r="CS89" s="117"/>
      <c r="CT89" s="117"/>
      <c r="CU89" s="117"/>
      <c r="CV89" s="117"/>
      <c r="CW89" s="117"/>
      <c r="CX89" s="117"/>
      <c r="CY89" s="117"/>
      <c r="CZ89" s="117"/>
      <c r="DA89" s="117"/>
      <c r="DB89" s="117"/>
      <c r="DC89" s="117"/>
    </row>
    <row r="90" spans="1:113" ht="12.75" customHeight="1">
      <c r="A90" s="102"/>
      <c r="B90" s="3145"/>
      <c r="C90" s="3146"/>
      <c r="D90" s="2865" t="s">
        <v>1229</v>
      </c>
      <c r="E90" s="2865"/>
      <c r="F90" s="2865"/>
      <c r="G90" s="2865"/>
      <c r="H90" s="2865"/>
      <c r="I90" s="2865"/>
      <c r="J90" s="2865"/>
      <c r="K90" s="2865"/>
      <c r="L90" s="2865"/>
      <c r="M90" s="2865"/>
      <c r="N90" s="2865"/>
      <c r="O90" s="2865"/>
      <c r="P90" s="2865"/>
      <c r="Q90" s="2865"/>
      <c r="R90" s="2865"/>
      <c r="S90" s="2865"/>
      <c r="T90" s="2865"/>
      <c r="U90" s="2865"/>
      <c r="V90" s="2865"/>
      <c r="W90" s="2865"/>
      <c r="X90" s="2865"/>
      <c r="Y90" s="2865"/>
      <c r="Z90" s="2865"/>
      <c r="AA90" s="2865"/>
      <c r="AB90" s="2865"/>
      <c r="AC90" s="2865"/>
      <c r="AD90" s="2866"/>
      <c r="AE90" s="3134" t="str">
        <f>基本入力!O115</f>
        <v>令和</v>
      </c>
      <c r="AF90" s="2400"/>
      <c r="AG90" s="2400"/>
      <c r="AH90" s="2404">
        <f>基本入力!R115</f>
        <v>8</v>
      </c>
      <c r="AI90" s="2400"/>
      <c r="AJ90" s="1569" t="s">
        <v>11</v>
      </c>
      <c r="AK90" s="1569"/>
      <c r="AL90" s="2404">
        <f>基本入力!V115</f>
        <v>0</v>
      </c>
      <c r="AM90" s="2400"/>
      <c r="AN90" s="1569" t="s">
        <v>12</v>
      </c>
      <c r="AO90" s="1569"/>
      <c r="AP90" s="2404">
        <f>基本入力!Z115</f>
        <v>0</v>
      </c>
      <c r="AQ90" s="2400"/>
      <c r="AR90" s="1569" t="s">
        <v>43</v>
      </c>
      <c r="AS90" s="1569"/>
      <c r="AT90" s="1569"/>
      <c r="AU90" s="1569"/>
      <c r="AV90" s="1569"/>
      <c r="AW90" s="1727"/>
      <c r="AX90" s="102"/>
      <c r="AY90" s="102"/>
      <c r="AZ90" s="102"/>
      <c r="BA90" s="99"/>
      <c r="BG90" s="9"/>
      <c r="BH90" s="1539"/>
      <c r="BI90" s="1539"/>
      <c r="BJ90" s="1539"/>
      <c r="BK90" s="1539"/>
      <c r="BL90" s="1539"/>
      <c r="BM90" s="1539"/>
      <c r="BO90" s="3122"/>
      <c r="BP90" s="3122"/>
      <c r="BQ90" s="3122"/>
      <c r="BR90" s="3122"/>
      <c r="BS90" s="3122"/>
      <c r="BT90" s="3122"/>
      <c r="BU90" s="3122"/>
      <c r="BV90" s="3122"/>
      <c r="BW90" s="3122"/>
      <c r="BX90" s="3122"/>
      <c r="BY90" s="3122"/>
      <c r="BZ90" s="3122"/>
      <c r="CA90" s="3122"/>
      <c r="CB90" s="3122"/>
      <c r="CC90" s="3122"/>
      <c r="CD90" s="3122"/>
      <c r="CE90" s="3122"/>
      <c r="CF90" s="62"/>
      <c r="CG90" s="62"/>
      <c r="CH90" s="62"/>
      <c r="CI90" s="62"/>
      <c r="CJ90" s="62"/>
      <c r="CK90" s="62"/>
      <c r="CM90" s="117"/>
      <c r="CN90" s="117"/>
      <c r="CO90" s="117"/>
      <c r="CP90" s="117"/>
      <c r="CQ90" s="117"/>
      <c r="CR90" s="117"/>
      <c r="CS90" s="117"/>
      <c r="CT90" s="117"/>
      <c r="CU90" s="117"/>
      <c r="CV90" s="117"/>
      <c r="CW90" s="117"/>
      <c r="CX90" s="117"/>
      <c r="CY90" s="117"/>
      <c r="CZ90" s="117"/>
      <c r="DA90" s="117"/>
      <c r="DB90" s="117"/>
      <c r="DC90" s="117"/>
    </row>
    <row r="91" spans="1:113" ht="12.75" customHeight="1">
      <c r="A91" s="102"/>
      <c r="B91" s="3145"/>
      <c r="C91" s="3146"/>
      <c r="D91" s="1751"/>
      <c r="E91" s="1751"/>
      <c r="F91" s="1751"/>
      <c r="G91" s="1751"/>
      <c r="H91" s="1751"/>
      <c r="I91" s="1751"/>
      <c r="J91" s="1751"/>
      <c r="K91" s="1751"/>
      <c r="L91" s="1751"/>
      <c r="M91" s="1751"/>
      <c r="N91" s="1751"/>
      <c r="O91" s="1751"/>
      <c r="P91" s="1751"/>
      <c r="Q91" s="1751"/>
      <c r="R91" s="1751"/>
      <c r="S91" s="1751"/>
      <c r="T91" s="1751"/>
      <c r="U91" s="1751"/>
      <c r="V91" s="1751"/>
      <c r="W91" s="1751"/>
      <c r="X91" s="1751"/>
      <c r="Y91" s="1751"/>
      <c r="Z91" s="1751"/>
      <c r="AA91" s="1751"/>
      <c r="AB91" s="1751"/>
      <c r="AC91" s="1751"/>
      <c r="AD91" s="1788"/>
      <c r="AE91" s="2401"/>
      <c r="AF91" s="2402"/>
      <c r="AG91" s="2402"/>
      <c r="AH91" s="2402"/>
      <c r="AI91" s="2402"/>
      <c r="AJ91" s="844"/>
      <c r="AK91" s="844"/>
      <c r="AL91" s="2402"/>
      <c r="AM91" s="2402"/>
      <c r="AN91" s="844"/>
      <c r="AO91" s="844"/>
      <c r="AP91" s="2402"/>
      <c r="AQ91" s="2402"/>
      <c r="AR91" s="844"/>
      <c r="AS91" s="844"/>
      <c r="AT91" s="844"/>
      <c r="AU91" s="844"/>
      <c r="AV91" s="844"/>
      <c r="AW91" s="1728"/>
      <c r="AX91" s="102"/>
      <c r="AY91" s="102"/>
      <c r="AZ91" s="102"/>
      <c r="BA91" s="99"/>
      <c r="BG91" s="9"/>
      <c r="BH91" s="1539" t="s">
        <v>305</v>
      </c>
      <c r="BI91" s="1539"/>
      <c r="BJ91" s="1539"/>
      <c r="BK91" s="1539"/>
      <c r="BL91" s="1539"/>
      <c r="BM91" s="1539"/>
      <c r="BO91" s="3131" t="str">
        <f>重説!H32</f>
        <v>代表取締役　髙橋　正臣</v>
      </c>
      <c r="BP91" s="3132"/>
      <c r="BQ91" s="3132"/>
      <c r="BR91" s="3132"/>
      <c r="BS91" s="3132"/>
      <c r="BT91" s="3132"/>
      <c r="BU91" s="3132"/>
      <c r="BV91" s="3132"/>
      <c r="BW91" s="3132"/>
      <c r="BX91" s="3132"/>
      <c r="BY91" s="3132"/>
      <c r="BZ91" s="3132"/>
      <c r="CA91" s="3132"/>
      <c r="CB91" s="3132"/>
      <c r="CC91" s="3132"/>
      <c r="CD91" s="3127" t="s">
        <v>67</v>
      </c>
      <c r="CE91" s="3128"/>
      <c r="CF91" s="62"/>
      <c r="CG91" s="62"/>
      <c r="CH91" s="62"/>
      <c r="CI91" s="62"/>
      <c r="CJ91" s="62"/>
      <c r="CK91" s="62"/>
      <c r="CM91" s="116"/>
      <c r="CN91" s="116"/>
      <c r="CO91" s="116"/>
      <c r="CP91" s="116"/>
      <c r="CQ91" s="116"/>
      <c r="CR91" s="116"/>
      <c r="CS91" s="116"/>
      <c r="CT91" s="116"/>
      <c r="CU91" s="116"/>
      <c r="CV91" s="116"/>
      <c r="CW91" s="116"/>
      <c r="CX91" s="116"/>
      <c r="CY91" s="116"/>
      <c r="CZ91" s="116"/>
      <c r="DA91" s="116"/>
      <c r="DB91" s="112"/>
      <c r="DC91" s="112"/>
    </row>
    <row r="92" spans="1:113" ht="12.75" customHeight="1">
      <c r="A92" s="102"/>
      <c r="B92" s="3145"/>
      <c r="C92" s="3146"/>
      <c r="D92" s="1764" t="s">
        <v>345</v>
      </c>
      <c r="E92" s="1764"/>
      <c r="F92" s="1764"/>
      <c r="G92" s="1764"/>
      <c r="H92" s="1764"/>
      <c r="I92" s="1764"/>
      <c r="J92" s="1764"/>
      <c r="K92" s="1764"/>
      <c r="L92" s="1764"/>
      <c r="M92" s="1764"/>
      <c r="N92" s="1764"/>
      <c r="O92" s="1764"/>
      <c r="P92" s="1764"/>
      <c r="Q92" s="1764"/>
      <c r="R92" s="1764"/>
      <c r="S92" s="1764"/>
      <c r="T92" s="1764"/>
      <c r="U92" s="1764"/>
      <c r="V92" s="1764"/>
      <c r="W92" s="1764"/>
      <c r="X92" s="1764"/>
      <c r="Y92" s="1764"/>
      <c r="Z92" s="1764"/>
      <c r="AA92" s="1764"/>
      <c r="AB92" s="1764"/>
      <c r="AC92" s="1764"/>
      <c r="AD92" s="1765"/>
      <c r="AE92" s="3154" t="str">
        <f>基本入力!O117</f>
        <v>令和</v>
      </c>
      <c r="AF92" s="3110"/>
      <c r="AG92" s="3110"/>
      <c r="AH92" s="3157">
        <f>基本入力!R117</f>
        <v>8</v>
      </c>
      <c r="AI92" s="3110"/>
      <c r="AJ92" s="853" t="s">
        <v>11</v>
      </c>
      <c r="AK92" s="853"/>
      <c r="AL92" s="3157">
        <f>基本入力!V117</f>
        <v>0</v>
      </c>
      <c r="AM92" s="3110"/>
      <c r="AN92" s="853" t="s">
        <v>12</v>
      </c>
      <c r="AO92" s="853"/>
      <c r="AP92" s="3157">
        <f>基本入力!Z117</f>
        <v>0</v>
      </c>
      <c r="AQ92" s="3110"/>
      <c r="AR92" s="853" t="s">
        <v>43</v>
      </c>
      <c r="AS92" s="853"/>
      <c r="AT92" s="853"/>
      <c r="AU92" s="853"/>
      <c r="AV92" s="853"/>
      <c r="AW92" s="3140"/>
      <c r="AX92" s="102"/>
      <c r="AY92" s="102"/>
      <c r="AZ92" s="102"/>
      <c r="BA92" s="99"/>
      <c r="BG92" s="9"/>
      <c r="BH92" s="1539"/>
      <c r="BI92" s="1539"/>
      <c r="BJ92" s="1539"/>
      <c r="BK92" s="1539"/>
      <c r="BL92" s="1539"/>
      <c r="BM92" s="1539"/>
      <c r="BO92" s="3132"/>
      <c r="BP92" s="3132"/>
      <c r="BQ92" s="3132"/>
      <c r="BR92" s="3132"/>
      <c r="BS92" s="3132"/>
      <c r="BT92" s="3132"/>
      <c r="BU92" s="3132"/>
      <c r="BV92" s="3132"/>
      <c r="BW92" s="3132"/>
      <c r="BX92" s="3132"/>
      <c r="BY92" s="3132"/>
      <c r="BZ92" s="3132"/>
      <c r="CA92" s="3132"/>
      <c r="CB92" s="3132"/>
      <c r="CC92" s="3132"/>
      <c r="CD92" s="3128"/>
      <c r="CE92" s="3128"/>
      <c r="CF92" s="62"/>
      <c r="CG92" s="62"/>
      <c r="CH92" s="62"/>
      <c r="CI92" s="62"/>
      <c r="CJ92" s="62"/>
      <c r="CK92" s="62"/>
      <c r="CM92" s="116"/>
      <c r="CN92" s="116"/>
      <c r="CO92" s="116"/>
      <c r="CP92" s="116"/>
      <c r="CQ92" s="116"/>
      <c r="CR92" s="116"/>
      <c r="CS92" s="116"/>
      <c r="CT92" s="116"/>
      <c r="CU92" s="116"/>
      <c r="CV92" s="116"/>
      <c r="CW92" s="116"/>
      <c r="CX92" s="116"/>
      <c r="CY92" s="116"/>
      <c r="CZ92" s="116"/>
      <c r="DA92" s="116"/>
      <c r="DB92" s="112"/>
      <c r="DC92" s="112"/>
    </row>
    <row r="93" spans="1:113" ht="12.75" customHeight="1" thickBot="1">
      <c r="A93" s="102"/>
      <c r="B93" s="3147"/>
      <c r="C93" s="3148"/>
      <c r="D93" s="2568"/>
      <c r="E93" s="2568"/>
      <c r="F93" s="2568"/>
      <c r="G93" s="2568"/>
      <c r="H93" s="2568"/>
      <c r="I93" s="2568"/>
      <c r="J93" s="2568"/>
      <c r="K93" s="2568"/>
      <c r="L93" s="2568"/>
      <c r="M93" s="2568"/>
      <c r="N93" s="2568"/>
      <c r="O93" s="2568"/>
      <c r="P93" s="2568"/>
      <c r="Q93" s="2568"/>
      <c r="R93" s="2568"/>
      <c r="S93" s="2568"/>
      <c r="T93" s="2568"/>
      <c r="U93" s="2568"/>
      <c r="V93" s="2568"/>
      <c r="W93" s="2568"/>
      <c r="X93" s="2568"/>
      <c r="Y93" s="2568"/>
      <c r="Z93" s="2568"/>
      <c r="AA93" s="2568"/>
      <c r="AB93" s="2568"/>
      <c r="AC93" s="2568"/>
      <c r="AD93" s="2662"/>
      <c r="AE93" s="3155"/>
      <c r="AF93" s="3156"/>
      <c r="AG93" s="3156"/>
      <c r="AH93" s="3156"/>
      <c r="AI93" s="3156"/>
      <c r="AJ93" s="1395"/>
      <c r="AK93" s="1395"/>
      <c r="AL93" s="3156"/>
      <c r="AM93" s="3156"/>
      <c r="AN93" s="1395"/>
      <c r="AO93" s="1395"/>
      <c r="AP93" s="3156"/>
      <c r="AQ93" s="3156"/>
      <c r="AR93" s="1395"/>
      <c r="AS93" s="1395"/>
      <c r="AT93" s="1395"/>
      <c r="AU93" s="1395"/>
      <c r="AV93" s="1395"/>
      <c r="AW93" s="3141"/>
      <c r="AX93" s="102"/>
      <c r="AY93" s="102"/>
      <c r="AZ93" s="102"/>
      <c r="BA93" s="99"/>
      <c r="BG93" s="9"/>
      <c r="BH93" s="1539" t="s">
        <v>306</v>
      </c>
      <c r="BI93" s="1539"/>
      <c r="BJ93" s="1539"/>
      <c r="BK93" s="1539"/>
      <c r="BL93" s="1539"/>
      <c r="BM93" s="1539"/>
      <c r="BO93" s="3124" t="str">
        <f>重説!H34</f>
        <v>( 東京 )</v>
      </c>
      <c r="BP93" s="3125"/>
      <c r="BQ93" s="3125"/>
      <c r="BR93" s="3125"/>
      <c r="BS93" s="3125"/>
      <c r="BT93" s="3125"/>
      <c r="BU93" s="1271" t="s">
        <v>41</v>
      </c>
      <c r="BV93" s="1271"/>
      <c r="BW93" s="3124" t="str">
        <f>重説!R34</f>
        <v>283685</v>
      </c>
      <c r="BX93" s="3125"/>
      <c r="BY93" s="3125"/>
      <c r="BZ93" s="3125"/>
      <c r="CA93" s="3125"/>
      <c r="CB93" s="1271" t="s">
        <v>42</v>
      </c>
      <c r="CC93" s="1271"/>
      <c r="CF93" s="62"/>
      <c r="CG93" s="62"/>
      <c r="CH93" s="62"/>
      <c r="CI93" s="62"/>
      <c r="CJ93" s="62"/>
      <c r="CK93" s="62"/>
      <c r="CM93" s="112"/>
      <c r="CN93" s="112"/>
      <c r="CO93" s="112"/>
      <c r="CP93" s="112"/>
      <c r="CQ93" s="112"/>
      <c r="CR93" s="112"/>
      <c r="CS93" s="113"/>
      <c r="CT93" s="113"/>
      <c r="CU93" s="115"/>
      <c r="CV93" s="115"/>
      <c r="CW93" s="115"/>
      <c r="CX93" s="115"/>
      <c r="CY93" s="115"/>
      <c r="CZ93" s="113"/>
      <c r="DA93" s="113"/>
    </row>
    <row r="94" spans="1:113" ht="12.75" customHeight="1" thickBot="1">
      <c r="A94" s="102"/>
      <c r="B94" s="161"/>
      <c r="C94" s="161"/>
      <c r="AX94" s="102"/>
      <c r="AY94" s="102"/>
      <c r="AZ94" s="102"/>
      <c r="BA94" s="99"/>
      <c r="BG94" s="9"/>
      <c r="BH94" s="1539"/>
      <c r="BI94" s="1539"/>
      <c r="BJ94" s="1539"/>
      <c r="BK94" s="1539"/>
      <c r="BL94" s="1539"/>
      <c r="BM94" s="1539"/>
      <c r="BO94" s="3125"/>
      <c r="BP94" s="3125"/>
      <c r="BQ94" s="3125"/>
      <c r="BR94" s="3125"/>
      <c r="BS94" s="3125"/>
      <c r="BT94" s="3125"/>
      <c r="BU94" s="1271"/>
      <c r="BV94" s="1271"/>
      <c r="BW94" s="3125"/>
      <c r="BX94" s="3125"/>
      <c r="BY94" s="3125"/>
      <c r="BZ94" s="3125"/>
      <c r="CA94" s="3125"/>
      <c r="CB94" s="1271"/>
      <c r="CC94" s="1271"/>
      <c r="CF94" s="62"/>
      <c r="CG94" s="62"/>
      <c r="CH94" s="62"/>
      <c r="CI94" s="62"/>
      <c r="CJ94" s="62"/>
      <c r="CK94" s="62"/>
      <c r="CM94" s="112"/>
      <c r="CN94" s="112"/>
      <c r="CO94" s="112"/>
      <c r="CP94" s="112"/>
      <c r="CQ94" s="112"/>
      <c r="CR94" s="112"/>
      <c r="CS94" s="113"/>
      <c r="CT94" s="113"/>
      <c r="CU94" s="115"/>
      <c r="CV94" s="115"/>
      <c r="CW94" s="115"/>
      <c r="CX94" s="115"/>
      <c r="CY94" s="115"/>
      <c r="CZ94" s="113"/>
      <c r="DA94" s="113"/>
    </row>
    <row r="95" spans="1:113" ht="12.75" customHeight="1">
      <c r="A95" s="102"/>
      <c r="B95" s="3170" t="s">
        <v>495</v>
      </c>
      <c r="C95" s="3171"/>
      <c r="D95" s="3171"/>
      <c r="E95" s="3171"/>
      <c r="F95" s="3171"/>
      <c r="G95" s="3171"/>
      <c r="H95" s="3171"/>
      <c r="I95" s="3171"/>
      <c r="J95" s="3171"/>
      <c r="K95" s="3171"/>
      <c r="L95" s="3171"/>
      <c r="M95" s="3171"/>
      <c r="N95" s="3171"/>
      <c r="O95" s="3171"/>
      <c r="P95" s="3171"/>
      <c r="Q95" s="3171"/>
      <c r="R95" s="3171"/>
      <c r="S95" s="3171"/>
      <c r="T95" s="3171"/>
      <c r="U95" s="3171"/>
      <c r="V95" s="3171"/>
      <c r="W95" s="3171"/>
      <c r="X95" s="3171"/>
      <c r="Y95" s="3171"/>
      <c r="Z95" s="3171"/>
      <c r="AA95" s="3171"/>
      <c r="AB95" s="3171"/>
      <c r="AC95" s="3171"/>
      <c r="AD95" s="3171"/>
      <c r="AE95" s="3165">
        <f>重説!CN467</f>
        <v>0</v>
      </c>
      <c r="AF95" s="3166"/>
      <c r="AG95" s="3166"/>
      <c r="AH95" s="3158" t="str">
        <f>重説!CQ467</f>
        <v>-</v>
      </c>
      <c r="AI95" s="3159"/>
      <c r="AJ95" s="3161" t="s">
        <v>11</v>
      </c>
      <c r="AK95" s="3161"/>
      <c r="AL95" s="3158" t="str">
        <f>重説!CU467</f>
        <v>-</v>
      </c>
      <c r="AM95" s="3159"/>
      <c r="AN95" s="3161" t="s">
        <v>12</v>
      </c>
      <c r="AO95" s="3161"/>
      <c r="AP95" s="3158" t="str">
        <f>重説!CY467</f>
        <v>-</v>
      </c>
      <c r="AQ95" s="3159"/>
      <c r="AR95" s="3161" t="s">
        <v>43</v>
      </c>
      <c r="AS95" s="3161"/>
      <c r="AT95" s="3161"/>
      <c r="AU95" s="3161"/>
      <c r="AV95" s="3161"/>
      <c r="AW95" s="3163"/>
      <c r="AX95" s="102"/>
      <c r="AY95" s="102"/>
      <c r="AZ95" s="102"/>
      <c r="BA95" s="99"/>
      <c r="BG95" s="9"/>
      <c r="BH95" s="1539" t="s">
        <v>506</v>
      </c>
      <c r="BI95" s="1539"/>
      <c r="BJ95" s="1539"/>
      <c r="BK95" s="1539"/>
      <c r="BL95" s="1539"/>
      <c r="BM95" s="1539"/>
      <c r="BN95" s="1539"/>
      <c r="BO95" s="1539"/>
      <c r="BP95" s="1539"/>
      <c r="BQ95" s="1539"/>
      <c r="BS95" s="3129" t="str">
        <f>重説!H36</f>
        <v>新井　拓馬</v>
      </c>
      <c r="BT95" s="3130"/>
      <c r="BU95" s="3130"/>
      <c r="BV95" s="3130"/>
      <c r="BW95" s="3130"/>
      <c r="BX95" s="3130"/>
      <c r="BY95" s="3130"/>
      <c r="BZ95" s="3130"/>
      <c r="CA95" s="3130"/>
      <c r="CB95" s="3130"/>
      <c r="CC95" s="3130"/>
      <c r="CD95" s="3123" t="s">
        <v>67</v>
      </c>
      <c r="CE95" s="3123"/>
      <c r="CF95" s="62"/>
      <c r="CG95" s="62"/>
      <c r="CH95" s="62"/>
      <c r="CI95" s="62"/>
      <c r="CJ95" s="62"/>
      <c r="CK95" s="62"/>
      <c r="CL95" s="62"/>
      <c r="CM95" s="62"/>
      <c r="CN95" s="62"/>
      <c r="CO95" s="62"/>
      <c r="CQ95" s="116"/>
      <c r="CR95" s="116"/>
      <c r="CS95" s="116"/>
      <c r="CT95" s="116"/>
      <c r="CU95" s="116"/>
      <c r="CV95" s="116"/>
      <c r="CW95" s="116"/>
      <c r="CX95" s="116"/>
      <c r="CY95" s="116"/>
      <c r="CZ95" s="116"/>
      <c r="DA95" s="116"/>
      <c r="DB95" s="112"/>
      <c r="DC95" s="112"/>
    </row>
    <row r="96" spans="1:113" ht="12.75" customHeight="1" thickBot="1">
      <c r="A96" s="102"/>
      <c r="B96" s="3172"/>
      <c r="C96" s="3173"/>
      <c r="D96" s="3173"/>
      <c r="E96" s="3173"/>
      <c r="F96" s="3173"/>
      <c r="G96" s="3173"/>
      <c r="H96" s="3173"/>
      <c r="I96" s="3173"/>
      <c r="J96" s="3173"/>
      <c r="K96" s="3173"/>
      <c r="L96" s="3173"/>
      <c r="M96" s="3173"/>
      <c r="N96" s="3173"/>
      <c r="O96" s="3173"/>
      <c r="P96" s="3173"/>
      <c r="Q96" s="3173"/>
      <c r="R96" s="3173"/>
      <c r="S96" s="3173"/>
      <c r="T96" s="3173"/>
      <c r="U96" s="3173"/>
      <c r="V96" s="3173"/>
      <c r="W96" s="3173"/>
      <c r="X96" s="3173"/>
      <c r="Y96" s="3173"/>
      <c r="Z96" s="3173"/>
      <c r="AA96" s="3173"/>
      <c r="AB96" s="3173"/>
      <c r="AC96" s="3173"/>
      <c r="AD96" s="3173"/>
      <c r="AE96" s="3167"/>
      <c r="AF96" s="3168"/>
      <c r="AG96" s="3168"/>
      <c r="AH96" s="3160"/>
      <c r="AI96" s="3160"/>
      <c r="AJ96" s="3162"/>
      <c r="AK96" s="3162"/>
      <c r="AL96" s="3160"/>
      <c r="AM96" s="3160"/>
      <c r="AN96" s="3162"/>
      <c r="AO96" s="3162"/>
      <c r="AP96" s="3160"/>
      <c r="AQ96" s="3160"/>
      <c r="AR96" s="3162"/>
      <c r="AS96" s="3162"/>
      <c r="AT96" s="3162"/>
      <c r="AU96" s="3162"/>
      <c r="AV96" s="3162"/>
      <c r="AW96" s="3164"/>
      <c r="AX96" s="102"/>
      <c r="AY96" s="102"/>
      <c r="AZ96" s="102"/>
      <c r="BA96" s="99"/>
      <c r="BG96" s="9"/>
      <c r="BH96" s="1539"/>
      <c r="BI96" s="1539"/>
      <c r="BJ96" s="1539"/>
      <c r="BK96" s="1539"/>
      <c r="BL96" s="1539"/>
      <c r="BM96" s="1539"/>
      <c r="BN96" s="1539"/>
      <c r="BO96" s="1539"/>
      <c r="BP96" s="1539"/>
      <c r="BQ96" s="1539"/>
      <c r="BS96" s="3130"/>
      <c r="BT96" s="3130"/>
      <c r="BU96" s="3130"/>
      <c r="BV96" s="3130"/>
      <c r="BW96" s="3130"/>
      <c r="BX96" s="3130"/>
      <c r="BY96" s="3130"/>
      <c r="BZ96" s="3130"/>
      <c r="CA96" s="3130"/>
      <c r="CB96" s="3130"/>
      <c r="CC96" s="3130"/>
      <c r="CD96" s="3123"/>
      <c r="CE96" s="3123"/>
      <c r="CF96" s="62"/>
      <c r="CG96" s="62"/>
      <c r="CH96" s="62"/>
      <c r="CI96" s="62"/>
      <c r="CJ96" s="62"/>
      <c r="CK96" s="62"/>
      <c r="CL96" s="62"/>
      <c r="CM96" s="62"/>
      <c r="CN96" s="62"/>
      <c r="CO96" s="62"/>
      <c r="CQ96" s="116"/>
      <c r="CR96" s="116"/>
      <c r="CS96" s="116"/>
      <c r="CT96" s="116"/>
      <c r="CU96" s="116"/>
      <c r="CV96" s="116"/>
      <c r="CW96" s="116"/>
      <c r="CX96" s="116"/>
      <c r="CY96" s="116"/>
      <c r="CZ96" s="116"/>
      <c r="DA96" s="116"/>
      <c r="DB96" s="112"/>
      <c r="DC96" s="112"/>
    </row>
    <row r="97" spans="1:107" ht="12.75" customHeight="1">
      <c r="A97" s="102"/>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02"/>
      <c r="AY97" s="102"/>
      <c r="AZ97" s="102"/>
      <c r="BA97" s="99"/>
      <c r="BG97" s="9"/>
    </row>
    <row r="98" spans="1:107" s="292" customFormat="1" ht="13.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301"/>
      <c r="AW98" s="289"/>
      <c r="AX98" s="289"/>
      <c r="AY98" s="291"/>
      <c r="AZ98" s="289"/>
      <c r="BA98" s="289"/>
      <c r="BB98" s="289"/>
      <c r="BC98" s="289"/>
      <c r="BD98" s="289"/>
      <c r="BE98" s="289"/>
      <c r="BF98" s="289"/>
      <c r="BG98" s="289"/>
      <c r="BH98" s="289"/>
      <c r="BI98" s="289"/>
      <c r="BJ98" s="289"/>
      <c r="BK98" s="288"/>
      <c r="BL98" s="289"/>
      <c r="BM98" s="289"/>
      <c r="BN98" s="289"/>
      <c r="BO98" s="289"/>
      <c r="BP98" s="289"/>
      <c r="BQ98" s="289"/>
      <c r="BR98" s="289"/>
      <c r="BS98" s="289"/>
      <c r="BT98" s="289"/>
      <c r="BU98" s="289"/>
      <c r="BV98" s="289"/>
      <c r="BW98" s="289"/>
      <c r="BX98" s="289"/>
      <c r="BY98" s="289"/>
      <c r="BZ98" s="289"/>
      <c r="CA98" s="289"/>
      <c r="CB98" s="289"/>
      <c r="CC98" s="289"/>
      <c r="CD98" s="289"/>
      <c r="CE98" s="289"/>
      <c r="CF98" s="289"/>
      <c r="CG98" s="289"/>
      <c r="CH98" s="289"/>
      <c r="CI98" s="289"/>
      <c r="CJ98" s="289"/>
      <c r="CK98" s="289"/>
      <c r="CL98" s="289"/>
      <c r="CM98" s="289"/>
      <c r="CN98" s="289"/>
      <c r="CO98" s="289"/>
      <c r="CP98" s="289"/>
      <c r="CQ98" s="289"/>
      <c r="CR98" s="289"/>
      <c r="CS98" s="289"/>
      <c r="CT98" s="289"/>
      <c r="CU98" s="289"/>
      <c r="CV98" s="289"/>
      <c r="CW98" s="289"/>
      <c r="CX98" s="289"/>
      <c r="CY98" s="289"/>
      <c r="CZ98" s="289"/>
      <c r="DA98" s="289"/>
      <c r="DB98" s="289"/>
      <c r="DC98" s="289"/>
    </row>
    <row r="99" spans="1:107" s="292" customFormat="1" ht="13.5" customHeight="1">
      <c r="A99" s="288"/>
      <c r="B99" s="3133" t="s">
        <v>1279</v>
      </c>
      <c r="C99" s="3133"/>
      <c r="D99" s="3133"/>
      <c r="E99" s="3133"/>
      <c r="F99" s="3133"/>
      <c r="G99" s="3133"/>
      <c r="H99" s="3133"/>
      <c r="I99" s="3133"/>
      <c r="J99" s="3133"/>
      <c r="K99" s="3133"/>
      <c r="L99" s="3133"/>
      <c r="M99" s="3133"/>
      <c r="N99" s="3133"/>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8"/>
      <c r="AY99" s="291"/>
      <c r="AZ99" s="289"/>
      <c r="BA99" s="289"/>
      <c r="BB99" s="289"/>
      <c r="BC99" s="289"/>
      <c r="BD99" s="289"/>
      <c r="BE99" s="289"/>
      <c r="BF99" s="289"/>
      <c r="BG99" s="289"/>
      <c r="BK99" s="3153" t="s">
        <v>1571</v>
      </c>
      <c r="BL99" s="3153"/>
      <c r="BM99" s="3153"/>
      <c r="BN99" s="3153"/>
      <c r="BO99" s="3153"/>
      <c r="BP99" s="3153"/>
      <c r="BQ99" s="3153"/>
      <c r="BR99" s="3153"/>
      <c r="BS99" s="3153"/>
      <c r="BT99" s="3153"/>
      <c r="BU99" s="3153"/>
      <c r="BV99" s="3153"/>
      <c r="BW99" s="3153"/>
      <c r="BX99" s="3153"/>
      <c r="BY99" s="3153"/>
      <c r="BZ99" s="3153"/>
      <c r="CA99" s="3153"/>
      <c r="CB99" s="3153"/>
      <c r="CC99" s="3153"/>
      <c r="CD99" s="3153"/>
      <c r="CE99" s="3153"/>
      <c r="CF99" s="3153"/>
      <c r="CG99" s="3153"/>
      <c r="CH99" s="3153"/>
      <c r="CI99" s="3153"/>
      <c r="CJ99" s="3153"/>
      <c r="CK99" s="3153"/>
      <c r="CL99" s="3153"/>
      <c r="CM99" s="3153"/>
      <c r="CN99" s="3153"/>
      <c r="CO99" s="3153"/>
      <c r="CP99" s="3153"/>
      <c r="CQ99" s="3153"/>
      <c r="CR99" s="3153"/>
      <c r="CS99" s="3153"/>
      <c r="CT99" s="3153"/>
      <c r="CU99" s="3153"/>
      <c r="CV99" s="3153"/>
      <c r="CW99" s="3153"/>
      <c r="CX99" s="3153"/>
      <c r="CY99" s="3153"/>
      <c r="CZ99" s="3153"/>
      <c r="DA99" s="3153"/>
      <c r="DB99" s="3153"/>
      <c r="DC99" s="3153"/>
    </row>
    <row r="100" spans="1:107" s="292" customFormat="1" ht="13.5" customHeight="1">
      <c r="A100" s="288"/>
      <c r="B100" s="3169" t="s">
        <v>1280</v>
      </c>
      <c r="C100" s="3169"/>
      <c r="D100" s="3169"/>
      <c r="E100" s="3133" t="s">
        <v>1281</v>
      </c>
      <c r="F100" s="3133"/>
      <c r="G100" s="3133"/>
      <c r="H100" s="3133"/>
      <c r="I100" s="3133"/>
      <c r="J100" s="3133"/>
      <c r="K100" s="3133"/>
      <c r="L100" s="3133"/>
      <c r="M100" s="3133"/>
      <c r="N100" s="3133"/>
      <c r="O100" s="3133"/>
      <c r="P100" s="3133"/>
      <c r="Q100" s="3133"/>
      <c r="R100" s="3133"/>
      <c r="S100" s="3133"/>
      <c r="T100" s="3133"/>
      <c r="U100" s="3133"/>
      <c r="V100" s="3133"/>
      <c r="W100" s="3133"/>
      <c r="X100" s="3133"/>
      <c r="Y100" s="3133"/>
      <c r="Z100" s="3133"/>
      <c r="AA100" s="3133"/>
      <c r="AB100" s="3133"/>
      <c r="AC100" s="3133"/>
      <c r="AD100" s="3133"/>
      <c r="AE100" s="3133"/>
      <c r="AF100" s="3133"/>
      <c r="AG100" s="3133"/>
      <c r="AH100" s="3133"/>
      <c r="AI100" s="3133"/>
      <c r="AJ100" s="3133"/>
      <c r="AK100" s="3133"/>
      <c r="AL100" s="3133"/>
      <c r="AM100" s="3133"/>
      <c r="AN100" s="3133"/>
      <c r="AO100" s="3133"/>
      <c r="AP100" s="3133"/>
      <c r="AQ100" s="3133"/>
      <c r="AR100" s="3133"/>
      <c r="AS100" s="3133"/>
      <c r="AT100" s="3133"/>
      <c r="AU100" s="3133"/>
      <c r="AV100" s="3133"/>
      <c r="AW100" s="3133"/>
      <c r="AX100" s="288"/>
      <c r="AY100" s="291"/>
      <c r="AZ100" s="289"/>
      <c r="BA100" s="289"/>
      <c r="BB100" s="289"/>
      <c r="BC100" s="289"/>
      <c r="BD100" s="289"/>
      <c r="BE100" s="289"/>
      <c r="BF100" s="289"/>
      <c r="BG100" s="289"/>
      <c r="BK100" s="3153"/>
      <c r="BL100" s="3153"/>
      <c r="BM100" s="3153"/>
      <c r="BN100" s="3153"/>
      <c r="BO100" s="3153"/>
      <c r="BP100" s="3153"/>
      <c r="BQ100" s="3153"/>
      <c r="BR100" s="3153"/>
      <c r="BS100" s="3153"/>
      <c r="BT100" s="3153"/>
      <c r="BU100" s="3153"/>
      <c r="BV100" s="3153"/>
      <c r="BW100" s="3153"/>
      <c r="BX100" s="3153"/>
      <c r="BY100" s="3153"/>
      <c r="BZ100" s="3153"/>
      <c r="CA100" s="3153"/>
      <c r="CB100" s="3153"/>
      <c r="CC100" s="3153"/>
      <c r="CD100" s="3153"/>
      <c r="CE100" s="3153"/>
      <c r="CF100" s="3153"/>
      <c r="CG100" s="3153"/>
      <c r="CH100" s="3153"/>
      <c r="CI100" s="3153"/>
      <c r="CJ100" s="3153"/>
      <c r="CK100" s="3153"/>
      <c r="CL100" s="3153"/>
      <c r="CM100" s="3153"/>
      <c r="CN100" s="3153"/>
      <c r="CO100" s="3153"/>
      <c r="CP100" s="3153"/>
      <c r="CQ100" s="3153"/>
      <c r="CR100" s="3153"/>
      <c r="CS100" s="3153"/>
      <c r="CT100" s="3153"/>
      <c r="CU100" s="3153"/>
      <c r="CV100" s="3153"/>
      <c r="CW100" s="3153"/>
      <c r="CX100" s="3153"/>
      <c r="CY100" s="3153"/>
      <c r="CZ100" s="3153"/>
      <c r="DA100" s="3153"/>
      <c r="DB100" s="3153"/>
      <c r="DC100" s="3153"/>
    </row>
    <row r="101" spans="1:107" s="292" customFormat="1" ht="13.5" customHeight="1">
      <c r="A101" s="288"/>
      <c r="B101" s="289"/>
      <c r="C101" s="289"/>
      <c r="D101" s="289"/>
      <c r="E101" s="3133"/>
      <c r="F101" s="3133"/>
      <c r="G101" s="3133"/>
      <c r="H101" s="3133"/>
      <c r="I101" s="3133"/>
      <c r="J101" s="3133"/>
      <c r="K101" s="3133"/>
      <c r="L101" s="3133"/>
      <c r="M101" s="3133"/>
      <c r="N101" s="3133"/>
      <c r="O101" s="3133"/>
      <c r="P101" s="3133"/>
      <c r="Q101" s="3133"/>
      <c r="R101" s="3133"/>
      <c r="S101" s="3133"/>
      <c r="T101" s="3133"/>
      <c r="U101" s="3133"/>
      <c r="V101" s="3133"/>
      <c r="W101" s="3133"/>
      <c r="X101" s="3133"/>
      <c r="Y101" s="3133"/>
      <c r="Z101" s="3133"/>
      <c r="AA101" s="3133"/>
      <c r="AB101" s="3133"/>
      <c r="AC101" s="3133"/>
      <c r="AD101" s="3133"/>
      <c r="AE101" s="3133"/>
      <c r="AF101" s="3133"/>
      <c r="AG101" s="3133"/>
      <c r="AH101" s="3133"/>
      <c r="AI101" s="3133"/>
      <c r="AJ101" s="3133"/>
      <c r="AK101" s="3133"/>
      <c r="AL101" s="3133"/>
      <c r="AM101" s="3133"/>
      <c r="AN101" s="3133"/>
      <c r="AO101" s="3133"/>
      <c r="AP101" s="3133"/>
      <c r="AQ101" s="3133"/>
      <c r="AR101" s="3133"/>
      <c r="AS101" s="3133"/>
      <c r="AT101" s="3133"/>
      <c r="AU101" s="3133"/>
      <c r="AV101" s="3133"/>
      <c r="AW101" s="3133"/>
      <c r="AX101" s="287"/>
      <c r="AY101" s="291"/>
      <c r="AZ101" s="289"/>
      <c r="BA101" s="289"/>
      <c r="BB101" s="289"/>
      <c r="BC101" s="289"/>
      <c r="BD101" s="289"/>
      <c r="BE101" s="289"/>
      <c r="BF101" s="289"/>
      <c r="BG101" s="289"/>
      <c r="BH101" s="293"/>
      <c r="BI101" s="293"/>
      <c r="BJ101" s="293"/>
      <c r="BK101" s="3153"/>
      <c r="BL101" s="3153"/>
      <c r="BM101" s="3153"/>
      <c r="BN101" s="3153"/>
      <c r="BO101" s="3153"/>
      <c r="BP101" s="3153"/>
      <c r="BQ101" s="3153"/>
      <c r="BR101" s="3153"/>
      <c r="BS101" s="3153"/>
      <c r="BT101" s="3153"/>
      <c r="BU101" s="3153"/>
      <c r="BV101" s="3153"/>
      <c r="BW101" s="3153"/>
      <c r="BX101" s="3153"/>
      <c r="BY101" s="3153"/>
      <c r="BZ101" s="3153"/>
      <c r="CA101" s="3153"/>
      <c r="CB101" s="3153"/>
      <c r="CC101" s="3153"/>
      <c r="CD101" s="3153"/>
      <c r="CE101" s="3153"/>
      <c r="CF101" s="3153"/>
      <c r="CG101" s="3153"/>
      <c r="CH101" s="3153"/>
      <c r="CI101" s="3153"/>
      <c r="CJ101" s="3153"/>
      <c r="CK101" s="3153"/>
      <c r="CL101" s="3153"/>
      <c r="CM101" s="3153"/>
      <c r="CN101" s="3153"/>
      <c r="CO101" s="3153"/>
      <c r="CP101" s="3153"/>
      <c r="CQ101" s="3153"/>
      <c r="CR101" s="3153"/>
      <c r="CS101" s="3153"/>
      <c r="CT101" s="3153"/>
      <c r="CU101" s="3153"/>
      <c r="CV101" s="3153"/>
      <c r="CW101" s="3153"/>
      <c r="CX101" s="3153"/>
      <c r="CY101" s="3153"/>
      <c r="CZ101" s="3153"/>
      <c r="DA101" s="3153"/>
      <c r="DB101" s="3153"/>
      <c r="DC101" s="3153"/>
    </row>
    <row r="102" spans="1:107" s="292" customFormat="1" ht="13.5" customHeight="1">
      <c r="A102" s="288"/>
      <c r="B102" s="289"/>
      <c r="C102" s="289"/>
      <c r="D102" s="289"/>
      <c r="E102" s="3133"/>
      <c r="F102" s="3133"/>
      <c r="G102" s="3133"/>
      <c r="H102" s="3133"/>
      <c r="I102" s="3133"/>
      <c r="J102" s="3133"/>
      <c r="K102" s="3133"/>
      <c r="L102" s="3133"/>
      <c r="M102" s="3133"/>
      <c r="N102" s="3133"/>
      <c r="O102" s="3133"/>
      <c r="P102" s="3133"/>
      <c r="Q102" s="3133"/>
      <c r="R102" s="3133"/>
      <c r="S102" s="3133"/>
      <c r="T102" s="3133"/>
      <c r="U102" s="3133"/>
      <c r="V102" s="3133"/>
      <c r="W102" s="3133"/>
      <c r="X102" s="3133"/>
      <c r="Y102" s="3133"/>
      <c r="Z102" s="3133"/>
      <c r="AA102" s="3133"/>
      <c r="AB102" s="3133"/>
      <c r="AC102" s="3133"/>
      <c r="AD102" s="3133"/>
      <c r="AE102" s="3133"/>
      <c r="AF102" s="3133"/>
      <c r="AG102" s="3133"/>
      <c r="AH102" s="3133"/>
      <c r="AI102" s="3133"/>
      <c r="AJ102" s="3133"/>
      <c r="AK102" s="3133"/>
      <c r="AL102" s="3133"/>
      <c r="AM102" s="3133"/>
      <c r="AN102" s="3133"/>
      <c r="AO102" s="3133"/>
      <c r="AP102" s="3133"/>
      <c r="AQ102" s="3133"/>
      <c r="AR102" s="3133"/>
      <c r="AS102" s="3133"/>
      <c r="AT102" s="3133"/>
      <c r="AU102" s="3133"/>
      <c r="AV102" s="3133"/>
      <c r="AW102" s="3133"/>
      <c r="AX102" s="287"/>
      <c r="AY102" s="291"/>
      <c r="AZ102" s="289"/>
      <c r="BA102" s="289"/>
      <c r="BB102" s="289"/>
      <c r="BC102" s="289"/>
      <c r="BD102" s="289"/>
      <c r="BE102" s="289"/>
      <c r="BF102" s="289"/>
      <c r="BG102" s="289"/>
      <c r="BH102" s="293"/>
      <c r="BI102" s="293"/>
      <c r="BJ102" s="293"/>
      <c r="BK102" s="3133" t="s">
        <v>1320</v>
      </c>
      <c r="BL102" s="3133"/>
      <c r="BM102" s="3133"/>
      <c r="BN102" s="3133"/>
      <c r="BO102" s="3133"/>
      <c r="BP102" s="3133"/>
      <c r="BQ102" s="3133"/>
      <c r="BR102" s="3133"/>
      <c r="BS102" s="3133"/>
      <c r="BT102" s="3133"/>
      <c r="BU102" s="3133"/>
      <c r="BV102" s="3133"/>
      <c r="BW102" s="3133"/>
      <c r="BX102" s="3133"/>
      <c r="BY102" s="3133"/>
      <c r="BZ102" s="3133"/>
      <c r="CA102" s="3133"/>
      <c r="CB102" s="3133"/>
      <c r="CC102" s="3133"/>
      <c r="CD102" s="3133"/>
      <c r="CE102" s="3133"/>
      <c r="CF102" s="3133"/>
      <c r="CG102" s="3133"/>
      <c r="CH102" s="3133"/>
      <c r="CI102" s="3133"/>
      <c r="CJ102" s="3133"/>
      <c r="CK102" s="3133"/>
      <c r="CL102" s="3133"/>
      <c r="CM102" s="3133"/>
      <c r="CN102" s="3133"/>
      <c r="CO102" s="3133"/>
      <c r="CP102" s="3133"/>
      <c r="CQ102" s="3133"/>
      <c r="CR102" s="3133"/>
      <c r="CS102" s="3133"/>
      <c r="CT102" s="3133"/>
      <c r="CU102" s="3133"/>
      <c r="CV102" s="3133"/>
      <c r="CW102" s="3133"/>
      <c r="CX102" s="3133"/>
      <c r="CY102" s="3133"/>
      <c r="CZ102" s="3133"/>
      <c r="DA102" s="3133"/>
      <c r="DB102" s="3133"/>
      <c r="DC102" s="3133"/>
    </row>
    <row r="103" spans="1:107" s="292" customFormat="1" ht="13.5" customHeight="1">
      <c r="A103" s="289"/>
      <c r="B103" s="287"/>
      <c r="C103" s="287"/>
      <c r="D103" s="287"/>
      <c r="E103" s="3133"/>
      <c r="F103" s="3133"/>
      <c r="G103" s="3133"/>
      <c r="H103" s="3133"/>
      <c r="I103" s="3133"/>
      <c r="J103" s="3133"/>
      <c r="K103" s="3133"/>
      <c r="L103" s="3133"/>
      <c r="M103" s="3133"/>
      <c r="N103" s="3133"/>
      <c r="O103" s="3133"/>
      <c r="P103" s="3133"/>
      <c r="Q103" s="3133"/>
      <c r="R103" s="3133"/>
      <c r="S103" s="3133"/>
      <c r="T103" s="3133"/>
      <c r="U103" s="3133"/>
      <c r="V103" s="3133"/>
      <c r="W103" s="3133"/>
      <c r="X103" s="3133"/>
      <c r="Y103" s="3133"/>
      <c r="Z103" s="3133"/>
      <c r="AA103" s="3133"/>
      <c r="AB103" s="3133"/>
      <c r="AC103" s="3133"/>
      <c r="AD103" s="3133"/>
      <c r="AE103" s="3133"/>
      <c r="AF103" s="3133"/>
      <c r="AG103" s="3133"/>
      <c r="AH103" s="3133"/>
      <c r="AI103" s="3133"/>
      <c r="AJ103" s="3133"/>
      <c r="AK103" s="3133"/>
      <c r="AL103" s="3133"/>
      <c r="AM103" s="3133"/>
      <c r="AN103" s="3133"/>
      <c r="AO103" s="3133"/>
      <c r="AP103" s="3133"/>
      <c r="AQ103" s="3133"/>
      <c r="AR103" s="3133"/>
      <c r="AS103" s="3133"/>
      <c r="AT103" s="3133"/>
      <c r="AU103" s="3133"/>
      <c r="AV103" s="3133"/>
      <c r="AW103" s="3133"/>
      <c r="AX103" s="287"/>
      <c r="AY103" s="291"/>
      <c r="AZ103" s="289"/>
      <c r="BA103" s="289"/>
      <c r="BB103" s="289"/>
      <c r="BC103" s="289"/>
      <c r="BD103" s="289"/>
      <c r="BE103" s="289"/>
      <c r="BF103" s="289"/>
      <c r="BG103" s="289"/>
      <c r="BH103" s="291"/>
      <c r="BI103" s="291"/>
      <c r="BJ103" s="291"/>
      <c r="BK103" s="3133"/>
      <c r="BL103" s="3133"/>
      <c r="BM103" s="3133"/>
      <c r="BN103" s="3133"/>
      <c r="BO103" s="3133"/>
      <c r="BP103" s="3133"/>
      <c r="BQ103" s="3133"/>
      <c r="BR103" s="3133"/>
      <c r="BS103" s="3133"/>
      <c r="BT103" s="3133"/>
      <c r="BU103" s="3133"/>
      <c r="BV103" s="3133"/>
      <c r="BW103" s="3133"/>
      <c r="BX103" s="3133"/>
      <c r="BY103" s="3133"/>
      <c r="BZ103" s="3133"/>
      <c r="CA103" s="3133"/>
      <c r="CB103" s="3133"/>
      <c r="CC103" s="3133"/>
      <c r="CD103" s="3133"/>
      <c r="CE103" s="3133"/>
      <c r="CF103" s="3133"/>
      <c r="CG103" s="3133"/>
      <c r="CH103" s="3133"/>
      <c r="CI103" s="3133"/>
      <c r="CJ103" s="3133"/>
      <c r="CK103" s="3133"/>
      <c r="CL103" s="3133"/>
      <c r="CM103" s="3133"/>
      <c r="CN103" s="3133"/>
      <c r="CO103" s="3133"/>
      <c r="CP103" s="3133"/>
      <c r="CQ103" s="3133"/>
      <c r="CR103" s="3133"/>
      <c r="CS103" s="3133"/>
      <c r="CT103" s="3133"/>
      <c r="CU103" s="3133"/>
      <c r="CV103" s="3133"/>
      <c r="CW103" s="3133"/>
      <c r="CX103" s="3133"/>
      <c r="CY103" s="3133"/>
      <c r="CZ103" s="3133"/>
      <c r="DA103" s="3133"/>
      <c r="DB103" s="3133"/>
      <c r="DC103" s="3133"/>
    </row>
    <row r="104" spans="1:107" s="292" customFormat="1" ht="13.5" customHeight="1">
      <c r="A104" s="289"/>
      <c r="B104" s="3133" t="s">
        <v>1282</v>
      </c>
      <c r="C104" s="3133"/>
      <c r="D104" s="3133"/>
      <c r="E104" s="3133"/>
      <c r="F104" s="3133"/>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91"/>
      <c r="AZ104" s="289"/>
      <c r="BA104" s="289"/>
      <c r="BB104" s="289"/>
      <c r="BC104" s="289"/>
      <c r="BD104" s="289"/>
      <c r="BE104" s="289"/>
      <c r="BF104" s="289"/>
      <c r="BG104" s="289"/>
      <c r="BK104" s="3133"/>
      <c r="BL104" s="3133"/>
      <c r="BM104" s="3133"/>
      <c r="BN104" s="3133"/>
      <c r="BO104" s="3133"/>
      <c r="BP104" s="3133"/>
      <c r="BQ104" s="3133"/>
      <c r="BR104" s="3133"/>
      <c r="BS104" s="3133"/>
      <c r="BT104" s="3133"/>
      <c r="BU104" s="3133"/>
      <c r="BV104" s="3133"/>
      <c r="BW104" s="3133"/>
      <c r="BX104" s="3133"/>
      <c r="BY104" s="3133"/>
      <c r="BZ104" s="3133"/>
      <c r="CA104" s="3133"/>
      <c r="CB104" s="3133"/>
      <c r="CC104" s="3133"/>
      <c r="CD104" s="3133"/>
      <c r="CE104" s="3133"/>
      <c r="CF104" s="3133"/>
      <c r="CG104" s="3133"/>
      <c r="CH104" s="3133"/>
      <c r="CI104" s="3133"/>
      <c r="CJ104" s="3133"/>
      <c r="CK104" s="3133"/>
      <c r="CL104" s="3133"/>
      <c r="CM104" s="3133"/>
      <c r="CN104" s="3133"/>
      <c r="CO104" s="3133"/>
      <c r="CP104" s="3133"/>
      <c r="CQ104" s="3133"/>
      <c r="CR104" s="3133"/>
      <c r="CS104" s="3133"/>
      <c r="CT104" s="3133"/>
      <c r="CU104" s="3133"/>
      <c r="CV104" s="3133"/>
      <c r="CW104" s="3133"/>
      <c r="CX104" s="3133"/>
      <c r="CY104" s="3133"/>
      <c r="CZ104" s="3133"/>
      <c r="DA104" s="3133"/>
      <c r="DB104" s="3133"/>
      <c r="DC104" s="3133"/>
    </row>
    <row r="105" spans="1:107" s="292" customFormat="1" ht="13.5" customHeight="1">
      <c r="A105" s="289"/>
      <c r="B105" s="3151" t="s">
        <v>1283</v>
      </c>
      <c r="C105" s="3151"/>
      <c r="D105" s="3151"/>
      <c r="E105" s="3153" t="s">
        <v>1286</v>
      </c>
      <c r="F105" s="3153"/>
      <c r="G105" s="3153"/>
      <c r="H105" s="3153"/>
      <c r="I105" s="3153"/>
      <c r="J105" s="3153"/>
      <c r="K105" s="3153"/>
      <c r="L105" s="3153"/>
      <c r="M105" s="3153"/>
      <c r="N105" s="3153"/>
      <c r="O105" s="3153"/>
      <c r="P105" s="3153"/>
      <c r="Q105" s="3153"/>
      <c r="R105" s="3153"/>
      <c r="S105" s="3153"/>
      <c r="T105" s="3153"/>
      <c r="U105" s="3153"/>
      <c r="V105" s="3153"/>
      <c r="W105" s="3153"/>
      <c r="X105" s="3153"/>
      <c r="Y105" s="3153"/>
      <c r="Z105" s="3153"/>
      <c r="AA105" s="3153"/>
      <c r="AB105" s="3153"/>
      <c r="AC105" s="3153"/>
      <c r="AD105" s="3153"/>
      <c r="AE105" s="3153"/>
      <c r="AF105" s="3153"/>
      <c r="AG105" s="3153"/>
      <c r="AH105" s="3153"/>
      <c r="AI105" s="3153"/>
      <c r="AJ105" s="3153"/>
      <c r="AK105" s="3153"/>
      <c r="AL105" s="3153"/>
      <c r="AM105" s="3153"/>
      <c r="AN105" s="3153"/>
      <c r="AO105" s="3153"/>
      <c r="AP105" s="3153"/>
      <c r="AQ105" s="3153"/>
      <c r="AR105" s="3153"/>
      <c r="AS105" s="3153"/>
      <c r="AT105" s="3153"/>
      <c r="AU105" s="3153"/>
      <c r="AV105" s="3153"/>
      <c r="AW105" s="3153"/>
      <c r="AX105" s="289"/>
      <c r="AY105" s="291"/>
      <c r="AZ105" s="289"/>
      <c r="BA105" s="289"/>
      <c r="BB105" s="289"/>
      <c r="BC105" s="289"/>
      <c r="BD105" s="289"/>
      <c r="BE105" s="289"/>
      <c r="BF105" s="289"/>
      <c r="BG105" s="289"/>
      <c r="BK105" s="3133"/>
      <c r="BL105" s="3133"/>
      <c r="BM105" s="3133"/>
      <c r="BN105" s="3133"/>
      <c r="BO105" s="3133"/>
      <c r="BP105" s="3133"/>
      <c r="BQ105" s="3133"/>
      <c r="BR105" s="3133"/>
      <c r="BS105" s="3133"/>
      <c r="BT105" s="3133"/>
      <c r="BU105" s="3133"/>
      <c r="BV105" s="3133"/>
      <c r="BW105" s="3133"/>
      <c r="BX105" s="3133"/>
      <c r="BY105" s="3133"/>
      <c r="BZ105" s="3133"/>
      <c r="CA105" s="3133"/>
      <c r="CB105" s="3133"/>
      <c r="CC105" s="3133"/>
      <c r="CD105" s="3133"/>
      <c r="CE105" s="3133"/>
      <c r="CF105" s="3133"/>
      <c r="CG105" s="3133"/>
      <c r="CH105" s="3133"/>
      <c r="CI105" s="3133"/>
      <c r="CJ105" s="3133"/>
      <c r="CK105" s="3133"/>
      <c r="CL105" s="3133"/>
      <c r="CM105" s="3133"/>
      <c r="CN105" s="3133"/>
      <c r="CO105" s="3133"/>
      <c r="CP105" s="3133"/>
      <c r="CQ105" s="3133"/>
      <c r="CR105" s="3133"/>
      <c r="CS105" s="3133"/>
      <c r="CT105" s="3133"/>
      <c r="CU105" s="3133"/>
      <c r="CV105" s="3133"/>
      <c r="CW105" s="3133"/>
      <c r="CX105" s="3133"/>
      <c r="CY105" s="3133"/>
      <c r="CZ105" s="3133"/>
      <c r="DA105" s="3133"/>
      <c r="DB105" s="3133"/>
      <c r="DC105" s="3133"/>
    </row>
    <row r="106" spans="1:107" s="292" customFormat="1" ht="13.5" customHeight="1">
      <c r="A106" s="291"/>
      <c r="B106" s="291"/>
      <c r="C106" s="291"/>
      <c r="D106" s="289"/>
      <c r="E106" s="3153" t="s">
        <v>1317</v>
      </c>
      <c r="F106" s="3153"/>
      <c r="G106" s="3153"/>
      <c r="H106" s="3153"/>
      <c r="I106" s="3153"/>
      <c r="J106" s="3153"/>
      <c r="K106" s="3153"/>
      <c r="L106" s="3153"/>
      <c r="M106" s="3153"/>
      <c r="N106" s="3153"/>
      <c r="O106" s="3153"/>
      <c r="P106" s="3153"/>
      <c r="Q106" s="3153"/>
      <c r="R106" s="3153"/>
      <c r="S106" s="3153"/>
      <c r="T106" s="3153"/>
      <c r="U106" s="3153"/>
      <c r="V106" s="3153"/>
      <c r="W106" s="3153"/>
      <c r="X106" s="3153"/>
      <c r="Y106" s="3153"/>
      <c r="Z106" s="3153"/>
      <c r="AA106" s="3153"/>
      <c r="AB106" s="3153"/>
      <c r="AC106" s="3153"/>
      <c r="AD106" s="3153"/>
      <c r="AE106" s="3153"/>
      <c r="AF106" s="3153"/>
      <c r="AG106" s="3153"/>
      <c r="AH106" s="3153"/>
      <c r="AI106" s="3153"/>
      <c r="AJ106" s="3153"/>
      <c r="AK106" s="3153"/>
      <c r="AL106" s="3153"/>
      <c r="AM106" s="3153"/>
      <c r="AN106" s="3153"/>
      <c r="AO106" s="3153"/>
      <c r="AP106" s="3153"/>
      <c r="AQ106" s="3153"/>
      <c r="AR106" s="3153"/>
      <c r="AS106" s="3153"/>
      <c r="AT106" s="3153"/>
      <c r="AU106" s="3153"/>
      <c r="AV106" s="3153"/>
      <c r="AW106" s="3153"/>
      <c r="AX106" s="289"/>
      <c r="AY106" s="291"/>
      <c r="AZ106" s="289"/>
      <c r="BA106" s="289"/>
      <c r="BB106" s="289"/>
      <c r="BC106" s="289"/>
      <c r="BD106" s="289"/>
      <c r="BE106" s="289"/>
      <c r="BF106" s="289"/>
      <c r="BG106" s="289"/>
      <c r="BK106" s="3133"/>
      <c r="BL106" s="3133"/>
      <c r="BM106" s="3133"/>
      <c r="BN106" s="3133"/>
      <c r="BO106" s="3133"/>
      <c r="BP106" s="3133"/>
      <c r="BQ106" s="3133"/>
      <c r="BR106" s="3133"/>
      <c r="BS106" s="3133"/>
      <c r="BT106" s="3133"/>
      <c r="BU106" s="3133"/>
      <c r="BV106" s="3133"/>
      <c r="BW106" s="3133"/>
      <c r="BX106" s="3133"/>
      <c r="BY106" s="3133"/>
      <c r="BZ106" s="3133"/>
      <c r="CA106" s="3133"/>
      <c r="CB106" s="3133"/>
      <c r="CC106" s="3133"/>
      <c r="CD106" s="3133"/>
      <c r="CE106" s="3133"/>
      <c r="CF106" s="3133"/>
      <c r="CG106" s="3133"/>
      <c r="CH106" s="3133"/>
      <c r="CI106" s="3133"/>
      <c r="CJ106" s="3133"/>
      <c r="CK106" s="3133"/>
      <c r="CL106" s="3133"/>
      <c r="CM106" s="3133"/>
      <c r="CN106" s="3133"/>
      <c r="CO106" s="3133"/>
      <c r="CP106" s="3133"/>
      <c r="CQ106" s="3133"/>
      <c r="CR106" s="3133"/>
      <c r="CS106" s="3133"/>
      <c r="CT106" s="3133"/>
      <c r="CU106" s="3133"/>
      <c r="CV106" s="3133"/>
      <c r="CW106" s="3133"/>
      <c r="CX106" s="3133"/>
      <c r="CY106" s="3133"/>
      <c r="CZ106" s="3133"/>
      <c r="DA106" s="3133"/>
      <c r="DB106" s="3133"/>
      <c r="DC106" s="3133"/>
    </row>
    <row r="107" spans="1:107" s="292" customFormat="1" ht="13.5" customHeight="1">
      <c r="A107" s="291"/>
      <c r="B107" s="291"/>
      <c r="C107" s="291"/>
      <c r="D107" s="289"/>
      <c r="AX107" s="289"/>
      <c r="AY107" s="291"/>
      <c r="AZ107" s="289"/>
      <c r="BA107" s="289"/>
      <c r="BB107" s="289"/>
      <c r="BC107" s="289"/>
      <c r="BD107" s="289"/>
      <c r="BE107" s="289"/>
      <c r="BF107" s="289"/>
      <c r="BG107" s="289"/>
      <c r="BH107" s="291"/>
      <c r="BI107" s="291"/>
      <c r="BJ107" s="291"/>
      <c r="BK107" s="3153" t="s">
        <v>1321</v>
      </c>
      <c r="BL107" s="3153"/>
      <c r="BM107" s="3153"/>
      <c r="BN107" s="3153"/>
      <c r="BO107" s="3153"/>
      <c r="BP107" s="3153"/>
      <c r="BQ107" s="3153"/>
      <c r="BR107" s="3153"/>
      <c r="BS107" s="3153"/>
      <c r="BT107" s="3153"/>
      <c r="BU107" s="3153"/>
      <c r="BV107" s="3153"/>
      <c r="BW107" s="3153"/>
      <c r="BX107" s="3153"/>
      <c r="BY107" s="3153"/>
      <c r="BZ107" s="3153"/>
      <c r="CA107" s="3153"/>
      <c r="CB107" s="3153"/>
      <c r="CC107" s="3153"/>
      <c r="CD107" s="3153"/>
      <c r="CE107" s="3153"/>
      <c r="CF107" s="3153"/>
      <c r="CG107" s="3153"/>
      <c r="CH107" s="3153"/>
      <c r="CI107" s="3153"/>
      <c r="CJ107" s="3153"/>
      <c r="CK107" s="3153"/>
      <c r="CL107" s="3153"/>
      <c r="CM107" s="3153"/>
      <c r="CN107" s="3153"/>
      <c r="CO107" s="3153"/>
      <c r="CP107" s="3153"/>
      <c r="CQ107" s="3153"/>
      <c r="CR107" s="3153"/>
      <c r="CS107" s="3153"/>
      <c r="CT107" s="3153"/>
      <c r="CU107" s="3153"/>
      <c r="CV107" s="3153"/>
      <c r="CW107" s="3153"/>
      <c r="CX107" s="3153"/>
      <c r="CY107" s="3153"/>
      <c r="CZ107" s="3153"/>
      <c r="DA107" s="3153"/>
      <c r="DB107" s="3153"/>
      <c r="DC107" s="3153"/>
    </row>
    <row r="108" spans="1:107" s="292" customFormat="1" ht="13.5" customHeight="1">
      <c r="A108" s="291"/>
      <c r="B108" s="3133" t="s">
        <v>307</v>
      </c>
      <c r="C108" s="3133"/>
      <c r="D108" s="3133"/>
      <c r="E108" s="3133"/>
      <c r="F108" s="3133"/>
      <c r="G108" s="3133"/>
      <c r="H108" s="3133"/>
      <c r="I108" s="3133"/>
      <c r="J108" s="3133"/>
      <c r="K108" s="3133"/>
      <c r="L108" s="3133"/>
      <c r="M108" s="3133"/>
      <c r="N108" s="3133"/>
      <c r="O108" s="3133"/>
      <c r="P108" s="3133"/>
      <c r="Q108" s="3133"/>
      <c r="R108" s="3133"/>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91"/>
      <c r="AZ108" s="289"/>
      <c r="BA108" s="289"/>
      <c r="BB108" s="289"/>
      <c r="BC108" s="289"/>
      <c r="BD108" s="289"/>
      <c r="BE108" s="289"/>
      <c r="BF108" s="289"/>
      <c r="BG108" s="289"/>
      <c r="BH108" s="291"/>
      <c r="BI108" s="291"/>
      <c r="BJ108" s="291"/>
      <c r="BK108" s="3133" t="s">
        <v>1560</v>
      </c>
      <c r="BL108" s="3133"/>
      <c r="BM108" s="3133"/>
      <c r="BN108" s="3133"/>
      <c r="BO108" s="3133"/>
      <c r="BP108" s="3133"/>
      <c r="BQ108" s="3133"/>
      <c r="BR108" s="3133"/>
      <c r="BS108" s="3133"/>
      <c r="BT108" s="3133"/>
      <c r="BU108" s="3133"/>
      <c r="BV108" s="3133"/>
      <c r="BW108" s="3133"/>
      <c r="BX108" s="3133"/>
      <c r="BY108" s="3133"/>
      <c r="BZ108" s="3133"/>
      <c r="CA108" s="3133"/>
      <c r="CB108" s="3133"/>
      <c r="CC108" s="3133"/>
      <c r="CD108" s="3133"/>
      <c r="CE108" s="3133"/>
      <c r="CF108" s="3133"/>
      <c r="CG108" s="3133"/>
      <c r="CH108" s="3133"/>
      <c r="CI108" s="3133"/>
      <c r="CJ108" s="3133"/>
      <c r="CK108" s="3133"/>
      <c r="CL108" s="3133"/>
      <c r="CM108" s="3133"/>
      <c r="CN108" s="3133"/>
      <c r="CO108" s="3133"/>
      <c r="CP108" s="3133"/>
      <c r="CQ108" s="3133"/>
      <c r="CR108" s="3133"/>
      <c r="CS108" s="3133"/>
      <c r="CT108" s="3133"/>
      <c r="CU108" s="3133"/>
      <c r="CV108" s="3133"/>
      <c r="CW108" s="3133"/>
      <c r="CX108" s="3133"/>
      <c r="CY108" s="3133"/>
      <c r="CZ108" s="3133"/>
      <c r="DA108" s="3133"/>
      <c r="DB108" s="3133"/>
      <c r="DC108" s="3133"/>
    </row>
    <row r="109" spans="1:107" s="292" customFormat="1" ht="13.5" customHeight="1">
      <c r="A109" s="291"/>
      <c r="B109" s="3151" t="s">
        <v>308</v>
      </c>
      <c r="C109" s="3151"/>
      <c r="D109" s="3151"/>
      <c r="E109" s="3153" t="s">
        <v>1284</v>
      </c>
      <c r="F109" s="3153"/>
      <c r="G109" s="3153"/>
      <c r="H109" s="3153"/>
      <c r="I109" s="3153"/>
      <c r="J109" s="3153"/>
      <c r="K109" s="3153"/>
      <c r="L109" s="3153"/>
      <c r="M109" s="3153"/>
      <c r="N109" s="3153"/>
      <c r="O109" s="3153"/>
      <c r="P109" s="3153"/>
      <c r="Q109" s="3153"/>
      <c r="R109" s="3153"/>
      <c r="S109" s="3153"/>
      <c r="T109" s="3153"/>
      <c r="U109" s="3153"/>
      <c r="V109" s="3153"/>
      <c r="W109" s="3153"/>
      <c r="X109" s="3153"/>
      <c r="Y109" s="3153"/>
      <c r="Z109" s="3153"/>
      <c r="AA109" s="3153"/>
      <c r="AB109" s="3153"/>
      <c r="AC109" s="3153"/>
      <c r="AD109" s="3153"/>
      <c r="AE109" s="3153"/>
      <c r="AF109" s="3153"/>
      <c r="AG109" s="3153"/>
      <c r="AH109" s="3153"/>
      <c r="AI109" s="3153"/>
      <c r="AJ109" s="3153"/>
      <c r="AK109" s="3153"/>
      <c r="AL109" s="3153"/>
      <c r="AM109" s="3153"/>
      <c r="AN109" s="3153"/>
      <c r="AO109" s="3153"/>
      <c r="AP109" s="3153"/>
      <c r="AQ109" s="3153"/>
      <c r="AR109" s="3153"/>
      <c r="AS109" s="3153"/>
      <c r="AT109" s="3153"/>
      <c r="AU109" s="3153"/>
      <c r="AV109" s="3153"/>
      <c r="AW109" s="3153"/>
      <c r="AX109" s="289"/>
      <c r="AY109" s="291"/>
      <c r="AZ109" s="289"/>
      <c r="BA109" s="289"/>
      <c r="BB109" s="289"/>
      <c r="BC109" s="289"/>
      <c r="BD109" s="289"/>
      <c r="BE109" s="289"/>
      <c r="BF109" s="289"/>
      <c r="BG109" s="289"/>
      <c r="BH109" s="291"/>
      <c r="BI109" s="291"/>
      <c r="BJ109" s="291"/>
      <c r="BK109" s="3133"/>
      <c r="BL109" s="3133"/>
      <c r="BM109" s="3133"/>
      <c r="BN109" s="3133"/>
      <c r="BO109" s="3133"/>
      <c r="BP109" s="3133"/>
      <c r="BQ109" s="3133"/>
      <c r="BR109" s="3133"/>
      <c r="BS109" s="3133"/>
      <c r="BT109" s="3133"/>
      <c r="BU109" s="3133"/>
      <c r="BV109" s="3133"/>
      <c r="BW109" s="3133"/>
      <c r="BX109" s="3133"/>
      <c r="BY109" s="3133"/>
      <c r="BZ109" s="3133"/>
      <c r="CA109" s="3133"/>
      <c r="CB109" s="3133"/>
      <c r="CC109" s="3133"/>
      <c r="CD109" s="3133"/>
      <c r="CE109" s="3133"/>
      <c r="CF109" s="3133"/>
      <c r="CG109" s="3133"/>
      <c r="CH109" s="3133"/>
      <c r="CI109" s="3133"/>
      <c r="CJ109" s="3133"/>
      <c r="CK109" s="3133"/>
      <c r="CL109" s="3133"/>
      <c r="CM109" s="3133"/>
      <c r="CN109" s="3133"/>
      <c r="CO109" s="3133"/>
      <c r="CP109" s="3133"/>
      <c r="CQ109" s="3133"/>
      <c r="CR109" s="3133"/>
      <c r="CS109" s="3133"/>
      <c r="CT109" s="3133"/>
      <c r="CU109" s="3133"/>
      <c r="CV109" s="3133"/>
      <c r="CW109" s="3133"/>
      <c r="CX109" s="3133"/>
      <c r="CY109" s="3133"/>
      <c r="CZ109" s="3133"/>
      <c r="DA109" s="3133"/>
      <c r="DB109" s="3133"/>
      <c r="DC109" s="3133"/>
    </row>
    <row r="110" spans="1:107" s="292" customFormat="1" ht="13.5" customHeight="1">
      <c r="A110" s="291"/>
      <c r="B110" s="293"/>
      <c r="C110" s="293"/>
      <c r="D110" s="293"/>
      <c r="E110" s="3153"/>
      <c r="F110" s="3153"/>
      <c r="G110" s="3153"/>
      <c r="H110" s="3153"/>
      <c r="I110" s="3153"/>
      <c r="J110" s="3153"/>
      <c r="K110" s="3153"/>
      <c r="L110" s="3153"/>
      <c r="M110" s="3153"/>
      <c r="N110" s="3153"/>
      <c r="O110" s="3153"/>
      <c r="P110" s="3153"/>
      <c r="Q110" s="3153"/>
      <c r="R110" s="3153"/>
      <c r="S110" s="3153"/>
      <c r="T110" s="3153"/>
      <c r="U110" s="3153"/>
      <c r="V110" s="3153"/>
      <c r="W110" s="3153"/>
      <c r="X110" s="3153"/>
      <c r="Y110" s="3153"/>
      <c r="Z110" s="3153"/>
      <c r="AA110" s="3153"/>
      <c r="AB110" s="3153"/>
      <c r="AC110" s="3153"/>
      <c r="AD110" s="3153"/>
      <c r="AE110" s="3153"/>
      <c r="AF110" s="3153"/>
      <c r="AG110" s="3153"/>
      <c r="AH110" s="3153"/>
      <c r="AI110" s="3153"/>
      <c r="AJ110" s="3153"/>
      <c r="AK110" s="3153"/>
      <c r="AL110" s="3153"/>
      <c r="AM110" s="3153"/>
      <c r="AN110" s="3153"/>
      <c r="AO110" s="3153"/>
      <c r="AP110" s="3153"/>
      <c r="AQ110" s="3153"/>
      <c r="AR110" s="3153"/>
      <c r="AS110" s="3153"/>
      <c r="AT110" s="3153"/>
      <c r="AU110" s="3153"/>
      <c r="AV110" s="3153"/>
      <c r="AW110" s="3153"/>
      <c r="AX110" s="289"/>
      <c r="AY110" s="291"/>
      <c r="AZ110" s="289"/>
      <c r="BA110" s="289"/>
      <c r="BB110" s="289"/>
      <c r="BC110" s="289"/>
      <c r="BD110" s="289"/>
      <c r="BE110" s="289"/>
      <c r="BF110" s="289"/>
      <c r="BG110" s="289"/>
      <c r="BJ110" s="296"/>
      <c r="BK110" s="3133"/>
      <c r="BL110" s="3133"/>
      <c r="BM110" s="3133"/>
      <c r="BN110" s="3133"/>
      <c r="BO110" s="3133"/>
      <c r="BP110" s="3133"/>
      <c r="BQ110" s="3133"/>
      <c r="BR110" s="3133"/>
      <c r="BS110" s="3133"/>
      <c r="BT110" s="3133"/>
      <c r="BU110" s="3133"/>
      <c r="BV110" s="3133"/>
      <c r="BW110" s="3133"/>
      <c r="BX110" s="3133"/>
      <c r="BY110" s="3133"/>
      <c r="BZ110" s="3133"/>
      <c r="CA110" s="3133"/>
      <c r="CB110" s="3133"/>
      <c r="CC110" s="3133"/>
      <c r="CD110" s="3133"/>
      <c r="CE110" s="3133"/>
      <c r="CF110" s="3133"/>
      <c r="CG110" s="3133"/>
      <c r="CH110" s="3133"/>
      <c r="CI110" s="3133"/>
      <c r="CJ110" s="3133"/>
      <c r="CK110" s="3133"/>
      <c r="CL110" s="3133"/>
      <c r="CM110" s="3133"/>
      <c r="CN110" s="3133"/>
      <c r="CO110" s="3133"/>
      <c r="CP110" s="3133"/>
      <c r="CQ110" s="3133"/>
      <c r="CR110" s="3133"/>
      <c r="CS110" s="3133"/>
      <c r="CT110" s="3133"/>
      <c r="CU110" s="3133"/>
      <c r="CV110" s="3133"/>
      <c r="CW110" s="3133"/>
      <c r="CX110" s="3133"/>
      <c r="CY110" s="3133"/>
      <c r="CZ110" s="3133"/>
      <c r="DA110" s="3133"/>
      <c r="DB110" s="3133"/>
      <c r="DC110" s="3133"/>
    </row>
    <row r="111" spans="1:107" s="292" customFormat="1" ht="13.5" customHeight="1">
      <c r="A111" s="289"/>
      <c r="B111" s="293"/>
      <c r="C111" s="293"/>
      <c r="D111" s="293"/>
      <c r="E111" s="3153"/>
      <c r="F111" s="3153"/>
      <c r="G111" s="3153"/>
      <c r="H111" s="3153"/>
      <c r="I111" s="3153"/>
      <c r="J111" s="3153"/>
      <c r="K111" s="3153"/>
      <c r="L111" s="3153"/>
      <c r="M111" s="3153"/>
      <c r="N111" s="3153"/>
      <c r="O111" s="3153"/>
      <c r="P111" s="3153"/>
      <c r="Q111" s="3153"/>
      <c r="R111" s="3153"/>
      <c r="S111" s="3153"/>
      <c r="T111" s="3153"/>
      <c r="U111" s="3153"/>
      <c r="V111" s="3153"/>
      <c r="W111" s="3153"/>
      <c r="X111" s="3153"/>
      <c r="Y111" s="3153"/>
      <c r="Z111" s="3153"/>
      <c r="AA111" s="3153"/>
      <c r="AB111" s="3153"/>
      <c r="AC111" s="3153"/>
      <c r="AD111" s="3153"/>
      <c r="AE111" s="3153"/>
      <c r="AF111" s="3153"/>
      <c r="AG111" s="3153"/>
      <c r="AH111" s="3153"/>
      <c r="AI111" s="3153"/>
      <c r="AJ111" s="3153"/>
      <c r="AK111" s="3153"/>
      <c r="AL111" s="3153"/>
      <c r="AM111" s="3153"/>
      <c r="AN111" s="3153"/>
      <c r="AO111" s="3153"/>
      <c r="AP111" s="3153"/>
      <c r="AQ111" s="3153"/>
      <c r="AR111" s="3153"/>
      <c r="AS111" s="3153"/>
      <c r="AT111" s="3153"/>
      <c r="AU111" s="3153"/>
      <c r="AV111" s="3153"/>
      <c r="AW111" s="3153"/>
      <c r="AX111" s="289"/>
      <c r="AY111" s="291"/>
      <c r="AZ111" s="289"/>
      <c r="BA111" s="289"/>
      <c r="BB111" s="289"/>
      <c r="BC111" s="289"/>
      <c r="BD111" s="289"/>
      <c r="BE111" s="289"/>
      <c r="BF111" s="289"/>
      <c r="BG111" s="289"/>
      <c r="BK111" s="3133"/>
      <c r="BL111" s="3133"/>
      <c r="BM111" s="3133"/>
      <c r="BN111" s="3133"/>
      <c r="BO111" s="3133"/>
      <c r="BP111" s="3133"/>
      <c r="BQ111" s="3133"/>
      <c r="BR111" s="3133"/>
      <c r="BS111" s="3133"/>
      <c r="BT111" s="3133"/>
      <c r="BU111" s="3133"/>
      <c r="BV111" s="3133"/>
      <c r="BW111" s="3133"/>
      <c r="BX111" s="3133"/>
      <c r="BY111" s="3133"/>
      <c r="BZ111" s="3133"/>
      <c r="CA111" s="3133"/>
      <c r="CB111" s="3133"/>
      <c r="CC111" s="3133"/>
      <c r="CD111" s="3133"/>
      <c r="CE111" s="3133"/>
      <c r="CF111" s="3133"/>
      <c r="CG111" s="3133"/>
      <c r="CH111" s="3133"/>
      <c r="CI111" s="3133"/>
      <c r="CJ111" s="3133"/>
      <c r="CK111" s="3133"/>
      <c r="CL111" s="3133"/>
      <c r="CM111" s="3133"/>
      <c r="CN111" s="3133"/>
      <c r="CO111" s="3133"/>
      <c r="CP111" s="3133"/>
      <c r="CQ111" s="3133"/>
      <c r="CR111" s="3133"/>
      <c r="CS111" s="3133"/>
      <c r="CT111" s="3133"/>
      <c r="CU111" s="3133"/>
      <c r="CV111" s="3133"/>
      <c r="CW111" s="3133"/>
      <c r="CX111" s="3133"/>
      <c r="CY111" s="3133"/>
      <c r="CZ111" s="3133"/>
      <c r="DA111" s="3133"/>
      <c r="DB111" s="3133"/>
      <c r="DC111" s="3133"/>
    </row>
    <row r="112" spans="1:107" s="292" customFormat="1" ht="13.5" customHeight="1">
      <c r="A112" s="291"/>
      <c r="B112" s="3133" t="s">
        <v>346</v>
      </c>
      <c r="C112" s="3133"/>
      <c r="D112" s="3133"/>
      <c r="E112" s="3133"/>
      <c r="F112" s="3133"/>
      <c r="G112" s="3133"/>
      <c r="H112" s="3133"/>
      <c r="I112" s="3133"/>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91"/>
      <c r="AZ112" s="289"/>
      <c r="BA112" s="289"/>
      <c r="BB112" s="289"/>
      <c r="BC112" s="289"/>
      <c r="BD112" s="289"/>
      <c r="BE112" s="289"/>
      <c r="BF112" s="289"/>
      <c r="BG112" s="289"/>
      <c r="BJ112" s="296"/>
      <c r="BK112" s="3133"/>
      <c r="BL112" s="3133"/>
      <c r="BM112" s="3133"/>
      <c r="BN112" s="3133"/>
      <c r="BO112" s="3133"/>
      <c r="BP112" s="3133"/>
      <c r="BQ112" s="3133"/>
      <c r="BR112" s="3133"/>
      <c r="BS112" s="3133"/>
      <c r="BT112" s="3133"/>
      <c r="BU112" s="3133"/>
      <c r="BV112" s="3133"/>
      <c r="BW112" s="3133"/>
      <c r="BX112" s="3133"/>
      <c r="BY112" s="3133"/>
      <c r="BZ112" s="3133"/>
      <c r="CA112" s="3133"/>
      <c r="CB112" s="3133"/>
      <c r="CC112" s="3133"/>
      <c r="CD112" s="3133"/>
      <c r="CE112" s="3133"/>
      <c r="CF112" s="3133"/>
      <c r="CG112" s="3133"/>
      <c r="CH112" s="3133"/>
      <c r="CI112" s="3133"/>
      <c r="CJ112" s="3133"/>
      <c r="CK112" s="3133"/>
      <c r="CL112" s="3133"/>
      <c r="CM112" s="3133"/>
      <c r="CN112" s="3133"/>
      <c r="CO112" s="3133"/>
      <c r="CP112" s="3133"/>
      <c r="CQ112" s="3133"/>
      <c r="CR112" s="3133"/>
      <c r="CS112" s="3133"/>
      <c r="CT112" s="3133"/>
      <c r="CU112" s="3133"/>
      <c r="CV112" s="3133"/>
      <c r="CW112" s="3133"/>
      <c r="CX112" s="3133"/>
      <c r="CY112" s="3133"/>
      <c r="CZ112" s="3133"/>
      <c r="DA112" s="3133"/>
      <c r="DB112" s="3133"/>
      <c r="DC112" s="3133"/>
    </row>
    <row r="113" spans="1:107" s="292" customFormat="1" ht="13.5" customHeight="1">
      <c r="A113" s="291"/>
      <c r="B113" s="3151" t="s">
        <v>309</v>
      </c>
      <c r="C113" s="3151"/>
      <c r="D113" s="3151"/>
      <c r="E113" s="3133" t="s">
        <v>1285</v>
      </c>
      <c r="F113" s="3133"/>
      <c r="G113" s="3133"/>
      <c r="H113" s="3133"/>
      <c r="I113" s="3133"/>
      <c r="J113" s="3133"/>
      <c r="K113" s="3133"/>
      <c r="L113" s="3133"/>
      <c r="M113" s="3133"/>
      <c r="N113" s="3133"/>
      <c r="O113" s="3133"/>
      <c r="P113" s="3133"/>
      <c r="Q113" s="3133"/>
      <c r="R113" s="3133"/>
      <c r="S113" s="3133"/>
      <c r="T113" s="3133"/>
      <c r="U113" s="3133"/>
      <c r="V113" s="3133"/>
      <c r="W113" s="3133"/>
      <c r="X113" s="3133"/>
      <c r="Y113" s="3133"/>
      <c r="Z113" s="3133"/>
      <c r="AA113" s="3133"/>
      <c r="AB113" s="3133"/>
      <c r="AC113" s="3133"/>
      <c r="AD113" s="3133"/>
      <c r="AE113" s="3133"/>
      <c r="AF113" s="3133"/>
      <c r="AG113" s="3133"/>
      <c r="AH113" s="3133"/>
      <c r="AI113" s="3133"/>
      <c r="AJ113" s="3133"/>
      <c r="AK113" s="3133"/>
      <c r="AL113" s="3133"/>
      <c r="AM113" s="3133"/>
      <c r="AN113" s="3133"/>
      <c r="AO113" s="3133"/>
      <c r="AP113" s="3133"/>
      <c r="AQ113" s="3133"/>
      <c r="AR113" s="3133"/>
      <c r="AS113" s="3133"/>
      <c r="AT113" s="3133"/>
      <c r="AU113" s="3133"/>
      <c r="AV113" s="3133"/>
      <c r="AW113" s="3133"/>
      <c r="AX113" s="289"/>
      <c r="AY113" s="291"/>
      <c r="AZ113" s="289"/>
      <c r="BA113" s="289"/>
      <c r="BB113" s="289"/>
      <c r="BC113" s="289"/>
      <c r="BD113" s="289"/>
      <c r="BE113" s="289"/>
      <c r="BF113" s="289"/>
      <c r="BG113" s="289"/>
      <c r="BJ113" s="296"/>
      <c r="BK113" s="3133"/>
      <c r="BL113" s="3133"/>
      <c r="BM113" s="3133"/>
      <c r="BN113" s="3133"/>
      <c r="BO113" s="3133"/>
      <c r="BP113" s="3133"/>
      <c r="BQ113" s="3133"/>
      <c r="BR113" s="3133"/>
      <c r="BS113" s="3133"/>
      <c r="BT113" s="3133"/>
      <c r="BU113" s="3133"/>
      <c r="BV113" s="3133"/>
      <c r="BW113" s="3133"/>
      <c r="BX113" s="3133"/>
      <c r="BY113" s="3133"/>
      <c r="BZ113" s="3133"/>
      <c r="CA113" s="3133"/>
      <c r="CB113" s="3133"/>
      <c r="CC113" s="3133"/>
      <c r="CD113" s="3133"/>
      <c r="CE113" s="3133"/>
      <c r="CF113" s="3133"/>
      <c r="CG113" s="3133"/>
      <c r="CH113" s="3133"/>
      <c r="CI113" s="3133"/>
      <c r="CJ113" s="3133"/>
      <c r="CK113" s="3133"/>
      <c r="CL113" s="3133"/>
      <c r="CM113" s="3133"/>
      <c r="CN113" s="3133"/>
      <c r="CO113" s="3133"/>
      <c r="CP113" s="3133"/>
      <c r="CQ113" s="3133"/>
      <c r="CR113" s="3133"/>
      <c r="CS113" s="3133"/>
      <c r="CT113" s="3133"/>
      <c r="CU113" s="3133"/>
      <c r="CV113" s="3133"/>
      <c r="CW113" s="3133"/>
      <c r="CX113" s="3133"/>
      <c r="CY113" s="3133"/>
      <c r="CZ113" s="3133"/>
      <c r="DA113" s="3133"/>
      <c r="DB113" s="3133"/>
      <c r="DC113" s="3133"/>
    </row>
    <row r="114" spans="1:107" s="292" customFormat="1" ht="13.5" customHeight="1">
      <c r="A114" s="291"/>
      <c r="B114" s="293"/>
      <c r="C114" s="293"/>
      <c r="D114" s="293"/>
      <c r="E114" s="3133"/>
      <c r="F114" s="3133"/>
      <c r="G114" s="3133"/>
      <c r="H114" s="3133"/>
      <c r="I114" s="3133"/>
      <c r="J114" s="3133"/>
      <c r="K114" s="3133"/>
      <c r="L114" s="3133"/>
      <c r="M114" s="3133"/>
      <c r="N114" s="3133"/>
      <c r="O114" s="3133"/>
      <c r="P114" s="3133"/>
      <c r="Q114" s="3133"/>
      <c r="R114" s="3133"/>
      <c r="S114" s="3133"/>
      <c r="T114" s="3133"/>
      <c r="U114" s="3133"/>
      <c r="V114" s="3133"/>
      <c r="W114" s="3133"/>
      <c r="X114" s="3133"/>
      <c r="Y114" s="3133"/>
      <c r="Z114" s="3133"/>
      <c r="AA114" s="3133"/>
      <c r="AB114" s="3133"/>
      <c r="AC114" s="3133"/>
      <c r="AD114" s="3133"/>
      <c r="AE114" s="3133"/>
      <c r="AF114" s="3133"/>
      <c r="AG114" s="3133"/>
      <c r="AH114" s="3133"/>
      <c r="AI114" s="3133"/>
      <c r="AJ114" s="3133"/>
      <c r="AK114" s="3133"/>
      <c r="AL114" s="3133"/>
      <c r="AM114" s="3133"/>
      <c r="AN114" s="3133"/>
      <c r="AO114" s="3133"/>
      <c r="AP114" s="3133"/>
      <c r="AQ114" s="3133"/>
      <c r="AR114" s="3133"/>
      <c r="AS114" s="3133"/>
      <c r="AT114" s="3133"/>
      <c r="AU114" s="3133"/>
      <c r="AV114" s="3133"/>
      <c r="AW114" s="3133"/>
      <c r="AX114" s="289"/>
      <c r="AY114" s="291"/>
      <c r="AZ114" s="289"/>
      <c r="BA114" s="289"/>
      <c r="BB114" s="289"/>
      <c r="BC114" s="289"/>
      <c r="BD114" s="289"/>
      <c r="BE114" s="289"/>
      <c r="BF114" s="289"/>
      <c r="BG114" s="289"/>
      <c r="BH114" s="3152" t="s">
        <v>603</v>
      </c>
      <c r="BI114" s="3152"/>
      <c r="BJ114" s="3152"/>
      <c r="BK114" s="3152"/>
      <c r="BL114" s="3152"/>
      <c r="BM114" s="3152"/>
      <c r="BN114" s="3152"/>
      <c r="BO114" s="3152"/>
      <c r="BP114" s="3152"/>
      <c r="BQ114" s="3152"/>
    </row>
    <row r="115" spans="1:107" s="292" customFormat="1" ht="13.5" customHeight="1">
      <c r="A115" s="291"/>
      <c r="B115" s="289"/>
      <c r="C115" s="289"/>
      <c r="D115" s="289"/>
      <c r="E115" s="3133"/>
      <c r="F115" s="3133"/>
      <c r="G115" s="3133"/>
      <c r="H115" s="3133"/>
      <c r="I115" s="3133"/>
      <c r="J115" s="3133"/>
      <c r="K115" s="3133"/>
      <c r="L115" s="3133"/>
      <c r="M115" s="3133"/>
      <c r="N115" s="3133"/>
      <c r="O115" s="3133"/>
      <c r="P115" s="3133"/>
      <c r="Q115" s="3133"/>
      <c r="R115" s="3133"/>
      <c r="S115" s="3133"/>
      <c r="T115" s="3133"/>
      <c r="U115" s="3133"/>
      <c r="V115" s="3133"/>
      <c r="W115" s="3133"/>
      <c r="X115" s="3133"/>
      <c r="Y115" s="3133"/>
      <c r="Z115" s="3133"/>
      <c r="AA115" s="3133"/>
      <c r="AB115" s="3133"/>
      <c r="AC115" s="3133"/>
      <c r="AD115" s="3133"/>
      <c r="AE115" s="3133"/>
      <c r="AF115" s="3133"/>
      <c r="AG115" s="3133"/>
      <c r="AH115" s="3133"/>
      <c r="AI115" s="3133"/>
      <c r="AJ115" s="3133"/>
      <c r="AK115" s="3133"/>
      <c r="AL115" s="3133"/>
      <c r="AM115" s="3133"/>
      <c r="AN115" s="3133"/>
      <c r="AO115" s="3133"/>
      <c r="AP115" s="3133"/>
      <c r="AQ115" s="3133"/>
      <c r="AR115" s="3133"/>
      <c r="AS115" s="3133"/>
      <c r="AT115" s="3133"/>
      <c r="AU115" s="3133"/>
      <c r="AV115" s="3133"/>
      <c r="AW115" s="3133"/>
      <c r="AX115" s="289"/>
      <c r="AY115" s="291"/>
      <c r="AZ115" s="289"/>
      <c r="BA115" s="289"/>
      <c r="BB115" s="289"/>
      <c r="BC115" s="289"/>
      <c r="BD115" s="289"/>
      <c r="BE115" s="289"/>
      <c r="BF115" s="289"/>
      <c r="BG115" s="289"/>
      <c r="BH115" s="3151" t="s">
        <v>324</v>
      </c>
      <c r="BI115" s="3151"/>
      <c r="BJ115" s="3151"/>
      <c r="BK115" s="3133" t="s">
        <v>1307</v>
      </c>
      <c r="BL115" s="3133"/>
      <c r="BM115" s="3133"/>
      <c r="BN115" s="3133"/>
      <c r="BO115" s="3133"/>
      <c r="BP115" s="3133"/>
      <c r="BQ115" s="3133"/>
      <c r="BR115" s="3133"/>
      <c r="BS115" s="3133"/>
      <c r="BT115" s="3133"/>
      <c r="BU115" s="3133"/>
      <c r="BV115" s="3133"/>
      <c r="BW115" s="3133"/>
      <c r="BX115" s="3133"/>
      <c r="BY115" s="3133"/>
      <c r="BZ115" s="3133"/>
      <c r="CA115" s="3133"/>
      <c r="CB115" s="3133"/>
      <c r="CC115" s="3133"/>
      <c r="CD115" s="3133"/>
      <c r="CE115" s="3133"/>
      <c r="CF115" s="3133"/>
      <c r="CG115" s="3133"/>
      <c r="CH115" s="3133"/>
      <c r="CI115" s="3133"/>
      <c r="CJ115" s="3133"/>
      <c r="CK115" s="3133"/>
      <c r="CL115" s="3133"/>
      <c r="CM115" s="3133"/>
      <c r="CN115" s="3133"/>
      <c r="CO115" s="3133"/>
      <c r="CP115" s="3133"/>
      <c r="CQ115" s="3133"/>
      <c r="CR115" s="3133"/>
      <c r="CS115" s="3133"/>
      <c r="CT115" s="3133"/>
      <c r="CU115" s="3133"/>
      <c r="CV115" s="3133"/>
      <c r="CW115" s="3133"/>
      <c r="CX115" s="3133"/>
      <c r="CY115" s="3133"/>
      <c r="CZ115" s="3133"/>
      <c r="DA115" s="3133"/>
      <c r="DB115" s="3133"/>
      <c r="DC115" s="3133"/>
    </row>
    <row r="116" spans="1:107" s="292" customFormat="1" ht="13.5" customHeight="1">
      <c r="A116" s="291"/>
      <c r="B116" s="289"/>
      <c r="C116" s="289"/>
      <c r="D116" s="289"/>
      <c r="E116" s="3133"/>
      <c r="F116" s="3133"/>
      <c r="G116" s="3133"/>
      <c r="H116" s="3133"/>
      <c r="I116" s="3133"/>
      <c r="J116" s="3133"/>
      <c r="K116" s="3133"/>
      <c r="L116" s="3133"/>
      <c r="M116" s="3133"/>
      <c r="N116" s="3133"/>
      <c r="O116" s="3133"/>
      <c r="P116" s="3133"/>
      <c r="Q116" s="3133"/>
      <c r="R116" s="3133"/>
      <c r="S116" s="3133"/>
      <c r="T116" s="3133"/>
      <c r="U116" s="3133"/>
      <c r="V116" s="3133"/>
      <c r="W116" s="3133"/>
      <c r="X116" s="3133"/>
      <c r="Y116" s="3133"/>
      <c r="Z116" s="3133"/>
      <c r="AA116" s="3133"/>
      <c r="AB116" s="3133"/>
      <c r="AC116" s="3133"/>
      <c r="AD116" s="3133"/>
      <c r="AE116" s="3133"/>
      <c r="AF116" s="3133"/>
      <c r="AG116" s="3133"/>
      <c r="AH116" s="3133"/>
      <c r="AI116" s="3133"/>
      <c r="AJ116" s="3133"/>
      <c r="AK116" s="3133"/>
      <c r="AL116" s="3133"/>
      <c r="AM116" s="3133"/>
      <c r="AN116" s="3133"/>
      <c r="AO116" s="3133"/>
      <c r="AP116" s="3133"/>
      <c r="AQ116" s="3133"/>
      <c r="AR116" s="3133"/>
      <c r="AS116" s="3133"/>
      <c r="AT116" s="3133"/>
      <c r="AU116" s="3133"/>
      <c r="AV116" s="3133"/>
      <c r="AW116" s="3133"/>
      <c r="AX116" s="289"/>
      <c r="AY116" s="291"/>
      <c r="AZ116" s="289"/>
      <c r="BA116" s="289"/>
      <c r="BB116" s="289"/>
      <c r="BC116" s="289"/>
      <c r="BD116" s="289"/>
      <c r="BE116" s="289"/>
      <c r="BF116" s="289"/>
      <c r="BG116" s="289"/>
      <c r="BI116" s="293"/>
      <c r="BJ116" s="293"/>
      <c r="BK116" s="3133"/>
      <c r="BL116" s="3133"/>
      <c r="BM116" s="3133"/>
      <c r="BN116" s="3133"/>
      <c r="BO116" s="3133"/>
      <c r="BP116" s="3133"/>
      <c r="BQ116" s="3133"/>
      <c r="BR116" s="3133"/>
      <c r="BS116" s="3133"/>
      <c r="BT116" s="3133"/>
      <c r="BU116" s="3133"/>
      <c r="BV116" s="3133"/>
      <c r="BW116" s="3133"/>
      <c r="BX116" s="3133"/>
      <c r="BY116" s="3133"/>
      <c r="BZ116" s="3133"/>
      <c r="CA116" s="3133"/>
      <c r="CB116" s="3133"/>
      <c r="CC116" s="3133"/>
      <c r="CD116" s="3133"/>
      <c r="CE116" s="3133"/>
      <c r="CF116" s="3133"/>
      <c r="CG116" s="3133"/>
      <c r="CH116" s="3133"/>
      <c r="CI116" s="3133"/>
      <c r="CJ116" s="3133"/>
      <c r="CK116" s="3133"/>
      <c r="CL116" s="3133"/>
      <c r="CM116" s="3133"/>
      <c r="CN116" s="3133"/>
      <c r="CO116" s="3133"/>
      <c r="CP116" s="3133"/>
      <c r="CQ116" s="3133"/>
      <c r="CR116" s="3133"/>
      <c r="CS116" s="3133"/>
      <c r="CT116" s="3133"/>
      <c r="CU116" s="3133"/>
      <c r="CV116" s="3133"/>
      <c r="CW116" s="3133"/>
      <c r="CX116" s="3133"/>
      <c r="CY116" s="3133"/>
      <c r="CZ116" s="3133"/>
      <c r="DA116" s="3133"/>
      <c r="DB116" s="3133"/>
      <c r="DC116" s="3133"/>
    </row>
    <row r="117" spans="1:107" s="292" customFormat="1" ht="13.5" customHeight="1">
      <c r="A117" s="291"/>
      <c r="B117" s="3133" t="s">
        <v>489</v>
      </c>
      <c r="C117" s="3133"/>
      <c r="D117" s="3133"/>
      <c r="E117" s="3133"/>
      <c r="F117" s="3133"/>
      <c r="G117" s="3133"/>
      <c r="H117" s="3133"/>
      <c r="I117" s="3133"/>
      <c r="J117" s="3133"/>
      <c r="K117" s="3133"/>
      <c r="L117" s="3133"/>
      <c r="M117" s="3133"/>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91"/>
      <c r="AZ117" s="289"/>
      <c r="BA117" s="289"/>
      <c r="BB117" s="289"/>
      <c r="BC117" s="289"/>
      <c r="BD117" s="289"/>
      <c r="BE117" s="289"/>
      <c r="BF117" s="289"/>
      <c r="BG117" s="289"/>
      <c r="BI117" s="291"/>
      <c r="BJ117" s="291"/>
      <c r="BK117" s="3133"/>
      <c r="BL117" s="3133"/>
      <c r="BM117" s="3133"/>
      <c r="BN117" s="3133"/>
      <c r="BO117" s="3133"/>
      <c r="BP117" s="3133"/>
      <c r="BQ117" s="3133"/>
      <c r="BR117" s="3133"/>
      <c r="BS117" s="3133"/>
      <c r="BT117" s="3133"/>
      <c r="BU117" s="3133"/>
      <c r="BV117" s="3133"/>
      <c r="BW117" s="3133"/>
      <c r="BX117" s="3133"/>
      <c r="BY117" s="3133"/>
      <c r="BZ117" s="3133"/>
      <c r="CA117" s="3133"/>
      <c r="CB117" s="3133"/>
      <c r="CC117" s="3133"/>
      <c r="CD117" s="3133"/>
      <c r="CE117" s="3133"/>
      <c r="CF117" s="3133"/>
      <c r="CG117" s="3133"/>
      <c r="CH117" s="3133"/>
      <c r="CI117" s="3133"/>
      <c r="CJ117" s="3133"/>
      <c r="CK117" s="3133"/>
      <c r="CL117" s="3133"/>
      <c r="CM117" s="3133"/>
      <c r="CN117" s="3133"/>
      <c r="CO117" s="3133"/>
      <c r="CP117" s="3133"/>
      <c r="CQ117" s="3133"/>
      <c r="CR117" s="3133"/>
      <c r="CS117" s="3133"/>
      <c r="CT117" s="3133"/>
      <c r="CU117" s="3133"/>
      <c r="CV117" s="3133"/>
      <c r="CW117" s="3133"/>
      <c r="CX117" s="3133"/>
      <c r="CY117" s="3133"/>
      <c r="CZ117" s="3133"/>
      <c r="DA117" s="3133"/>
      <c r="DB117" s="3133"/>
      <c r="DC117" s="3133"/>
    </row>
    <row r="118" spans="1:107" s="292" customFormat="1" ht="13.5" customHeight="1">
      <c r="A118" s="289"/>
      <c r="B118" s="3151" t="s">
        <v>310</v>
      </c>
      <c r="C118" s="3151"/>
      <c r="D118" s="3151"/>
      <c r="E118" s="3133" t="s">
        <v>1287</v>
      </c>
      <c r="F118" s="3133"/>
      <c r="G118" s="3133"/>
      <c r="H118" s="3133"/>
      <c r="I118" s="3133"/>
      <c r="J118" s="3133"/>
      <c r="K118" s="3133"/>
      <c r="L118" s="3133"/>
      <c r="M118" s="3133"/>
      <c r="N118" s="3133"/>
      <c r="O118" s="3133"/>
      <c r="P118" s="3133"/>
      <c r="Q118" s="3133"/>
      <c r="R118" s="3133"/>
      <c r="S118" s="3133"/>
      <c r="T118" s="3133"/>
      <c r="U118" s="3133"/>
      <c r="V118" s="3133"/>
      <c r="W118" s="3133"/>
      <c r="X118" s="3133"/>
      <c r="Y118" s="3133"/>
      <c r="Z118" s="3133"/>
      <c r="AA118" s="3133"/>
      <c r="AB118" s="3133"/>
      <c r="AC118" s="3133"/>
      <c r="AD118" s="3133"/>
      <c r="AE118" s="3133"/>
      <c r="AF118" s="3133"/>
      <c r="AG118" s="3133"/>
      <c r="AH118" s="3133"/>
      <c r="AI118" s="3133"/>
      <c r="AJ118" s="3133"/>
      <c r="AK118" s="3133"/>
      <c r="AL118" s="3133"/>
      <c r="AM118" s="3133"/>
      <c r="AN118" s="3133"/>
      <c r="AO118" s="3133"/>
      <c r="AP118" s="3133"/>
      <c r="AQ118" s="3133"/>
      <c r="AR118" s="3133"/>
      <c r="AS118" s="3133"/>
      <c r="AT118" s="3133"/>
      <c r="AU118" s="3133"/>
      <c r="AV118" s="3133"/>
      <c r="AW118" s="3133"/>
      <c r="AX118" s="289"/>
      <c r="AY118" s="291"/>
      <c r="AZ118" s="289"/>
      <c r="BA118" s="289"/>
      <c r="BB118" s="289"/>
      <c r="BC118" s="289"/>
      <c r="BD118" s="289"/>
      <c r="BE118" s="289"/>
      <c r="BF118" s="289"/>
      <c r="BG118" s="289"/>
      <c r="BI118" s="291"/>
      <c r="BJ118" s="291"/>
      <c r="BK118" s="3133"/>
      <c r="BL118" s="3133"/>
      <c r="BM118" s="3133"/>
      <c r="BN118" s="3133"/>
      <c r="BO118" s="3133"/>
      <c r="BP118" s="3133"/>
      <c r="BQ118" s="3133"/>
      <c r="BR118" s="3133"/>
      <c r="BS118" s="3133"/>
      <c r="BT118" s="3133"/>
      <c r="BU118" s="3133"/>
      <c r="BV118" s="3133"/>
      <c r="BW118" s="3133"/>
      <c r="BX118" s="3133"/>
      <c r="BY118" s="3133"/>
      <c r="BZ118" s="3133"/>
      <c r="CA118" s="3133"/>
      <c r="CB118" s="3133"/>
      <c r="CC118" s="3133"/>
      <c r="CD118" s="3133"/>
      <c r="CE118" s="3133"/>
      <c r="CF118" s="3133"/>
      <c r="CG118" s="3133"/>
      <c r="CH118" s="3133"/>
      <c r="CI118" s="3133"/>
      <c r="CJ118" s="3133"/>
      <c r="CK118" s="3133"/>
      <c r="CL118" s="3133"/>
      <c r="CM118" s="3133"/>
      <c r="CN118" s="3133"/>
      <c r="CO118" s="3133"/>
      <c r="CP118" s="3133"/>
      <c r="CQ118" s="3133"/>
      <c r="CR118" s="3133"/>
      <c r="CS118" s="3133"/>
      <c r="CT118" s="3133"/>
      <c r="CU118" s="3133"/>
      <c r="CV118" s="3133"/>
      <c r="CW118" s="3133"/>
      <c r="CX118" s="3133"/>
      <c r="CY118" s="3133"/>
      <c r="CZ118" s="3133"/>
      <c r="DA118" s="3133"/>
      <c r="DB118" s="3133"/>
      <c r="DC118" s="3133"/>
    </row>
    <row r="119" spans="1:107" s="292" customFormat="1" ht="13.5" customHeight="1">
      <c r="A119" s="289"/>
      <c r="B119" s="293"/>
      <c r="C119" s="293"/>
      <c r="D119" s="293"/>
      <c r="E119" s="3133"/>
      <c r="F119" s="3133"/>
      <c r="G119" s="3133"/>
      <c r="H119" s="3133"/>
      <c r="I119" s="3133"/>
      <c r="J119" s="3133"/>
      <c r="K119" s="3133"/>
      <c r="L119" s="3133"/>
      <c r="M119" s="3133"/>
      <c r="N119" s="3133"/>
      <c r="O119" s="3133"/>
      <c r="P119" s="3133"/>
      <c r="Q119" s="3133"/>
      <c r="R119" s="3133"/>
      <c r="S119" s="3133"/>
      <c r="T119" s="3133"/>
      <c r="U119" s="3133"/>
      <c r="V119" s="3133"/>
      <c r="W119" s="3133"/>
      <c r="X119" s="3133"/>
      <c r="Y119" s="3133"/>
      <c r="Z119" s="3133"/>
      <c r="AA119" s="3133"/>
      <c r="AB119" s="3133"/>
      <c r="AC119" s="3133"/>
      <c r="AD119" s="3133"/>
      <c r="AE119" s="3133"/>
      <c r="AF119" s="3133"/>
      <c r="AG119" s="3133"/>
      <c r="AH119" s="3133"/>
      <c r="AI119" s="3133"/>
      <c r="AJ119" s="3133"/>
      <c r="AK119" s="3133"/>
      <c r="AL119" s="3133"/>
      <c r="AM119" s="3133"/>
      <c r="AN119" s="3133"/>
      <c r="AO119" s="3133"/>
      <c r="AP119" s="3133"/>
      <c r="AQ119" s="3133"/>
      <c r="AR119" s="3133"/>
      <c r="AS119" s="3133"/>
      <c r="AT119" s="3133"/>
      <c r="AU119" s="3133"/>
      <c r="AV119" s="3133"/>
      <c r="AW119" s="3133"/>
      <c r="AX119" s="289"/>
      <c r="AY119" s="291"/>
      <c r="AZ119" s="289"/>
      <c r="BA119" s="289"/>
      <c r="BB119" s="289"/>
      <c r="BC119" s="289"/>
      <c r="BD119" s="289"/>
      <c r="BE119" s="289"/>
      <c r="BF119" s="289"/>
      <c r="BG119" s="289"/>
      <c r="BI119" s="291"/>
      <c r="BJ119" s="291"/>
      <c r="BK119" s="3133"/>
      <c r="BL119" s="3133"/>
      <c r="BM119" s="3133"/>
      <c r="BN119" s="3133"/>
      <c r="BO119" s="3133"/>
      <c r="BP119" s="3133"/>
      <c r="BQ119" s="3133"/>
      <c r="BR119" s="3133"/>
      <c r="BS119" s="3133"/>
      <c r="BT119" s="3133"/>
      <c r="BU119" s="3133"/>
      <c r="BV119" s="3133"/>
      <c r="BW119" s="3133"/>
      <c r="BX119" s="3133"/>
      <c r="BY119" s="3133"/>
      <c r="BZ119" s="3133"/>
      <c r="CA119" s="3133"/>
      <c r="CB119" s="3133"/>
      <c r="CC119" s="3133"/>
      <c r="CD119" s="3133"/>
      <c r="CE119" s="3133"/>
      <c r="CF119" s="3133"/>
      <c r="CG119" s="3133"/>
      <c r="CH119" s="3133"/>
      <c r="CI119" s="3133"/>
      <c r="CJ119" s="3133"/>
      <c r="CK119" s="3133"/>
      <c r="CL119" s="3133"/>
      <c r="CM119" s="3133"/>
      <c r="CN119" s="3133"/>
      <c r="CO119" s="3133"/>
      <c r="CP119" s="3133"/>
      <c r="CQ119" s="3133"/>
      <c r="CR119" s="3133"/>
      <c r="CS119" s="3133"/>
      <c r="CT119" s="3133"/>
      <c r="CU119" s="3133"/>
      <c r="CV119" s="3133"/>
      <c r="CW119" s="3133"/>
      <c r="CX119" s="3133"/>
      <c r="CY119" s="3133"/>
      <c r="CZ119" s="3133"/>
      <c r="DA119" s="3133"/>
      <c r="DB119" s="3133"/>
      <c r="DC119" s="3133"/>
    </row>
    <row r="120" spans="1:107" s="292" customFormat="1" ht="13.5" customHeight="1">
      <c r="A120" s="291"/>
      <c r="B120" s="289"/>
      <c r="C120" s="289"/>
      <c r="D120" s="289"/>
      <c r="E120" s="3133"/>
      <c r="F120" s="3133"/>
      <c r="G120" s="3133"/>
      <c r="H120" s="3133"/>
      <c r="I120" s="3133"/>
      <c r="J120" s="3133"/>
      <c r="K120" s="3133"/>
      <c r="L120" s="3133"/>
      <c r="M120" s="3133"/>
      <c r="N120" s="3133"/>
      <c r="O120" s="3133"/>
      <c r="P120" s="3133"/>
      <c r="Q120" s="3133"/>
      <c r="R120" s="3133"/>
      <c r="S120" s="3133"/>
      <c r="T120" s="3133"/>
      <c r="U120" s="3133"/>
      <c r="V120" s="3133"/>
      <c r="W120" s="3133"/>
      <c r="X120" s="3133"/>
      <c r="Y120" s="3133"/>
      <c r="Z120" s="3133"/>
      <c r="AA120" s="3133"/>
      <c r="AB120" s="3133"/>
      <c r="AC120" s="3133"/>
      <c r="AD120" s="3133"/>
      <c r="AE120" s="3133"/>
      <c r="AF120" s="3133"/>
      <c r="AG120" s="3133"/>
      <c r="AH120" s="3133"/>
      <c r="AI120" s="3133"/>
      <c r="AJ120" s="3133"/>
      <c r="AK120" s="3133"/>
      <c r="AL120" s="3133"/>
      <c r="AM120" s="3133"/>
      <c r="AN120" s="3133"/>
      <c r="AO120" s="3133"/>
      <c r="AP120" s="3133"/>
      <c r="AQ120" s="3133"/>
      <c r="AR120" s="3133"/>
      <c r="AS120" s="3133"/>
      <c r="AT120" s="3133"/>
      <c r="AU120" s="3133"/>
      <c r="AV120" s="3133"/>
      <c r="AW120" s="3133"/>
      <c r="AX120" s="289"/>
      <c r="AY120" s="291"/>
      <c r="AZ120" s="289"/>
      <c r="BA120" s="289"/>
      <c r="BB120" s="289"/>
      <c r="BC120" s="289"/>
      <c r="BD120" s="289"/>
      <c r="BE120" s="289"/>
      <c r="BF120" s="289"/>
      <c r="BG120" s="289"/>
      <c r="BI120" s="291"/>
      <c r="BJ120" s="291"/>
      <c r="BK120" s="3133"/>
      <c r="BL120" s="3133"/>
      <c r="BM120" s="3133"/>
      <c r="BN120" s="3133"/>
      <c r="BO120" s="3133"/>
      <c r="BP120" s="3133"/>
      <c r="BQ120" s="3133"/>
      <c r="BR120" s="3133"/>
      <c r="BS120" s="3133"/>
      <c r="BT120" s="3133"/>
      <c r="BU120" s="3133"/>
      <c r="BV120" s="3133"/>
      <c r="BW120" s="3133"/>
      <c r="BX120" s="3133"/>
      <c r="BY120" s="3133"/>
      <c r="BZ120" s="3133"/>
      <c r="CA120" s="3133"/>
      <c r="CB120" s="3133"/>
      <c r="CC120" s="3133"/>
      <c r="CD120" s="3133"/>
      <c r="CE120" s="3133"/>
      <c r="CF120" s="3133"/>
      <c r="CG120" s="3133"/>
      <c r="CH120" s="3133"/>
      <c r="CI120" s="3133"/>
      <c r="CJ120" s="3133"/>
      <c r="CK120" s="3133"/>
      <c r="CL120" s="3133"/>
      <c r="CM120" s="3133"/>
      <c r="CN120" s="3133"/>
      <c r="CO120" s="3133"/>
      <c r="CP120" s="3133"/>
      <c r="CQ120" s="3133"/>
      <c r="CR120" s="3133"/>
      <c r="CS120" s="3133"/>
      <c r="CT120" s="3133"/>
      <c r="CU120" s="3133"/>
      <c r="CV120" s="3133"/>
      <c r="CW120" s="3133"/>
      <c r="CX120" s="3133"/>
      <c r="CY120" s="3133"/>
      <c r="CZ120" s="3133"/>
      <c r="DA120" s="3133"/>
      <c r="DB120" s="3133"/>
      <c r="DC120" s="3133"/>
    </row>
    <row r="121" spans="1:107" s="292" customFormat="1" ht="13.5" customHeight="1">
      <c r="A121" s="291"/>
      <c r="B121" s="3133" t="s">
        <v>312</v>
      </c>
      <c r="C121" s="3133"/>
      <c r="D121" s="3133"/>
      <c r="E121" s="3133"/>
      <c r="F121" s="3133"/>
      <c r="G121" s="290"/>
      <c r="H121" s="290"/>
      <c r="I121" s="290"/>
      <c r="J121" s="290"/>
      <c r="K121" s="290"/>
      <c r="L121" s="290"/>
      <c r="M121" s="290"/>
      <c r="N121" s="290"/>
      <c r="O121" s="290"/>
      <c r="P121" s="290"/>
      <c r="Q121" s="290"/>
      <c r="R121" s="290"/>
      <c r="S121" s="290"/>
      <c r="T121" s="290"/>
      <c r="U121" s="290"/>
      <c r="V121" s="290"/>
      <c r="W121" s="290"/>
      <c r="X121" s="290"/>
      <c r="Y121" s="290"/>
      <c r="Z121" s="290"/>
      <c r="AA121" s="290"/>
      <c r="AB121" s="290"/>
      <c r="AC121" s="290"/>
      <c r="AD121" s="290"/>
      <c r="AE121" s="290"/>
      <c r="AF121" s="290"/>
      <c r="AG121" s="290"/>
      <c r="AH121" s="290"/>
      <c r="AI121" s="290"/>
      <c r="AJ121" s="290"/>
      <c r="AK121" s="290"/>
      <c r="AL121" s="290"/>
      <c r="AM121" s="290"/>
      <c r="AN121" s="290"/>
      <c r="AO121" s="290"/>
      <c r="AP121" s="290"/>
      <c r="AQ121" s="290"/>
      <c r="AR121" s="290"/>
      <c r="AS121" s="290"/>
      <c r="AT121" s="290"/>
      <c r="AU121" s="290"/>
      <c r="AV121" s="290"/>
      <c r="AW121" s="290"/>
      <c r="AX121" s="287"/>
      <c r="AY121" s="291"/>
      <c r="AZ121" s="287"/>
      <c r="BA121" s="287"/>
      <c r="BB121" s="287"/>
      <c r="BC121" s="289"/>
      <c r="BD121" s="289"/>
      <c r="BE121" s="289"/>
      <c r="BF121" s="289"/>
      <c r="BG121" s="289"/>
      <c r="BI121" s="291"/>
      <c r="BJ121" s="291"/>
      <c r="BK121" s="3133"/>
      <c r="BL121" s="3133"/>
      <c r="BM121" s="3133"/>
      <c r="BN121" s="3133"/>
      <c r="BO121" s="3133"/>
      <c r="BP121" s="3133"/>
      <c r="BQ121" s="3133"/>
      <c r="BR121" s="3133"/>
      <c r="BS121" s="3133"/>
      <c r="BT121" s="3133"/>
      <c r="BU121" s="3133"/>
      <c r="BV121" s="3133"/>
      <c r="BW121" s="3133"/>
      <c r="BX121" s="3133"/>
      <c r="BY121" s="3133"/>
      <c r="BZ121" s="3133"/>
      <c r="CA121" s="3133"/>
      <c r="CB121" s="3133"/>
      <c r="CC121" s="3133"/>
      <c r="CD121" s="3133"/>
      <c r="CE121" s="3133"/>
      <c r="CF121" s="3133"/>
      <c r="CG121" s="3133"/>
      <c r="CH121" s="3133"/>
      <c r="CI121" s="3133"/>
      <c r="CJ121" s="3133"/>
      <c r="CK121" s="3133"/>
      <c r="CL121" s="3133"/>
      <c r="CM121" s="3133"/>
      <c r="CN121" s="3133"/>
      <c r="CO121" s="3133"/>
      <c r="CP121" s="3133"/>
      <c r="CQ121" s="3133"/>
      <c r="CR121" s="3133"/>
      <c r="CS121" s="3133"/>
      <c r="CT121" s="3133"/>
      <c r="CU121" s="3133"/>
      <c r="CV121" s="3133"/>
      <c r="CW121" s="3133"/>
      <c r="CX121" s="3133"/>
      <c r="CY121" s="3133"/>
      <c r="CZ121" s="3133"/>
      <c r="DA121" s="3133"/>
      <c r="DB121" s="3133"/>
      <c r="DC121" s="3133"/>
    </row>
    <row r="122" spans="1:107" s="292" customFormat="1" ht="13.5" customHeight="1">
      <c r="A122" s="291"/>
      <c r="B122" s="3151" t="s">
        <v>311</v>
      </c>
      <c r="C122" s="3151"/>
      <c r="D122" s="3151"/>
      <c r="E122" s="3153" t="s">
        <v>1559</v>
      </c>
      <c r="F122" s="3153"/>
      <c r="G122" s="3153"/>
      <c r="H122" s="3153"/>
      <c r="I122" s="3153"/>
      <c r="J122" s="3153"/>
      <c r="K122" s="3153"/>
      <c r="L122" s="3153"/>
      <c r="M122" s="3153"/>
      <c r="N122" s="3153"/>
      <c r="O122" s="3153"/>
      <c r="P122" s="3153"/>
      <c r="Q122" s="3153"/>
      <c r="R122" s="3153"/>
      <c r="S122" s="3153"/>
      <c r="T122" s="3153"/>
      <c r="U122" s="3153"/>
      <c r="V122" s="3153"/>
      <c r="W122" s="3153"/>
      <c r="X122" s="3153"/>
      <c r="Y122" s="3153"/>
      <c r="Z122" s="3153"/>
      <c r="AA122" s="3153"/>
      <c r="AB122" s="3153"/>
      <c r="AC122" s="3153"/>
      <c r="AD122" s="3153"/>
      <c r="AE122" s="3153"/>
      <c r="AF122" s="3153"/>
      <c r="AG122" s="3153"/>
      <c r="AH122" s="3153"/>
      <c r="AI122" s="3153"/>
      <c r="AJ122" s="3153"/>
      <c r="AK122" s="3153"/>
      <c r="AL122" s="3153"/>
      <c r="AM122" s="3153"/>
      <c r="AN122" s="3153"/>
      <c r="AO122" s="3153"/>
      <c r="AP122" s="3153"/>
      <c r="AQ122" s="3153"/>
      <c r="AR122" s="3153"/>
      <c r="AS122" s="3153"/>
      <c r="AT122" s="3153"/>
      <c r="AU122" s="3153"/>
      <c r="AV122" s="3153"/>
      <c r="AW122" s="3153"/>
      <c r="AX122" s="287"/>
      <c r="AY122" s="291"/>
      <c r="AZ122" s="287"/>
      <c r="BA122" s="287"/>
      <c r="BB122" s="287"/>
      <c r="BC122" s="289"/>
      <c r="BD122" s="289"/>
      <c r="BE122" s="289"/>
      <c r="BF122" s="289"/>
      <c r="BG122" s="289"/>
      <c r="BK122" s="3133"/>
      <c r="BL122" s="3133"/>
      <c r="BM122" s="3133"/>
      <c r="BN122" s="3133"/>
      <c r="BO122" s="3133"/>
      <c r="BP122" s="3133"/>
      <c r="BQ122" s="3133"/>
      <c r="BR122" s="3133"/>
      <c r="BS122" s="3133"/>
      <c r="BT122" s="3133"/>
      <c r="BU122" s="3133"/>
      <c r="BV122" s="3133"/>
      <c r="BW122" s="3133"/>
      <c r="BX122" s="3133"/>
      <c r="BY122" s="3133"/>
      <c r="BZ122" s="3133"/>
      <c r="CA122" s="3133"/>
      <c r="CB122" s="3133"/>
      <c r="CC122" s="3133"/>
      <c r="CD122" s="3133"/>
      <c r="CE122" s="3133"/>
      <c r="CF122" s="3133"/>
      <c r="CG122" s="3133"/>
      <c r="CH122" s="3133"/>
      <c r="CI122" s="3133"/>
      <c r="CJ122" s="3133"/>
      <c r="CK122" s="3133"/>
      <c r="CL122" s="3133"/>
      <c r="CM122" s="3133"/>
      <c r="CN122" s="3133"/>
      <c r="CO122" s="3133"/>
      <c r="CP122" s="3133"/>
      <c r="CQ122" s="3133"/>
      <c r="CR122" s="3133"/>
      <c r="CS122" s="3133"/>
      <c r="CT122" s="3133"/>
      <c r="CU122" s="3133"/>
      <c r="CV122" s="3133"/>
      <c r="CW122" s="3133"/>
      <c r="CX122" s="3133"/>
      <c r="CY122" s="3133"/>
      <c r="CZ122" s="3133"/>
      <c r="DA122" s="3133"/>
      <c r="DB122" s="3133"/>
      <c r="DC122" s="3133"/>
    </row>
    <row r="123" spans="1:107" s="292" customFormat="1" ht="13.5" customHeight="1">
      <c r="A123" s="291"/>
      <c r="B123" s="3133" t="s">
        <v>314</v>
      </c>
      <c r="C123" s="3133"/>
      <c r="D123" s="3133"/>
      <c r="E123" s="3133"/>
      <c r="F123" s="3133"/>
      <c r="G123" s="3133"/>
      <c r="H123" s="3133"/>
      <c r="I123" s="3133"/>
      <c r="J123" s="3133"/>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9"/>
      <c r="AS123" s="289"/>
      <c r="AT123" s="289"/>
      <c r="AU123" s="289"/>
      <c r="AV123" s="289"/>
      <c r="AW123" s="289"/>
      <c r="AX123" s="287"/>
      <c r="AY123" s="291"/>
      <c r="AZ123" s="287"/>
      <c r="BA123" s="287"/>
      <c r="BB123" s="287"/>
      <c r="BC123" s="289"/>
      <c r="BD123" s="289"/>
      <c r="BE123" s="289"/>
      <c r="BF123" s="289"/>
      <c r="BG123" s="289"/>
      <c r="BK123" s="3133"/>
      <c r="BL123" s="3133"/>
      <c r="BM123" s="3133"/>
      <c r="BN123" s="3133"/>
      <c r="BO123" s="3133"/>
      <c r="BP123" s="3133"/>
      <c r="BQ123" s="3133"/>
      <c r="BR123" s="3133"/>
      <c r="BS123" s="3133"/>
      <c r="BT123" s="3133"/>
      <c r="BU123" s="3133"/>
      <c r="BV123" s="3133"/>
      <c r="BW123" s="3133"/>
      <c r="BX123" s="3133"/>
      <c r="BY123" s="3133"/>
      <c r="BZ123" s="3133"/>
      <c r="CA123" s="3133"/>
      <c r="CB123" s="3133"/>
      <c r="CC123" s="3133"/>
      <c r="CD123" s="3133"/>
      <c r="CE123" s="3133"/>
      <c r="CF123" s="3133"/>
      <c r="CG123" s="3133"/>
      <c r="CH123" s="3133"/>
      <c r="CI123" s="3133"/>
      <c r="CJ123" s="3133"/>
      <c r="CK123" s="3133"/>
      <c r="CL123" s="3133"/>
      <c r="CM123" s="3133"/>
      <c r="CN123" s="3133"/>
      <c r="CO123" s="3133"/>
      <c r="CP123" s="3133"/>
      <c r="CQ123" s="3133"/>
      <c r="CR123" s="3133"/>
      <c r="CS123" s="3133"/>
      <c r="CT123" s="3133"/>
      <c r="CU123" s="3133"/>
      <c r="CV123" s="3133"/>
      <c r="CW123" s="3133"/>
      <c r="CX123" s="3133"/>
      <c r="CY123" s="3133"/>
      <c r="CZ123" s="3133"/>
      <c r="DA123" s="3133"/>
      <c r="DB123" s="3133"/>
      <c r="DC123" s="3133"/>
    </row>
    <row r="124" spans="1:107" s="292" customFormat="1" ht="13.5" customHeight="1">
      <c r="A124" s="289"/>
      <c r="B124" s="3169" t="s">
        <v>313</v>
      </c>
      <c r="C124" s="3169"/>
      <c r="D124" s="3169"/>
      <c r="E124" s="3133" t="s">
        <v>1288</v>
      </c>
      <c r="F124" s="3133"/>
      <c r="G124" s="3133"/>
      <c r="H124" s="3133"/>
      <c r="I124" s="3133"/>
      <c r="J124" s="3133"/>
      <c r="K124" s="3133"/>
      <c r="L124" s="3133"/>
      <c r="M124" s="3133"/>
      <c r="N124" s="3133"/>
      <c r="O124" s="3133"/>
      <c r="P124" s="3133"/>
      <c r="Q124" s="3133"/>
      <c r="R124" s="3133"/>
      <c r="S124" s="3133"/>
      <c r="T124" s="3133"/>
      <c r="U124" s="3133"/>
      <c r="V124" s="3133"/>
      <c r="W124" s="3133"/>
      <c r="X124" s="3133"/>
      <c r="Y124" s="3133"/>
      <c r="Z124" s="3133"/>
      <c r="AA124" s="3133"/>
      <c r="AB124" s="3133"/>
      <c r="AC124" s="3133"/>
      <c r="AD124" s="3133"/>
      <c r="AE124" s="3133"/>
      <c r="AF124" s="3133"/>
      <c r="AG124" s="3133"/>
      <c r="AH124" s="3133"/>
      <c r="AI124" s="3133"/>
      <c r="AJ124" s="3133"/>
      <c r="AK124" s="3133"/>
      <c r="AL124" s="3133"/>
      <c r="AM124" s="3133"/>
      <c r="AN124" s="3133"/>
      <c r="AO124" s="3133"/>
      <c r="AP124" s="3133"/>
      <c r="AQ124" s="3133"/>
      <c r="AR124" s="3133"/>
      <c r="AS124" s="3133"/>
      <c r="AT124" s="3133"/>
      <c r="AU124" s="3133"/>
      <c r="AV124" s="3133"/>
      <c r="AW124" s="3133"/>
      <c r="AX124" s="289"/>
      <c r="AY124" s="291"/>
      <c r="AZ124" s="289"/>
      <c r="BA124" s="289"/>
      <c r="BB124" s="289"/>
      <c r="BC124" s="289"/>
      <c r="BD124" s="289"/>
      <c r="BE124" s="289"/>
      <c r="BF124" s="289"/>
      <c r="BG124" s="289"/>
      <c r="BK124" s="3133"/>
      <c r="BL124" s="3133"/>
      <c r="BM124" s="3133"/>
      <c r="BN124" s="3133"/>
      <c r="BO124" s="3133"/>
      <c r="BP124" s="3133"/>
      <c r="BQ124" s="3133"/>
      <c r="BR124" s="3133"/>
      <c r="BS124" s="3133"/>
      <c r="BT124" s="3133"/>
      <c r="BU124" s="3133"/>
      <c r="BV124" s="3133"/>
      <c r="BW124" s="3133"/>
      <c r="BX124" s="3133"/>
      <c r="BY124" s="3133"/>
      <c r="BZ124" s="3133"/>
      <c r="CA124" s="3133"/>
      <c r="CB124" s="3133"/>
      <c r="CC124" s="3133"/>
      <c r="CD124" s="3133"/>
      <c r="CE124" s="3133"/>
      <c r="CF124" s="3133"/>
      <c r="CG124" s="3133"/>
      <c r="CH124" s="3133"/>
      <c r="CI124" s="3133"/>
      <c r="CJ124" s="3133"/>
      <c r="CK124" s="3133"/>
      <c r="CL124" s="3133"/>
      <c r="CM124" s="3133"/>
      <c r="CN124" s="3133"/>
      <c r="CO124" s="3133"/>
      <c r="CP124" s="3133"/>
      <c r="CQ124" s="3133"/>
      <c r="CR124" s="3133"/>
      <c r="CS124" s="3133"/>
      <c r="CT124" s="3133"/>
      <c r="CU124" s="3133"/>
      <c r="CV124" s="3133"/>
      <c r="CW124" s="3133"/>
      <c r="CX124" s="3133"/>
      <c r="CY124" s="3133"/>
      <c r="CZ124" s="3133"/>
      <c r="DA124" s="3133"/>
      <c r="DB124" s="3133"/>
      <c r="DC124" s="3133"/>
    </row>
    <row r="125" spans="1:107" s="292" customFormat="1" ht="13.5" customHeight="1">
      <c r="A125" s="291"/>
      <c r="B125" s="288"/>
      <c r="C125" s="288"/>
      <c r="D125" s="288"/>
      <c r="E125" s="3133"/>
      <c r="F125" s="3133"/>
      <c r="G125" s="3133"/>
      <c r="H125" s="3133"/>
      <c r="I125" s="3133"/>
      <c r="J125" s="3133"/>
      <c r="K125" s="3133"/>
      <c r="L125" s="3133"/>
      <c r="M125" s="3133"/>
      <c r="N125" s="3133"/>
      <c r="O125" s="3133"/>
      <c r="P125" s="3133"/>
      <c r="Q125" s="3133"/>
      <c r="R125" s="3133"/>
      <c r="S125" s="3133"/>
      <c r="T125" s="3133"/>
      <c r="U125" s="3133"/>
      <c r="V125" s="3133"/>
      <c r="W125" s="3133"/>
      <c r="X125" s="3133"/>
      <c r="Y125" s="3133"/>
      <c r="Z125" s="3133"/>
      <c r="AA125" s="3133"/>
      <c r="AB125" s="3133"/>
      <c r="AC125" s="3133"/>
      <c r="AD125" s="3133"/>
      <c r="AE125" s="3133"/>
      <c r="AF125" s="3133"/>
      <c r="AG125" s="3133"/>
      <c r="AH125" s="3133"/>
      <c r="AI125" s="3133"/>
      <c r="AJ125" s="3133"/>
      <c r="AK125" s="3133"/>
      <c r="AL125" s="3133"/>
      <c r="AM125" s="3133"/>
      <c r="AN125" s="3133"/>
      <c r="AO125" s="3133"/>
      <c r="AP125" s="3133"/>
      <c r="AQ125" s="3133"/>
      <c r="AR125" s="3133"/>
      <c r="AS125" s="3133"/>
      <c r="AT125" s="3133"/>
      <c r="AU125" s="3133"/>
      <c r="AV125" s="3133"/>
      <c r="AW125" s="3133"/>
      <c r="AX125" s="289"/>
      <c r="AY125" s="291"/>
      <c r="AZ125" s="289"/>
      <c r="BA125" s="289"/>
      <c r="BB125" s="289"/>
      <c r="BC125" s="289"/>
      <c r="BD125" s="289"/>
      <c r="BE125" s="289"/>
      <c r="BF125" s="289"/>
      <c r="BG125" s="289"/>
      <c r="BK125" s="3133"/>
      <c r="BL125" s="3133"/>
      <c r="BM125" s="3133"/>
      <c r="BN125" s="3133"/>
      <c r="BO125" s="3133"/>
      <c r="BP125" s="3133"/>
      <c r="BQ125" s="3133"/>
      <c r="BR125" s="3133"/>
      <c r="BS125" s="3133"/>
      <c r="BT125" s="3133"/>
      <c r="BU125" s="3133"/>
      <c r="BV125" s="3133"/>
      <c r="BW125" s="3133"/>
      <c r="BX125" s="3133"/>
      <c r="BY125" s="3133"/>
      <c r="BZ125" s="3133"/>
      <c r="CA125" s="3133"/>
      <c r="CB125" s="3133"/>
      <c r="CC125" s="3133"/>
      <c r="CD125" s="3133"/>
      <c r="CE125" s="3133"/>
      <c r="CF125" s="3133"/>
      <c r="CG125" s="3133"/>
      <c r="CH125" s="3133"/>
      <c r="CI125" s="3133"/>
      <c r="CJ125" s="3133"/>
      <c r="CK125" s="3133"/>
      <c r="CL125" s="3133"/>
      <c r="CM125" s="3133"/>
      <c r="CN125" s="3133"/>
      <c r="CO125" s="3133"/>
      <c r="CP125" s="3133"/>
      <c r="CQ125" s="3133"/>
      <c r="CR125" s="3133"/>
      <c r="CS125" s="3133"/>
      <c r="CT125" s="3133"/>
      <c r="CU125" s="3133"/>
      <c r="CV125" s="3133"/>
      <c r="CW125" s="3133"/>
      <c r="CX125" s="3133"/>
      <c r="CY125" s="3133"/>
      <c r="CZ125" s="3133"/>
      <c r="DA125" s="3133"/>
      <c r="DB125" s="3133"/>
      <c r="DC125" s="3133"/>
    </row>
    <row r="126" spans="1:107" s="292" customFormat="1" ht="13.5" customHeight="1">
      <c r="A126" s="291"/>
      <c r="B126" s="289"/>
      <c r="C126" s="289"/>
      <c r="D126" s="289"/>
      <c r="E126" s="3133"/>
      <c r="F126" s="3133"/>
      <c r="G126" s="3133"/>
      <c r="H126" s="3133"/>
      <c r="I126" s="3133"/>
      <c r="J126" s="3133"/>
      <c r="K126" s="3133"/>
      <c r="L126" s="3133"/>
      <c r="M126" s="3133"/>
      <c r="N126" s="3133"/>
      <c r="O126" s="3133"/>
      <c r="P126" s="3133"/>
      <c r="Q126" s="3133"/>
      <c r="R126" s="3133"/>
      <c r="S126" s="3133"/>
      <c r="T126" s="3133"/>
      <c r="U126" s="3133"/>
      <c r="V126" s="3133"/>
      <c r="W126" s="3133"/>
      <c r="X126" s="3133"/>
      <c r="Y126" s="3133"/>
      <c r="Z126" s="3133"/>
      <c r="AA126" s="3133"/>
      <c r="AB126" s="3133"/>
      <c r="AC126" s="3133"/>
      <c r="AD126" s="3133"/>
      <c r="AE126" s="3133"/>
      <c r="AF126" s="3133"/>
      <c r="AG126" s="3133"/>
      <c r="AH126" s="3133"/>
      <c r="AI126" s="3133"/>
      <c r="AJ126" s="3133"/>
      <c r="AK126" s="3133"/>
      <c r="AL126" s="3133"/>
      <c r="AM126" s="3133"/>
      <c r="AN126" s="3133"/>
      <c r="AO126" s="3133"/>
      <c r="AP126" s="3133"/>
      <c r="AQ126" s="3133"/>
      <c r="AR126" s="3133"/>
      <c r="AS126" s="3133"/>
      <c r="AT126" s="3133"/>
      <c r="AU126" s="3133"/>
      <c r="AV126" s="3133"/>
      <c r="AW126" s="3133"/>
      <c r="AX126" s="289"/>
      <c r="AY126" s="291"/>
      <c r="AZ126" s="289"/>
      <c r="BA126" s="289"/>
      <c r="BB126" s="289"/>
      <c r="BC126" s="289"/>
      <c r="BD126" s="289"/>
      <c r="BE126" s="289"/>
      <c r="BF126" s="289"/>
      <c r="BG126" s="289"/>
      <c r="BK126" s="3153" t="s">
        <v>1308</v>
      </c>
      <c r="BL126" s="3153"/>
      <c r="BM126" s="3153"/>
      <c r="BN126" s="3153"/>
      <c r="BO126" s="3153"/>
      <c r="BP126" s="3153"/>
      <c r="BQ126" s="3153"/>
      <c r="BR126" s="3153"/>
      <c r="BS126" s="3153"/>
      <c r="BT126" s="3153"/>
      <c r="BU126" s="3153"/>
      <c r="BV126" s="3153"/>
      <c r="BW126" s="3153"/>
      <c r="BX126" s="3153"/>
      <c r="BY126" s="3153"/>
      <c r="BZ126" s="3153"/>
      <c r="CA126" s="3153"/>
      <c r="CB126" s="3153"/>
      <c r="CC126" s="3153"/>
      <c r="CD126" s="3153"/>
      <c r="CE126" s="3153"/>
      <c r="CF126" s="3153"/>
      <c r="CG126" s="3153"/>
      <c r="CH126" s="3153"/>
      <c r="CI126" s="3153"/>
      <c r="CJ126" s="3153"/>
      <c r="CK126" s="3153"/>
      <c r="CL126" s="3153"/>
      <c r="CM126" s="3153"/>
      <c r="CN126" s="3153"/>
      <c r="CO126" s="3153"/>
      <c r="CP126" s="3153"/>
      <c r="CQ126" s="3153"/>
      <c r="CR126" s="3153"/>
      <c r="CS126" s="3153"/>
      <c r="CT126" s="3153"/>
      <c r="CU126" s="3153"/>
      <c r="CV126" s="3153"/>
      <c r="CW126" s="3153"/>
      <c r="CX126" s="3153"/>
      <c r="CY126" s="3153"/>
      <c r="CZ126" s="3153"/>
      <c r="DA126" s="3153"/>
      <c r="DB126" s="3153"/>
      <c r="DC126" s="3153"/>
    </row>
    <row r="127" spans="1:107" s="292" customFormat="1" ht="13.5" customHeight="1">
      <c r="A127" s="291"/>
      <c r="B127" s="291"/>
      <c r="C127" s="291"/>
      <c r="D127" s="291"/>
      <c r="E127" s="3133"/>
      <c r="F127" s="3133"/>
      <c r="G127" s="3133"/>
      <c r="H127" s="3133"/>
      <c r="I127" s="3133"/>
      <c r="J127" s="3133"/>
      <c r="K127" s="3133"/>
      <c r="L127" s="3133"/>
      <c r="M127" s="3133"/>
      <c r="N127" s="3133"/>
      <c r="O127" s="3133"/>
      <c r="P127" s="3133"/>
      <c r="Q127" s="3133"/>
      <c r="R127" s="3133"/>
      <c r="S127" s="3133"/>
      <c r="T127" s="3133"/>
      <c r="U127" s="3133"/>
      <c r="V127" s="3133"/>
      <c r="W127" s="3133"/>
      <c r="X127" s="3133"/>
      <c r="Y127" s="3133"/>
      <c r="Z127" s="3133"/>
      <c r="AA127" s="3133"/>
      <c r="AB127" s="3133"/>
      <c r="AC127" s="3133"/>
      <c r="AD127" s="3133"/>
      <c r="AE127" s="3133"/>
      <c r="AF127" s="3133"/>
      <c r="AG127" s="3133"/>
      <c r="AH127" s="3133"/>
      <c r="AI127" s="3133"/>
      <c r="AJ127" s="3133"/>
      <c r="AK127" s="3133"/>
      <c r="AL127" s="3133"/>
      <c r="AM127" s="3133"/>
      <c r="AN127" s="3133"/>
      <c r="AO127" s="3133"/>
      <c r="AP127" s="3133"/>
      <c r="AQ127" s="3133"/>
      <c r="AR127" s="3133"/>
      <c r="AS127" s="3133"/>
      <c r="AT127" s="3133"/>
      <c r="AU127" s="3133"/>
      <c r="AV127" s="3133"/>
      <c r="AW127" s="3133"/>
      <c r="AX127" s="289"/>
      <c r="AY127" s="291"/>
      <c r="AZ127" s="289"/>
      <c r="BA127" s="289"/>
      <c r="BB127" s="289"/>
      <c r="BC127" s="289"/>
      <c r="BD127" s="289"/>
      <c r="BE127" s="289"/>
      <c r="BF127" s="289"/>
      <c r="BG127" s="289"/>
      <c r="BK127" s="3153"/>
      <c r="BL127" s="3153"/>
      <c r="BM127" s="3153"/>
      <c r="BN127" s="3153"/>
      <c r="BO127" s="3153"/>
      <c r="BP127" s="3153"/>
      <c r="BQ127" s="3153"/>
      <c r="BR127" s="3153"/>
      <c r="BS127" s="3153"/>
      <c r="BT127" s="3153"/>
      <c r="BU127" s="3153"/>
      <c r="BV127" s="3153"/>
      <c r="BW127" s="3153"/>
      <c r="BX127" s="3153"/>
      <c r="BY127" s="3153"/>
      <c r="BZ127" s="3153"/>
      <c r="CA127" s="3153"/>
      <c r="CB127" s="3153"/>
      <c r="CC127" s="3153"/>
      <c r="CD127" s="3153"/>
      <c r="CE127" s="3153"/>
      <c r="CF127" s="3153"/>
      <c r="CG127" s="3153"/>
      <c r="CH127" s="3153"/>
      <c r="CI127" s="3153"/>
      <c r="CJ127" s="3153"/>
      <c r="CK127" s="3153"/>
      <c r="CL127" s="3153"/>
      <c r="CM127" s="3153"/>
      <c r="CN127" s="3153"/>
      <c r="CO127" s="3153"/>
      <c r="CP127" s="3153"/>
      <c r="CQ127" s="3153"/>
      <c r="CR127" s="3153"/>
      <c r="CS127" s="3153"/>
      <c r="CT127" s="3153"/>
      <c r="CU127" s="3153"/>
      <c r="CV127" s="3153"/>
      <c r="CW127" s="3153"/>
      <c r="CX127" s="3153"/>
      <c r="CY127" s="3153"/>
      <c r="CZ127" s="3153"/>
      <c r="DA127" s="3153"/>
      <c r="DB127" s="3153"/>
      <c r="DC127" s="3153"/>
    </row>
    <row r="128" spans="1:107" s="292" customFormat="1" ht="13.5" customHeight="1">
      <c r="A128" s="291"/>
      <c r="B128" s="3133" t="s">
        <v>490</v>
      </c>
      <c r="C128" s="3133"/>
      <c r="D128" s="3133"/>
      <c r="E128" s="3133"/>
      <c r="F128" s="3133"/>
      <c r="G128" s="3133"/>
      <c r="H128" s="3133"/>
      <c r="I128" s="3133"/>
      <c r="J128" s="3133"/>
      <c r="K128" s="3133"/>
      <c r="L128" s="3133"/>
      <c r="M128" s="3133"/>
      <c r="N128" s="290"/>
      <c r="O128" s="290"/>
      <c r="P128" s="290"/>
      <c r="Q128" s="290"/>
      <c r="R128" s="290"/>
      <c r="S128" s="290"/>
      <c r="T128" s="290"/>
      <c r="U128" s="290"/>
      <c r="V128" s="290"/>
      <c r="W128" s="290"/>
      <c r="X128" s="290"/>
      <c r="Y128" s="290"/>
      <c r="Z128" s="290"/>
      <c r="AA128" s="290"/>
      <c r="AB128" s="290"/>
      <c r="AC128" s="290"/>
      <c r="AD128" s="290"/>
      <c r="AE128" s="290"/>
      <c r="AF128" s="290"/>
      <c r="AG128" s="290"/>
      <c r="AH128" s="290"/>
      <c r="AI128" s="290"/>
      <c r="AJ128" s="290"/>
      <c r="AK128" s="290"/>
      <c r="AL128" s="290"/>
      <c r="AM128" s="290"/>
      <c r="AN128" s="290"/>
      <c r="AO128" s="290"/>
      <c r="AP128" s="290"/>
      <c r="AQ128" s="290"/>
      <c r="AR128" s="290"/>
      <c r="AS128" s="290"/>
      <c r="AT128" s="290"/>
      <c r="AU128" s="290"/>
      <c r="AV128" s="290"/>
      <c r="AW128" s="290"/>
      <c r="AX128" s="289"/>
      <c r="AY128" s="291"/>
      <c r="AZ128" s="289"/>
      <c r="BA128" s="289"/>
      <c r="BB128" s="289"/>
      <c r="BC128" s="289"/>
      <c r="BD128" s="289"/>
      <c r="BE128" s="289"/>
      <c r="BF128" s="289"/>
      <c r="BG128" s="289"/>
      <c r="BK128" s="3153"/>
      <c r="BL128" s="3153"/>
      <c r="BM128" s="3153"/>
      <c r="BN128" s="3153"/>
      <c r="BO128" s="3153"/>
      <c r="BP128" s="3153"/>
      <c r="BQ128" s="3153"/>
      <c r="BR128" s="3153"/>
      <c r="BS128" s="3153"/>
      <c r="BT128" s="3153"/>
      <c r="BU128" s="3153"/>
      <c r="BV128" s="3153"/>
      <c r="BW128" s="3153"/>
      <c r="BX128" s="3153"/>
      <c r="BY128" s="3153"/>
      <c r="BZ128" s="3153"/>
      <c r="CA128" s="3153"/>
      <c r="CB128" s="3153"/>
      <c r="CC128" s="3153"/>
      <c r="CD128" s="3153"/>
      <c r="CE128" s="3153"/>
      <c r="CF128" s="3153"/>
      <c r="CG128" s="3153"/>
      <c r="CH128" s="3153"/>
      <c r="CI128" s="3153"/>
      <c r="CJ128" s="3153"/>
      <c r="CK128" s="3153"/>
      <c r="CL128" s="3153"/>
      <c r="CM128" s="3153"/>
      <c r="CN128" s="3153"/>
      <c r="CO128" s="3153"/>
      <c r="CP128" s="3153"/>
      <c r="CQ128" s="3153"/>
      <c r="CR128" s="3153"/>
      <c r="CS128" s="3153"/>
      <c r="CT128" s="3153"/>
      <c r="CU128" s="3153"/>
      <c r="CV128" s="3153"/>
      <c r="CW128" s="3153"/>
      <c r="CX128" s="3153"/>
      <c r="CY128" s="3153"/>
      <c r="CZ128" s="3153"/>
      <c r="DA128" s="3153"/>
      <c r="DB128" s="3153"/>
      <c r="DC128" s="3153"/>
    </row>
    <row r="129" spans="1:107" s="292" customFormat="1" ht="13.5" customHeight="1">
      <c r="A129" s="291"/>
      <c r="B129" s="3169" t="s">
        <v>315</v>
      </c>
      <c r="C129" s="3169"/>
      <c r="D129" s="3169"/>
      <c r="E129" s="3153" t="s">
        <v>1289</v>
      </c>
      <c r="F129" s="3153"/>
      <c r="G129" s="3153"/>
      <c r="H129" s="3153"/>
      <c r="I129" s="3153"/>
      <c r="J129" s="3153"/>
      <c r="K129" s="3153"/>
      <c r="L129" s="3153"/>
      <c r="M129" s="3153"/>
      <c r="N129" s="3153"/>
      <c r="O129" s="3153"/>
      <c r="P129" s="3153"/>
      <c r="Q129" s="3153"/>
      <c r="R129" s="3153"/>
      <c r="S129" s="3153"/>
      <c r="T129" s="3153"/>
      <c r="U129" s="3153"/>
      <c r="V129" s="3153"/>
      <c r="W129" s="3153"/>
      <c r="X129" s="3153"/>
      <c r="Y129" s="3153"/>
      <c r="Z129" s="3153"/>
      <c r="AA129" s="3153"/>
      <c r="AB129" s="3153"/>
      <c r="AC129" s="3153"/>
      <c r="AD129" s="3153"/>
      <c r="AE129" s="3153"/>
      <c r="AF129" s="3153"/>
      <c r="AG129" s="3153"/>
      <c r="AH129" s="3153"/>
      <c r="AI129" s="3153"/>
      <c r="AJ129" s="3153"/>
      <c r="AK129" s="3153"/>
      <c r="AL129" s="3153"/>
      <c r="AM129" s="3153"/>
      <c r="AN129" s="3153"/>
      <c r="AO129" s="3153"/>
      <c r="AP129" s="3153"/>
      <c r="AQ129" s="3153"/>
      <c r="AR129" s="3153"/>
      <c r="AS129" s="3153"/>
      <c r="AT129" s="3153"/>
      <c r="AU129" s="3153"/>
      <c r="AV129" s="3153"/>
      <c r="AW129" s="3153"/>
      <c r="AX129" s="289"/>
      <c r="AY129" s="291"/>
      <c r="AZ129" s="289"/>
      <c r="BA129" s="289"/>
      <c r="BB129" s="289"/>
      <c r="BC129" s="289"/>
      <c r="BD129" s="289"/>
      <c r="BE129" s="289"/>
      <c r="BF129" s="289"/>
      <c r="BG129" s="289"/>
      <c r="BK129" s="3153"/>
      <c r="BL129" s="3153"/>
      <c r="BM129" s="3153"/>
      <c r="BN129" s="3153"/>
      <c r="BO129" s="3153"/>
      <c r="BP129" s="3153"/>
      <c r="BQ129" s="3153"/>
      <c r="BR129" s="3153"/>
      <c r="BS129" s="3153"/>
      <c r="BT129" s="3153"/>
      <c r="BU129" s="3153"/>
      <c r="BV129" s="3153"/>
      <c r="BW129" s="3153"/>
      <c r="BX129" s="3153"/>
      <c r="BY129" s="3153"/>
      <c r="BZ129" s="3153"/>
      <c r="CA129" s="3153"/>
      <c r="CB129" s="3153"/>
      <c r="CC129" s="3153"/>
      <c r="CD129" s="3153"/>
      <c r="CE129" s="3153"/>
      <c r="CF129" s="3153"/>
      <c r="CG129" s="3153"/>
      <c r="CH129" s="3153"/>
      <c r="CI129" s="3153"/>
      <c r="CJ129" s="3153"/>
      <c r="CK129" s="3153"/>
      <c r="CL129" s="3153"/>
      <c r="CM129" s="3153"/>
      <c r="CN129" s="3153"/>
      <c r="CO129" s="3153"/>
      <c r="CP129" s="3153"/>
      <c r="CQ129" s="3153"/>
      <c r="CR129" s="3153"/>
      <c r="CS129" s="3153"/>
      <c r="CT129" s="3153"/>
      <c r="CU129" s="3153"/>
      <c r="CV129" s="3153"/>
      <c r="CW129" s="3153"/>
      <c r="CX129" s="3153"/>
      <c r="CY129" s="3153"/>
      <c r="CZ129" s="3153"/>
      <c r="DA129" s="3153"/>
      <c r="DB129" s="3153"/>
      <c r="DC129" s="3153"/>
    </row>
    <row r="130" spans="1:107" s="292" customFormat="1" ht="13.5" customHeight="1">
      <c r="A130" s="291"/>
      <c r="B130" s="288"/>
      <c r="C130" s="288"/>
      <c r="D130" s="288"/>
      <c r="E130" s="3153"/>
      <c r="F130" s="3153"/>
      <c r="G130" s="3153"/>
      <c r="H130" s="3153"/>
      <c r="I130" s="3153"/>
      <c r="J130" s="3153"/>
      <c r="K130" s="3153"/>
      <c r="L130" s="3153"/>
      <c r="M130" s="3153"/>
      <c r="N130" s="3153"/>
      <c r="O130" s="3153"/>
      <c r="P130" s="3153"/>
      <c r="Q130" s="3153"/>
      <c r="R130" s="3153"/>
      <c r="S130" s="3153"/>
      <c r="T130" s="3153"/>
      <c r="U130" s="3153"/>
      <c r="V130" s="3153"/>
      <c r="W130" s="3153"/>
      <c r="X130" s="3153"/>
      <c r="Y130" s="3153"/>
      <c r="Z130" s="3153"/>
      <c r="AA130" s="3153"/>
      <c r="AB130" s="3153"/>
      <c r="AC130" s="3153"/>
      <c r="AD130" s="3153"/>
      <c r="AE130" s="3153"/>
      <c r="AF130" s="3153"/>
      <c r="AG130" s="3153"/>
      <c r="AH130" s="3153"/>
      <c r="AI130" s="3153"/>
      <c r="AJ130" s="3153"/>
      <c r="AK130" s="3153"/>
      <c r="AL130" s="3153"/>
      <c r="AM130" s="3153"/>
      <c r="AN130" s="3153"/>
      <c r="AO130" s="3153"/>
      <c r="AP130" s="3153"/>
      <c r="AQ130" s="3153"/>
      <c r="AR130" s="3153"/>
      <c r="AS130" s="3153"/>
      <c r="AT130" s="3153"/>
      <c r="AU130" s="3153"/>
      <c r="AV130" s="3153"/>
      <c r="AW130" s="3153"/>
      <c r="AX130" s="289"/>
      <c r="AY130" s="291"/>
      <c r="AZ130" s="289"/>
      <c r="BA130" s="289"/>
      <c r="BB130" s="289"/>
      <c r="BC130" s="289"/>
      <c r="BD130" s="289"/>
      <c r="BE130" s="289"/>
      <c r="BF130" s="289"/>
      <c r="BG130" s="289"/>
      <c r="BK130" s="3153"/>
      <c r="BL130" s="3153"/>
      <c r="BM130" s="3153"/>
      <c r="BN130" s="3153"/>
      <c r="BO130" s="3153"/>
      <c r="BP130" s="3153"/>
      <c r="BQ130" s="3153"/>
      <c r="BR130" s="3153"/>
      <c r="BS130" s="3153"/>
      <c r="BT130" s="3153"/>
      <c r="BU130" s="3153"/>
      <c r="BV130" s="3153"/>
      <c r="BW130" s="3153"/>
      <c r="BX130" s="3153"/>
      <c r="BY130" s="3153"/>
      <c r="BZ130" s="3153"/>
      <c r="CA130" s="3153"/>
      <c r="CB130" s="3153"/>
      <c r="CC130" s="3153"/>
      <c r="CD130" s="3153"/>
      <c r="CE130" s="3153"/>
      <c r="CF130" s="3153"/>
      <c r="CG130" s="3153"/>
      <c r="CH130" s="3153"/>
      <c r="CI130" s="3153"/>
      <c r="CJ130" s="3153"/>
      <c r="CK130" s="3153"/>
      <c r="CL130" s="3153"/>
      <c r="CM130" s="3153"/>
      <c r="CN130" s="3153"/>
      <c r="CO130" s="3153"/>
      <c r="CP130" s="3153"/>
      <c r="CQ130" s="3153"/>
      <c r="CR130" s="3153"/>
      <c r="CS130" s="3153"/>
      <c r="CT130" s="3153"/>
      <c r="CU130" s="3153"/>
      <c r="CV130" s="3153"/>
      <c r="CW130" s="3153"/>
      <c r="CX130" s="3153"/>
      <c r="CY130" s="3153"/>
      <c r="CZ130" s="3153"/>
      <c r="DA130" s="3153"/>
      <c r="DB130" s="3153"/>
      <c r="DC130" s="3153"/>
    </row>
    <row r="131" spans="1:107" s="292" customFormat="1" ht="13.5" customHeight="1">
      <c r="A131" s="289"/>
      <c r="B131" s="287"/>
      <c r="C131" s="287"/>
      <c r="D131" s="287"/>
      <c r="E131" s="3153"/>
      <c r="F131" s="3153"/>
      <c r="G131" s="3153"/>
      <c r="H131" s="3153"/>
      <c r="I131" s="3153"/>
      <c r="J131" s="3153"/>
      <c r="K131" s="3153"/>
      <c r="L131" s="3153"/>
      <c r="M131" s="3153"/>
      <c r="N131" s="3153"/>
      <c r="O131" s="3153"/>
      <c r="P131" s="3153"/>
      <c r="Q131" s="3153"/>
      <c r="R131" s="3153"/>
      <c r="S131" s="3153"/>
      <c r="T131" s="3153"/>
      <c r="U131" s="3153"/>
      <c r="V131" s="3153"/>
      <c r="W131" s="3153"/>
      <c r="X131" s="3153"/>
      <c r="Y131" s="3153"/>
      <c r="Z131" s="3153"/>
      <c r="AA131" s="3153"/>
      <c r="AB131" s="3153"/>
      <c r="AC131" s="3153"/>
      <c r="AD131" s="3153"/>
      <c r="AE131" s="3153"/>
      <c r="AF131" s="3153"/>
      <c r="AG131" s="3153"/>
      <c r="AH131" s="3153"/>
      <c r="AI131" s="3153"/>
      <c r="AJ131" s="3153"/>
      <c r="AK131" s="3153"/>
      <c r="AL131" s="3153"/>
      <c r="AM131" s="3153"/>
      <c r="AN131" s="3153"/>
      <c r="AO131" s="3153"/>
      <c r="AP131" s="3153"/>
      <c r="AQ131" s="3153"/>
      <c r="AR131" s="3153"/>
      <c r="AS131" s="3153"/>
      <c r="AT131" s="3153"/>
      <c r="AU131" s="3153"/>
      <c r="AV131" s="3153"/>
      <c r="AW131" s="3153"/>
      <c r="AX131" s="289"/>
      <c r="AY131" s="291"/>
      <c r="AZ131" s="289"/>
      <c r="BA131" s="289"/>
      <c r="BB131" s="289"/>
      <c r="BC131" s="289"/>
      <c r="BD131" s="289"/>
      <c r="BE131" s="289"/>
      <c r="BF131" s="289"/>
      <c r="BG131" s="289"/>
      <c r="BK131" s="3153"/>
      <c r="BL131" s="3153"/>
      <c r="BM131" s="3153"/>
      <c r="BN131" s="3153"/>
      <c r="BO131" s="3153"/>
      <c r="BP131" s="3153"/>
      <c r="BQ131" s="3153"/>
      <c r="BR131" s="3153"/>
      <c r="BS131" s="3153"/>
      <c r="BT131" s="3153"/>
      <c r="BU131" s="3153"/>
      <c r="BV131" s="3153"/>
      <c r="BW131" s="3153"/>
      <c r="BX131" s="3153"/>
      <c r="BY131" s="3153"/>
      <c r="BZ131" s="3153"/>
      <c r="CA131" s="3153"/>
      <c r="CB131" s="3153"/>
      <c r="CC131" s="3153"/>
      <c r="CD131" s="3153"/>
      <c r="CE131" s="3153"/>
      <c r="CF131" s="3153"/>
      <c r="CG131" s="3153"/>
      <c r="CH131" s="3153"/>
      <c r="CI131" s="3153"/>
      <c r="CJ131" s="3153"/>
      <c r="CK131" s="3153"/>
      <c r="CL131" s="3153"/>
      <c r="CM131" s="3153"/>
      <c r="CN131" s="3153"/>
      <c r="CO131" s="3153"/>
      <c r="CP131" s="3153"/>
      <c r="CQ131" s="3153"/>
      <c r="CR131" s="3153"/>
      <c r="CS131" s="3153"/>
      <c r="CT131" s="3153"/>
      <c r="CU131" s="3153"/>
      <c r="CV131" s="3153"/>
      <c r="CW131" s="3153"/>
      <c r="CX131" s="3153"/>
      <c r="CY131" s="3153"/>
      <c r="CZ131" s="3153"/>
      <c r="DA131" s="3153"/>
      <c r="DB131" s="3153"/>
      <c r="DC131" s="3153"/>
    </row>
    <row r="132" spans="1:107" s="292" customFormat="1" ht="13.5" customHeight="1">
      <c r="A132" s="289"/>
      <c r="B132" s="291"/>
      <c r="C132" s="291"/>
      <c r="D132" s="291"/>
      <c r="E132" s="3133" t="s">
        <v>1316</v>
      </c>
      <c r="F132" s="3133"/>
      <c r="G132" s="3133"/>
      <c r="H132" s="3133"/>
      <c r="I132" s="3133"/>
      <c r="J132" s="3133"/>
      <c r="K132" s="3133"/>
      <c r="L132" s="3133"/>
      <c r="M132" s="3133"/>
      <c r="N132" s="3133"/>
      <c r="O132" s="3133"/>
      <c r="P132" s="3133"/>
      <c r="Q132" s="3133"/>
      <c r="R132" s="3133"/>
      <c r="S132" s="3133"/>
      <c r="T132" s="3133"/>
      <c r="U132" s="3133"/>
      <c r="V132" s="3133"/>
      <c r="W132" s="3133"/>
      <c r="X132" s="3133"/>
      <c r="Y132" s="3133"/>
      <c r="Z132" s="3133"/>
      <c r="AA132" s="3133"/>
      <c r="AB132" s="3133"/>
      <c r="AC132" s="3133"/>
      <c r="AD132" s="3133"/>
      <c r="AE132" s="3133"/>
      <c r="AF132" s="3133"/>
      <c r="AG132" s="3133"/>
      <c r="AH132" s="3133"/>
      <c r="AI132" s="3133"/>
      <c r="AJ132" s="3133"/>
      <c r="AK132" s="3133"/>
      <c r="AL132" s="3133"/>
      <c r="AM132" s="3133"/>
      <c r="AN132" s="3133"/>
      <c r="AO132" s="3133"/>
      <c r="AP132" s="3133"/>
      <c r="AQ132" s="3133"/>
      <c r="AR132" s="3133"/>
      <c r="AS132" s="3133"/>
      <c r="AT132" s="3133"/>
      <c r="AU132" s="3133"/>
      <c r="AV132" s="3133"/>
      <c r="AW132" s="3133"/>
      <c r="AX132" s="289"/>
      <c r="AY132" s="291"/>
      <c r="AZ132" s="289"/>
      <c r="BA132" s="289"/>
      <c r="BB132" s="289"/>
      <c r="BC132" s="289"/>
      <c r="BD132" s="289"/>
      <c r="BE132" s="289"/>
      <c r="BF132" s="289"/>
      <c r="BG132" s="289"/>
      <c r="BK132" s="3133" t="s">
        <v>1569</v>
      </c>
      <c r="BL132" s="3133"/>
      <c r="BM132" s="3133"/>
      <c r="BN132" s="3133"/>
      <c r="BO132" s="3133"/>
      <c r="BP132" s="3133"/>
      <c r="BQ132" s="3133"/>
      <c r="BR132" s="3133"/>
      <c r="BS132" s="3133"/>
      <c r="BT132" s="3133"/>
      <c r="BU132" s="3133"/>
      <c r="BV132" s="3133"/>
      <c r="BW132" s="3133"/>
      <c r="BX132" s="3133"/>
      <c r="BY132" s="3133"/>
      <c r="BZ132" s="3133"/>
      <c r="CA132" s="3133"/>
      <c r="CB132" s="3133"/>
      <c r="CC132" s="3133"/>
      <c r="CD132" s="3133"/>
      <c r="CE132" s="3133"/>
      <c r="CF132" s="3133"/>
      <c r="CG132" s="3133"/>
      <c r="CH132" s="3133"/>
      <c r="CI132" s="3133"/>
      <c r="CJ132" s="3133"/>
      <c r="CK132" s="3133"/>
      <c r="CL132" s="3133"/>
      <c r="CM132" s="3133"/>
      <c r="CN132" s="3133"/>
      <c r="CO132" s="3133"/>
      <c r="CP132" s="3133"/>
      <c r="CQ132" s="3133"/>
      <c r="CR132" s="3133"/>
      <c r="CS132" s="3133"/>
      <c r="CT132" s="3133"/>
      <c r="CU132" s="3133"/>
      <c r="CV132" s="3133"/>
      <c r="CW132" s="3133"/>
      <c r="CX132" s="3133"/>
      <c r="CY132" s="3133"/>
      <c r="CZ132" s="3133"/>
      <c r="DA132" s="3133"/>
      <c r="DB132" s="3133"/>
      <c r="DC132" s="3133"/>
    </row>
    <row r="133" spans="1:107" s="292" customFormat="1" ht="13.5" customHeight="1">
      <c r="A133" s="291"/>
      <c r="B133" s="291"/>
      <c r="C133" s="291"/>
      <c r="D133" s="291"/>
      <c r="E133" s="3133"/>
      <c r="F133" s="3133"/>
      <c r="G133" s="3133"/>
      <c r="H133" s="3133"/>
      <c r="I133" s="3133"/>
      <c r="J133" s="3133"/>
      <c r="K133" s="3133"/>
      <c r="L133" s="3133"/>
      <c r="M133" s="3133"/>
      <c r="N133" s="3133"/>
      <c r="O133" s="3133"/>
      <c r="P133" s="3133"/>
      <c r="Q133" s="3133"/>
      <c r="R133" s="3133"/>
      <c r="S133" s="3133"/>
      <c r="T133" s="3133"/>
      <c r="U133" s="3133"/>
      <c r="V133" s="3133"/>
      <c r="W133" s="3133"/>
      <c r="X133" s="3133"/>
      <c r="Y133" s="3133"/>
      <c r="Z133" s="3133"/>
      <c r="AA133" s="3133"/>
      <c r="AB133" s="3133"/>
      <c r="AC133" s="3133"/>
      <c r="AD133" s="3133"/>
      <c r="AE133" s="3133"/>
      <c r="AF133" s="3133"/>
      <c r="AG133" s="3133"/>
      <c r="AH133" s="3133"/>
      <c r="AI133" s="3133"/>
      <c r="AJ133" s="3133"/>
      <c r="AK133" s="3133"/>
      <c r="AL133" s="3133"/>
      <c r="AM133" s="3133"/>
      <c r="AN133" s="3133"/>
      <c r="AO133" s="3133"/>
      <c r="AP133" s="3133"/>
      <c r="AQ133" s="3133"/>
      <c r="AR133" s="3133"/>
      <c r="AS133" s="3133"/>
      <c r="AT133" s="3133"/>
      <c r="AU133" s="3133"/>
      <c r="AV133" s="3133"/>
      <c r="AW133" s="3133"/>
      <c r="BA133" s="295"/>
      <c r="BK133" s="3133"/>
      <c r="BL133" s="3133"/>
      <c r="BM133" s="3133"/>
      <c r="BN133" s="3133"/>
      <c r="BO133" s="3133"/>
      <c r="BP133" s="3133"/>
      <c r="BQ133" s="3133"/>
      <c r="BR133" s="3133"/>
      <c r="BS133" s="3133"/>
      <c r="BT133" s="3133"/>
      <c r="BU133" s="3133"/>
      <c r="BV133" s="3133"/>
      <c r="BW133" s="3133"/>
      <c r="BX133" s="3133"/>
      <c r="BY133" s="3133"/>
      <c r="BZ133" s="3133"/>
      <c r="CA133" s="3133"/>
      <c r="CB133" s="3133"/>
      <c r="CC133" s="3133"/>
      <c r="CD133" s="3133"/>
      <c r="CE133" s="3133"/>
      <c r="CF133" s="3133"/>
      <c r="CG133" s="3133"/>
      <c r="CH133" s="3133"/>
      <c r="CI133" s="3133"/>
      <c r="CJ133" s="3133"/>
      <c r="CK133" s="3133"/>
      <c r="CL133" s="3133"/>
      <c r="CM133" s="3133"/>
      <c r="CN133" s="3133"/>
      <c r="CO133" s="3133"/>
      <c r="CP133" s="3133"/>
      <c r="CQ133" s="3133"/>
      <c r="CR133" s="3133"/>
      <c r="CS133" s="3133"/>
      <c r="CT133" s="3133"/>
      <c r="CU133" s="3133"/>
      <c r="CV133" s="3133"/>
      <c r="CW133" s="3133"/>
      <c r="CX133" s="3133"/>
      <c r="CY133" s="3133"/>
      <c r="CZ133" s="3133"/>
      <c r="DA133" s="3133"/>
      <c r="DB133" s="3133"/>
      <c r="DC133" s="3133"/>
    </row>
    <row r="134" spans="1:107" s="292" customFormat="1" ht="13.5" customHeight="1">
      <c r="A134" s="291"/>
      <c r="E134" s="3133"/>
      <c r="F134" s="3133"/>
      <c r="G134" s="3133"/>
      <c r="H134" s="3133"/>
      <c r="I134" s="3133"/>
      <c r="J134" s="3133"/>
      <c r="K134" s="3133"/>
      <c r="L134" s="3133"/>
      <c r="M134" s="3133"/>
      <c r="N134" s="3133"/>
      <c r="O134" s="3133"/>
      <c r="P134" s="3133"/>
      <c r="Q134" s="3133"/>
      <c r="R134" s="3133"/>
      <c r="S134" s="3133"/>
      <c r="T134" s="3133"/>
      <c r="U134" s="3133"/>
      <c r="V134" s="3133"/>
      <c r="W134" s="3133"/>
      <c r="X134" s="3133"/>
      <c r="Y134" s="3133"/>
      <c r="Z134" s="3133"/>
      <c r="AA134" s="3133"/>
      <c r="AB134" s="3133"/>
      <c r="AC134" s="3133"/>
      <c r="AD134" s="3133"/>
      <c r="AE134" s="3133"/>
      <c r="AF134" s="3133"/>
      <c r="AG134" s="3133"/>
      <c r="AH134" s="3133"/>
      <c r="AI134" s="3133"/>
      <c r="AJ134" s="3133"/>
      <c r="AK134" s="3133"/>
      <c r="AL134" s="3133"/>
      <c r="AM134" s="3133"/>
      <c r="AN134" s="3133"/>
      <c r="AO134" s="3133"/>
      <c r="AP134" s="3133"/>
      <c r="AQ134" s="3133"/>
      <c r="AR134" s="3133"/>
      <c r="AS134" s="3133"/>
      <c r="AT134" s="3133"/>
      <c r="AU134" s="3133"/>
      <c r="AV134" s="3133"/>
      <c r="AW134" s="3133"/>
      <c r="BA134" s="295"/>
      <c r="BK134" s="3133"/>
      <c r="BL134" s="3133"/>
      <c r="BM134" s="3133"/>
      <c r="BN134" s="3133"/>
      <c r="BO134" s="3133"/>
      <c r="BP134" s="3133"/>
      <c r="BQ134" s="3133"/>
      <c r="BR134" s="3133"/>
      <c r="BS134" s="3133"/>
      <c r="BT134" s="3133"/>
      <c r="BU134" s="3133"/>
      <c r="BV134" s="3133"/>
      <c r="BW134" s="3133"/>
      <c r="BX134" s="3133"/>
      <c r="BY134" s="3133"/>
      <c r="BZ134" s="3133"/>
      <c r="CA134" s="3133"/>
      <c r="CB134" s="3133"/>
      <c r="CC134" s="3133"/>
      <c r="CD134" s="3133"/>
      <c r="CE134" s="3133"/>
      <c r="CF134" s="3133"/>
      <c r="CG134" s="3133"/>
      <c r="CH134" s="3133"/>
      <c r="CI134" s="3133"/>
      <c r="CJ134" s="3133"/>
      <c r="CK134" s="3133"/>
      <c r="CL134" s="3133"/>
      <c r="CM134" s="3133"/>
      <c r="CN134" s="3133"/>
      <c r="CO134" s="3133"/>
      <c r="CP134" s="3133"/>
      <c r="CQ134" s="3133"/>
      <c r="CR134" s="3133"/>
      <c r="CS134" s="3133"/>
      <c r="CT134" s="3133"/>
      <c r="CU134" s="3133"/>
      <c r="CV134" s="3133"/>
      <c r="CW134" s="3133"/>
      <c r="CX134" s="3133"/>
      <c r="CY134" s="3133"/>
      <c r="CZ134" s="3133"/>
      <c r="DA134" s="3133"/>
      <c r="DB134" s="3133"/>
      <c r="DC134" s="3133"/>
    </row>
    <row r="135" spans="1:107" s="292" customFormat="1" ht="13.5" customHeight="1">
      <c r="A135" s="291"/>
      <c r="B135" s="3152" t="s">
        <v>615</v>
      </c>
      <c r="C135" s="3152"/>
      <c r="D135" s="3152"/>
      <c r="E135" s="3152"/>
      <c r="F135" s="3152"/>
      <c r="G135" s="3152"/>
      <c r="H135" s="3152"/>
      <c r="I135" s="3152"/>
      <c r="J135" s="3152"/>
      <c r="K135" s="3152"/>
      <c r="L135" s="3152"/>
      <c r="M135" s="3152"/>
      <c r="N135" s="3152"/>
      <c r="O135" s="3152"/>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BA135" s="295"/>
      <c r="BK135" s="3133"/>
      <c r="BL135" s="3133"/>
      <c r="BM135" s="3133"/>
      <c r="BN135" s="3133"/>
      <c r="BO135" s="3133"/>
      <c r="BP135" s="3133"/>
      <c r="BQ135" s="3133"/>
      <c r="BR135" s="3133"/>
      <c r="BS135" s="3133"/>
      <c r="BT135" s="3133"/>
      <c r="BU135" s="3133"/>
      <c r="BV135" s="3133"/>
      <c r="BW135" s="3133"/>
      <c r="BX135" s="3133"/>
      <c r="BY135" s="3133"/>
      <c r="BZ135" s="3133"/>
      <c r="CA135" s="3133"/>
      <c r="CB135" s="3133"/>
      <c r="CC135" s="3133"/>
      <c r="CD135" s="3133"/>
      <c r="CE135" s="3133"/>
      <c r="CF135" s="3133"/>
      <c r="CG135" s="3133"/>
      <c r="CH135" s="3133"/>
      <c r="CI135" s="3133"/>
      <c r="CJ135" s="3133"/>
      <c r="CK135" s="3133"/>
      <c r="CL135" s="3133"/>
      <c r="CM135" s="3133"/>
      <c r="CN135" s="3133"/>
      <c r="CO135" s="3133"/>
      <c r="CP135" s="3133"/>
      <c r="CQ135" s="3133"/>
      <c r="CR135" s="3133"/>
      <c r="CS135" s="3133"/>
      <c r="CT135" s="3133"/>
      <c r="CU135" s="3133"/>
      <c r="CV135" s="3133"/>
      <c r="CW135" s="3133"/>
      <c r="CX135" s="3133"/>
      <c r="CY135" s="3133"/>
      <c r="CZ135" s="3133"/>
      <c r="DA135" s="3133"/>
      <c r="DB135" s="3133"/>
      <c r="DC135" s="3133"/>
    </row>
    <row r="136" spans="1:107" s="292" customFormat="1" ht="13.5" customHeight="1">
      <c r="A136" s="291"/>
      <c r="B136" s="3151" t="s">
        <v>316</v>
      </c>
      <c r="C136" s="3151"/>
      <c r="D136" s="3151"/>
      <c r="E136" s="3174" t="s">
        <v>1998</v>
      </c>
      <c r="F136" s="3174"/>
      <c r="G136" s="3174"/>
      <c r="H136" s="3174"/>
      <c r="I136" s="3174"/>
      <c r="J136" s="3174"/>
      <c r="K136" s="3174"/>
      <c r="L136" s="3174"/>
      <c r="M136" s="3174"/>
      <c r="N136" s="3174"/>
      <c r="O136" s="3174"/>
      <c r="P136" s="3174"/>
      <c r="Q136" s="3174"/>
      <c r="R136" s="3174"/>
      <c r="S136" s="3174"/>
      <c r="T136" s="3174"/>
      <c r="U136" s="3174"/>
      <c r="V136" s="3174"/>
      <c r="W136" s="3174"/>
      <c r="X136" s="3174"/>
      <c r="Y136" s="3174"/>
      <c r="Z136" s="3174"/>
      <c r="AA136" s="3174"/>
      <c r="AB136" s="3174"/>
      <c r="AC136" s="3174"/>
      <c r="AD136" s="3174"/>
      <c r="AE136" s="3174"/>
      <c r="AF136" s="3174"/>
      <c r="AG136" s="3174"/>
      <c r="AH136" s="3174"/>
      <c r="AI136" s="3174"/>
      <c r="AJ136" s="3174"/>
      <c r="AK136" s="3174"/>
      <c r="AL136" s="3174"/>
      <c r="AM136" s="3174"/>
      <c r="AN136" s="3174"/>
      <c r="AO136" s="3174"/>
      <c r="AP136" s="3174"/>
      <c r="AQ136" s="3174"/>
      <c r="AR136" s="3174"/>
      <c r="AS136" s="3174"/>
      <c r="AT136" s="3174"/>
      <c r="AU136" s="3174"/>
      <c r="AV136" s="3174"/>
      <c r="AW136" s="3174"/>
      <c r="BA136" s="295"/>
      <c r="BK136" s="3133"/>
      <c r="BL136" s="3133"/>
      <c r="BM136" s="3133"/>
      <c r="BN136" s="3133"/>
      <c r="BO136" s="3133"/>
      <c r="BP136" s="3133"/>
      <c r="BQ136" s="3133"/>
      <c r="BR136" s="3133"/>
      <c r="BS136" s="3133"/>
      <c r="BT136" s="3133"/>
      <c r="BU136" s="3133"/>
      <c r="BV136" s="3133"/>
      <c r="BW136" s="3133"/>
      <c r="BX136" s="3133"/>
      <c r="BY136" s="3133"/>
      <c r="BZ136" s="3133"/>
      <c r="CA136" s="3133"/>
      <c r="CB136" s="3133"/>
      <c r="CC136" s="3133"/>
      <c r="CD136" s="3133"/>
      <c r="CE136" s="3133"/>
      <c r="CF136" s="3133"/>
      <c r="CG136" s="3133"/>
      <c r="CH136" s="3133"/>
      <c r="CI136" s="3133"/>
      <c r="CJ136" s="3133"/>
      <c r="CK136" s="3133"/>
      <c r="CL136" s="3133"/>
      <c r="CM136" s="3133"/>
      <c r="CN136" s="3133"/>
      <c r="CO136" s="3133"/>
      <c r="CP136" s="3133"/>
      <c r="CQ136" s="3133"/>
      <c r="CR136" s="3133"/>
      <c r="CS136" s="3133"/>
      <c r="CT136" s="3133"/>
      <c r="CU136" s="3133"/>
      <c r="CV136" s="3133"/>
      <c r="CW136" s="3133"/>
      <c r="CX136" s="3133"/>
      <c r="CY136" s="3133"/>
      <c r="CZ136" s="3133"/>
      <c r="DA136" s="3133"/>
      <c r="DB136" s="3133"/>
      <c r="DC136" s="3133"/>
    </row>
    <row r="137" spans="1:107" s="292" customFormat="1" ht="13.5" customHeight="1">
      <c r="A137" s="291"/>
      <c r="B137" s="293"/>
      <c r="C137" s="293"/>
      <c r="D137" s="293"/>
      <c r="E137" s="3174"/>
      <c r="F137" s="3174"/>
      <c r="G137" s="3174"/>
      <c r="H137" s="3174"/>
      <c r="I137" s="3174"/>
      <c r="J137" s="3174"/>
      <c r="K137" s="3174"/>
      <c r="L137" s="3174"/>
      <c r="M137" s="3174"/>
      <c r="N137" s="3174"/>
      <c r="O137" s="3174"/>
      <c r="P137" s="3174"/>
      <c r="Q137" s="3174"/>
      <c r="R137" s="3174"/>
      <c r="S137" s="3174"/>
      <c r="T137" s="3174"/>
      <c r="U137" s="3174"/>
      <c r="V137" s="3174"/>
      <c r="W137" s="3174"/>
      <c r="X137" s="3174"/>
      <c r="Y137" s="3174"/>
      <c r="Z137" s="3174"/>
      <c r="AA137" s="3174"/>
      <c r="AB137" s="3174"/>
      <c r="AC137" s="3174"/>
      <c r="AD137" s="3174"/>
      <c r="AE137" s="3174"/>
      <c r="AF137" s="3174"/>
      <c r="AG137" s="3174"/>
      <c r="AH137" s="3174"/>
      <c r="AI137" s="3174"/>
      <c r="AJ137" s="3174"/>
      <c r="AK137" s="3174"/>
      <c r="AL137" s="3174"/>
      <c r="AM137" s="3174"/>
      <c r="AN137" s="3174"/>
      <c r="AO137" s="3174"/>
      <c r="AP137" s="3174"/>
      <c r="AQ137" s="3174"/>
      <c r="AR137" s="3174"/>
      <c r="AS137" s="3174"/>
      <c r="AT137" s="3174"/>
      <c r="AU137" s="3174"/>
      <c r="AV137" s="3174"/>
      <c r="AW137" s="3174"/>
      <c r="AX137" s="289"/>
      <c r="AY137" s="291"/>
      <c r="AZ137" s="289"/>
      <c r="BA137" s="289"/>
      <c r="BB137" s="289"/>
      <c r="BC137" s="289"/>
      <c r="BD137" s="289"/>
      <c r="BK137" s="3133"/>
      <c r="BL137" s="3133"/>
      <c r="BM137" s="3133"/>
      <c r="BN137" s="3133"/>
      <c r="BO137" s="3133"/>
      <c r="BP137" s="3133"/>
      <c r="BQ137" s="3133"/>
      <c r="BR137" s="3133"/>
      <c r="BS137" s="3133"/>
      <c r="BT137" s="3133"/>
      <c r="BU137" s="3133"/>
      <c r="BV137" s="3133"/>
      <c r="BW137" s="3133"/>
      <c r="BX137" s="3133"/>
      <c r="BY137" s="3133"/>
      <c r="BZ137" s="3133"/>
      <c r="CA137" s="3133"/>
      <c r="CB137" s="3133"/>
      <c r="CC137" s="3133"/>
      <c r="CD137" s="3133"/>
      <c r="CE137" s="3133"/>
      <c r="CF137" s="3133"/>
      <c r="CG137" s="3133"/>
      <c r="CH137" s="3133"/>
      <c r="CI137" s="3133"/>
      <c r="CJ137" s="3133"/>
      <c r="CK137" s="3133"/>
      <c r="CL137" s="3133"/>
      <c r="CM137" s="3133"/>
      <c r="CN137" s="3133"/>
      <c r="CO137" s="3133"/>
      <c r="CP137" s="3133"/>
      <c r="CQ137" s="3133"/>
      <c r="CR137" s="3133"/>
      <c r="CS137" s="3133"/>
      <c r="CT137" s="3133"/>
      <c r="CU137" s="3133"/>
      <c r="CV137" s="3133"/>
      <c r="CW137" s="3133"/>
      <c r="CX137" s="3133"/>
      <c r="CY137" s="3133"/>
      <c r="CZ137" s="3133"/>
      <c r="DA137" s="3133"/>
      <c r="DB137" s="3133"/>
      <c r="DC137" s="3133"/>
    </row>
    <row r="138" spans="1:107" s="292" customFormat="1" ht="13.5" customHeight="1">
      <c r="A138" s="289"/>
      <c r="B138" s="293"/>
      <c r="C138" s="293"/>
      <c r="D138" s="293"/>
      <c r="E138" s="3174"/>
      <c r="F138" s="3174"/>
      <c r="G138" s="3174"/>
      <c r="H138" s="3174"/>
      <c r="I138" s="3174"/>
      <c r="J138" s="3174"/>
      <c r="K138" s="3174"/>
      <c r="L138" s="3174"/>
      <c r="M138" s="3174"/>
      <c r="N138" s="3174"/>
      <c r="O138" s="3174"/>
      <c r="P138" s="3174"/>
      <c r="Q138" s="3174"/>
      <c r="R138" s="3174"/>
      <c r="S138" s="3174"/>
      <c r="T138" s="3174"/>
      <c r="U138" s="3174"/>
      <c r="V138" s="3174"/>
      <c r="W138" s="3174"/>
      <c r="X138" s="3174"/>
      <c r="Y138" s="3174"/>
      <c r="Z138" s="3174"/>
      <c r="AA138" s="3174"/>
      <c r="AB138" s="3174"/>
      <c r="AC138" s="3174"/>
      <c r="AD138" s="3174"/>
      <c r="AE138" s="3174"/>
      <c r="AF138" s="3174"/>
      <c r="AG138" s="3174"/>
      <c r="AH138" s="3174"/>
      <c r="AI138" s="3174"/>
      <c r="AJ138" s="3174"/>
      <c r="AK138" s="3174"/>
      <c r="AL138" s="3174"/>
      <c r="AM138" s="3174"/>
      <c r="AN138" s="3174"/>
      <c r="AO138" s="3174"/>
      <c r="AP138" s="3174"/>
      <c r="AQ138" s="3174"/>
      <c r="AR138" s="3174"/>
      <c r="AS138" s="3174"/>
      <c r="AT138" s="3174"/>
      <c r="AU138" s="3174"/>
      <c r="AV138" s="3174"/>
      <c r="AW138" s="3174"/>
      <c r="AX138" s="289"/>
      <c r="AY138" s="291"/>
      <c r="AZ138" s="289"/>
      <c r="BA138" s="289"/>
      <c r="BK138" s="3133"/>
      <c r="BL138" s="3133"/>
      <c r="BM138" s="3133"/>
      <c r="BN138" s="3133"/>
      <c r="BO138" s="3133"/>
      <c r="BP138" s="3133"/>
      <c r="BQ138" s="3133"/>
      <c r="BR138" s="3133"/>
      <c r="BS138" s="3133"/>
      <c r="BT138" s="3133"/>
      <c r="BU138" s="3133"/>
      <c r="BV138" s="3133"/>
      <c r="BW138" s="3133"/>
      <c r="BX138" s="3133"/>
      <c r="BY138" s="3133"/>
      <c r="BZ138" s="3133"/>
      <c r="CA138" s="3133"/>
      <c r="CB138" s="3133"/>
      <c r="CC138" s="3133"/>
      <c r="CD138" s="3133"/>
      <c r="CE138" s="3133"/>
      <c r="CF138" s="3133"/>
      <c r="CG138" s="3133"/>
      <c r="CH138" s="3133"/>
      <c r="CI138" s="3133"/>
      <c r="CJ138" s="3133"/>
      <c r="CK138" s="3133"/>
      <c r="CL138" s="3133"/>
      <c r="CM138" s="3133"/>
      <c r="CN138" s="3133"/>
      <c r="CO138" s="3133"/>
      <c r="CP138" s="3133"/>
      <c r="CQ138" s="3133"/>
      <c r="CR138" s="3133"/>
      <c r="CS138" s="3133"/>
      <c r="CT138" s="3133"/>
      <c r="CU138" s="3133"/>
      <c r="CV138" s="3133"/>
      <c r="CW138" s="3133"/>
      <c r="CX138" s="3133"/>
      <c r="CY138" s="3133"/>
      <c r="CZ138" s="3133"/>
      <c r="DA138" s="3133"/>
      <c r="DB138" s="3133"/>
      <c r="DC138" s="3133"/>
    </row>
    <row r="139" spans="1:107" s="292" customFormat="1" ht="13.5" customHeight="1">
      <c r="A139" s="289"/>
      <c r="B139" s="289"/>
      <c r="C139" s="289"/>
      <c r="D139" s="289"/>
      <c r="E139" s="3174"/>
      <c r="F139" s="3174"/>
      <c r="G139" s="3174"/>
      <c r="H139" s="3174"/>
      <c r="I139" s="3174"/>
      <c r="J139" s="3174"/>
      <c r="K139" s="3174"/>
      <c r="L139" s="3174"/>
      <c r="M139" s="3174"/>
      <c r="N139" s="3174"/>
      <c r="O139" s="3174"/>
      <c r="P139" s="3174"/>
      <c r="Q139" s="3174"/>
      <c r="R139" s="3174"/>
      <c r="S139" s="3174"/>
      <c r="T139" s="3174"/>
      <c r="U139" s="3174"/>
      <c r="V139" s="3174"/>
      <c r="W139" s="3174"/>
      <c r="X139" s="3174"/>
      <c r="Y139" s="3174"/>
      <c r="Z139" s="3174"/>
      <c r="AA139" s="3174"/>
      <c r="AB139" s="3174"/>
      <c r="AC139" s="3174"/>
      <c r="AD139" s="3174"/>
      <c r="AE139" s="3174"/>
      <c r="AF139" s="3174"/>
      <c r="AG139" s="3174"/>
      <c r="AH139" s="3174"/>
      <c r="AI139" s="3174"/>
      <c r="AJ139" s="3174"/>
      <c r="AK139" s="3174"/>
      <c r="AL139" s="3174"/>
      <c r="AM139" s="3174"/>
      <c r="AN139" s="3174"/>
      <c r="AO139" s="3174"/>
      <c r="AP139" s="3174"/>
      <c r="AQ139" s="3174"/>
      <c r="AR139" s="3174"/>
      <c r="AS139" s="3174"/>
      <c r="AT139" s="3174"/>
      <c r="AU139" s="3174"/>
      <c r="AV139" s="3174"/>
      <c r="AW139" s="3174"/>
      <c r="AX139" s="289"/>
      <c r="AY139" s="291"/>
      <c r="AZ139" s="289"/>
      <c r="BA139" s="289"/>
      <c r="BK139" s="3133"/>
      <c r="BL139" s="3133"/>
      <c r="BM139" s="3133"/>
      <c r="BN139" s="3133"/>
      <c r="BO139" s="3133"/>
      <c r="BP139" s="3133"/>
      <c r="BQ139" s="3133"/>
      <c r="BR139" s="3133"/>
      <c r="BS139" s="3133"/>
      <c r="BT139" s="3133"/>
      <c r="BU139" s="3133"/>
      <c r="BV139" s="3133"/>
      <c r="BW139" s="3133"/>
      <c r="BX139" s="3133"/>
      <c r="BY139" s="3133"/>
      <c r="BZ139" s="3133"/>
      <c r="CA139" s="3133"/>
      <c r="CB139" s="3133"/>
      <c r="CC139" s="3133"/>
      <c r="CD139" s="3133"/>
      <c r="CE139" s="3133"/>
      <c r="CF139" s="3133"/>
      <c r="CG139" s="3133"/>
      <c r="CH139" s="3133"/>
      <c r="CI139" s="3133"/>
      <c r="CJ139" s="3133"/>
      <c r="CK139" s="3133"/>
      <c r="CL139" s="3133"/>
      <c r="CM139" s="3133"/>
      <c r="CN139" s="3133"/>
      <c r="CO139" s="3133"/>
      <c r="CP139" s="3133"/>
      <c r="CQ139" s="3133"/>
      <c r="CR139" s="3133"/>
      <c r="CS139" s="3133"/>
      <c r="CT139" s="3133"/>
      <c r="CU139" s="3133"/>
      <c r="CV139" s="3133"/>
      <c r="CW139" s="3133"/>
      <c r="CX139" s="3133"/>
      <c r="CY139" s="3133"/>
      <c r="CZ139" s="3133"/>
      <c r="DA139" s="3133"/>
      <c r="DB139" s="3133"/>
      <c r="DC139" s="3133"/>
    </row>
    <row r="140" spans="1:107" s="292" customFormat="1" ht="13.5" customHeight="1">
      <c r="A140" s="289"/>
      <c r="B140" s="289"/>
      <c r="C140" s="289"/>
      <c r="D140" s="289"/>
      <c r="E140" s="3174"/>
      <c r="F140" s="3174"/>
      <c r="G140" s="3174"/>
      <c r="H140" s="3174"/>
      <c r="I140" s="3174"/>
      <c r="J140" s="3174"/>
      <c r="K140" s="3174"/>
      <c r="L140" s="3174"/>
      <c r="M140" s="3174"/>
      <c r="N140" s="3174"/>
      <c r="O140" s="3174"/>
      <c r="P140" s="3174"/>
      <c r="Q140" s="3174"/>
      <c r="R140" s="3174"/>
      <c r="S140" s="3174"/>
      <c r="T140" s="3174"/>
      <c r="U140" s="3174"/>
      <c r="V140" s="3174"/>
      <c r="W140" s="3174"/>
      <c r="X140" s="3174"/>
      <c r="Y140" s="3174"/>
      <c r="Z140" s="3174"/>
      <c r="AA140" s="3174"/>
      <c r="AB140" s="3174"/>
      <c r="AC140" s="3174"/>
      <c r="AD140" s="3174"/>
      <c r="AE140" s="3174"/>
      <c r="AF140" s="3174"/>
      <c r="AG140" s="3174"/>
      <c r="AH140" s="3174"/>
      <c r="AI140" s="3174"/>
      <c r="AJ140" s="3174"/>
      <c r="AK140" s="3174"/>
      <c r="AL140" s="3174"/>
      <c r="AM140" s="3174"/>
      <c r="AN140" s="3174"/>
      <c r="AO140" s="3174"/>
      <c r="AP140" s="3174"/>
      <c r="AQ140" s="3174"/>
      <c r="AR140" s="3174"/>
      <c r="AS140" s="3174"/>
      <c r="AT140" s="3174"/>
      <c r="AU140" s="3174"/>
      <c r="AV140" s="3174"/>
      <c r="AW140" s="3174"/>
      <c r="AX140" s="289"/>
      <c r="AY140" s="291"/>
      <c r="AZ140" s="289"/>
      <c r="BA140" s="289"/>
      <c r="BK140" s="3133"/>
      <c r="BL140" s="3133"/>
      <c r="BM140" s="3133"/>
      <c r="BN140" s="3133"/>
      <c r="BO140" s="3133"/>
      <c r="BP140" s="3133"/>
      <c r="BQ140" s="3133"/>
      <c r="BR140" s="3133"/>
      <c r="BS140" s="3133"/>
      <c r="BT140" s="3133"/>
      <c r="BU140" s="3133"/>
      <c r="BV140" s="3133"/>
      <c r="BW140" s="3133"/>
      <c r="BX140" s="3133"/>
      <c r="BY140" s="3133"/>
      <c r="BZ140" s="3133"/>
      <c r="CA140" s="3133"/>
      <c r="CB140" s="3133"/>
      <c r="CC140" s="3133"/>
      <c r="CD140" s="3133"/>
      <c r="CE140" s="3133"/>
      <c r="CF140" s="3133"/>
      <c r="CG140" s="3133"/>
      <c r="CH140" s="3133"/>
      <c r="CI140" s="3133"/>
      <c r="CJ140" s="3133"/>
      <c r="CK140" s="3133"/>
      <c r="CL140" s="3133"/>
      <c r="CM140" s="3133"/>
      <c r="CN140" s="3133"/>
      <c r="CO140" s="3133"/>
      <c r="CP140" s="3133"/>
      <c r="CQ140" s="3133"/>
      <c r="CR140" s="3133"/>
      <c r="CS140" s="3133"/>
      <c r="CT140" s="3133"/>
      <c r="CU140" s="3133"/>
      <c r="CV140" s="3133"/>
      <c r="CW140" s="3133"/>
      <c r="CX140" s="3133"/>
      <c r="CY140" s="3133"/>
      <c r="CZ140" s="3133"/>
      <c r="DA140" s="3133"/>
      <c r="DB140" s="3133"/>
      <c r="DC140" s="3133"/>
    </row>
    <row r="141" spans="1:107" s="292" customFormat="1" ht="13.5" customHeight="1">
      <c r="A141" s="291"/>
      <c r="E141" s="3174"/>
      <c r="F141" s="3174"/>
      <c r="G141" s="3174"/>
      <c r="H141" s="3174"/>
      <c r="I141" s="3174"/>
      <c r="J141" s="3174"/>
      <c r="K141" s="3174"/>
      <c r="L141" s="3174"/>
      <c r="M141" s="3174"/>
      <c r="N141" s="3174"/>
      <c r="O141" s="3174"/>
      <c r="P141" s="3174"/>
      <c r="Q141" s="3174"/>
      <c r="R141" s="3174"/>
      <c r="S141" s="3174"/>
      <c r="T141" s="3174"/>
      <c r="U141" s="3174"/>
      <c r="V141" s="3174"/>
      <c r="W141" s="3174"/>
      <c r="X141" s="3174"/>
      <c r="Y141" s="3174"/>
      <c r="Z141" s="3174"/>
      <c r="AA141" s="3174"/>
      <c r="AB141" s="3174"/>
      <c r="AC141" s="3174"/>
      <c r="AD141" s="3174"/>
      <c r="AE141" s="3174"/>
      <c r="AF141" s="3174"/>
      <c r="AG141" s="3174"/>
      <c r="AH141" s="3174"/>
      <c r="AI141" s="3174"/>
      <c r="AJ141" s="3174"/>
      <c r="AK141" s="3174"/>
      <c r="AL141" s="3174"/>
      <c r="AM141" s="3174"/>
      <c r="AN141" s="3174"/>
      <c r="AO141" s="3174"/>
      <c r="AP141" s="3174"/>
      <c r="AQ141" s="3174"/>
      <c r="AR141" s="3174"/>
      <c r="AS141" s="3174"/>
      <c r="AT141" s="3174"/>
      <c r="AU141" s="3174"/>
      <c r="AV141" s="3174"/>
      <c r="AW141" s="3174"/>
      <c r="AX141" s="289"/>
      <c r="AY141" s="291"/>
      <c r="AZ141" s="289"/>
      <c r="BA141" s="289"/>
      <c r="BK141" s="3133"/>
      <c r="BL141" s="3133"/>
      <c r="BM141" s="3133"/>
      <c r="BN141" s="3133"/>
      <c r="BO141" s="3133"/>
      <c r="BP141" s="3133"/>
      <c r="BQ141" s="3133"/>
      <c r="BR141" s="3133"/>
      <c r="BS141" s="3133"/>
      <c r="BT141" s="3133"/>
      <c r="BU141" s="3133"/>
      <c r="BV141" s="3133"/>
      <c r="BW141" s="3133"/>
      <c r="BX141" s="3133"/>
      <c r="BY141" s="3133"/>
      <c r="BZ141" s="3133"/>
      <c r="CA141" s="3133"/>
      <c r="CB141" s="3133"/>
      <c r="CC141" s="3133"/>
      <c r="CD141" s="3133"/>
      <c r="CE141" s="3133"/>
      <c r="CF141" s="3133"/>
      <c r="CG141" s="3133"/>
      <c r="CH141" s="3133"/>
      <c r="CI141" s="3133"/>
      <c r="CJ141" s="3133"/>
      <c r="CK141" s="3133"/>
      <c r="CL141" s="3133"/>
      <c r="CM141" s="3133"/>
      <c r="CN141" s="3133"/>
      <c r="CO141" s="3133"/>
      <c r="CP141" s="3133"/>
      <c r="CQ141" s="3133"/>
      <c r="CR141" s="3133"/>
      <c r="CS141" s="3133"/>
      <c r="CT141" s="3133"/>
      <c r="CU141" s="3133"/>
      <c r="CV141" s="3133"/>
      <c r="CW141" s="3133"/>
      <c r="CX141" s="3133"/>
      <c r="CY141" s="3133"/>
      <c r="CZ141" s="3133"/>
      <c r="DA141" s="3133"/>
      <c r="DB141" s="3133"/>
      <c r="DC141" s="3133"/>
    </row>
    <row r="142" spans="1:107" s="292" customFormat="1" ht="13.5" customHeight="1">
      <c r="A142" s="291"/>
      <c r="E142" s="3174"/>
      <c r="F142" s="3174"/>
      <c r="G142" s="3174"/>
      <c r="H142" s="3174"/>
      <c r="I142" s="3174"/>
      <c r="J142" s="3174"/>
      <c r="K142" s="3174"/>
      <c r="L142" s="3174"/>
      <c r="M142" s="3174"/>
      <c r="N142" s="3174"/>
      <c r="O142" s="3174"/>
      <c r="P142" s="3174"/>
      <c r="Q142" s="3174"/>
      <c r="R142" s="3174"/>
      <c r="S142" s="3174"/>
      <c r="T142" s="3174"/>
      <c r="U142" s="3174"/>
      <c r="V142" s="3174"/>
      <c r="W142" s="3174"/>
      <c r="X142" s="3174"/>
      <c r="Y142" s="3174"/>
      <c r="Z142" s="3174"/>
      <c r="AA142" s="3174"/>
      <c r="AB142" s="3174"/>
      <c r="AC142" s="3174"/>
      <c r="AD142" s="3174"/>
      <c r="AE142" s="3174"/>
      <c r="AF142" s="3174"/>
      <c r="AG142" s="3174"/>
      <c r="AH142" s="3174"/>
      <c r="AI142" s="3174"/>
      <c r="AJ142" s="3174"/>
      <c r="AK142" s="3174"/>
      <c r="AL142" s="3174"/>
      <c r="AM142" s="3174"/>
      <c r="AN142" s="3174"/>
      <c r="AO142" s="3174"/>
      <c r="AP142" s="3174"/>
      <c r="AQ142" s="3174"/>
      <c r="AR142" s="3174"/>
      <c r="AS142" s="3174"/>
      <c r="AT142" s="3174"/>
      <c r="AU142" s="3174"/>
      <c r="AV142" s="3174"/>
      <c r="AW142" s="3174"/>
      <c r="AX142" s="289"/>
      <c r="AY142" s="291"/>
      <c r="AZ142" s="289"/>
      <c r="BA142" s="289"/>
      <c r="BK142" s="3133"/>
      <c r="BL142" s="3133"/>
      <c r="BM142" s="3133"/>
      <c r="BN142" s="3133"/>
      <c r="BO142" s="3133"/>
      <c r="BP142" s="3133"/>
      <c r="BQ142" s="3133"/>
      <c r="BR142" s="3133"/>
      <c r="BS142" s="3133"/>
      <c r="BT142" s="3133"/>
      <c r="BU142" s="3133"/>
      <c r="BV142" s="3133"/>
      <c r="BW142" s="3133"/>
      <c r="BX142" s="3133"/>
      <c r="BY142" s="3133"/>
      <c r="BZ142" s="3133"/>
      <c r="CA142" s="3133"/>
      <c r="CB142" s="3133"/>
      <c r="CC142" s="3133"/>
      <c r="CD142" s="3133"/>
      <c r="CE142" s="3133"/>
      <c r="CF142" s="3133"/>
      <c r="CG142" s="3133"/>
      <c r="CH142" s="3133"/>
      <c r="CI142" s="3133"/>
      <c r="CJ142" s="3133"/>
      <c r="CK142" s="3133"/>
      <c r="CL142" s="3133"/>
      <c r="CM142" s="3133"/>
      <c r="CN142" s="3133"/>
      <c r="CO142" s="3133"/>
      <c r="CP142" s="3133"/>
      <c r="CQ142" s="3133"/>
      <c r="CR142" s="3133"/>
      <c r="CS142" s="3133"/>
      <c r="CT142" s="3133"/>
      <c r="CU142" s="3133"/>
      <c r="CV142" s="3133"/>
      <c r="CW142" s="3133"/>
      <c r="CX142" s="3133"/>
      <c r="CY142" s="3133"/>
      <c r="CZ142" s="3133"/>
      <c r="DA142" s="3133"/>
      <c r="DB142" s="3133"/>
      <c r="DC142" s="3133"/>
    </row>
    <row r="143" spans="1:107" s="292" customFormat="1" ht="13.5" customHeight="1">
      <c r="A143" s="289"/>
      <c r="E143" s="3174"/>
      <c r="F143" s="3174"/>
      <c r="G143" s="3174"/>
      <c r="H143" s="3174"/>
      <c r="I143" s="3174"/>
      <c r="J143" s="3174"/>
      <c r="K143" s="3174"/>
      <c r="L143" s="3174"/>
      <c r="M143" s="3174"/>
      <c r="N143" s="3174"/>
      <c r="O143" s="3174"/>
      <c r="P143" s="3174"/>
      <c r="Q143" s="3174"/>
      <c r="R143" s="3174"/>
      <c r="S143" s="3174"/>
      <c r="T143" s="3174"/>
      <c r="U143" s="3174"/>
      <c r="V143" s="3174"/>
      <c r="W143" s="3174"/>
      <c r="X143" s="3174"/>
      <c r="Y143" s="3174"/>
      <c r="Z143" s="3174"/>
      <c r="AA143" s="3174"/>
      <c r="AB143" s="3174"/>
      <c r="AC143" s="3174"/>
      <c r="AD143" s="3174"/>
      <c r="AE143" s="3174"/>
      <c r="AF143" s="3174"/>
      <c r="AG143" s="3174"/>
      <c r="AH143" s="3174"/>
      <c r="AI143" s="3174"/>
      <c r="AJ143" s="3174"/>
      <c r="AK143" s="3174"/>
      <c r="AL143" s="3174"/>
      <c r="AM143" s="3174"/>
      <c r="AN143" s="3174"/>
      <c r="AO143" s="3174"/>
      <c r="AP143" s="3174"/>
      <c r="AQ143" s="3174"/>
      <c r="AR143" s="3174"/>
      <c r="AS143" s="3174"/>
      <c r="AT143" s="3174"/>
      <c r="AU143" s="3174"/>
      <c r="AV143" s="3174"/>
      <c r="AW143" s="3174"/>
      <c r="AX143" s="289"/>
      <c r="AY143" s="291"/>
      <c r="AZ143" s="289"/>
      <c r="BA143" s="289"/>
      <c r="BK143" s="3133"/>
      <c r="BL143" s="3133"/>
      <c r="BM143" s="3133"/>
      <c r="BN143" s="3133"/>
      <c r="BO143" s="3133"/>
      <c r="BP143" s="3133"/>
      <c r="BQ143" s="3133"/>
      <c r="BR143" s="3133"/>
      <c r="BS143" s="3133"/>
      <c r="BT143" s="3133"/>
      <c r="BU143" s="3133"/>
      <c r="BV143" s="3133"/>
      <c r="BW143" s="3133"/>
      <c r="BX143" s="3133"/>
      <c r="BY143" s="3133"/>
      <c r="BZ143" s="3133"/>
      <c r="CA143" s="3133"/>
      <c r="CB143" s="3133"/>
      <c r="CC143" s="3133"/>
      <c r="CD143" s="3133"/>
      <c r="CE143" s="3133"/>
      <c r="CF143" s="3133"/>
      <c r="CG143" s="3133"/>
      <c r="CH143" s="3133"/>
      <c r="CI143" s="3133"/>
      <c r="CJ143" s="3133"/>
      <c r="CK143" s="3133"/>
      <c r="CL143" s="3133"/>
      <c r="CM143" s="3133"/>
      <c r="CN143" s="3133"/>
      <c r="CO143" s="3133"/>
      <c r="CP143" s="3133"/>
      <c r="CQ143" s="3133"/>
      <c r="CR143" s="3133"/>
      <c r="CS143" s="3133"/>
      <c r="CT143" s="3133"/>
      <c r="CU143" s="3133"/>
      <c r="CV143" s="3133"/>
      <c r="CW143" s="3133"/>
      <c r="CX143" s="3133"/>
      <c r="CY143" s="3133"/>
      <c r="CZ143" s="3133"/>
      <c r="DA143" s="3133"/>
      <c r="DB143" s="3133"/>
      <c r="DC143" s="3133"/>
    </row>
    <row r="144" spans="1:107" s="292" customFormat="1" ht="13.5" customHeight="1">
      <c r="A144" s="289"/>
      <c r="E144" s="3174"/>
      <c r="F144" s="3174"/>
      <c r="G144" s="3174"/>
      <c r="H144" s="3174"/>
      <c r="I144" s="3174"/>
      <c r="J144" s="3174"/>
      <c r="K144" s="3174"/>
      <c r="L144" s="3174"/>
      <c r="M144" s="3174"/>
      <c r="N144" s="3174"/>
      <c r="O144" s="3174"/>
      <c r="P144" s="3174"/>
      <c r="Q144" s="3174"/>
      <c r="R144" s="3174"/>
      <c r="S144" s="3174"/>
      <c r="T144" s="3174"/>
      <c r="U144" s="3174"/>
      <c r="V144" s="3174"/>
      <c r="W144" s="3174"/>
      <c r="X144" s="3174"/>
      <c r="Y144" s="3174"/>
      <c r="Z144" s="3174"/>
      <c r="AA144" s="3174"/>
      <c r="AB144" s="3174"/>
      <c r="AC144" s="3174"/>
      <c r="AD144" s="3174"/>
      <c r="AE144" s="3174"/>
      <c r="AF144" s="3174"/>
      <c r="AG144" s="3174"/>
      <c r="AH144" s="3174"/>
      <c r="AI144" s="3174"/>
      <c r="AJ144" s="3174"/>
      <c r="AK144" s="3174"/>
      <c r="AL144" s="3174"/>
      <c r="AM144" s="3174"/>
      <c r="AN144" s="3174"/>
      <c r="AO144" s="3174"/>
      <c r="AP144" s="3174"/>
      <c r="AQ144" s="3174"/>
      <c r="AR144" s="3174"/>
      <c r="AS144" s="3174"/>
      <c r="AT144" s="3174"/>
      <c r="AU144" s="3174"/>
      <c r="AV144" s="3174"/>
      <c r="AW144" s="3174"/>
      <c r="AX144" s="289"/>
      <c r="AY144" s="291"/>
      <c r="AZ144" s="289"/>
      <c r="BA144" s="289"/>
      <c r="BK144" s="3133"/>
      <c r="BL144" s="3133"/>
      <c r="BM144" s="3133"/>
      <c r="BN144" s="3133"/>
      <c r="BO144" s="3133"/>
      <c r="BP144" s="3133"/>
      <c r="BQ144" s="3133"/>
      <c r="BR144" s="3133"/>
      <c r="BS144" s="3133"/>
      <c r="BT144" s="3133"/>
      <c r="BU144" s="3133"/>
      <c r="BV144" s="3133"/>
      <c r="BW144" s="3133"/>
      <c r="BX144" s="3133"/>
      <c r="BY144" s="3133"/>
      <c r="BZ144" s="3133"/>
      <c r="CA144" s="3133"/>
      <c r="CB144" s="3133"/>
      <c r="CC144" s="3133"/>
      <c r="CD144" s="3133"/>
      <c r="CE144" s="3133"/>
      <c r="CF144" s="3133"/>
      <c r="CG144" s="3133"/>
      <c r="CH144" s="3133"/>
      <c r="CI144" s="3133"/>
      <c r="CJ144" s="3133"/>
      <c r="CK144" s="3133"/>
      <c r="CL144" s="3133"/>
      <c r="CM144" s="3133"/>
      <c r="CN144" s="3133"/>
      <c r="CO144" s="3133"/>
      <c r="CP144" s="3133"/>
      <c r="CQ144" s="3133"/>
      <c r="CR144" s="3133"/>
      <c r="CS144" s="3133"/>
      <c r="CT144" s="3133"/>
      <c r="CU144" s="3133"/>
      <c r="CV144" s="3133"/>
      <c r="CW144" s="3133"/>
      <c r="CX144" s="3133"/>
      <c r="CY144" s="3133"/>
      <c r="CZ144" s="3133"/>
      <c r="DA144" s="3133"/>
      <c r="DB144" s="3133"/>
      <c r="DC144" s="3133"/>
    </row>
    <row r="145" spans="1:109" s="292" customFormat="1" ht="13.5" customHeight="1">
      <c r="A145" s="289"/>
      <c r="E145" s="3174"/>
      <c r="F145" s="3174"/>
      <c r="G145" s="3174"/>
      <c r="H145" s="3174"/>
      <c r="I145" s="3174"/>
      <c r="J145" s="3174"/>
      <c r="K145" s="3174"/>
      <c r="L145" s="3174"/>
      <c r="M145" s="3174"/>
      <c r="N145" s="3174"/>
      <c r="O145" s="3174"/>
      <c r="P145" s="3174"/>
      <c r="Q145" s="3174"/>
      <c r="R145" s="3174"/>
      <c r="S145" s="3174"/>
      <c r="T145" s="3174"/>
      <c r="U145" s="3174"/>
      <c r="V145" s="3174"/>
      <c r="W145" s="3174"/>
      <c r="X145" s="3174"/>
      <c r="Y145" s="3174"/>
      <c r="Z145" s="3174"/>
      <c r="AA145" s="3174"/>
      <c r="AB145" s="3174"/>
      <c r="AC145" s="3174"/>
      <c r="AD145" s="3174"/>
      <c r="AE145" s="3174"/>
      <c r="AF145" s="3174"/>
      <c r="AG145" s="3174"/>
      <c r="AH145" s="3174"/>
      <c r="AI145" s="3174"/>
      <c r="AJ145" s="3174"/>
      <c r="AK145" s="3174"/>
      <c r="AL145" s="3174"/>
      <c r="AM145" s="3174"/>
      <c r="AN145" s="3174"/>
      <c r="AO145" s="3174"/>
      <c r="AP145" s="3174"/>
      <c r="AQ145" s="3174"/>
      <c r="AR145" s="3174"/>
      <c r="AS145" s="3174"/>
      <c r="AT145" s="3174"/>
      <c r="AU145" s="3174"/>
      <c r="AV145" s="3174"/>
      <c r="AW145" s="3174"/>
      <c r="AX145" s="289"/>
      <c r="AY145" s="291"/>
      <c r="AZ145" s="289"/>
      <c r="BA145" s="289"/>
      <c r="BD145" s="289"/>
      <c r="BE145" s="289"/>
      <c r="BF145" s="289"/>
      <c r="BH145" s="3133" t="s">
        <v>326</v>
      </c>
      <c r="BI145" s="3133"/>
      <c r="BJ145" s="3133"/>
      <c r="BK145" s="3133"/>
      <c r="BL145" s="3133"/>
      <c r="BM145" s="3133"/>
      <c r="BN145" s="3133"/>
      <c r="BO145" s="3133"/>
      <c r="BP145" s="3133"/>
      <c r="BQ145" s="289"/>
      <c r="BR145" s="289"/>
      <c r="BS145" s="289"/>
      <c r="BT145" s="289"/>
      <c r="BU145" s="289"/>
      <c r="BV145" s="289"/>
      <c r="BW145" s="289"/>
      <c r="BX145" s="289"/>
      <c r="BY145" s="289"/>
      <c r="BZ145" s="289"/>
      <c r="CA145" s="289"/>
      <c r="CB145" s="289"/>
      <c r="CC145" s="289"/>
      <c r="CD145" s="289"/>
      <c r="CE145" s="289"/>
      <c r="CF145" s="289"/>
      <c r="CG145" s="289"/>
      <c r="CH145" s="289"/>
      <c r="CI145" s="289"/>
      <c r="CJ145" s="289"/>
      <c r="CK145" s="289"/>
      <c r="CL145" s="289"/>
      <c r="CM145" s="289"/>
      <c r="CN145" s="289"/>
      <c r="CO145" s="289"/>
      <c r="CP145" s="289"/>
      <c r="CQ145" s="289"/>
      <c r="CR145" s="289"/>
      <c r="CS145" s="289"/>
      <c r="CT145" s="289"/>
      <c r="CU145" s="289"/>
      <c r="CV145" s="289"/>
      <c r="CW145" s="289"/>
      <c r="CX145" s="289"/>
      <c r="CY145" s="289"/>
      <c r="CZ145" s="289"/>
      <c r="DA145" s="289"/>
      <c r="DB145" s="289"/>
      <c r="DC145" s="289"/>
    </row>
    <row r="146" spans="1:109" s="292" customFormat="1" ht="13.5" customHeight="1">
      <c r="A146" s="289"/>
      <c r="B146" s="3152" t="s">
        <v>616</v>
      </c>
      <c r="C146" s="3152"/>
      <c r="D146" s="3152"/>
      <c r="E146" s="3152"/>
      <c r="F146" s="3152"/>
      <c r="G146" s="3152"/>
      <c r="H146" s="3152"/>
      <c r="I146" s="3152"/>
      <c r="J146" s="3152"/>
      <c r="K146" s="3152"/>
      <c r="L146" s="290"/>
      <c r="M146" s="290"/>
      <c r="N146" s="290"/>
      <c r="O146" s="290"/>
      <c r="P146" s="290"/>
      <c r="Q146" s="290"/>
      <c r="R146" s="290"/>
      <c r="S146" s="290"/>
      <c r="T146" s="290"/>
      <c r="U146" s="290"/>
      <c r="V146" s="290"/>
      <c r="W146" s="290"/>
      <c r="X146" s="290"/>
      <c r="Y146" s="290"/>
      <c r="Z146" s="290"/>
      <c r="AA146" s="290"/>
      <c r="AB146" s="290"/>
      <c r="AC146" s="290"/>
      <c r="AD146" s="290"/>
      <c r="AE146" s="290"/>
      <c r="AF146" s="290"/>
      <c r="AG146" s="290"/>
      <c r="AH146" s="290"/>
      <c r="AI146" s="290"/>
      <c r="AJ146" s="290"/>
      <c r="AK146" s="290"/>
      <c r="AL146" s="290"/>
      <c r="AM146" s="290"/>
      <c r="AN146" s="290"/>
      <c r="AO146" s="290"/>
      <c r="AP146" s="290"/>
      <c r="AQ146" s="290"/>
      <c r="AR146" s="290"/>
      <c r="AS146" s="290"/>
      <c r="AT146" s="290"/>
      <c r="AU146" s="290"/>
      <c r="AV146" s="290"/>
      <c r="AW146" s="290"/>
      <c r="AX146" s="289"/>
      <c r="AY146" s="291"/>
      <c r="AZ146" s="289"/>
      <c r="BA146" s="289"/>
      <c r="BH146" s="3151" t="s">
        <v>325</v>
      </c>
      <c r="BI146" s="3151"/>
      <c r="BJ146" s="3151"/>
      <c r="BK146" s="3153" t="s">
        <v>1295</v>
      </c>
      <c r="BL146" s="3153"/>
      <c r="BM146" s="3153"/>
      <c r="BN146" s="3153"/>
      <c r="BO146" s="3153"/>
      <c r="BP146" s="3153"/>
      <c r="BQ146" s="3153"/>
      <c r="BR146" s="3153"/>
      <c r="BS146" s="3153"/>
      <c r="BT146" s="3153"/>
      <c r="BU146" s="3153"/>
      <c r="BV146" s="3153"/>
      <c r="BW146" s="3153"/>
      <c r="BX146" s="3153"/>
      <c r="BY146" s="3153"/>
      <c r="BZ146" s="3153"/>
      <c r="CA146" s="3153"/>
      <c r="CB146" s="3153"/>
      <c r="CC146" s="3153"/>
      <c r="CD146" s="3153"/>
      <c r="CE146" s="3153"/>
      <c r="CF146" s="3153"/>
      <c r="CG146" s="3153"/>
      <c r="CH146" s="3153"/>
      <c r="CI146" s="3153"/>
      <c r="CJ146" s="3153"/>
      <c r="CK146" s="3153"/>
      <c r="CL146" s="3153"/>
      <c r="CM146" s="3153"/>
      <c r="CN146" s="3153"/>
      <c r="CO146" s="3153"/>
      <c r="CP146" s="3153"/>
      <c r="CQ146" s="3153"/>
      <c r="CR146" s="3153"/>
      <c r="CS146" s="3153"/>
      <c r="CT146" s="3153"/>
      <c r="CU146" s="3153"/>
      <c r="CV146" s="3153"/>
      <c r="CW146" s="3153"/>
      <c r="CX146" s="3153"/>
      <c r="CY146" s="3153"/>
      <c r="CZ146" s="3153"/>
      <c r="DA146" s="3153"/>
      <c r="DB146" s="3153"/>
      <c r="DC146" s="3153"/>
    </row>
    <row r="147" spans="1:109" s="292" customFormat="1" ht="13.5" customHeight="1">
      <c r="A147" s="289"/>
      <c r="B147" s="3151" t="s">
        <v>606</v>
      </c>
      <c r="C147" s="3151"/>
      <c r="D147" s="3151"/>
      <c r="E147" s="3153" t="s">
        <v>1290</v>
      </c>
      <c r="F147" s="3153"/>
      <c r="G147" s="3153"/>
      <c r="H147" s="3153"/>
      <c r="I147" s="3153"/>
      <c r="J147" s="3153"/>
      <c r="K147" s="3153"/>
      <c r="L147" s="3153"/>
      <c r="M147" s="3153"/>
      <c r="N147" s="3153"/>
      <c r="O147" s="3153"/>
      <c r="P147" s="3153"/>
      <c r="Q147" s="3153"/>
      <c r="R147" s="3153"/>
      <c r="S147" s="3153"/>
      <c r="T147" s="3153"/>
      <c r="U147" s="3153"/>
      <c r="V147" s="3153"/>
      <c r="W147" s="3153"/>
      <c r="X147" s="3153"/>
      <c r="Y147" s="3153"/>
      <c r="Z147" s="3153"/>
      <c r="AA147" s="3153"/>
      <c r="AB147" s="3153"/>
      <c r="AC147" s="3153"/>
      <c r="AD147" s="3153"/>
      <c r="AE147" s="3153"/>
      <c r="AF147" s="3153"/>
      <c r="AG147" s="3153"/>
      <c r="AH147" s="3153"/>
      <c r="AI147" s="3153"/>
      <c r="AJ147" s="3153"/>
      <c r="AK147" s="3153"/>
      <c r="AL147" s="3153"/>
      <c r="AM147" s="3153"/>
      <c r="AN147" s="3153"/>
      <c r="AO147" s="3153"/>
      <c r="AP147" s="3153"/>
      <c r="AQ147" s="3153"/>
      <c r="AR147" s="3153"/>
      <c r="AS147" s="3153"/>
      <c r="AT147" s="3153"/>
      <c r="AU147" s="3153"/>
      <c r="AV147" s="3153"/>
      <c r="AW147" s="3153"/>
      <c r="AX147" s="289"/>
      <c r="AY147" s="291"/>
      <c r="AZ147" s="289"/>
      <c r="BA147" s="289"/>
      <c r="BK147" s="3153"/>
      <c r="BL147" s="3153"/>
      <c r="BM147" s="3153"/>
      <c r="BN147" s="3153"/>
      <c r="BO147" s="3153"/>
      <c r="BP147" s="3153"/>
      <c r="BQ147" s="3153"/>
      <c r="BR147" s="3153"/>
      <c r="BS147" s="3153"/>
      <c r="BT147" s="3153"/>
      <c r="BU147" s="3153"/>
      <c r="BV147" s="3153"/>
      <c r="BW147" s="3153"/>
      <c r="BX147" s="3153"/>
      <c r="BY147" s="3153"/>
      <c r="BZ147" s="3153"/>
      <c r="CA147" s="3153"/>
      <c r="CB147" s="3153"/>
      <c r="CC147" s="3153"/>
      <c r="CD147" s="3153"/>
      <c r="CE147" s="3153"/>
      <c r="CF147" s="3153"/>
      <c r="CG147" s="3153"/>
      <c r="CH147" s="3153"/>
      <c r="CI147" s="3153"/>
      <c r="CJ147" s="3153"/>
      <c r="CK147" s="3153"/>
      <c r="CL147" s="3153"/>
      <c r="CM147" s="3153"/>
      <c r="CN147" s="3153"/>
      <c r="CO147" s="3153"/>
      <c r="CP147" s="3153"/>
      <c r="CQ147" s="3153"/>
      <c r="CR147" s="3153"/>
      <c r="CS147" s="3153"/>
      <c r="CT147" s="3153"/>
      <c r="CU147" s="3153"/>
      <c r="CV147" s="3153"/>
      <c r="CW147" s="3153"/>
      <c r="CX147" s="3153"/>
      <c r="CY147" s="3153"/>
      <c r="CZ147" s="3153"/>
      <c r="DA147" s="3153"/>
      <c r="DB147" s="3153"/>
      <c r="DC147" s="3153"/>
    </row>
    <row r="148" spans="1:109" s="292" customFormat="1" ht="13.5" customHeight="1">
      <c r="A148" s="289"/>
      <c r="B148" s="293"/>
      <c r="C148" s="293"/>
      <c r="D148" s="293"/>
      <c r="E148" s="3153"/>
      <c r="F148" s="3153"/>
      <c r="G148" s="3153"/>
      <c r="H148" s="3153"/>
      <c r="I148" s="3153"/>
      <c r="J148" s="3153"/>
      <c r="K148" s="3153"/>
      <c r="L148" s="3153"/>
      <c r="M148" s="3153"/>
      <c r="N148" s="3153"/>
      <c r="O148" s="3153"/>
      <c r="P148" s="3153"/>
      <c r="Q148" s="3153"/>
      <c r="R148" s="3153"/>
      <c r="S148" s="3153"/>
      <c r="T148" s="3153"/>
      <c r="U148" s="3153"/>
      <c r="V148" s="3153"/>
      <c r="W148" s="3153"/>
      <c r="X148" s="3153"/>
      <c r="Y148" s="3153"/>
      <c r="Z148" s="3153"/>
      <c r="AA148" s="3153"/>
      <c r="AB148" s="3153"/>
      <c r="AC148" s="3153"/>
      <c r="AD148" s="3153"/>
      <c r="AE148" s="3153"/>
      <c r="AF148" s="3153"/>
      <c r="AG148" s="3153"/>
      <c r="AH148" s="3153"/>
      <c r="AI148" s="3153"/>
      <c r="AJ148" s="3153"/>
      <c r="AK148" s="3153"/>
      <c r="AL148" s="3153"/>
      <c r="AM148" s="3153"/>
      <c r="AN148" s="3153"/>
      <c r="AO148" s="3153"/>
      <c r="AP148" s="3153"/>
      <c r="AQ148" s="3153"/>
      <c r="AR148" s="3153"/>
      <c r="AS148" s="3153"/>
      <c r="AT148" s="3153"/>
      <c r="AU148" s="3153"/>
      <c r="AV148" s="3153"/>
      <c r="AW148" s="3153"/>
      <c r="AX148" s="289"/>
      <c r="AY148" s="291"/>
      <c r="AZ148" s="289"/>
      <c r="BA148" s="289"/>
      <c r="BB148" s="289"/>
      <c r="BC148" s="289"/>
      <c r="BH148" s="291"/>
      <c r="BI148" s="291"/>
      <c r="BJ148" s="291"/>
      <c r="BK148" s="3153" t="s">
        <v>1322</v>
      </c>
      <c r="BL148" s="3153"/>
      <c r="BM148" s="3153"/>
      <c r="BN148" s="3153"/>
      <c r="BO148" s="3153"/>
      <c r="BP148" s="3153"/>
      <c r="BQ148" s="3153"/>
      <c r="BR148" s="3153"/>
      <c r="BS148" s="3153"/>
      <c r="BT148" s="3153"/>
      <c r="BU148" s="3153"/>
      <c r="BV148" s="3153"/>
      <c r="BW148" s="3153"/>
      <c r="BX148" s="3153"/>
      <c r="BY148" s="3153"/>
      <c r="BZ148" s="3153"/>
      <c r="CA148" s="3153"/>
      <c r="CB148" s="3153"/>
      <c r="CC148" s="3153"/>
      <c r="CD148" s="3153"/>
      <c r="CE148" s="3153"/>
      <c r="CF148" s="3153"/>
      <c r="CG148" s="3153"/>
      <c r="CH148" s="3153"/>
      <c r="CI148" s="3153"/>
      <c r="CJ148" s="3153"/>
      <c r="CK148" s="3153"/>
      <c r="CL148" s="3153"/>
      <c r="CM148" s="3153"/>
      <c r="CN148" s="3153"/>
      <c r="CO148" s="3153"/>
      <c r="CP148" s="3153"/>
      <c r="CQ148" s="3153"/>
      <c r="CR148" s="3153"/>
      <c r="CS148" s="3153"/>
      <c r="CT148" s="3153"/>
      <c r="CU148" s="3153"/>
      <c r="CV148" s="3153"/>
      <c r="CW148" s="3153"/>
      <c r="CX148" s="3153"/>
      <c r="CY148" s="3153"/>
      <c r="CZ148" s="3153"/>
      <c r="DA148" s="3153"/>
      <c r="DB148" s="3153"/>
      <c r="DC148" s="3153"/>
    </row>
    <row r="149" spans="1:109" s="292" customFormat="1" ht="13.5" customHeight="1">
      <c r="A149" s="289"/>
      <c r="E149" s="3153"/>
      <c r="F149" s="3153"/>
      <c r="G149" s="3153"/>
      <c r="H149" s="3153"/>
      <c r="I149" s="3153"/>
      <c r="J149" s="3153"/>
      <c r="K149" s="3153"/>
      <c r="L149" s="3153"/>
      <c r="M149" s="3153"/>
      <c r="N149" s="3153"/>
      <c r="O149" s="3153"/>
      <c r="P149" s="3153"/>
      <c r="Q149" s="3153"/>
      <c r="R149" s="3153"/>
      <c r="S149" s="3153"/>
      <c r="T149" s="3153"/>
      <c r="U149" s="3153"/>
      <c r="V149" s="3153"/>
      <c r="W149" s="3153"/>
      <c r="X149" s="3153"/>
      <c r="Y149" s="3153"/>
      <c r="Z149" s="3153"/>
      <c r="AA149" s="3153"/>
      <c r="AB149" s="3153"/>
      <c r="AC149" s="3153"/>
      <c r="AD149" s="3153"/>
      <c r="AE149" s="3153"/>
      <c r="AF149" s="3153"/>
      <c r="AG149" s="3153"/>
      <c r="AH149" s="3153"/>
      <c r="AI149" s="3153"/>
      <c r="AJ149" s="3153"/>
      <c r="AK149" s="3153"/>
      <c r="AL149" s="3153"/>
      <c r="AM149" s="3153"/>
      <c r="AN149" s="3153"/>
      <c r="AO149" s="3153"/>
      <c r="AP149" s="3153"/>
      <c r="AQ149" s="3153"/>
      <c r="AR149" s="3153"/>
      <c r="AS149" s="3153"/>
      <c r="AT149" s="3153"/>
      <c r="AU149" s="3153"/>
      <c r="AV149" s="3153"/>
      <c r="AW149" s="3153"/>
      <c r="AX149" s="289"/>
      <c r="AY149" s="291"/>
      <c r="AZ149" s="289"/>
      <c r="BA149" s="289"/>
      <c r="BB149" s="289"/>
      <c r="BC149" s="289"/>
      <c r="BD149" s="289"/>
      <c r="BE149" s="289"/>
      <c r="BF149" s="289"/>
      <c r="BH149" s="291"/>
      <c r="BI149" s="291"/>
      <c r="BJ149" s="291"/>
      <c r="BK149" s="3153"/>
      <c r="BL149" s="3153"/>
      <c r="BM149" s="3153"/>
      <c r="BN149" s="3153"/>
      <c r="BO149" s="3153"/>
      <c r="BP149" s="3153"/>
      <c r="BQ149" s="3153"/>
      <c r="BR149" s="3153"/>
      <c r="BS149" s="3153"/>
      <c r="BT149" s="3153"/>
      <c r="BU149" s="3153"/>
      <c r="BV149" s="3153"/>
      <c r="BW149" s="3153"/>
      <c r="BX149" s="3153"/>
      <c r="BY149" s="3153"/>
      <c r="BZ149" s="3153"/>
      <c r="CA149" s="3153"/>
      <c r="CB149" s="3153"/>
      <c r="CC149" s="3153"/>
      <c r="CD149" s="3153"/>
      <c r="CE149" s="3153"/>
      <c r="CF149" s="3153"/>
      <c r="CG149" s="3153"/>
      <c r="CH149" s="3153"/>
      <c r="CI149" s="3153"/>
      <c r="CJ149" s="3153"/>
      <c r="CK149" s="3153"/>
      <c r="CL149" s="3153"/>
      <c r="CM149" s="3153"/>
      <c r="CN149" s="3153"/>
      <c r="CO149" s="3153"/>
      <c r="CP149" s="3153"/>
      <c r="CQ149" s="3153"/>
      <c r="CR149" s="3153"/>
      <c r="CS149" s="3153"/>
      <c r="CT149" s="3153"/>
      <c r="CU149" s="3153"/>
      <c r="CV149" s="3153"/>
      <c r="CW149" s="3153"/>
      <c r="CX149" s="3153"/>
      <c r="CY149" s="3153"/>
      <c r="CZ149" s="3153"/>
      <c r="DA149" s="3153"/>
      <c r="DB149" s="3153"/>
      <c r="DC149" s="3153"/>
    </row>
    <row r="150" spans="1:109" s="292" customFormat="1" ht="13.5" customHeight="1">
      <c r="A150" s="289"/>
      <c r="B150" s="3133" t="s">
        <v>318</v>
      </c>
      <c r="C150" s="3133"/>
      <c r="D150" s="3133"/>
      <c r="E150" s="3133"/>
      <c r="F150" s="3133"/>
      <c r="G150" s="3133"/>
      <c r="H150" s="3133"/>
      <c r="I150" s="3133"/>
      <c r="J150" s="3133"/>
      <c r="K150" s="3133"/>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89"/>
      <c r="AW150" s="289"/>
      <c r="AX150" s="289"/>
      <c r="AY150" s="291"/>
      <c r="AZ150" s="289"/>
      <c r="BA150" s="289"/>
      <c r="BB150" s="289"/>
      <c r="BC150" s="289"/>
      <c r="BD150" s="289"/>
      <c r="BE150" s="289"/>
      <c r="BF150" s="289"/>
      <c r="BH150" s="291"/>
      <c r="BI150" s="291"/>
      <c r="BJ150" s="289"/>
      <c r="BK150" s="3153"/>
      <c r="BL150" s="3153"/>
      <c r="BM150" s="3153"/>
      <c r="BN150" s="3153"/>
      <c r="BO150" s="3153"/>
      <c r="BP150" s="3153"/>
      <c r="BQ150" s="3153"/>
      <c r="BR150" s="3153"/>
      <c r="BS150" s="3153"/>
      <c r="BT150" s="3153"/>
      <c r="BU150" s="3153"/>
      <c r="BV150" s="3153"/>
      <c r="BW150" s="3153"/>
      <c r="BX150" s="3153"/>
      <c r="BY150" s="3153"/>
      <c r="BZ150" s="3153"/>
      <c r="CA150" s="3153"/>
      <c r="CB150" s="3153"/>
      <c r="CC150" s="3153"/>
      <c r="CD150" s="3153"/>
      <c r="CE150" s="3153"/>
      <c r="CF150" s="3153"/>
      <c r="CG150" s="3153"/>
      <c r="CH150" s="3153"/>
      <c r="CI150" s="3153"/>
      <c r="CJ150" s="3153"/>
      <c r="CK150" s="3153"/>
      <c r="CL150" s="3153"/>
      <c r="CM150" s="3153"/>
      <c r="CN150" s="3153"/>
      <c r="CO150" s="3153"/>
      <c r="CP150" s="3153"/>
      <c r="CQ150" s="3153"/>
      <c r="CR150" s="3153"/>
      <c r="CS150" s="3153"/>
      <c r="CT150" s="3153"/>
      <c r="CU150" s="3153"/>
      <c r="CV150" s="3153"/>
      <c r="CW150" s="3153"/>
      <c r="CX150" s="3153"/>
      <c r="CY150" s="3153"/>
      <c r="CZ150" s="3153"/>
      <c r="DA150" s="3153"/>
      <c r="DB150" s="3153"/>
      <c r="DC150" s="3153"/>
    </row>
    <row r="151" spans="1:109" s="292" customFormat="1" ht="13.5" customHeight="1">
      <c r="A151" s="289"/>
      <c r="B151" s="3151" t="s">
        <v>317</v>
      </c>
      <c r="C151" s="3151"/>
      <c r="D151" s="3151"/>
      <c r="E151" s="3153" t="s">
        <v>1291</v>
      </c>
      <c r="F151" s="3153"/>
      <c r="G151" s="3153"/>
      <c r="H151" s="3153"/>
      <c r="I151" s="3153"/>
      <c r="J151" s="3153"/>
      <c r="K151" s="3153"/>
      <c r="L151" s="3153"/>
      <c r="M151" s="3153"/>
      <c r="N151" s="3153"/>
      <c r="O151" s="3153"/>
      <c r="P151" s="3153"/>
      <c r="Q151" s="3153"/>
      <c r="R151" s="3153"/>
      <c r="S151" s="3153"/>
      <c r="T151" s="3153"/>
      <c r="U151" s="3153"/>
      <c r="V151" s="3153"/>
      <c r="W151" s="3153"/>
      <c r="X151" s="3153"/>
      <c r="Y151" s="3153"/>
      <c r="Z151" s="3153"/>
      <c r="AA151" s="3153"/>
      <c r="AB151" s="3153"/>
      <c r="AC151" s="3153"/>
      <c r="AD151" s="3153"/>
      <c r="AE151" s="3153"/>
      <c r="AF151" s="3153"/>
      <c r="AG151" s="3153"/>
      <c r="AH151" s="3153"/>
      <c r="AI151" s="3153"/>
      <c r="AJ151" s="3153"/>
      <c r="AK151" s="3153"/>
      <c r="AL151" s="3153"/>
      <c r="AM151" s="3153"/>
      <c r="AN151" s="3153"/>
      <c r="AO151" s="3153"/>
      <c r="AP151" s="3153"/>
      <c r="AQ151" s="3153"/>
      <c r="AR151" s="3153"/>
      <c r="AS151" s="3153"/>
      <c r="AT151" s="3153"/>
      <c r="AU151" s="3153"/>
      <c r="AV151" s="3153"/>
      <c r="AW151" s="3153"/>
      <c r="AX151" s="289"/>
      <c r="AY151" s="291"/>
      <c r="AZ151" s="289"/>
      <c r="BA151" s="289"/>
      <c r="BB151" s="289"/>
      <c r="BC151" s="289"/>
      <c r="BF151" s="289"/>
      <c r="BH151" s="291"/>
      <c r="BI151" s="291"/>
      <c r="BJ151" s="289"/>
      <c r="BK151" s="3153" t="s">
        <v>1323</v>
      </c>
      <c r="BL151" s="3153"/>
      <c r="BM151" s="3153"/>
      <c r="BN151" s="3153"/>
      <c r="BO151" s="3153"/>
      <c r="BP151" s="3153"/>
      <c r="BQ151" s="3153"/>
      <c r="BR151" s="3153"/>
      <c r="BS151" s="3153"/>
      <c r="BT151" s="3153"/>
      <c r="BU151" s="3153"/>
      <c r="BV151" s="3153"/>
      <c r="BW151" s="3153"/>
      <c r="BX151" s="3153"/>
      <c r="BY151" s="3153"/>
      <c r="BZ151" s="3153"/>
      <c r="CA151" s="3153"/>
      <c r="CB151" s="3153"/>
      <c r="CC151" s="3153"/>
      <c r="CD151" s="3153"/>
      <c r="CE151" s="3153"/>
      <c r="CF151" s="3153"/>
      <c r="CG151" s="3153"/>
      <c r="CH151" s="3153"/>
      <c r="CI151" s="3153"/>
      <c r="CJ151" s="3153"/>
      <c r="CK151" s="3153"/>
      <c r="CL151" s="3153"/>
      <c r="CM151" s="3153"/>
      <c r="CN151" s="3153"/>
      <c r="CO151" s="3153"/>
      <c r="CP151" s="3153"/>
      <c r="CQ151" s="3153"/>
      <c r="CR151" s="3153"/>
      <c r="CS151" s="3153"/>
      <c r="CT151" s="3153"/>
      <c r="CU151" s="3153"/>
      <c r="CV151" s="3153"/>
      <c r="CW151" s="3153"/>
      <c r="CX151" s="3153"/>
      <c r="CY151" s="3153"/>
      <c r="CZ151" s="3153"/>
      <c r="DA151" s="3153"/>
      <c r="DB151" s="3153"/>
      <c r="DC151" s="3153"/>
      <c r="DE151" s="295"/>
    </row>
    <row r="152" spans="1:109" s="292" customFormat="1" ht="13.5" customHeight="1">
      <c r="A152" s="289"/>
      <c r="B152" s="291"/>
      <c r="C152" s="291"/>
      <c r="D152" s="291"/>
      <c r="E152" s="3153"/>
      <c r="F152" s="3153"/>
      <c r="G152" s="3153"/>
      <c r="H152" s="3153"/>
      <c r="I152" s="3153"/>
      <c r="J152" s="3153"/>
      <c r="K152" s="3153"/>
      <c r="L152" s="3153"/>
      <c r="M152" s="3153"/>
      <c r="N152" s="3153"/>
      <c r="O152" s="3153"/>
      <c r="P152" s="3153"/>
      <c r="Q152" s="3153"/>
      <c r="R152" s="3153"/>
      <c r="S152" s="3153"/>
      <c r="T152" s="3153"/>
      <c r="U152" s="3153"/>
      <c r="V152" s="3153"/>
      <c r="W152" s="3153"/>
      <c r="X152" s="3153"/>
      <c r="Y152" s="3153"/>
      <c r="Z152" s="3153"/>
      <c r="AA152" s="3153"/>
      <c r="AB152" s="3153"/>
      <c r="AC152" s="3153"/>
      <c r="AD152" s="3153"/>
      <c r="AE152" s="3153"/>
      <c r="AF152" s="3153"/>
      <c r="AG152" s="3153"/>
      <c r="AH152" s="3153"/>
      <c r="AI152" s="3153"/>
      <c r="AJ152" s="3153"/>
      <c r="AK152" s="3153"/>
      <c r="AL152" s="3153"/>
      <c r="AM152" s="3153"/>
      <c r="AN152" s="3153"/>
      <c r="AO152" s="3153"/>
      <c r="AP152" s="3153"/>
      <c r="AQ152" s="3153"/>
      <c r="AR152" s="3153"/>
      <c r="AS152" s="3153"/>
      <c r="AT152" s="3153"/>
      <c r="AU152" s="3153"/>
      <c r="AV152" s="3153"/>
      <c r="AW152" s="3153"/>
      <c r="AX152" s="289"/>
      <c r="AY152" s="291"/>
      <c r="AZ152" s="289"/>
      <c r="BA152" s="289"/>
      <c r="BB152" s="289"/>
      <c r="BC152" s="289"/>
      <c r="BF152" s="289"/>
      <c r="BH152" s="291"/>
      <c r="BI152" s="291"/>
      <c r="BJ152" s="289"/>
      <c r="BK152" s="3153" t="s">
        <v>1324</v>
      </c>
      <c r="BL152" s="3153"/>
      <c r="BM152" s="3153"/>
      <c r="BN152" s="3153"/>
      <c r="BO152" s="3153"/>
      <c r="BP152" s="3153"/>
      <c r="BQ152" s="3153"/>
      <c r="BR152" s="3153"/>
      <c r="BS152" s="3153"/>
      <c r="BT152" s="3153"/>
      <c r="BU152" s="3153"/>
      <c r="BV152" s="3153"/>
      <c r="BW152" s="3153"/>
      <c r="BX152" s="3153"/>
      <c r="BY152" s="3153"/>
      <c r="BZ152" s="3153"/>
      <c r="CA152" s="3153"/>
      <c r="CB152" s="3153"/>
      <c r="CC152" s="3153"/>
      <c r="CD152" s="3153"/>
      <c r="CE152" s="3153"/>
      <c r="CF152" s="3153"/>
      <c r="CG152" s="3153"/>
      <c r="CH152" s="3153"/>
      <c r="CI152" s="3153"/>
      <c r="CJ152" s="3153"/>
      <c r="CK152" s="3153"/>
      <c r="CL152" s="3153"/>
      <c r="CM152" s="3153"/>
      <c r="CN152" s="3153"/>
      <c r="CO152" s="3153"/>
      <c r="CP152" s="3153"/>
      <c r="CQ152" s="3153"/>
      <c r="CR152" s="3153"/>
      <c r="CS152" s="3153"/>
      <c r="CT152" s="3153"/>
      <c r="CU152" s="3153"/>
      <c r="CV152" s="3153"/>
      <c r="CW152" s="3153"/>
      <c r="CX152" s="3153"/>
      <c r="CY152" s="3153"/>
      <c r="CZ152" s="3153"/>
      <c r="DA152" s="3153"/>
      <c r="DB152" s="3153"/>
      <c r="DC152" s="3153"/>
      <c r="DE152" s="295"/>
    </row>
    <row r="153" spans="1:109" s="292" customFormat="1" ht="13.5" customHeight="1">
      <c r="A153" s="289"/>
      <c r="B153" s="291"/>
      <c r="C153" s="291"/>
      <c r="D153" s="291"/>
      <c r="E153" s="3153"/>
      <c r="F153" s="3153"/>
      <c r="G153" s="3153"/>
      <c r="H153" s="3153"/>
      <c r="I153" s="3153"/>
      <c r="J153" s="3153"/>
      <c r="K153" s="3153"/>
      <c r="L153" s="3153"/>
      <c r="M153" s="3153"/>
      <c r="N153" s="3153"/>
      <c r="O153" s="3153"/>
      <c r="P153" s="3153"/>
      <c r="Q153" s="3153"/>
      <c r="R153" s="3153"/>
      <c r="S153" s="3153"/>
      <c r="T153" s="3153"/>
      <c r="U153" s="3153"/>
      <c r="V153" s="3153"/>
      <c r="W153" s="3153"/>
      <c r="X153" s="3153"/>
      <c r="Y153" s="3153"/>
      <c r="Z153" s="3153"/>
      <c r="AA153" s="3153"/>
      <c r="AB153" s="3153"/>
      <c r="AC153" s="3153"/>
      <c r="AD153" s="3153"/>
      <c r="AE153" s="3153"/>
      <c r="AF153" s="3153"/>
      <c r="AG153" s="3153"/>
      <c r="AH153" s="3153"/>
      <c r="AI153" s="3153"/>
      <c r="AJ153" s="3153"/>
      <c r="AK153" s="3153"/>
      <c r="AL153" s="3153"/>
      <c r="AM153" s="3153"/>
      <c r="AN153" s="3153"/>
      <c r="AO153" s="3153"/>
      <c r="AP153" s="3153"/>
      <c r="AQ153" s="3153"/>
      <c r="AR153" s="3153"/>
      <c r="AS153" s="3153"/>
      <c r="AT153" s="3153"/>
      <c r="AU153" s="3153"/>
      <c r="AV153" s="3153"/>
      <c r="AW153" s="3153"/>
      <c r="AX153" s="289"/>
      <c r="AY153" s="291"/>
      <c r="AZ153" s="289"/>
      <c r="BA153" s="289"/>
      <c r="BB153" s="289"/>
      <c r="BC153" s="289"/>
      <c r="BF153" s="289"/>
      <c r="BH153" s="291"/>
      <c r="BI153" s="291"/>
      <c r="BJ153" s="289"/>
      <c r="BK153" s="3153"/>
      <c r="BL153" s="3153"/>
      <c r="BM153" s="3153"/>
      <c r="BN153" s="3153"/>
      <c r="BO153" s="3153"/>
      <c r="BP153" s="3153"/>
      <c r="BQ153" s="3153"/>
      <c r="BR153" s="3153"/>
      <c r="BS153" s="3153"/>
      <c r="BT153" s="3153"/>
      <c r="BU153" s="3153"/>
      <c r="BV153" s="3153"/>
      <c r="BW153" s="3153"/>
      <c r="BX153" s="3153"/>
      <c r="BY153" s="3153"/>
      <c r="BZ153" s="3153"/>
      <c r="CA153" s="3153"/>
      <c r="CB153" s="3153"/>
      <c r="CC153" s="3153"/>
      <c r="CD153" s="3153"/>
      <c r="CE153" s="3153"/>
      <c r="CF153" s="3153"/>
      <c r="CG153" s="3153"/>
      <c r="CH153" s="3153"/>
      <c r="CI153" s="3153"/>
      <c r="CJ153" s="3153"/>
      <c r="CK153" s="3153"/>
      <c r="CL153" s="3153"/>
      <c r="CM153" s="3153"/>
      <c r="CN153" s="3153"/>
      <c r="CO153" s="3153"/>
      <c r="CP153" s="3153"/>
      <c r="CQ153" s="3153"/>
      <c r="CR153" s="3153"/>
      <c r="CS153" s="3153"/>
      <c r="CT153" s="3153"/>
      <c r="CU153" s="3153"/>
      <c r="CV153" s="3153"/>
      <c r="CW153" s="3153"/>
      <c r="CX153" s="3153"/>
      <c r="CY153" s="3153"/>
      <c r="CZ153" s="3153"/>
      <c r="DA153" s="3153"/>
      <c r="DB153" s="3153"/>
      <c r="DC153" s="3153"/>
      <c r="DD153" s="297"/>
      <c r="DE153" s="297"/>
    </row>
    <row r="154" spans="1:109" s="292" customFormat="1" ht="13.5" customHeight="1">
      <c r="A154" s="289"/>
      <c r="B154" s="291"/>
      <c r="C154" s="291"/>
      <c r="D154" s="291"/>
      <c r="E154" s="3153"/>
      <c r="F154" s="3153"/>
      <c r="G154" s="3153"/>
      <c r="H154" s="3153"/>
      <c r="I154" s="3153"/>
      <c r="J154" s="3153"/>
      <c r="K154" s="3153"/>
      <c r="L154" s="3153"/>
      <c r="M154" s="3153"/>
      <c r="N154" s="3153"/>
      <c r="O154" s="3153"/>
      <c r="P154" s="3153"/>
      <c r="Q154" s="3153"/>
      <c r="R154" s="3153"/>
      <c r="S154" s="3153"/>
      <c r="T154" s="3153"/>
      <c r="U154" s="3153"/>
      <c r="V154" s="3153"/>
      <c r="W154" s="3153"/>
      <c r="X154" s="3153"/>
      <c r="Y154" s="3153"/>
      <c r="Z154" s="3153"/>
      <c r="AA154" s="3153"/>
      <c r="AB154" s="3153"/>
      <c r="AC154" s="3153"/>
      <c r="AD154" s="3153"/>
      <c r="AE154" s="3153"/>
      <c r="AF154" s="3153"/>
      <c r="AG154" s="3153"/>
      <c r="AH154" s="3153"/>
      <c r="AI154" s="3153"/>
      <c r="AJ154" s="3153"/>
      <c r="AK154" s="3153"/>
      <c r="AL154" s="3153"/>
      <c r="AM154" s="3153"/>
      <c r="AN154" s="3153"/>
      <c r="AO154" s="3153"/>
      <c r="AP154" s="3153"/>
      <c r="AQ154" s="3153"/>
      <c r="AR154" s="3153"/>
      <c r="AS154" s="3153"/>
      <c r="AT154" s="3153"/>
      <c r="AU154" s="3153"/>
      <c r="AV154" s="3153"/>
      <c r="AW154" s="3153"/>
      <c r="AX154" s="289"/>
      <c r="AY154" s="291"/>
      <c r="AZ154" s="289"/>
      <c r="BA154" s="289"/>
      <c r="BB154" s="289"/>
      <c r="BC154" s="289"/>
      <c r="BF154" s="289"/>
      <c r="BH154" s="291"/>
      <c r="BI154" s="291"/>
      <c r="BJ154" s="289"/>
      <c r="BK154" s="3153"/>
      <c r="BL154" s="3153"/>
      <c r="BM154" s="3153"/>
      <c r="BN154" s="3153"/>
      <c r="BO154" s="3153"/>
      <c r="BP154" s="3153"/>
      <c r="BQ154" s="3153"/>
      <c r="BR154" s="3153"/>
      <c r="BS154" s="3153"/>
      <c r="BT154" s="3153"/>
      <c r="BU154" s="3153"/>
      <c r="BV154" s="3153"/>
      <c r="BW154" s="3153"/>
      <c r="BX154" s="3153"/>
      <c r="BY154" s="3153"/>
      <c r="BZ154" s="3153"/>
      <c r="CA154" s="3153"/>
      <c r="CB154" s="3153"/>
      <c r="CC154" s="3153"/>
      <c r="CD154" s="3153"/>
      <c r="CE154" s="3153"/>
      <c r="CF154" s="3153"/>
      <c r="CG154" s="3153"/>
      <c r="CH154" s="3153"/>
      <c r="CI154" s="3153"/>
      <c r="CJ154" s="3153"/>
      <c r="CK154" s="3153"/>
      <c r="CL154" s="3153"/>
      <c r="CM154" s="3153"/>
      <c r="CN154" s="3153"/>
      <c r="CO154" s="3153"/>
      <c r="CP154" s="3153"/>
      <c r="CQ154" s="3153"/>
      <c r="CR154" s="3153"/>
      <c r="CS154" s="3153"/>
      <c r="CT154" s="3153"/>
      <c r="CU154" s="3153"/>
      <c r="CV154" s="3153"/>
      <c r="CW154" s="3153"/>
      <c r="CX154" s="3153"/>
      <c r="CY154" s="3153"/>
      <c r="CZ154" s="3153"/>
      <c r="DA154" s="3153"/>
      <c r="DB154" s="3153"/>
      <c r="DC154" s="3153"/>
      <c r="DD154" s="297"/>
      <c r="DE154" s="297"/>
    </row>
    <row r="155" spans="1:109" s="292" customFormat="1" ht="13.5" customHeight="1">
      <c r="A155" s="289"/>
      <c r="B155" s="291"/>
      <c r="C155" s="291"/>
      <c r="D155" s="291"/>
      <c r="E155" s="3153"/>
      <c r="F155" s="3153"/>
      <c r="G155" s="3153"/>
      <c r="H155" s="3153"/>
      <c r="I155" s="3153"/>
      <c r="J155" s="3153"/>
      <c r="K155" s="3153"/>
      <c r="L155" s="3153"/>
      <c r="M155" s="3153"/>
      <c r="N155" s="3153"/>
      <c r="O155" s="3153"/>
      <c r="P155" s="3153"/>
      <c r="Q155" s="3153"/>
      <c r="R155" s="3153"/>
      <c r="S155" s="3153"/>
      <c r="T155" s="3153"/>
      <c r="U155" s="3153"/>
      <c r="V155" s="3153"/>
      <c r="W155" s="3153"/>
      <c r="X155" s="3153"/>
      <c r="Y155" s="3153"/>
      <c r="Z155" s="3153"/>
      <c r="AA155" s="3153"/>
      <c r="AB155" s="3153"/>
      <c r="AC155" s="3153"/>
      <c r="AD155" s="3153"/>
      <c r="AE155" s="3153"/>
      <c r="AF155" s="3153"/>
      <c r="AG155" s="3153"/>
      <c r="AH155" s="3153"/>
      <c r="AI155" s="3153"/>
      <c r="AJ155" s="3153"/>
      <c r="AK155" s="3153"/>
      <c r="AL155" s="3153"/>
      <c r="AM155" s="3153"/>
      <c r="AN155" s="3153"/>
      <c r="AO155" s="3153"/>
      <c r="AP155" s="3153"/>
      <c r="AQ155" s="3153"/>
      <c r="AR155" s="3153"/>
      <c r="AS155" s="3153"/>
      <c r="AT155" s="3153"/>
      <c r="AU155" s="3153"/>
      <c r="AV155" s="3153"/>
      <c r="AW155" s="3153"/>
      <c r="AX155" s="289"/>
      <c r="AY155" s="291"/>
      <c r="AZ155" s="289"/>
      <c r="BA155" s="289"/>
      <c r="BB155" s="289"/>
      <c r="BC155" s="289"/>
      <c r="BF155" s="289"/>
      <c r="BH155" s="3133" t="s">
        <v>491</v>
      </c>
      <c r="BI155" s="3133"/>
      <c r="BJ155" s="3133"/>
      <c r="BK155" s="3133"/>
      <c r="BL155" s="3133"/>
      <c r="BM155" s="3133"/>
      <c r="BN155" s="3133"/>
      <c r="BO155" s="3133"/>
      <c r="BP155" s="3133"/>
      <c r="BQ155" s="3133"/>
      <c r="BR155" s="3133"/>
      <c r="BS155" s="3133"/>
      <c r="BT155" s="3133"/>
      <c r="BU155" s="3133"/>
      <c r="BV155" s="3133"/>
      <c r="BW155" s="289"/>
      <c r="BX155" s="289"/>
      <c r="BY155" s="289"/>
      <c r="BZ155" s="289"/>
      <c r="CA155" s="289"/>
      <c r="CB155" s="289"/>
      <c r="CC155" s="289"/>
      <c r="CD155" s="289"/>
      <c r="CE155" s="289"/>
      <c r="CF155" s="289"/>
      <c r="CG155" s="289"/>
      <c r="CH155" s="289"/>
      <c r="CI155" s="289"/>
      <c r="CJ155" s="289"/>
      <c r="CK155" s="289"/>
      <c r="CL155" s="289"/>
      <c r="CM155" s="289"/>
      <c r="CN155" s="289"/>
      <c r="CO155" s="289"/>
      <c r="CP155" s="289"/>
      <c r="CQ155" s="289"/>
      <c r="CR155" s="289"/>
      <c r="CS155" s="289"/>
      <c r="CT155" s="289"/>
      <c r="CU155" s="289"/>
      <c r="CV155" s="289"/>
      <c r="CW155" s="289"/>
      <c r="CX155" s="289"/>
      <c r="CY155" s="289"/>
      <c r="CZ155" s="289"/>
      <c r="DA155" s="289"/>
      <c r="DB155" s="289"/>
      <c r="DC155" s="289"/>
      <c r="DD155" s="297"/>
      <c r="DE155" s="297"/>
    </row>
    <row r="156" spans="1:109" s="292" customFormat="1" ht="13.5" customHeight="1">
      <c r="A156" s="289"/>
      <c r="B156" s="291"/>
      <c r="C156" s="291"/>
      <c r="D156" s="291"/>
      <c r="E156" s="3153"/>
      <c r="F156" s="3153"/>
      <c r="G156" s="3153"/>
      <c r="H156" s="3153"/>
      <c r="I156" s="3153"/>
      <c r="J156" s="3153"/>
      <c r="K156" s="3153"/>
      <c r="L156" s="3153"/>
      <c r="M156" s="3153"/>
      <c r="N156" s="3153"/>
      <c r="O156" s="3153"/>
      <c r="P156" s="3153"/>
      <c r="Q156" s="3153"/>
      <c r="R156" s="3153"/>
      <c r="S156" s="3153"/>
      <c r="T156" s="3153"/>
      <c r="U156" s="3153"/>
      <c r="V156" s="3153"/>
      <c r="W156" s="3153"/>
      <c r="X156" s="3153"/>
      <c r="Y156" s="3153"/>
      <c r="Z156" s="3153"/>
      <c r="AA156" s="3153"/>
      <c r="AB156" s="3153"/>
      <c r="AC156" s="3153"/>
      <c r="AD156" s="3153"/>
      <c r="AE156" s="3153"/>
      <c r="AF156" s="3153"/>
      <c r="AG156" s="3153"/>
      <c r="AH156" s="3153"/>
      <c r="AI156" s="3153"/>
      <c r="AJ156" s="3153"/>
      <c r="AK156" s="3153"/>
      <c r="AL156" s="3153"/>
      <c r="AM156" s="3153"/>
      <c r="AN156" s="3153"/>
      <c r="AO156" s="3153"/>
      <c r="AP156" s="3153"/>
      <c r="AQ156" s="3153"/>
      <c r="AR156" s="3153"/>
      <c r="AS156" s="3153"/>
      <c r="AT156" s="3153"/>
      <c r="AU156" s="3153"/>
      <c r="AV156" s="3153"/>
      <c r="AW156" s="3153"/>
      <c r="AX156" s="289"/>
      <c r="AY156" s="291"/>
      <c r="AZ156" s="289"/>
      <c r="BA156" s="289"/>
      <c r="BB156" s="289"/>
      <c r="BC156" s="289"/>
      <c r="BD156" s="289"/>
      <c r="BE156" s="289"/>
      <c r="BF156" s="289"/>
      <c r="BH156" s="3151" t="s">
        <v>327</v>
      </c>
      <c r="BI156" s="3151"/>
      <c r="BJ156" s="3151"/>
      <c r="BK156" s="3153" t="s">
        <v>1296</v>
      </c>
      <c r="BL156" s="3153"/>
      <c r="BM156" s="3153"/>
      <c r="BN156" s="3153"/>
      <c r="BO156" s="3153"/>
      <c r="BP156" s="3153"/>
      <c r="BQ156" s="3153"/>
      <c r="BR156" s="3153"/>
      <c r="BS156" s="3153"/>
      <c r="BT156" s="3153"/>
      <c r="BU156" s="3153"/>
      <c r="BV156" s="3153"/>
      <c r="BW156" s="3153"/>
      <c r="BX156" s="3153"/>
      <c r="BY156" s="3153"/>
      <c r="BZ156" s="3153"/>
      <c r="CA156" s="3153"/>
      <c r="CB156" s="3153"/>
      <c r="CC156" s="3153"/>
      <c r="CD156" s="3153"/>
      <c r="CE156" s="3153"/>
      <c r="CF156" s="3153"/>
      <c r="CG156" s="3153"/>
      <c r="CH156" s="3153"/>
      <c r="CI156" s="3153"/>
      <c r="CJ156" s="3153"/>
      <c r="CK156" s="3153"/>
      <c r="CL156" s="3153"/>
      <c r="CM156" s="3153"/>
      <c r="CN156" s="3153"/>
      <c r="CO156" s="3153"/>
      <c r="CP156" s="3153"/>
      <c r="CQ156" s="3153"/>
      <c r="CR156" s="3153"/>
      <c r="CS156" s="3153"/>
      <c r="CT156" s="3153"/>
      <c r="CU156" s="3153"/>
      <c r="CV156" s="3153"/>
      <c r="CW156" s="3153"/>
      <c r="CX156" s="3153"/>
      <c r="CY156" s="3153"/>
      <c r="CZ156" s="3153"/>
      <c r="DA156" s="3153"/>
      <c r="DB156" s="3153"/>
      <c r="DC156" s="3153"/>
      <c r="DD156" s="297"/>
      <c r="DE156" s="297"/>
    </row>
    <row r="157" spans="1:109" s="292" customFormat="1" ht="13.5" customHeight="1">
      <c r="A157" s="289"/>
      <c r="B157" s="3152" t="s">
        <v>596</v>
      </c>
      <c r="C157" s="3152"/>
      <c r="D157" s="3152"/>
      <c r="E157" s="3152"/>
      <c r="F157" s="3152"/>
      <c r="G157" s="3152"/>
      <c r="H157" s="3152"/>
      <c r="I157" s="3152"/>
      <c r="J157" s="3152"/>
      <c r="K157" s="3152"/>
      <c r="L157" s="3152"/>
      <c r="M157" s="3152"/>
      <c r="N157" s="3152"/>
      <c r="O157" s="3152"/>
      <c r="P157" s="3152"/>
      <c r="Q157" s="3152"/>
      <c r="R157" s="3152"/>
      <c r="S157" s="3152"/>
      <c r="T157" s="3152"/>
      <c r="U157" s="3152"/>
      <c r="V157" s="3152"/>
      <c r="W157" s="3152"/>
      <c r="X157" s="3152"/>
      <c r="Y157" s="3152"/>
      <c r="Z157" s="3152"/>
      <c r="AA157" s="3152"/>
      <c r="AB157" s="3152"/>
      <c r="AC157" s="3152"/>
      <c r="AD157" s="3152"/>
      <c r="AE157" s="3152"/>
      <c r="AF157" s="3152"/>
      <c r="AG157" s="3152"/>
      <c r="AH157" s="3152"/>
      <c r="AI157" s="289"/>
      <c r="AJ157" s="289"/>
      <c r="AK157" s="289"/>
      <c r="AL157" s="289"/>
      <c r="AM157" s="289"/>
      <c r="AN157" s="289"/>
      <c r="AO157" s="289"/>
      <c r="AP157" s="289"/>
      <c r="AQ157" s="289"/>
      <c r="AR157" s="289"/>
      <c r="AS157" s="289"/>
      <c r="AT157" s="289"/>
      <c r="AU157" s="289"/>
      <c r="AV157" s="289"/>
      <c r="AW157" s="289"/>
      <c r="AX157" s="289"/>
      <c r="AY157" s="291"/>
      <c r="AZ157" s="289"/>
      <c r="BA157" s="289"/>
      <c r="BB157" s="289"/>
      <c r="BC157" s="289"/>
      <c r="BD157" s="289"/>
      <c r="BE157" s="289"/>
      <c r="BF157" s="289"/>
      <c r="BH157" s="293"/>
      <c r="BI157" s="293"/>
      <c r="BJ157" s="293"/>
      <c r="BK157" s="3153"/>
      <c r="BL157" s="3153"/>
      <c r="BM157" s="3153"/>
      <c r="BN157" s="3153"/>
      <c r="BO157" s="3153"/>
      <c r="BP157" s="3153"/>
      <c r="BQ157" s="3153"/>
      <c r="BR157" s="3153"/>
      <c r="BS157" s="3153"/>
      <c r="BT157" s="3153"/>
      <c r="BU157" s="3153"/>
      <c r="BV157" s="3153"/>
      <c r="BW157" s="3153"/>
      <c r="BX157" s="3153"/>
      <c r="BY157" s="3153"/>
      <c r="BZ157" s="3153"/>
      <c r="CA157" s="3153"/>
      <c r="CB157" s="3153"/>
      <c r="CC157" s="3153"/>
      <c r="CD157" s="3153"/>
      <c r="CE157" s="3153"/>
      <c r="CF157" s="3153"/>
      <c r="CG157" s="3153"/>
      <c r="CH157" s="3153"/>
      <c r="CI157" s="3153"/>
      <c r="CJ157" s="3153"/>
      <c r="CK157" s="3153"/>
      <c r="CL157" s="3153"/>
      <c r="CM157" s="3153"/>
      <c r="CN157" s="3153"/>
      <c r="CO157" s="3153"/>
      <c r="CP157" s="3153"/>
      <c r="CQ157" s="3153"/>
      <c r="CR157" s="3153"/>
      <c r="CS157" s="3153"/>
      <c r="CT157" s="3153"/>
      <c r="CU157" s="3153"/>
      <c r="CV157" s="3153"/>
      <c r="CW157" s="3153"/>
      <c r="CX157" s="3153"/>
      <c r="CY157" s="3153"/>
      <c r="CZ157" s="3153"/>
      <c r="DA157" s="3153"/>
      <c r="DB157" s="3153"/>
      <c r="DC157" s="3153"/>
      <c r="DD157" s="297"/>
      <c r="DE157" s="297"/>
    </row>
    <row r="158" spans="1:109" s="292" customFormat="1" ht="13.5" customHeight="1">
      <c r="A158" s="291"/>
      <c r="B158" s="3151" t="s">
        <v>319</v>
      </c>
      <c r="C158" s="3151"/>
      <c r="D158" s="3151"/>
      <c r="E158" s="3133" t="s">
        <v>1292</v>
      </c>
      <c r="F158" s="3133"/>
      <c r="G158" s="3133"/>
      <c r="H158" s="3133"/>
      <c r="I158" s="3133"/>
      <c r="J158" s="3133"/>
      <c r="K158" s="3133"/>
      <c r="L158" s="3133"/>
      <c r="M158" s="3133"/>
      <c r="N158" s="3133"/>
      <c r="O158" s="3133"/>
      <c r="P158" s="3133"/>
      <c r="Q158" s="3133"/>
      <c r="R158" s="3133"/>
      <c r="S158" s="3133"/>
      <c r="T158" s="3133"/>
      <c r="U158" s="3133"/>
      <c r="V158" s="3133"/>
      <c r="W158" s="3133"/>
      <c r="X158" s="3133"/>
      <c r="Y158" s="3133"/>
      <c r="Z158" s="3133"/>
      <c r="AA158" s="3133"/>
      <c r="AB158" s="3133"/>
      <c r="AC158" s="3133"/>
      <c r="AD158" s="3133"/>
      <c r="AE158" s="3133"/>
      <c r="AF158" s="3133"/>
      <c r="AG158" s="3133"/>
      <c r="AH158" s="3133"/>
      <c r="AI158" s="3133"/>
      <c r="AJ158" s="3133"/>
      <c r="AK158" s="3133"/>
      <c r="AL158" s="3133"/>
      <c r="AM158" s="3133"/>
      <c r="AN158" s="3133"/>
      <c r="AO158" s="3133"/>
      <c r="AP158" s="3133"/>
      <c r="AQ158" s="3133"/>
      <c r="AR158" s="3133"/>
      <c r="AS158" s="3133"/>
      <c r="AT158" s="3133"/>
      <c r="AU158" s="3133"/>
      <c r="AV158" s="3133"/>
      <c r="AW158" s="3133"/>
      <c r="AX158" s="289"/>
      <c r="AY158" s="291"/>
      <c r="AZ158" s="289"/>
      <c r="BA158" s="289"/>
      <c r="BB158" s="289"/>
      <c r="BC158" s="289"/>
      <c r="BD158" s="289"/>
      <c r="BE158" s="289"/>
      <c r="BF158" s="289"/>
      <c r="BH158" s="291"/>
      <c r="BI158" s="291"/>
      <c r="BJ158" s="291"/>
      <c r="BK158" s="3153"/>
      <c r="BL158" s="3153"/>
      <c r="BM158" s="3153"/>
      <c r="BN158" s="3153"/>
      <c r="BO158" s="3153"/>
      <c r="BP158" s="3153"/>
      <c r="BQ158" s="3153"/>
      <c r="BR158" s="3153"/>
      <c r="BS158" s="3153"/>
      <c r="BT158" s="3153"/>
      <c r="BU158" s="3153"/>
      <c r="BV158" s="3153"/>
      <c r="BW158" s="3153"/>
      <c r="BX158" s="3153"/>
      <c r="BY158" s="3153"/>
      <c r="BZ158" s="3153"/>
      <c r="CA158" s="3153"/>
      <c r="CB158" s="3153"/>
      <c r="CC158" s="3153"/>
      <c r="CD158" s="3153"/>
      <c r="CE158" s="3153"/>
      <c r="CF158" s="3153"/>
      <c r="CG158" s="3153"/>
      <c r="CH158" s="3153"/>
      <c r="CI158" s="3153"/>
      <c r="CJ158" s="3153"/>
      <c r="CK158" s="3153"/>
      <c r="CL158" s="3153"/>
      <c r="CM158" s="3153"/>
      <c r="CN158" s="3153"/>
      <c r="CO158" s="3153"/>
      <c r="CP158" s="3153"/>
      <c r="CQ158" s="3153"/>
      <c r="CR158" s="3153"/>
      <c r="CS158" s="3153"/>
      <c r="CT158" s="3153"/>
      <c r="CU158" s="3153"/>
      <c r="CV158" s="3153"/>
      <c r="CW158" s="3153"/>
      <c r="CX158" s="3153"/>
      <c r="CY158" s="3153"/>
      <c r="CZ158" s="3153"/>
      <c r="DA158" s="3153"/>
      <c r="DB158" s="3153"/>
      <c r="DC158" s="3153"/>
      <c r="DD158" s="297"/>
      <c r="DE158" s="297"/>
    </row>
    <row r="159" spans="1:109" s="292" customFormat="1" ht="13.5" customHeight="1">
      <c r="A159" s="291"/>
      <c r="B159" s="293"/>
      <c r="C159" s="293"/>
      <c r="D159" s="293"/>
      <c r="E159" s="3133"/>
      <c r="F159" s="3133"/>
      <c r="G159" s="3133"/>
      <c r="H159" s="3133"/>
      <c r="I159" s="3133"/>
      <c r="J159" s="3133"/>
      <c r="K159" s="3133"/>
      <c r="L159" s="3133"/>
      <c r="M159" s="3133"/>
      <c r="N159" s="3133"/>
      <c r="O159" s="3133"/>
      <c r="P159" s="3133"/>
      <c r="Q159" s="3133"/>
      <c r="R159" s="3133"/>
      <c r="S159" s="3133"/>
      <c r="T159" s="3133"/>
      <c r="U159" s="3133"/>
      <c r="V159" s="3133"/>
      <c r="W159" s="3133"/>
      <c r="X159" s="3133"/>
      <c r="Y159" s="3133"/>
      <c r="Z159" s="3133"/>
      <c r="AA159" s="3133"/>
      <c r="AB159" s="3133"/>
      <c r="AC159" s="3133"/>
      <c r="AD159" s="3133"/>
      <c r="AE159" s="3133"/>
      <c r="AF159" s="3133"/>
      <c r="AG159" s="3133"/>
      <c r="AH159" s="3133"/>
      <c r="AI159" s="3133"/>
      <c r="AJ159" s="3133"/>
      <c r="AK159" s="3133"/>
      <c r="AL159" s="3133"/>
      <c r="AM159" s="3133"/>
      <c r="AN159" s="3133"/>
      <c r="AO159" s="3133"/>
      <c r="AP159" s="3133"/>
      <c r="AQ159" s="3133"/>
      <c r="AR159" s="3133"/>
      <c r="AS159" s="3133"/>
      <c r="AT159" s="3133"/>
      <c r="AU159" s="3133"/>
      <c r="AV159" s="3133"/>
      <c r="AW159" s="3133"/>
      <c r="AX159" s="289"/>
      <c r="AY159" s="291"/>
      <c r="AZ159" s="289"/>
      <c r="BA159" s="289"/>
      <c r="BB159" s="289"/>
      <c r="BC159" s="289"/>
      <c r="BD159" s="289"/>
      <c r="BE159" s="289"/>
      <c r="BF159" s="289"/>
      <c r="BH159" s="291"/>
      <c r="BI159" s="291"/>
      <c r="BJ159" s="291"/>
      <c r="BK159" s="3153" t="s">
        <v>1325</v>
      </c>
      <c r="BL159" s="3153"/>
      <c r="BM159" s="3153"/>
      <c r="BN159" s="3153"/>
      <c r="BO159" s="3153"/>
      <c r="BP159" s="3153"/>
      <c r="BQ159" s="3153"/>
      <c r="BR159" s="3153"/>
      <c r="BS159" s="3153"/>
      <c r="BT159" s="3153"/>
      <c r="BU159" s="3153"/>
      <c r="BV159" s="3153"/>
      <c r="BW159" s="3153"/>
      <c r="BX159" s="3153"/>
      <c r="BY159" s="3153"/>
      <c r="BZ159" s="3153"/>
      <c r="CA159" s="3153"/>
      <c r="CB159" s="3153"/>
      <c r="CC159" s="3153"/>
      <c r="CD159" s="3153"/>
      <c r="CE159" s="3153"/>
      <c r="CF159" s="3153"/>
      <c r="CG159" s="3153"/>
      <c r="CH159" s="3153"/>
      <c r="CI159" s="3153"/>
      <c r="CJ159" s="3153"/>
      <c r="CK159" s="3153"/>
      <c r="CL159" s="3153"/>
      <c r="CM159" s="3153"/>
      <c r="CN159" s="3153"/>
      <c r="CO159" s="3153"/>
      <c r="CP159" s="3153"/>
      <c r="CQ159" s="3153"/>
      <c r="CR159" s="3153"/>
      <c r="CS159" s="3153"/>
      <c r="CT159" s="3153"/>
      <c r="CU159" s="3153"/>
      <c r="CV159" s="3153"/>
      <c r="CW159" s="3153"/>
      <c r="CX159" s="3153"/>
      <c r="CY159" s="3153"/>
      <c r="CZ159" s="3153"/>
      <c r="DA159" s="3153"/>
      <c r="DB159" s="3153"/>
      <c r="DC159" s="3153"/>
      <c r="DD159" s="297"/>
      <c r="DE159" s="297"/>
    </row>
    <row r="160" spans="1:109" s="292" customFormat="1" ht="13.5" customHeight="1">
      <c r="A160" s="291"/>
      <c r="B160" s="289"/>
      <c r="C160" s="289"/>
      <c r="D160" s="289"/>
      <c r="E160" s="3133"/>
      <c r="F160" s="3133"/>
      <c r="G160" s="3133"/>
      <c r="H160" s="3133"/>
      <c r="I160" s="3133"/>
      <c r="J160" s="3133"/>
      <c r="K160" s="3133"/>
      <c r="L160" s="3133"/>
      <c r="M160" s="3133"/>
      <c r="N160" s="3133"/>
      <c r="O160" s="3133"/>
      <c r="P160" s="3133"/>
      <c r="Q160" s="3133"/>
      <c r="R160" s="3133"/>
      <c r="S160" s="3133"/>
      <c r="T160" s="3133"/>
      <c r="U160" s="3133"/>
      <c r="V160" s="3133"/>
      <c r="W160" s="3133"/>
      <c r="X160" s="3133"/>
      <c r="Y160" s="3133"/>
      <c r="Z160" s="3133"/>
      <c r="AA160" s="3133"/>
      <c r="AB160" s="3133"/>
      <c r="AC160" s="3133"/>
      <c r="AD160" s="3133"/>
      <c r="AE160" s="3133"/>
      <c r="AF160" s="3133"/>
      <c r="AG160" s="3133"/>
      <c r="AH160" s="3133"/>
      <c r="AI160" s="3133"/>
      <c r="AJ160" s="3133"/>
      <c r="AK160" s="3133"/>
      <c r="AL160" s="3133"/>
      <c r="AM160" s="3133"/>
      <c r="AN160" s="3133"/>
      <c r="AO160" s="3133"/>
      <c r="AP160" s="3133"/>
      <c r="AQ160" s="3133"/>
      <c r="AR160" s="3133"/>
      <c r="AS160" s="3133"/>
      <c r="AT160" s="3133"/>
      <c r="AU160" s="3133"/>
      <c r="AV160" s="3133"/>
      <c r="AW160" s="3133"/>
      <c r="AX160" s="289"/>
      <c r="AY160" s="291"/>
      <c r="AZ160" s="289"/>
      <c r="BA160" s="289"/>
      <c r="BB160" s="289"/>
      <c r="BC160" s="289"/>
      <c r="BD160" s="289"/>
      <c r="BE160" s="289"/>
      <c r="BF160" s="289"/>
      <c r="BH160" s="291"/>
      <c r="BI160" s="291"/>
      <c r="BJ160" s="291"/>
      <c r="BK160" s="3153"/>
      <c r="BL160" s="3153"/>
      <c r="BM160" s="3153"/>
      <c r="BN160" s="3153"/>
      <c r="BO160" s="3153"/>
      <c r="BP160" s="3153"/>
      <c r="BQ160" s="3153"/>
      <c r="BR160" s="3153"/>
      <c r="BS160" s="3153"/>
      <c r="BT160" s="3153"/>
      <c r="BU160" s="3153"/>
      <c r="BV160" s="3153"/>
      <c r="BW160" s="3153"/>
      <c r="BX160" s="3153"/>
      <c r="BY160" s="3153"/>
      <c r="BZ160" s="3153"/>
      <c r="CA160" s="3153"/>
      <c r="CB160" s="3153"/>
      <c r="CC160" s="3153"/>
      <c r="CD160" s="3153"/>
      <c r="CE160" s="3153"/>
      <c r="CF160" s="3153"/>
      <c r="CG160" s="3153"/>
      <c r="CH160" s="3153"/>
      <c r="CI160" s="3153"/>
      <c r="CJ160" s="3153"/>
      <c r="CK160" s="3153"/>
      <c r="CL160" s="3153"/>
      <c r="CM160" s="3153"/>
      <c r="CN160" s="3153"/>
      <c r="CO160" s="3153"/>
      <c r="CP160" s="3153"/>
      <c r="CQ160" s="3153"/>
      <c r="CR160" s="3153"/>
      <c r="CS160" s="3153"/>
      <c r="CT160" s="3153"/>
      <c r="CU160" s="3153"/>
      <c r="CV160" s="3153"/>
      <c r="CW160" s="3153"/>
      <c r="CX160" s="3153"/>
      <c r="CY160" s="3153"/>
      <c r="CZ160" s="3153"/>
      <c r="DA160" s="3153"/>
      <c r="DB160" s="3153"/>
      <c r="DC160" s="3153"/>
      <c r="DD160" s="297"/>
      <c r="DE160" s="297"/>
    </row>
    <row r="161" spans="1:116" s="292" customFormat="1" ht="13.5" customHeight="1">
      <c r="A161" s="291"/>
      <c r="B161" s="289"/>
      <c r="C161" s="289"/>
      <c r="D161" s="296"/>
      <c r="E161" s="3133" t="s">
        <v>1567</v>
      </c>
      <c r="F161" s="3133"/>
      <c r="G161" s="3133"/>
      <c r="H161" s="3133"/>
      <c r="I161" s="3133"/>
      <c r="J161" s="3133"/>
      <c r="K161" s="3133"/>
      <c r="L161" s="3133"/>
      <c r="M161" s="3133"/>
      <c r="N161" s="3133"/>
      <c r="O161" s="3133"/>
      <c r="P161" s="3133"/>
      <c r="Q161" s="3133"/>
      <c r="R161" s="3133"/>
      <c r="S161" s="3133"/>
      <c r="T161" s="3133"/>
      <c r="U161" s="3133"/>
      <c r="V161" s="3133"/>
      <c r="W161" s="3133"/>
      <c r="X161" s="3133"/>
      <c r="Y161" s="3133"/>
      <c r="Z161" s="3133"/>
      <c r="AA161" s="3133"/>
      <c r="AB161" s="3133"/>
      <c r="AC161" s="3133"/>
      <c r="AD161" s="3133"/>
      <c r="AE161" s="3133"/>
      <c r="AF161" s="3133"/>
      <c r="AG161" s="3133"/>
      <c r="AH161" s="3133"/>
      <c r="AI161" s="3133"/>
      <c r="AJ161" s="3133"/>
      <c r="AK161" s="3133"/>
      <c r="AL161" s="3133"/>
      <c r="AM161" s="3133"/>
      <c r="AN161" s="3133"/>
      <c r="AO161" s="3133"/>
      <c r="AP161" s="3133"/>
      <c r="AQ161" s="3133"/>
      <c r="AR161" s="3133"/>
      <c r="AS161" s="3133"/>
      <c r="AT161" s="3133"/>
      <c r="AU161" s="3133"/>
      <c r="AV161" s="3133"/>
      <c r="AW161" s="3133"/>
      <c r="AX161" s="289"/>
      <c r="AY161" s="291"/>
      <c r="AZ161" s="289"/>
      <c r="BA161" s="289"/>
      <c r="BB161" s="289"/>
      <c r="BC161" s="289"/>
      <c r="BD161" s="289"/>
      <c r="BH161" s="291"/>
      <c r="BI161" s="291"/>
      <c r="BJ161" s="291"/>
      <c r="BK161" s="3153"/>
      <c r="BL161" s="3153"/>
      <c r="BM161" s="3153"/>
      <c r="BN161" s="3153"/>
      <c r="BO161" s="3153"/>
      <c r="BP161" s="3153"/>
      <c r="BQ161" s="3153"/>
      <c r="BR161" s="3153"/>
      <c r="BS161" s="3153"/>
      <c r="BT161" s="3153"/>
      <c r="BU161" s="3153"/>
      <c r="BV161" s="3153"/>
      <c r="BW161" s="3153"/>
      <c r="BX161" s="3153"/>
      <c r="BY161" s="3153"/>
      <c r="BZ161" s="3153"/>
      <c r="CA161" s="3153"/>
      <c r="CB161" s="3153"/>
      <c r="CC161" s="3153"/>
      <c r="CD161" s="3153"/>
      <c r="CE161" s="3153"/>
      <c r="CF161" s="3153"/>
      <c r="CG161" s="3153"/>
      <c r="CH161" s="3153"/>
      <c r="CI161" s="3153"/>
      <c r="CJ161" s="3153"/>
      <c r="CK161" s="3153"/>
      <c r="CL161" s="3153"/>
      <c r="CM161" s="3153"/>
      <c r="CN161" s="3153"/>
      <c r="CO161" s="3153"/>
      <c r="CP161" s="3153"/>
      <c r="CQ161" s="3153"/>
      <c r="CR161" s="3153"/>
      <c r="CS161" s="3153"/>
      <c r="CT161" s="3153"/>
      <c r="CU161" s="3153"/>
      <c r="CV161" s="3153"/>
      <c r="CW161" s="3153"/>
      <c r="CX161" s="3153"/>
      <c r="CY161" s="3153"/>
      <c r="CZ161" s="3153"/>
      <c r="DA161" s="3153"/>
      <c r="DB161" s="3153"/>
      <c r="DC161" s="3153"/>
      <c r="DD161" s="297"/>
      <c r="DE161" s="297"/>
    </row>
    <row r="162" spans="1:116" s="292" customFormat="1" ht="13.5" customHeight="1">
      <c r="A162" s="291"/>
      <c r="B162" s="289"/>
      <c r="C162" s="289"/>
      <c r="D162" s="296"/>
      <c r="E162" s="3133"/>
      <c r="F162" s="3133"/>
      <c r="G162" s="3133"/>
      <c r="H162" s="3133"/>
      <c r="I162" s="3133"/>
      <c r="J162" s="3133"/>
      <c r="K162" s="3133"/>
      <c r="L162" s="3133"/>
      <c r="M162" s="3133"/>
      <c r="N162" s="3133"/>
      <c r="O162" s="3133"/>
      <c r="P162" s="3133"/>
      <c r="Q162" s="3133"/>
      <c r="R162" s="3133"/>
      <c r="S162" s="3133"/>
      <c r="T162" s="3133"/>
      <c r="U162" s="3133"/>
      <c r="V162" s="3133"/>
      <c r="W162" s="3133"/>
      <c r="X162" s="3133"/>
      <c r="Y162" s="3133"/>
      <c r="Z162" s="3133"/>
      <c r="AA162" s="3133"/>
      <c r="AB162" s="3133"/>
      <c r="AC162" s="3133"/>
      <c r="AD162" s="3133"/>
      <c r="AE162" s="3133"/>
      <c r="AF162" s="3133"/>
      <c r="AG162" s="3133"/>
      <c r="AH162" s="3133"/>
      <c r="AI162" s="3133"/>
      <c r="AJ162" s="3133"/>
      <c r="AK162" s="3133"/>
      <c r="AL162" s="3133"/>
      <c r="AM162" s="3133"/>
      <c r="AN162" s="3133"/>
      <c r="AO162" s="3133"/>
      <c r="AP162" s="3133"/>
      <c r="AQ162" s="3133"/>
      <c r="AR162" s="3133"/>
      <c r="AS162" s="3133"/>
      <c r="AT162" s="3133"/>
      <c r="AU162" s="3133"/>
      <c r="AV162" s="3133"/>
      <c r="AW162" s="3133"/>
      <c r="AX162" s="289"/>
      <c r="AY162" s="291"/>
      <c r="AZ162" s="289"/>
      <c r="BA162" s="289"/>
      <c r="BB162" s="289"/>
      <c r="BC162" s="289"/>
      <c r="BD162" s="289"/>
      <c r="BH162" s="291"/>
      <c r="BI162" s="291"/>
      <c r="BJ162" s="291"/>
      <c r="BK162" s="3153" t="s">
        <v>1326</v>
      </c>
      <c r="BL162" s="3153"/>
      <c r="BM162" s="3153"/>
      <c r="BN162" s="3153"/>
      <c r="BO162" s="3153"/>
      <c r="BP162" s="3153"/>
      <c r="BQ162" s="3153"/>
      <c r="BR162" s="3153"/>
      <c r="BS162" s="3153"/>
      <c r="BT162" s="3153"/>
      <c r="BU162" s="3153"/>
      <c r="BV162" s="3153"/>
      <c r="BW162" s="3153"/>
      <c r="BX162" s="3153"/>
      <c r="BY162" s="3153"/>
      <c r="BZ162" s="3153"/>
      <c r="CA162" s="3153"/>
      <c r="CB162" s="3153"/>
      <c r="CC162" s="3153"/>
      <c r="CD162" s="3153"/>
      <c r="CE162" s="3153"/>
      <c r="CF162" s="3153"/>
      <c r="CG162" s="3153"/>
      <c r="CH162" s="3153"/>
      <c r="CI162" s="3153"/>
      <c r="CJ162" s="3153"/>
      <c r="CK162" s="3153"/>
      <c r="CL162" s="3153"/>
      <c r="CM162" s="3153"/>
      <c r="CN162" s="3153"/>
      <c r="CO162" s="3153"/>
      <c r="CP162" s="3153"/>
      <c r="CQ162" s="3153"/>
      <c r="CR162" s="3153"/>
      <c r="CS162" s="3153"/>
      <c r="CT162" s="3153"/>
      <c r="CU162" s="3153"/>
      <c r="CV162" s="3153"/>
      <c r="CW162" s="3153"/>
      <c r="CX162" s="3153"/>
      <c r="CY162" s="3153"/>
      <c r="CZ162" s="3153"/>
      <c r="DA162" s="3153"/>
      <c r="DB162" s="3153"/>
      <c r="DC162" s="3153"/>
      <c r="DD162" s="297"/>
      <c r="DE162" s="297"/>
    </row>
    <row r="163" spans="1:116" s="292" customFormat="1" ht="13.5" customHeight="1">
      <c r="A163" s="291"/>
      <c r="B163" s="291"/>
      <c r="C163" s="291"/>
      <c r="D163" s="289"/>
      <c r="E163" s="3133"/>
      <c r="F163" s="3133"/>
      <c r="G163" s="3133"/>
      <c r="H163" s="3133"/>
      <c r="I163" s="3133"/>
      <c r="J163" s="3133"/>
      <c r="K163" s="3133"/>
      <c r="L163" s="3133"/>
      <c r="M163" s="3133"/>
      <c r="N163" s="3133"/>
      <c r="O163" s="3133"/>
      <c r="P163" s="3133"/>
      <c r="Q163" s="3133"/>
      <c r="R163" s="3133"/>
      <c r="S163" s="3133"/>
      <c r="T163" s="3133"/>
      <c r="U163" s="3133"/>
      <c r="V163" s="3133"/>
      <c r="W163" s="3133"/>
      <c r="X163" s="3133"/>
      <c r="Y163" s="3133"/>
      <c r="Z163" s="3133"/>
      <c r="AA163" s="3133"/>
      <c r="AB163" s="3133"/>
      <c r="AC163" s="3133"/>
      <c r="AD163" s="3133"/>
      <c r="AE163" s="3133"/>
      <c r="AF163" s="3133"/>
      <c r="AG163" s="3133"/>
      <c r="AH163" s="3133"/>
      <c r="AI163" s="3133"/>
      <c r="AJ163" s="3133"/>
      <c r="AK163" s="3133"/>
      <c r="AL163" s="3133"/>
      <c r="AM163" s="3133"/>
      <c r="AN163" s="3133"/>
      <c r="AO163" s="3133"/>
      <c r="AP163" s="3133"/>
      <c r="AQ163" s="3133"/>
      <c r="AR163" s="3133"/>
      <c r="AS163" s="3133"/>
      <c r="AT163" s="3133"/>
      <c r="AU163" s="3133"/>
      <c r="AV163" s="3133"/>
      <c r="AW163" s="3133"/>
      <c r="AX163" s="289"/>
      <c r="AY163" s="291"/>
      <c r="AZ163" s="289"/>
      <c r="BA163" s="289"/>
      <c r="BB163" s="289"/>
      <c r="BC163" s="289"/>
      <c r="BD163" s="289"/>
      <c r="BH163" s="289"/>
      <c r="BI163" s="289"/>
      <c r="BJ163" s="289"/>
      <c r="BK163" s="3153"/>
      <c r="BL163" s="3153"/>
      <c r="BM163" s="3153"/>
      <c r="BN163" s="3153"/>
      <c r="BO163" s="3153"/>
      <c r="BP163" s="3153"/>
      <c r="BQ163" s="3153"/>
      <c r="BR163" s="3153"/>
      <c r="BS163" s="3153"/>
      <c r="BT163" s="3153"/>
      <c r="BU163" s="3153"/>
      <c r="BV163" s="3153"/>
      <c r="BW163" s="3153"/>
      <c r="BX163" s="3153"/>
      <c r="BY163" s="3153"/>
      <c r="BZ163" s="3153"/>
      <c r="CA163" s="3153"/>
      <c r="CB163" s="3153"/>
      <c r="CC163" s="3153"/>
      <c r="CD163" s="3153"/>
      <c r="CE163" s="3153"/>
      <c r="CF163" s="3153"/>
      <c r="CG163" s="3153"/>
      <c r="CH163" s="3153"/>
      <c r="CI163" s="3153"/>
      <c r="CJ163" s="3153"/>
      <c r="CK163" s="3153"/>
      <c r="CL163" s="3153"/>
      <c r="CM163" s="3153"/>
      <c r="CN163" s="3153"/>
      <c r="CO163" s="3153"/>
      <c r="CP163" s="3153"/>
      <c r="CQ163" s="3153"/>
      <c r="CR163" s="3153"/>
      <c r="CS163" s="3153"/>
      <c r="CT163" s="3153"/>
      <c r="CU163" s="3153"/>
      <c r="CV163" s="3153"/>
      <c r="CW163" s="3153"/>
      <c r="CX163" s="3153"/>
      <c r="CY163" s="3153"/>
      <c r="CZ163" s="3153"/>
      <c r="DA163" s="3153"/>
      <c r="DB163" s="3153"/>
      <c r="DC163" s="3153"/>
      <c r="DD163" s="297"/>
      <c r="DE163" s="297"/>
    </row>
    <row r="164" spans="1:116" s="292" customFormat="1" ht="13.5" customHeight="1">
      <c r="A164" s="291"/>
      <c r="B164" s="291"/>
      <c r="C164" s="291"/>
      <c r="D164" s="296"/>
      <c r="E164" s="3133"/>
      <c r="F164" s="3133"/>
      <c r="G164" s="3133"/>
      <c r="H164" s="3133"/>
      <c r="I164" s="3133"/>
      <c r="J164" s="3133"/>
      <c r="K164" s="3133"/>
      <c r="L164" s="3133"/>
      <c r="M164" s="3133"/>
      <c r="N164" s="3133"/>
      <c r="O164" s="3133"/>
      <c r="P164" s="3133"/>
      <c r="Q164" s="3133"/>
      <c r="R164" s="3133"/>
      <c r="S164" s="3133"/>
      <c r="T164" s="3133"/>
      <c r="U164" s="3133"/>
      <c r="V164" s="3133"/>
      <c r="W164" s="3133"/>
      <c r="X164" s="3133"/>
      <c r="Y164" s="3133"/>
      <c r="Z164" s="3133"/>
      <c r="AA164" s="3133"/>
      <c r="AB164" s="3133"/>
      <c r="AC164" s="3133"/>
      <c r="AD164" s="3133"/>
      <c r="AE164" s="3133"/>
      <c r="AF164" s="3133"/>
      <c r="AG164" s="3133"/>
      <c r="AH164" s="3133"/>
      <c r="AI164" s="3133"/>
      <c r="AJ164" s="3133"/>
      <c r="AK164" s="3133"/>
      <c r="AL164" s="3133"/>
      <c r="AM164" s="3133"/>
      <c r="AN164" s="3133"/>
      <c r="AO164" s="3133"/>
      <c r="AP164" s="3133"/>
      <c r="AQ164" s="3133"/>
      <c r="AR164" s="3133"/>
      <c r="AS164" s="3133"/>
      <c r="AT164" s="3133"/>
      <c r="AU164" s="3133"/>
      <c r="AV164" s="3133"/>
      <c r="AW164" s="3133"/>
      <c r="AX164" s="289"/>
      <c r="AY164" s="291"/>
      <c r="AZ164" s="289"/>
      <c r="BA164" s="289"/>
      <c r="BB164" s="289"/>
      <c r="BC164" s="289"/>
      <c r="BD164" s="289"/>
      <c r="BE164" s="289"/>
      <c r="BF164" s="289"/>
      <c r="BG164" s="289"/>
      <c r="BH164" s="3152" t="s">
        <v>581</v>
      </c>
      <c r="BI164" s="3152"/>
      <c r="BJ164" s="3152"/>
      <c r="BK164" s="3152"/>
      <c r="BL164" s="3152"/>
      <c r="BM164" s="3152"/>
      <c r="BN164" s="3152"/>
      <c r="BO164" s="3152"/>
      <c r="BP164" s="3152"/>
      <c r="BQ164" s="3152"/>
      <c r="BR164" s="3152"/>
      <c r="BS164" s="3152"/>
      <c r="BT164" s="3152"/>
      <c r="BU164" s="3152"/>
      <c r="BV164" s="3152"/>
      <c r="BW164" s="3152"/>
      <c r="BX164" s="3152"/>
      <c r="BY164" s="3152"/>
      <c r="BZ164" s="3152"/>
      <c r="CA164" s="3152"/>
      <c r="CB164" s="3152"/>
      <c r="CC164" s="3152"/>
      <c r="CD164" s="3152"/>
      <c r="CE164" s="3152"/>
      <c r="CF164" s="3152"/>
      <c r="CG164" s="3152"/>
      <c r="CH164" s="3152"/>
      <c r="CI164" s="3152"/>
      <c r="CJ164" s="3152"/>
      <c r="CK164" s="3152"/>
      <c r="CL164" s="3152"/>
      <c r="CM164" s="3152"/>
      <c r="CN164" s="3152"/>
      <c r="CO164" s="3152"/>
      <c r="CP164" s="3152"/>
      <c r="CQ164" s="291"/>
      <c r="CR164" s="291"/>
      <c r="CS164" s="291"/>
      <c r="CT164" s="291"/>
      <c r="CU164" s="291"/>
      <c r="CV164" s="291"/>
      <c r="CW164" s="291"/>
      <c r="CX164" s="291"/>
      <c r="CY164" s="291"/>
      <c r="CZ164" s="291"/>
      <c r="DA164" s="291"/>
      <c r="DB164" s="291"/>
      <c r="DC164" s="291"/>
      <c r="DD164" s="297"/>
      <c r="DE164" s="297"/>
    </row>
    <row r="165" spans="1:116" s="292" customFormat="1" ht="13.5" customHeight="1">
      <c r="A165" s="291"/>
      <c r="B165" s="291"/>
      <c r="C165" s="291"/>
      <c r="D165" s="296"/>
      <c r="E165" s="3133"/>
      <c r="F165" s="3133"/>
      <c r="G165" s="3133"/>
      <c r="H165" s="3133"/>
      <c r="I165" s="3133"/>
      <c r="J165" s="3133"/>
      <c r="K165" s="3133"/>
      <c r="L165" s="3133"/>
      <c r="M165" s="3133"/>
      <c r="N165" s="3133"/>
      <c r="O165" s="3133"/>
      <c r="P165" s="3133"/>
      <c r="Q165" s="3133"/>
      <c r="R165" s="3133"/>
      <c r="S165" s="3133"/>
      <c r="T165" s="3133"/>
      <c r="U165" s="3133"/>
      <c r="V165" s="3133"/>
      <c r="W165" s="3133"/>
      <c r="X165" s="3133"/>
      <c r="Y165" s="3133"/>
      <c r="Z165" s="3133"/>
      <c r="AA165" s="3133"/>
      <c r="AB165" s="3133"/>
      <c r="AC165" s="3133"/>
      <c r="AD165" s="3133"/>
      <c r="AE165" s="3133"/>
      <c r="AF165" s="3133"/>
      <c r="AG165" s="3133"/>
      <c r="AH165" s="3133"/>
      <c r="AI165" s="3133"/>
      <c r="AJ165" s="3133"/>
      <c r="AK165" s="3133"/>
      <c r="AL165" s="3133"/>
      <c r="AM165" s="3133"/>
      <c r="AN165" s="3133"/>
      <c r="AO165" s="3133"/>
      <c r="AP165" s="3133"/>
      <c r="AQ165" s="3133"/>
      <c r="AR165" s="3133"/>
      <c r="AS165" s="3133"/>
      <c r="AT165" s="3133"/>
      <c r="AU165" s="3133"/>
      <c r="AV165" s="3133"/>
      <c r="AW165" s="3133"/>
      <c r="AX165" s="289"/>
      <c r="AY165" s="291"/>
      <c r="AZ165" s="289"/>
      <c r="BA165" s="289"/>
      <c r="BB165" s="289"/>
      <c r="BC165" s="289"/>
      <c r="BD165" s="289"/>
      <c r="BE165" s="289"/>
      <c r="BF165" s="289"/>
      <c r="BG165" s="289"/>
      <c r="BH165" s="3151" t="s">
        <v>329</v>
      </c>
      <c r="BI165" s="3151"/>
      <c r="BJ165" s="3151"/>
      <c r="BK165" s="3153" t="s">
        <v>1297</v>
      </c>
      <c r="BL165" s="3153"/>
      <c r="BM165" s="3153"/>
      <c r="BN165" s="3153"/>
      <c r="BO165" s="3153"/>
      <c r="BP165" s="3153"/>
      <c r="BQ165" s="3153"/>
      <c r="BR165" s="3153"/>
      <c r="BS165" s="3153"/>
      <c r="BT165" s="3153"/>
      <c r="BU165" s="3153"/>
      <c r="BV165" s="3153"/>
      <c r="BW165" s="3153"/>
      <c r="BX165" s="3153"/>
      <c r="BY165" s="3153"/>
      <c r="BZ165" s="3153"/>
      <c r="CA165" s="3153"/>
      <c r="CB165" s="3153"/>
      <c r="CC165" s="3153"/>
      <c r="CD165" s="3153"/>
      <c r="CE165" s="3153"/>
      <c r="CF165" s="3153"/>
      <c r="CG165" s="3153"/>
      <c r="CH165" s="3153"/>
      <c r="CI165" s="3153"/>
      <c r="CJ165" s="3153"/>
      <c r="CK165" s="3153"/>
      <c r="CL165" s="3153"/>
      <c r="CM165" s="3153"/>
      <c r="CN165" s="3153"/>
      <c r="CO165" s="3153"/>
      <c r="CP165" s="3153"/>
      <c r="CQ165" s="3153"/>
      <c r="CR165" s="3153"/>
      <c r="CS165" s="3153"/>
      <c r="CT165" s="3153"/>
      <c r="CU165" s="3153"/>
      <c r="CV165" s="3153"/>
      <c r="CW165" s="3153"/>
      <c r="CX165" s="3153"/>
      <c r="CY165" s="3153"/>
      <c r="CZ165" s="3153"/>
      <c r="DA165" s="3153"/>
      <c r="DB165" s="3153"/>
      <c r="DC165" s="3153"/>
      <c r="DD165" s="297"/>
      <c r="DE165" s="297"/>
    </row>
    <row r="166" spans="1:116" s="292" customFormat="1" ht="13.5" customHeight="1">
      <c r="A166" s="291"/>
      <c r="B166" s="291"/>
      <c r="C166" s="291"/>
      <c r="D166" s="298"/>
      <c r="E166" s="3133"/>
      <c r="F166" s="3133"/>
      <c r="G166" s="3133"/>
      <c r="H166" s="3133"/>
      <c r="I166" s="3133"/>
      <c r="J166" s="3133"/>
      <c r="K166" s="3133"/>
      <c r="L166" s="3133"/>
      <c r="M166" s="3133"/>
      <c r="N166" s="3133"/>
      <c r="O166" s="3133"/>
      <c r="P166" s="3133"/>
      <c r="Q166" s="3133"/>
      <c r="R166" s="3133"/>
      <c r="S166" s="3133"/>
      <c r="T166" s="3133"/>
      <c r="U166" s="3133"/>
      <c r="V166" s="3133"/>
      <c r="W166" s="3133"/>
      <c r="X166" s="3133"/>
      <c r="Y166" s="3133"/>
      <c r="Z166" s="3133"/>
      <c r="AA166" s="3133"/>
      <c r="AB166" s="3133"/>
      <c r="AC166" s="3133"/>
      <c r="AD166" s="3133"/>
      <c r="AE166" s="3133"/>
      <c r="AF166" s="3133"/>
      <c r="AG166" s="3133"/>
      <c r="AH166" s="3133"/>
      <c r="AI166" s="3133"/>
      <c r="AJ166" s="3133"/>
      <c r="AK166" s="3133"/>
      <c r="AL166" s="3133"/>
      <c r="AM166" s="3133"/>
      <c r="AN166" s="3133"/>
      <c r="AO166" s="3133"/>
      <c r="AP166" s="3133"/>
      <c r="AQ166" s="3133"/>
      <c r="AR166" s="3133"/>
      <c r="AS166" s="3133"/>
      <c r="AT166" s="3133"/>
      <c r="AU166" s="3133"/>
      <c r="AV166" s="3133"/>
      <c r="AW166" s="3133"/>
      <c r="AX166" s="289"/>
      <c r="AY166" s="291"/>
      <c r="AZ166" s="289"/>
      <c r="BA166" s="289"/>
      <c r="BB166" s="289"/>
      <c r="BC166" s="289"/>
      <c r="BD166" s="289"/>
      <c r="BE166" s="289"/>
      <c r="BF166" s="289"/>
      <c r="BG166" s="289"/>
      <c r="BH166" s="293"/>
      <c r="BI166" s="293"/>
      <c r="BJ166" s="293"/>
      <c r="BK166" s="3153"/>
      <c r="BL166" s="3153"/>
      <c r="BM166" s="3153"/>
      <c r="BN166" s="3153"/>
      <c r="BO166" s="3153"/>
      <c r="BP166" s="3153"/>
      <c r="BQ166" s="3153"/>
      <c r="BR166" s="3153"/>
      <c r="BS166" s="3153"/>
      <c r="BT166" s="3153"/>
      <c r="BU166" s="3153"/>
      <c r="BV166" s="3153"/>
      <c r="BW166" s="3153"/>
      <c r="BX166" s="3153"/>
      <c r="BY166" s="3153"/>
      <c r="BZ166" s="3153"/>
      <c r="CA166" s="3153"/>
      <c r="CB166" s="3153"/>
      <c r="CC166" s="3153"/>
      <c r="CD166" s="3153"/>
      <c r="CE166" s="3153"/>
      <c r="CF166" s="3153"/>
      <c r="CG166" s="3153"/>
      <c r="CH166" s="3153"/>
      <c r="CI166" s="3153"/>
      <c r="CJ166" s="3153"/>
      <c r="CK166" s="3153"/>
      <c r="CL166" s="3153"/>
      <c r="CM166" s="3153"/>
      <c r="CN166" s="3153"/>
      <c r="CO166" s="3153"/>
      <c r="CP166" s="3153"/>
      <c r="CQ166" s="3153"/>
      <c r="CR166" s="3153"/>
      <c r="CS166" s="3153"/>
      <c r="CT166" s="3153"/>
      <c r="CU166" s="3153"/>
      <c r="CV166" s="3153"/>
      <c r="CW166" s="3153"/>
      <c r="CX166" s="3153"/>
      <c r="CY166" s="3153"/>
      <c r="CZ166" s="3153"/>
      <c r="DA166" s="3153"/>
      <c r="DB166" s="3153"/>
      <c r="DC166" s="3153"/>
      <c r="DD166" s="297"/>
      <c r="DE166" s="297"/>
    </row>
    <row r="167" spans="1:116" s="292" customFormat="1" ht="13.5" customHeight="1">
      <c r="A167" s="291"/>
      <c r="B167" s="291"/>
      <c r="C167" s="291"/>
      <c r="D167" s="289"/>
      <c r="E167" s="3133"/>
      <c r="F167" s="3133"/>
      <c r="G167" s="3133"/>
      <c r="H167" s="3133"/>
      <c r="I167" s="3133"/>
      <c r="J167" s="3133"/>
      <c r="K167" s="3133"/>
      <c r="L167" s="3133"/>
      <c r="M167" s="3133"/>
      <c r="N167" s="3133"/>
      <c r="O167" s="3133"/>
      <c r="P167" s="3133"/>
      <c r="Q167" s="3133"/>
      <c r="R167" s="3133"/>
      <c r="S167" s="3133"/>
      <c r="T167" s="3133"/>
      <c r="U167" s="3133"/>
      <c r="V167" s="3133"/>
      <c r="W167" s="3133"/>
      <c r="X167" s="3133"/>
      <c r="Y167" s="3133"/>
      <c r="Z167" s="3133"/>
      <c r="AA167" s="3133"/>
      <c r="AB167" s="3133"/>
      <c r="AC167" s="3133"/>
      <c r="AD167" s="3133"/>
      <c r="AE167" s="3133"/>
      <c r="AF167" s="3133"/>
      <c r="AG167" s="3133"/>
      <c r="AH167" s="3133"/>
      <c r="AI167" s="3133"/>
      <c r="AJ167" s="3133"/>
      <c r="AK167" s="3133"/>
      <c r="AL167" s="3133"/>
      <c r="AM167" s="3133"/>
      <c r="AN167" s="3133"/>
      <c r="AO167" s="3133"/>
      <c r="AP167" s="3133"/>
      <c r="AQ167" s="3133"/>
      <c r="AR167" s="3133"/>
      <c r="AS167" s="3133"/>
      <c r="AT167" s="3133"/>
      <c r="AU167" s="3133"/>
      <c r="AV167" s="3133"/>
      <c r="AW167" s="3133"/>
      <c r="AX167" s="289"/>
      <c r="AY167" s="291"/>
      <c r="AZ167" s="289"/>
      <c r="BA167" s="289"/>
      <c r="BB167" s="289"/>
      <c r="BC167" s="289"/>
      <c r="BD167" s="289"/>
      <c r="BE167" s="289"/>
      <c r="BF167" s="289"/>
      <c r="BG167" s="289"/>
      <c r="BH167" s="291"/>
      <c r="BI167" s="291"/>
      <c r="BJ167" s="291"/>
      <c r="BK167" s="3153"/>
      <c r="BL167" s="3153"/>
      <c r="BM167" s="3153"/>
      <c r="BN167" s="3153"/>
      <c r="BO167" s="3153"/>
      <c r="BP167" s="3153"/>
      <c r="BQ167" s="3153"/>
      <c r="BR167" s="3153"/>
      <c r="BS167" s="3153"/>
      <c r="BT167" s="3153"/>
      <c r="BU167" s="3153"/>
      <c r="BV167" s="3153"/>
      <c r="BW167" s="3153"/>
      <c r="BX167" s="3153"/>
      <c r="BY167" s="3153"/>
      <c r="BZ167" s="3153"/>
      <c r="CA167" s="3153"/>
      <c r="CB167" s="3153"/>
      <c r="CC167" s="3153"/>
      <c r="CD167" s="3153"/>
      <c r="CE167" s="3153"/>
      <c r="CF167" s="3153"/>
      <c r="CG167" s="3153"/>
      <c r="CH167" s="3153"/>
      <c r="CI167" s="3153"/>
      <c r="CJ167" s="3153"/>
      <c r="CK167" s="3153"/>
      <c r="CL167" s="3153"/>
      <c r="CM167" s="3153"/>
      <c r="CN167" s="3153"/>
      <c r="CO167" s="3153"/>
      <c r="CP167" s="3153"/>
      <c r="CQ167" s="3153"/>
      <c r="CR167" s="3153"/>
      <c r="CS167" s="3153"/>
      <c r="CT167" s="3153"/>
      <c r="CU167" s="3153"/>
      <c r="CV167" s="3153"/>
      <c r="CW167" s="3153"/>
      <c r="CX167" s="3153"/>
      <c r="CY167" s="3153"/>
      <c r="CZ167" s="3153"/>
      <c r="DA167" s="3153"/>
      <c r="DB167" s="3153"/>
      <c r="DC167" s="3153"/>
    </row>
    <row r="168" spans="1:116" s="292" customFormat="1" ht="13.5" customHeight="1">
      <c r="A168" s="291"/>
      <c r="D168" s="296"/>
      <c r="E168" s="3133"/>
      <c r="F168" s="3133"/>
      <c r="G168" s="3133"/>
      <c r="H168" s="3133"/>
      <c r="I168" s="3133"/>
      <c r="J168" s="3133"/>
      <c r="K168" s="3133"/>
      <c r="L168" s="3133"/>
      <c r="M168" s="3133"/>
      <c r="N168" s="3133"/>
      <c r="O168" s="3133"/>
      <c r="P168" s="3133"/>
      <c r="Q168" s="3133"/>
      <c r="R168" s="3133"/>
      <c r="S168" s="3133"/>
      <c r="T168" s="3133"/>
      <c r="U168" s="3133"/>
      <c r="V168" s="3133"/>
      <c r="W168" s="3133"/>
      <c r="X168" s="3133"/>
      <c r="Y168" s="3133"/>
      <c r="Z168" s="3133"/>
      <c r="AA168" s="3133"/>
      <c r="AB168" s="3133"/>
      <c r="AC168" s="3133"/>
      <c r="AD168" s="3133"/>
      <c r="AE168" s="3133"/>
      <c r="AF168" s="3133"/>
      <c r="AG168" s="3133"/>
      <c r="AH168" s="3133"/>
      <c r="AI168" s="3133"/>
      <c r="AJ168" s="3133"/>
      <c r="AK168" s="3133"/>
      <c r="AL168" s="3133"/>
      <c r="AM168" s="3133"/>
      <c r="AN168" s="3133"/>
      <c r="AO168" s="3133"/>
      <c r="AP168" s="3133"/>
      <c r="AQ168" s="3133"/>
      <c r="AR168" s="3133"/>
      <c r="AS168" s="3133"/>
      <c r="AT168" s="3133"/>
      <c r="AU168" s="3133"/>
      <c r="AV168" s="3133"/>
      <c r="AW168" s="3133"/>
      <c r="AX168" s="289"/>
      <c r="AY168" s="291"/>
      <c r="AZ168" s="289"/>
      <c r="BA168" s="289"/>
      <c r="BB168" s="289"/>
      <c r="BC168" s="289"/>
      <c r="BD168" s="289"/>
      <c r="BE168" s="289"/>
      <c r="BF168" s="289"/>
      <c r="BG168" s="289"/>
      <c r="BH168" s="3152" t="s">
        <v>328</v>
      </c>
      <c r="BI168" s="3152"/>
      <c r="BJ168" s="3152"/>
      <c r="BK168" s="3152"/>
      <c r="BL168" s="3152"/>
      <c r="BM168" s="3152"/>
      <c r="BN168" s="3152"/>
      <c r="BO168" s="3152"/>
      <c r="BP168" s="3152"/>
    </row>
    <row r="169" spans="1:116" s="292" customFormat="1" ht="13.5" customHeight="1">
      <c r="A169" s="291"/>
      <c r="D169" s="296"/>
      <c r="E169" s="3133"/>
      <c r="F169" s="3133"/>
      <c r="G169" s="3133"/>
      <c r="H169" s="3133"/>
      <c r="I169" s="3133"/>
      <c r="J169" s="3133"/>
      <c r="K169" s="3133"/>
      <c r="L169" s="3133"/>
      <c r="M169" s="3133"/>
      <c r="N169" s="3133"/>
      <c r="O169" s="3133"/>
      <c r="P169" s="3133"/>
      <c r="Q169" s="3133"/>
      <c r="R169" s="3133"/>
      <c r="S169" s="3133"/>
      <c r="T169" s="3133"/>
      <c r="U169" s="3133"/>
      <c r="V169" s="3133"/>
      <c r="W169" s="3133"/>
      <c r="X169" s="3133"/>
      <c r="Y169" s="3133"/>
      <c r="Z169" s="3133"/>
      <c r="AA169" s="3133"/>
      <c r="AB169" s="3133"/>
      <c r="AC169" s="3133"/>
      <c r="AD169" s="3133"/>
      <c r="AE169" s="3133"/>
      <c r="AF169" s="3133"/>
      <c r="AG169" s="3133"/>
      <c r="AH169" s="3133"/>
      <c r="AI169" s="3133"/>
      <c r="AJ169" s="3133"/>
      <c r="AK169" s="3133"/>
      <c r="AL169" s="3133"/>
      <c r="AM169" s="3133"/>
      <c r="AN169" s="3133"/>
      <c r="AO169" s="3133"/>
      <c r="AP169" s="3133"/>
      <c r="AQ169" s="3133"/>
      <c r="AR169" s="3133"/>
      <c r="AS169" s="3133"/>
      <c r="AT169" s="3133"/>
      <c r="AU169" s="3133"/>
      <c r="AV169" s="3133"/>
      <c r="AW169" s="3133"/>
      <c r="AX169" s="289"/>
      <c r="AY169" s="291"/>
      <c r="AZ169" s="289"/>
      <c r="BA169" s="289"/>
      <c r="BB169" s="289"/>
      <c r="BC169" s="289"/>
      <c r="BD169" s="289"/>
      <c r="BE169" s="289"/>
      <c r="BF169" s="289"/>
      <c r="BG169" s="289"/>
      <c r="BH169" s="3151" t="s">
        <v>330</v>
      </c>
      <c r="BI169" s="3151"/>
      <c r="BJ169" s="3151"/>
      <c r="BK169" s="3176" t="str">
        <f>IF(基本入力!AT18="","",VLOOKUP(基本入力!AT18,DF169:DM172,7,))</f>
        <v>本契約書に貼付する印紙については、買主の負担とします。</v>
      </c>
      <c r="BL169" s="3176"/>
      <c r="BM169" s="3176"/>
      <c r="BN169" s="3176"/>
      <c r="BO169" s="3176"/>
      <c r="BP169" s="3176"/>
      <c r="BQ169" s="3176"/>
      <c r="BR169" s="3176"/>
      <c r="BS169" s="3176"/>
      <c r="BT169" s="3176"/>
      <c r="BU169" s="3176"/>
      <c r="BV169" s="3176"/>
      <c r="BW169" s="3176"/>
      <c r="BX169" s="3176"/>
      <c r="BY169" s="3176"/>
      <c r="BZ169" s="3176"/>
      <c r="CA169" s="3176"/>
      <c r="CB169" s="3176"/>
      <c r="CC169" s="3176"/>
      <c r="CD169" s="3176"/>
      <c r="CE169" s="3176"/>
      <c r="CF169" s="3176"/>
      <c r="CG169" s="3176"/>
      <c r="CH169" s="3176"/>
      <c r="CI169" s="3176"/>
      <c r="CJ169" s="3176"/>
      <c r="CK169" s="3176"/>
      <c r="CL169" s="3176"/>
      <c r="CM169" s="3176"/>
      <c r="CN169" s="3176"/>
      <c r="CO169" s="3176"/>
      <c r="CP169" s="3176"/>
      <c r="CQ169" s="3176"/>
      <c r="CR169" s="3176"/>
      <c r="CS169" s="3176"/>
      <c r="CT169" s="3176"/>
      <c r="CU169" s="3176"/>
      <c r="CV169" s="3176"/>
      <c r="CW169" s="3176"/>
      <c r="CX169" s="3176"/>
      <c r="CY169" s="3176"/>
      <c r="CZ169" s="3176"/>
      <c r="DA169" s="3176"/>
      <c r="DB169" s="3176"/>
      <c r="DC169" s="3176"/>
      <c r="DF169" s="295" t="s">
        <v>1351</v>
      </c>
      <c r="DL169" s="292" t="s">
        <v>1353</v>
      </c>
    </row>
    <row r="170" spans="1:116" s="292" customFormat="1" ht="13.5" customHeight="1">
      <c r="A170" s="291"/>
      <c r="B170" s="289"/>
      <c r="D170" s="291"/>
      <c r="E170" s="3153" t="s">
        <v>1318</v>
      </c>
      <c r="F170" s="3153"/>
      <c r="G170" s="3153"/>
      <c r="H170" s="3153"/>
      <c r="I170" s="3153"/>
      <c r="J170" s="3153"/>
      <c r="K170" s="3153"/>
      <c r="L170" s="3153"/>
      <c r="M170" s="3153"/>
      <c r="N170" s="3153"/>
      <c r="O170" s="3153"/>
      <c r="P170" s="3153"/>
      <c r="Q170" s="3153"/>
      <c r="R170" s="3153"/>
      <c r="S170" s="3153"/>
      <c r="T170" s="3153"/>
      <c r="U170" s="3153"/>
      <c r="V170" s="3153"/>
      <c r="W170" s="3153"/>
      <c r="X170" s="3153"/>
      <c r="Y170" s="3153"/>
      <c r="Z170" s="3153"/>
      <c r="AA170" s="3153"/>
      <c r="AB170" s="3153"/>
      <c r="AC170" s="3153"/>
      <c r="AD170" s="3153"/>
      <c r="AE170" s="3153"/>
      <c r="AF170" s="3153"/>
      <c r="AG170" s="3153"/>
      <c r="AH170" s="3153"/>
      <c r="AI170" s="3153"/>
      <c r="AJ170" s="3153"/>
      <c r="AK170" s="3153"/>
      <c r="AL170" s="3153"/>
      <c r="AM170" s="3153"/>
      <c r="AN170" s="3153"/>
      <c r="AO170" s="3153"/>
      <c r="AP170" s="3153"/>
      <c r="AQ170" s="3153"/>
      <c r="AR170" s="3153"/>
      <c r="AS170" s="3153"/>
      <c r="AT170" s="3153"/>
      <c r="AU170" s="3153"/>
      <c r="AV170" s="3153"/>
      <c r="AW170" s="3153"/>
      <c r="AX170" s="289"/>
      <c r="AY170" s="291"/>
      <c r="AZ170" s="289"/>
      <c r="BA170" s="289"/>
      <c r="BB170" s="289"/>
      <c r="BC170" s="289"/>
      <c r="BD170" s="289"/>
      <c r="BE170" s="289"/>
      <c r="BF170" s="289"/>
      <c r="BG170" s="289"/>
      <c r="BH170" s="293"/>
      <c r="BI170" s="293"/>
      <c r="BJ170" s="293"/>
      <c r="BK170" s="3176"/>
      <c r="BL170" s="3176"/>
      <c r="BM170" s="3176"/>
      <c r="BN170" s="3176"/>
      <c r="BO170" s="3176"/>
      <c r="BP170" s="3176"/>
      <c r="BQ170" s="3176"/>
      <c r="BR170" s="3176"/>
      <c r="BS170" s="3176"/>
      <c r="BT170" s="3176"/>
      <c r="BU170" s="3176"/>
      <c r="BV170" s="3176"/>
      <c r="BW170" s="3176"/>
      <c r="BX170" s="3176"/>
      <c r="BY170" s="3176"/>
      <c r="BZ170" s="3176"/>
      <c r="CA170" s="3176"/>
      <c r="CB170" s="3176"/>
      <c r="CC170" s="3176"/>
      <c r="CD170" s="3176"/>
      <c r="CE170" s="3176"/>
      <c r="CF170" s="3176"/>
      <c r="CG170" s="3176"/>
      <c r="CH170" s="3176"/>
      <c r="CI170" s="3176"/>
      <c r="CJ170" s="3176"/>
      <c r="CK170" s="3176"/>
      <c r="CL170" s="3176"/>
      <c r="CM170" s="3176"/>
      <c r="CN170" s="3176"/>
      <c r="CO170" s="3176"/>
      <c r="CP170" s="3176"/>
      <c r="CQ170" s="3176"/>
      <c r="CR170" s="3176"/>
      <c r="CS170" s="3176"/>
      <c r="CT170" s="3176"/>
      <c r="CU170" s="3176"/>
      <c r="CV170" s="3176"/>
      <c r="CW170" s="3176"/>
      <c r="CX170" s="3176"/>
      <c r="CY170" s="3176"/>
      <c r="CZ170" s="3176"/>
      <c r="DA170" s="3176"/>
      <c r="DB170" s="3176"/>
      <c r="DC170" s="3176"/>
      <c r="DF170" s="295" t="s">
        <v>1357</v>
      </c>
      <c r="DL170" s="292" t="s">
        <v>1354</v>
      </c>
    </row>
    <row r="171" spans="1:116" s="292" customFormat="1" ht="13.5" customHeight="1">
      <c r="A171" s="291"/>
      <c r="B171" s="289"/>
      <c r="D171" s="291"/>
      <c r="E171" s="3153"/>
      <c r="F171" s="3153"/>
      <c r="G171" s="3153"/>
      <c r="H171" s="3153"/>
      <c r="I171" s="3153"/>
      <c r="J171" s="3153"/>
      <c r="K171" s="3153"/>
      <c r="L171" s="3153"/>
      <c r="M171" s="3153"/>
      <c r="N171" s="3153"/>
      <c r="O171" s="3153"/>
      <c r="P171" s="3153"/>
      <c r="Q171" s="3153"/>
      <c r="R171" s="3153"/>
      <c r="S171" s="3153"/>
      <c r="T171" s="3153"/>
      <c r="U171" s="3153"/>
      <c r="V171" s="3153"/>
      <c r="W171" s="3153"/>
      <c r="X171" s="3153"/>
      <c r="Y171" s="3153"/>
      <c r="Z171" s="3153"/>
      <c r="AA171" s="3153"/>
      <c r="AB171" s="3153"/>
      <c r="AC171" s="3153"/>
      <c r="AD171" s="3153"/>
      <c r="AE171" s="3153"/>
      <c r="AF171" s="3153"/>
      <c r="AG171" s="3153"/>
      <c r="AH171" s="3153"/>
      <c r="AI171" s="3153"/>
      <c r="AJ171" s="3153"/>
      <c r="AK171" s="3153"/>
      <c r="AL171" s="3153"/>
      <c r="AM171" s="3153"/>
      <c r="AN171" s="3153"/>
      <c r="AO171" s="3153"/>
      <c r="AP171" s="3153"/>
      <c r="AQ171" s="3153"/>
      <c r="AR171" s="3153"/>
      <c r="AS171" s="3153"/>
      <c r="AT171" s="3153"/>
      <c r="AU171" s="3153"/>
      <c r="AV171" s="3153"/>
      <c r="AW171" s="3153"/>
      <c r="AX171" s="289"/>
      <c r="AY171" s="291"/>
      <c r="AZ171" s="289"/>
      <c r="BA171" s="289"/>
      <c r="BB171" s="289"/>
      <c r="BC171" s="289"/>
      <c r="BD171" s="289"/>
      <c r="BE171" s="289"/>
      <c r="BF171" s="289"/>
      <c r="BG171" s="289"/>
      <c r="BH171" s="3133" t="s">
        <v>492</v>
      </c>
      <c r="BI171" s="3133"/>
      <c r="BJ171" s="3133"/>
      <c r="BK171" s="3133"/>
      <c r="BL171" s="3133"/>
      <c r="BM171" s="3133"/>
      <c r="BN171" s="3133"/>
      <c r="BO171" s="3133"/>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c r="CQ171" s="289"/>
      <c r="CR171" s="289"/>
      <c r="CS171" s="289"/>
      <c r="CT171" s="289"/>
      <c r="CU171" s="289"/>
      <c r="CV171" s="289"/>
      <c r="CW171" s="289"/>
      <c r="CX171" s="289"/>
      <c r="CY171" s="289"/>
      <c r="CZ171" s="289"/>
      <c r="DA171" s="289"/>
      <c r="DB171" s="289"/>
      <c r="DC171" s="289"/>
      <c r="DF171" s="295" t="s">
        <v>1356</v>
      </c>
      <c r="DL171" s="292" t="s">
        <v>1355</v>
      </c>
    </row>
    <row r="172" spans="1:116" s="292" customFormat="1" ht="13.5" customHeight="1">
      <c r="A172" s="291"/>
      <c r="B172" s="289"/>
      <c r="D172" s="291"/>
      <c r="E172" s="3153"/>
      <c r="F172" s="3153"/>
      <c r="G172" s="3153"/>
      <c r="H172" s="3153"/>
      <c r="I172" s="3153"/>
      <c r="J172" s="3153"/>
      <c r="K172" s="3153"/>
      <c r="L172" s="3153"/>
      <c r="M172" s="3153"/>
      <c r="N172" s="3153"/>
      <c r="O172" s="3153"/>
      <c r="P172" s="3153"/>
      <c r="Q172" s="3153"/>
      <c r="R172" s="3153"/>
      <c r="S172" s="3153"/>
      <c r="T172" s="3153"/>
      <c r="U172" s="3153"/>
      <c r="V172" s="3153"/>
      <c r="W172" s="3153"/>
      <c r="X172" s="3153"/>
      <c r="Y172" s="3153"/>
      <c r="Z172" s="3153"/>
      <c r="AA172" s="3153"/>
      <c r="AB172" s="3153"/>
      <c r="AC172" s="3153"/>
      <c r="AD172" s="3153"/>
      <c r="AE172" s="3153"/>
      <c r="AF172" s="3153"/>
      <c r="AG172" s="3153"/>
      <c r="AH172" s="3153"/>
      <c r="AI172" s="3153"/>
      <c r="AJ172" s="3153"/>
      <c r="AK172" s="3153"/>
      <c r="AL172" s="3153"/>
      <c r="AM172" s="3153"/>
      <c r="AN172" s="3153"/>
      <c r="AO172" s="3153"/>
      <c r="AP172" s="3153"/>
      <c r="AQ172" s="3153"/>
      <c r="AR172" s="3153"/>
      <c r="AS172" s="3153"/>
      <c r="AT172" s="3153"/>
      <c r="AU172" s="3153"/>
      <c r="AV172" s="3153"/>
      <c r="AW172" s="3153"/>
      <c r="AX172" s="289"/>
      <c r="AY172" s="289"/>
      <c r="AZ172" s="289"/>
      <c r="BA172" s="291"/>
      <c r="BB172" s="289"/>
      <c r="BC172" s="289"/>
      <c r="BD172" s="289"/>
      <c r="BE172" s="289"/>
      <c r="BF172" s="289"/>
      <c r="BG172" s="289"/>
      <c r="BH172" s="3151" t="s">
        <v>332</v>
      </c>
      <c r="BI172" s="3151"/>
      <c r="BJ172" s="3151"/>
      <c r="BK172" s="3153" t="s">
        <v>1367</v>
      </c>
      <c r="BL172" s="3153"/>
      <c r="BM172" s="3153"/>
      <c r="BN172" s="3153"/>
      <c r="BO172" s="3153"/>
      <c r="BP172" s="3153"/>
      <c r="BQ172" s="3153"/>
      <c r="BR172" s="3153"/>
      <c r="BS172" s="3153"/>
      <c r="BT172" s="3153"/>
      <c r="BU172" s="3153"/>
      <c r="BV172" s="3153"/>
      <c r="BW172" s="3153"/>
      <c r="BX172" s="3153"/>
      <c r="BY172" s="3153"/>
      <c r="BZ172" s="3153"/>
      <c r="CA172" s="3153"/>
      <c r="CB172" s="3153"/>
      <c r="CC172" s="3153"/>
      <c r="CD172" s="3153"/>
      <c r="CE172" s="3153"/>
      <c r="CF172" s="3153"/>
      <c r="CG172" s="3153"/>
      <c r="CH172" s="3153"/>
      <c r="CI172" s="3153"/>
      <c r="CJ172" s="3153"/>
      <c r="CK172" s="3153"/>
      <c r="CL172" s="3153"/>
      <c r="CM172" s="3153"/>
      <c r="CN172" s="3153"/>
      <c r="CO172" s="3153"/>
      <c r="CP172" s="3153"/>
      <c r="CQ172" s="3153"/>
      <c r="CR172" s="3153"/>
      <c r="CS172" s="3153"/>
      <c r="CT172" s="3153"/>
      <c r="CU172" s="3153"/>
      <c r="CV172" s="3153"/>
      <c r="CW172" s="3153"/>
      <c r="CX172" s="3153"/>
      <c r="CY172" s="3153"/>
      <c r="CZ172" s="3153"/>
      <c r="DA172" s="3153"/>
      <c r="DB172" s="3153"/>
      <c r="DC172" s="3153"/>
      <c r="DF172" s="295" t="s">
        <v>1352</v>
      </c>
      <c r="DL172" s="292" t="s">
        <v>1358</v>
      </c>
    </row>
    <row r="173" spans="1:116" s="292" customFormat="1" ht="13.5" customHeight="1">
      <c r="A173" s="291"/>
      <c r="D173" s="291"/>
      <c r="E173" s="3153" t="s">
        <v>1406</v>
      </c>
      <c r="F173" s="3153"/>
      <c r="G173" s="3153"/>
      <c r="H173" s="3153"/>
      <c r="I173" s="3153"/>
      <c r="J173" s="3153"/>
      <c r="K173" s="3153"/>
      <c r="L173" s="3153"/>
      <c r="M173" s="3153"/>
      <c r="N173" s="3153"/>
      <c r="O173" s="3153"/>
      <c r="P173" s="3153"/>
      <c r="Q173" s="3153"/>
      <c r="R173" s="3153"/>
      <c r="S173" s="3153"/>
      <c r="T173" s="3153"/>
      <c r="U173" s="3153"/>
      <c r="V173" s="3153"/>
      <c r="W173" s="3153"/>
      <c r="X173" s="3153"/>
      <c r="Y173" s="3153"/>
      <c r="Z173" s="3153"/>
      <c r="AA173" s="3153"/>
      <c r="AB173" s="3153"/>
      <c r="AC173" s="3153"/>
      <c r="AD173" s="3153"/>
      <c r="AE173" s="3153"/>
      <c r="AF173" s="3153"/>
      <c r="AG173" s="3153"/>
      <c r="AH173" s="3153"/>
      <c r="AI173" s="3153"/>
      <c r="AJ173" s="3153"/>
      <c r="AK173" s="3153"/>
      <c r="AL173" s="3153"/>
      <c r="AM173" s="3153"/>
      <c r="AN173" s="3153"/>
      <c r="AO173" s="3153"/>
      <c r="AP173" s="3153"/>
      <c r="AQ173" s="3153"/>
      <c r="AR173" s="3153"/>
      <c r="AS173" s="3153"/>
      <c r="AT173" s="3153"/>
      <c r="AU173" s="3153"/>
      <c r="AV173" s="3153"/>
      <c r="AW173" s="3153"/>
      <c r="AX173" s="289"/>
      <c r="AY173" s="289"/>
      <c r="AZ173" s="289"/>
      <c r="BA173" s="291"/>
      <c r="BB173" s="289"/>
      <c r="BC173" s="289"/>
      <c r="BD173" s="289"/>
      <c r="BE173" s="289"/>
      <c r="BF173" s="289"/>
      <c r="BG173" s="289"/>
      <c r="BH173" s="291"/>
      <c r="BI173" s="291"/>
      <c r="BJ173" s="291"/>
      <c r="BK173" s="3153"/>
      <c r="BL173" s="3153"/>
      <c r="BM173" s="3153"/>
      <c r="BN173" s="3153"/>
      <c r="BO173" s="3153"/>
      <c r="BP173" s="3153"/>
      <c r="BQ173" s="3153"/>
      <c r="BR173" s="3153"/>
      <c r="BS173" s="3153"/>
      <c r="BT173" s="3153"/>
      <c r="BU173" s="3153"/>
      <c r="BV173" s="3153"/>
      <c r="BW173" s="3153"/>
      <c r="BX173" s="3153"/>
      <c r="BY173" s="3153"/>
      <c r="BZ173" s="3153"/>
      <c r="CA173" s="3153"/>
      <c r="CB173" s="3153"/>
      <c r="CC173" s="3153"/>
      <c r="CD173" s="3153"/>
      <c r="CE173" s="3153"/>
      <c r="CF173" s="3153"/>
      <c r="CG173" s="3153"/>
      <c r="CH173" s="3153"/>
      <c r="CI173" s="3153"/>
      <c r="CJ173" s="3153"/>
      <c r="CK173" s="3153"/>
      <c r="CL173" s="3153"/>
      <c r="CM173" s="3153"/>
      <c r="CN173" s="3153"/>
      <c r="CO173" s="3153"/>
      <c r="CP173" s="3153"/>
      <c r="CQ173" s="3153"/>
      <c r="CR173" s="3153"/>
      <c r="CS173" s="3153"/>
      <c r="CT173" s="3153"/>
      <c r="CU173" s="3153"/>
      <c r="CV173" s="3153"/>
      <c r="CW173" s="3153"/>
      <c r="CX173" s="3153"/>
      <c r="CY173" s="3153"/>
      <c r="CZ173" s="3153"/>
      <c r="DA173" s="3153"/>
      <c r="DB173" s="3153"/>
      <c r="DC173" s="3153"/>
      <c r="DF173" s="291"/>
    </row>
    <row r="174" spans="1:116" s="292" customFormat="1" ht="13.5" customHeight="1">
      <c r="A174" s="291"/>
      <c r="D174" s="291"/>
      <c r="E174" s="3153"/>
      <c r="F174" s="3153"/>
      <c r="G174" s="3153"/>
      <c r="H174" s="3153"/>
      <c r="I174" s="3153"/>
      <c r="J174" s="3153"/>
      <c r="K174" s="3153"/>
      <c r="L174" s="3153"/>
      <c r="M174" s="3153"/>
      <c r="N174" s="3153"/>
      <c r="O174" s="3153"/>
      <c r="P174" s="3153"/>
      <c r="Q174" s="3153"/>
      <c r="R174" s="3153"/>
      <c r="S174" s="3153"/>
      <c r="T174" s="3153"/>
      <c r="U174" s="3153"/>
      <c r="V174" s="3153"/>
      <c r="W174" s="3153"/>
      <c r="X174" s="3153"/>
      <c r="Y174" s="3153"/>
      <c r="Z174" s="3153"/>
      <c r="AA174" s="3153"/>
      <c r="AB174" s="3153"/>
      <c r="AC174" s="3153"/>
      <c r="AD174" s="3153"/>
      <c r="AE174" s="3153"/>
      <c r="AF174" s="3153"/>
      <c r="AG174" s="3153"/>
      <c r="AH174" s="3153"/>
      <c r="AI174" s="3153"/>
      <c r="AJ174" s="3153"/>
      <c r="AK174" s="3153"/>
      <c r="AL174" s="3153"/>
      <c r="AM174" s="3153"/>
      <c r="AN174" s="3153"/>
      <c r="AO174" s="3153"/>
      <c r="AP174" s="3153"/>
      <c r="AQ174" s="3153"/>
      <c r="AR174" s="3153"/>
      <c r="AS174" s="3153"/>
      <c r="AT174" s="3153"/>
      <c r="AU174" s="3153"/>
      <c r="AV174" s="3153"/>
      <c r="AW174" s="3153"/>
      <c r="AX174" s="289"/>
      <c r="AY174" s="289"/>
      <c r="AZ174" s="289"/>
      <c r="BA174" s="291"/>
      <c r="BB174" s="289"/>
      <c r="BC174" s="289"/>
      <c r="BD174" s="289"/>
      <c r="BE174" s="289"/>
      <c r="BF174" s="289"/>
      <c r="BG174" s="289"/>
      <c r="BH174" s="291"/>
      <c r="BI174" s="291"/>
      <c r="BJ174" s="291"/>
      <c r="BK174" s="3153"/>
      <c r="BL174" s="3153"/>
      <c r="BM174" s="3153"/>
      <c r="BN174" s="3153"/>
      <c r="BO174" s="3153"/>
      <c r="BP174" s="3153"/>
      <c r="BQ174" s="3153"/>
      <c r="BR174" s="3153"/>
      <c r="BS174" s="3153"/>
      <c r="BT174" s="3153"/>
      <c r="BU174" s="3153"/>
      <c r="BV174" s="3153"/>
      <c r="BW174" s="3153"/>
      <c r="BX174" s="3153"/>
      <c r="BY174" s="3153"/>
      <c r="BZ174" s="3153"/>
      <c r="CA174" s="3153"/>
      <c r="CB174" s="3153"/>
      <c r="CC174" s="3153"/>
      <c r="CD174" s="3153"/>
      <c r="CE174" s="3153"/>
      <c r="CF174" s="3153"/>
      <c r="CG174" s="3153"/>
      <c r="CH174" s="3153"/>
      <c r="CI174" s="3153"/>
      <c r="CJ174" s="3153"/>
      <c r="CK174" s="3153"/>
      <c r="CL174" s="3153"/>
      <c r="CM174" s="3153"/>
      <c r="CN174" s="3153"/>
      <c r="CO174" s="3153"/>
      <c r="CP174" s="3153"/>
      <c r="CQ174" s="3153"/>
      <c r="CR174" s="3153"/>
      <c r="CS174" s="3153"/>
      <c r="CT174" s="3153"/>
      <c r="CU174" s="3153"/>
      <c r="CV174" s="3153"/>
      <c r="CW174" s="3153"/>
      <c r="CX174" s="3153"/>
      <c r="CY174" s="3153"/>
      <c r="CZ174" s="3153"/>
      <c r="DA174" s="3153"/>
      <c r="DB174" s="3153"/>
      <c r="DC174" s="3153"/>
    </row>
    <row r="175" spans="1:116" s="292" customFormat="1" ht="13.5" customHeight="1">
      <c r="A175" s="291"/>
      <c r="D175" s="291"/>
      <c r="E175" s="3153"/>
      <c r="F175" s="3153"/>
      <c r="G175" s="3153"/>
      <c r="H175" s="3153"/>
      <c r="I175" s="3153"/>
      <c r="J175" s="3153"/>
      <c r="K175" s="3153"/>
      <c r="L175" s="3153"/>
      <c r="M175" s="3153"/>
      <c r="N175" s="3153"/>
      <c r="O175" s="3153"/>
      <c r="P175" s="3153"/>
      <c r="Q175" s="3153"/>
      <c r="R175" s="3153"/>
      <c r="S175" s="3153"/>
      <c r="T175" s="3153"/>
      <c r="U175" s="3153"/>
      <c r="V175" s="3153"/>
      <c r="W175" s="3153"/>
      <c r="X175" s="3153"/>
      <c r="Y175" s="3153"/>
      <c r="Z175" s="3153"/>
      <c r="AA175" s="3153"/>
      <c r="AB175" s="3153"/>
      <c r="AC175" s="3153"/>
      <c r="AD175" s="3153"/>
      <c r="AE175" s="3153"/>
      <c r="AF175" s="3153"/>
      <c r="AG175" s="3153"/>
      <c r="AH175" s="3153"/>
      <c r="AI175" s="3153"/>
      <c r="AJ175" s="3153"/>
      <c r="AK175" s="3153"/>
      <c r="AL175" s="3153"/>
      <c r="AM175" s="3153"/>
      <c r="AN175" s="3153"/>
      <c r="AO175" s="3153"/>
      <c r="AP175" s="3153"/>
      <c r="AQ175" s="3153"/>
      <c r="AR175" s="3153"/>
      <c r="AS175" s="3153"/>
      <c r="AT175" s="3153"/>
      <c r="AU175" s="3153"/>
      <c r="AV175" s="3153"/>
      <c r="AW175" s="3153"/>
      <c r="AX175" s="289"/>
      <c r="AY175" s="289"/>
      <c r="AZ175" s="289"/>
      <c r="BA175" s="291"/>
      <c r="BB175" s="289"/>
      <c r="BC175" s="289"/>
      <c r="BD175" s="289"/>
      <c r="BE175" s="289"/>
      <c r="BF175" s="289"/>
      <c r="BG175" s="289"/>
      <c r="BK175" s="3153"/>
      <c r="BL175" s="3153"/>
      <c r="BM175" s="3153"/>
      <c r="BN175" s="3153"/>
      <c r="BO175" s="3153"/>
      <c r="BP175" s="3153"/>
      <c r="BQ175" s="3153"/>
      <c r="BR175" s="3153"/>
      <c r="BS175" s="3153"/>
      <c r="BT175" s="3153"/>
      <c r="BU175" s="3153"/>
      <c r="BV175" s="3153"/>
      <c r="BW175" s="3153"/>
      <c r="BX175" s="3153"/>
      <c r="BY175" s="3153"/>
      <c r="BZ175" s="3153"/>
      <c r="CA175" s="3153"/>
      <c r="CB175" s="3153"/>
      <c r="CC175" s="3153"/>
      <c r="CD175" s="3153"/>
      <c r="CE175" s="3153"/>
      <c r="CF175" s="3153"/>
      <c r="CG175" s="3153"/>
      <c r="CH175" s="3153"/>
      <c r="CI175" s="3153"/>
      <c r="CJ175" s="3153"/>
      <c r="CK175" s="3153"/>
      <c r="CL175" s="3153"/>
      <c r="CM175" s="3153"/>
      <c r="CN175" s="3153"/>
      <c r="CO175" s="3153"/>
      <c r="CP175" s="3153"/>
      <c r="CQ175" s="3153"/>
      <c r="CR175" s="3153"/>
      <c r="CS175" s="3153"/>
      <c r="CT175" s="3153"/>
      <c r="CU175" s="3153"/>
      <c r="CV175" s="3153"/>
      <c r="CW175" s="3153"/>
      <c r="CX175" s="3153"/>
      <c r="CY175" s="3153"/>
      <c r="CZ175" s="3153"/>
      <c r="DA175" s="3153"/>
      <c r="DB175" s="3153"/>
      <c r="DC175" s="3153"/>
      <c r="DF175" s="291"/>
    </row>
    <row r="176" spans="1:116" s="292" customFormat="1" ht="13.5" customHeight="1">
      <c r="A176" s="291"/>
      <c r="B176" s="3133" t="s">
        <v>348</v>
      </c>
      <c r="C176" s="3133"/>
      <c r="D176" s="3133"/>
      <c r="E176" s="3133"/>
      <c r="F176" s="3133"/>
      <c r="G176" s="3133"/>
      <c r="H176" s="3133"/>
      <c r="I176" s="3133"/>
      <c r="J176" s="3133"/>
      <c r="K176" s="3133"/>
      <c r="L176" s="3133"/>
      <c r="AX176" s="289"/>
      <c r="AY176" s="289"/>
      <c r="AZ176" s="289"/>
      <c r="BA176" s="291"/>
      <c r="BB176" s="289"/>
      <c r="BC176" s="289"/>
      <c r="BD176" s="289"/>
      <c r="BE176" s="289"/>
      <c r="BF176" s="289"/>
      <c r="BG176" s="289"/>
      <c r="BH176" s="3152" t="s">
        <v>331</v>
      </c>
      <c r="BI176" s="3152"/>
      <c r="BJ176" s="3152"/>
      <c r="BK176" s="3152"/>
      <c r="BL176" s="3152"/>
      <c r="BM176" s="3152"/>
      <c r="BN176" s="3152"/>
      <c r="BO176" s="3152"/>
      <c r="BP176" s="3152"/>
      <c r="BQ176" s="3152"/>
      <c r="BR176" s="3152"/>
      <c r="BS176" s="3152"/>
      <c r="BT176" s="3152"/>
      <c r="BU176" s="3152"/>
      <c r="BV176" s="3152"/>
      <c r="BW176" s="3152"/>
      <c r="BX176" s="298"/>
      <c r="BY176" s="291"/>
      <c r="BZ176" s="291"/>
      <c r="CA176" s="291"/>
      <c r="CB176" s="291"/>
      <c r="CC176" s="291"/>
      <c r="CD176" s="291"/>
      <c r="CE176" s="291"/>
      <c r="CF176" s="291"/>
      <c r="CG176" s="291"/>
      <c r="CH176" s="291"/>
      <c r="CI176" s="291"/>
      <c r="CJ176" s="291"/>
      <c r="CK176" s="291"/>
      <c r="CL176" s="291"/>
      <c r="CM176" s="291"/>
      <c r="CN176" s="291"/>
      <c r="CO176" s="291"/>
      <c r="CP176" s="291"/>
      <c r="CQ176" s="291"/>
      <c r="CR176" s="291"/>
      <c r="CS176" s="291"/>
      <c r="CT176" s="291"/>
      <c r="CU176" s="291"/>
      <c r="CV176" s="291"/>
      <c r="CW176" s="291"/>
      <c r="CX176" s="291"/>
      <c r="CY176" s="291"/>
      <c r="CZ176" s="291"/>
      <c r="DA176" s="291"/>
      <c r="DB176" s="291"/>
      <c r="DC176" s="291"/>
      <c r="DF176" s="291"/>
    </row>
    <row r="177" spans="1:112" s="292" customFormat="1" ht="13.5" customHeight="1">
      <c r="A177" s="291"/>
      <c r="B177" s="3151" t="s">
        <v>320</v>
      </c>
      <c r="C177" s="3151"/>
      <c r="D177" s="3151"/>
      <c r="E177" s="3133" t="s">
        <v>1568</v>
      </c>
      <c r="F177" s="3133"/>
      <c r="G177" s="3133"/>
      <c r="H177" s="3133"/>
      <c r="I177" s="3133"/>
      <c r="J177" s="3133"/>
      <c r="K177" s="3133"/>
      <c r="L177" s="3133"/>
      <c r="M177" s="3133"/>
      <c r="N177" s="3133"/>
      <c r="O177" s="3133"/>
      <c r="P177" s="3133"/>
      <c r="Q177" s="3133"/>
      <c r="R177" s="3133"/>
      <c r="S177" s="3133"/>
      <c r="T177" s="3133"/>
      <c r="U177" s="3133"/>
      <c r="V177" s="3133"/>
      <c r="W177" s="3133"/>
      <c r="X177" s="3133"/>
      <c r="Y177" s="3133"/>
      <c r="Z177" s="3133"/>
      <c r="AA177" s="3133"/>
      <c r="AB177" s="3133"/>
      <c r="AC177" s="3133"/>
      <c r="AD177" s="3133"/>
      <c r="AE177" s="3133"/>
      <c r="AF177" s="3133"/>
      <c r="AG177" s="3133"/>
      <c r="AH177" s="3133"/>
      <c r="AI177" s="3133"/>
      <c r="AJ177" s="3133"/>
      <c r="AK177" s="3133"/>
      <c r="AL177" s="3133"/>
      <c r="AM177" s="3133"/>
      <c r="AN177" s="3133"/>
      <c r="AO177" s="3133"/>
      <c r="AP177" s="3133"/>
      <c r="AQ177" s="3133"/>
      <c r="AR177" s="3133"/>
      <c r="AS177" s="3133"/>
      <c r="AT177" s="3133"/>
      <c r="AU177" s="3133"/>
      <c r="AV177" s="3133"/>
      <c r="AW177" s="3133"/>
      <c r="AX177" s="289"/>
      <c r="AY177" s="289"/>
      <c r="AZ177" s="289"/>
      <c r="BA177" s="291"/>
      <c r="BB177" s="289"/>
      <c r="BC177" s="289"/>
      <c r="BD177" s="289"/>
      <c r="BE177" s="289"/>
      <c r="BF177" s="289"/>
      <c r="BG177" s="289"/>
      <c r="BH177" s="3151" t="s">
        <v>334</v>
      </c>
      <c r="BI177" s="3151"/>
      <c r="BJ177" s="3151"/>
      <c r="BK177" s="3153" t="s">
        <v>1298</v>
      </c>
      <c r="BL177" s="3153"/>
      <c r="BM177" s="3153"/>
      <c r="BN177" s="3153"/>
      <c r="BO177" s="3153"/>
      <c r="BP177" s="3153"/>
      <c r="BQ177" s="3153"/>
      <c r="BR177" s="3153"/>
      <c r="BS177" s="3153"/>
      <c r="BT177" s="3153"/>
      <c r="BU177" s="3153"/>
      <c r="BV177" s="3153"/>
      <c r="BW177" s="3153"/>
      <c r="BX177" s="3153"/>
      <c r="BY177" s="3153"/>
      <c r="BZ177" s="3153"/>
      <c r="CA177" s="3153"/>
      <c r="CB177" s="3153"/>
      <c r="CC177" s="3153"/>
      <c r="CD177" s="3153"/>
      <c r="CE177" s="3153"/>
      <c r="CF177" s="3153"/>
      <c r="CG177" s="3153"/>
      <c r="CH177" s="3153"/>
      <c r="CI177" s="3153"/>
      <c r="CJ177" s="3153"/>
      <c r="CK177" s="3153"/>
      <c r="CL177" s="3153"/>
      <c r="CM177" s="3153"/>
      <c r="CN177" s="3153"/>
      <c r="CO177" s="3153"/>
      <c r="CP177" s="3153"/>
      <c r="CQ177" s="3153"/>
      <c r="CR177" s="3153"/>
      <c r="CS177" s="3153"/>
      <c r="CT177" s="3153"/>
      <c r="CU177" s="3153"/>
      <c r="CV177" s="3153"/>
      <c r="CW177" s="3153"/>
      <c r="CX177" s="3153"/>
      <c r="CY177" s="3153"/>
      <c r="CZ177" s="3153"/>
      <c r="DA177" s="3153"/>
      <c r="DB177" s="3153"/>
      <c r="DC177" s="3153"/>
      <c r="DF177" s="291"/>
    </row>
    <row r="178" spans="1:112" s="292" customFormat="1" ht="13.5" customHeight="1">
      <c r="A178" s="291"/>
      <c r="B178" s="293"/>
      <c r="C178" s="293"/>
      <c r="D178" s="293"/>
      <c r="E178" s="3133"/>
      <c r="F178" s="3133"/>
      <c r="G178" s="3133"/>
      <c r="H178" s="3133"/>
      <c r="I178" s="3133"/>
      <c r="J178" s="3133"/>
      <c r="K178" s="3133"/>
      <c r="L178" s="3133"/>
      <c r="M178" s="3133"/>
      <c r="N178" s="3133"/>
      <c r="O178" s="3133"/>
      <c r="P178" s="3133"/>
      <c r="Q178" s="3133"/>
      <c r="R178" s="3133"/>
      <c r="S178" s="3133"/>
      <c r="T178" s="3133"/>
      <c r="U178" s="3133"/>
      <c r="V178" s="3133"/>
      <c r="W178" s="3133"/>
      <c r="X178" s="3133"/>
      <c r="Y178" s="3133"/>
      <c r="Z178" s="3133"/>
      <c r="AA178" s="3133"/>
      <c r="AB178" s="3133"/>
      <c r="AC178" s="3133"/>
      <c r="AD178" s="3133"/>
      <c r="AE178" s="3133"/>
      <c r="AF178" s="3133"/>
      <c r="AG178" s="3133"/>
      <c r="AH178" s="3133"/>
      <c r="AI178" s="3133"/>
      <c r="AJ178" s="3133"/>
      <c r="AK178" s="3133"/>
      <c r="AL178" s="3133"/>
      <c r="AM178" s="3133"/>
      <c r="AN178" s="3133"/>
      <c r="AO178" s="3133"/>
      <c r="AP178" s="3133"/>
      <c r="AQ178" s="3133"/>
      <c r="AR178" s="3133"/>
      <c r="AS178" s="3133"/>
      <c r="AT178" s="3133"/>
      <c r="AU178" s="3133"/>
      <c r="AV178" s="3133"/>
      <c r="AW178" s="3133"/>
      <c r="AX178" s="289"/>
      <c r="AY178" s="289"/>
      <c r="AZ178" s="289"/>
      <c r="BA178" s="291"/>
      <c r="BB178" s="289"/>
      <c r="BC178" s="289"/>
      <c r="BD178" s="289"/>
      <c r="BE178" s="289"/>
      <c r="BF178" s="289"/>
      <c r="BG178" s="289"/>
      <c r="BH178" s="291"/>
      <c r="BI178" s="291"/>
      <c r="BJ178" s="291"/>
      <c r="BK178" s="3153"/>
      <c r="BL178" s="3153"/>
      <c r="BM178" s="3153"/>
      <c r="BN178" s="3153"/>
      <c r="BO178" s="3153"/>
      <c r="BP178" s="3153"/>
      <c r="BQ178" s="3153"/>
      <c r="BR178" s="3153"/>
      <c r="BS178" s="3153"/>
      <c r="BT178" s="3153"/>
      <c r="BU178" s="3153"/>
      <c r="BV178" s="3153"/>
      <c r="BW178" s="3153"/>
      <c r="BX178" s="3153"/>
      <c r="BY178" s="3153"/>
      <c r="BZ178" s="3153"/>
      <c r="CA178" s="3153"/>
      <c r="CB178" s="3153"/>
      <c r="CC178" s="3153"/>
      <c r="CD178" s="3153"/>
      <c r="CE178" s="3153"/>
      <c r="CF178" s="3153"/>
      <c r="CG178" s="3153"/>
      <c r="CH178" s="3153"/>
      <c r="CI178" s="3153"/>
      <c r="CJ178" s="3153"/>
      <c r="CK178" s="3153"/>
      <c r="CL178" s="3153"/>
      <c r="CM178" s="3153"/>
      <c r="CN178" s="3153"/>
      <c r="CO178" s="3153"/>
      <c r="CP178" s="3153"/>
      <c r="CQ178" s="3153"/>
      <c r="CR178" s="3153"/>
      <c r="CS178" s="3153"/>
      <c r="CT178" s="3153"/>
      <c r="CU178" s="3153"/>
      <c r="CV178" s="3153"/>
      <c r="CW178" s="3153"/>
      <c r="CX178" s="3153"/>
      <c r="CY178" s="3153"/>
      <c r="CZ178" s="3153"/>
      <c r="DA178" s="3153"/>
      <c r="DB178" s="3153"/>
      <c r="DC178" s="3153"/>
      <c r="DF178" s="291"/>
    </row>
    <row r="179" spans="1:112" s="292" customFormat="1" ht="13.5" customHeight="1">
      <c r="A179" s="291"/>
      <c r="E179" s="3133"/>
      <c r="F179" s="3133"/>
      <c r="G179" s="3133"/>
      <c r="H179" s="3133"/>
      <c r="I179" s="3133"/>
      <c r="J179" s="3133"/>
      <c r="K179" s="3133"/>
      <c r="L179" s="3133"/>
      <c r="M179" s="3133"/>
      <c r="N179" s="3133"/>
      <c r="O179" s="3133"/>
      <c r="P179" s="3133"/>
      <c r="Q179" s="3133"/>
      <c r="R179" s="3133"/>
      <c r="S179" s="3133"/>
      <c r="T179" s="3133"/>
      <c r="U179" s="3133"/>
      <c r="V179" s="3133"/>
      <c r="W179" s="3133"/>
      <c r="X179" s="3133"/>
      <c r="Y179" s="3133"/>
      <c r="Z179" s="3133"/>
      <c r="AA179" s="3133"/>
      <c r="AB179" s="3133"/>
      <c r="AC179" s="3133"/>
      <c r="AD179" s="3133"/>
      <c r="AE179" s="3133"/>
      <c r="AF179" s="3133"/>
      <c r="AG179" s="3133"/>
      <c r="AH179" s="3133"/>
      <c r="AI179" s="3133"/>
      <c r="AJ179" s="3133"/>
      <c r="AK179" s="3133"/>
      <c r="AL179" s="3133"/>
      <c r="AM179" s="3133"/>
      <c r="AN179" s="3133"/>
      <c r="AO179" s="3133"/>
      <c r="AP179" s="3133"/>
      <c r="AQ179" s="3133"/>
      <c r="AR179" s="3133"/>
      <c r="AS179" s="3133"/>
      <c r="AT179" s="3133"/>
      <c r="AU179" s="3133"/>
      <c r="AV179" s="3133"/>
      <c r="AW179" s="3133"/>
      <c r="AX179" s="289"/>
      <c r="AY179" s="289"/>
      <c r="AZ179" s="289"/>
      <c r="BA179" s="291"/>
      <c r="BB179" s="289"/>
      <c r="BC179" s="289"/>
      <c r="BD179" s="289"/>
      <c r="BE179" s="289"/>
      <c r="BF179" s="289"/>
      <c r="BG179" s="289"/>
      <c r="BH179" s="291"/>
      <c r="BI179" s="291"/>
      <c r="BJ179" s="291"/>
      <c r="BK179" s="3153"/>
      <c r="BL179" s="3153"/>
      <c r="BM179" s="3153"/>
      <c r="BN179" s="3153"/>
      <c r="BO179" s="3153"/>
      <c r="BP179" s="3153"/>
      <c r="BQ179" s="3153"/>
      <c r="BR179" s="3153"/>
      <c r="BS179" s="3153"/>
      <c r="BT179" s="3153"/>
      <c r="BU179" s="3153"/>
      <c r="BV179" s="3153"/>
      <c r="BW179" s="3153"/>
      <c r="BX179" s="3153"/>
      <c r="BY179" s="3153"/>
      <c r="BZ179" s="3153"/>
      <c r="CA179" s="3153"/>
      <c r="CB179" s="3153"/>
      <c r="CC179" s="3153"/>
      <c r="CD179" s="3153"/>
      <c r="CE179" s="3153"/>
      <c r="CF179" s="3153"/>
      <c r="CG179" s="3153"/>
      <c r="CH179" s="3153"/>
      <c r="CI179" s="3153"/>
      <c r="CJ179" s="3153"/>
      <c r="CK179" s="3153"/>
      <c r="CL179" s="3153"/>
      <c r="CM179" s="3153"/>
      <c r="CN179" s="3153"/>
      <c r="CO179" s="3153"/>
      <c r="CP179" s="3153"/>
      <c r="CQ179" s="3153"/>
      <c r="CR179" s="3153"/>
      <c r="CS179" s="3153"/>
      <c r="CT179" s="3153"/>
      <c r="CU179" s="3153"/>
      <c r="CV179" s="3153"/>
      <c r="CW179" s="3153"/>
      <c r="CX179" s="3153"/>
      <c r="CY179" s="3153"/>
      <c r="CZ179" s="3153"/>
      <c r="DA179" s="3153"/>
      <c r="DB179" s="3153"/>
      <c r="DC179" s="3153"/>
      <c r="DF179" s="291"/>
    </row>
    <row r="180" spans="1:112" s="292" customFormat="1" ht="13.5" customHeight="1">
      <c r="A180" s="291"/>
      <c r="B180" s="3133" t="s">
        <v>322</v>
      </c>
      <c r="C180" s="3133"/>
      <c r="D180" s="3133"/>
      <c r="E180" s="3133"/>
      <c r="F180" s="3133"/>
      <c r="G180" s="3133"/>
      <c r="AX180" s="289"/>
      <c r="AY180" s="289"/>
      <c r="AZ180" s="289"/>
      <c r="BA180" s="291"/>
      <c r="BB180" s="289"/>
      <c r="BC180" s="289"/>
      <c r="BD180" s="289"/>
      <c r="BE180" s="289"/>
      <c r="BF180" s="289"/>
      <c r="BG180" s="289"/>
      <c r="BH180" s="3152" t="s">
        <v>333</v>
      </c>
      <c r="BI180" s="3152"/>
      <c r="BJ180" s="3152"/>
      <c r="BK180" s="3152"/>
      <c r="BL180" s="3152"/>
      <c r="BM180" s="3152"/>
      <c r="BN180" s="3152"/>
      <c r="BO180" s="3152"/>
      <c r="BP180" s="3152"/>
      <c r="BQ180" s="3152"/>
      <c r="BR180" s="3152"/>
      <c r="BS180" s="3152"/>
      <c r="BT180" s="3152"/>
      <c r="BU180" s="291"/>
      <c r="BV180" s="291"/>
      <c r="BW180" s="291"/>
      <c r="BX180" s="291"/>
      <c r="BY180" s="291"/>
      <c r="BZ180" s="291"/>
      <c r="CA180" s="291"/>
      <c r="CB180" s="291"/>
      <c r="CC180" s="291"/>
      <c r="CD180" s="291"/>
      <c r="CE180" s="291"/>
      <c r="CF180" s="291"/>
      <c r="CG180" s="291"/>
      <c r="CH180" s="291"/>
      <c r="CI180" s="291"/>
      <c r="CJ180" s="291"/>
      <c r="CK180" s="291"/>
      <c r="CL180" s="291"/>
      <c r="CM180" s="291"/>
      <c r="CN180" s="291"/>
      <c r="CO180" s="291"/>
      <c r="CP180" s="291"/>
      <c r="CQ180" s="291"/>
      <c r="CR180" s="291"/>
      <c r="CS180" s="291"/>
      <c r="CT180" s="291"/>
      <c r="CU180" s="291"/>
      <c r="CV180" s="291"/>
      <c r="CW180" s="291"/>
      <c r="CX180" s="291"/>
      <c r="CY180" s="291"/>
      <c r="CZ180" s="291"/>
      <c r="DA180" s="291"/>
      <c r="DB180" s="291"/>
      <c r="DC180" s="291"/>
      <c r="DF180" s="291"/>
    </row>
    <row r="181" spans="1:112" s="292" customFormat="1" ht="13.5" customHeight="1">
      <c r="A181" s="291"/>
      <c r="B181" s="3151" t="s">
        <v>321</v>
      </c>
      <c r="C181" s="3151"/>
      <c r="D181" s="3151"/>
      <c r="E181" s="3133" t="s">
        <v>1564</v>
      </c>
      <c r="F181" s="3133"/>
      <c r="G181" s="3133"/>
      <c r="H181" s="3133"/>
      <c r="I181" s="3133"/>
      <c r="J181" s="3133"/>
      <c r="K181" s="3133"/>
      <c r="L181" s="3133"/>
      <c r="M181" s="3133"/>
      <c r="N181" s="3133"/>
      <c r="O181" s="3133"/>
      <c r="P181" s="3133"/>
      <c r="Q181" s="3133"/>
      <c r="R181" s="3133"/>
      <c r="S181" s="3133"/>
      <c r="T181" s="3133"/>
      <c r="U181" s="3133"/>
      <c r="V181" s="3133"/>
      <c r="W181" s="3133"/>
      <c r="X181" s="3133"/>
      <c r="Y181" s="3133"/>
      <c r="Z181" s="3133"/>
      <c r="AA181" s="3133"/>
      <c r="AB181" s="3133"/>
      <c r="AC181" s="3133"/>
      <c r="AD181" s="3133"/>
      <c r="AE181" s="3133"/>
      <c r="AF181" s="3133"/>
      <c r="AG181" s="3133"/>
      <c r="AH181" s="3133"/>
      <c r="AI181" s="3133"/>
      <c r="AJ181" s="3133"/>
      <c r="AK181" s="3133"/>
      <c r="AL181" s="3133"/>
      <c r="AM181" s="3133"/>
      <c r="AN181" s="3133"/>
      <c r="AO181" s="3133"/>
      <c r="AP181" s="3133"/>
      <c r="AQ181" s="3133"/>
      <c r="AR181" s="3133"/>
      <c r="AS181" s="3133"/>
      <c r="AT181" s="3133"/>
      <c r="AU181" s="3133"/>
      <c r="AV181" s="3133"/>
      <c r="AW181" s="3133"/>
      <c r="AX181" s="289"/>
      <c r="AY181" s="289"/>
      <c r="AZ181" s="289"/>
      <c r="BA181" s="291"/>
      <c r="BB181" s="289"/>
      <c r="BC181" s="289"/>
      <c r="BD181" s="289"/>
      <c r="BE181" s="289"/>
      <c r="BF181" s="289"/>
      <c r="BG181" s="289"/>
      <c r="BH181" s="3151" t="s">
        <v>336</v>
      </c>
      <c r="BI181" s="3151"/>
      <c r="BJ181" s="3151"/>
      <c r="BK181" s="3153" t="s">
        <v>1299</v>
      </c>
      <c r="BL181" s="3153"/>
      <c r="BM181" s="3153"/>
      <c r="BN181" s="3153"/>
      <c r="BO181" s="3153"/>
      <c r="BP181" s="3153"/>
      <c r="BQ181" s="3153"/>
      <c r="BR181" s="3153"/>
      <c r="BS181" s="3153"/>
      <c r="BT181" s="3153"/>
      <c r="BU181" s="3153"/>
      <c r="BV181" s="3153"/>
      <c r="BW181" s="3153"/>
      <c r="BX181" s="3153"/>
      <c r="BY181" s="3153"/>
      <c r="BZ181" s="3153"/>
      <c r="CA181" s="3153"/>
      <c r="CB181" s="3153"/>
      <c r="CC181" s="3153"/>
      <c r="CD181" s="3153"/>
      <c r="CE181" s="3153"/>
      <c r="CF181" s="3153"/>
      <c r="CG181" s="3153"/>
      <c r="CH181" s="3153"/>
      <c r="CI181" s="3153"/>
      <c r="CJ181" s="3153"/>
      <c r="CK181" s="3153"/>
      <c r="CL181" s="3153"/>
      <c r="CM181" s="3153"/>
      <c r="CN181" s="3153"/>
      <c r="CO181" s="3153"/>
      <c r="CP181" s="3153"/>
      <c r="CQ181" s="3153"/>
      <c r="CR181" s="3153"/>
      <c r="CS181" s="3153"/>
      <c r="CT181" s="3153"/>
      <c r="CU181" s="3153"/>
      <c r="CV181" s="3153"/>
      <c r="CW181" s="3153"/>
      <c r="CX181" s="3153"/>
      <c r="CY181" s="3153"/>
      <c r="CZ181" s="3153"/>
      <c r="DA181" s="3153"/>
      <c r="DB181" s="3153"/>
      <c r="DC181" s="3153"/>
      <c r="DF181" s="291"/>
    </row>
    <row r="182" spans="1:112" s="292" customFormat="1" ht="13.5" customHeight="1">
      <c r="A182" s="291"/>
      <c r="B182" s="293"/>
      <c r="C182" s="293"/>
      <c r="D182" s="293"/>
      <c r="E182" s="3133"/>
      <c r="F182" s="3133"/>
      <c r="G182" s="3133"/>
      <c r="H182" s="3133"/>
      <c r="I182" s="3133"/>
      <c r="J182" s="3133"/>
      <c r="K182" s="3133"/>
      <c r="L182" s="3133"/>
      <c r="M182" s="3133"/>
      <c r="N182" s="3133"/>
      <c r="O182" s="3133"/>
      <c r="P182" s="3133"/>
      <c r="Q182" s="3133"/>
      <c r="R182" s="3133"/>
      <c r="S182" s="3133"/>
      <c r="T182" s="3133"/>
      <c r="U182" s="3133"/>
      <c r="V182" s="3133"/>
      <c r="W182" s="3133"/>
      <c r="X182" s="3133"/>
      <c r="Y182" s="3133"/>
      <c r="Z182" s="3133"/>
      <c r="AA182" s="3133"/>
      <c r="AB182" s="3133"/>
      <c r="AC182" s="3133"/>
      <c r="AD182" s="3133"/>
      <c r="AE182" s="3133"/>
      <c r="AF182" s="3133"/>
      <c r="AG182" s="3133"/>
      <c r="AH182" s="3133"/>
      <c r="AI182" s="3133"/>
      <c r="AJ182" s="3133"/>
      <c r="AK182" s="3133"/>
      <c r="AL182" s="3133"/>
      <c r="AM182" s="3133"/>
      <c r="AN182" s="3133"/>
      <c r="AO182" s="3133"/>
      <c r="AP182" s="3133"/>
      <c r="AQ182" s="3133"/>
      <c r="AR182" s="3133"/>
      <c r="AS182" s="3133"/>
      <c r="AT182" s="3133"/>
      <c r="AU182" s="3133"/>
      <c r="AV182" s="3133"/>
      <c r="AW182" s="3133"/>
      <c r="AX182" s="289"/>
      <c r="AY182" s="289"/>
      <c r="AZ182" s="289"/>
      <c r="BA182" s="291"/>
      <c r="BB182" s="289"/>
      <c r="BC182" s="289"/>
      <c r="BD182" s="289"/>
      <c r="BE182" s="289"/>
      <c r="BF182" s="289"/>
      <c r="BG182" s="289"/>
      <c r="BH182" s="293"/>
      <c r="BI182" s="293"/>
      <c r="BJ182" s="293"/>
      <c r="BK182" s="3153"/>
      <c r="BL182" s="3153"/>
      <c r="BM182" s="3153"/>
      <c r="BN182" s="3153"/>
      <c r="BO182" s="3153"/>
      <c r="BP182" s="3153"/>
      <c r="BQ182" s="3153"/>
      <c r="BR182" s="3153"/>
      <c r="BS182" s="3153"/>
      <c r="BT182" s="3153"/>
      <c r="BU182" s="3153"/>
      <c r="BV182" s="3153"/>
      <c r="BW182" s="3153"/>
      <c r="BX182" s="3153"/>
      <c r="BY182" s="3153"/>
      <c r="BZ182" s="3153"/>
      <c r="CA182" s="3153"/>
      <c r="CB182" s="3153"/>
      <c r="CC182" s="3153"/>
      <c r="CD182" s="3153"/>
      <c r="CE182" s="3153"/>
      <c r="CF182" s="3153"/>
      <c r="CG182" s="3153"/>
      <c r="CH182" s="3153"/>
      <c r="CI182" s="3153"/>
      <c r="CJ182" s="3153"/>
      <c r="CK182" s="3153"/>
      <c r="CL182" s="3153"/>
      <c r="CM182" s="3153"/>
      <c r="CN182" s="3153"/>
      <c r="CO182" s="3153"/>
      <c r="CP182" s="3153"/>
      <c r="CQ182" s="3153"/>
      <c r="CR182" s="3153"/>
      <c r="CS182" s="3153"/>
      <c r="CT182" s="3153"/>
      <c r="CU182" s="3153"/>
      <c r="CV182" s="3153"/>
      <c r="CW182" s="3153"/>
      <c r="CX182" s="3153"/>
      <c r="CY182" s="3153"/>
      <c r="CZ182" s="3153"/>
      <c r="DA182" s="3153"/>
      <c r="DB182" s="3153"/>
      <c r="DC182" s="3153"/>
      <c r="DF182" s="291"/>
    </row>
    <row r="183" spans="1:112" s="292" customFormat="1" ht="13.5" customHeight="1">
      <c r="A183" s="291"/>
      <c r="B183" s="289"/>
      <c r="C183" s="289"/>
      <c r="E183" s="3133"/>
      <c r="F183" s="3133"/>
      <c r="G183" s="3133"/>
      <c r="H183" s="3133"/>
      <c r="I183" s="3133"/>
      <c r="J183" s="3133"/>
      <c r="K183" s="3133"/>
      <c r="L183" s="3133"/>
      <c r="M183" s="3133"/>
      <c r="N183" s="3133"/>
      <c r="O183" s="3133"/>
      <c r="P183" s="3133"/>
      <c r="Q183" s="3133"/>
      <c r="R183" s="3133"/>
      <c r="S183" s="3133"/>
      <c r="T183" s="3133"/>
      <c r="U183" s="3133"/>
      <c r="V183" s="3133"/>
      <c r="W183" s="3133"/>
      <c r="X183" s="3133"/>
      <c r="Y183" s="3133"/>
      <c r="Z183" s="3133"/>
      <c r="AA183" s="3133"/>
      <c r="AB183" s="3133"/>
      <c r="AC183" s="3133"/>
      <c r="AD183" s="3133"/>
      <c r="AE183" s="3133"/>
      <c r="AF183" s="3133"/>
      <c r="AG183" s="3133"/>
      <c r="AH183" s="3133"/>
      <c r="AI183" s="3133"/>
      <c r="AJ183" s="3133"/>
      <c r="AK183" s="3133"/>
      <c r="AL183" s="3133"/>
      <c r="AM183" s="3133"/>
      <c r="AN183" s="3133"/>
      <c r="AO183" s="3133"/>
      <c r="AP183" s="3133"/>
      <c r="AQ183" s="3133"/>
      <c r="AR183" s="3133"/>
      <c r="AS183" s="3133"/>
      <c r="AT183" s="3133"/>
      <c r="AU183" s="3133"/>
      <c r="AV183" s="3133"/>
      <c r="AW183" s="3133"/>
      <c r="AX183" s="289"/>
      <c r="AY183" s="289"/>
      <c r="AZ183" s="289"/>
      <c r="BA183" s="291"/>
      <c r="BB183" s="289"/>
      <c r="BC183" s="289"/>
      <c r="BD183" s="289"/>
      <c r="BE183" s="289"/>
      <c r="BF183" s="289"/>
      <c r="BG183" s="289"/>
      <c r="BH183" s="293"/>
      <c r="BI183" s="293"/>
      <c r="BJ183" s="293"/>
      <c r="BK183" s="3153"/>
      <c r="BL183" s="3153"/>
      <c r="BM183" s="3153"/>
      <c r="BN183" s="3153"/>
      <c r="BO183" s="3153"/>
      <c r="BP183" s="3153"/>
      <c r="BQ183" s="3153"/>
      <c r="BR183" s="3153"/>
      <c r="BS183" s="3153"/>
      <c r="BT183" s="3153"/>
      <c r="BU183" s="3153"/>
      <c r="BV183" s="3153"/>
      <c r="BW183" s="3153"/>
      <c r="BX183" s="3153"/>
      <c r="BY183" s="3153"/>
      <c r="BZ183" s="3153"/>
      <c r="CA183" s="3153"/>
      <c r="CB183" s="3153"/>
      <c r="CC183" s="3153"/>
      <c r="CD183" s="3153"/>
      <c r="CE183" s="3153"/>
      <c r="CF183" s="3153"/>
      <c r="CG183" s="3153"/>
      <c r="CH183" s="3153"/>
      <c r="CI183" s="3153"/>
      <c r="CJ183" s="3153"/>
      <c r="CK183" s="3153"/>
      <c r="CL183" s="3153"/>
      <c r="CM183" s="3153"/>
      <c r="CN183" s="3153"/>
      <c r="CO183" s="3153"/>
      <c r="CP183" s="3153"/>
      <c r="CQ183" s="3153"/>
      <c r="CR183" s="3153"/>
      <c r="CS183" s="3153"/>
      <c r="CT183" s="3153"/>
      <c r="CU183" s="3153"/>
      <c r="CV183" s="3153"/>
      <c r="CW183" s="3153"/>
      <c r="CX183" s="3153"/>
      <c r="CY183" s="3153"/>
      <c r="CZ183" s="3153"/>
      <c r="DA183" s="3153"/>
      <c r="DB183" s="3153"/>
      <c r="DC183" s="3153"/>
      <c r="DF183" s="291"/>
    </row>
    <row r="184" spans="1:112" s="292" customFormat="1" ht="13.5" customHeight="1">
      <c r="A184" s="291"/>
      <c r="B184" s="289"/>
      <c r="C184" s="289"/>
      <c r="E184" s="3133"/>
      <c r="F184" s="3133"/>
      <c r="G184" s="3133"/>
      <c r="H184" s="3133"/>
      <c r="I184" s="3133"/>
      <c r="J184" s="3133"/>
      <c r="K184" s="3133"/>
      <c r="L184" s="3133"/>
      <c r="M184" s="3133"/>
      <c r="N184" s="3133"/>
      <c r="O184" s="3133"/>
      <c r="P184" s="3133"/>
      <c r="Q184" s="3133"/>
      <c r="R184" s="3133"/>
      <c r="S184" s="3133"/>
      <c r="T184" s="3133"/>
      <c r="U184" s="3133"/>
      <c r="V184" s="3133"/>
      <c r="W184" s="3133"/>
      <c r="X184" s="3133"/>
      <c r="Y184" s="3133"/>
      <c r="Z184" s="3133"/>
      <c r="AA184" s="3133"/>
      <c r="AB184" s="3133"/>
      <c r="AC184" s="3133"/>
      <c r="AD184" s="3133"/>
      <c r="AE184" s="3133"/>
      <c r="AF184" s="3133"/>
      <c r="AG184" s="3133"/>
      <c r="AH184" s="3133"/>
      <c r="AI184" s="3133"/>
      <c r="AJ184" s="3133"/>
      <c r="AK184" s="3133"/>
      <c r="AL184" s="3133"/>
      <c r="AM184" s="3133"/>
      <c r="AN184" s="3133"/>
      <c r="AO184" s="3133"/>
      <c r="AP184" s="3133"/>
      <c r="AQ184" s="3133"/>
      <c r="AR184" s="3133"/>
      <c r="AS184" s="3133"/>
      <c r="AT184" s="3133"/>
      <c r="AU184" s="3133"/>
      <c r="AV184" s="3133"/>
      <c r="AW184" s="3133"/>
      <c r="AX184" s="289"/>
      <c r="AY184" s="289"/>
      <c r="AZ184" s="289"/>
      <c r="BA184" s="291"/>
      <c r="BB184" s="289"/>
      <c r="BC184" s="289"/>
      <c r="BD184" s="289"/>
      <c r="BE184" s="289"/>
      <c r="BF184" s="289"/>
      <c r="BG184" s="289"/>
      <c r="BH184" s="3152" t="s">
        <v>335</v>
      </c>
      <c r="BI184" s="3152"/>
      <c r="BJ184" s="3152"/>
      <c r="BK184" s="3152"/>
      <c r="BL184" s="3152"/>
      <c r="BM184" s="3152"/>
      <c r="BN184" s="3152"/>
      <c r="BO184" s="3152"/>
      <c r="BP184" s="3152"/>
      <c r="BQ184" s="3152"/>
      <c r="BR184" s="3152"/>
      <c r="BS184" s="3152"/>
      <c r="BT184" s="291"/>
      <c r="BU184" s="291"/>
      <c r="BV184" s="291"/>
      <c r="BW184" s="291"/>
      <c r="BX184" s="291"/>
      <c r="BY184" s="291"/>
      <c r="BZ184" s="291"/>
      <c r="CA184" s="291"/>
      <c r="CB184" s="291"/>
      <c r="CC184" s="291"/>
      <c r="CD184" s="291"/>
      <c r="CE184" s="291"/>
      <c r="CF184" s="291"/>
      <c r="CG184" s="291"/>
      <c r="CH184" s="291"/>
      <c r="CI184" s="291"/>
      <c r="CJ184" s="291"/>
      <c r="CK184" s="291"/>
      <c r="CL184" s="291"/>
      <c r="CM184" s="291"/>
      <c r="CN184" s="291"/>
      <c r="CO184" s="291"/>
      <c r="CP184" s="291"/>
      <c r="CQ184" s="291"/>
      <c r="CR184" s="291"/>
      <c r="CS184" s="291"/>
      <c r="CT184" s="291"/>
      <c r="CU184" s="291"/>
      <c r="CV184" s="291"/>
      <c r="CW184" s="291"/>
      <c r="CX184" s="291"/>
      <c r="CY184" s="291"/>
      <c r="CZ184" s="291"/>
      <c r="DA184" s="291"/>
      <c r="DB184" s="291"/>
      <c r="DC184" s="291"/>
      <c r="DF184" s="291"/>
    </row>
    <row r="185" spans="1:112" s="292" customFormat="1" ht="13.5" customHeight="1">
      <c r="A185" s="291"/>
      <c r="E185" s="3133"/>
      <c r="F185" s="3133"/>
      <c r="G185" s="3133"/>
      <c r="H185" s="3133"/>
      <c r="I185" s="3133"/>
      <c r="J185" s="3133"/>
      <c r="K185" s="3133"/>
      <c r="L185" s="3133"/>
      <c r="M185" s="3133"/>
      <c r="N185" s="3133"/>
      <c r="O185" s="3133"/>
      <c r="P185" s="3133"/>
      <c r="Q185" s="3133"/>
      <c r="R185" s="3133"/>
      <c r="S185" s="3133"/>
      <c r="T185" s="3133"/>
      <c r="U185" s="3133"/>
      <c r="V185" s="3133"/>
      <c r="W185" s="3133"/>
      <c r="X185" s="3133"/>
      <c r="Y185" s="3133"/>
      <c r="Z185" s="3133"/>
      <c r="AA185" s="3133"/>
      <c r="AB185" s="3133"/>
      <c r="AC185" s="3133"/>
      <c r="AD185" s="3133"/>
      <c r="AE185" s="3133"/>
      <c r="AF185" s="3133"/>
      <c r="AG185" s="3133"/>
      <c r="AH185" s="3133"/>
      <c r="AI185" s="3133"/>
      <c r="AJ185" s="3133"/>
      <c r="AK185" s="3133"/>
      <c r="AL185" s="3133"/>
      <c r="AM185" s="3133"/>
      <c r="AN185" s="3133"/>
      <c r="AO185" s="3133"/>
      <c r="AP185" s="3133"/>
      <c r="AQ185" s="3133"/>
      <c r="AR185" s="3133"/>
      <c r="AS185" s="3133"/>
      <c r="AT185" s="3133"/>
      <c r="AU185" s="3133"/>
      <c r="AV185" s="3133"/>
      <c r="AW185" s="3133"/>
      <c r="AX185" s="289"/>
      <c r="AY185" s="289"/>
      <c r="AZ185" s="289"/>
      <c r="BA185" s="291"/>
      <c r="BB185" s="289"/>
      <c r="BC185" s="289"/>
      <c r="BD185" s="289"/>
      <c r="BE185" s="289"/>
      <c r="BF185" s="289"/>
      <c r="BG185" s="289"/>
      <c r="BH185" s="3151" t="s">
        <v>582</v>
      </c>
      <c r="BI185" s="3151"/>
      <c r="BJ185" s="3151"/>
      <c r="BK185" s="3153" t="s">
        <v>1300</v>
      </c>
      <c r="BL185" s="3153"/>
      <c r="BM185" s="3153"/>
      <c r="BN185" s="3153"/>
      <c r="BO185" s="3153"/>
      <c r="BP185" s="3153"/>
      <c r="BQ185" s="3153"/>
      <c r="BR185" s="3153"/>
      <c r="BS185" s="3153"/>
      <c r="BT185" s="3153"/>
      <c r="BU185" s="3153"/>
      <c r="BV185" s="3153"/>
      <c r="BW185" s="3153"/>
      <c r="BX185" s="3153"/>
      <c r="BY185" s="3153"/>
      <c r="BZ185" s="3153"/>
      <c r="CA185" s="3153"/>
      <c r="CB185" s="3153"/>
      <c r="CC185" s="3153"/>
      <c r="CD185" s="3153"/>
      <c r="CE185" s="3153"/>
      <c r="CF185" s="3153"/>
      <c r="CG185" s="3153"/>
      <c r="CH185" s="3153"/>
      <c r="CI185" s="3153"/>
      <c r="CJ185" s="3153"/>
      <c r="CK185" s="3153"/>
      <c r="CL185" s="3153"/>
      <c r="CM185" s="3153"/>
      <c r="CN185" s="3153"/>
      <c r="CO185" s="3153"/>
      <c r="CP185" s="3153"/>
      <c r="CQ185" s="3153"/>
      <c r="CR185" s="3153"/>
      <c r="CS185" s="3153"/>
      <c r="CT185" s="3153"/>
      <c r="CU185" s="3153"/>
      <c r="CV185" s="3153"/>
      <c r="CW185" s="3153"/>
      <c r="CX185" s="3153"/>
      <c r="CY185" s="3153"/>
      <c r="CZ185" s="3153"/>
      <c r="DA185" s="3153"/>
      <c r="DB185" s="3153"/>
      <c r="DC185" s="3153"/>
      <c r="DF185" s="291"/>
    </row>
    <row r="186" spans="1:112" s="292" customFormat="1" ht="13.5" customHeight="1">
      <c r="A186" s="291"/>
      <c r="E186" s="3133"/>
      <c r="F186" s="3133"/>
      <c r="G186" s="3133"/>
      <c r="H186" s="3133"/>
      <c r="I186" s="3133"/>
      <c r="J186" s="3133"/>
      <c r="K186" s="3133"/>
      <c r="L186" s="3133"/>
      <c r="M186" s="3133"/>
      <c r="N186" s="3133"/>
      <c r="O186" s="3133"/>
      <c r="P186" s="3133"/>
      <c r="Q186" s="3133"/>
      <c r="R186" s="3133"/>
      <c r="S186" s="3133"/>
      <c r="T186" s="3133"/>
      <c r="U186" s="3133"/>
      <c r="V186" s="3133"/>
      <c r="W186" s="3133"/>
      <c r="X186" s="3133"/>
      <c r="Y186" s="3133"/>
      <c r="Z186" s="3133"/>
      <c r="AA186" s="3133"/>
      <c r="AB186" s="3133"/>
      <c r="AC186" s="3133"/>
      <c r="AD186" s="3133"/>
      <c r="AE186" s="3133"/>
      <c r="AF186" s="3133"/>
      <c r="AG186" s="3133"/>
      <c r="AH186" s="3133"/>
      <c r="AI186" s="3133"/>
      <c r="AJ186" s="3133"/>
      <c r="AK186" s="3133"/>
      <c r="AL186" s="3133"/>
      <c r="AM186" s="3133"/>
      <c r="AN186" s="3133"/>
      <c r="AO186" s="3133"/>
      <c r="AP186" s="3133"/>
      <c r="AQ186" s="3133"/>
      <c r="AR186" s="3133"/>
      <c r="AS186" s="3133"/>
      <c r="AT186" s="3133"/>
      <c r="AU186" s="3133"/>
      <c r="AV186" s="3133"/>
      <c r="AW186" s="3133"/>
      <c r="AX186" s="289"/>
      <c r="AY186" s="289"/>
      <c r="AZ186" s="289"/>
      <c r="BA186" s="291"/>
      <c r="BB186" s="289"/>
      <c r="BC186" s="289"/>
      <c r="BD186" s="289"/>
      <c r="BE186" s="289"/>
      <c r="BF186" s="289"/>
      <c r="BG186" s="289"/>
      <c r="BH186" s="293"/>
      <c r="BI186" s="293"/>
      <c r="BJ186" s="293"/>
      <c r="BK186" s="3153"/>
      <c r="BL186" s="3153"/>
      <c r="BM186" s="3153"/>
      <c r="BN186" s="3153"/>
      <c r="BO186" s="3153"/>
      <c r="BP186" s="3153"/>
      <c r="BQ186" s="3153"/>
      <c r="BR186" s="3153"/>
      <c r="BS186" s="3153"/>
      <c r="BT186" s="3153"/>
      <c r="BU186" s="3153"/>
      <c r="BV186" s="3153"/>
      <c r="BW186" s="3153"/>
      <c r="BX186" s="3153"/>
      <c r="BY186" s="3153"/>
      <c r="BZ186" s="3153"/>
      <c r="CA186" s="3153"/>
      <c r="CB186" s="3153"/>
      <c r="CC186" s="3153"/>
      <c r="CD186" s="3153"/>
      <c r="CE186" s="3153"/>
      <c r="CF186" s="3153"/>
      <c r="CG186" s="3153"/>
      <c r="CH186" s="3153"/>
      <c r="CI186" s="3153"/>
      <c r="CJ186" s="3153"/>
      <c r="CK186" s="3153"/>
      <c r="CL186" s="3153"/>
      <c r="CM186" s="3153"/>
      <c r="CN186" s="3153"/>
      <c r="CO186" s="3153"/>
      <c r="CP186" s="3153"/>
      <c r="CQ186" s="3153"/>
      <c r="CR186" s="3153"/>
      <c r="CS186" s="3153"/>
      <c r="CT186" s="3153"/>
      <c r="CU186" s="3153"/>
      <c r="CV186" s="3153"/>
      <c r="CW186" s="3153"/>
      <c r="CX186" s="3153"/>
      <c r="CY186" s="3153"/>
      <c r="CZ186" s="3153"/>
      <c r="DA186" s="3153"/>
      <c r="DB186" s="3153"/>
      <c r="DC186" s="3153"/>
      <c r="DF186" s="291"/>
    </row>
    <row r="187" spans="1:112" s="292" customFormat="1" ht="13.5" customHeight="1">
      <c r="A187" s="291"/>
      <c r="B187" s="3152" t="s">
        <v>602</v>
      </c>
      <c r="C187" s="3152"/>
      <c r="D187" s="3152"/>
      <c r="E187" s="3152"/>
      <c r="F187" s="3152"/>
      <c r="G187" s="3152"/>
      <c r="H187" s="3152"/>
      <c r="I187" s="3152"/>
      <c r="J187" s="3152"/>
      <c r="K187" s="3152"/>
      <c r="L187" s="3152"/>
      <c r="M187" s="3152"/>
      <c r="N187" s="3152"/>
      <c r="O187" s="3152"/>
      <c r="P187" s="3152"/>
      <c r="Q187" s="3152"/>
      <c r="R187" s="3152"/>
      <c r="S187" s="3152"/>
      <c r="T187" s="3152"/>
      <c r="U187" s="3152"/>
      <c r="V187" s="3152"/>
      <c r="W187" s="3152"/>
      <c r="X187" s="3152"/>
      <c r="Y187" s="3152"/>
      <c r="Z187" s="3152"/>
      <c r="AA187" s="3152"/>
      <c r="AX187" s="289"/>
      <c r="AY187" s="291"/>
      <c r="AZ187" s="289"/>
      <c r="BA187" s="289"/>
      <c r="BB187" s="289"/>
      <c r="BC187" s="289"/>
      <c r="BD187" s="289"/>
      <c r="BE187" s="289"/>
      <c r="BF187" s="289"/>
      <c r="BG187" s="289"/>
      <c r="BH187" s="286"/>
      <c r="BI187" s="286"/>
      <c r="BJ187" s="286"/>
      <c r="BK187" s="3153"/>
      <c r="BL187" s="3153"/>
      <c r="BM187" s="3153"/>
      <c r="BN187" s="3153"/>
      <c r="BO187" s="3153"/>
      <c r="BP187" s="3153"/>
      <c r="BQ187" s="3153"/>
      <c r="BR187" s="3153"/>
      <c r="BS187" s="3153"/>
      <c r="BT187" s="3153"/>
      <c r="BU187" s="3153"/>
      <c r="BV187" s="3153"/>
      <c r="BW187" s="3153"/>
      <c r="BX187" s="3153"/>
      <c r="BY187" s="3153"/>
      <c r="BZ187" s="3153"/>
      <c r="CA187" s="3153"/>
      <c r="CB187" s="3153"/>
      <c r="CC187" s="3153"/>
      <c r="CD187" s="3153"/>
      <c r="CE187" s="3153"/>
      <c r="CF187" s="3153"/>
      <c r="CG187" s="3153"/>
      <c r="CH187" s="3153"/>
      <c r="CI187" s="3153"/>
      <c r="CJ187" s="3153"/>
      <c r="CK187" s="3153"/>
      <c r="CL187" s="3153"/>
      <c r="CM187" s="3153"/>
      <c r="CN187" s="3153"/>
      <c r="CO187" s="3153"/>
      <c r="CP187" s="3153"/>
      <c r="CQ187" s="3153"/>
      <c r="CR187" s="3153"/>
      <c r="CS187" s="3153"/>
      <c r="CT187" s="3153"/>
      <c r="CU187" s="3153"/>
      <c r="CV187" s="3153"/>
      <c r="CW187" s="3153"/>
      <c r="CX187" s="3153"/>
      <c r="CY187" s="3153"/>
      <c r="CZ187" s="3153"/>
      <c r="DA187" s="3153"/>
      <c r="DB187" s="3153"/>
      <c r="DC187" s="3153"/>
      <c r="DF187" s="291"/>
    </row>
    <row r="188" spans="1:112" s="292" customFormat="1" ht="13.5" customHeight="1">
      <c r="B188" s="3151" t="s">
        <v>323</v>
      </c>
      <c r="C188" s="3151"/>
      <c r="D188" s="3151"/>
      <c r="E188" s="3336" t="s">
        <v>1570</v>
      </c>
      <c r="F188" s="3336"/>
      <c r="G188" s="3336"/>
      <c r="H188" s="3336"/>
      <c r="I188" s="3336"/>
      <c r="J188" s="3336"/>
      <c r="K188" s="3336"/>
      <c r="L188" s="3336"/>
      <c r="M188" s="3336"/>
      <c r="N188" s="3336"/>
      <c r="O188" s="3336"/>
      <c r="P188" s="3336"/>
      <c r="Q188" s="3336"/>
      <c r="R188" s="3336"/>
      <c r="S188" s="3336"/>
      <c r="T188" s="3336"/>
      <c r="U188" s="3336"/>
      <c r="V188" s="3336"/>
      <c r="W188" s="3336"/>
      <c r="X188" s="3336"/>
      <c r="Y188" s="3336"/>
      <c r="Z188" s="3336"/>
      <c r="AA188" s="3336"/>
      <c r="AB188" s="3336"/>
      <c r="AC188" s="3336"/>
      <c r="AD188" s="3336"/>
      <c r="AE188" s="3336"/>
      <c r="AF188" s="3336"/>
      <c r="AG188" s="3336"/>
      <c r="AH188" s="3336"/>
      <c r="AI188" s="3336"/>
      <c r="AJ188" s="3336"/>
      <c r="AK188" s="3336"/>
      <c r="AL188" s="3336"/>
      <c r="AM188" s="3336"/>
      <c r="AN188" s="3336"/>
      <c r="AO188" s="3336"/>
      <c r="AP188" s="3336"/>
      <c r="AQ188" s="3336"/>
      <c r="AR188" s="3336"/>
      <c r="AS188" s="3336"/>
      <c r="AT188" s="3336"/>
      <c r="AU188" s="3336"/>
      <c r="AV188" s="3336"/>
      <c r="AW188" s="3336"/>
      <c r="AX188" s="289"/>
      <c r="AY188" s="291"/>
      <c r="AZ188" s="289"/>
      <c r="BA188" s="289"/>
      <c r="BB188" s="289"/>
      <c r="BC188" s="289"/>
      <c r="BD188" s="289"/>
      <c r="BE188" s="289"/>
      <c r="BF188" s="289"/>
      <c r="BG188" s="289"/>
      <c r="DA188" s="3175" t="s">
        <v>1561</v>
      </c>
      <c r="DB188" s="3175"/>
      <c r="DC188" s="3175"/>
    </row>
    <row r="189" spans="1:112" s="292" customFormat="1" ht="13.5" customHeight="1">
      <c r="AX189" s="289"/>
      <c r="AY189" s="291"/>
      <c r="AZ189" s="289"/>
      <c r="BA189" s="289"/>
      <c r="BB189" s="289"/>
      <c r="BC189" s="289"/>
      <c r="BD189" s="289"/>
      <c r="BE189" s="289"/>
      <c r="BF189" s="289"/>
      <c r="BG189" s="289"/>
      <c r="BK189" s="306"/>
      <c r="DF189" s="291"/>
      <c r="DG189" s="291"/>
      <c r="DH189" s="291"/>
    </row>
    <row r="190" spans="1:112" s="292" customFormat="1" ht="13.5" customHeight="1">
      <c r="AX190" s="289"/>
      <c r="AY190" s="291"/>
      <c r="AZ190" s="289"/>
      <c r="BA190" s="289"/>
      <c r="BB190" s="289"/>
      <c r="BC190" s="289"/>
      <c r="BD190" s="289"/>
      <c r="BE190" s="289"/>
      <c r="BF190" s="289"/>
      <c r="BG190" s="289"/>
      <c r="BK190" s="306"/>
    </row>
    <row r="191" spans="1:112" s="292" customFormat="1" ht="13.5" customHeight="1">
      <c r="A191" s="291"/>
      <c r="AX191" s="289"/>
    </row>
    <row r="192" spans="1:112" s="292" customFormat="1" ht="13.5" customHeight="1">
      <c r="A192" s="291"/>
      <c r="AX192" s="289"/>
    </row>
    <row r="193" spans="1:50" s="292" customFormat="1" ht="13.5" customHeight="1">
      <c r="A193" s="291"/>
      <c r="AX193" s="289"/>
    </row>
    <row r="194" spans="1:50" s="292" customFormat="1" ht="13.5" customHeight="1">
      <c r="A194" s="291"/>
      <c r="AX194" s="289"/>
    </row>
    <row r="195" spans="1:50" s="292" customFormat="1" ht="13.5" customHeight="1">
      <c r="AX195" s="289"/>
    </row>
    <row r="196" spans="1:50" s="292" customFormat="1" ht="13.5" customHeight="1">
      <c r="AX196" s="289"/>
    </row>
    <row r="197" spans="1:50" s="292" customFormat="1" ht="13.5" customHeight="1">
      <c r="AX197" s="289"/>
    </row>
    <row r="198" spans="1:50" s="292" customFormat="1" ht="13.5" customHeight="1">
      <c r="AX198" s="289"/>
    </row>
    <row r="199" spans="1:50" s="292" customFormat="1" ht="13.5" customHeight="1"/>
    <row r="200" spans="1:50" s="292" customFormat="1" ht="13.5" customHeight="1"/>
    <row r="201" spans="1:50" s="292" customFormat="1" ht="13.5" customHeight="1"/>
    <row r="202" spans="1:50" s="292" customFormat="1" ht="13.5" customHeight="1">
      <c r="A202" s="291"/>
    </row>
    <row r="203" spans="1:50" s="292" customFormat="1" ht="13.5" customHeight="1">
      <c r="A203" s="291"/>
    </row>
    <row r="204" spans="1:50" s="292" customFormat="1" ht="13.5" customHeight="1">
      <c r="A204" s="291"/>
    </row>
    <row r="205" spans="1:50" s="292" customFormat="1" ht="13.5" customHeight="1">
      <c r="A205" s="291"/>
    </row>
    <row r="206" spans="1:50" s="292" customFormat="1" ht="13.5" customHeight="1">
      <c r="A206" s="291"/>
      <c r="AX206" s="289"/>
    </row>
    <row r="207" spans="1:50" s="292" customFormat="1" ht="13.5" customHeight="1">
      <c r="A207" s="291"/>
      <c r="AX207" s="289"/>
    </row>
    <row r="208" spans="1:50" s="292" customFormat="1" ht="13.5" customHeight="1">
      <c r="A208" s="291"/>
      <c r="AX208" s="289"/>
    </row>
    <row r="209" spans="1:50" s="292" customFormat="1" ht="13.5" customHeight="1">
      <c r="A209" s="291"/>
      <c r="AX209" s="289"/>
    </row>
    <row r="210" spans="1:50" s="292" customFormat="1" ht="13.5" customHeight="1">
      <c r="A210" s="291"/>
      <c r="AX210" s="289"/>
    </row>
    <row r="211" spans="1:50" s="292" customFormat="1" ht="13.5" customHeight="1">
      <c r="A211" s="291"/>
      <c r="AX211" s="289"/>
    </row>
    <row r="212" spans="1:50" s="292" customFormat="1" ht="13.5" customHeight="1">
      <c r="A212" s="291"/>
      <c r="AX212" s="289"/>
    </row>
    <row r="213" spans="1:50" s="292" customFormat="1" ht="13.5" customHeight="1">
      <c r="A213" s="291"/>
      <c r="AX213" s="289"/>
    </row>
    <row r="214" spans="1:50" s="292" customFormat="1" ht="13.5" customHeight="1">
      <c r="A214" s="291"/>
      <c r="AX214" s="289"/>
    </row>
    <row r="215" spans="1:50" s="292" customFormat="1" ht="13.5" customHeight="1">
      <c r="A215" s="291"/>
      <c r="AX215" s="289"/>
    </row>
    <row r="216" spans="1:50" s="292" customFormat="1" ht="13.5" customHeight="1">
      <c r="A216" s="291"/>
      <c r="AX216" s="289"/>
    </row>
    <row r="217" spans="1:50" s="292" customFormat="1" ht="13.5" customHeight="1">
      <c r="A217" s="291"/>
      <c r="AX217" s="289"/>
    </row>
    <row r="218" spans="1:50" s="292" customFormat="1" ht="13.5" customHeight="1">
      <c r="A218" s="291"/>
      <c r="AX218" s="289"/>
    </row>
    <row r="219" spans="1:50" s="292" customFormat="1" ht="13.5" customHeight="1">
      <c r="A219" s="291"/>
      <c r="AX219" s="289"/>
    </row>
    <row r="220" spans="1:50" s="292" customFormat="1" ht="13.5" customHeight="1">
      <c r="A220" s="291"/>
      <c r="AX220" s="289"/>
    </row>
    <row r="221" spans="1:50" s="292" customFormat="1" ht="13.5" customHeight="1">
      <c r="A221" s="291"/>
      <c r="AX221" s="289"/>
    </row>
    <row r="222" spans="1:50" s="292" customFormat="1" ht="13.5" customHeight="1">
      <c r="A222" s="291"/>
    </row>
    <row r="223" spans="1:50" s="292" customFormat="1" ht="13.5" customHeight="1">
      <c r="A223" s="291"/>
    </row>
    <row r="224" spans="1:50" s="292" customFormat="1" ht="13.5" customHeight="1">
      <c r="A224" s="291"/>
      <c r="AX224" s="289"/>
    </row>
    <row r="225" spans="1:154" s="292" customFormat="1" ht="13.5" customHeight="1">
      <c r="A225" s="289"/>
      <c r="AX225" s="289"/>
    </row>
    <row r="226" spans="1:154" s="292" customFormat="1" ht="13.5" customHeight="1">
      <c r="A226" s="289"/>
      <c r="AX226" s="289"/>
    </row>
    <row r="227" spans="1:154" s="292" customFormat="1" ht="13.5" customHeight="1">
      <c r="A227" s="291"/>
      <c r="AX227" s="289"/>
    </row>
    <row r="228" spans="1:154" s="292" customFormat="1" ht="13.5" customHeight="1">
      <c r="A228" s="291"/>
      <c r="AX228" s="289"/>
    </row>
    <row r="229" spans="1:154" s="292" customFormat="1" ht="13.5" customHeight="1">
      <c r="A229" s="291"/>
      <c r="AX229" s="289"/>
      <c r="EU229" s="3175"/>
      <c r="EV229" s="3175"/>
      <c r="EW229" s="3175"/>
      <c r="EX229" s="3175"/>
    </row>
    <row r="230" spans="1:154" s="292" customFormat="1" ht="13.5" customHeight="1">
      <c r="A230" s="291"/>
      <c r="AX230" s="289"/>
      <c r="EU230" s="306"/>
      <c r="EV230" s="306"/>
      <c r="EW230" s="306"/>
      <c r="EX230" s="306"/>
    </row>
    <row r="231" spans="1:154" s="292" customFormat="1" ht="13.5" customHeight="1">
      <c r="A231" s="291"/>
      <c r="AX231" s="289"/>
      <c r="BK231" s="306"/>
      <c r="CV231" s="289"/>
      <c r="CW231" s="289"/>
      <c r="CX231" s="289"/>
      <c r="CY231" s="289"/>
      <c r="CZ231" s="289"/>
      <c r="DA231" s="289"/>
      <c r="DB231" s="289"/>
      <c r="DC231" s="289"/>
    </row>
    <row r="232" spans="1:154" s="292" customFormat="1" ht="13.5" customHeight="1">
      <c r="A232" s="291"/>
      <c r="AX232" s="289"/>
      <c r="BK232" s="306"/>
      <c r="CV232" s="289"/>
      <c r="CW232" s="289"/>
      <c r="CX232" s="289"/>
      <c r="CY232" s="289"/>
      <c r="CZ232" s="289"/>
      <c r="DA232" s="289"/>
      <c r="DB232" s="289"/>
      <c r="DC232" s="289"/>
    </row>
    <row r="233" spans="1:154" s="292" customFormat="1" ht="13.5" customHeight="1">
      <c r="A233" s="291"/>
      <c r="AX233" s="289"/>
      <c r="BK233" s="306"/>
      <c r="CV233" s="289"/>
      <c r="CW233" s="289"/>
      <c r="CX233" s="289"/>
      <c r="CY233" s="289"/>
      <c r="CZ233" s="289"/>
      <c r="DA233" s="289"/>
      <c r="DB233" s="289"/>
      <c r="DC233" s="289"/>
    </row>
    <row r="234" spans="1:154" s="292" customFormat="1" ht="13.5" customHeight="1">
      <c r="A234" s="291"/>
      <c r="AX234" s="289"/>
      <c r="BK234" s="306"/>
      <c r="CV234" s="289"/>
      <c r="CW234" s="289"/>
      <c r="CX234" s="289"/>
      <c r="CY234" s="289"/>
      <c r="CZ234" s="289"/>
      <c r="DA234" s="289"/>
      <c r="DB234" s="289"/>
      <c r="DC234" s="289"/>
    </row>
    <row r="235" spans="1:154" s="286" customFormat="1" ht="13.5" customHeight="1">
      <c r="A235" s="291"/>
      <c r="BK235" s="309"/>
      <c r="DD235" s="300"/>
      <c r="DE235" s="300"/>
      <c r="DF235" s="300"/>
      <c r="DG235" s="300"/>
      <c r="DH235" s="300"/>
      <c r="DI235" s="300"/>
      <c r="DJ235" s="300"/>
      <c r="DK235" s="300"/>
    </row>
    <row r="236" spans="1:154" s="286" customFormat="1" ht="13.5" customHeight="1">
      <c r="A236" s="291"/>
      <c r="BK236" s="309"/>
      <c r="DD236" s="300"/>
      <c r="DE236" s="300"/>
      <c r="DF236" s="300"/>
      <c r="DG236" s="300"/>
      <c r="DH236" s="300"/>
      <c r="DI236" s="300"/>
      <c r="DJ236" s="300"/>
      <c r="DK236" s="300"/>
    </row>
    <row r="237" spans="1:154" s="286" customFormat="1" ht="13.5" customHeight="1">
      <c r="A237" s="291"/>
      <c r="BK237" s="309"/>
      <c r="DD237" s="300"/>
      <c r="DE237" s="300"/>
      <c r="DF237" s="300"/>
      <c r="DG237" s="300"/>
      <c r="DH237" s="300"/>
      <c r="DI237" s="300"/>
      <c r="DJ237" s="300"/>
      <c r="DK237" s="300"/>
    </row>
    <row r="238" spans="1:154" s="286" customFormat="1" ht="13.5" customHeight="1">
      <c r="A238" s="299"/>
      <c r="BK238" s="309"/>
      <c r="DD238" s="300"/>
      <c r="DE238" s="300"/>
      <c r="DF238" s="300"/>
      <c r="DG238" s="300"/>
      <c r="DH238" s="300"/>
      <c r="DI238" s="300"/>
      <c r="DJ238" s="300"/>
      <c r="DK238" s="300"/>
    </row>
    <row r="239" spans="1:154" s="286" customFormat="1" ht="13.5" customHeight="1">
      <c r="A239" s="299"/>
      <c r="BK239" s="309"/>
      <c r="DD239" s="300"/>
      <c r="DE239" s="300"/>
      <c r="DF239" s="300"/>
      <c r="DG239" s="300"/>
      <c r="DH239" s="300"/>
      <c r="DI239" s="300"/>
      <c r="DJ239" s="300"/>
      <c r="DK239" s="300"/>
    </row>
    <row r="240" spans="1:154" s="286" customFormat="1" ht="13.5" customHeight="1">
      <c r="A240" s="299"/>
      <c r="BK240" s="309"/>
      <c r="DD240" s="300"/>
      <c r="DE240" s="300"/>
      <c r="DF240" s="300"/>
      <c r="DG240" s="300"/>
      <c r="DH240" s="300"/>
      <c r="DI240" s="300"/>
      <c r="DJ240" s="300"/>
      <c r="DK240" s="300"/>
    </row>
    <row r="241" spans="1:115" s="286" customFormat="1" ht="13.5" customHeight="1">
      <c r="A241" s="299"/>
      <c r="BK241" s="309"/>
      <c r="DD241" s="300"/>
      <c r="DE241" s="300"/>
      <c r="DF241" s="300"/>
      <c r="DG241" s="300"/>
      <c r="DH241" s="300"/>
      <c r="DI241" s="300"/>
      <c r="DJ241" s="300"/>
      <c r="DK241" s="300"/>
    </row>
    <row r="242" spans="1:115" s="286" customFormat="1" ht="13.5" customHeight="1">
      <c r="A242" s="299"/>
      <c r="BK242" s="309"/>
      <c r="DD242" s="300"/>
      <c r="DE242" s="300"/>
      <c r="DF242" s="300"/>
      <c r="DG242" s="300"/>
      <c r="DH242" s="300"/>
      <c r="DI242" s="300"/>
      <c r="DJ242" s="300"/>
      <c r="DK242" s="300"/>
    </row>
    <row r="243" spans="1:115" s="286" customFormat="1" ht="13.5" customHeight="1">
      <c r="A243" s="299"/>
      <c r="BK243" s="309"/>
      <c r="DD243" s="300"/>
      <c r="DE243" s="300"/>
      <c r="DF243" s="300"/>
      <c r="DG243" s="300"/>
      <c r="DH243" s="300"/>
      <c r="DI243" s="300"/>
      <c r="DJ243" s="300"/>
      <c r="DK243" s="300"/>
    </row>
    <row r="244" spans="1:115" s="286" customFormat="1" ht="13.5" customHeight="1">
      <c r="A244" s="248"/>
      <c r="BK244" s="309"/>
      <c r="DD244" s="300"/>
      <c r="DE244" s="300"/>
      <c r="DF244" s="300"/>
      <c r="DG244" s="300"/>
      <c r="DH244" s="300"/>
      <c r="DI244" s="300"/>
      <c r="DJ244" s="300"/>
      <c r="DK244" s="300"/>
    </row>
    <row r="245" spans="1:115" s="286" customFormat="1" ht="13.5" customHeight="1">
      <c r="A245" s="248"/>
      <c r="BK245" s="309"/>
      <c r="DD245" s="300"/>
      <c r="DE245" s="300"/>
      <c r="DF245" s="300"/>
      <c r="DG245" s="300"/>
      <c r="DH245" s="300"/>
      <c r="DI245" s="300"/>
      <c r="DJ245" s="300"/>
      <c r="DK245" s="300"/>
    </row>
    <row r="246" spans="1:115" s="286" customFormat="1" ht="13.5" customHeight="1">
      <c r="A246" s="299"/>
      <c r="BK246" s="309"/>
      <c r="DD246" s="300"/>
      <c r="DE246" s="300"/>
      <c r="DF246" s="300"/>
      <c r="DG246" s="300"/>
      <c r="DH246" s="300"/>
      <c r="DI246" s="300"/>
      <c r="DJ246" s="300"/>
      <c r="DK246" s="300"/>
    </row>
    <row r="247" spans="1:115" s="286" customFormat="1" ht="13.5" customHeight="1">
      <c r="A247" s="299"/>
      <c r="BK247" s="309"/>
      <c r="DD247" s="300"/>
      <c r="DE247" s="300"/>
      <c r="DF247" s="300"/>
      <c r="DG247" s="300"/>
      <c r="DH247" s="300"/>
      <c r="DI247" s="300"/>
      <c r="DJ247" s="300"/>
      <c r="DK247" s="300"/>
    </row>
    <row r="248" spans="1:115" s="286" customFormat="1" ht="13.5" customHeight="1">
      <c r="A248" s="299"/>
      <c r="BK248" s="309"/>
      <c r="DD248" s="300"/>
      <c r="DE248" s="300"/>
      <c r="DF248" s="300"/>
      <c r="DG248" s="300"/>
      <c r="DH248" s="300"/>
      <c r="DI248" s="300"/>
      <c r="DJ248" s="300"/>
      <c r="DK248" s="300"/>
    </row>
    <row r="249" spans="1:115" s="286" customFormat="1" ht="13.5" customHeight="1">
      <c r="A249" s="299"/>
      <c r="BK249" s="309"/>
      <c r="DD249" s="300"/>
      <c r="DE249" s="300"/>
      <c r="DF249" s="300"/>
      <c r="DG249" s="300"/>
      <c r="DH249" s="300"/>
      <c r="DI249" s="300"/>
      <c r="DJ249" s="300"/>
      <c r="DK249" s="300"/>
    </row>
    <row r="250" spans="1:115" s="286" customFormat="1" ht="13.5" customHeight="1">
      <c r="A250" s="299"/>
      <c r="BK250" s="309"/>
      <c r="DD250" s="300"/>
      <c r="DE250" s="300"/>
      <c r="DF250" s="300"/>
      <c r="DG250" s="300"/>
      <c r="DH250" s="300"/>
      <c r="DI250" s="300"/>
      <c r="DJ250" s="300"/>
      <c r="DK250" s="300"/>
    </row>
    <row r="251" spans="1:115" s="286" customFormat="1" ht="13.5" customHeight="1">
      <c r="A251" s="248"/>
      <c r="BK251" s="309"/>
      <c r="DD251" s="300"/>
      <c r="DE251" s="300"/>
      <c r="DF251" s="300"/>
      <c r="DG251" s="300"/>
      <c r="DH251" s="300"/>
      <c r="DI251" s="300"/>
      <c r="DJ251" s="300"/>
      <c r="DK251" s="300"/>
    </row>
    <row r="252" spans="1:115" s="286" customFormat="1" ht="13.5" customHeight="1">
      <c r="A252" s="248"/>
      <c r="BK252" s="309"/>
      <c r="DD252" s="300"/>
      <c r="DE252" s="300"/>
      <c r="DF252" s="300"/>
      <c r="DG252" s="300"/>
      <c r="DH252" s="300"/>
      <c r="DI252" s="300"/>
      <c r="DJ252" s="300"/>
      <c r="DK252" s="300"/>
    </row>
    <row r="253" spans="1:115" s="286" customFormat="1" ht="13.5" customHeight="1">
      <c r="A253" s="299"/>
      <c r="BK253" s="309"/>
      <c r="DD253" s="300"/>
      <c r="DE253" s="300"/>
      <c r="DF253" s="300"/>
      <c r="DG253" s="300"/>
      <c r="DH253" s="300"/>
      <c r="DI253" s="300"/>
      <c r="DJ253" s="300"/>
      <c r="DK253" s="300"/>
    </row>
    <row r="254" spans="1:115" s="286" customFormat="1" ht="13.5" customHeight="1">
      <c r="A254" s="299"/>
      <c r="BK254" s="309"/>
      <c r="DD254" s="300"/>
      <c r="DE254" s="300"/>
      <c r="DF254" s="300"/>
      <c r="DG254" s="300"/>
      <c r="DH254" s="300"/>
      <c r="DI254" s="300"/>
      <c r="DJ254" s="300"/>
      <c r="DK254" s="300"/>
    </row>
    <row r="255" spans="1:115" s="286" customFormat="1" ht="13.5" customHeight="1">
      <c r="A255" s="299"/>
      <c r="BK255" s="309"/>
      <c r="DD255" s="300"/>
      <c r="DE255" s="300"/>
      <c r="DF255" s="300"/>
      <c r="DG255" s="300"/>
      <c r="DH255" s="300"/>
      <c r="DI255" s="300"/>
      <c r="DJ255" s="300"/>
      <c r="DK255" s="300"/>
    </row>
    <row r="256" spans="1:115" s="286" customFormat="1" ht="13.5" customHeight="1">
      <c r="A256" s="299"/>
      <c r="BK256" s="309"/>
      <c r="DD256" s="300"/>
      <c r="DE256" s="300"/>
      <c r="DF256" s="300"/>
      <c r="DG256" s="300"/>
      <c r="DH256" s="300"/>
      <c r="DI256" s="300"/>
      <c r="DJ256" s="300"/>
      <c r="DK256" s="300"/>
    </row>
    <row r="257" spans="1:115" s="286" customFormat="1" ht="13.5" customHeight="1">
      <c r="A257" s="299"/>
      <c r="BK257" s="309"/>
      <c r="DD257" s="300"/>
      <c r="DE257" s="300"/>
      <c r="DF257" s="300"/>
      <c r="DG257" s="300"/>
      <c r="DH257" s="300"/>
      <c r="DI257" s="300"/>
      <c r="DJ257" s="300"/>
      <c r="DK257" s="300"/>
    </row>
    <row r="258" spans="1:115" s="286" customFormat="1" ht="13.5" customHeight="1">
      <c r="A258" s="299"/>
      <c r="BK258" s="309"/>
      <c r="DD258" s="300"/>
      <c r="DE258" s="300"/>
      <c r="DF258" s="300"/>
      <c r="DG258" s="300"/>
      <c r="DH258" s="300"/>
      <c r="DI258" s="300"/>
      <c r="DJ258" s="300"/>
      <c r="DK258" s="300"/>
    </row>
    <row r="259" spans="1:115" s="286" customFormat="1" ht="13.5" customHeight="1">
      <c r="A259" s="299"/>
      <c r="BK259" s="309"/>
      <c r="DD259" s="300"/>
      <c r="DE259" s="300"/>
      <c r="DF259" s="300"/>
      <c r="DG259" s="300"/>
      <c r="DH259" s="300"/>
      <c r="DI259" s="300"/>
      <c r="DJ259" s="300"/>
      <c r="DK259" s="300"/>
    </row>
    <row r="260" spans="1:115" s="286" customFormat="1" ht="13.5" customHeight="1">
      <c r="A260" s="299"/>
      <c r="BK260" s="309"/>
      <c r="DD260" s="300"/>
      <c r="DE260" s="300"/>
      <c r="DF260" s="300"/>
      <c r="DG260" s="300"/>
      <c r="DH260" s="300"/>
      <c r="DI260" s="300"/>
      <c r="DJ260" s="300"/>
      <c r="DK260" s="300"/>
    </row>
    <row r="261" spans="1:115" s="286" customFormat="1" ht="13.5" customHeight="1">
      <c r="A261" s="299"/>
      <c r="BK261" s="309"/>
      <c r="DD261" s="300"/>
      <c r="DE261" s="300"/>
      <c r="DF261" s="300"/>
      <c r="DG261" s="300"/>
      <c r="DH261" s="300"/>
      <c r="DI261" s="300"/>
      <c r="DJ261" s="300"/>
      <c r="DK261" s="300"/>
    </row>
    <row r="262" spans="1:115" s="286" customFormat="1" ht="13.5" customHeight="1">
      <c r="A262" s="299"/>
      <c r="BK262" s="309"/>
      <c r="DD262" s="300"/>
      <c r="DE262" s="300"/>
      <c r="DF262" s="300"/>
      <c r="DG262" s="300"/>
      <c r="DH262" s="300"/>
      <c r="DI262" s="300"/>
      <c r="DJ262" s="300"/>
      <c r="DK262" s="300"/>
    </row>
    <row r="263" spans="1:115" s="286" customFormat="1" ht="13.5" customHeight="1">
      <c r="A263" s="299"/>
      <c r="BK263" s="309"/>
      <c r="DD263" s="300"/>
      <c r="DE263" s="300"/>
      <c r="DF263" s="300"/>
      <c r="DG263" s="300"/>
      <c r="DH263" s="300"/>
      <c r="DI263" s="300"/>
      <c r="DJ263" s="300"/>
      <c r="DK263" s="300"/>
    </row>
    <row r="264" spans="1:115" s="286" customFormat="1" ht="13.5" customHeight="1">
      <c r="A264" s="299"/>
      <c r="BK264" s="309"/>
      <c r="DD264" s="300"/>
      <c r="DE264" s="300"/>
      <c r="DF264" s="300"/>
      <c r="DG264" s="300"/>
      <c r="DH264" s="300"/>
      <c r="DI264" s="300"/>
      <c r="DJ264" s="300"/>
      <c r="DK264" s="300"/>
    </row>
    <row r="265" spans="1:115" s="286" customFormat="1" ht="13.5" customHeight="1">
      <c r="A265" s="248"/>
      <c r="BK265" s="309"/>
      <c r="DD265" s="300"/>
      <c r="DE265" s="300"/>
      <c r="DF265" s="300"/>
      <c r="DG265" s="300"/>
      <c r="DH265" s="300"/>
      <c r="DI265" s="300"/>
      <c r="DJ265" s="300"/>
      <c r="DK265" s="300"/>
    </row>
    <row r="266" spans="1:115" s="286" customFormat="1" ht="13.5" customHeight="1">
      <c r="A266" s="248"/>
      <c r="BK266" s="309"/>
      <c r="DD266" s="300"/>
      <c r="DE266" s="300"/>
      <c r="DF266" s="300"/>
      <c r="DG266" s="300"/>
      <c r="DH266" s="300"/>
      <c r="DI266" s="300"/>
      <c r="DJ266" s="300"/>
      <c r="DK266" s="300"/>
    </row>
    <row r="267" spans="1:115" s="286" customFormat="1" ht="13.5" customHeight="1">
      <c r="A267" s="248"/>
      <c r="BK267" s="309"/>
      <c r="DD267" s="300"/>
      <c r="DE267" s="300"/>
      <c r="DF267" s="300"/>
      <c r="DG267" s="300"/>
      <c r="DH267" s="300"/>
      <c r="DI267" s="300"/>
      <c r="DJ267" s="300"/>
      <c r="DK267" s="300"/>
    </row>
    <row r="268" spans="1:115" s="286" customFormat="1" ht="13.5" customHeight="1">
      <c r="A268" s="248"/>
      <c r="BK268" s="309"/>
      <c r="DD268" s="300"/>
      <c r="DE268" s="300"/>
      <c r="DF268" s="300"/>
      <c r="DG268" s="300"/>
      <c r="DH268" s="300"/>
      <c r="DI268" s="300"/>
      <c r="DJ268" s="300"/>
      <c r="DK268" s="300"/>
    </row>
    <row r="269" spans="1:115" s="286" customFormat="1" ht="13.5" customHeight="1">
      <c r="A269" s="248"/>
      <c r="BK269" s="309"/>
      <c r="DD269" s="300"/>
      <c r="DE269" s="300"/>
      <c r="DF269" s="300"/>
      <c r="DG269" s="300"/>
      <c r="DH269" s="300"/>
      <c r="DI269" s="300"/>
      <c r="DJ269" s="300"/>
      <c r="DK269" s="300"/>
    </row>
    <row r="270" spans="1:115" s="286" customFormat="1" ht="13.5" customHeight="1">
      <c r="A270" s="248"/>
      <c r="BK270" s="309"/>
      <c r="DD270" s="300"/>
      <c r="DE270" s="300"/>
      <c r="DF270" s="300"/>
      <c r="DG270" s="300"/>
      <c r="DH270" s="300"/>
      <c r="DI270" s="300"/>
      <c r="DJ270" s="300"/>
      <c r="DK270" s="300"/>
    </row>
    <row r="271" spans="1:115" s="286" customFormat="1" ht="13.5" customHeight="1">
      <c r="A271" s="248"/>
      <c r="BK271" s="309"/>
      <c r="DD271" s="300"/>
      <c r="DE271" s="300"/>
      <c r="DF271" s="300"/>
      <c r="DG271" s="300"/>
      <c r="DH271" s="300"/>
      <c r="DI271" s="300"/>
      <c r="DJ271" s="300"/>
      <c r="DK271" s="300"/>
    </row>
    <row r="272" spans="1:115" s="286" customFormat="1" ht="13.5" customHeight="1">
      <c r="A272" s="248"/>
      <c r="BK272" s="309"/>
      <c r="DD272" s="300"/>
      <c r="DE272" s="300"/>
      <c r="DF272" s="300"/>
      <c r="DG272" s="300"/>
      <c r="DH272" s="300"/>
      <c r="DI272" s="300"/>
      <c r="DJ272" s="300"/>
      <c r="DK272" s="300"/>
    </row>
    <row r="273" spans="1:115" s="286" customFormat="1" ht="13.5" customHeight="1">
      <c r="A273" s="248"/>
      <c r="BK273" s="309"/>
      <c r="DD273" s="300"/>
      <c r="DE273" s="300"/>
      <c r="DF273" s="300"/>
      <c r="DG273" s="300"/>
      <c r="DH273" s="300"/>
      <c r="DI273" s="300"/>
      <c r="DJ273" s="300"/>
      <c r="DK273" s="300"/>
    </row>
    <row r="274" spans="1:115" s="286" customFormat="1" ht="13.5" customHeight="1">
      <c r="A274" s="248"/>
      <c r="BK274" s="309"/>
      <c r="DD274" s="300"/>
      <c r="DE274" s="300"/>
      <c r="DF274" s="300"/>
      <c r="DG274" s="300"/>
      <c r="DH274" s="300"/>
      <c r="DI274" s="300"/>
      <c r="DJ274" s="300"/>
      <c r="DK274" s="300"/>
    </row>
    <row r="275" spans="1:115" s="286" customFormat="1" ht="13.5" customHeight="1">
      <c r="A275" s="248"/>
      <c r="BK275" s="309"/>
      <c r="DD275" s="300"/>
      <c r="DE275" s="300"/>
      <c r="DF275" s="300"/>
      <c r="DG275" s="300"/>
      <c r="DH275" s="300"/>
      <c r="DI275" s="300"/>
      <c r="DJ275" s="300"/>
      <c r="DK275" s="300"/>
    </row>
    <row r="276" spans="1:115" ht="13.5" customHeight="1">
      <c r="A276" s="248"/>
      <c r="BA276" s="1"/>
    </row>
    <row r="277" spans="1:115" ht="13.5" customHeight="1">
      <c r="A277" s="248"/>
      <c r="BA277" s="1"/>
    </row>
    <row r="278" spans="1:115" ht="13.5" customHeight="1">
      <c r="A278" s="248"/>
      <c r="BA278" s="1"/>
    </row>
    <row r="279" spans="1:115" ht="13.5" customHeight="1">
      <c r="A279" s="248"/>
      <c r="BA279" s="1"/>
    </row>
  </sheetData>
  <sheetProtection formatCells="0"/>
  <dataConsolidate/>
  <mergeCells count="508">
    <mergeCell ref="AL80:AU81"/>
    <mergeCell ref="AL82:AU83"/>
    <mergeCell ref="AL84:AU85"/>
    <mergeCell ref="AL86:AU87"/>
    <mergeCell ref="AL88:AU89"/>
    <mergeCell ref="AE80:AK81"/>
    <mergeCell ref="AE82:AK83"/>
    <mergeCell ref="AE84:AK85"/>
    <mergeCell ref="AE86:AK87"/>
    <mergeCell ref="AE88:AK89"/>
    <mergeCell ref="E122:AW122"/>
    <mergeCell ref="BK108:DC113"/>
    <mergeCell ref="BK132:DC144"/>
    <mergeCell ref="E161:AW169"/>
    <mergeCell ref="B181:D181"/>
    <mergeCell ref="BH185:BJ185"/>
    <mergeCell ref="BK185:DC187"/>
    <mergeCell ref="DA188:DC188"/>
    <mergeCell ref="E170:AW172"/>
    <mergeCell ref="E173:AW175"/>
    <mergeCell ref="BH176:BW176"/>
    <mergeCell ref="B176:L176"/>
    <mergeCell ref="BK165:DC167"/>
    <mergeCell ref="BH168:BP168"/>
    <mergeCell ref="BH169:BJ169"/>
    <mergeCell ref="BK169:DC170"/>
    <mergeCell ref="BH171:BO171"/>
    <mergeCell ref="BH172:BJ172"/>
    <mergeCell ref="BK172:DC175"/>
    <mergeCell ref="BH156:BJ156"/>
    <mergeCell ref="BK156:DC158"/>
    <mergeCell ref="B157:AH157"/>
    <mergeCell ref="BK159:DC161"/>
    <mergeCell ref="B158:D158"/>
    <mergeCell ref="EU229:EX229"/>
    <mergeCell ref="E181:AW186"/>
    <mergeCell ref="E188:AW188"/>
    <mergeCell ref="B177:D177"/>
    <mergeCell ref="BH180:BT180"/>
    <mergeCell ref="BH181:BJ181"/>
    <mergeCell ref="BK181:DC183"/>
    <mergeCell ref="B180:G180"/>
    <mergeCell ref="BH184:BS184"/>
    <mergeCell ref="E177:AW179"/>
    <mergeCell ref="BH177:BJ177"/>
    <mergeCell ref="BK177:DC179"/>
    <mergeCell ref="E158:AW160"/>
    <mergeCell ref="BK162:DC163"/>
    <mergeCell ref="BH164:CP164"/>
    <mergeCell ref="BH165:BJ165"/>
    <mergeCell ref="B146:K146"/>
    <mergeCell ref="BK148:DC150"/>
    <mergeCell ref="B147:D147"/>
    <mergeCell ref="E147:AW149"/>
    <mergeCell ref="BK151:DC151"/>
    <mergeCell ref="B150:K150"/>
    <mergeCell ref="BK152:DC154"/>
    <mergeCell ref="B151:D151"/>
    <mergeCell ref="E151:AW156"/>
    <mergeCell ref="BH155:BV155"/>
    <mergeCell ref="BH145:BP145"/>
    <mergeCell ref="BH146:BJ146"/>
    <mergeCell ref="BK146:DC147"/>
    <mergeCell ref="B124:D124"/>
    <mergeCell ref="E124:AW127"/>
    <mergeCell ref="B128:M128"/>
    <mergeCell ref="B129:D129"/>
    <mergeCell ref="E129:AW131"/>
    <mergeCell ref="E132:AW134"/>
    <mergeCell ref="B135:O135"/>
    <mergeCell ref="B136:D136"/>
    <mergeCell ref="BK126:DC131"/>
    <mergeCell ref="E136:AW145"/>
    <mergeCell ref="B109:D109"/>
    <mergeCell ref="E109:AW111"/>
    <mergeCell ref="BK107:DC107"/>
    <mergeCell ref="B112:I112"/>
    <mergeCell ref="B113:D113"/>
    <mergeCell ref="E113:AW116"/>
    <mergeCell ref="B100:D100"/>
    <mergeCell ref="E100:AW103"/>
    <mergeCell ref="B188:D188"/>
    <mergeCell ref="B104:F104"/>
    <mergeCell ref="BK102:DC106"/>
    <mergeCell ref="B105:D105"/>
    <mergeCell ref="E105:AW105"/>
    <mergeCell ref="E106:AW106"/>
    <mergeCell ref="B108:R108"/>
    <mergeCell ref="B117:M117"/>
    <mergeCell ref="BH114:BQ114"/>
    <mergeCell ref="B118:D118"/>
    <mergeCell ref="E118:AW120"/>
    <mergeCell ref="BH115:BJ115"/>
    <mergeCell ref="BK115:DC125"/>
    <mergeCell ref="B121:F121"/>
    <mergeCell ref="B122:D122"/>
    <mergeCell ref="B123:J123"/>
    <mergeCell ref="AR95:AS96"/>
    <mergeCell ref="AT95:AW96"/>
    <mergeCell ref="BH95:BQ96"/>
    <mergeCell ref="BS95:CC96"/>
    <mergeCell ref="CD95:CE96"/>
    <mergeCell ref="B99:N99"/>
    <mergeCell ref="B187:AA187"/>
    <mergeCell ref="BK99:DC101"/>
    <mergeCell ref="BU93:BV94"/>
    <mergeCell ref="BW93:CA94"/>
    <mergeCell ref="CB93:CC94"/>
    <mergeCell ref="B95:AD96"/>
    <mergeCell ref="AE95:AG96"/>
    <mergeCell ref="AH95:AI96"/>
    <mergeCell ref="AJ95:AK96"/>
    <mergeCell ref="AL95:AM96"/>
    <mergeCell ref="AN95:AO96"/>
    <mergeCell ref="AP95:AQ96"/>
    <mergeCell ref="AN92:AO93"/>
    <mergeCell ref="AP92:AQ93"/>
    <mergeCell ref="AR92:AS93"/>
    <mergeCell ref="AT92:AW93"/>
    <mergeCell ref="BH93:BM94"/>
    <mergeCell ref="BO93:BT94"/>
    <mergeCell ref="BH89:BM90"/>
    <mergeCell ref="BO89:CE90"/>
    <mergeCell ref="D90:AD91"/>
    <mergeCell ref="AE90:AG91"/>
    <mergeCell ref="AH90:AI91"/>
    <mergeCell ref="AJ90:AK91"/>
    <mergeCell ref="AL90:AM91"/>
    <mergeCell ref="AN90:AO91"/>
    <mergeCell ref="AP90:AQ91"/>
    <mergeCell ref="AR90:AS91"/>
    <mergeCell ref="AT90:AW91"/>
    <mergeCell ref="BH91:BM92"/>
    <mergeCell ref="BO91:CC92"/>
    <mergeCell ref="CD91:CE92"/>
    <mergeCell ref="D92:AD93"/>
    <mergeCell ref="AE92:AG93"/>
    <mergeCell ref="AH92:AI93"/>
    <mergeCell ref="AJ92:AK93"/>
    <mergeCell ref="AL92:AM93"/>
    <mergeCell ref="I82:AD83"/>
    <mergeCell ref="AV82:AW83"/>
    <mergeCell ref="BH83:BM84"/>
    <mergeCell ref="BO83:BT84"/>
    <mergeCell ref="BU83:BV84"/>
    <mergeCell ref="BW83:BX84"/>
    <mergeCell ref="BY83:CC84"/>
    <mergeCell ref="CD83:CE84"/>
    <mergeCell ref="D84:H85"/>
    <mergeCell ref="I84:AD85"/>
    <mergeCell ref="AV84:AW85"/>
    <mergeCell ref="BH85:BM86"/>
    <mergeCell ref="BO85:CE86"/>
    <mergeCell ref="D86:H87"/>
    <mergeCell ref="I86:AD87"/>
    <mergeCell ref="AV86:AW87"/>
    <mergeCell ref="BL77:BN78"/>
    <mergeCell ref="B78:C93"/>
    <mergeCell ref="D78:P79"/>
    <mergeCell ref="Q78:Q79"/>
    <mergeCell ref="R78:R79"/>
    <mergeCell ref="S78:T79"/>
    <mergeCell ref="U78:U79"/>
    <mergeCell ref="V78:V79"/>
    <mergeCell ref="W78:X79"/>
    <mergeCell ref="Y78:AW79"/>
    <mergeCell ref="D80:H81"/>
    <mergeCell ref="I80:AD81"/>
    <mergeCell ref="AV80:AW81"/>
    <mergeCell ref="BH80:CB81"/>
    <mergeCell ref="BO87:CE88"/>
    <mergeCell ref="D88:H89"/>
    <mergeCell ref="I88:AD89"/>
    <mergeCell ref="AV88:AW89"/>
    <mergeCell ref="B76:O77"/>
    <mergeCell ref="P76:P77"/>
    <mergeCell ref="Q76:W77"/>
    <mergeCell ref="X76:X77"/>
    <mergeCell ref="CC80:DC81"/>
    <mergeCell ref="D82:H83"/>
    <mergeCell ref="Y76:AE77"/>
    <mergeCell ref="AF76:AG77"/>
    <mergeCell ref="AH76:AL77"/>
    <mergeCell ref="AM76:AM77"/>
    <mergeCell ref="AN76:AN77"/>
    <mergeCell ref="BH73:BJ74"/>
    <mergeCell ref="BL73:BN74"/>
    <mergeCell ref="B74:O75"/>
    <mergeCell ref="P74:R75"/>
    <mergeCell ref="S74:T75"/>
    <mergeCell ref="U74:V75"/>
    <mergeCell ref="W74:X75"/>
    <mergeCell ref="Y74:Z75"/>
    <mergeCell ref="B72:J73"/>
    <mergeCell ref="K72:O73"/>
    <mergeCell ref="P72:P73"/>
    <mergeCell ref="Q72:Q73"/>
    <mergeCell ref="R72:AB73"/>
    <mergeCell ref="AC72:AC73"/>
    <mergeCell ref="AA74:AB75"/>
    <mergeCell ref="AC74:AD75"/>
    <mergeCell ref="AE74:AW75"/>
    <mergeCell ref="AO76:AU77"/>
    <mergeCell ref="AV76:AW77"/>
    <mergeCell ref="AA70:AB71"/>
    <mergeCell ref="AC70:AD71"/>
    <mergeCell ref="AV70:AW71"/>
    <mergeCell ref="AC68:AD69"/>
    <mergeCell ref="AV68:AW69"/>
    <mergeCell ref="AD72:AD73"/>
    <mergeCell ref="AE72:AW73"/>
    <mergeCell ref="AG70:AU71"/>
    <mergeCell ref="AE68:AF69"/>
    <mergeCell ref="AE70:AF71"/>
    <mergeCell ref="AG68:AU69"/>
    <mergeCell ref="BV68:CV69"/>
    <mergeCell ref="B70:J71"/>
    <mergeCell ref="K70:O71"/>
    <mergeCell ref="P70:R71"/>
    <mergeCell ref="S70:T71"/>
    <mergeCell ref="U70:V71"/>
    <mergeCell ref="CD66:CJ67"/>
    <mergeCell ref="CK66:CL67"/>
    <mergeCell ref="CM66:CW67"/>
    <mergeCell ref="K68:O69"/>
    <mergeCell ref="P68:R69"/>
    <mergeCell ref="S68:T69"/>
    <mergeCell ref="U68:V69"/>
    <mergeCell ref="W68:X69"/>
    <mergeCell ref="Y68:Z69"/>
    <mergeCell ref="AA68:AB69"/>
    <mergeCell ref="AC66:AD67"/>
    <mergeCell ref="AV66:AW67"/>
    <mergeCell ref="BL66:BT67"/>
    <mergeCell ref="BV66:CA67"/>
    <mergeCell ref="CB66:CC67"/>
    <mergeCell ref="W70:X71"/>
    <mergeCell ref="Y70:Z71"/>
    <mergeCell ref="B66:J69"/>
    <mergeCell ref="K66:O67"/>
    <mergeCell ref="P66:R67"/>
    <mergeCell ref="S66:T67"/>
    <mergeCell ref="U66:V67"/>
    <mergeCell ref="W66:X67"/>
    <mergeCell ref="Y66:Z67"/>
    <mergeCell ref="AA66:AB67"/>
    <mergeCell ref="BL68:BT69"/>
    <mergeCell ref="AE66:AF67"/>
    <mergeCell ref="AG66:AU67"/>
    <mergeCell ref="CM58:CW59"/>
    <mergeCell ref="B51:C56"/>
    <mergeCell ref="D51:AW56"/>
    <mergeCell ref="B62:AD63"/>
    <mergeCell ref="AV62:AW63"/>
    <mergeCell ref="BL62:BT63"/>
    <mergeCell ref="BV62:CW63"/>
    <mergeCell ref="B64:J65"/>
    <mergeCell ref="K64:O65"/>
    <mergeCell ref="P64:AD65"/>
    <mergeCell ref="AV64:AW65"/>
    <mergeCell ref="BL64:BT65"/>
    <mergeCell ref="BV64:CV65"/>
    <mergeCell ref="AG62:AU63"/>
    <mergeCell ref="AE62:AF63"/>
    <mergeCell ref="AE64:AF65"/>
    <mergeCell ref="AG64:AU65"/>
    <mergeCell ref="B58:C59"/>
    <mergeCell ref="D58:T59"/>
    <mergeCell ref="BH58:BJ59"/>
    <mergeCell ref="BL58:BT59"/>
    <mergeCell ref="BV58:CA59"/>
    <mergeCell ref="CB58:CC59"/>
    <mergeCell ref="CD58:CE59"/>
    <mergeCell ref="CF58:CJ59"/>
    <mergeCell ref="CK58:CL59"/>
    <mergeCell ref="B60:AD61"/>
    <mergeCell ref="AV60:AW61"/>
    <mergeCell ref="BL60:BT61"/>
    <mergeCell ref="BV60:CW61"/>
    <mergeCell ref="H49:J50"/>
    <mergeCell ref="K49:K50"/>
    <mergeCell ref="L49:L50"/>
    <mergeCell ref="M49:T50"/>
    <mergeCell ref="U49:U50"/>
    <mergeCell ref="V49:V50"/>
    <mergeCell ref="AG60:AU61"/>
    <mergeCell ref="AE60:AF61"/>
    <mergeCell ref="W49:AB50"/>
    <mergeCell ref="AC49:AC50"/>
    <mergeCell ref="AD49:AD50"/>
    <mergeCell ref="AE49:AJ50"/>
    <mergeCell ref="AK49:AM50"/>
    <mergeCell ref="AN49:AP50"/>
    <mergeCell ref="B43:G50"/>
    <mergeCell ref="BH44:BI44"/>
    <mergeCell ref="AK47:AL48"/>
    <mergeCell ref="AM47:AN48"/>
    <mergeCell ref="BH50:DC53"/>
    <mergeCell ref="CO55:CQ56"/>
    <mergeCell ref="CR55:CS56"/>
    <mergeCell ref="CT55:CU56"/>
    <mergeCell ref="CV55:CW56"/>
    <mergeCell ref="CX55:CY56"/>
    <mergeCell ref="CZ55:DA56"/>
    <mergeCell ref="AQ49:AU50"/>
    <mergeCell ref="AV49:AW50"/>
    <mergeCell ref="BH48:BJ49"/>
    <mergeCell ref="BK48:CC49"/>
    <mergeCell ref="CD48:CG49"/>
    <mergeCell ref="CH48:CZ49"/>
    <mergeCell ref="DB55:DC56"/>
    <mergeCell ref="BJ41:DC43"/>
    <mergeCell ref="BH42:BI42"/>
    <mergeCell ref="N45:P46"/>
    <mergeCell ref="Q45:AW46"/>
    <mergeCell ref="BH43:BI43"/>
    <mergeCell ref="AQ47:AR48"/>
    <mergeCell ref="AS47:AV48"/>
    <mergeCell ref="BH45:BI45"/>
    <mergeCell ref="BH46:BI46"/>
    <mergeCell ref="BJ44:DC46"/>
    <mergeCell ref="DA48:DC49"/>
    <mergeCell ref="K47:Z48"/>
    <mergeCell ref="AA47:AC48"/>
    <mergeCell ref="AD47:AF48"/>
    <mergeCell ref="AG47:AJ48"/>
    <mergeCell ref="AO47:AP48"/>
    <mergeCell ref="H43:M46"/>
    <mergeCell ref="N43:P44"/>
    <mergeCell ref="Q43:AW44"/>
    <mergeCell ref="H47:J48"/>
    <mergeCell ref="BJ38:DC40"/>
    <mergeCell ref="B41:G42"/>
    <mergeCell ref="H41:H42"/>
    <mergeCell ref="I41:J42"/>
    <mergeCell ref="K41:K42"/>
    <mergeCell ref="L41:L42"/>
    <mergeCell ref="M41:N42"/>
    <mergeCell ref="P41:T42"/>
    <mergeCell ref="U41:AB42"/>
    <mergeCell ref="AC41:AD42"/>
    <mergeCell ref="AG37:AL38"/>
    <mergeCell ref="AM37:AQ38"/>
    <mergeCell ref="AR37:AS38"/>
    <mergeCell ref="AT37:AW38"/>
    <mergeCell ref="BH37:BI37"/>
    <mergeCell ref="BH38:BI38"/>
    <mergeCell ref="B37:C38"/>
    <mergeCell ref="B39:C40"/>
    <mergeCell ref="D39:O40"/>
    <mergeCell ref="P39:T40"/>
    <mergeCell ref="U39:Z40"/>
    <mergeCell ref="AA39:AE40"/>
    <mergeCell ref="AF39:AF40"/>
    <mergeCell ref="AG39:AL40"/>
    <mergeCell ref="AT35:AW36"/>
    <mergeCell ref="BH35:BI35"/>
    <mergeCell ref="AE41:AI42"/>
    <mergeCell ref="AJ41:AK42"/>
    <mergeCell ref="AL41:AM42"/>
    <mergeCell ref="AN41:AU42"/>
    <mergeCell ref="AV41:AW42"/>
    <mergeCell ref="BH39:BI39"/>
    <mergeCell ref="BH40:BI40"/>
    <mergeCell ref="AM39:AQ40"/>
    <mergeCell ref="AR39:AS40"/>
    <mergeCell ref="AT39:AW40"/>
    <mergeCell ref="BH41:BI41"/>
    <mergeCell ref="AF33:AF34"/>
    <mergeCell ref="AG33:AL34"/>
    <mergeCell ref="AM33:AQ34"/>
    <mergeCell ref="AR33:AS34"/>
    <mergeCell ref="AG31:AL32"/>
    <mergeCell ref="AM31:AQ32"/>
    <mergeCell ref="D37:O38"/>
    <mergeCell ref="P37:T38"/>
    <mergeCell ref="U37:Z38"/>
    <mergeCell ref="AA37:AE38"/>
    <mergeCell ref="AF37:AF38"/>
    <mergeCell ref="AM35:AQ36"/>
    <mergeCell ref="AR35:AS36"/>
    <mergeCell ref="B31:C32"/>
    <mergeCell ref="D31:O32"/>
    <mergeCell ref="P31:T32"/>
    <mergeCell ref="U31:Z32"/>
    <mergeCell ref="AA31:AE32"/>
    <mergeCell ref="AF31:AF32"/>
    <mergeCell ref="BJ35:DC37"/>
    <mergeCell ref="BH36:BI36"/>
    <mergeCell ref="AT33:AW34"/>
    <mergeCell ref="BH33:BI33"/>
    <mergeCell ref="BH34:BI34"/>
    <mergeCell ref="B35:C36"/>
    <mergeCell ref="D35:O36"/>
    <mergeCell ref="P35:T36"/>
    <mergeCell ref="U35:Z36"/>
    <mergeCell ref="AA35:AE36"/>
    <mergeCell ref="AF35:AF36"/>
    <mergeCell ref="AG35:AL36"/>
    <mergeCell ref="BJ32:DC34"/>
    <mergeCell ref="B33:C34"/>
    <mergeCell ref="D33:O34"/>
    <mergeCell ref="P33:T34"/>
    <mergeCell ref="U33:Z34"/>
    <mergeCell ref="AA33:AE34"/>
    <mergeCell ref="BJ29:DC31"/>
    <mergeCell ref="BH30:BI30"/>
    <mergeCell ref="AM27:AW28"/>
    <mergeCell ref="BH27:BI27"/>
    <mergeCell ref="BH28:BI28"/>
    <mergeCell ref="AR31:AS32"/>
    <mergeCell ref="AT31:AW32"/>
    <mergeCell ref="BH31:BI31"/>
    <mergeCell ref="BH32:BI32"/>
    <mergeCell ref="BH23:BI23"/>
    <mergeCell ref="BJ23:DC25"/>
    <mergeCell ref="BH24:BI24"/>
    <mergeCell ref="B25:AW26"/>
    <mergeCell ref="BH25:BI25"/>
    <mergeCell ref="BH26:BI26"/>
    <mergeCell ref="BJ26:DC28"/>
    <mergeCell ref="B29:C30"/>
    <mergeCell ref="D29:O30"/>
    <mergeCell ref="P29:T30"/>
    <mergeCell ref="U29:Z30"/>
    <mergeCell ref="AA29:AE30"/>
    <mergeCell ref="AF29:AF30"/>
    <mergeCell ref="AG29:AL30"/>
    <mergeCell ref="B27:C28"/>
    <mergeCell ref="D27:O28"/>
    <mergeCell ref="P27:T28"/>
    <mergeCell ref="U27:Z28"/>
    <mergeCell ref="AA27:AF28"/>
    <mergeCell ref="AG27:AL28"/>
    <mergeCell ref="AM29:AQ30"/>
    <mergeCell ref="AR29:AS30"/>
    <mergeCell ref="AT29:AW30"/>
    <mergeCell ref="BH29:BI29"/>
    <mergeCell ref="B23:F24"/>
    <mergeCell ref="G23:G24"/>
    <mergeCell ref="H23:H24"/>
    <mergeCell ref="I23:J24"/>
    <mergeCell ref="K23:K24"/>
    <mergeCell ref="L23:L24"/>
    <mergeCell ref="M23:N24"/>
    <mergeCell ref="O23:O24"/>
    <mergeCell ref="P23:AW24"/>
    <mergeCell ref="B17:AW18"/>
    <mergeCell ref="BH17:BI17"/>
    <mergeCell ref="BJ17:DC19"/>
    <mergeCell ref="BH18:BI18"/>
    <mergeCell ref="B19:F20"/>
    <mergeCell ref="G19:T20"/>
    <mergeCell ref="U19:Z20"/>
    <mergeCell ref="AA19:AK20"/>
    <mergeCell ref="AL19:AP20"/>
    <mergeCell ref="AQ19:AW20"/>
    <mergeCell ref="BH19:BI19"/>
    <mergeCell ref="BH20:BI20"/>
    <mergeCell ref="BJ20:DC22"/>
    <mergeCell ref="B21:F22"/>
    <mergeCell ref="G21:X22"/>
    <mergeCell ref="Y21:AC22"/>
    <mergeCell ref="AD21:AF22"/>
    <mergeCell ref="AG21:AK22"/>
    <mergeCell ref="AL21:AP22"/>
    <mergeCell ref="AQ21:AU22"/>
    <mergeCell ref="AV21:AW22"/>
    <mergeCell ref="BH21:BI21"/>
    <mergeCell ref="BH22:BI22"/>
    <mergeCell ref="B15:H16"/>
    <mergeCell ref="I15:AI16"/>
    <mergeCell ref="AJ15:AN16"/>
    <mergeCell ref="AO15:AU16"/>
    <mergeCell ref="AV15:AW16"/>
    <mergeCell ref="B9:AW10"/>
    <mergeCell ref="BH9:BM10"/>
    <mergeCell ref="BN9:CE10"/>
    <mergeCell ref="BH15:BN16"/>
    <mergeCell ref="B11:H12"/>
    <mergeCell ref="I11:AW12"/>
    <mergeCell ref="BH11:DC13"/>
    <mergeCell ref="B13:H14"/>
    <mergeCell ref="I13:AW14"/>
    <mergeCell ref="CF9:CO10"/>
    <mergeCell ref="CP9:DC10"/>
    <mergeCell ref="DA4:DA6"/>
    <mergeCell ref="DB4:DC6"/>
    <mergeCell ref="B7:C8"/>
    <mergeCell ref="D7:K8"/>
    <mergeCell ref="BH7:BV8"/>
    <mergeCell ref="BW7:DC8"/>
    <mergeCell ref="CX2:DB3"/>
    <mergeCell ref="DC2:DC3"/>
    <mergeCell ref="BH4:CU6"/>
    <mergeCell ref="CV4:CV6"/>
    <mergeCell ref="CW4:CW6"/>
    <mergeCell ref="CX4:CY6"/>
    <mergeCell ref="CZ4:CZ6"/>
    <mergeCell ref="B1:G1"/>
    <mergeCell ref="AN1:AS7"/>
    <mergeCell ref="A2:AK5"/>
    <mergeCell ref="BH2:CI3"/>
    <mergeCell ref="CJ2:CJ3"/>
    <mergeCell ref="CK2:CP3"/>
    <mergeCell ref="CQ2:CQ3"/>
    <mergeCell ref="CR2:CV3"/>
    <mergeCell ref="CW2:CW3"/>
  </mergeCells>
  <phoneticPr fontId="2"/>
  <dataValidations count="7">
    <dataValidation type="list" errorStyle="warning" allowBlank="1" showInputMessage="1" showErrorMessage="1" sqref="CM83:CR84" xr:uid="{478C43E4-F9EE-4C85-A2FB-02F15C3EFF07}">
      <formula1>$BA$1:$BA$61</formula1>
    </dataValidation>
    <dataValidation type="list" allowBlank="1" showInputMessage="1" showErrorMessage="1" sqref="BW7:DC8" xr:uid="{955D17A6-E588-4404-A88F-CB17A0C1C32A}">
      <formula1>"　,建物状況調査の結果の概要（写し）"</formula1>
    </dataValidation>
    <dataValidation type="list" errorStyle="warning" allowBlank="1" showInputMessage="1" showErrorMessage="1" sqref="CM93:CR94" xr:uid="{20AC2336-9855-402B-8054-F27729548D39}">
      <formula1>$BA$63:$BA$103</formula1>
    </dataValidation>
    <dataValidation type="list" errorStyle="warning" allowBlank="1" showInputMessage="1" showErrorMessage="1" sqref="P66:R69" xr:uid="{EA175DB7-28F9-4F23-BA8E-84FEC86E903B}">
      <formula1>"平成,令和"</formula1>
    </dataValidation>
    <dataValidation type="list" errorStyle="warning" allowBlank="1" sqref="P70:R71 P74:R75" xr:uid="{17655D16-B79E-4C94-91C1-A6EA8F4C0C26}">
      <formula1>"平成,令和"</formula1>
    </dataValidation>
    <dataValidation type="list" allowBlank="1" showInputMessage="1" showErrorMessage="1" sqref="AC49:AC50 K49:K50 U49:U50 CQ2:CQ3 CZ4 CV4 CW2:CW3 L23:L24 H23:H24 AC72:AC73 P76:P77 X76:X77 AM76:AM77 Q78:Q79 U78:U79 P72:P73" xr:uid="{5CC59015-1AE3-4E1A-860A-A876594F8653}">
      <formula1>"□,■"</formula1>
    </dataValidation>
    <dataValidation type="list" errorStyle="warning" allowBlank="1" showInputMessage="1" showErrorMessage="1" sqref="CS83:CT84" xr:uid="{66C00F15-A034-4DC0-9A8C-C94862CF1AE6}">
      <formula1>"(1),(2),(3),(4),(5),(6),(7),(8),(9),(10),(11),(12),(13),(14),(15),(16),(17),(18),(19),(20)"</formula1>
    </dataValidation>
  </dataValidations>
  <printOptions horizontalCentered="1"/>
  <pageMargins left="0.51181102362204722" right="0.47244094488188981" top="0.39370078740157483" bottom="0.39370078740157483" header="0.19685039370078741" footer="0.19685039370078741"/>
  <pageSetup paperSize="8" scale="70" orientation="landscape" blackAndWhite="1" r:id="rId1"/>
  <headerFooter alignWithMargins="0"/>
  <rowBreaks count="2" manualBreakCount="2">
    <brk id="97" max="107" man="1"/>
    <brk id="189" max="107"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E8B3-2F63-46E1-A788-79CF61FC8BD3}">
  <sheetPr codeName="Sheet6">
    <tabColor theme="7" tint="0.39997558519241921"/>
  </sheetPr>
  <dimension ref="A1:JP505"/>
  <sheetViews>
    <sheetView showZeros="0" view="pageBreakPreview" zoomScale="70" zoomScaleNormal="100" zoomScaleSheetLayoutView="70" workbookViewId="0">
      <selection activeCell="B145" sqref="B145:AW188"/>
    </sheetView>
  </sheetViews>
  <sheetFormatPr defaultColWidth="2.5" defaultRowHeight="13.5" customHeight="1"/>
  <cols>
    <col min="1" max="1" width="2.5" style="9"/>
    <col min="2" max="2" width="2.5" style="1" customWidth="1"/>
    <col min="3" max="49" width="2.5" style="1"/>
    <col min="50" max="52" width="2.5" style="1" customWidth="1"/>
    <col min="53" max="53" width="2.5" style="44" customWidth="1"/>
    <col min="54" max="62" width="2.5" style="1"/>
    <col min="63" max="63" width="2.5" style="61" customWidth="1"/>
    <col min="64" max="108" width="2.5" style="1"/>
    <col min="109" max="115" width="2.5" style="3"/>
    <col min="116" max="116" width="2.5" style="3" customWidth="1"/>
    <col min="117" max="16384" width="2.5" style="1"/>
  </cols>
  <sheetData>
    <row r="1" spans="1:164" ht="12.75" customHeight="1" thickBot="1">
      <c r="A1" s="172"/>
      <c r="B1" s="3252" t="s">
        <v>1092</v>
      </c>
      <c r="C1" s="3252"/>
      <c r="D1" s="3252"/>
      <c r="E1" s="3252"/>
      <c r="F1" s="3252"/>
      <c r="G1" s="325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98"/>
      <c r="AM1" s="98"/>
      <c r="AN1" s="3243" t="s">
        <v>338</v>
      </c>
      <c r="AO1" s="3244"/>
      <c r="AP1" s="3244"/>
      <c r="AQ1" s="3244"/>
      <c r="AR1" s="3244"/>
      <c r="AS1" s="3245"/>
      <c r="AT1" s="207"/>
      <c r="AU1" s="208"/>
      <c r="AV1" s="208"/>
      <c r="AW1" s="208"/>
      <c r="AX1" s="208"/>
      <c r="AY1" s="121"/>
      <c r="AZ1" s="121"/>
      <c r="BA1" s="99"/>
      <c r="BG1" s="102"/>
      <c r="BH1" s="102"/>
      <c r="BI1" s="102"/>
      <c r="BJ1" s="102"/>
      <c r="BK1" s="103"/>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row>
    <row r="2" spans="1:164" ht="12.75" customHeight="1">
      <c r="A2" s="3251" t="s">
        <v>287</v>
      </c>
      <c r="B2" s="3251"/>
      <c r="C2" s="3251"/>
      <c r="D2" s="3251"/>
      <c r="E2" s="3251"/>
      <c r="F2" s="3251"/>
      <c r="G2" s="3251"/>
      <c r="H2" s="3251"/>
      <c r="I2" s="3251"/>
      <c r="J2" s="3251"/>
      <c r="K2" s="3251"/>
      <c r="L2" s="3251"/>
      <c r="M2" s="3251"/>
      <c r="N2" s="3251"/>
      <c r="O2" s="3251"/>
      <c r="P2" s="3251"/>
      <c r="Q2" s="3251"/>
      <c r="R2" s="3251"/>
      <c r="S2" s="3251"/>
      <c r="T2" s="3251"/>
      <c r="U2" s="3251"/>
      <c r="V2" s="3251"/>
      <c r="W2" s="3251"/>
      <c r="X2" s="3251"/>
      <c r="Y2" s="3251"/>
      <c r="Z2" s="3251"/>
      <c r="AA2" s="3251"/>
      <c r="AB2" s="3251"/>
      <c r="AC2" s="3251"/>
      <c r="AD2" s="3251"/>
      <c r="AE2" s="3251"/>
      <c r="AF2" s="3251"/>
      <c r="AG2" s="3251"/>
      <c r="AH2" s="3251"/>
      <c r="AI2" s="3251"/>
      <c r="AJ2" s="3251"/>
      <c r="AK2" s="3251"/>
      <c r="AL2" s="100"/>
      <c r="AM2" s="100"/>
      <c r="AN2" s="3246"/>
      <c r="AO2" s="3199"/>
      <c r="AP2" s="3199"/>
      <c r="AQ2" s="3199"/>
      <c r="AR2" s="3199"/>
      <c r="AS2" s="3247"/>
      <c r="AT2" s="2"/>
      <c r="AU2" s="2"/>
      <c r="AV2" s="2"/>
      <c r="AW2" s="101"/>
      <c r="AX2" s="101"/>
      <c r="AY2" s="101"/>
      <c r="AZ2" s="101"/>
      <c r="BA2" s="99"/>
      <c r="BG2" s="102"/>
      <c r="BH2" s="3206" t="s">
        <v>575</v>
      </c>
      <c r="BI2" s="3179"/>
      <c r="BJ2" s="3179"/>
      <c r="BK2" s="3179"/>
      <c r="BL2" s="3179"/>
      <c r="BM2" s="3179"/>
      <c r="BN2" s="3179"/>
      <c r="BO2" s="3179"/>
      <c r="BP2" s="3179"/>
      <c r="BQ2" s="3179"/>
      <c r="BR2" s="3179"/>
      <c r="BS2" s="3179"/>
      <c r="BT2" s="3179"/>
      <c r="BU2" s="3179"/>
      <c r="BV2" s="3179"/>
      <c r="BW2" s="3179"/>
      <c r="BX2" s="3179"/>
      <c r="BY2" s="3179"/>
      <c r="BZ2" s="3179"/>
      <c r="CA2" s="3179"/>
      <c r="CB2" s="3179"/>
      <c r="CC2" s="3179"/>
      <c r="CD2" s="3179"/>
      <c r="CE2" s="3179"/>
      <c r="CF2" s="3179"/>
      <c r="CG2" s="3179"/>
      <c r="CH2" s="3179"/>
      <c r="CI2" s="3179"/>
      <c r="CJ2" s="2356" t="s">
        <v>44</v>
      </c>
      <c r="CK2" s="2448" t="s">
        <v>576</v>
      </c>
      <c r="CL2" s="2448"/>
      <c r="CM2" s="2448"/>
      <c r="CN2" s="2448"/>
      <c r="CO2" s="2448"/>
      <c r="CP2" s="2448"/>
      <c r="CQ2" s="3177" t="s">
        <v>23</v>
      </c>
      <c r="CR2" s="2448" t="s">
        <v>223</v>
      </c>
      <c r="CS2" s="2448"/>
      <c r="CT2" s="2448"/>
      <c r="CU2" s="2448"/>
      <c r="CV2" s="2448"/>
      <c r="CW2" s="3177" t="s">
        <v>24</v>
      </c>
      <c r="CX2" s="3179" t="s">
        <v>251</v>
      </c>
      <c r="CY2" s="3179"/>
      <c r="CZ2" s="3179"/>
      <c r="DA2" s="3179"/>
      <c r="DB2" s="3179"/>
      <c r="DC2" s="3181" t="s">
        <v>45</v>
      </c>
      <c r="DD2" s="102"/>
    </row>
    <row r="3" spans="1:164" ht="12.75" customHeight="1">
      <c r="A3" s="3251"/>
      <c r="B3" s="3251"/>
      <c r="C3" s="3251"/>
      <c r="D3" s="3251"/>
      <c r="E3" s="3251"/>
      <c r="F3" s="3251"/>
      <c r="G3" s="3251"/>
      <c r="H3" s="3251"/>
      <c r="I3" s="3251"/>
      <c r="J3" s="3251"/>
      <c r="K3" s="3251"/>
      <c r="L3" s="3251"/>
      <c r="M3" s="3251"/>
      <c r="N3" s="3251"/>
      <c r="O3" s="3251"/>
      <c r="P3" s="3251"/>
      <c r="Q3" s="3251"/>
      <c r="R3" s="3251"/>
      <c r="S3" s="3251"/>
      <c r="T3" s="3251"/>
      <c r="U3" s="3251"/>
      <c r="V3" s="3251"/>
      <c r="W3" s="3251"/>
      <c r="X3" s="3251"/>
      <c r="Y3" s="3251"/>
      <c r="Z3" s="3251"/>
      <c r="AA3" s="3251"/>
      <c r="AB3" s="3251"/>
      <c r="AC3" s="3251"/>
      <c r="AD3" s="3251"/>
      <c r="AE3" s="3251"/>
      <c r="AF3" s="3251"/>
      <c r="AG3" s="3251"/>
      <c r="AH3" s="3251"/>
      <c r="AI3" s="3251"/>
      <c r="AJ3" s="3251"/>
      <c r="AK3" s="3251"/>
      <c r="AL3" s="100"/>
      <c r="AM3" s="100"/>
      <c r="AN3" s="3246"/>
      <c r="AO3" s="3199"/>
      <c r="AP3" s="3199"/>
      <c r="AQ3" s="3199"/>
      <c r="AR3" s="3199"/>
      <c r="AS3" s="3247"/>
      <c r="AT3" s="2"/>
      <c r="AU3" s="2"/>
      <c r="AV3" s="2"/>
      <c r="AW3" s="101"/>
      <c r="AX3" s="101"/>
      <c r="AY3" s="101"/>
      <c r="AZ3" s="101"/>
      <c r="BA3" s="99"/>
      <c r="BG3" s="102"/>
      <c r="BH3" s="3207"/>
      <c r="BI3" s="3180"/>
      <c r="BJ3" s="3180"/>
      <c r="BK3" s="3180"/>
      <c r="BL3" s="3180"/>
      <c r="BM3" s="3180"/>
      <c r="BN3" s="3180"/>
      <c r="BO3" s="3180"/>
      <c r="BP3" s="3180"/>
      <c r="BQ3" s="3180"/>
      <c r="BR3" s="3180"/>
      <c r="BS3" s="3180"/>
      <c r="BT3" s="3180"/>
      <c r="BU3" s="3180"/>
      <c r="BV3" s="3180"/>
      <c r="BW3" s="3180"/>
      <c r="BX3" s="3180"/>
      <c r="BY3" s="3180"/>
      <c r="BZ3" s="3180"/>
      <c r="CA3" s="3180"/>
      <c r="CB3" s="3180"/>
      <c r="CC3" s="3180"/>
      <c r="CD3" s="3180"/>
      <c r="CE3" s="3180"/>
      <c r="CF3" s="3180"/>
      <c r="CG3" s="3180"/>
      <c r="CH3" s="3180"/>
      <c r="CI3" s="3180"/>
      <c r="CJ3" s="3199"/>
      <c r="CK3" s="2451"/>
      <c r="CL3" s="2451"/>
      <c r="CM3" s="2451"/>
      <c r="CN3" s="2451"/>
      <c r="CO3" s="2451"/>
      <c r="CP3" s="2451"/>
      <c r="CQ3" s="3178"/>
      <c r="CR3" s="2451"/>
      <c r="CS3" s="2451"/>
      <c r="CT3" s="2451"/>
      <c r="CU3" s="2451"/>
      <c r="CV3" s="2451"/>
      <c r="CW3" s="3178"/>
      <c r="CX3" s="3180"/>
      <c r="CY3" s="3180"/>
      <c r="CZ3" s="3180"/>
      <c r="DA3" s="3180"/>
      <c r="DB3" s="3180"/>
      <c r="DC3" s="3182"/>
      <c r="DD3" s="102"/>
    </row>
    <row r="4" spans="1:164" ht="12.75" customHeight="1">
      <c r="A4" s="3251"/>
      <c r="B4" s="3251"/>
      <c r="C4" s="3251"/>
      <c r="D4" s="3251"/>
      <c r="E4" s="3251"/>
      <c r="F4" s="3251"/>
      <c r="G4" s="3251"/>
      <c r="H4" s="3251"/>
      <c r="I4" s="3251"/>
      <c r="J4" s="3251"/>
      <c r="K4" s="3251"/>
      <c r="L4" s="3251"/>
      <c r="M4" s="3251"/>
      <c r="N4" s="3251"/>
      <c r="O4" s="3251"/>
      <c r="P4" s="3251"/>
      <c r="Q4" s="3251"/>
      <c r="R4" s="3251"/>
      <c r="S4" s="3251"/>
      <c r="T4" s="3251"/>
      <c r="U4" s="3251"/>
      <c r="V4" s="3251"/>
      <c r="W4" s="3251"/>
      <c r="X4" s="3251"/>
      <c r="Y4" s="3251"/>
      <c r="Z4" s="3251"/>
      <c r="AA4" s="3251"/>
      <c r="AB4" s="3251"/>
      <c r="AC4" s="3251"/>
      <c r="AD4" s="3251"/>
      <c r="AE4" s="3251"/>
      <c r="AF4" s="3251"/>
      <c r="AG4" s="3251"/>
      <c r="AH4" s="3251"/>
      <c r="AI4" s="3251"/>
      <c r="AJ4" s="3251"/>
      <c r="AK4" s="3251"/>
      <c r="AL4" s="100"/>
      <c r="AM4" s="100"/>
      <c r="AN4" s="3246"/>
      <c r="AO4" s="3199"/>
      <c r="AP4" s="3199"/>
      <c r="AQ4" s="3199"/>
      <c r="AR4" s="3199"/>
      <c r="AS4" s="3247"/>
      <c r="AT4" s="2"/>
      <c r="AU4" s="2"/>
      <c r="AV4" s="2"/>
      <c r="AW4" s="101"/>
      <c r="AX4" s="101"/>
      <c r="AY4" s="101"/>
      <c r="AZ4" s="101"/>
      <c r="BA4" s="99"/>
      <c r="BG4" s="102"/>
      <c r="BH4" s="3183" t="s">
        <v>577</v>
      </c>
      <c r="BI4" s="3184"/>
      <c r="BJ4" s="3184"/>
      <c r="BK4" s="3184"/>
      <c r="BL4" s="3184"/>
      <c r="BM4" s="3184"/>
      <c r="BN4" s="3184"/>
      <c r="BO4" s="3184"/>
      <c r="BP4" s="3184"/>
      <c r="BQ4" s="3184"/>
      <c r="BR4" s="3184"/>
      <c r="BS4" s="3184"/>
      <c r="BT4" s="3184"/>
      <c r="BU4" s="3184"/>
      <c r="BV4" s="3184"/>
      <c r="BW4" s="3184"/>
      <c r="BX4" s="3184"/>
      <c r="BY4" s="3184"/>
      <c r="BZ4" s="3184"/>
      <c r="CA4" s="3184"/>
      <c r="CB4" s="3184"/>
      <c r="CC4" s="3184"/>
      <c r="CD4" s="3184"/>
      <c r="CE4" s="3184"/>
      <c r="CF4" s="3184"/>
      <c r="CG4" s="3184"/>
      <c r="CH4" s="3184"/>
      <c r="CI4" s="3184"/>
      <c r="CJ4" s="3184"/>
      <c r="CK4" s="3184"/>
      <c r="CL4" s="3184"/>
      <c r="CM4" s="3184"/>
      <c r="CN4" s="3184"/>
      <c r="CO4" s="3184"/>
      <c r="CP4" s="3184"/>
      <c r="CQ4" s="3184"/>
      <c r="CR4" s="3184"/>
      <c r="CS4" s="3184"/>
      <c r="CT4" s="3184"/>
      <c r="CU4" s="3185"/>
      <c r="CV4" s="3192" t="s">
        <v>24</v>
      </c>
      <c r="CW4" s="3195" t="s">
        <v>78</v>
      </c>
      <c r="CX4" s="3198" t="s">
        <v>20</v>
      </c>
      <c r="CY4" s="3198"/>
      <c r="CZ4" s="3201" t="s">
        <v>23</v>
      </c>
      <c r="DA4" s="3195" t="s">
        <v>76</v>
      </c>
      <c r="DB4" s="3198" t="s">
        <v>21</v>
      </c>
      <c r="DC4" s="3208"/>
      <c r="DD4" s="102"/>
    </row>
    <row r="5" spans="1:164" ht="12.75" customHeight="1">
      <c r="A5" s="3251"/>
      <c r="B5" s="3251"/>
      <c r="C5" s="3251"/>
      <c r="D5" s="3251"/>
      <c r="E5" s="3251"/>
      <c r="F5" s="3251"/>
      <c r="G5" s="3251"/>
      <c r="H5" s="3251"/>
      <c r="I5" s="3251"/>
      <c r="J5" s="3251"/>
      <c r="K5" s="3251"/>
      <c r="L5" s="3251"/>
      <c r="M5" s="3251"/>
      <c r="N5" s="3251"/>
      <c r="O5" s="3251"/>
      <c r="P5" s="3251"/>
      <c r="Q5" s="3251"/>
      <c r="R5" s="3251"/>
      <c r="S5" s="3251"/>
      <c r="T5" s="3251"/>
      <c r="U5" s="3251"/>
      <c r="V5" s="3251"/>
      <c r="W5" s="3251"/>
      <c r="X5" s="3251"/>
      <c r="Y5" s="3251"/>
      <c r="Z5" s="3251"/>
      <c r="AA5" s="3251"/>
      <c r="AB5" s="3251"/>
      <c r="AC5" s="3251"/>
      <c r="AD5" s="3251"/>
      <c r="AE5" s="3251"/>
      <c r="AF5" s="3251"/>
      <c r="AG5" s="3251"/>
      <c r="AH5" s="3251"/>
      <c r="AI5" s="3251"/>
      <c r="AJ5" s="3251"/>
      <c r="AK5" s="3251"/>
      <c r="AL5" s="100"/>
      <c r="AM5" s="100"/>
      <c r="AN5" s="3246"/>
      <c r="AO5" s="3199"/>
      <c r="AP5" s="3199"/>
      <c r="AQ5" s="3199"/>
      <c r="AR5" s="3199"/>
      <c r="AS5" s="3247"/>
      <c r="AT5" s="2"/>
      <c r="AU5" s="2"/>
      <c r="AV5" s="2"/>
      <c r="AW5" s="101"/>
      <c r="AX5" s="101"/>
      <c r="AY5" s="101"/>
      <c r="AZ5" s="101"/>
      <c r="BA5" s="99"/>
      <c r="BG5" s="102"/>
      <c r="BH5" s="3186"/>
      <c r="BI5" s="3187"/>
      <c r="BJ5" s="3187"/>
      <c r="BK5" s="3187"/>
      <c r="BL5" s="3187"/>
      <c r="BM5" s="3187"/>
      <c r="BN5" s="3187"/>
      <c r="BO5" s="3187"/>
      <c r="BP5" s="3187"/>
      <c r="BQ5" s="3187"/>
      <c r="BR5" s="3187"/>
      <c r="BS5" s="3187"/>
      <c r="BT5" s="3187"/>
      <c r="BU5" s="3187"/>
      <c r="BV5" s="3187"/>
      <c r="BW5" s="3187"/>
      <c r="BX5" s="3187"/>
      <c r="BY5" s="3187"/>
      <c r="BZ5" s="3187"/>
      <c r="CA5" s="3187"/>
      <c r="CB5" s="3187"/>
      <c r="CC5" s="3187"/>
      <c r="CD5" s="3187"/>
      <c r="CE5" s="3187"/>
      <c r="CF5" s="3187"/>
      <c r="CG5" s="3187"/>
      <c r="CH5" s="3187"/>
      <c r="CI5" s="3187"/>
      <c r="CJ5" s="3187"/>
      <c r="CK5" s="3187"/>
      <c r="CL5" s="3187"/>
      <c r="CM5" s="3187"/>
      <c r="CN5" s="3187"/>
      <c r="CO5" s="3187"/>
      <c r="CP5" s="3187"/>
      <c r="CQ5" s="3187"/>
      <c r="CR5" s="3187"/>
      <c r="CS5" s="3187"/>
      <c r="CT5" s="3187"/>
      <c r="CU5" s="3188"/>
      <c r="CV5" s="3193"/>
      <c r="CW5" s="3196"/>
      <c r="CX5" s="3199"/>
      <c r="CY5" s="3199"/>
      <c r="CZ5" s="3178"/>
      <c r="DA5" s="3196"/>
      <c r="DB5" s="3199"/>
      <c r="DC5" s="3182"/>
      <c r="DD5" s="102"/>
      <c r="FC5" s="320"/>
      <c r="FD5" s="320"/>
      <c r="FE5" s="320"/>
      <c r="FF5" s="320"/>
      <c r="FG5" s="320"/>
      <c r="FH5" s="320"/>
    </row>
    <row r="6" spans="1:164"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3246"/>
      <c r="AO6" s="3199"/>
      <c r="AP6" s="3199"/>
      <c r="AQ6" s="3199"/>
      <c r="AR6" s="3199"/>
      <c r="AS6" s="3247"/>
      <c r="AT6" s="2"/>
      <c r="AU6" s="2"/>
      <c r="AV6" s="2"/>
      <c r="AW6" s="2"/>
      <c r="AX6" s="2"/>
      <c r="AY6" s="2"/>
      <c r="AZ6" s="2"/>
      <c r="BA6" s="99"/>
      <c r="BG6" s="102"/>
      <c r="BH6" s="3189"/>
      <c r="BI6" s="3190"/>
      <c r="BJ6" s="3190"/>
      <c r="BK6" s="3190"/>
      <c r="BL6" s="3190"/>
      <c r="BM6" s="3190"/>
      <c r="BN6" s="3190"/>
      <c r="BO6" s="3190"/>
      <c r="BP6" s="3190"/>
      <c r="BQ6" s="3190"/>
      <c r="BR6" s="3190"/>
      <c r="BS6" s="3190"/>
      <c r="BT6" s="3190"/>
      <c r="BU6" s="3190"/>
      <c r="BV6" s="3190"/>
      <c r="BW6" s="3190"/>
      <c r="BX6" s="3190"/>
      <c r="BY6" s="3190"/>
      <c r="BZ6" s="3190"/>
      <c r="CA6" s="3190"/>
      <c r="CB6" s="3190"/>
      <c r="CC6" s="3190"/>
      <c r="CD6" s="3190"/>
      <c r="CE6" s="3190"/>
      <c r="CF6" s="3190"/>
      <c r="CG6" s="3190"/>
      <c r="CH6" s="3190"/>
      <c r="CI6" s="3190"/>
      <c r="CJ6" s="3190"/>
      <c r="CK6" s="3190"/>
      <c r="CL6" s="3190"/>
      <c r="CM6" s="3190"/>
      <c r="CN6" s="3190"/>
      <c r="CO6" s="3190"/>
      <c r="CP6" s="3190"/>
      <c r="CQ6" s="3190"/>
      <c r="CR6" s="3190"/>
      <c r="CS6" s="3190"/>
      <c r="CT6" s="3190"/>
      <c r="CU6" s="3191"/>
      <c r="CV6" s="3194"/>
      <c r="CW6" s="3197"/>
      <c r="CX6" s="3200"/>
      <c r="CY6" s="3200"/>
      <c r="CZ6" s="3202"/>
      <c r="DA6" s="3197"/>
      <c r="DB6" s="3200"/>
      <c r="DC6" s="3209"/>
      <c r="DD6" s="102"/>
      <c r="FC6" s="320"/>
      <c r="FD6" s="320"/>
      <c r="FE6" s="320"/>
      <c r="FF6" s="320"/>
      <c r="FG6" s="320"/>
      <c r="FH6" s="320"/>
    </row>
    <row r="7" spans="1:164" ht="12.75" customHeight="1">
      <c r="A7" s="102"/>
      <c r="B7" s="3025" t="s">
        <v>288</v>
      </c>
      <c r="C7" s="3025"/>
      <c r="D7" s="3047" t="s">
        <v>289</v>
      </c>
      <c r="E7" s="3047"/>
      <c r="F7" s="3047"/>
      <c r="G7" s="3047"/>
      <c r="H7" s="3047"/>
      <c r="I7" s="3047"/>
      <c r="J7" s="3047"/>
      <c r="K7" s="3047"/>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3248"/>
      <c r="AO7" s="3249"/>
      <c r="AP7" s="3249"/>
      <c r="AQ7" s="3249"/>
      <c r="AR7" s="3249"/>
      <c r="AS7" s="3250"/>
      <c r="AT7" s="2"/>
      <c r="AU7" s="2"/>
      <c r="AV7" s="2"/>
      <c r="AW7" s="2"/>
      <c r="AX7" s="2"/>
      <c r="AY7" s="2"/>
      <c r="AZ7" s="2"/>
      <c r="BA7" s="99"/>
      <c r="BG7" s="102"/>
      <c r="BH7" s="3210" t="s">
        <v>578</v>
      </c>
      <c r="BI7" s="3211"/>
      <c r="BJ7" s="3211"/>
      <c r="BK7" s="3211"/>
      <c r="BL7" s="3211"/>
      <c r="BM7" s="3211"/>
      <c r="BN7" s="3211"/>
      <c r="BO7" s="3211"/>
      <c r="BP7" s="3211"/>
      <c r="BQ7" s="3211"/>
      <c r="BR7" s="3211"/>
      <c r="BS7" s="3211"/>
      <c r="BT7" s="3211"/>
      <c r="BU7" s="3211"/>
      <c r="BV7" s="3211"/>
      <c r="BW7" s="3213"/>
      <c r="BX7" s="3214"/>
      <c r="BY7" s="3214"/>
      <c r="BZ7" s="3214"/>
      <c r="CA7" s="3214"/>
      <c r="CB7" s="3214"/>
      <c r="CC7" s="3214"/>
      <c r="CD7" s="3214"/>
      <c r="CE7" s="3214"/>
      <c r="CF7" s="3214"/>
      <c r="CG7" s="3214"/>
      <c r="CH7" s="3214"/>
      <c r="CI7" s="3214"/>
      <c r="CJ7" s="3214"/>
      <c r="CK7" s="3214"/>
      <c r="CL7" s="3214"/>
      <c r="CM7" s="3214"/>
      <c r="CN7" s="3214"/>
      <c r="CO7" s="3214"/>
      <c r="CP7" s="3214"/>
      <c r="CQ7" s="3214"/>
      <c r="CR7" s="3214"/>
      <c r="CS7" s="3214"/>
      <c r="CT7" s="3214"/>
      <c r="CU7" s="3214"/>
      <c r="CV7" s="3214"/>
      <c r="CW7" s="3214"/>
      <c r="CX7" s="3214"/>
      <c r="CY7" s="3214"/>
      <c r="CZ7" s="3214"/>
      <c r="DA7" s="3214"/>
      <c r="DB7" s="3214"/>
      <c r="DC7" s="3215"/>
      <c r="DD7" s="102"/>
      <c r="FC7" s="2"/>
      <c r="FD7" s="329"/>
      <c r="FE7" s="326"/>
      <c r="FF7" s="318"/>
      <c r="FG7" s="318"/>
      <c r="FH7" s="320"/>
    </row>
    <row r="8" spans="1:164" ht="12.75" customHeight="1" thickBot="1">
      <c r="A8" s="102"/>
      <c r="B8" s="3025"/>
      <c r="C8" s="3025"/>
      <c r="D8" s="3047"/>
      <c r="E8" s="3047"/>
      <c r="F8" s="3047"/>
      <c r="G8" s="3047"/>
      <c r="H8" s="3047"/>
      <c r="I8" s="3047"/>
      <c r="J8" s="3047"/>
      <c r="K8" s="3047"/>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99"/>
      <c r="BG8" s="102"/>
      <c r="BH8" s="3210"/>
      <c r="BI8" s="3211"/>
      <c r="BJ8" s="3211"/>
      <c r="BK8" s="3211"/>
      <c r="BL8" s="3211"/>
      <c r="BM8" s="3211"/>
      <c r="BN8" s="3212"/>
      <c r="BO8" s="3212"/>
      <c r="BP8" s="3212"/>
      <c r="BQ8" s="3212"/>
      <c r="BR8" s="3212"/>
      <c r="BS8" s="3212"/>
      <c r="BT8" s="3212"/>
      <c r="BU8" s="3212"/>
      <c r="BV8" s="3212"/>
      <c r="BW8" s="3216"/>
      <c r="BX8" s="3217"/>
      <c r="BY8" s="3217"/>
      <c r="BZ8" s="3217"/>
      <c r="CA8" s="3217"/>
      <c r="CB8" s="3217"/>
      <c r="CC8" s="3217"/>
      <c r="CD8" s="3217"/>
      <c r="CE8" s="3217"/>
      <c r="CF8" s="3217"/>
      <c r="CG8" s="3217"/>
      <c r="CH8" s="3217"/>
      <c r="CI8" s="3217"/>
      <c r="CJ8" s="3217"/>
      <c r="CK8" s="3217"/>
      <c r="CL8" s="3217"/>
      <c r="CM8" s="3217"/>
      <c r="CN8" s="3217"/>
      <c r="CO8" s="3217"/>
      <c r="CP8" s="3217"/>
      <c r="CQ8" s="3217"/>
      <c r="CR8" s="3217"/>
      <c r="CS8" s="3217"/>
      <c r="CT8" s="3217"/>
      <c r="CU8" s="3217"/>
      <c r="CV8" s="3217"/>
      <c r="CW8" s="3217"/>
      <c r="CX8" s="3217"/>
      <c r="CY8" s="3217"/>
      <c r="CZ8" s="3217"/>
      <c r="DA8" s="3217"/>
      <c r="DB8" s="3217"/>
      <c r="DC8" s="3218"/>
      <c r="DD8" s="102"/>
      <c r="FC8" s="2"/>
      <c r="FD8" s="321"/>
      <c r="FE8" s="321"/>
      <c r="FF8" s="318"/>
      <c r="FG8" s="318"/>
      <c r="FH8" s="319"/>
    </row>
    <row r="9" spans="1:164" ht="12.75" customHeight="1">
      <c r="A9" s="102"/>
      <c r="B9" s="3225" t="s">
        <v>913</v>
      </c>
      <c r="C9" s="3226"/>
      <c r="D9" s="3226"/>
      <c r="E9" s="3226"/>
      <c r="F9" s="3226"/>
      <c r="G9" s="3226"/>
      <c r="H9" s="3226"/>
      <c r="I9" s="3226"/>
      <c r="J9" s="3226"/>
      <c r="K9" s="3226"/>
      <c r="L9" s="3226"/>
      <c r="M9" s="3226"/>
      <c r="N9" s="3226"/>
      <c r="O9" s="3226"/>
      <c r="P9" s="3226"/>
      <c r="Q9" s="3226"/>
      <c r="R9" s="3226"/>
      <c r="S9" s="3226"/>
      <c r="T9" s="3226"/>
      <c r="U9" s="3226"/>
      <c r="V9" s="3226"/>
      <c r="W9" s="3226"/>
      <c r="X9" s="3226"/>
      <c r="Y9" s="3226"/>
      <c r="Z9" s="3226"/>
      <c r="AA9" s="3226"/>
      <c r="AB9" s="3226"/>
      <c r="AC9" s="3226"/>
      <c r="AD9" s="3226"/>
      <c r="AE9" s="3226"/>
      <c r="AF9" s="3226"/>
      <c r="AG9" s="3226"/>
      <c r="AH9" s="3226"/>
      <c r="AI9" s="3226"/>
      <c r="AJ9" s="3226"/>
      <c r="AK9" s="3226"/>
      <c r="AL9" s="3226"/>
      <c r="AM9" s="3226"/>
      <c r="AN9" s="3226"/>
      <c r="AO9" s="3226"/>
      <c r="AP9" s="3226"/>
      <c r="AQ9" s="3226"/>
      <c r="AR9" s="3226"/>
      <c r="AS9" s="3226"/>
      <c r="AT9" s="3226"/>
      <c r="AU9" s="3226"/>
      <c r="AV9" s="3226"/>
      <c r="AW9" s="3227"/>
      <c r="AX9" s="102"/>
      <c r="AY9" s="102"/>
      <c r="AZ9" s="102"/>
      <c r="BA9" s="99"/>
      <c r="BG9" s="102"/>
      <c r="BH9" s="3219" t="s">
        <v>579</v>
      </c>
      <c r="BI9" s="3220"/>
      <c r="BJ9" s="3220"/>
      <c r="BK9" s="3220"/>
      <c r="BL9" s="3220"/>
      <c r="BM9" s="3220"/>
      <c r="BN9" s="3237"/>
      <c r="BO9" s="3238"/>
      <c r="BP9" s="3238"/>
      <c r="BQ9" s="3238"/>
      <c r="BR9" s="3238"/>
      <c r="BS9" s="3238"/>
      <c r="BT9" s="3238"/>
      <c r="BU9" s="3238"/>
      <c r="BV9" s="3238"/>
      <c r="BW9" s="3238"/>
      <c r="BX9" s="3238"/>
      <c r="BY9" s="3238"/>
      <c r="BZ9" s="3238"/>
      <c r="CA9" s="3238"/>
      <c r="CB9" s="3238"/>
      <c r="CC9" s="3238"/>
      <c r="CD9" s="3238"/>
      <c r="CE9" s="3239"/>
      <c r="CF9" s="3253" t="s">
        <v>580</v>
      </c>
      <c r="CG9" s="3254"/>
      <c r="CH9" s="3254"/>
      <c r="CI9" s="3254"/>
      <c r="CJ9" s="3254"/>
      <c r="CK9" s="3254"/>
      <c r="CL9" s="3254"/>
      <c r="CM9" s="3254"/>
      <c r="CN9" s="3254"/>
      <c r="CO9" s="3255"/>
      <c r="CP9" s="3237"/>
      <c r="CQ9" s="3238"/>
      <c r="CR9" s="3238"/>
      <c r="CS9" s="3238"/>
      <c r="CT9" s="3238"/>
      <c r="CU9" s="3238"/>
      <c r="CV9" s="3238"/>
      <c r="CW9" s="3238"/>
      <c r="CX9" s="3238"/>
      <c r="CY9" s="3238"/>
      <c r="CZ9" s="3238"/>
      <c r="DA9" s="3238"/>
      <c r="DB9" s="3238"/>
      <c r="DC9" s="3259"/>
      <c r="DD9" s="102"/>
      <c r="FC9" s="2"/>
      <c r="FD9" s="321"/>
      <c r="FE9" s="321"/>
      <c r="FF9" s="318"/>
      <c r="FG9" s="318"/>
      <c r="FH9" s="319"/>
    </row>
    <row r="10" spans="1:164" ht="12.75" customHeight="1">
      <c r="A10" s="102"/>
      <c r="B10" s="3228"/>
      <c r="C10" s="3119"/>
      <c r="D10" s="3119"/>
      <c r="E10" s="3119"/>
      <c r="F10" s="3119"/>
      <c r="G10" s="3119"/>
      <c r="H10" s="3119"/>
      <c r="I10" s="3119"/>
      <c r="J10" s="3119"/>
      <c r="K10" s="3119"/>
      <c r="L10" s="3119"/>
      <c r="M10" s="3119"/>
      <c r="N10" s="3119"/>
      <c r="O10" s="3119"/>
      <c r="P10" s="3119"/>
      <c r="Q10" s="3119"/>
      <c r="R10" s="3119"/>
      <c r="S10" s="3119"/>
      <c r="T10" s="3119"/>
      <c r="U10" s="3119"/>
      <c r="V10" s="3119"/>
      <c r="W10" s="3119"/>
      <c r="X10" s="3119"/>
      <c r="Y10" s="3119"/>
      <c r="Z10" s="3119"/>
      <c r="AA10" s="3119"/>
      <c r="AB10" s="3119"/>
      <c r="AC10" s="3119"/>
      <c r="AD10" s="3119"/>
      <c r="AE10" s="3119"/>
      <c r="AF10" s="3119"/>
      <c r="AG10" s="3119"/>
      <c r="AH10" s="3119"/>
      <c r="AI10" s="3119"/>
      <c r="AJ10" s="3119"/>
      <c r="AK10" s="3119"/>
      <c r="AL10" s="3119"/>
      <c r="AM10" s="3119"/>
      <c r="AN10" s="3119"/>
      <c r="AO10" s="3119"/>
      <c r="AP10" s="3119"/>
      <c r="AQ10" s="3119"/>
      <c r="AR10" s="3119"/>
      <c r="AS10" s="3119"/>
      <c r="AT10" s="3119"/>
      <c r="AU10" s="3119"/>
      <c r="AV10" s="3119"/>
      <c r="AW10" s="3120"/>
      <c r="AX10" s="102"/>
      <c r="AY10" s="102"/>
      <c r="AZ10" s="102"/>
      <c r="BA10" s="99"/>
      <c r="BG10" s="102"/>
      <c r="BH10" s="3221"/>
      <c r="BI10" s="3222"/>
      <c r="BJ10" s="3222"/>
      <c r="BK10" s="3222"/>
      <c r="BL10" s="3222"/>
      <c r="BM10" s="3222"/>
      <c r="BN10" s="3240"/>
      <c r="BO10" s="3241"/>
      <c r="BP10" s="3241"/>
      <c r="BQ10" s="3241"/>
      <c r="BR10" s="3241"/>
      <c r="BS10" s="3241"/>
      <c r="BT10" s="3241"/>
      <c r="BU10" s="3241"/>
      <c r="BV10" s="3241"/>
      <c r="BW10" s="3241"/>
      <c r="BX10" s="3241"/>
      <c r="BY10" s="3241"/>
      <c r="BZ10" s="3241"/>
      <c r="CA10" s="3241"/>
      <c r="CB10" s="3241"/>
      <c r="CC10" s="3241"/>
      <c r="CD10" s="3241"/>
      <c r="CE10" s="3242"/>
      <c r="CF10" s="3256"/>
      <c r="CG10" s="3257"/>
      <c r="CH10" s="3257"/>
      <c r="CI10" s="3257"/>
      <c r="CJ10" s="3257"/>
      <c r="CK10" s="3257"/>
      <c r="CL10" s="3257"/>
      <c r="CM10" s="3257"/>
      <c r="CN10" s="3257"/>
      <c r="CO10" s="3258"/>
      <c r="CP10" s="3240"/>
      <c r="CQ10" s="3241"/>
      <c r="CR10" s="3241"/>
      <c r="CS10" s="3241"/>
      <c r="CT10" s="3241"/>
      <c r="CU10" s="3241"/>
      <c r="CV10" s="3241"/>
      <c r="CW10" s="3241"/>
      <c r="CX10" s="3241"/>
      <c r="CY10" s="3241"/>
      <c r="CZ10" s="3241"/>
      <c r="DA10" s="3241"/>
      <c r="DB10" s="3241"/>
      <c r="DC10" s="3260"/>
      <c r="DD10" s="102"/>
      <c r="FC10" s="323"/>
    </row>
    <row r="11" spans="1:164" ht="12.75" customHeight="1">
      <c r="A11" s="102"/>
      <c r="B11" s="3041" t="s">
        <v>481</v>
      </c>
      <c r="C11" s="3349"/>
      <c r="D11" s="3349"/>
      <c r="E11" s="3349"/>
      <c r="F11" s="3349"/>
      <c r="G11" s="3349"/>
      <c r="H11" s="3350"/>
      <c r="I11" s="3223" t="str">
        <f>基本入力!J24&amp;基本入力!AB24&amp;基本入力!AD24&amp;基本入力!AG24&amp;基本入力!AJ24</f>
        <v>練馬区高松3丁目　●番地●</v>
      </c>
      <c r="J11" s="3345"/>
      <c r="K11" s="3345"/>
      <c r="L11" s="3345"/>
      <c r="M11" s="3345"/>
      <c r="N11" s="3345"/>
      <c r="O11" s="3345"/>
      <c r="P11" s="3345"/>
      <c r="Q11" s="3345"/>
      <c r="R11" s="3345"/>
      <c r="S11" s="3345"/>
      <c r="T11" s="3345"/>
      <c r="U11" s="3345"/>
      <c r="V11" s="3345"/>
      <c r="W11" s="3345"/>
      <c r="X11" s="3345"/>
      <c r="Y11" s="3345"/>
      <c r="Z11" s="3345"/>
      <c r="AA11" s="3345"/>
      <c r="AB11" s="3345"/>
      <c r="AC11" s="3345"/>
      <c r="AD11" s="3345"/>
      <c r="AE11" s="3345"/>
      <c r="AF11" s="3345"/>
      <c r="AG11" s="3345"/>
      <c r="AH11" s="3345"/>
      <c r="AI11" s="3345"/>
      <c r="AJ11" s="3345"/>
      <c r="AK11" s="3345"/>
      <c r="AL11" s="3345"/>
      <c r="AM11" s="3345"/>
      <c r="AN11" s="3345"/>
      <c r="AO11" s="3345"/>
      <c r="AP11" s="3345"/>
      <c r="AQ11" s="3345"/>
      <c r="AR11" s="3345"/>
      <c r="AS11" s="3345"/>
      <c r="AT11" s="3345"/>
      <c r="AU11" s="3345"/>
      <c r="AV11" s="3345"/>
      <c r="AW11" s="3357"/>
      <c r="AX11" s="102"/>
      <c r="AY11" s="102"/>
      <c r="AZ11" s="102"/>
      <c r="BA11" s="99"/>
      <c r="BG11" s="102"/>
      <c r="BH11" s="3203"/>
      <c r="BI11" s="3204"/>
      <c r="BJ11" s="3204"/>
      <c r="BK11" s="3204"/>
      <c r="BL11" s="3204"/>
      <c r="BM11" s="3204"/>
      <c r="BN11" s="3204"/>
      <c r="BO11" s="3204"/>
      <c r="BP11" s="3204"/>
      <c r="BQ11" s="3204"/>
      <c r="BR11" s="3204"/>
      <c r="BS11" s="3204"/>
      <c r="BT11" s="3204"/>
      <c r="BU11" s="3204"/>
      <c r="BV11" s="3204"/>
      <c r="BW11" s="3204"/>
      <c r="BX11" s="3204"/>
      <c r="BY11" s="3204"/>
      <c r="BZ11" s="3204"/>
      <c r="CA11" s="3204"/>
      <c r="CB11" s="3204"/>
      <c r="CC11" s="3204"/>
      <c r="CD11" s="3204"/>
      <c r="CE11" s="3204"/>
      <c r="CF11" s="3204"/>
      <c r="CG11" s="3204"/>
      <c r="CH11" s="3204"/>
      <c r="CI11" s="3204"/>
      <c r="CJ11" s="3204"/>
      <c r="CK11" s="3204"/>
      <c r="CL11" s="3204"/>
      <c r="CM11" s="3204"/>
      <c r="CN11" s="3204"/>
      <c r="CO11" s="3204"/>
      <c r="CP11" s="3204"/>
      <c r="CQ11" s="3204"/>
      <c r="CR11" s="3204"/>
      <c r="CS11" s="3204"/>
      <c r="CT11" s="3204"/>
      <c r="CU11" s="3204"/>
      <c r="CV11" s="3204"/>
      <c r="CW11" s="3204"/>
      <c r="CX11" s="3204"/>
      <c r="CY11" s="3204"/>
      <c r="CZ11" s="3204"/>
      <c r="DA11" s="3204"/>
      <c r="DB11" s="3204"/>
      <c r="DC11" s="3205"/>
      <c r="DD11" s="102"/>
      <c r="FC11" s="323"/>
    </row>
    <row r="12" spans="1:164" ht="12.75" customHeight="1">
      <c r="A12" s="102"/>
      <c r="B12" s="3043"/>
      <c r="C12" s="3033"/>
      <c r="D12" s="3033"/>
      <c r="E12" s="3033"/>
      <c r="F12" s="3033"/>
      <c r="G12" s="3033"/>
      <c r="H12" s="3044"/>
      <c r="I12" s="3065"/>
      <c r="J12" s="3066"/>
      <c r="K12" s="3066"/>
      <c r="L12" s="3066"/>
      <c r="M12" s="3066"/>
      <c r="N12" s="3066"/>
      <c r="O12" s="3066"/>
      <c r="P12" s="3066"/>
      <c r="Q12" s="3066"/>
      <c r="R12" s="3066"/>
      <c r="S12" s="3066"/>
      <c r="T12" s="3066"/>
      <c r="U12" s="3066"/>
      <c r="V12" s="3066"/>
      <c r="W12" s="3066"/>
      <c r="X12" s="3066"/>
      <c r="Y12" s="3066"/>
      <c r="Z12" s="3066"/>
      <c r="AA12" s="3066"/>
      <c r="AB12" s="3066"/>
      <c r="AC12" s="3066"/>
      <c r="AD12" s="3066"/>
      <c r="AE12" s="3066"/>
      <c r="AF12" s="3066"/>
      <c r="AG12" s="3066"/>
      <c r="AH12" s="3066"/>
      <c r="AI12" s="3066"/>
      <c r="AJ12" s="3066"/>
      <c r="AK12" s="3066"/>
      <c r="AL12" s="3066"/>
      <c r="AM12" s="3066"/>
      <c r="AN12" s="3066"/>
      <c r="AO12" s="3066"/>
      <c r="AP12" s="3066"/>
      <c r="AQ12" s="3066"/>
      <c r="AR12" s="3066"/>
      <c r="AS12" s="3066"/>
      <c r="AT12" s="3066"/>
      <c r="AU12" s="3066"/>
      <c r="AV12" s="3066"/>
      <c r="AW12" s="3229"/>
      <c r="AX12" s="102"/>
      <c r="AY12" s="102"/>
      <c r="AZ12" s="102"/>
      <c r="BA12" s="99"/>
      <c r="BG12" s="102"/>
      <c r="BH12" s="1659"/>
      <c r="BI12" s="1660"/>
      <c r="BJ12" s="1660"/>
      <c r="BK12" s="1660"/>
      <c r="BL12" s="1660"/>
      <c r="BM12" s="1660"/>
      <c r="BN12" s="1660"/>
      <c r="BO12" s="1660"/>
      <c r="BP12" s="1660"/>
      <c r="BQ12" s="1660"/>
      <c r="BR12" s="1660"/>
      <c r="BS12" s="1660"/>
      <c r="BT12" s="1660"/>
      <c r="BU12" s="1660"/>
      <c r="BV12" s="1660"/>
      <c r="BW12" s="1660"/>
      <c r="BX12" s="1660"/>
      <c r="BY12" s="1660"/>
      <c r="BZ12" s="1660"/>
      <c r="CA12" s="1660"/>
      <c r="CB12" s="1660"/>
      <c r="CC12" s="1660"/>
      <c r="CD12" s="1660"/>
      <c r="CE12" s="1660"/>
      <c r="CF12" s="1660"/>
      <c r="CG12" s="1660"/>
      <c r="CH12" s="1660"/>
      <c r="CI12" s="1660"/>
      <c r="CJ12" s="1660"/>
      <c r="CK12" s="1660"/>
      <c r="CL12" s="1660"/>
      <c r="CM12" s="1660"/>
      <c r="CN12" s="1660"/>
      <c r="CO12" s="1660"/>
      <c r="CP12" s="1660"/>
      <c r="CQ12" s="1660"/>
      <c r="CR12" s="1660"/>
      <c r="CS12" s="1660"/>
      <c r="CT12" s="1660"/>
      <c r="CU12" s="1660"/>
      <c r="CV12" s="1660"/>
      <c r="CW12" s="1660"/>
      <c r="CX12" s="1660"/>
      <c r="CY12" s="1660"/>
      <c r="CZ12" s="1660"/>
      <c r="DA12" s="1660"/>
      <c r="DB12" s="1660"/>
      <c r="DC12" s="1661"/>
      <c r="DD12" s="102"/>
      <c r="FC12" s="324"/>
    </row>
    <row r="13" spans="1:164" ht="12.75" customHeight="1" thickBot="1">
      <c r="A13" s="102"/>
      <c r="B13" s="3041" t="s">
        <v>349</v>
      </c>
      <c r="C13" s="3349"/>
      <c r="D13" s="3349"/>
      <c r="E13" s="3349"/>
      <c r="F13" s="3349"/>
      <c r="G13" s="3349"/>
      <c r="H13" s="3350"/>
      <c r="I13" s="3223" t="str">
        <f>基本入力!AB13&amp;基本入力!AB26</f>
        <v>　</v>
      </c>
      <c r="J13" s="3068"/>
      <c r="K13" s="3068"/>
      <c r="L13" s="3068"/>
      <c r="M13" s="3068"/>
      <c r="N13" s="3068"/>
      <c r="O13" s="3068"/>
      <c r="P13" s="3068"/>
      <c r="Q13" s="3068"/>
      <c r="R13" s="3068"/>
      <c r="S13" s="3068"/>
      <c r="T13" s="3068"/>
      <c r="U13" s="3068"/>
      <c r="V13" s="3068"/>
      <c r="W13" s="3068"/>
      <c r="X13" s="3068"/>
      <c r="Y13" s="3068"/>
      <c r="Z13" s="3068"/>
      <c r="AA13" s="3068"/>
      <c r="AB13" s="3068"/>
      <c r="AC13" s="3068"/>
      <c r="AD13" s="3068"/>
      <c r="AE13" s="3068"/>
      <c r="AF13" s="3068"/>
      <c r="AG13" s="3068"/>
      <c r="AH13" s="3068"/>
      <c r="AI13" s="3068"/>
      <c r="AJ13" s="3068"/>
      <c r="AK13" s="3068"/>
      <c r="AL13" s="3068"/>
      <c r="AM13" s="3068"/>
      <c r="AN13" s="3068"/>
      <c r="AO13" s="3068"/>
      <c r="AP13" s="3068"/>
      <c r="AQ13" s="3068"/>
      <c r="AR13" s="3068"/>
      <c r="AS13" s="3068"/>
      <c r="AT13" s="3068"/>
      <c r="AU13" s="3068"/>
      <c r="AV13" s="3068"/>
      <c r="AW13" s="3224"/>
      <c r="AX13" s="102"/>
      <c r="AY13" s="102"/>
      <c r="AZ13" s="102"/>
      <c r="BA13" s="99"/>
      <c r="BG13" s="102"/>
      <c r="BH13" s="1715"/>
      <c r="BI13" s="2925"/>
      <c r="BJ13" s="2925"/>
      <c r="BK13" s="2925"/>
      <c r="BL13" s="2925"/>
      <c r="BM13" s="2925"/>
      <c r="BN13" s="2925"/>
      <c r="BO13" s="2925"/>
      <c r="BP13" s="2925"/>
      <c r="BQ13" s="2925"/>
      <c r="BR13" s="2925"/>
      <c r="BS13" s="2925"/>
      <c r="BT13" s="2925"/>
      <c r="BU13" s="2925"/>
      <c r="BV13" s="2925"/>
      <c r="BW13" s="2925"/>
      <c r="BX13" s="2925"/>
      <c r="BY13" s="2925"/>
      <c r="BZ13" s="2925"/>
      <c r="CA13" s="2925"/>
      <c r="CB13" s="2925"/>
      <c r="CC13" s="2925"/>
      <c r="CD13" s="2925"/>
      <c r="CE13" s="2925"/>
      <c r="CF13" s="2925"/>
      <c r="CG13" s="2925"/>
      <c r="CH13" s="2925"/>
      <c r="CI13" s="2925"/>
      <c r="CJ13" s="2925"/>
      <c r="CK13" s="2925"/>
      <c r="CL13" s="2925"/>
      <c r="CM13" s="2925"/>
      <c r="CN13" s="2925"/>
      <c r="CO13" s="2925"/>
      <c r="CP13" s="2925"/>
      <c r="CQ13" s="2925"/>
      <c r="CR13" s="2925"/>
      <c r="CS13" s="2925"/>
      <c r="CT13" s="2925"/>
      <c r="CU13" s="2925"/>
      <c r="CV13" s="2925"/>
      <c r="CW13" s="2925"/>
      <c r="CX13" s="2925"/>
      <c r="CY13" s="2925"/>
      <c r="CZ13" s="2925"/>
      <c r="DA13" s="2925"/>
      <c r="DB13" s="2925"/>
      <c r="DC13" s="1717"/>
      <c r="DD13" s="102"/>
      <c r="FC13" s="324"/>
    </row>
    <row r="14" spans="1:164" ht="12.75" customHeight="1">
      <c r="A14" s="102"/>
      <c r="B14" s="3043"/>
      <c r="C14" s="3033"/>
      <c r="D14" s="3033"/>
      <c r="E14" s="3033"/>
      <c r="F14" s="3033"/>
      <c r="G14" s="3033"/>
      <c r="H14" s="3044"/>
      <c r="I14" s="3070"/>
      <c r="J14" s="3071"/>
      <c r="K14" s="3071"/>
      <c r="L14" s="3071"/>
      <c r="M14" s="3071"/>
      <c r="N14" s="3071"/>
      <c r="O14" s="3071"/>
      <c r="P14" s="3071"/>
      <c r="Q14" s="3071"/>
      <c r="R14" s="3071"/>
      <c r="S14" s="3071"/>
      <c r="T14" s="3071"/>
      <c r="U14" s="3071"/>
      <c r="V14" s="3071"/>
      <c r="W14" s="3071"/>
      <c r="X14" s="3071"/>
      <c r="Y14" s="3071"/>
      <c r="Z14" s="3071"/>
      <c r="AA14" s="3071"/>
      <c r="AB14" s="3071"/>
      <c r="AC14" s="3071"/>
      <c r="AD14" s="3071"/>
      <c r="AE14" s="3071"/>
      <c r="AF14" s="3071"/>
      <c r="AG14" s="3071"/>
      <c r="AH14" s="3071"/>
      <c r="AI14" s="3071"/>
      <c r="AJ14" s="3071"/>
      <c r="AK14" s="3071"/>
      <c r="AL14" s="3071"/>
      <c r="AM14" s="3071"/>
      <c r="AN14" s="3071"/>
      <c r="AO14" s="3071"/>
      <c r="AP14" s="3071"/>
      <c r="AQ14" s="3071"/>
      <c r="AR14" s="3071"/>
      <c r="AS14" s="3071"/>
      <c r="AT14" s="3071"/>
      <c r="AU14" s="3071"/>
      <c r="AV14" s="3071"/>
      <c r="AW14" s="3072"/>
      <c r="AX14" s="102"/>
      <c r="AY14" s="102"/>
      <c r="AZ14" s="102"/>
      <c r="BA14" s="99"/>
      <c r="BG14" s="102"/>
      <c r="DD14" s="102"/>
      <c r="FC14" s="327"/>
    </row>
    <row r="15" spans="1:164" ht="12.75" customHeight="1">
      <c r="A15" s="102"/>
      <c r="B15" s="3041" t="s">
        <v>482</v>
      </c>
      <c r="C15" s="3349"/>
      <c r="D15" s="3349"/>
      <c r="E15" s="3349"/>
      <c r="F15" s="3349"/>
      <c r="G15" s="3349"/>
      <c r="H15" s="3350"/>
      <c r="I15" s="3223" t="str">
        <f>基本入力!J28</f>
        <v>鉄筋コンクリート造陸屋根●階建</v>
      </c>
      <c r="J15" s="3345"/>
      <c r="K15" s="3345"/>
      <c r="L15" s="3345"/>
      <c r="M15" s="3345"/>
      <c r="N15" s="3345"/>
      <c r="O15" s="3345"/>
      <c r="P15" s="3345"/>
      <c r="Q15" s="3345"/>
      <c r="R15" s="3345"/>
      <c r="S15" s="3345"/>
      <c r="T15" s="3345"/>
      <c r="U15" s="3345"/>
      <c r="V15" s="3345"/>
      <c r="W15" s="3345"/>
      <c r="X15" s="3345"/>
      <c r="Y15" s="3345"/>
      <c r="Z15" s="3345"/>
      <c r="AA15" s="3345"/>
      <c r="AB15" s="3345"/>
      <c r="AC15" s="3345"/>
      <c r="AD15" s="3345"/>
      <c r="AE15" s="3345"/>
      <c r="AF15" s="3345"/>
      <c r="AG15" s="3345"/>
      <c r="AH15" s="3345"/>
      <c r="AI15" s="3348"/>
      <c r="AJ15" s="3351" t="s">
        <v>357</v>
      </c>
      <c r="AK15" s="3349"/>
      <c r="AL15" s="3349"/>
      <c r="AM15" s="3349"/>
      <c r="AN15" s="3350"/>
      <c r="AO15" s="3114" t="str">
        <f>基本入力!AF28</f>
        <v>●</v>
      </c>
      <c r="AP15" s="3353"/>
      <c r="AQ15" s="3353"/>
      <c r="AR15" s="3353"/>
      <c r="AS15" s="3353"/>
      <c r="AT15" s="3353"/>
      <c r="AU15" s="3353"/>
      <c r="AV15" s="3362" t="s">
        <v>22</v>
      </c>
      <c r="AW15" s="3368"/>
      <c r="AX15" s="102"/>
      <c r="AY15" s="102"/>
      <c r="AZ15" s="102"/>
      <c r="BA15" s="99"/>
      <c r="BG15" s="102"/>
      <c r="BH15" s="3047" t="s">
        <v>299</v>
      </c>
      <c r="BI15" s="3047"/>
      <c r="BJ15" s="3047"/>
      <c r="BK15" s="3047"/>
      <c r="BL15" s="3047"/>
      <c r="BM15" s="3047"/>
      <c r="BN15" s="3047"/>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FC15" s="108"/>
    </row>
    <row r="16" spans="1:164" ht="12.75" customHeight="1" thickBot="1">
      <c r="A16" s="102"/>
      <c r="B16" s="3043"/>
      <c r="C16" s="3033"/>
      <c r="D16" s="3033"/>
      <c r="E16" s="3033"/>
      <c r="F16" s="3033"/>
      <c r="G16" s="3033"/>
      <c r="H16" s="3044"/>
      <c r="I16" s="3065"/>
      <c r="J16" s="3066"/>
      <c r="K16" s="3066"/>
      <c r="L16" s="3066"/>
      <c r="M16" s="3066"/>
      <c r="N16" s="3066"/>
      <c r="O16" s="3066"/>
      <c r="P16" s="3066"/>
      <c r="Q16" s="3066"/>
      <c r="R16" s="3066"/>
      <c r="S16" s="3066"/>
      <c r="T16" s="3066"/>
      <c r="U16" s="3066"/>
      <c r="V16" s="3066"/>
      <c r="W16" s="3066"/>
      <c r="X16" s="3066"/>
      <c r="Y16" s="3066"/>
      <c r="Z16" s="3066"/>
      <c r="AA16" s="3066"/>
      <c r="AB16" s="3066"/>
      <c r="AC16" s="3066"/>
      <c r="AD16" s="3066"/>
      <c r="AE16" s="3066"/>
      <c r="AF16" s="3066"/>
      <c r="AG16" s="3066"/>
      <c r="AH16" s="3066"/>
      <c r="AI16" s="3104"/>
      <c r="AJ16" s="3051"/>
      <c r="AK16" s="3033"/>
      <c r="AL16" s="3033"/>
      <c r="AM16" s="3033"/>
      <c r="AN16" s="3044"/>
      <c r="AO16" s="3231"/>
      <c r="AP16" s="3232"/>
      <c r="AQ16" s="3232"/>
      <c r="AR16" s="3232"/>
      <c r="AS16" s="3232"/>
      <c r="AT16" s="3232"/>
      <c r="AU16" s="3232"/>
      <c r="AV16" s="3080"/>
      <c r="AW16" s="3234"/>
      <c r="AX16" s="102"/>
      <c r="AY16" s="102"/>
      <c r="AZ16" s="102"/>
      <c r="BA16" s="99"/>
      <c r="BG16" s="102"/>
      <c r="BH16" s="3047"/>
      <c r="BI16" s="3047"/>
      <c r="BJ16" s="3047"/>
      <c r="BK16" s="3047"/>
      <c r="BL16" s="3047"/>
      <c r="BM16" s="3047"/>
      <c r="BN16" s="3047"/>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FC16" s="108"/>
    </row>
    <row r="17" spans="1:188" ht="12.75" customHeight="1">
      <c r="A17" s="102"/>
      <c r="B17" s="3236" t="s">
        <v>918</v>
      </c>
      <c r="C17" s="3369"/>
      <c r="D17" s="3369"/>
      <c r="E17" s="3369"/>
      <c r="F17" s="3369"/>
      <c r="G17" s="3369"/>
      <c r="H17" s="3369"/>
      <c r="I17" s="3369"/>
      <c r="J17" s="3369"/>
      <c r="K17" s="3369"/>
      <c r="L17" s="3369"/>
      <c r="M17" s="3369"/>
      <c r="N17" s="3369"/>
      <c r="O17" s="3369"/>
      <c r="P17" s="3369"/>
      <c r="Q17" s="3369"/>
      <c r="R17" s="3369"/>
      <c r="S17" s="3369"/>
      <c r="T17" s="3369"/>
      <c r="U17" s="3369"/>
      <c r="V17" s="3369"/>
      <c r="W17" s="3369"/>
      <c r="X17" s="3369"/>
      <c r="Y17" s="3369"/>
      <c r="Z17" s="3369"/>
      <c r="AA17" s="3369"/>
      <c r="AB17" s="3369"/>
      <c r="AC17" s="3369"/>
      <c r="AD17" s="3369"/>
      <c r="AE17" s="3369"/>
      <c r="AF17" s="3369"/>
      <c r="AG17" s="3369"/>
      <c r="AH17" s="3369"/>
      <c r="AI17" s="3369"/>
      <c r="AJ17" s="3369"/>
      <c r="AK17" s="3369"/>
      <c r="AL17" s="3369"/>
      <c r="AM17" s="3369"/>
      <c r="AN17" s="3369"/>
      <c r="AO17" s="3369"/>
      <c r="AP17" s="3369"/>
      <c r="AQ17" s="3369"/>
      <c r="AR17" s="3369"/>
      <c r="AS17" s="3369"/>
      <c r="AT17" s="3369"/>
      <c r="AU17" s="3369"/>
      <c r="AV17" s="3369"/>
      <c r="AW17" s="3370"/>
      <c r="AX17" s="102"/>
      <c r="AY17" s="102"/>
      <c r="AZ17" s="102"/>
      <c r="BA17" s="99"/>
      <c r="BG17" s="102"/>
      <c r="BH17" s="1891">
        <v>1</v>
      </c>
      <c r="BI17" s="1892"/>
      <c r="BJ17" s="1914" t="s">
        <v>1454</v>
      </c>
      <c r="BK17" s="1914"/>
      <c r="BL17" s="1914"/>
      <c r="BM17" s="1914"/>
      <c r="BN17" s="1914"/>
      <c r="BO17" s="1914"/>
      <c r="BP17" s="1914"/>
      <c r="BQ17" s="1914"/>
      <c r="BR17" s="1914"/>
      <c r="BS17" s="1914"/>
      <c r="BT17" s="1914"/>
      <c r="BU17" s="1914"/>
      <c r="BV17" s="1914"/>
      <c r="BW17" s="1914"/>
      <c r="BX17" s="1914"/>
      <c r="BY17" s="1914"/>
      <c r="BZ17" s="1914"/>
      <c r="CA17" s="1914"/>
      <c r="CB17" s="1914"/>
      <c r="CC17" s="1914"/>
      <c r="CD17" s="1914"/>
      <c r="CE17" s="1914"/>
      <c r="CF17" s="1914"/>
      <c r="CG17" s="1914"/>
      <c r="CH17" s="1914"/>
      <c r="CI17" s="1914"/>
      <c r="CJ17" s="1914"/>
      <c r="CK17" s="1914"/>
      <c r="CL17" s="1914"/>
      <c r="CM17" s="1914"/>
      <c r="CN17" s="1914"/>
      <c r="CO17" s="1914"/>
      <c r="CP17" s="1914"/>
      <c r="CQ17" s="1914"/>
      <c r="CR17" s="1914"/>
      <c r="CS17" s="1914"/>
      <c r="CT17" s="1914"/>
      <c r="CU17" s="1914"/>
      <c r="CV17" s="1914"/>
      <c r="CW17" s="1914"/>
      <c r="CX17" s="1914"/>
      <c r="CY17" s="1914"/>
      <c r="CZ17" s="1914"/>
      <c r="DA17" s="1914"/>
      <c r="DB17" s="1914"/>
      <c r="DC17" s="1915"/>
      <c r="DD17" s="102"/>
      <c r="GF17" s="317"/>
    </row>
    <row r="18" spans="1:188" ht="12.75" customHeight="1">
      <c r="A18" s="102"/>
      <c r="B18" s="3228"/>
      <c r="C18" s="3119"/>
      <c r="D18" s="3119"/>
      <c r="E18" s="3119"/>
      <c r="F18" s="3119"/>
      <c r="G18" s="3119"/>
      <c r="H18" s="3119"/>
      <c r="I18" s="3119"/>
      <c r="J18" s="3119"/>
      <c r="K18" s="3119"/>
      <c r="L18" s="3119"/>
      <c r="M18" s="3119"/>
      <c r="N18" s="3119"/>
      <c r="O18" s="3119"/>
      <c r="P18" s="3119"/>
      <c r="Q18" s="3119"/>
      <c r="R18" s="3119"/>
      <c r="S18" s="3119"/>
      <c r="T18" s="3119"/>
      <c r="U18" s="3119"/>
      <c r="V18" s="3119"/>
      <c r="W18" s="3119"/>
      <c r="X18" s="3119"/>
      <c r="Y18" s="3119"/>
      <c r="Z18" s="3119"/>
      <c r="AA18" s="3119"/>
      <c r="AB18" s="3119"/>
      <c r="AC18" s="3119"/>
      <c r="AD18" s="3119"/>
      <c r="AE18" s="3119"/>
      <c r="AF18" s="3119"/>
      <c r="AG18" s="3119"/>
      <c r="AH18" s="3119"/>
      <c r="AI18" s="3119"/>
      <c r="AJ18" s="3119"/>
      <c r="AK18" s="3119"/>
      <c r="AL18" s="3119"/>
      <c r="AM18" s="3119"/>
      <c r="AN18" s="3119"/>
      <c r="AO18" s="3119"/>
      <c r="AP18" s="3119"/>
      <c r="AQ18" s="3119"/>
      <c r="AR18" s="3119"/>
      <c r="AS18" s="3119"/>
      <c r="AT18" s="3119"/>
      <c r="AU18" s="3119"/>
      <c r="AV18" s="3119"/>
      <c r="AW18" s="3120"/>
      <c r="AX18" s="102"/>
      <c r="AY18" s="102"/>
      <c r="AZ18" s="102"/>
      <c r="BA18" s="99"/>
      <c r="BG18" s="102"/>
      <c r="BH18" s="1794"/>
      <c r="BI18" s="1795"/>
      <c r="BJ18" s="1400"/>
      <c r="BK18" s="1400"/>
      <c r="BL18" s="1400"/>
      <c r="BM18" s="1400"/>
      <c r="BN18" s="1400"/>
      <c r="BO18" s="1400"/>
      <c r="BP18" s="1400"/>
      <c r="BQ18" s="1400"/>
      <c r="BR18" s="1400"/>
      <c r="BS18" s="1400"/>
      <c r="BT18" s="1400"/>
      <c r="BU18" s="1400"/>
      <c r="BV18" s="1400"/>
      <c r="BW18" s="1400"/>
      <c r="BX18" s="1400"/>
      <c r="BY18" s="1400"/>
      <c r="BZ18" s="1400"/>
      <c r="CA18" s="1400"/>
      <c r="CB18" s="1400"/>
      <c r="CC18" s="1400"/>
      <c r="CD18" s="1400"/>
      <c r="CE18" s="1400"/>
      <c r="CF18" s="1400"/>
      <c r="CG18" s="1400"/>
      <c r="CH18" s="1400"/>
      <c r="CI18" s="1400"/>
      <c r="CJ18" s="1400"/>
      <c r="CK18" s="1400"/>
      <c r="CL18" s="1400"/>
      <c r="CM18" s="1400"/>
      <c r="CN18" s="1400"/>
      <c r="CO18" s="1400"/>
      <c r="CP18" s="1400"/>
      <c r="CQ18" s="1400"/>
      <c r="CR18" s="1400"/>
      <c r="CS18" s="1400"/>
      <c r="CT18" s="1400"/>
      <c r="CU18" s="1400"/>
      <c r="CV18" s="1400"/>
      <c r="CW18" s="1400"/>
      <c r="CX18" s="1400"/>
      <c r="CY18" s="1400"/>
      <c r="CZ18" s="1400"/>
      <c r="DA18" s="1400"/>
      <c r="DB18" s="1400"/>
      <c r="DC18" s="1401"/>
      <c r="DD18" s="102"/>
      <c r="FC18" s="151"/>
      <c r="GF18" s="102"/>
    </row>
    <row r="19" spans="1:188" ht="12.75" customHeight="1">
      <c r="A19" s="102"/>
      <c r="B19" s="3041" t="s">
        <v>360</v>
      </c>
      <c r="C19" s="3349"/>
      <c r="D19" s="3349"/>
      <c r="E19" s="3349"/>
      <c r="F19" s="3350"/>
      <c r="G19" s="3223" t="str">
        <f>基本入力!J30&amp;基本入力!R30&amp;基本入力!X30</f>
        <v>高松3丁目　●番●の●</v>
      </c>
      <c r="H19" s="3345"/>
      <c r="I19" s="3345"/>
      <c r="J19" s="3345"/>
      <c r="K19" s="3345"/>
      <c r="L19" s="3345"/>
      <c r="M19" s="3345"/>
      <c r="N19" s="3345"/>
      <c r="O19" s="3345"/>
      <c r="P19" s="3345"/>
      <c r="Q19" s="3345"/>
      <c r="R19" s="3345"/>
      <c r="S19" s="3345"/>
      <c r="T19" s="3348"/>
      <c r="U19" s="3344" t="s">
        <v>349</v>
      </c>
      <c r="V19" s="3344"/>
      <c r="W19" s="3344"/>
      <c r="X19" s="3344"/>
      <c r="Y19" s="3344"/>
      <c r="Z19" s="3347"/>
      <c r="AA19" s="3223" t="str">
        <f>基本入力!AF30</f>
        <v>●</v>
      </c>
      <c r="AB19" s="3345"/>
      <c r="AC19" s="3345"/>
      <c r="AD19" s="3345"/>
      <c r="AE19" s="3345"/>
      <c r="AF19" s="3345"/>
      <c r="AG19" s="3345"/>
      <c r="AH19" s="3345"/>
      <c r="AI19" s="3345"/>
      <c r="AJ19" s="3345"/>
      <c r="AK19" s="3348"/>
      <c r="AL19" s="3349" t="s">
        <v>1090</v>
      </c>
      <c r="AM19" s="3349"/>
      <c r="AN19" s="3349"/>
      <c r="AO19" s="3349"/>
      <c r="AP19" s="3350"/>
      <c r="AQ19" s="3359" t="str">
        <f>基本入力!J32</f>
        <v>居宅</v>
      </c>
      <c r="AR19" s="3360"/>
      <c r="AS19" s="3360"/>
      <c r="AT19" s="3360"/>
      <c r="AU19" s="3360"/>
      <c r="AV19" s="3360"/>
      <c r="AW19" s="3361"/>
      <c r="AX19" s="102"/>
      <c r="AY19" s="102"/>
      <c r="AZ19" s="102"/>
      <c r="BA19" s="99"/>
      <c r="BG19" s="102"/>
      <c r="BH19" s="1794"/>
      <c r="BI19" s="1795"/>
      <c r="BJ19" s="1400"/>
      <c r="BK19" s="1400"/>
      <c r="BL19" s="1400"/>
      <c r="BM19" s="1400"/>
      <c r="BN19" s="1400"/>
      <c r="BO19" s="1400"/>
      <c r="BP19" s="1400"/>
      <c r="BQ19" s="1400"/>
      <c r="BR19" s="1400"/>
      <c r="BS19" s="1400"/>
      <c r="BT19" s="1400"/>
      <c r="BU19" s="1400"/>
      <c r="BV19" s="1400"/>
      <c r="BW19" s="1400"/>
      <c r="BX19" s="1400"/>
      <c r="BY19" s="1400"/>
      <c r="BZ19" s="1400"/>
      <c r="CA19" s="1400"/>
      <c r="CB19" s="1400"/>
      <c r="CC19" s="1400"/>
      <c r="CD19" s="1400"/>
      <c r="CE19" s="1400"/>
      <c r="CF19" s="1400"/>
      <c r="CG19" s="1400"/>
      <c r="CH19" s="1400"/>
      <c r="CI19" s="1400"/>
      <c r="CJ19" s="1400"/>
      <c r="CK19" s="1400"/>
      <c r="CL19" s="1400"/>
      <c r="CM19" s="1400"/>
      <c r="CN19" s="1400"/>
      <c r="CO19" s="1400"/>
      <c r="CP19" s="1400"/>
      <c r="CQ19" s="1400"/>
      <c r="CR19" s="1400"/>
      <c r="CS19" s="1400"/>
      <c r="CT19" s="1400"/>
      <c r="CU19" s="1400"/>
      <c r="CV19" s="1400"/>
      <c r="CW19" s="1400"/>
      <c r="CX19" s="1400"/>
      <c r="CY19" s="1400"/>
      <c r="CZ19" s="1400"/>
      <c r="DA19" s="1400"/>
      <c r="DB19" s="1400"/>
      <c r="DC19" s="1401"/>
      <c r="DD19" s="102"/>
    </row>
    <row r="20" spans="1:188" ht="12.75" customHeight="1">
      <c r="A20" s="102"/>
      <c r="B20" s="3043"/>
      <c r="C20" s="3033"/>
      <c r="D20" s="3033"/>
      <c r="E20" s="3033"/>
      <c r="F20" s="3044"/>
      <c r="G20" s="3065"/>
      <c r="H20" s="3066"/>
      <c r="I20" s="3066"/>
      <c r="J20" s="3066"/>
      <c r="K20" s="3066"/>
      <c r="L20" s="3066"/>
      <c r="M20" s="3066"/>
      <c r="N20" s="3066"/>
      <c r="O20" s="3066"/>
      <c r="P20" s="3066"/>
      <c r="Q20" s="3066"/>
      <c r="R20" s="3066"/>
      <c r="S20" s="3066"/>
      <c r="T20" s="3104"/>
      <c r="U20" s="3096"/>
      <c r="V20" s="3096"/>
      <c r="W20" s="3096"/>
      <c r="X20" s="3096"/>
      <c r="Y20" s="3096"/>
      <c r="Z20" s="3106"/>
      <c r="AA20" s="3065"/>
      <c r="AB20" s="3066"/>
      <c r="AC20" s="3066"/>
      <c r="AD20" s="3066"/>
      <c r="AE20" s="3066"/>
      <c r="AF20" s="3066"/>
      <c r="AG20" s="3066"/>
      <c r="AH20" s="3066"/>
      <c r="AI20" s="3066"/>
      <c r="AJ20" s="3066"/>
      <c r="AK20" s="3104"/>
      <c r="AL20" s="3033"/>
      <c r="AM20" s="3033"/>
      <c r="AN20" s="3033"/>
      <c r="AO20" s="3033"/>
      <c r="AP20" s="3044"/>
      <c r="AQ20" s="3264"/>
      <c r="AR20" s="3265"/>
      <c r="AS20" s="3265"/>
      <c r="AT20" s="3265"/>
      <c r="AU20" s="3265"/>
      <c r="AV20" s="3265"/>
      <c r="AW20" s="3266"/>
      <c r="AX20" s="102"/>
      <c r="AY20" s="102"/>
      <c r="AZ20" s="102"/>
      <c r="BA20" s="99"/>
      <c r="BG20" s="102"/>
      <c r="BH20" s="1794"/>
      <c r="BI20" s="1795"/>
      <c r="BJ20" s="2764" t="s">
        <v>1941</v>
      </c>
      <c r="BK20" s="2764"/>
      <c r="BL20" s="2764"/>
      <c r="BM20" s="2764"/>
      <c r="BN20" s="2764"/>
      <c r="BO20" s="2764"/>
      <c r="BP20" s="2764"/>
      <c r="BQ20" s="2764"/>
      <c r="BR20" s="2764"/>
      <c r="BS20" s="2764"/>
      <c r="BT20" s="2764"/>
      <c r="BU20" s="2764"/>
      <c r="BV20" s="2764"/>
      <c r="BW20" s="2764"/>
      <c r="BX20" s="2764"/>
      <c r="BY20" s="2764"/>
      <c r="BZ20" s="2764"/>
      <c r="CA20" s="2764"/>
      <c r="CB20" s="2764"/>
      <c r="CC20" s="2764"/>
      <c r="CD20" s="2764"/>
      <c r="CE20" s="2764"/>
      <c r="CF20" s="2764"/>
      <c r="CG20" s="2764"/>
      <c r="CH20" s="2764"/>
      <c r="CI20" s="2764"/>
      <c r="CJ20" s="2764"/>
      <c r="CK20" s="2764"/>
      <c r="CL20" s="2764"/>
      <c r="CM20" s="2764"/>
      <c r="CN20" s="2764"/>
      <c r="CO20" s="2764"/>
      <c r="CP20" s="2764"/>
      <c r="CQ20" s="2764"/>
      <c r="CR20" s="2764"/>
      <c r="CS20" s="2764"/>
      <c r="CT20" s="2764"/>
      <c r="CU20" s="2764"/>
      <c r="CV20" s="2764"/>
      <c r="CW20" s="2764"/>
      <c r="CX20" s="2764"/>
      <c r="CY20" s="2764"/>
      <c r="CZ20" s="2764"/>
      <c r="DA20" s="2764"/>
      <c r="DB20" s="2764"/>
      <c r="DC20" s="3334"/>
      <c r="DD20" s="102"/>
    </row>
    <row r="21" spans="1:188" ht="12.75" customHeight="1">
      <c r="A21" s="102"/>
      <c r="B21" s="3041" t="s">
        <v>482</v>
      </c>
      <c r="C21" s="3349"/>
      <c r="D21" s="3349"/>
      <c r="E21" s="3349"/>
      <c r="F21" s="3350"/>
      <c r="G21" s="3223" t="str">
        <f>基本入力!Q32</f>
        <v>●鉄筋コンクリート造1階建</v>
      </c>
      <c r="H21" s="3345"/>
      <c r="I21" s="3345"/>
      <c r="J21" s="3345"/>
      <c r="K21" s="3345"/>
      <c r="L21" s="3345"/>
      <c r="M21" s="3345"/>
      <c r="N21" s="3345"/>
      <c r="O21" s="3345"/>
      <c r="P21" s="3345"/>
      <c r="Q21" s="3345"/>
      <c r="R21" s="3345"/>
      <c r="S21" s="3345"/>
      <c r="T21" s="3345"/>
      <c r="U21" s="3345"/>
      <c r="V21" s="3345"/>
      <c r="W21" s="3345"/>
      <c r="X21" s="3348"/>
      <c r="Y21" s="3351" t="s">
        <v>1091</v>
      </c>
      <c r="Z21" s="3349"/>
      <c r="AA21" s="3349"/>
      <c r="AB21" s="3349"/>
      <c r="AC21" s="3350"/>
      <c r="AD21" s="3352" t="str">
        <f>基本入力!AH32</f>
        <v>●</v>
      </c>
      <c r="AE21" s="3353"/>
      <c r="AF21" s="3353"/>
      <c r="AG21" s="3349" t="s">
        <v>365</v>
      </c>
      <c r="AH21" s="3349"/>
      <c r="AI21" s="3349"/>
      <c r="AJ21" s="3349"/>
      <c r="AK21" s="3349"/>
      <c r="AL21" s="3351" t="s">
        <v>364</v>
      </c>
      <c r="AM21" s="3349"/>
      <c r="AN21" s="3349"/>
      <c r="AO21" s="3349"/>
      <c r="AP21" s="3350"/>
      <c r="AQ21" s="3358">
        <f>基本入力!J34</f>
        <v>0</v>
      </c>
      <c r="AR21" s="3343"/>
      <c r="AS21" s="3343"/>
      <c r="AT21" s="3343"/>
      <c r="AU21" s="3343"/>
      <c r="AV21" s="3349" t="s">
        <v>22</v>
      </c>
      <c r="AW21" s="3354"/>
      <c r="AX21" s="102"/>
      <c r="AY21" s="102"/>
      <c r="AZ21" s="102"/>
      <c r="BA21" s="99"/>
      <c r="BG21" s="102"/>
      <c r="BH21" s="1794"/>
      <c r="BI21" s="1795"/>
      <c r="BJ21" s="2764"/>
      <c r="BK21" s="2764"/>
      <c r="BL21" s="2764"/>
      <c r="BM21" s="2764"/>
      <c r="BN21" s="2764"/>
      <c r="BO21" s="2764"/>
      <c r="BP21" s="2764"/>
      <c r="BQ21" s="2764"/>
      <c r="BR21" s="2764"/>
      <c r="BS21" s="2764"/>
      <c r="BT21" s="2764"/>
      <c r="BU21" s="2764"/>
      <c r="BV21" s="2764"/>
      <c r="BW21" s="2764"/>
      <c r="BX21" s="2764"/>
      <c r="BY21" s="2764"/>
      <c r="BZ21" s="2764"/>
      <c r="CA21" s="2764"/>
      <c r="CB21" s="2764"/>
      <c r="CC21" s="2764"/>
      <c r="CD21" s="2764"/>
      <c r="CE21" s="2764"/>
      <c r="CF21" s="2764"/>
      <c r="CG21" s="2764"/>
      <c r="CH21" s="2764"/>
      <c r="CI21" s="2764"/>
      <c r="CJ21" s="2764"/>
      <c r="CK21" s="2764"/>
      <c r="CL21" s="2764"/>
      <c r="CM21" s="2764"/>
      <c r="CN21" s="2764"/>
      <c r="CO21" s="2764"/>
      <c r="CP21" s="2764"/>
      <c r="CQ21" s="2764"/>
      <c r="CR21" s="2764"/>
      <c r="CS21" s="2764"/>
      <c r="CT21" s="2764"/>
      <c r="CU21" s="2764"/>
      <c r="CV21" s="2764"/>
      <c r="CW21" s="2764"/>
      <c r="CX21" s="2764"/>
      <c r="CY21" s="2764"/>
      <c r="CZ21" s="2764"/>
      <c r="DA21" s="2764"/>
      <c r="DB21" s="2764"/>
      <c r="DC21" s="3334"/>
      <c r="DD21" s="102"/>
    </row>
    <row r="22" spans="1:188" ht="12.75" customHeight="1">
      <c r="A22" s="102"/>
      <c r="B22" s="3043"/>
      <c r="C22" s="3033"/>
      <c r="D22" s="3033"/>
      <c r="E22" s="3033"/>
      <c r="F22" s="3044"/>
      <c r="G22" s="3065"/>
      <c r="H22" s="3066"/>
      <c r="I22" s="3066"/>
      <c r="J22" s="3066"/>
      <c r="K22" s="3066"/>
      <c r="L22" s="3066"/>
      <c r="M22" s="3066"/>
      <c r="N22" s="3066"/>
      <c r="O22" s="3066"/>
      <c r="P22" s="3066"/>
      <c r="Q22" s="3066"/>
      <c r="R22" s="3066"/>
      <c r="S22" s="3066"/>
      <c r="T22" s="3066"/>
      <c r="U22" s="3066"/>
      <c r="V22" s="3066"/>
      <c r="W22" s="3066"/>
      <c r="X22" s="3104"/>
      <c r="Y22" s="3051"/>
      <c r="Z22" s="3033"/>
      <c r="AA22" s="3033"/>
      <c r="AB22" s="3033"/>
      <c r="AC22" s="3044"/>
      <c r="AD22" s="3231"/>
      <c r="AE22" s="3232"/>
      <c r="AF22" s="3232"/>
      <c r="AG22" s="3033"/>
      <c r="AH22" s="3033"/>
      <c r="AI22" s="3033"/>
      <c r="AJ22" s="3033"/>
      <c r="AK22" s="3033"/>
      <c r="AL22" s="3051"/>
      <c r="AM22" s="3033"/>
      <c r="AN22" s="3033"/>
      <c r="AO22" s="3033"/>
      <c r="AP22" s="3044"/>
      <c r="AQ22" s="3039"/>
      <c r="AR22" s="3039"/>
      <c r="AS22" s="3039"/>
      <c r="AT22" s="3039"/>
      <c r="AU22" s="3039"/>
      <c r="AV22" s="3033"/>
      <c r="AW22" s="3089"/>
      <c r="AX22" s="102"/>
      <c r="AY22" s="102"/>
      <c r="AZ22" s="102"/>
      <c r="BA22" s="99"/>
      <c r="BG22" s="102"/>
      <c r="BH22" s="1794"/>
      <c r="BI22" s="1795"/>
      <c r="BJ22" s="2764"/>
      <c r="BK22" s="2764"/>
      <c r="BL22" s="2764"/>
      <c r="BM22" s="2764"/>
      <c r="BN22" s="2764"/>
      <c r="BO22" s="2764"/>
      <c r="BP22" s="2764"/>
      <c r="BQ22" s="2764"/>
      <c r="BR22" s="2764"/>
      <c r="BS22" s="2764"/>
      <c r="BT22" s="2764"/>
      <c r="BU22" s="2764"/>
      <c r="BV22" s="2764"/>
      <c r="BW22" s="2764"/>
      <c r="BX22" s="2764"/>
      <c r="BY22" s="2764"/>
      <c r="BZ22" s="2764"/>
      <c r="CA22" s="2764"/>
      <c r="CB22" s="2764"/>
      <c r="CC22" s="2764"/>
      <c r="CD22" s="2764"/>
      <c r="CE22" s="2764"/>
      <c r="CF22" s="2764"/>
      <c r="CG22" s="2764"/>
      <c r="CH22" s="2764"/>
      <c r="CI22" s="2764"/>
      <c r="CJ22" s="2764"/>
      <c r="CK22" s="2764"/>
      <c r="CL22" s="2764"/>
      <c r="CM22" s="2764"/>
      <c r="CN22" s="2764"/>
      <c r="CO22" s="2764"/>
      <c r="CP22" s="2764"/>
      <c r="CQ22" s="2764"/>
      <c r="CR22" s="2764"/>
      <c r="CS22" s="2764"/>
      <c r="CT22" s="2764"/>
      <c r="CU22" s="2764"/>
      <c r="CV22" s="2764"/>
      <c r="CW22" s="2764"/>
      <c r="CX22" s="2764"/>
      <c r="CY22" s="2764"/>
      <c r="CZ22" s="2764"/>
      <c r="DA22" s="2764"/>
      <c r="DB22" s="2764"/>
      <c r="DC22" s="3334"/>
      <c r="DD22" s="102"/>
      <c r="FQ22" s="325"/>
      <c r="FR22" s="328"/>
      <c r="FS22" s="327"/>
      <c r="FT22" s="327"/>
      <c r="FU22" s="325"/>
      <c r="FV22" s="328"/>
      <c r="FW22" s="327"/>
      <c r="FX22" s="327"/>
    </row>
    <row r="23" spans="1:188" ht="12.75" customHeight="1">
      <c r="A23" s="102"/>
      <c r="B23" s="3041" t="s">
        <v>518</v>
      </c>
      <c r="C23" s="3349"/>
      <c r="D23" s="3349"/>
      <c r="E23" s="3349"/>
      <c r="F23" s="3350"/>
      <c r="G23" s="3351" t="s">
        <v>44</v>
      </c>
      <c r="H23" s="3355" t="str">
        <f>重説!BN25</f>
        <v>□</v>
      </c>
      <c r="I23" s="3349" t="s">
        <v>157</v>
      </c>
      <c r="J23" s="3349"/>
      <c r="K23" s="3349" t="s">
        <v>29</v>
      </c>
      <c r="L23" s="3355" t="str">
        <f>重説!BR25</f>
        <v>■</v>
      </c>
      <c r="M23" s="3349" t="s">
        <v>21</v>
      </c>
      <c r="N23" s="3349"/>
      <c r="O23" s="3349" t="s">
        <v>45</v>
      </c>
      <c r="P23" s="3356">
        <f>重説!BV25</f>
        <v>0</v>
      </c>
      <c r="Q23" s="3345"/>
      <c r="R23" s="3345"/>
      <c r="S23" s="3345"/>
      <c r="T23" s="3345"/>
      <c r="U23" s="3345"/>
      <c r="V23" s="3345"/>
      <c r="W23" s="3345"/>
      <c r="X23" s="3345"/>
      <c r="Y23" s="3345"/>
      <c r="Z23" s="3345"/>
      <c r="AA23" s="3345"/>
      <c r="AB23" s="3345"/>
      <c r="AC23" s="3345"/>
      <c r="AD23" s="3345"/>
      <c r="AE23" s="3345"/>
      <c r="AF23" s="3345"/>
      <c r="AG23" s="3345"/>
      <c r="AH23" s="3345"/>
      <c r="AI23" s="3345"/>
      <c r="AJ23" s="3345"/>
      <c r="AK23" s="3345"/>
      <c r="AL23" s="3345"/>
      <c r="AM23" s="3345"/>
      <c r="AN23" s="3345"/>
      <c r="AO23" s="3345"/>
      <c r="AP23" s="3345"/>
      <c r="AQ23" s="3345"/>
      <c r="AR23" s="3345"/>
      <c r="AS23" s="3345"/>
      <c r="AT23" s="3345"/>
      <c r="AU23" s="3345"/>
      <c r="AV23" s="3345"/>
      <c r="AW23" s="3357"/>
      <c r="AX23" s="102"/>
      <c r="AY23" s="102"/>
      <c r="AZ23" s="102"/>
      <c r="BA23" s="99"/>
      <c r="BG23" s="102"/>
      <c r="BH23" s="1794"/>
      <c r="BI23" s="1795"/>
      <c r="BJ23" s="1400"/>
      <c r="BK23" s="1400"/>
      <c r="BL23" s="1400"/>
      <c r="BM23" s="1400"/>
      <c r="BN23" s="1400"/>
      <c r="BO23" s="1400"/>
      <c r="BP23" s="1400"/>
      <c r="BQ23" s="1400"/>
      <c r="BR23" s="1400"/>
      <c r="BS23" s="1400"/>
      <c r="BT23" s="1400"/>
      <c r="BU23" s="1400"/>
      <c r="BV23" s="1400"/>
      <c r="BW23" s="1400"/>
      <c r="BX23" s="1400"/>
      <c r="BY23" s="1400"/>
      <c r="BZ23" s="1400"/>
      <c r="CA23" s="1400"/>
      <c r="CB23" s="1400"/>
      <c r="CC23" s="1400"/>
      <c r="CD23" s="1400"/>
      <c r="CE23" s="1400"/>
      <c r="CF23" s="1400"/>
      <c r="CG23" s="1400"/>
      <c r="CH23" s="1400"/>
      <c r="CI23" s="1400"/>
      <c r="CJ23" s="1400"/>
      <c r="CK23" s="1400"/>
      <c r="CL23" s="1400"/>
      <c r="CM23" s="1400"/>
      <c r="CN23" s="1400"/>
      <c r="CO23" s="1400"/>
      <c r="CP23" s="1400"/>
      <c r="CQ23" s="1400"/>
      <c r="CR23" s="1400"/>
      <c r="CS23" s="1400"/>
      <c r="CT23" s="1400"/>
      <c r="CU23" s="1400"/>
      <c r="CV23" s="1400"/>
      <c r="CW23" s="1400"/>
      <c r="CX23" s="1400"/>
      <c r="CY23" s="1400"/>
      <c r="CZ23" s="1400"/>
      <c r="DA23" s="1400"/>
      <c r="DB23" s="1400"/>
      <c r="DC23" s="1401"/>
      <c r="DD23" s="102"/>
      <c r="FQ23" s="325"/>
      <c r="FR23" s="328"/>
      <c r="FS23" s="327"/>
      <c r="FT23" s="327"/>
      <c r="FU23" s="325"/>
      <c r="FV23" s="328"/>
      <c r="FW23" s="327"/>
      <c r="FX23" s="327"/>
    </row>
    <row r="24" spans="1:188" ht="12.75" customHeight="1">
      <c r="A24" s="102"/>
      <c r="B24" s="3107"/>
      <c r="C24" s="3045"/>
      <c r="D24" s="3045"/>
      <c r="E24" s="3045"/>
      <c r="F24" s="3046"/>
      <c r="G24" s="3067"/>
      <c r="H24" s="3109"/>
      <c r="I24" s="3045"/>
      <c r="J24" s="3045"/>
      <c r="K24" s="3045"/>
      <c r="L24" s="3109"/>
      <c r="M24" s="3045"/>
      <c r="N24" s="3045"/>
      <c r="O24" s="3045"/>
      <c r="P24" s="3101"/>
      <c r="Q24" s="3101"/>
      <c r="R24" s="3101"/>
      <c r="S24" s="3101"/>
      <c r="T24" s="3101"/>
      <c r="U24" s="3101"/>
      <c r="V24" s="3101"/>
      <c r="W24" s="3101"/>
      <c r="X24" s="3101"/>
      <c r="Y24" s="3101"/>
      <c r="Z24" s="3101"/>
      <c r="AA24" s="3101"/>
      <c r="AB24" s="3101"/>
      <c r="AC24" s="3101"/>
      <c r="AD24" s="3101"/>
      <c r="AE24" s="3101"/>
      <c r="AF24" s="3101"/>
      <c r="AG24" s="3101"/>
      <c r="AH24" s="3101"/>
      <c r="AI24" s="3101"/>
      <c r="AJ24" s="3101"/>
      <c r="AK24" s="3101"/>
      <c r="AL24" s="3101"/>
      <c r="AM24" s="3101"/>
      <c r="AN24" s="3101"/>
      <c r="AO24" s="3101"/>
      <c r="AP24" s="3101"/>
      <c r="AQ24" s="3101"/>
      <c r="AR24" s="3101"/>
      <c r="AS24" s="3101"/>
      <c r="AT24" s="3101"/>
      <c r="AU24" s="3101"/>
      <c r="AV24" s="3101"/>
      <c r="AW24" s="3102"/>
      <c r="AX24" s="102"/>
      <c r="AY24" s="102"/>
      <c r="AZ24" s="102"/>
      <c r="BA24" s="99"/>
      <c r="BG24" s="102"/>
      <c r="BH24" s="1794"/>
      <c r="BI24" s="1795"/>
      <c r="BJ24" s="1400"/>
      <c r="BK24" s="1400"/>
      <c r="BL24" s="1400"/>
      <c r="BM24" s="1400"/>
      <c r="BN24" s="1400"/>
      <c r="BO24" s="1400"/>
      <c r="BP24" s="1400"/>
      <c r="BQ24" s="1400"/>
      <c r="BR24" s="1400"/>
      <c r="BS24" s="1400"/>
      <c r="BT24" s="1400"/>
      <c r="BU24" s="1400"/>
      <c r="BV24" s="1400"/>
      <c r="BW24" s="1400"/>
      <c r="BX24" s="1400"/>
      <c r="BY24" s="1400"/>
      <c r="BZ24" s="1400"/>
      <c r="CA24" s="1400"/>
      <c r="CB24" s="1400"/>
      <c r="CC24" s="1400"/>
      <c r="CD24" s="1400"/>
      <c r="CE24" s="1400"/>
      <c r="CF24" s="1400"/>
      <c r="CG24" s="1400"/>
      <c r="CH24" s="1400"/>
      <c r="CI24" s="1400"/>
      <c r="CJ24" s="1400"/>
      <c r="CK24" s="1400"/>
      <c r="CL24" s="1400"/>
      <c r="CM24" s="1400"/>
      <c r="CN24" s="1400"/>
      <c r="CO24" s="1400"/>
      <c r="CP24" s="1400"/>
      <c r="CQ24" s="1400"/>
      <c r="CR24" s="1400"/>
      <c r="CS24" s="1400"/>
      <c r="CT24" s="1400"/>
      <c r="CU24" s="1400"/>
      <c r="CV24" s="1400"/>
      <c r="CW24" s="1400"/>
      <c r="CX24" s="1400"/>
      <c r="CY24" s="1400"/>
      <c r="CZ24" s="1400"/>
      <c r="DA24" s="1400"/>
      <c r="DB24" s="1400"/>
      <c r="DC24" s="1401"/>
      <c r="DD24" s="102"/>
      <c r="FQ24" s="325"/>
      <c r="FR24" s="328"/>
      <c r="FS24" s="327"/>
      <c r="FT24" s="327"/>
      <c r="FU24" s="325"/>
      <c r="FV24" s="328"/>
      <c r="FW24" s="327"/>
      <c r="FX24" s="327"/>
    </row>
    <row r="25" spans="1:188" ht="12.75" customHeight="1">
      <c r="A25" s="102"/>
      <c r="B25" s="3236" t="str">
        <f>VLOOKUP(基本入力!R54,'売契（個人)'!DF26:DZ28,2)</f>
        <v>敷地権の目的である土地の表示</v>
      </c>
      <c r="C25" s="3369"/>
      <c r="D25" s="3369"/>
      <c r="E25" s="3369"/>
      <c r="F25" s="3369"/>
      <c r="G25" s="3369"/>
      <c r="H25" s="3369"/>
      <c r="I25" s="3369"/>
      <c r="J25" s="3369"/>
      <c r="K25" s="3369"/>
      <c r="L25" s="3369"/>
      <c r="M25" s="3369"/>
      <c r="N25" s="3369"/>
      <c r="O25" s="3369"/>
      <c r="P25" s="3369"/>
      <c r="Q25" s="3369"/>
      <c r="R25" s="3369"/>
      <c r="S25" s="3369"/>
      <c r="T25" s="3369"/>
      <c r="U25" s="3369"/>
      <c r="V25" s="3369"/>
      <c r="W25" s="3369"/>
      <c r="X25" s="3369"/>
      <c r="Y25" s="3369"/>
      <c r="Z25" s="3369"/>
      <c r="AA25" s="3369"/>
      <c r="AB25" s="3369"/>
      <c r="AC25" s="3369"/>
      <c r="AD25" s="3369"/>
      <c r="AE25" s="3369"/>
      <c r="AF25" s="3369"/>
      <c r="AG25" s="3369"/>
      <c r="AH25" s="3369"/>
      <c r="AI25" s="3369"/>
      <c r="AJ25" s="3369"/>
      <c r="AK25" s="3369"/>
      <c r="AL25" s="3369"/>
      <c r="AM25" s="3369"/>
      <c r="AN25" s="3369"/>
      <c r="AO25" s="3369"/>
      <c r="AP25" s="3369"/>
      <c r="AQ25" s="3369"/>
      <c r="AR25" s="3369"/>
      <c r="AS25" s="3369"/>
      <c r="AT25" s="3369"/>
      <c r="AU25" s="3369"/>
      <c r="AV25" s="3369"/>
      <c r="AW25" s="3370"/>
      <c r="AX25" s="102"/>
      <c r="AY25" s="102"/>
      <c r="AZ25" s="102"/>
      <c r="BA25" s="99"/>
      <c r="BG25" s="102"/>
      <c r="BH25" s="1794"/>
      <c r="BI25" s="1795"/>
      <c r="BJ25" s="1400"/>
      <c r="BK25" s="1400"/>
      <c r="BL25" s="1400"/>
      <c r="BM25" s="1400"/>
      <c r="BN25" s="1400"/>
      <c r="BO25" s="1400"/>
      <c r="BP25" s="1400"/>
      <c r="BQ25" s="1400"/>
      <c r="BR25" s="1400"/>
      <c r="BS25" s="1400"/>
      <c r="BT25" s="1400"/>
      <c r="BU25" s="1400"/>
      <c r="BV25" s="1400"/>
      <c r="BW25" s="1400"/>
      <c r="BX25" s="1400"/>
      <c r="BY25" s="1400"/>
      <c r="BZ25" s="1400"/>
      <c r="CA25" s="1400"/>
      <c r="CB25" s="1400"/>
      <c r="CC25" s="1400"/>
      <c r="CD25" s="1400"/>
      <c r="CE25" s="1400"/>
      <c r="CF25" s="1400"/>
      <c r="CG25" s="1400"/>
      <c r="CH25" s="1400"/>
      <c r="CI25" s="1400"/>
      <c r="CJ25" s="1400"/>
      <c r="CK25" s="1400"/>
      <c r="CL25" s="1400"/>
      <c r="CM25" s="1400"/>
      <c r="CN25" s="1400"/>
      <c r="CO25" s="1400"/>
      <c r="CP25" s="1400"/>
      <c r="CQ25" s="1400"/>
      <c r="CR25" s="1400"/>
      <c r="CS25" s="1400"/>
      <c r="CT25" s="1400"/>
      <c r="CU25" s="1400"/>
      <c r="CV25" s="1400"/>
      <c r="CW25" s="1400"/>
      <c r="CX25" s="1400"/>
      <c r="CY25" s="1400"/>
      <c r="CZ25" s="1400"/>
      <c r="DA25" s="1400"/>
      <c r="DB25" s="1400"/>
      <c r="DC25" s="1401"/>
      <c r="DD25" s="102"/>
      <c r="DF25" s="53" t="s">
        <v>1697</v>
      </c>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row>
    <row r="26" spans="1:188" ht="12.75" customHeight="1">
      <c r="A26" s="102"/>
      <c r="B26" s="3228"/>
      <c r="C26" s="3119"/>
      <c r="D26" s="3119"/>
      <c r="E26" s="3119"/>
      <c r="F26" s="3119"/>
      <c r="G26" s="3119"/>
      <c r="H26" s="3119"/>
      <c r="I26" s="3119"/>
      <c r="J26" s="3119"/>
      <c r="K26" s="3119"/>
      <c r="L26" s="3119"/>
      <c r="M26" s="3119"/>
      <c r="N26" s="3119"/>
      <c r="O26" s="3119"/>
      <c r="P26" s="3119"/>
      <c r="Q26" s="3119"/>
      <c r="R26" s="3119"/>
      <c r="S26" s="3119"/>
      <c r="T26" s="3119"/>
      <c r="U26" s="3119"/>
      <c r="V26" s="3119"/>
      <c r="W26" s="3119"/>
      <c r="X26" s="3119"/>
      <c r="Y26" s="3119"/>
      <c r="Z26" s="3119"/>
      <c r="AA26" s="3119"/>
      <c r="AB26" s="3119"/>
      <c r="AC26" s="3119"/>
      <c r="AD26" s="3119"/>
      <c r="AE26" s="3119"/>
      <c r="AF26" s="3119"/>
      <c r="AG26" s="3119"/>
      <c r="AH26" s="3119"/>
      <c r="AI26" s="3119"/>
      <c r="AJ26" s="3119"/>
      <c r="AK26" s="3119"/>
      <c r="AL26" s="3119"/>
      <c r="AM26" s="3119"/>
      <c r="AN26" s="3119"/>
      <c r="AO26" s="3119"/>
      <c r="AP26" s="3119"/>
      <c r="AQ26" s="3119"/>
      <c r="AR26" s="3119"/>
      <c r="AS26" s="3119"/>
      <c r="AT26" s="3119"/>
      <c r="AU26" s="3119"/>
      <c r="AV26" s="3119"/>
      <c r="AW26" s="3120"/>
      <c r="AX26" s="102"/>
      <c r="AY26" s="102"/>
      <c r="AZ26" s="102"/>
      <c r="BA26" s="99"/>
      <c r="BG26" s="102"/>
      <c r="BH26" s="1794"/>
      <c r="BI26" s="1795"/>
      <c r="BJ26" s="1400"/>
      <c r="BK26" s="1400"/>
      <c r="BL26" s="1400"/>
      <c r="BM26" s="1400"/>
      <c r="BN26" s="1400"/>
      <c r="BO26" s="1400"/>
      <c r="BP26" s="1400"/>
      <c r="BQ26" s="1400"/>
      <c r="BR26" s="1400"/>
      <c r="BS26" s="1400"/>
      <c r="BT26" s="1400"/>
      <c r="BU26" s="1400"/>
      <c r="BV26" s="1400"/>
      <c r="BW26" s="1400"/>
      <c r="BX26" s="1400"/>
      <c r="BY26" s="1400"/>
      <c r="BZ26" s="1400"/>
      <c r="CA26" s="1400"/>
      <c r="CB26" s="1400"/>
      <c r="CC26" s="1400"/>
      <c r="CD26" s="1400"/>
      <c r="CE26" s="1400"/>
      <c r="CF26" s="1400"/>
      <c r="CG26" s="1400"/>
      <c r="CH26" s="1400"/>
      <c r="CI26" s="1400"/>
      <c r="CJ26" s="1400"/>
      <c r="CK26" s="1400"/>
      <c r="CL26" s="1400"/>
      <c r="CM26" s="1400"/>
      <c r="CN26" s="1400"/>
      <c r="CO26" s="1400"/>
      <c r="CP26" s="1400"/>
      <c r="CQ26" s="1400"/>
      <c r="CR26" s="1400"/>
      <c r="CS26" s="1400"/>
      <c r="CT26" s="1400"/>
      <c r="CU26" s="1400"/>
      <c r="CV26" s="1400"/>
      <c r="CW26" s="1400"/>
      <c r="CX26" s="1400"/>
      <c r="CY26" s="1400"/>
      <c r="CZ26" s="1400"/>
      <c r="DA26" s="1400"/>
      <c r="DB26" s="1400"/>
      <c r="DC26" s="1401"/>
      <c r="DD26" s="102"/>
      <c r="DF26" s="277" t="s">
        <v>1693</v>
      </c>
      <c r="DG26" s="278" t="s">
        <v>1701</v>
      </c>
      <c r="DH26" s="278"/>
      <c r="DI26" s="278"/>
      <c r="DJ26" s="278"/>
      <c r="DK26" s="278"/>
      <c r="DL26" s="278"/>
      <c r="DM26" s="278"/>
      <c r="DN26" s="278"/>
      <c r="DO26" s="278" t="s">
        <v>1698</v>
      </c>
      <c r="DP26" s="278"/>
      <c r="DQ26" s="278"/>
      <c r="DR26" s="278"/>
      <c r="DS26" s="278"/>
      <c r="DT26" s="480" t="s">
        <v>1706</v>
      </c>
      <c r="DU26" s="278"/>
      <c r="DV26" s="278"/>
      <c r="DW26" s="278"/>
      <c r="DX26" s="278"/>
      <c r="DY26" s="278" t="s">
        <v>1704</v>
      </c>
      <c r="DZ26" s="59"/>
      <c r="EA26" s="59"/>
      <c r="EB26" s="59"/>
      <c r="EC26" s="59"/>
      <c r="ED26" s="59"/>
      <c r="EE26" s="59"/>
      <c r="EF26" s="59"/>
      <c r="EG26" s="59"/>
      <c r="EH26" s="59"/>
      <c r="EI26" s="59"/>
      <c r="FC26" s="323"/>
      <c r="FD26" s="323"/>
      <c r="FE26" s="323"/>
      <c r="FF26" s="323"/>
    </row>
    <row r="27" spans="1:188" ht="12.75" customHeight="1">
      <c r="A27" s="102"/>
      <c r="B27" s="3273" t="s">
        <v>372</v>
      </c>
      <c r="C27" s="3274"/>
      <c r="D27" s="3371" t="s">
        <v>373</v>
      </c>
      <c r="E27" s="3372"/>
      <c r="F27" s="3372"/>
      <c r="G27" s="3372"/>
      <c r="H27" s="3372"/>
      <c r="I27" s="3372"/>
      <c r="J27" s="3372"/>
      <c r="K27" s="3372"/>
      <c r="L27" s="3372"/>
      <c r="M27" s="3372"/>
      <c r="N27" s="3372"/>
      <c r="O27" s="3372"/>
      <c r="P27" s="3371" t="s">
        <v>1021</v>
      </c>
      <c r="Q27" s="3372"/>
      <c r="R27" s="3372"/>
      <c r="S27" s="3372"/>
      <c r="T27" s="3277"/>
      <c r="U27" s="2354" t="s">
        <v>7</v>
      </c>
      <c r="V27" s="2354"/>
      <c r="W27" s="2354"/>
      <c r="X27" s="2354"/>
      <c r="Y27" s="2354"/>
      <c r="Z27" s="2354"/>
      <c r="AA27" s="2354" t="s">
        <v>8</v>
      </c>
      <c r="AB27" s="2354"/>
      <c r="AC27" s="2354"/>
      <c r="AD27" s="2354"/>
      <c r="AE27" s="2354"/>
      <c r="AF27" s="2354"/>
      <c r="AG27" s="2354" t="str">
        <f>VLOOKUP(基本入力!R54,'売契（個人)'!DF26:DZ28,10)</f>
        <v>敷地権の種類</v>
      </c>
      <c r="AH27" s="2354"/>
      <c r="AI27" s="2354"/>
      <c r="AJ27" s="2354"/>
      <c r="AK27" s="2354"/>
      <c r="AL27" s="2354"/>
      <c r="AM27" s="3365" t="str">
        <f>VLOOKUP(基本入力!R54,'売契（個人)'!DF26:DZ28,15)</f>
        <v>敷地権の割合
((準)共有持分)</v>
      </c>
      <c r="AN27" s="3366"/>
      <c r="AO27" s="3366"/>
      <c r="AP27" s="3366"/>
      <c r="AQ27" s="3366"/>
      <c r="AR27" s="3366"/>
      <c r="AS27" s="3366"/>
      <c r="AT27" s="3366"/>
      <c r="AU27" s="3366"/>
      <c r="AV27" s="3366"/>
      <c r="AW27" s="3367"/>
      <c r="AX27" s="102"/>
      <c r="AY27" s="102"/>
      <c r="AZ27" s="102"/>
      <c r="BA27" s="99"/>
      <c r="BG27" s="102"/>
      <c r="BH27" s="1794"/>
      <c r="BI27" s="1795"/>
      <c r="BJ27" s="1400"/>
      <c r="BK27" s="1400"/>
      <c r="BL27" s="1400"/>
      <c r="BM27" s="1400"/>
      <c r="BN27" s="1400"/>
      <c r="BO27" s="1400"/>
      <c r="BP27" s="1400"/>
      <c r="BQ27" s="1400"/>
      <c r="BR27" s="1400"/>
      <c r="BS27" s="1400"/>
      <c r="BT27" s="1400"/>
      <c r="BU27" s="1400"/>
      <c r="BV27" s="1400"/>
      <c r="BW27" s="1400"/>
      <c r="BX27" s="1400"/>
      <c r="BY27" s="1400"/>
      <c r="BZ27" s="1400"/>
      <c r="CA27" s="1400"/>
      <c r="CB27" s="1400"/>
      <c r="CC27" s="1400"/>
      <c r="CD27" s="1400"/>
      <c r="CE27" s="1400"/>
      <c r="CF27" s="1400"/>
      <c r="CG27" s="1400"/>
      <c r="CH27" s="1400"/>
      <c r="CI27" s="1400"/>
      <c r="CJ27" s="1400"/>
      <c r="CK27" s="1400"/>
      <c r="CL27" s="1400"/>
      <c r="CM27" s="1400"/>
      <c r="CN27" s="1400"/>
      <c r="CO27" s="1400"/>
      <c r="CP27" s="1400"/>
      <c r="CQ27" s="1400"/>
      <c r="CR27" s="1400"/>
      <c r="CS27" s="1400"/>
      <c r="CT27" s="1400"/>
      <c r="CU27" s="1400"/>
      <c r="CV27" s="1400"/>
      <c r="CW27" s="1400"/>
      <c r="CX27" s="1400"/>
      <c r="CY27" s="1400"/>
      <c r="CZ27" s="1400"/>
      <c r="DA27" s="1400"/>
      <c r="DB27" s="1400"/>
      <c r="DC27" s="1401"/>
      <c r="DD27" s="102"/>
      <c r="DF27" s="53" t="s">
        <v>1695</v>
      </c>
      <c r="DG27" s="59" t="s">
        <v>1702</v>
      </c>
      <c r="DH27" s="59"/>
      <c r="DI27" s="59"/>
      <c r="DJ27" s="59"/>
      <c r="DK27" s="59"/>
      <c r="DL27" s="59"/>
      <c r="DM27" s="59"/>
      <c r="DN27" s="59"/>
      <c r="DO27" s="59" t="s">
        <v>1699</v>
      </c>
      <c r="DP27" s="59"/>
      <c r="DQ27" s="59"/>
      <c r="DR27" s="59"/>
      <c r="DS27" s="59"/>
      <c r="DT27" s="280" t="s">
        <v>1705</v>
      </c>
      <c r="DU27" s="59"/>
      <c r="DV27" s="59"/>
      <c r="DW27" s="59"/>
      <c r="DX27" s="59"/>
      <c r="DY27" s="59" t="s">
        <v>1703</v>
      </c>
      <c r="DZ27" s="59"/>
      <c r="EA27" s="59"/>
      <c r="EB27" s="59"/>
      <c r="EC27" s="59"/>
      <c r="ED27" s="59"/>
      <c r="EE27" s="59"/>
      <c r="EF27" s="59"/>
      <c r="EG27" s="59"/>
      <c r="EH27" s="59"/>
      <c r="EI27" s="59"/>
      <c r="FC27" s="323"/>
      <c r="FD27" s="323"/>
      <c r="FE27" s="323"/>
      <c r="FF27" s="323"/>
    </row>
    <row r="28" spans="1:188" ht="12.75" customHeight="1">
      <c r="A28" s="102"/>
      <c r="B28" s="3275"/>
      <c r="C28" s="3276"/>
      <c r="D28" s="2358"/>
      <c r="E28" s="1813"/>
      <c r="F28" s="1813"/>
      <c r="G28" s="1813"/>
      <c r="H28" s="1813"/>
      <c r="I28" s="1813"/>
      <c r="J28" s="1813"/>
      <c r="K28" s="1813"/>
      <c r="L28" s="1813"/>
      <c r="M28" s="1813"/>
      <c r="N28" s="1813"/>
      <c r="O28" s="1813"/>
      <c r="P28" s="2358"/>
      <c r="Q28" s="1813"/>
      <c r="R28" s="1813"/>
      <c r="S28" s="1813"/>
      <c r="T28" s="3278"/>
      <c r="U28" s="2354"/>
      <c r="V28" s="2354"/>
      <c r="W28" s="2354"/>
      <c r="X28" s="2354"/>
      <c r="Y28" s="2354"/>
      <c r="Z28" s="2354"/>
      <c r="AA28" s="2440"/>
      <c r="AB28" s="2440"/>
      <c r="AC28" s="2440"/>
      <c r="AD28" s="2440"/>
      <c r="AE28" s="2440"/>
      <c r="AF28" s="2440"/>
      <c r="AG28" s="2354"/>
      <c r="AH28" s="2354"/>
      <c r="AI28" s="2354"/>
      <c r="AJ28" s="2354"/>
      <c r="AK28" s="2354"/>
      <c r="AL28" s="2354"/>
      <c r="AM28" s="3270"/>
      <c r="AN28" s="3271"/>
      <c r="AO28" s="3271"/>
      <c r="AP28" s="3271"/>
      <c r="AQ28" s="3271"/>
      <c r="AR28" s="3271"/>
      <c r="AS28" s="3271"/>
      <c r="AT28" s="3271"/>
      <c r="AU28" s="3271"/>
      <c r="AV28" s="3271"/>
      <c r="AW28" s="3272"/>
      <c r="AX28" s="102"/>
      <c r="AY28" s="102"/>
      <c r="AZ28" s="102"/>
      <c r="BA28" s="99"/>
      <c r="BG28" s="102"/>
      <c r="BH28" s="1794"/>
      <c r="BI28" s="1795"/>
      <c r="BJ28" s="1400"/>
      <c r="BK28" s="1400"/>
      <c r="BL28" s="1400"/>
      <c r="BM28" s="1400"/>
      <c r="BN28" s="1400"/>
      <c r="BO28" s="1400"/>
      <c r="BP28" s="1400"/>
      <c r="BQ28" s="1400"/>
      <c r="BR28" s="1400"/>
      <c r="BS28" s="1400"/>
      <c r="BT28" s="1400"/>
      <c r="BU28" s="1400"/>
      <c r="BV28" s="1400"/>
      <c r="BW28" s="1400"/>
      <c r="BX28" s="1400"/>
      <c r="BY28" s="1400"/>
      <c r="BZ28" s="1400"/>
      <c r="CA28" s="1400"/>
      <c r="CB28" s="1400"/>
      <c r="CC28" s="1400"/>
      <c r="CD28" s="1400"/>
      <c r="CE28" s="1400"/>
      <c r="CF28" s="1400"/>
      <c r="CG28" s="1400"/>
      <c r="CH28" s="1400"/>
      <c r="CI28" s="1400"/>
      <c r="CJ28" s="1400"/>
      <c r="CK28" s="1400"/>
      <c r="CL28" s="1400"/>
      <c r="CM28" s="1400"/>
      <c r="CN28" s="1400"/>
      <c r="CO28" s="1400"/>
      <c r="CP28" s="1400"/>
      <c r="CQ28" s="1400"/>
      <c r="CR28" s="1400"/>
      <c r="CS28" s="1400"/>
      <c r="CT28" s="1400"/>
      <c r="CU28" s="1400"/>
      <c r="CV28" s="1400"/>
      <c r="CW28" s="1400"/>
      <c r="CX28" s="1400"/>
      <c r="CY28" s="1400"/>
      <c r="CZ28" s="1400"/>
      <c r="DA28" s="1400"/>
      <c r="DB28" s="1400"/>
      <c r="DC28" s="1401"/>
      <c r="DD28" s="102"/>
      <c r="DF28" s="137"/>
      <c r="DG28" s="200"/>
      <c r="DH28" s="200"/>
      <c r="DI28" s="200"/>
      <c r="DJ28" s="200"/>
      <c r="DK28" s="200"/>
      <c r="DL28" s="200"/>
      <c r="DM28" s="200"/>
      <c r="DN28" s="200"/>
      <c r="DO28" s="200"/>
      <c r="DP28" s="200"/>
      <c r="DQ28" s="200"/>
      <c r="DR28" s="200"/>
      <c r="DS28" s="200"/>
      <c r="DT28" s="200"/>
      <c r="DU28" s="200"/>
      <c r="DV28" s="200"/>
      <c r="DW28" s="200"/>
      <c r="DX28" s="200"/>
      <c r="DY28" s="200"/>
      <c r="DZ28" s="59"/>
      <c r="EA28" s="59"/>
      <c r="EB28" s="59"/>
      <c r="EC28" s="59"/>
      <c r="ED28" s="59"/>
      <c r="EE28" s="59"/>
      <c r="EF28" s="59"/>
      <c r="EG28" s="59"/>
      <c r="EH28" s="59"/>
      <c r="EI28" s="59"/>
      <c r="FC28" s="324"/>
      <c r="FD28" s="324"/>
      <c r="FE28" s="324"/>
      <c r="FF28" s="324"/>
    </row>
    <row r="29" spans="1:188" ht="12.75" customHeight="1">
      <c r="A29" s="102"/>
      <c r="B29" s="3058" t="s">
        <v>1</v>
      </c>
      <c r="C29" s="3335"/>
      <c r="D29" s="3223" t="str">
        <f>基本入力!F42</f>
        <v>練馬区高松3丁目　</v>
      </c>
      <c r="E29" s="3345"/>
      <c r="F29" s="3345"/>
      <c r="G29" s="3345"/>
      <c r="H29" s="3345"/>
      <c r="I29" s="3345"/>
      <c r="J29" s="3345"/>
      <c r="K29" s="3345"/>
      <c r="L29" s="3345"/>
      <c r="M29" s="3345"/>
      <c r="N29" s="3345"/>
      <c r="O29" s="3345"/>
      <c r="P29" s="3040" t="str">
        <f>基本入力!U42</f>
        <v>●番●</v>
      </c>
      <c r="Q29" s="3343"/>
      <c r="R29" s="3343"/>
      <c r="S29" s="3343"/>
      <c r="T29" s="3343"/>
      <c r="U29" s="3090" t="str">
        <f>基本入力!Y42</f>
        <v>宅地</v>
      </c>
      <c r="V29" s="3091"/>
      <c r="W29" s="3091"/>
      <c r="X29" s="3091"/>
      <c r="Y29" s="3091"/>
      <c r="Z29" s="3092"/>
      <c r="AA29" s="3114" t="str">
        <f>基本入力!AB42</f>
        <v>●</v>
      </c>
      <c r="AB29" s="3346"/>
      <c r="AC29" s="3346"/>
      <c r="AD29" s="3346"/>
      <c r="AE29" s="3346"/>
      <c r="AF29" s="3062" t="s">
        <v>22</v>
      </c>
      <c r="AG29" s="3085">
        <f>基本入力!AG42</f>
        <v>0</v>
      </c>
      <c r="AH29" s="3086"/>
      <c r="AI29" s="3086"/>
      <c r="AJ29" s="3086"/>
      <c r="AK29" s="3086"/>
      <c r="AL29" s="3086"/>
      <c r="AM29" s="3279">
        <f>基本入力!AL42</f>
        <v>0</v>
      </c>
      <c r="AN29" s="3280"/>
      <c r="AO29" s="3280"/>
      <c r="AP29" s="3280"/>
      <c r="AQ29" s="3280"/>
      <c r="AR29" s="3284" t="s">
        <v>1081</v>
      </c>
      <c r="AS29" s="3284"/>
      <c r="AT29" s="3282">
        <f>基本入力!AT42</f>
        <v>0</v>
      </c>
      <c r="AU29" s="3280"/>
      <c r="AV29" s="3280"/>
      <c r="AW29" s="3283"/>
      <c r="AX29" s="102"/>
      <c r="AY29" s="102"/>
      <c r="AZ29" s="102"/>
      <c r="BA29" s="99"/>
      <c r="BG29" s="102"/>
      <c r="BH29" s="1794"/>
      <c r="BI29" s="1795"/>
      <c r="BJ29" s="1400"/>
      <c r="BK29" s="1400"/>
      <c r="BL29" s="1400"/>
      <c r="BM29" s="1400"/>
      <c r="BN29" s="1400"/>
      <c r="BO29" s="1400"/>
      <c r="BP29" s="1400"/>
      <c r="BQ29" s="1400"/>
      <c r="BR29" s="1400"/>
      <c r="BS29" s="1400"/>
      <c r="BT29" s="1400"/>
      <c r="BU29" s="1400"/>
      <c r="BV29" s="1400"/>
      <c r="BW29" s="1400"/>
      <c r="BX29" s="1400"/>
      <c r="BY29" s="1400"/>
      <c r="BZ29" s="1400"/>
      <c r="CA29" s="1400"/>
      <c r="CB29" s="1400"/>
      <c r="CC29" s="1400"/>
      <c r="CD29" s="1400"/>
      <c r="CE29" s="1400"/>
      <c r="CF29" s="1400"/>
      <c r="CG29" s="1400"/>
      <c r="CH29" s="1400"/>
      <c r="CI29" s="1400"/>
      <c r="CJ29" s="1400"/>
      <c r="CK29" s="1400"/>
      <c r="CL29" s="1400"/>
      <c r="CM29" s="1400"/>
      <c r="CN29" s="1400"/>
      <c r="CO29" s="1400"/>
      <c r="CP29" s="1400"/>
      <c r="CQ29" s="1400"/>
      <c r="CR29" s="1400"/>
      <c r="CS29" s="1400"/>
      <c r="CT29" s="1400"/>
      <c r="CU29" s="1400"/>
      <c r="CV29" s="1400"/>
      <c r="CW29" s="1400"/>
      <c r="CX29" s="1400"/>
      <c r="CY29" s="1400"/>
      <c r="CZ29" s="1400"/>
      <c r="DA29" s="1400"/>
      <c r="DB29" s="1400"/>
      <c r="DC29" s="1401"/>
      <c r="DD29" s="102"/>
      <c r="FC29" s="324"/>
      <c r="FD29" s="324"/>
      <c r="FE29" s="324"/>
      <c r="FF29" s="324"/>
    </row>
    <row r="30" spans="1:188" ht="12.75" customHeight="1">
      <c r="A30" s="102"/>
      <c r="B30" s="3060"/>
      <c r="C30" s="3061"/>
      <c r="D30" s="3065"/>
      <c r="E30" s="3066"/>
      <c r="F30" s="3066"/>
      <c r="G30" s="3066"/>
      <c r="H30" s="3066"/>
      <c r="I30" s="3066"/>
      <c r="J30" s="3066"/>
      <c r="K30" s="3066"/>
      <c r="L30" s="3066"/>
      <c r="M30" s="3066"/>
      <c r="N30" s="3066"/>
      <c r="O30" s="3066"/>
      <c r="P30" s="3038"/>
      <c r="Q30" s="3039"/>
      <c r="R30" s="3039"/>
      <c r="S30" s="3039"/>
      <c r="T30" s="3039"/>
      <c r="U30" s="3091"/>
      <c r="V30" s="3091"/>
      <c r="W30" s="3091"/>
      <c r="X30" s="3091"/>
      <c r="Y30" s="3091"/>
      <c r="Z30" s="3092"/>
      <c r="AA30" s="3094"/>
      <c r="AB30" s="2269"/>
      <c r="AC30" s="2269"/>
      <c r="AD30" s="2269"/>
      <c r="AE30" s="2269"/>
      <c r="AF30" s="3049"/>
      <c r="AG30" s="3087"/>
      <c r="AH30" s="3086"/>
      <c r="AI30" s="3086"/>
      <c r="AJ30" s="3086"/>
      <c r="AK30" s="3086"/>
      <c r="AL30" s="3086"/>
      <c r="AM30" s="3281"/>
      <c r="AN30" s="3280"/>
      <c r="AO30" s="3280"/>
      <c r="AP30" s="3280"/>
      <c r="AQ30" s="3280"/>
      <c r="AR30" s="3284"/>
      <c r="AS30" s="3284"/>
      <c r="AT30" s="3280"/>
      <c r="AU30" s="3280"/>
      <c r="AV30" s="3280"/>
      <c r="AW30" s="3283"/>
      <c r="AX30" s="102"/>
      <c r="AY30" s="102"/>
      <c r="AZ30" s="102"/>
      <c r="BA30" s="99"/>
      <c r="BG30" s="102"/>
      <c r="BH30" s="1794"/>
      <c r="BI30" s="1795"/>
      <c r="BJ30" s="1400"/>
      <c r="BK30" s="1400"/>
      <c r="BL30" s="1400"/>
      <c r="BM30" s="1400"/>
      <c r="BN30" s="1400"/>
      <c r="BO30" s="1400"/>
      <c r="BP30" s="1400"/>
      <c r="BQ30" s="1400"/>
      <c r="BR30" s="1400"/>
      <c r="BS30" s="1400"/>
      <c r="BT30" s="1400"/>
      <c r="BU30" s="1400"/>
      <c r="BV30" s="1400"/>
      <c r="BW30" s="1400"/>
      <c r="BX30" s="1400"/>
      <c r="BY30" s="1400"/>
      <c r="BZ30" s="1400"/>
      <c r="CA30" s="1400"/>
      <c r="CB30" s="1400"/>
      <c r="CC30" s="1400"/>
      <c r="CD30" s="1400"/>
      <c r="CE30" s="1400"/>
      <c r="CF30" s="1400"/>
      <c r="CG30" s="1400"/>
      <c r="CH30" s="1400"/>
      <c r="CI30" s="1400"/>
      <c r="CJ30" s="1400"/>
      <c r="CK30" s="1400"/>
      <c r="CL30" s="1400"/>
      <c r="CM30" s="1400"/>
      <c r="CN30" s="1400"/>
      <c r="CO30" s="1400"/>
      <c r="CP30" s="1400"/>
      <c r="CQ30" s="1400"/>
      <c r="CR30" s="1400"/>
      <c r="CS30" s="1400"/>
      <c r="CT30" s="1400"/>
      <c r="CU30" s="1400"/>
      <c r="CV30" s="1400"/>
      <c r="CW30" s="1400"/>
      <c r="CX30" s="1400"/>
      <c r="CY30" s="1400"/>
      <c r="CZ30" s="1400"/>
      <c r="DA30" s="1400"/>
      <c r="DB30" s="1400"/>
      <c r="DC30" s="1401"/>
      <c r="DD30" s="102"/>
    </row>
    <row r="31" spans="1:188" ht="12.75" customHeight="1">
      <c r="A31" s="102"/>
      <c r="B31" s="3058" t="s">
        <v>2</v>
      </c>
      <c r="C31" s="3335"/>
      <c r="D31" s="3223">
        <f>基本入力!F44</f>
        <v>0</v>
      </c>
      <c r="E31" s="3345"/>
      <c r="F31" s="3345"/>
      <c r="G31" s="3345"/>
      <c r="H31" s="3345"/>
      <c r="I31" s="3345"/>
      <c r="J31" s="3345"/>
      <c r="K31" s="3345"/>
      <c r="L31" s="3345"/>
      <c r="M31" s="3345"/>
      <c r="N31" s="3345"/>
      <c r="O31" s="3345"/>
      <c r="P31" s="3040">
        <f>基本入力!U44</f>
        <v>0</v>
      </c>
      <c r="Q31" s="3343"/>
      <c r="R31" s="3343"/>
      <c r="S31" s="3343"/>
      <c r="T31" s="3343"/>
      <c r="U31" s="3090">
        <f>基本入力!Y44</f>
        <v>0</v>
      </c>
      <c r="V31" s="3091"/>
      <c r="W31" s="3091"/>
      <c r="X31" s="3091"/>
      <c r="Y31" s="3091"/>
      <c r="Z31" s="3092"/>
      <c r="AA31" s="3114">
        <f>基本入力!AB44</f>
        <v>0</v>
      </c>
      <c r="AB31" s="3346"/>
      <c r="AC31" s="3346"/>
      <c r="AD31" s="3346"/>
      <c r="AE31" s="3346"/>
      <c r="AF31" s="3062" t="s">
        <v>22</v>
      </c>
      <c r="AG31" s="3085">
        <f>基本入力!AG44</f>
        <v>0</v>
      </c>
      <c r="AH31" s="3086"/>
      <c r="AI31" s="3086"/>
      <c r="AJ31" s="3086"/>
      <c r="AK31" s="3086"/>
      <c r="AL31" s="3086"/>
      <c r="AM31" s="3040">
        <f>基本入力!AL44</f>
        <v>0</v>
      </c>
      <c r="AN31" s="3343"/>
      <c r="AO31" s="3343"/>
      <c r="AP31" s="3343"/>
      <c r="AQ31" s="3343"/>
      <c r="AR31" s="3344" t="s">
        <v>1081</v>
      </c>
      <c r="AS31" s="3344"/>
      <c r="AT31" s="3358">
        <f>基本入力!AT44</f>
        <v>0</v>
      </c>
      <c r="AU31" s="3343"/>
      <c r="AV31" s="3343"/>
      <c r="AW31" s="3319"/>
      <c r="AX31" s="102"/>
      <c r="AY31" s="102"/>
      <c r="AZ31" s="102"/>
      <c r="BA31" s="99"/>
      <c r="BG31" s="102"/>
      <c r="BH31" s="1794"/>
      <c r="BI31" s="1795"/>
      <c r="BJ31" s="1400"/>
      <c r="BK31" s="1400"/>
      <c r="BL31" s="1400"/>
      <c r="BM31" s="1400"/>
      <c r="BN31" s="1400"/>
      <c r="BO31" s="1400"/>
      <c r="BP31" s="1400"/>
      <c r="BQ31" s="1400"/>
      <c r="BR31" s="1400"/>
      <c r="BS31" s="1400"/>
      <c r="BT31" s="1400"/>
      <c r="BU31" s="1400"/>
      <c r="BV31" s="1400"/>
      <c r="BW31" s="1400"/>
      <c r="BX31" s="1400"/>
      <c r="BY31" s="1400"/>
      <c r="BZ31" s="1400"/>
      <c r="CA31" s="1400"/>
      <c r="CB31" s="1400"/>
      <c r="CC31" s="1400"/>
      <c r="CD31" s="1400"/>
      <c r="CE31" s="1400"/>
      <c r="CF31" s="1400"/>
      <c r="CG31" s="1400"/>
      <c r="CH31" s="1400"/>
      <c r="CI31" s="1400"/>
      <c r="CJ31" s="1400"/>
      <c r="CK31" s="1400"/>
      <c r="CL31" s="1400"/>
      <c r="CM31" s="1400"/>
      <c r="CN31" s="1400"/>
      <c r="CO31" s="1400"/>
      <c r="CP31" s="1400"/>
      <c r="CQ31" s="1400"/>
      <c r="CR31" s="1400"/>
      <c r="CS31" s="1400"/>
      <c r="CT31" s="1400"/>
      <c r="CU31" s="1400"/>
      <c r="CV31" s="1400"/>
      <c r="CW31" s="1400"/>
      <c r="CX31" s="1400"/>
      <c r="CY31" s="1400"/>
      <c r="CZ31" s="1400"/>
      <c r="DA31" s="1400"/>
      <c r="DB31" s="1400"/>
      <c r="DC31" s="1401"/>
      <c r="DD31" s="102"/>
      <c r="FC31" s="322"/>
      <c r="FD31" s="322"/>
      <c r="FE31" s="322"/>
      <c r="FF31" s="322"/>
      <c r="FG31" s="322"/>
      <c r="FH31" s="322"/>
      <c r="FI31" s="322"/>
      <c r="FJ31" s="322"/>
      <c r="FK31" s="322"/>
      <c r="FL31" s="322"/>
      <c r="FM31" s="322"/>
      <c r="FN31" s="322"/>
      <c r="FO31" s="322"/>
      <c r="FP31" s="322"/>
      <c r="FQ31" s="325"/>
      <c r="FR31" s="328"/>
      <c r="FS31" s="327"/>
      <c r="FT31" s="327"/>
      <c r="FU31" s="325"/>
      <c r="FV31" s="328"/>
      <c r="FW31" s="327"/>
      <c r="FX31" s="327"/>
    </row>
    <row r="32" spans="1:188" ht="12.75" customHeight="1">
      <c r="A32" s="102"/>
      <c r="B32" s="3060"/>
      <c r="C32" s="3061"/>
      <c r="D32" s="3065"/>
      <c r="E32" s="3066"/>
      <c r="F32" s="3066"/>
      <c r="G32" s="3066"/>
      <c r="H32" s="3066"/>
      <c r="I32" s="3066"/>
      <c r="J32" s="3066"/>
      <c r="K32" s="3066"/>
      <c r="L32" s="3066"/>
      <c r="M32" s="3066"/>
      <c r="N32" s="3066"/>
      <c r="O32" s="3066"/>
      <c r="P32" s="3038"/>
      <c r="Q32" s="3039"/>
      <c r="R32" s="3039"/>
      <c r="S32" s="3039"/>
      <c r="T32" s="3039"/>
      <c r="U32" s="3091"/>
      <c r="V32" s="3091"/>
      <c r="W32" s="3091"/>
      <c r="X32" s="3091"/>
      <c r="Y32" s="3091"/>
      <c r="Z32" s="3092"/>
      <c r="AA32" s="3094"/>
      <c r="AB32" s="2269"/>
      <c r="AC32" s="2269"/>
      <c r="AD32" s="2269"/>
      <c r="AE32" s="2269"/>
      <c r="AF32" s="3049"/>
      <c r="AG32" s="3087"/>
      <c r="AH32" s="3086"/>
      <c r="AI32" s="3086"/>
      <c r="AJ32" s="3086"/>
      <c r="AK32" s="3086"/>
      <c r="AL32" s="3086"/>
      <c r="AM32" s="3038"/>
      <c r="AN32" s="3039"/>
      <c r="AO32" s="3039"/>
      <c r="AP32" s="3039"/>
      <c r="AQ32" s="3039"/>
      <c r="AR32" s="3096"/>
      <c r="AS32" s="3096"/>
      <c r="AT32" s="3039"/>
      <c r="AU32" s="3039"/>
      <c r="AV32" s="3039"/>
      <c r="AW32" s="3098"/>
      <c r="AX32" s="102"/>
      <c r="AY32" s="102"/>
      <c r="AZ32" s="102"/>
      <c r="BA32" s="99"/>
      <c r="BG32" s="102"/>
      <c r="BH32" s="1794"/>
      <c r="BI32" s="1795"/>
      <c r="BJ32" s="1400"/>
      <c r="BK32" s="1400"/>
      <c r="BL32" s="1400"/>
      <c r="BM32" s="1400"/>
      <c r="BN32" s="1400"/>
      <c r="BO32" s="1400"/>
      <c r="BP32" s="1400"/>
      <c r="BQ32" s="1400"/>
      <c r="BR32" s="1400"/>
      <c r="BS32" s="1400"/>
      <c r="BT32" s="1400"/>
      <c r="BU32" s="1400"/>
      <c r="BV32" s="1400"/>
      <c r="BW32" s="1400"/>
      <c r="BX32" s="1400"/>
      <c r="BY32" s="1400"/>
      <c r="BZ32" s="1400"/>
      <c r="CA32" s="1400"/>
      <c r="CB32" s="1400"/>
      <c r="CC32" s="1400"/>
      <c r="CD32" s="1400"/>
      <c r="CE32" s="1400"/>
      <c r="CF32" s="1400"/>
      <c r="CG32" s="1400"/>
      <c r="CH32" s="1400"/>
      <c r="CI32" s="1400"/>
      <c r="CJ32" s="1400"/>
      <c r="CK32" s="1400"/>
      <c r="CL32" s="1400"/>
      <c r="CM32" s="1400"/>
      <c r="CN32" s="1400"/>
      <c r="CO32" s="1400"/>
      <c r="CP32" s="1400"/>
      <c r="CQ32" s="1400"/>
      <c r="CR32" s="1400"/>
      <c r="CS32" s="1400"/>
      <c r="CT32" s="1400"/>
      <c r="CU32" s="1400"/>
      <c r="CV32" s="1400"/>
      <c r="CW32" s="1400"/>
      <c r="CX32" s="1400"/>
      <c r="CY32" s="1400"/>
      <c r="CZ32" s="1400"/>
      <c r="DA32" s="1400"/>
      <c r="DB32" s="1400"/>
      <c r="DC32" s="1401"/>
      <c r="DD32" s="102"/>
      <c r="FC32" s="322"/>
      <c r="FD32" s="322"/>
      <c r="FE32" s="322"/>
      <c r="FF32" s="322"/>
      <c r="FG32" s="322"/>
      <c r="FH32" s="322"/>
      <c r="FI32" s="322"/>
      <c r="FJ32" s="322"/>
      <c r="FK32" s="322"/>
      <c r="FL32" s="322"/>
      <c r="FM32" s="322"/>
      <c r="FN32" s="322"/>
      <c r="FO32" s="322"/>
      <c r="FP32" s="322"/>
      <c r="FQ32" s="325"/>
      <c r="FR32" s="328"/>
      <c r="FS32" s="327"/>
      <c r="FT32" s="327"/>
      <c r="FU32" s="325"/>
      <c r="FV32" s="328"/>
      <c r="FW32" s="327"/>
      <c r="FX32" s="327"/>
    </row>
    <row r="33" spans="1:180" ht="12.75" customHeight="1">
      <c r="A33" s="102"/>
      <c r="B33" s="3058" t="s">
        <v>3</v>
      </c>
      <c r="C33" s="3335"/>
      <c r="D33" s="3223">
        <f>基本入力!F46</f>
        <v>0</v>
      </c>
      <c r="E33" s="3345"/>
      <c r="F33" s="3345"/>
      <c r="G33" s="3345"/>
      <c r="H33" s="3345"/>
      <c r="I33" s="3345"/>
      <c r="J33" s="3345"/>
      <c r="K33" s="3345"/>
      <c r="L33" s="3345"/>
      <c r="M33" s="3345"/>
      <c r="N33" s="3345"/>
      <c r="O33" s="3345"/>
      <c r="P33" s="3040">
        <f>基本入力!U46</f>
        <v>0</v>
      </c>
      <c r="Q33" s="3343"/>
      <c r="R33" s="3343"/>
      <c r="S33" s="3343"/>
      <c r="T33" s="3343"/>
      <c r="U33" s="3090">
        <f>基本入力!Y46</f>
        <v>0</v>
      </c>
      <c r="V33" s="3091"/>
      <c r="W33" s="3091"/>
      <c r="X33" s="3091"/>
      <c r="Y33" s="3091"/>
      <c r="Z33" s="3092"/>
      <c r="AA33" s="3114">
        <f>基本入力!AB46</f>
        <v>0</v>
      </c>
      <c r="AB33" s="3346"/>
      <c r="AC33" s="3346"/>
      <c r="AD33" s="3346"/>
      <c r="AE33" s="3346"/>
      <c r="AF33" s="3062" t="s">
        <v>22</v>
      </c>
      <c r="AG33" s="3085">
        <f>基本入力!AG46</f>
        <v>0</v>
      </c>
      <c r="AH33" s="3086"/>
      <c r="AI33" s="3086"/>
      <c r="AJ33" s="3086"/>
      <c r="AK33" s="3086"/>
      <c r="AL33" s="3086"/>
      <c r="AM33" s="3040">
        <f>基本入力!AL46</f>
        <v>0</v>
      </c>
      <c r="AN33" s="3343"/>
      <c r="AO33" s="3343"/>
      <c r="AP33" s="3343"/>
      <c r="AQ33" s="3343"/>
      <c r="AR33" s="3344" t="s">
        <v>1081</v>
      </c>
      <c r="AS33" s="3344"/>
      <c r="AT33" s="3358">
        <f>基本入力!AT46</f>
        <v>0</v>
      </c>
      <c r="AU33" s="3343"/>
      <c r="AV33" s="3343"/>
      <c r="AW33" s="3319"/>
      <c r="AX33" s="102"/>
      <c r="AY33" s="102"/>
      <c r="AZ33" s="102"/>
      <c r="BA33" s="99"/>
      <c r="BG33" s="102"/>
      <c r="BH33" s="1794"/>
      <c r="BI33" s="1795"/>
      <c r="BJ33" s="1400"/>
      <c r="BK33" s="1400"/>
      <c r="BL33" s="1400"/>
      <c r="BM33" s="1400"/>
      <c r="BN33" s="1400"/>
      <c r="BO33" s="1400"/>
      <c r="BP33" s="1400"/>
      <c r="BQ33" s="1400"/>
      <c r="BR33" s="1400"/>
      <c r="BS33" s="1400"/>
      <c r="BT33" s="1400"/>
      <c r="BU33" s="1400"/>
      <c r="BV33" s="1400"/>
      <c r="BW33" s="1400"/>
      <c r="BX33" s="1400"/>
      <c r="BY33" s="1400"/>
      <c r="BZ33" s="1400"/>
      <c r="CA33" s="1400"/>
      <c r="CB33" s="1400"/>
      <c r="CC33" s="1400"/>
      <c r="CD33" s="1400"/>
      <c r="CE33" s="1400"/>
      <c r="CF33" s="1400"/>
      <c r="CG33" s="1400"/>
      <c r="CH33" s="1400"/>
      <c r="CI33" s="1400"/>
      <c r="CJ33" s="1400"/>
      <c r="CK33" s="1400"/>
      <c r="CL33" s="1400"/>
      <c r="CM33" s="1400"/>
      <c r="CN33" s="1400"/>
      <c r="CO33" s="1400"/>
      <c r="CP33" s="1400"/>
      <c r="CQ33" s="1400"/>
      <c r="CR33" s="1400"/>
      <c r="CS33" s="1400"/>
      <c r="CT33" s="1400"/>
      <c r="CU33" s="1400"/>
      <c r="CV33" s="1400"/>
      <c r="CW33" s="1400"/>
      <c r="CX33" s="1400"/>
      <c r="CY33" s="1400"/>
      <c r="CZ33" s="1400"/>
      <c r="DA33" s="1400"/>
      <c r="DB33" s="1400"/>
      <c r="DC33" s="1401"/>
      <c r="DD33" s="102"/>
      <c r="FC33" s="322"/>
      <c r="FD33" s="322"/>
      <c r="FE33" s="322"/>
      <c r="FF33" s="322"/>
      <c r="FG33" s="322"/>
      <c r="FH33" s="322"/>
      <c r="FI33" s="322"/>
      <c r="FJ33" s="322"/>
      <c r="FK33" s="322"/>
      <c r="FL33" s="322"/>
      <c r="FM33" s="322"/>
      <c r="FN33" s="322"/>
      <c r="FO33" s="322"/>
      <c r="FP33" s="322"/>
      <c r="FQ33" s="325"/>
      <c r="FR33" s="328"/>
      <c r="FS33" s="327"/>
      <c r="FT33" s="327"/>
      <c r="FU33" s="325"/>
      <c r="FV33" s="328"/>
      <c r="FW33" s="327"/>
      <c r="FX33" s="327"/>
    </row>
    <row r="34" spans="1:180" ht="12.75" customHeight="1">
      <c r="A34" s="102"/>
      <c r="B34" s="3060"/>
      <c r="C34" s="3061"/>
      <c r="D34" s="3065"/>
      <c r="E34" s="3066"/>
      <c r="F34" s="3066"/>
      <c r="G34" s="3066"/>
      <c r="H34" s="3066"/>
      <c r="I34" s="3066"/>
      <c r="J34" s="3066"/>
      <c r="K34" s="3066"/>
      <c r="L34" s="3066"/>
      <c r="M34" s="3066"/>
      <c r="N34" s="3066"/>
      <c r="O34" s="3066"/>
      <c r="P34" s="3038"/>
      <c r="Q34" s="3039"/>
      <c r="R34" s="3039"/>
      <c r="S34" s="3039"/>
      <c r="T34" s="3039"/>
      <c r="U34" s="3091"/>
      <c r="V34" s="3091"/>
      <c r="W34" s="3091"/>
      <c r="X34" s="3091"/>
      <c r="Y34" s="3091"/>
      <c r="Z34" s="3092"/>
      <c r="AA34" s="3094"/>
      <c r="AB34" s="2269"/>
      <c r="AC34" s="2269"/>
      <c r="AD34" s="2269"/>
      <c r="AE34" s="2269"/>
      <c r="AF34" s="3049"/>
      <c r="AG34" s="3087"/>
      <c r="AH34" s="3086"/>
      <c r="AI34" s="3086"/>
      <c r="AJ34" s="3086"/>
      <c r="AK34" s="3086"/>
      <c r="AL34" s="3086"/>
      <c r="AM34" s="3038"/>
      <c r="AN34" s="3039"/>
      <c r="AO34" s="3039"/>
      <c r="AP34" s="3039"/>
      <c r="AQ34" s="3039"/>
      <c r="AR34" s="3096"/>
      <c r="AS34" s="3096"/>
      <c r="AT34" s="3039"/>
      <c r="AU34" s="3039"/>
      <c r="AV34" s="3039"/>
      <c r="AW34" s="3098"/>
      <c r="AX34" s="102"/>
      <c r="AY34" s="102"/>
      <c r="AZ34" s="102"/>
      <c r="BA34" s="99"/>
      <c r="BG34" s="102"/>
      <c r="BH34" s="1794"/>
      <c r="BI34" s="1795"/>
      <c r="BJ34" s="1400"/>
      <c r="BK34" s="1400"/>
      <c r="BL34" s="1400"/>
      <c r="BM34" s="1400"/>
      <c r="BN34" s="1400"/>
      <c r="BO34" s="1400"/>
      <c r="BP34" s="1400"/>
      <c r="BQ34" s="1400"/>
      <c r="BR34" s="1400"/>
      <c r="BS34" s="1400"/>
      <c r="BT34" s="1400"/>
      <c r="BU34" s="1400"/>
      <c r="BV34" s="1400"/>
      <c r="BW34" s="1400"/>
      <c r="BX34" s="1400"/>
      <c r="BY34" s="1400"/>
      <c r="BZ34" s="1400"/>
      <c r="CA34" s="1400"/>
      <c r="CB34" s="1400"/>
      <c r="CC34" s="1400"/>
      <c r="CD34" s="1400"/>
      <c r="CE34" s="1400"/>
      <c r="CF34" s="1400"/>
      <c r="CG34" s="1400"/>
      <c r="CH34" s="1400"/>
      <c r="CI34" s="1400"/>
      <c r="CJ34" s="1400"/>
      <c r="CK34" s="1400"/>
      <c r="CL34" s="1400"/>
      <c r="CM34" s="1400"/>
      <c r="CN34" s="1400"/>
      <c r="CO34" s="1400"/>
      <c r="CP34" s="1400"/>
      <c r="CQ34" s="1400"/>
      <c r="CR34" s="1400"/>
      <c r="CS34" s="1400"/>
      <c r="CT34" s="1400"/>
      <c r="CU34" s="1400"/>
      <c r="CV34" s="1400"/>
      <c r="CW34" s="1400"/>
      <c r="CX34" s="1400"/>
      <c r="CY34" s="1400"/>
      <c r="CZ34" s="1400"/>
      <c r="DA34" s="1400"/>
      <c r="DB34" s="1400"/>
      <c r="DC34" s="1401"/>
      <c r="DD34" s="102"/>
    </row>
    <row r="35" spans="1:180" ht="12.75" customHeight="1">
      <c r="A35" s="102"/>
      <c r="B35" s="3058" t="s">
        <v>4</v>
      </c>
      <c r="C35" s="3335"/>
      <c r="D35" s="3223">
        <f>基本入力!F48</f>
        <v>0</v>
      </c>
      <c r="E35" s="3345"/>
      <c r="F35" s="3345"/>
      <c r="G35" s="3345"/>
      <c r="H35" s="3345"/>
      <c r="I35" s="3345"/>
      <c r="J35" s="3345"/>
      <c r="K35" s="3345"/>
      <c r="L35" s="3345"/>
      <c r="M35" s="3345"/>
      <c r="N35" s="3345"/>
      <c r="O35" s="3345"/>
      <c r="P35" s="3040">
        <f>基本入力!U48</f>
        <v>0</v>
      </c>
      <c r="Q35" s="3343"/>
      <c r="R35" s="3343"/>
      <c r="S35" s="3343"/>
      <c r="T35" s="3343"/>
      <c r="U35" s="3090">
        <f>基本入力!Y48</f>
        <v>0</v>
      </c>
      <c r="V35" s="3091"/>
      <c r="W35" s="3091"/>
      <c r="X35" s="3091"/>
      <c r="Y35" s="3091"/>
      <c r="Z35" s="3092"/>
      <c r="AA35" s="3114">
        <f>基本入力!AB48</f>
        <v>0</v>
      </c>
      <c r="AB35" s="3346"/>
      <c r="AC35" s="3346"/>
      <c r="AD35" s="3346"/>
      <c r="AE35" s="3346"/>
      <c r="AF35" s="3062" t="s">
        <v>22</v>
      </c>
      <c r="AG35" s="3085">
        <f>基本入力!AG48</f>
        <v>0</v>
      </c>
      <c r="AH35" s="3086"/>
      <c r="AI35" s="3086"/>
      <c r="AJ35" s="3086"/>
      <c r="AK35" s="3086"/>
      <c r="AL35" s="3086"/>
      <c r="AM35" s="3040">
        <f>基本入力!AL48</f>
        <v>0</v>
      </c>
      <c r="AN35" s="3343"/>
      <c r="AO35" s="3343"/>
      <c r="AP35" s="3343"/>
      <c r="AQ35" s="3343"/>
      <c r="AR35" s="3344" t="s">
        <v>1081</v>
      </c>
      <c r="AS35" s="3344"/>
      <c r="AT35" s="3358">
        <f>基本入力!AT48</f>
        <v>0</v>
      </c>
      <c r="AU35" s="3343"/>
      <c r="AV35" s="3343"/>
      <c r="AW35" s="3319"/>
      <c r="AX35" s="102"/>
      <c r="AY35" s="102"/>
      <c r="AZ35" s="102"/>
      <c r="BA35" s="99"/>
      <c r="BG35" s="102"/>
      <c r="BH35" s="1794"/>
      <c r="BI35" s="1795"/>
      <c r="BJ35" s="1400"/>
      <c r="BK35" s="1400"/>
      <c r="BL35" s="1400"/>
      <c r="BM35" s="1400"/>
      <c r="BN35" s="1400"/>
      <c r="BO35" s="1400"/>
      <c r="BP35" s="1400"/>
      <c r="BQ35" s="1400"/>
      <c r="BR35" s="1400"/>
      <c r="BS35" s="1400"/>
      <c r="BT35" s="1400"/>
      <c r="BU35" s="1400"/>
      <c r="BV35" s="1400"/>
      <c r="BW35" s="1400"/>
      <c r="BX35" s="1400"/>
      <c r="BY35" s="1400"/>
      <c r="BZ35" s="1400"/>
      <c r="CA35" s="1400"/>
      <c r="CB35" s="1400"/>
      <c r="CC35" s="1400"/>
      <c r="CD35" s="1400"/>
      <c r="CE35" s="1400"/>
      <c r="CF35" s="1400"/>
      <c r="CG35" s="1400"/>
      <c r="CH35" s="1400"/>
      <c r="CI35" s="1400"/>
      <c r="CJ35" s="1400"/>
      <c r="CK35" s="1400"/>
      <c r="CL35" s="1400"/>
      <c r="CM35" s="1400"/>
      <c r="CN35" s="1400"/>
      <c r="CO35" s="1400"/>
      <c r="CP35" s="1400"/>
      <c r="CQ35" s="1400"/>
      <c r="CR35" s="1400"/>
      <c r="CS35" s="1400"/>
      <c r="CT35" s="1400"/>
      <c r="CU35" s="1400"/>
      <c r="CV35" s="1400"/>
      <c r="CW35" s="1400"/>
      <c r="CX35" s="1400"/>
      <c r="CY35" s="1400"/>
      <c r="CZ35" s="1400"/>
      <c r="DA35" s="1400"/>
      <c r="DB35" s="1400"/>
      <c r="DC35" s="1401"/>
      <c r="DD35" s="102"/>
    </row>
    <row r="36" spans="1:180" ht="12.75" customHeight="1">
      <c r="A36" s="102"/>
      <c r="B36" s="3060"/>
      <c r="C36" s="3061"/>
      <c r="D36" s="3065"/>
      <c r="E36" s="3066"/>
      <c r="F36" s="3066"/>
      <c r="G36" s="3066"/>
      <c r="H36" s="3066"/>
      <c r="I36" s="3066"/>
      <c r="J36" s="3066"/>
      <c r="K36" s="3066"/>
      <c r="L36" s="3066"/>
      <c r="M36" s="3066"/>
      <c r="N36" s="3066"/>
      <c r="O36" s="3066"/>
      <c r="P36" s="3038"/>
      <c r="Q36" s="3039"/>
      <c r="R36" s="3039"/>
      <c r="S36" s="3039"/>
      <c r="T36" s="3039"/>
      <c r="U36" s="3091"/>
      <c r="V36" s="3091"/>
      <c r="W36" s="3091"/>
      <c r="X36" s="3091"/>
      <c r="Y36" s="3091"/>
      <c r="Z36" s="3092"/>
      <c r="AA36" s="3094"/>
      <c r="AB36" s="2269"/>
      <c r="AC36" s="2269"/>
      <c r="AD36" s="2269"/>
      <c r="AE36" s="2269"/>
      <c r="AF36" s="3049"/>
      <c r="AG36" s="3087"/>
      <c r="AH36" s="3086"/>
      <c r="AI36" s="3086"/>
      <c r="AJ36" s="3086"/>
      <c r="AK36" s="3086"/>
      <c r="AL36" s="3086"/>
      <c r="AM36" s="3038"/>
      <c r="AN36" s="3039"/>
      <c r="AO36" s="3039"/>
      <c r="AP36" s="3039"/>
      <c r="AQ36" s="3039"/>
      <c r="AR36" s="3096"/>
      <c r="AS36" s="3096"/>
      <c r="AT36" s="3039"/>
      <c r="AU36" s="3039"/>
      <c r="AV36" s="3039"/>
      <c r="AW36" s="3098"/>
      <c r="AX36" s="102"/>
      <c r="AY36" s="102"/>
      <c r="AZ36" s="102"/>
      <c r="BA36" s="99"/>
      <c r="BG36" s="102"/>
      <c r="BH36" s="1794"/>
      <c r="BI36" s="1795"/>
      <c r="BJ36" s="1400"/>
      <c r="BK36" s="1400"/>
      <c r="BL36" s="1400"/>
      <c r="BM36" s="1400"/>
      <c r="BN36" s="1400"/>
      <c r="BO36" s="1400"/>
      <c r="BP36" s="1400"/>
      <c r="BQ36" s="1400"/>
      <c r="BR36" s="1400"/>
      <c r="BS36" s="1400"/>
      <c r="BT36" s="1400"/>
      <c r="BU36" s="1400"/>
      <c r="BV36" s="1400"/>
      <c r="BW36" s="1400"/>
      <c r="BX36" s="1400"/>
      <c r="BY36" s="1400"/>
      <c r="BZ36" s="1400"/>
      <c r="CA36" s="1400"/>
      <c r="CB36" s="1400"/>
      <c r="CC36" s="1400"/>
      <c r="CD36" s="1400"/>
      <c r="CE36" s="1400"/>
      <c r="CF36" s="1400"/>
      <c r="CG36" s="1400"/>
      <c r="CH36" s="1400"/>
      <c r="CI36" s="1400"/>
      <c r="CJ36" s="1400"/>
      <c r="CK36" s="1400"/>
      <c r="CL36" s="1400"/>
      <c r="CM36" s="1400"/>
      <c r="CN36" s="1400"/>
      <c r="CO36" s="1400"/>
      <c r="CP36" s="1400"/>
      <c r="CQ36" s="1400"/>
      <c r="CR36" s="1400"/>
      <c r="CS36" s="1400"/>
      <c r="CT36" s="1400"/>
      <c r="CU36" s="1400"/>
      <c r="CV36" s="1400"/>
      <c r="CW36" s="1400"/>
      <c r="CX36" s="1400"/>
      <c r="CY36" s="1400"/>
      <c r="CZ36" s="1400"/>
      <c r="DA36" s="1400"/>
      <c r="DB36" s="1400"/>
      <c r="DC36" s="1401"/>
      <c r="DD36" s="102"/>
    </row>
    <row r="37" spans="1:180" ht="12.75" customHeight="1">
      <c r="A37" s="102"/>
      <c r="B37" s="3058" t="s">
        <v>202</v>
      </c>
      <c r="C37" s="3335"/>
      <c r="D37" s="3223">
        <f>基本入力!F50</f>
        <v>0</v>
      </c>
      <c r="E37" s="3064"/>
      <c r="F37" s="3064"/>
      <c r="G37" s="3064"/>
      <c r="H37" s="3064"/>
      <c r="I37" s="3064"/>
      <c r="J37" s="3064"/>
      <c r="K37" s="3064"/>
      <c r="L37" s="3064"/>
      <c r="M37" s="3064"/>
      <c r="N37" s="3064"/>
      <c r="O37" s="3064"/>
      <c r="P37" s="3040">
        <f>基本入力!U50</f>
        <v>0</v>
      </c>
      <c r="Q37" s="3037"/>
      <c r="R37" s="3037"/>
      <c r="S37" s="3037"/>
      <c r="T37" s="3037"/>
      <c r="U37" s="3090">
        <f>基本入力!Y50</f>
        <v>0</v>
      </c>
      <c r="V37" s="3091"/>
      <c r="W37" s="3091"/>
      <c r="X37" s="3091"/>
      <c r="Y37" s="3091"/>
      <c r="Z37" s="3092"/>
      <c r="AA37" s="3114">
        <f>基本入力!AB50</f>
        <v>0</v>
      </c>
      <c r="AB37" s="2268"/>
      <c r="AC37" s="2268"/>
      <c r="AD37" s="2268"/>
      <c r="AE37" s="2268"/>
      <c r="AF37" s="3062" t="s">
        <v>22</v>
      </c>
      <c r="AG37" s="3085">
        <f>基本入力!AG50</f>
        <v>0</v>
      </c>
      <c r="AH37" s="3086"/>
      <c r="AI37" s="3086"/>
      <c r="AJ37" s="3086"/>
      <c r="AK37" s="3086"/>
      <c r="AL37" s="3086"/>
      <c r="AM37" s="3040">
        <f>基本入力!AL50</f>
        <v>0</v>
      </c>
      <c r="AN37" s="3037"/>
      <c r="AO37" s="3037"/>
      <c r="AP37" s="3037"/>
      <c r="AQ37" s="3037"/>
      <c r="AR37" s="3095" t="s">
        <v>1081</v>
      </c>
      <c r="AS37" s="3095"/>
      <c r="AT37" s="3056">
        <f>基本入力!AT50</f>
        <v>0</v>
      </c>
      <c r="AU37" s="3037"/>
      <c r="AV37" s="3037"/>
      <c r="AW37" s="3319"/>
      <c r="AX37" s="102"/>
      <c r="AY37" s="102"/>
      <c r="AZ37" s="102"/>
      <c r="BA37" s="99"/>
      <c r="BG37" s="102"/>
      <c r="BH37" s="1794"/>
      <c r="BI37" s="1795"/>
      <c r="BJ37" s="1400"/>
      <c r="BK37" s="1400"/>
      <c r="BL37" s="1400"/>
      <c r="BM37" s="1400"/>
      <c r="BN37" s="1400"/>
      <c r="BO37" s="1400"/>
      <c r="BP37" s="1400"/>
      <c r="BQ37" s="1400"/>
      <c r="BR37" s="1400"/>
      <c r="BS37" s="1400"/>
      <c r="BT37" s="1400"/>
      <c r="BU37" s="1400"/>
      <c r="BV37" s="1400"/>
      <c r="BW37" s="1400"/>
      <c r="BX37" s="1400"/>
      <c r="BY37" s="1400"/>
      <c r="BZ37" s="1400"/>
      <c r="CA37" s="1400"/>
      <c r="CB37" s="1400"/>
      <c r="CC37" s="1400"/>
      <c r="CD37" s="1400"/>
      <c r="CE37" s="1400"/>
      <c r="CF37" s="1400"/>
      <c r="CG37" s="1400"/>
      <c r="CH37" s="1400"/>
      <c r="CI37" s="1400"/>
      <c r="CJ37" s="1400"/>
      <c r="CK37" s="1400"/>
      <c r="CL37" s="1400"/>
      <c r="CM37" s="1400"/>
      <c r="CN37" s="1400"/>
      <c r="CO37" s="1400"/>
      <c r="CP37" s="1400"/>
      <c r="CQ37" s="1400"/>
      <c r="CR37" s="1400"/>
      <c r="CS37" s="1400"/>
      <c r="CT37" s="1400"/>
      <c r="CU37" s="1400"/>
      <c r="CV37" s="1400"/>
      <c r="CW37" s="1400"/>
      <c r="CX37" s="1400"/>
      <c r="CY37" s="1400"/>
      <c r="CZ37" s="1400"/>
      <c r="DA37" s="1400"/>
      <c r="DB37" s="1400"/>
      <c r="DC37" s="1401"/>
      <c r="DD37" s="102"/>
    </row>
    <row r="38" spans="1:180" ht="12.75" customHeight="1">
      <c r="A38" s="102"/>
      <c r="B38" s="3060"/>
      <c r="C38" s="3061"/>
      <c r="D38" s="3065"/>
      <c r="E38" s="3066"/>
      <c r="F38" s="3066"/>
      <c r="G38" s="3066"/>
      <c r="H38" s="3066"/>
      <c r="I38" s="3066"/>
      <c r="J38" s="3066"/>
      <c r="K38" s="3066"/>
      <c r="L38" s="3066"/>
      <c r="M38" s="3066"/>
      <c r="N38" s="3066"/>
      <c r="O38" s="3066"/>
      <c r="P38" s="3038"/>
      <c r="Q38" s="3039"/>
      <c r="R38" s="3039"/>
      <c r="S38" s="3039"/>
      <c r="T38" s="3039"/>
      <c r="U38" s="3091"/>
      <c r="V38" s="3091"/>
      <c r="W38" s="3091"/>
      <c r="X38" s="3091"/>
      <c r="Y38" s="3091"/>
      <c r="Z38" s="3092"/>
      <c r="AA38" s="3094"/>
      <c r="AB38" s="2269"/>
      <c r="AC38" s="2269"/>
      <c r="AD38" s="2269"/>
      <c r="AE38" s="2269"/>
      <c r="AF38" s="3049"/>
      <c r="AG38" s="3087"/>
      <c r="AH38" s="3086"/>
      <c r="AI38" s="3086"/>
      <c r="AJ38" s="3086"/>
      <c r="AK38" s="3086"/>
      <c r="AL38" s="3086"/>
      <c r="AM38" s="3038"/>
      <c r="AN38" s="3039"/>
      <c r="AO38" s="3039"/>
      <c r="AP38" s="3039"/>
      <c r="AQ38" s="3039"/>
      <c r="AR38" s="3096"/>
      <c r="AS38" s="3096"/>
      <c r="AT38" s="3039"/>
      <c r="AU38" s="3039"/>
      <c r="AV38" s="3039"/>
      <c r="AW38" s="3098"/>
      <c r="AX38" s="102"/>
      <c r="AY38" s="102"/>
      <c r="AZ38" s="102"/>
      <c r="BA38" s="99"/>
      <c r="BG38" s="9"/>
      <c r="BH38" s="1794"/>
      <c r="BI38" s="1795"/>
      <c r="BJ38" s="1400"/>
      <c r="BK38" s="1400"/>
      <c r="BL38" s="1400"/>
      <c r="BM38" s="1400"/>
      <c r="BN38" s="1400"/>
      <c r="BO38" s="1400"/>
      <c r="BP38" s="1400"/>
      <c r="BQ38" s="1400"/>
      <c r="BR38" s="1400"/>
      <c r="BS38" s="1400"/>
      <c r="BT38" s="1400"/>
      <c r="BU38" s="1400"/>
      <c r="BV38" s="1400"/>
      <c r="BW38" s="1400"/>
      <c r="BX38" s="1400"/>
      <c r="BY38" s="1400"/>
      <c r="BZ38" s="1400"/>
      <c r="CA38" s="1400"/>
      <c r="CB38" s="1400"/>
      <c r="CC38" s="1400"/>
      <c r="CD38" s="1400"/>
      <c r="CE38" s="1400"/>
      <c r="CF38" s="1400"/>
      <c r="CG38" s="1400"/>
      <c r="CH38" s="1400"/>
      <c r="CI38" s="1400"/>
      <c r="CJ38" s="1400"/>
      <c r="CK38" s="1400"/>
      <c r="CL38" s="1400"/>
      <c r="CM38" s="1400"/>
      <c r="CN38" s="1400"/>
      <c r="CO38" s="1400"/>
      <c r="CP38" s="1400"/>
      <c r="CQ38" s="1400"/>
      <c r="CR38" s="1400"/>
      <c r="CS38" s="1400"/>
      <c r="CT38" s="1400"/>
      <c r="CU38" s="1400"/>
      <c r="CV38" s="1400"/>
      <c r="CW38" s="1400"/>
      <c r="CX38" s="1400"/>
      <c r="CY38" s="1400"/>
      <c r="CZ38" s="1400"/>
      <c r="DA38" s="1400"/>
      <c r="DB38" s="1400"/>
      <c r="DC38" s="1401"/>
    </row>
    <row r="39" spans="1:180" ht="12.75" customHeight="1">
      <c r="A39" s="102"/>
      <c r="B39" s="3058" t="s">
        <v>1653</v>
      </c>
      <c r="C39" s="3335"/>
      <c r="D39" s="3223">
        <f>基本入力!F52</f>
        <v>0</v>
      </c>
      <c r="E39" s="3064"/>
      <c r="F39" s="3064"/>
      <c r="G39" s="3064"/>
      <c r="H39" s="3064"/>
      <c r="I39" s="3064"/>
      <c r="J39" s="3064"/>
      <c r="K39" s="3064"/>
      <c r="L39" s="3064"/>
      <c r="M39" s="3064"/>
      <c r="N39" s="3064"/>
      <c r="O39" s="3064"/>
      <c r="P39" s="3040">
        <f>基本入力!U52</f>
        <v>0</v>
      </c>
      <c r="Q39" s="3037"/>
      <c r="R39" s="3037"/>
      <c r="S39" s="3037"/>
      <c r="T39" s="3037"/>
      <c r="U39" s="3090">
        <f>基本入力!Y52</f>
        <v>0</v>
      </c>
      <c r="V39" s="3091"/>
      <c r="W39" s="3091"/>
      <c r="X39" s="3091"/>
      <c r="Y39" s="3091"/>
      <c r="Z39" s="3092"/>
      <c r="AA39" s="3114">
        <f>基本入力!AB52</f>
        <v>0</v>
      </c>
      <c r="AB39" s="2268"/>
      <c r="AC39" s="2268"/>
      <c r="AD39" s="2268"/>
      <c r="AE39" s="2268"/>
      <c r="AF39" s="3062" t="s">
        <v>22</v>
      </c>
      <c r="AG39" s="3085">
        <f>基本入力!AG52</f>
        <v>0</v>
      </c>
      <c r="AH39" s="3086"/>
      <c r="AI39" s="3086"/>
      <c r="AJ39" s="3086"/>
      <c r="AK39" s="3086"/>
      <c r="AL39" s="3086"/>
      <c r="AM39" s="3040">
        <f>基本入力!AL52</f>
        <v>0</v>
      </c>
      <c r="AN39" s="3037"/>
      <c r="AO39" s="3037"/>
      <c r="AP39" s="3037"/>
      <c r="AQ39" s="3037"/>
      <c r="AR39" s="3095" t="s">
        <v>1081</v>
      </c>
      <c r="AS39" s="3095"/>
      <c r="AT39" s="3056">
        <f>基本入力!AT52</f>
        <v>0</v>
      </c>
      <c r="AU39" s="3037"/>
      <c r="AV39" s="3037"/>
      <c r="AW39" s="3319"/>
      <c r="AX39" s="102"/>
      <c r="AY39" s="102"/>
      <c r="AZ39" s="102"/>
      <c r="BA39" s="99"/>
      <c r="BG39" s="9"/>
      <c r="BH39" s="1794"/>
      <c r="BI39" s="1795"/>
      <c r="BJ39" s="1400"/>
      <c r="BK39" s="1400"/>
      <c r="BL39" s="1400"/>
      <c r="BM39" s="1400"/>
      <c r="BN39" s="1400"/>
      <c r="BO39" s="1400"/>
      <c r="BP39" s="1400"/>
      <c r="BQ39" s="1400"/>
      <c r="BR39" s="1400"/>
      <c r="BS39" s="1400"/>
      <c r="BT39" s="1400"/>
      <c r="BU39" s="1400"/>
      <c r="BV39" s="1400"/>
      <c r="BW39" s="1400"/>
      <c r="BX39" s="1400"/>
      <c r="BY39" s="1400"/>
      <c r="BZ39" s="1400"/>
      <c r="CA39" s="1400"/>
      <c r="CB39" s="1400"/>
      <c r="CC39" s="1400"/>
      <c r="CD39" s="1400"/>
      <c r="CE39" s="1400"/>
      <c r="CF39" s="1400"/>
      <c r="CG39" s="1400"/>
      <c r="CH39" s="1400"/>
      <c r="CI39" s="1400"/>
      <c r="CJ39" s="1400"/>
      <c r="CK39" s="1400"/>
      <c r="CL39" s="1400"/>
      <c r="CM39" s="1400"/>
      <c r="CN39" s="1400"/>
      <c r="CO39" s="1400"/>
      <c r="CP39" s="1400"/>
      <c r="CQ39" s="1400"/>
      <c r="CR39" s="1400"/>
      <c r="CS39" s="1400"/>
      <c r="CT39" s="1400"/>
      <c r="CU39" s="1400"/>
      <c r="CV39" s="1400"/>
      <c r="CW39" s="1400"/>
      <c r="CX39" s="1400"/>
      <c r="CY39" s="1400"/>
      <c r="CZ39" s="1400"/>
      <c r="DA39" s="1400"/>
      <c r="DB39" s="1400"/>
      <c r="DC39" s="1401"/>
    </row>
    <row r="40" spans="1:180" ht="12.75" customHeight="1">
      <c r="A40" s="102"/>
      <c r="B40" s="3060"/>
      <c r="C40" s="3061"/>
      <c r="D40" s="3065"/>
      <c r="E40" s="3066"/>
      <c r="F40" s="3066"/>
      <c r="G40" s="3066"/>
      <c r="H40" s="3066"/>
      <c r="I40" s="3066"/>
      <c r="J40" s="3066"/>
      <c r="K40" s="3066"/>
      <c r="L40" s="3066"/>
      <c r="M40" s="3066"/>
      <c r="N40" s="3066"/>
      <c r="O40" s="3066"/>
      <c r="P40" s="3038"/>
      <c r="Q40" s="3039"/>
      <c r="R40" s="3039"/>
      <c r="S40" s="3039"/>
      <c r="T40" s="3039"/>
      <c r="U40" s="3091"/>
      <c r="V40" s="3091"/>
      <c r="W40" s="3091"/>
      <c r="X40" s="3091"/>
      <c r="Y40" s="3091"/>
      <c r="Z40" s="3092"/>
      <c r="AA40" s="3094"/>
      <c r="AB40" s="2269"/>
      <c r="AC40" s="2269"/>
      <c r="AD40" s="2269"/>
      <c r="AE40" s="2269"/>
      <c r="AF40" s="3049"/>
      <c r="AG40" s="3087"/>
      <c r="AH40" s="3086"/>
      <c r="AI40" s="3086"/>
      <c r="AJ40" s="3086"/>
      <c r="AK40" s="3086"/>
      <c r="AL40" s="3086"/>
      <c r="AM40" s="3038"/>
      <c r="AN40" s="3039"/>
      <c r="AO40" s="3039"/>
      <c r="AP40" s="3039"/>
      <c r="AQ40" s="3039"/>
      <c r="AR40" s="3096"/>
      <c r="AS40" s="3096"/>
      <c r="AT40" s="3039"/>
      <c r="AU40" s="3039"/>
      <c r="AV40" s="3039"/>
      <c r="AW40" s="3098"/>
      <c r="AX40" s="102"/>
      <c r="AY40" s="102"/>
      <c r="AZ40" s="102"/>
      <c r="BA40" s="99"/>
      <c r="BG40" s="9"/>
      <c r="BH40" s="1794"/>
      <c r="BI40" s="1795"/>
      <c r="BJ40" s="1400"/>
      <c r="BK40" s="1400"/>
      <c r="BL40" s="1400"/>
      <c r="BM40" s="1400"/>
      <c r="BN40" s="1400"/>
      <c r="BO40" s="1400"/>
      <c r="BP40" s="1400"/>
      <c r="BQ40" s="1400"/>
      <c r="BR40" s="1400"/>
      <c r="BS40" s="1400"/>
      <c r="BT40" s="1400"/>
      <c r="BU40" s="1400"/>
      <c r="BV40" s="1400"/>
      <c r="BW40" s="1400"/>
      <c r="BX40" s="1400"/>
      <c r="BY40" s="1400"/>
      <c r="BZ40" s="1400"/>
      <c r="CA40" s="1400"/>
      <c r="CB40" s="1400"/>
      <c r="CC40" s="1400"/>
      <c r="CD40" s="1400"/>
      <c r="CE40" s="1400"/>
      <c r="CF40" s="1400"/>
      <c r="CG40" s="1400"/>
      <c r="CH40" s="1400"/>
      <c r="CI40" s="1400"/>
      <c r="CJ40" s="1400"/>
      <c r="CK40" s="1400"/>
      <c r="CL40" s="1400"/>
      <c r="CM40" s="1400"/>
      <c r="CN40" s="1400"/>
      <c r="CO40" s="1400"/>
      <c r="CP40" s="1400"/>
      <c r="CQ40" s="1400"/>
      <c r="CR40" s="1400"/>
      <c r="CS40" s="1400"/>
      <c r="CT40" s="1400"/>
      <c r="CU40" s="1400"/>
      <c r="CV40" s="1400"/>
      <c r="CW40" s="1400"/>
      <c r="CX40" s="1400"/>
      <c r="CY40" s="1400"/>
      <c r="CZ40" s="1400"/>
      <c r="DA40" s="1400"/>
      <c r="DB40" s="1400"/>
      <c r="DC40" s="1401"/>
      <c r="DD40" s="164"/>
    </row>
    <row r="41" spans="1:180" ht="12.75" customHeight="1">
      <c r="A41" s="102"/>
      <c r="B41" s="3041" t="s">
        <v>619</v>
      </c>
      <c r="C41" s="3349"/>
      <c r="D41" s="3349"/>
      <c r="E41" s="3349"/>
      <c r="F41" s="3349"/>
      <c r="G41" s="3350"/>
      <c r="H41" s="3379" t="str">
        <f>基本入力!R54</f>
        <v>■</v>
      </c>
      <c r="I41" s="3349" t="s">
        <v>20</v>
      </c>
      <c r="J41" s="3349"/>
      <c r="K41" s="3349" t="s">
        <v>29</v>
      </c>
      <c r="L41" s="3362" t="str">
        <f>基本入力!V54</f>
        <v>□</v>
      </c>
      <c r="M41" s="3349" t="s">
        <v>21</v>
      </c>
      <c r="N41" s="3349"/>
      <c r="O41" s="338"/>
      <c r="P41" s="1335" t="s">
        <v>1084</v>
      </c>
      <c r="Q41" s="957"/>
      <c r="R41" s="957"/>
      <c r="S41" s="957"/>
      <c r="T41" s="957"/>
      <c r="U41" s="3363" t="str">
        <f>基本入力!AR54</f>
        <v>-</v>
      </c>
      <c r="V41" s="3364"/>
      <c r="W41" s="3364"/>
      <c r="X41" s="3364"/>
      <c r="Y41" s="3364"/>
      <c r="Z41" s="3364"/>
      <c r="AA41" s="3364"/>
      <c r="AB41" s="3364"/>
      <c r="AC41" s="957" t="s">
        <v>22</v>
      </c>
      <c r="AD41" s="1467"/>
      <c r="AE41" s="3373" t="s">
        <v>9</v>
      </c>
      <c r="AF41" s="3373"/>
      <c r="AG41" s="3373"/>
      <c r="AH41" s="3373"/>
      <c r="AI41" s="3373"/>
      <c r="AJ41" s="3374">
        <f>基本入力!AB54</f>
        <v>1</v>
      </c>
      <c r="AK41" s="3375"/>
      <c r="AL41" s="957" t="s">
        <v>10</v>
      </c>
      <c r="AM41" s="957"/>
      <c r="AN41" s="3376">
        <f>基本入力!AG54</f>
        <v>0</v>
      </c>
      <c r="AO41" s="3346"/>
      <c r="AP41" s="3346"/>
      <c r="AQ41" s="3346"/>
      <c r="AR41" s="3346"/>
      <c r="AS41" s="3346"/>
      <c r="AT41" s="3346"/>
      <c r="AU41" s="3346"/>
      <c r="AV41" s="957" t="s">
        <v>22</v>
      </c>
      <c r="AW41" s="1596"/>
      <c r="AX41" s="102"/>
      <c r="AY41" s="102"/>
      <c r="AZ41" s="102"/>
      <c r="BA41" s="99"/>
      <c r="BG41" s="9"/>
      <c r="BH41" s="1794"/>
      <c r="BI41" s="1795"/>
      <c r="BJ41" s="1400"/>
      <c r="BK41" s="1400"/>
      <c r="BL41" s="1400"/>
      <c r="BM41" s="1400"/>
      <c r="BN41" s="1400"/>
      <c r="BO41" s="1400"/>
      <c r="BP41" s="1400"/>
      <c r="BQ41" s="1400"/>
      <c r="BR41" s="1400"/>
      <c r="BS41" s="1400"/>
      <c r="BT41" s="1400"/>
      <c r="BU41" s="1400"/>
      <c r="BV41" s="1400"/>
      <c r="BW41" s="1400"/>
      <c r="BX41" s="1400"/>
      <c r="BY41" s="1400"/>
      <c r="BZ41" s="1400"/>
      <c r="CA41" s="1400"/>
      <c r="CB41" s="1400"/>
      <c r="CC41" s="1400"/>
      <c r="CD41" s="1400"/>
      <c r="CE41" s="1400"/>
      <c r="CF41" s="1400"/>
      <c r="CG41" s="1400"/>
      <c r="CH41" s="1400"/>
      <c r="CI41" s="1400"/>
      <c r="CJ41" s="1400"/>
      <c r="CK41" s="1400"/>
      <c r="CL41" s="1400"/>
      <c r="CM41" s="1400"/>
      <c r="CN41" s="1400"/>
      <c r="CO41" s="1400"/>
      <c r="CP41" s="1400"/>
      <c r="CQ41" s="1400"/>
      <c r="CR41" s="1400"/>
      <c r="CS41" s="1400"/>
      <c r="CT41" s="1400"/>
      <c r="CU41" s="1400"/>
      <c r="CV41" s="1400"/>
      <c r="CW41" s="1400"/>
      <c r="CX41" s="1400"/>
      <c r="CY41" s="1400"/>
      <c r="CZ41" s="1400"/>
      <c r="DA41" s="1400"/>
      <c r="DB41" s="1400"/>
      <c r="DC41" s="1401"/>
      <c r="DD41" s="166"/>
    </row>
    <row r="42" spans="1:180" ht="12.75" customHeight="1">
      <c r="A42" s="102"/>
      <c r="B42" s="3043"/>
      <c r="C42" s="3033"/>
      <c r="D42" s="3033"/>
      <c r="E42" s="3033"/>
      <c r="F42" s="3033"/>
      <c r="G42" s="3044"/>
      <c r="H42" s="3035"/>
      <c r="I42" s="3033"/>
      <c r="J42" s="3033"/>
      <c r="K42" s="3033"/>
      <c r="L42" s="3080"/>
      <c r="M42" s="3033"/>
      <c r="N42" s="3033"/>
      <c r="O42" s="339"/>
      <c r="P42" s="1212"/>
      <c r="Q42" s="874"/>
      <c r="R42" s="874"/>
      <c r="S42" s="874"/>
      <c r="T42" s="874"/>
      <c r="U42" s="2281"/>
      <c r="V42" s="2281"/>
      <c r="W42" s="2281"/>
      <c r="X42" s="2281"/>
      <c r="Y42" s="2281"/>
      <c r="Z42" s="2281"/>
      <c r="AA42" s="2281"/>
      <c r="AB42" s="2281"/>
      <c r="AC42" s="874"/>
      <c r="AD42" s="875"/>
      <c r="AE42" s="2236"/>
      <c r="AF42" s="2236"/>
      <c r="AG42" s="2236"/>
      <c r="AH42" s="2236"/>
      <c r="AI42" s="2236"/>
      <c r="AJ42" s="1829"/>
      <c r="AK42" s="1829"/>
      <c r="AL42" s="874"/>
      <c r="AM42" s="874"/>
      <c r="AN42" s="2269"/>
      <c r="AO42" s="2269"/>
      <c r="AP42" s="2269"/>
      <c r="AQ42" s="2269"/>
      <c r="AR42" s="2269"/>
      <c r="AS42" s="2269"/>
      <c r="AT42" s="2269"/>
      <c r="AU42" s="2269"/>
      <c r="AV42" s="874"/>
      <c r="AW42" s="1449"/>
      <c r="AX42" s="102"/>
      <c r="AY42" s="102"/>
      <c r="AZ42" s="102"/>
      <c r="BA42" s="99"/>
      <c r="BG42" s="9"/>
      <c r="BH42" s="1794"/>
      <c r="BI42" s="1795"/>
      <c r="BJ42" s="1400"/>
      <c r="BK42" s="1400"/>
      <c r="BL42" s="1400"/>
      <c r="BM42" s="1400"/>
      <c r="BN42" s="1400"/>
      <c r="BO42" s="1400"/>
      <c r="BP42" s="1400"/>
      <c r="BQ42" s="1400"/>
      <c r="BR42" s="1400"/>
      <c r="BS42" s="1400"/>
      <c r="BT42" s="1400"/>
      <c r="BU42" s="1400"/>
      <c r="BV42" s="1400"/>
      <c r="BW42" s="1400"/>
      <c r="BX42" s="1400"/>
      <c r="BY42" s="1400"/>
      <c r="BZ42" s="1400"/>
      <c r="CA42" s="1400"/>
      <c r="CB42" s="1400"/>
      <c r="CC42" s="1400"/>
      <c r="CD42" s="1400"/>
      <c r="CE42" s="1400"/>
      <c r="CF42" s="1400"/>
      <c r="CG42" s="1400"/>
      <c r="CH42" s="1400"/>
      <c r="CI42" s="1400"/>
      <c r="CJ42" s="1400"/>
      <c r="CK42" s="1400"/>
      <c r="CL42" s="1400"/>
      <c r="CM42" s="1400"/>
      <c r="CN42" s="1400"/>
      <c r="CO42" s="1400"/>
      <c r="CP42" s="1400"/>
      <c r="CQ42" s="1400"/>
      <c r="CR42" s="1400"/>
      <c r="CS42" s="1400"/>
      <c r="CT42" s="1400"/>
      <c r="CU42" s="1400"/>
      <c r="CV42" s="1400"/>
      <c r="CW42" s="1400"/>
      <c r="CX42" s="1400"/>
      <c r="CY42" s="1400"/>
      <c r="CZ42" s="1400"/>
      <c r="DA42" s="1400"/>
      <c r="DB42" s="1400"/>
      <c r="DC42" s="1401"/>
    </row>
    <row r="43" spans="1:180" ht="12.75" customHeight="1">
      <c r="A43" s="102"/>
      <c r="B43" s="1616" t="str">
        <f>VLOOKUP(基本入力!R54,'売契（個人)'!DF26:DZ28,20)</f>
        <v>敷地権の種類が借地権（地上権、賃借権）の場合</v>
      </c>
      <c r="C43" s="3406"/>
      <c r="D43" s="3406"/>
      <c r="E43" s="3406"/>
      <c r="F43" s="3406"/>
      <c r="G43" s="1618"/>
      <c r="H43" s="3351" t="s">
        <v>483</v>
      </c>
      <c r="I43" s="3349"/>
      <c r="J43" s="3349"/>
      <c r="K43" s="3349"/>
      <c r="L43" s="3349"/>
      <c r="M43" s="3350"/>
      <c r="N43" s="3349" t="s">
        <v>74</v>
      </c>
      <c r="O43" s="3349"/>
      <c r="P43" s="3350"/>
      <c r="Q43" s="3073">
        <f>IFERROR(基本入力!I63,"")</f>
        <v>0</v>
      </c>
      <c r="R43" s="3073"/>
      <c r="S43" s="3073"/>
      <c r="T43" s="3073"/>
      <c r="U43" s="3073"/>
      <c r="V43" s="3073"/>
      <c r="W43" s="3073"/>
      <c r="X43" s="3073"/>
      <c r="Y43" s="3073"/>
      <c r="Z43" s="3073"/>
      <c r="AA43" s="3073"/>
      <c r="AB43" s="3073"/>
      <c r="AC43" s="3073"/>
      <c r="AD43" s="3073"/>
      <c r="AE43" s="3073"/>
      <c r="AF43" s="3073"/>
      <c r="AG43" s="3073"/>
      <c r="AH43" s="3073"/>
      <c r="AI43" s="3073"/>
      <c r="AJ43" s="3073"/>
      <c r="AK43" s="3073"/>
      <c r="AL43" s="3073"/>
      <c r="AM43" s="3073"/>
      <c r="AN43" s="3073"/>
      <c r="AO43" s="3073"/>
      <c r="AP43" s="3073"/>
      <c r="AQ43" s="3073"/>
      <c r="AR43" s="3073"/>
      <c r="AS43" s="3073"/>
      <c r="AT43" s="3073"/>
      <c r="AU43" s="3073"/>
      <c r="AV43" s="3073"/>
      <c r="AW43" s="3074"/>
      <c r="AX43" s="102"/>
      <c r="AY43" s="102"/>
      <c r="AZ43" s="102"/>
      <c r="BA43" s="99"/>
      <c r="BG43" s="9"/>
      <c r="BH43" s="1794"/>
      <c r="BI43" s="1795"/>
      <c r="BJ43" s="1400"/>
      <c r="BK43" s="1400"/>
      <c r="BL43" s="1400"/>
      <c r="BM43" s="1400"/>
      <c r="BN43" s="1400"/>
      <c r="BO43" s="1400"/>
      <c r="BP43" s="1400"/>
      <c r="BQ43" s="1400"/>
      <c r="BR43" s="1400"/>
      <c r="BS43" s="1400"/>
      <c r="BT43" s="1400"/>
      <c r="BU43" s="1400"/>
      <c r="BV43" s="1400"/>
      <c r="BW43" s="1400"/>
      <c r="BX43" s="1400"/>
      <c r="BY43" s="1400"/>
      <c r="BZ43" s="1400"/>
      <c r="CA43" s="1400"/>
      <c r="CB43" s="1400"/>
      <c r="CC43" s="1400"/>
      <c r="CD43" s="1400"/>
      <c r="CE43" s="1400"/>
      <c r="CF43" s="1400"/>
      <c r="CG43" s="1400"/>
      <c r="CH43" s="1400"/>
      <c r="CI43" s="1400"/>
      <c r="CJ43" s="1400"/>
      <c r="CK43" s="1400"/>
      <c r="CL43" s="1400"/>
      <c r="CM43" s="1400"/>
      <c r="CN43" s="1400"/>
      <c r="CO43" s="1400"/>
      <c r="CP43" s="1400"/>
      <c r="CQ43" s="1400"/>
      <c r="CR43" s="1400"/>
      <c r="CS43" s="1400"/>
      <c r="CT43" s="1400"/>
      <c r="CU43" s="1400"/>
      <c r="CV43" s="1400"/>
      <c r="CW43" s="1400"/>
      <c r="CX43" s="1400"/>
      <c r="CY43" s="1400"/>
      <c r="CZ43" s="1400"/>
      <c r="DA43" s="1400"/>
      <c r="DB43" s="1400"/>
      <c r="DC43" s="1401"/>
    </row>
    <row r="44" spans="1:180" ht="12.75" customHeight="1">
      <c r="A44" s="102"/>
      <c r="B44" s="2812"/>
      <c r="C44" s="2093"/>
      <c r="D44" s="2093"/>
      <c r="E44" s="2093"/>
      <c r="F44" s="2093"/>
      <c r="G44" s="2094"/>
      <c r="H44" s="3067"/>
      <c r="I44" s="3045"/>
      <c r="J44" s="3045"/>
      <c r="K44" s="3045"/>
      <c r="L44" s="3045"/>
      <c r="M44" s="3046"/>
      <c r="N44" s="3033"/>
      <c r="O44" s="3033"/>
      <c r="P44" s="3044"/>
      <c r="Q44" s="3073"/>
      <c r="R44" s="3073"/>
      <c r="S44" s="3073"/>
      <c r="T44" s="3073"/>
      <c r="U44" s="3073"/>
      <c r="V44" s="3073"/>
      <c r="W44" s="3073"/>
      <c r="X44" s="3073"/>
      <c r="Y44" s="3073"/>
      <c r="Z44" s="3073"/>
      <c r="AA44" s="3073"/>
      <c r="AB44" s="3073"/>
      <c r="AC44" s="3073"/>
      <c r="AD44" s="3073"/>
      <c r="AE44" s="3073"/>
      <c r="AF44" s="3073"/>
      <c r="AG44" s="3073"/>
      <c r="AH44" s="3073"/>
      <c r="AI44" s="3073"/>
      <c r="AJ44" s="3073"/>
      <c r="AK44" s="3073"/>
      <c r="AL44" s="3073"/>
      <c r="AM44" s="3073"/>
      <c r="AN44" s="3073"/>
      <c r="AO44" s="3073"/>
      <c r="AP44" s="3073"/>
      <c r="AQ44" s="3073"/>
      <c r="AR44" s="3073"/>
      <c r="AS44" s="3073"/>
      <c r="AT44" s="3073"/>
      <c r="AU44" s="3073"/>
      <c r="AV44" s="3073"/>
      <c r="AW44" s="3074"/>
      <c r="AX44" s="102"/>
      <c r="AY44" s="102"/>
      <c r="AZ44" s="102"/>
      <c r="BA44" s="99"/>
      <c r="BG44" s="9"/>
      <c r="BH44" s="1794"/>
      <c r="BI44" s="1795"/>
      <c r="BJ44" s="1400"/>
      <c r="BK44" s="1400"/>
      <c r="BL44" s="1400"/>
      <c r="BM44" s="1400"/>
      <c r="BN44" s="1400"/>
      <c r="BO44" s="1400"/>
      <c r="BP44" s="1400"/>
      <c r="BQ44" s="1400"/>
      <c r="BR44" s="1400"/>
      <c r="BS44" s="1400"/>
      <c r="BT44" s="1400"/>
      <c r="BU44" s="1400"/>
      <c r="BV44" s="1400"/>
      <c r="BW44" s="1400"/>
      <c r="BX44" s="1400"/>
      <c r="BY44" s="1400"/>
      <c r="BZ44" s="1400"/>
      <c r="CA44" s="1400"/>
      <c r="CB44" s="1400"/>
      <c r="CC44" s="1400"/>
      <c r="CD44" s="1400"/>
      <c r="CE44" s="1400"/>
      <c r="CF44" s="1400"/>
      <c r="CG44" s="1400"/>
      <c r="CH44" s="1400"/>
      <c r="CI44" s="1400"/>
      <c r="CJ44" s="1400"/>
      <c r="CK44" s="1400"/>
      <c r="CL44" s="1400"/>
      <c r="CM44" s="1400"/>
      <c r="CN44" s="1400"/>
      <c r="CO44" s="1400"/>
      <c r="CP44" s="1400"/>
      <c r="CQ44" s="1400"/>
      <c r="CR44" s="1400"/>
      <c r="CS44" s="1400"/>
      <c r="CT44" s="1400"/>
      <c r="CU44" s="1400"/>
      <c r="CV44" s="1400"/>
      <c r="CW44" s="1400"/>
      <c r="CX44" s="1400"/>
      <c r="CY44" s="1400"/>
      <c r="CZ44" s="1400"/>
      <c r="DA44" s="1400"/>
      <c r="DB44" s="1400"/>
      <c r="DC44" s="1401"/>
    </row>
    <row r="45" spans="1:180" ht="12.75" customHeight="1">
      <c r="A45" s="102"/>
      <c r="B45" s="2812"/>
      <c r="C45" s="2093"/>
      <c r="D45" s="2093"/>
      <c r="E45" s="2093"/>
      <c r="F45" s="2093"/>
      <c r="G45" s="2094"/>
      <c r="H45" s="3067"/>
      <c r="I45" s="3045"/>
      <c r="J45" s="3045"/>
      <c r="K45" s="3045"/>
      <c r="L45" s="3045"/>
      <c r="M45" s="3046"/>
      <c r="N45" s="3045" t="s">
        <v>75</v>
      </c>
      <c r="O45" s="3045"/>
      <c r="P45" s="3046"/>
      <c r="Q45" s="3223">
        <f>IFERROR(基本入力!AL63,"")</f>
        <v>0</v>
      </c>
      <c r="R45" s="3356"/>
      <c r="S45" s="3356"/>
      <c r="T45" s="3356"/>
      <c r="U45" s="3356"/>
      <c r="V45" s="3356"/>
      <c r="W45" s="3356"/>
      <c r="X45" s="3356"/>
      <c r="Y45" s="3356"/>
      <c r="Z45" s="3356"/>
      <c r="AA45" s="3356"/>
      <c r="AB45" s="3356"/>
      <c r="AC45" s="3356"/>
      <c r="AD45" s="3356"/>
      <c r="AE45" s="3356"/>
      <c r="AF45" s="3356"/>
      <c r="AG45" s="3356"/>
      <c r="AH45" s="3356"/>
      <c r="AI45" s="3356"/>
      <c r="AJ45" s="3356"/>
      <c r="AK45" s="3356"/>
      <c r="AL45" s="3356"/>
      <c r="AM45" s="3356"/>
      <c r="AN45" s="3356"/>
      <c r="AO45" s="3356"/>
      <c r="AP45" s="3356"/>
      <c r="AQ45" s="3356"/>
      <c r="AR45" s="3356"/>
      <c r="AS45" s="3356"/>
      <c r="AT45" s="3356"/>
      <c r="AU45" s="3356"/>
      <c r="AV45" s="3356"/>
      <c r="AW45" s="3224"/>
      <c r="AX45" s="102"/>
      <c r="AY45" s="102"/>
      <c r="AZ45" s="102"/>
      <c r="BA45" s="99"/>
      <c r="BG45" s="9"/>
      <c r="BH45" s="1794"/>
      <c r="BI45" s="1795"/>
      <c r="BJ45" s="1400"/>
      <c r="BK45" s="1400"/>
      <c r="BL45" s="1400"/>
      <c r="BM45" s="1400"/>
      <c r="BN45" s="1400"/>
      <c r="BO45" s="1400"/>
      <c r="BP45" s="1400"/>
      <c r="BQ45" s="1400"/>
      <c r="BR45" s="1400"/>
      <c r="BS45" s="1400"/>
      <c r="BT45" s="1400"/>
      <c r="BU45" s="1400"/>
      <c r="BV45" s="1400"/>
      <c r="BW45" s="1400"/>
      <c r="BX45" s="1400"/>
      <c r="BY45" s="1400"/>
      <c r="BZ45" s="1400"/>
      <c r="CA45" s="1400"/>
      <c r="CB45" s="1400"/>
      <c r="CC45" s="1400"/>
      <c r="CD45" s="1400"/>
      <c r="CE45" s="1400"/>
      <c r="CF45" s="1400"/>
      <c r="CG45" s="1400"/>
      <c r="CH45" s="1400"/>
      <c r="CI45" s="1400"/>
      <c r="CJ45" s="1400"/>
      <c r="CK45" s="1400"/>
      <c r="CL45" s="1400"/>
      <c r="CM45" s="1400"/>
      <c r="CN45" s="1400"/>
      <c r="CO45" s="1400"/>
      <c r="CP45" s="1400"/>
      <c r="CQ45" s="1400"/>
      <c r="CR45" s="1400"/>
      <c r="CS45" s="1400"/>
      <c r="CT45" s="1400"/>
      <c r="CU45" s="1400"/>
      <c r="CV45" s="1400"/>
      <c r="CW45" s="1400"/>
      <c r="CX45" s="1400"/>
      <c r="CY45" s="1400"/>
      <c r="CZ45" s="1400"/>
      <c r="DA45" s="1400"/>
      <c r="DB45" s="1400"/>
      <c r="DC45" s="1401"/>
    </row>
    <row r="46" spans="1:180" ht="12.75" customHeight="1">
      <c r="A46" s="102"/>
      <c r="B46" s="2812"/>
      <c r="C46" s="2093"/>
      <c r="D46" s="2093"/>
      <c r="E46" s="2093"/>
      <c r="F46" s="2093"/>
      <c r="G46" s="2094"/>
      <c r="H46" s="3051"/>
      <c r="I46" s="3033"/>
      <c r="J46" s="3033"/>
      <c r="K46" s="3033"/>
      <c r="L46" s="3033"/>
      <c r="M46" s="3044"/>
      <c r="N46" s="3033"/>
      <c r="O46" s="3033"/>
      <c r="P46" s="3044"/>
      <c r="Q46" s="3070"/>
      <c r="R46" s="3071"/>
      <c r="S46" s="3071"/>
      <c r="T46" s="3071"/>
      <c r="U46" s="3071"/>
      <c r="V46" s="3071"/>
      <c r="W46" s="3071"/>
      <c r="X46" s="3071"/>
      <c r="Y46" s="3071"/>
      <c r="Z46" s="3071"/>
      <c r="AA46" s="3071"/>
      <c r="AB46" s="3071"/>
      <c r="AC46" s="3071"/>
      <c r="AD46" s="3071"/>
      <c r="AE46" s="3071"/>
      <c r="AF46" s="3071"/>
      <c r="AG46" s="3071"/>
      <c r="AH46" s="3071"/>
      <c r="AI46" s="3071"/>
      <c r="AJ46" s="3071"/>
      <c r="AK46" s="3071"/>
      <c r="AL46" s="3071"/>
      <c r="AM46" s="3071"/>
      <c r="AN46" s="3071"/>
      <c r="AO46" s="3071"/>
      <c r="AP46" s="3071"/>
      <c r="AQ46" s="3071"/>
      <c r="AR46" s="3071"/>
      <c r="AS46" s="3071"/>
      <c r="AT46" s="3071"/>
      <c r="AU46" s="3071"/>
      <c r="AV46" s="3071"/>
      <c r="AW46" s="3072"/>
      <c r="AX46" s="102"/>
      <c r="AY46" s="102"/>
      <c r="AZ46" s="102"/>
      <c r="BA46" s="99"/>
      <c r="BG46" s="9"/>
      <c r="BH46" s="1794"/>
      <c r="BI46" s="1795"/>
      <c r="BJ46" s="1400"/>
      <c r="BK46" s="1400"/>
      <c r="BL46" s="1400"/>
      <c r="BM46" s="1400"/>
      <c r="BN46" s="1400"/>
      <c r="BO46" s="1400"/>
      <c r="BP46" s="1400"/>
      <c r="BQ46" s="1400"/>
      <c r="BR46" s="1400"/>
      <c r="BS46" s="1400"/>
      <c r="BT46" s="1400"/>
      <c r="BU46" s="1400"/>
      <c r="BV46" s="1400"/>
      <c r="BW46" s="1400"/>
      <c r="BX46" s="1400"/>
      <c r="BY46" s="1400"/>
      <c r="BZ46" s="1400"/>
      <c r="CA46" s="1400"/>
      <c r="CB46" s="1400"/>
      <c r="CC46" s="1400"/>
      <c r="CD46" s="1400"/>
      <c r="CE46" s="1400"/>
      <c r="CF46" s="1400"/>
      <c r="CG46" s="1400"/>
      <c r="CH46" s="1400"/>
      <c r="CI46" s="1400"/>
      <c r="CJ46" s="1400"/>
      <c r="CK46" s="1400"/>
      <c r="CL46" s="1400"/>
      <c r="CM46" s="1400"/>
      <c r="CN46" s="1400"/>
      <c r="CO46" s="1400"/>
      <c r="CP46" s="1400"/>
      <c r="CQ46" s="1400"/>
      <c r="CR46" s="1400"/>
      <c r="CS46" s="1400"/>
      <c r="CT46" s="1400"/>
      <c r="CU46" s="1400"/>
      <c r="CV46" s="1400"/>
      <c r="CW46" s="1400"/>
      <c r="CX46" s="1400"/>
      <c r="CY46" s="1400"/>
      <c r="CZ46" s="1400"/>
      <c r="DA46" s="1400"/>
      <c r="DB46" s="1400"/>
      <c r="DC46" s="1401"/>
    </row>
    <row r="47" spans="1:180" ht="12.75" customHeight="1">
      <c r="A47" s="102"/>
      <c r="B47" s="2812"/>
      <c r="C47" s="2093"/>
      <c r="D47" s="2093"/>
      <c r="E47" s="2093"/>
      <c r="F47" s="2093"/>
      <c r="G47" s="2094"/>
      <c r="H47" s="3351" t="s">
        <v>484</v>
      </c>
      <c r="I47" s="3349"/>
      <c r="J47" s="3350"/>
      <c r="K47" s="3026">
        <f>基本入力!AF61</f>
        <v>0</v>
      </c>
      <c r="L47" s="3027"/>
      <c r="M47" s="3027"/>
      <c r="N47" s="3027"/>
      <c r="O47" s="3027"/>
      <c r="P47" s="3027"/>
      <c r="Q47" s="3027"/>
      <c r="R47" s="3027"/>
      <c r="S47" s="3027"/>
      <c r="T47" s="3027"/>
      <c r="U47" s="3027"/>
      <c r="V47" s="3027"/>
      <c r="W47" s="3027"/>
      <c r="X47" s="3027"/>
      <c r="Y47" s="3027"/>
      <c r="Z47" s="3028"/>
      <c r="AA47" s="3351" t="s">
        <v>485</v>
      </c>
      <c r="AB47" s="3349"/>
      <c r="AC47" s="3350"/>
      <c r="AD47" s="3407">
        <f>IFERROR(基本入力!AA65,"")</f>
        <v>0</v>
      </c>
      <c r="AE47" s="3408"/>
      <c r="AF47" s="3408"/>
      <c r="AG47" s="3056">
        <f>IFERROR(基本入力!AD65,"")</f>
        <v>0</v>
      </c>
      <c r="AH47" s="3056"/>
      <c r="AI47" s="3056"/>
      <c r="AJ47" s="3056"/>
      <c r="AK47" s="3349" t="s">
        <v>11</v>
      </c>
      <c r="AL47" s="3349"/>
      <c r="AM47" s="3362">
        <f>IFERROR(基本入力!AJ65,"")</f>
        <v>0</v>
      </c>
      <c r="AN47" s="3409"/>
      <c r="AO47" s="3349" t="s">
        <v>12</v>
      </c>
      <c r="AP47" s="3349"/>
      <c r="AQ47" s="3362">
        <f>IFERROR(基本入力!AN65,"")</f>
        <v>0</v>
      </c>
      <c r="AR47" s="3409"/>
      <c r="AS47" s="3349" t="s">
        <v>1228</v>
      </c>
      <c r="AT47" s="3349"/>
      <c r="AU47" s="3349"/>
      <c r="AV47" s="3349"/>
      <c r="AW47" s="374"/>
      <c r="AX47" s="102"/>
      <c r="AY47" s="102"/>
      <c r="AZ47" s="102"/>
      <c r="BA47" s="99"/>
      <c r="BG47" s="9"/>
      <c r="BH47" s="1794"/>
      <c r="BI47" s="1795"/>
      <c r="BJ47" s="1400"/>
      <c r="BK47" s="1400"/>
      <c r="BL47" s="1400"/>
      <c r="BM47" s="1400"/>
      <c r="BN47" s="1400"/>
      <c r="BO47" s="1400"/>
      <c r="BP47" s="1400"/>
      <c r="BQ47" s="1400"/>
      <c r="BR47" s="1400"/>
      <c r="BS47" s="1400"/>
      <c r="BT47" s="1400"/>
      <c r="BU47" s="1400"/>
      <c r="BV47" s="1400"/>
      <c r="BW47" s="1400"/>
      <c r="BX47" s="1400"/>
      <c r="BY47" s="1400"/>
      <c r="BZ47" s="1400"/>
      <c r="CA47" s="1400"/>
      <c r="CB47" s="1400"/>
      <c r="CC47" s="1400"/>
      <c r="CD47" s="1400"/>
      <c r="CE47" s="1400"/>
      <c r="CF47" s="1400"/>
      <c r="CG47" s="1400"/>
      <c r="CH47" s="1400"/>
      <c r="CI47" s="1400"/>
      <c r="CJ47" s="1400"/>
      <c r="CK47" s="1400"/>
      <c r="CL47" s="1400"/>
      <c r="CM47" s="1400"/>
      <c r="CN47" s="1400"/>
      <c r="CO47" s="1400"/>
      <c r="CP47" s="1400"/>
      <c r="CQ47" s="1400"/>
      <c r="CR47" s="1400"/>
      <c r="CS47" s="1400"/>
      <c r="CT47" s="1400"/>
      <c r="CU47" s="1400"/>
      <c r="CV47" s="1400"/>
      <c r="CW47" s="1400"/>
      <c r="CX47" s="1400"/>
      <c r="CY47" s="1400"/>
      <c r="CZ47" s="1400"/>
      <c r="DA47" s="1400"/>
      <c r="DB47" s="1400"/>
      <c r="DC47" s="1401"/>
    </row>
    <row r="48" spans="1:180" ht="12.75" customHeight="1">
      <c r="A48" s="102"/>
      <c r="B48" s="2812"/>
      <c r="C48" s="2093"/>
      <c r="D48" s="2093"/>
      <c r="E48" s="2093"/>
      <c r="F48" s="2093"/>
      <c r="G48" s="2094"/>
      <c r="H48" s="3051"/>
      <c r="I48" s="3033"/>
      <c r="J48" s="3044"/>
      <c r="K48" s="3029"/>
      <c r="L48" s="3030"/>
      <c r="M48" s="3030"/>
      <c r="N48" s="3030"/>
      <c r="O48" s="3030"/>
      <c r="P48" s="3030"/>
      <c r="Q48" s="3030"/>
      <c r="R48" s="3030"/>
      <c r="S48" s="3030"/>
      <c r="T48" s="3030"/>
      <c r="U48" s="3030"/>
      <c r="V48" s="3030"/>
      <c r="W48" s="3030"/>
      <c r="X48" s="3030"/>
      <c r="Y48" s="3030"/>
      <c r="Z48" s="3031"/>
      <c r="AA48" s="3051"/>
      <c r="AB48" s="3033"/>
      <c r="AC48" s="3044"/>
      <c r="AD48" s="3083"/>
      <c r="AE48" s="3084"/>
      <c r="AF48" s="3084"/>
      <c r="AG48" s="3057"/>
      <c r="AH48" s="3057"/>
      <c r="AI48" s="3057"/>
      <c r="AJ48" s="3057"/>
      <c r="AK48" s="3033"/>
      <c r="AL48" s="3033"/>
      <c r="AM48" s="3080"/>
      <c r="AN48" s="3080"/>
      <c r="AO48" s="3033"/>
      <c r="AP48" s="3033"/>
      <c r="AQ48" s="3080"/>
      <c r="AR48" s="3080"/>
      <c r="AS48" s="3033"/>
      <c r="AT48" s="3033"/>
      <c r="AU48" s="3033"/>
      <c r="AV48" s="3033"/>
      <c r="AW48" s="375"/>
      <c r="AX48" s="102"/>
      <c r="AY48" s="102"/>
      <c r="AZ48" s="102"/>
      <c r="BA48" s="99"/>
      <c r="BG48" s="9"/>
      <c r="BH48" s="1794"/>
      <c r="BI48" s="1795"/>
      <c r="BJ48" s="1400"/>
      <c r="BK48" s="1400"/>
      <c r="BL48" s="1400"/>
      <c r="BM48" s="1400"/>
      <c r="BN48" s="1400"/>
      <c r="BO48" s="1400"/>
      <c r="BP48" s="1400"/>
      <c r="BQ48" s="1400"/>
      <c r="BR48" s="1400"/>
      <c r="BS48" s="1400"/>
      <c r="BT48" s="1400"/>
      <c r="BU48" s="1400"/>
      <c r="BV48" s="1400"/>
      <c r="BW48" s="1400"/>
      <c r="BX48" s="1400"/>
      <c r="BY48" s="1400"/>
      <c r="BZ48" s="1400"/>
      <c r="CA48" s="1400"/>
      <c r="CB48" s="1400"/>
      <c r="CC48" s="1400"/>
      <c r="CD48" s="1400"/>
      <c r="CE48" s="1400"/>
      <c r="CF48" s="1400"/>
      <c r="CG48" s="1400"/>
      <c r="CH48" s="1400"/>
      <c r="CI48" s="1400"/>
      <c r="CJ48" s="1400"/>
      <c r="CK48" s="1400"/>
      <c r="CL48" s="1400"/>
      <c r="CM48" s="1400"/>
      <c r="CN48" s="1400"/>
      <c r="CO48" s="1400"/>
      <c r="CP48" s="1400"/>
      <c r="CQ48" s="1400"/>
      <c r="CR48" s="1400"/>
      <c r="CS48" s="1400"/>
      <c r="CT48" s="1400"/>
      <c r="CU48" s="1400"/>
      <c r="CV48" s="1400"/>
      <c r="CW48" s="1400"/>
      <c r="CX48" s="1400"/>
      <c r="CY48" s="1400"/>
      <c r="CZ48" s="1400"/>
      <c r="DA48" s="1400"/>
      <c r="DB48" s="1400"/>
      <c r="DC48" s="1401"/>
    </row>
    <row r="49" spans="1:116" ht="12.75" customHeight="1">
      <c r="A49" s="102"/>
      <c r="B49" s="2812"/>
      <c r="C49" s="2093"/>
      <c r="D49" s="2093"/>
      <c r="E49" s="2093"/>
      <c r="F49" s="2093"/>
      <c r="G49" s="2094"/>
      <c r="H49" s="3351" t="s">
        <v>486</v>
      </c>
      <c r="I49" s="3349"/>
      <c r="J49" s="3350"/>
      <c r="K49" s="3379" t="str">
        <f>IFERROR(基本入力!B59,"")</f>
        <v>□</v>
      </c>
      <c r="L49" s="3377" t="s">
        <v>78</v>
      </c>
      <c r="M49" s="3378" t="s">
        <v>487</v>
      </c>
      <c r="N49" s="3378"/>
      <c r="O49" s="3378"/>
      <c r="P49" s="3378"/>
      <c r="Q49" s="3378"/>
      <c r="R49" s="3378"/>
      <c r="S49" s="3378"/>
      <c r="T49" s="3378"/>
      <c r="U49" s="3379" t="str">
        <f>IFERROR(基本入力!AL59,"")</f>
        <v>□</v>
      </c>
      <c r="V49" s="3377" t="s">
        <v>76</v>
      </c>
      <c r="W49" s="3378" t="s">
        <v>496</v>
      </c>
      <c r="X49" s="3378"/>
      <c r="Y49" s="3378"/>
      <c r="Z49" s="3378"/>
      <c r="AA49" s="3378"/>
      <c r="AB49" s="3378"/>
      <c r="AC49" s="3379" t="str">
        <f>IFERROR(基本入力!AR59,"")</f>
        <v>□</v>
      </c>
      <c r="AD49" s="3377" t="s">
        <v>77</v>
      </c>
      <c r="AE49" s="3378" t="s">
        <v>497</v>
      </c>
      <c r="AF49" s="3378"/>
      <c r="AG49" s="3378"/>
      <c r="AH49" s="3378"/>
      <c r="AI49" s="3378"/>
      <c r="AJ49" s="3378"/>
      <c r="AK49" s="3351" t="s">
        <v>488</v>
      </c>
      <c r="AL49" s="3349"/>
      <c r="AM49" s="3350"/>
      <c r="AN49" s="3351" t="s">
        <v>378</v>
      </c>
      <c r="AO49" s="3349"/>
      <c r="AP49" s="3349"/>
      <c r="AQ49" s="3404">
        <f>IFERROR(基本入力!Z61,"")</f>
        <v>0</v>
      </c>
      <c r="AR49" s="3405"/>
      <c r="AS49" s="3405"/>
      <c r="AT49" s="3405"/>
      <c r="AU49" s="3405"/>
      <c r="AV49" s="3349" t="s">
        <v>188</v>
      </c>
      <c r="AW49" s="3354"/>
      <c r="AX49" s="102"/>
      <c r="AY49" s="102"/>
      <c r="AZ49" s="102"/>
      <c r="BA49" s="99"/>
      <c r="BG49" s="9"/>
      <c r="BH49" s="1794"/>
      <c r="BI49" s="1795"/>
      <c r="BJ49" s="1400"/>
      <c r="BK49" s="1400"/>
      <c r="BL49" s="1400"/>
      <c r="BM49" s="1400"/>
      <c r="BN49" s="1400"/>
      <c r="BO49" s="1400"/>
      <c r="BP49" s="1400"/>
      <c r="BQ49" s="1400"/>
      <c r="BR49" s="1400"/>
      <c r="BS49" s="1400"/>
      <c r="BT49" s="1400"/>
      <c r="BU49" s="1400"/>
      <c r="BV49" s="1400"/>
      <c r="BW49" s="1400"/>
      <c r="BX49" s="1400"/>
      <c r="BY49" s="1400"/>
      <c r="BZ49" s="1400"/>
      <c r="CA49" s="1400"/>
      <c r="CB49" s="1400"/>
      <c r="CC49" s="1400"/>
      <c r="CD49" s="1400"/>
      <c r="CE49" s="1400"/>
      <c r="CF49" s="1400"/>
      <c r="CG49" s="1400"/>
      <c r="CH49" s="1400"/>
      <c r="CI49" s="1400"/>
      <c r="CJ49" s="1400"/>
      <c r="CK49" s="1400"/>
      <c r="CL49" s="1400"/>
      <c r="CM49" s="1400"/>
      <c r="CN49" s="1400"/>
      <c r="CO49" s="1400"/>
      <c r="CP49" s="1400"/>
      <c r="CQ49" s="1400"/>
      <c r="CR49" s="1400"/>
      <c r="CS49" s="1400"/>
      <c r="CT49" s="1400"/>
      <c r="CU49" s="1400"/>
      <c r="CV49" s="1400"/>
      <c r="CW49" s="1400"/>
      <c r="CX49" s="1400"/>
      <c r="CY49" s="1400"/>
      <c r="CZ49" s="1400"/>
      <c r="DA49" s="1400"/>
      <c r="DB49" s="1400"/>
      <c r="DC49" s="1401"/>
    </row>
    <row r="50" spans="1:116" ht="12.75" customHeight="1">
      <c r="A50" s="102"/>
      <c r="B50" s="1619"/>
      <c r="C50" s="1620"/>
      <c r="D50" s="1620"/>
      <c r="E50" s="1620"/>
      <c r="F50" s="1620"/>
      <c r="G50" s="1621"/>
      <c r="H50" s="3051"/>
      <c r="I50" s="3033"/>
      <c r="J50" s="3044"/>
      <c r="K50" s="3035"/>
      <c r="L50" s="3053"/>
      <c r="M50" s="3055"/>
      <c r="N50" s="3055"/>
      <c r="O50" s="3055"/>
      <c r="P50" s="3055"/>
      <c r="Q50" s="3055"/>
      <c r="R50" s="3055"/>
      <c r="S50" s="3055"/>
      <c r="T50" s="3055"/>
      <c r="U50" s="3035"/>
      <c r="V50" s="3053"/>
      <c r="W50" s="3055"/>
      <c r="X50" s="3055"/>
      <c r="Y50" s="3055"/>
      <c r="Z50" s="3055"/>
      <c r="AA50" s="3055"/>
      <c r="AB50" s="3055"/>
      <c r="AC50" s="3035"/>
      <c r="AD50" s="3053"/>
      <c r="AE50" s="3055"/>
      <c r="AF50" s="3055"/>
      <c r="AG50" s="3055"/>
      <c r="AH50" s="3055"/>
      <c r="AI50" s="3055"/>
      <c r="AJ50" s="3055"/>
      <c r="AK50" s="3051"/>
      <c r="AL50" s="3033"/>
      <c r="AM50" s="3044"/>
      <c r="AN50" s="3051"/>
      <c r="AO50" s="3033"/>
      <c r="AP50" s="3033"/>
      <c r="AQ50" s="3077"/>
      <c r="AR50" s="3077"/>
      <c r="AS50" s="3077"/>
      <c r="AT50" s="3077"/>
      <c r="AU50" s="3077"/>
      <c r="AV50" s="3033"/>
      <c r="AW50" s="3089"/>
      <c r="AX50" s="102"/>
      <c r="AY50" s="102"/>
      <c r="AZ50" s="102"/>
      <c r="BA50" s="99"/>
      <c r="BG50" s="9"/>
      <c r="BH50" s="1794"/>
      <c r="BI50" s="1795"/>
      <c r="BJ50" s="1400"/>
      <c r="BK50" s="1400"/>
      <c r="BL50" s="1400"/>
      <c r="BM50" s="1400"/>
      <c r="BN50" s="1400"/>
      <c r="BO50" s="1400"/>
      <c r="BP50" s="1400"/>
      <c r="BQ50" s="1400"/>
      <c r="BR50" s="1400"/>
      <c r="BS50" s="1400"/>
      <c r="BT50" s="1400"/>
      <c r="BU50" s="1400"/>
      <c r="BV50" s="1400"/>
      <c r="BW50" s="1400"/>
      <c r="BX50" s="1400"/>
      <c r="BY50" s="1400"/>
      <c r="BZ50" s="1400"/>
      <c r="CA50" s="1400"/>
      <c r="CB50" s="1400"/>
      <c r="CC50" s="1400"/>
      <c r="CD50" s="1400"/>
      <c r="CE50" s="1400"/>
      <c r="CF50" s="1400"/>
      <c r="CG50" s="1400"/>
      <c r="CH50" s="1400"/>
      <c r="CI50" s="1400"/>
      <c r="CJ50" s="1400"/>
      <c r="CK50" s="1400"/>
      <c r="CL50" s="1400"/>
      <c r="CM50" s="1400"/>
      <c r="CN50" s="1400"/>
      <c r="CO50" s="1400"/>
      <c r="CP50" s="1400"/>
      <c r="CQ50" s="1400"/>
      <c r="CR50" s="1400"/>
      <c r="CS50" s="1400"/>
      <c r="CT50" s="1400"/>
      <c r="CU50" s="1400"/>
      <c r="CV50" s="1400"/>
      <c r="CW50" s="1400"/>
      <c r="CX50" s="1400"/>
      <c r="CY50" s="1400"/>
      <c r="CZ50" s="1400"/>
      <c r="DA50" s="1400"/>
      <c r="DB50" s="1400"/>
      <c r="DC50" s="1401"/>
    </row>
    <row r="51" spans="1:116" ht="12.75" customHeight="1">
      <c r="A51" s="102"/>
      <c r="B51" s="3021" t="s">
        <v>480</v>
      </c>
      <c r="C51" s="3022"/>
      <c r="D51" s="2573" t="s">
        <v>1453</v>
      </c>
      <c r="E51" s="2574"/>
      <c r="F51" s="2574"/>
      <c r="G51" s="2574"/>
      <c r="H51" s="2574"/>
      <c r="I51" s="2574"/>
      <c r="J51" s="2574"/>
      <c r="K51" s="2574"/>
      <c r="L51" s="2574"/>
      <c r="M51" s="2574"/>
      <c r="N51" s="2574"/>
      <c r="O51" s="2574"/>
      <c r="P51" s="2574"/>
      <c r="Q51" s="2574"/>
      <c r="R51" s="2574"/>
      <c r="S51" s="2574"/>
      <c r="T51" s="2574"/>
      <c r="U51" s="2574"/>
      <c r="V51" s="2574"/>
      <c r="W51" s="2574"/>
      <c r="X51" s="2574"/>
      <c r="Y51" s="2574"/>
      <c r="Z51" s="2574"/>
      <c r="AA51" s="2574"/>
      <c r="AB51" s="2574"/>
      <c r="AC51" s="2574"/>
      <c r="AD51" s="2574"/>
      <c r="AE51" s="2574"/>
      <c r="AF51" s="2574"/>
      <c r="AG51" s="2574"/>
      <c r="AH51" s="2574"/>
      <c r="AI51" s="2574"/>
      <c r="AJ51" s="2574"/>
      <c r="AK51" s="2574"/>
      <c r="AL51" s="2574"/>
      <c r="AM51" s="2574"/>
      <c r="AN51" s="2574"/>
      <c r="AO51" s="2574"/>
      <c r="AP51" s="2574"/>
      <c r="AQ51" s="2574"/>
      <c r="AR51" s="2574"/>
      <c r="AS51" s="2574"/>
      <c r="AT51" s="2574"/>
      <c r="AU51" s="2574"/>
      <c r="AV51" s="2574"/>
      <c r="AW51" s="2575"/>
      <c r="AX51" s="102"/>
      <c r="AY51" s="102"/>
      <c r="AZ51" s="102"/>
      <c r="BA51" s="99"/>
      <c r="BG51" s="9"/>
      <c r="BH51" s="1794"/>
      <c r="BI51" s="1795"/>
      <c r="BJ51" s="1400"/>
      <c r="BK51" s="1400"/>
      <c r="BL51" s="1400"/>
      <c r="BM51" s="1400"/>
      <c r="BN51" s="1400"/>
      <c r="BO51" s="1400"/>
      <c r="BP51" s="1400"/>
      <c r="BQ51" s="1400"/>
      <c r="BR51" s="1400"/>
      <c r="BS51" s="1400"/>
      <c r="BT51" s="1400"/>
      <c r="BU51" s="1400"/>
      <c r="BV51" s="1400"/>
      <c r="BW51" s="1400"/>
      <c r="BX51" s="1400"/>
      <c r="BY51" s="1400"/>
      <c r="BZ51" s="1400"/>
      <c r="CA51" s="1400"/>
      <c r="CB51" s="1400"/>
      <c r="CC51" s="1400"/>
      <c r="CD51" s="1400"/>
      <c r="CE51" s="1400"/>
      <c r="CF51" s="1400"/>
      <c r="CG51" s="1400"/>
      <c r="CH51" s="1400"/>
      <c r="CI51" s="1400"/>
      <c r="CJ51" s="1400"/>
      <c r="CK51" s="1400"/>
      <c r="CL51" s="1400"/>
      <c r="CM51" s="1400"/>
      <c r="CN51" s="1400"/>
      <c r="CO51" s="1400"/>
      <c r="CP51" s="1400"/>
      <c r="CQ51" s="1400"/>
      <c r="CR51" s="1400"/>
      <c r="CS51" s="1400"/>
      <c r="CT51" s="1400"/>
      <c r="CU51" s="1400"/>
      <c r="CV51" s="1400"/>
      <c r="CW51" s="1400"/>
      <c r="CX51" s="1400"/>
      <c r="CY51" s="1400"/>
      <c r="CZ51" s="1400"/>
      <c r="DA51" s="1400"/>
      <c r="DB51" s="1400"/>
      <c r="DC51" s="1401"/>
    </row>
    <row r="52" spans="1:116" ht="12.75" customHeight="1" thickBot="1">
      <c r="A52" s="102"/>
      <c r="B52" s="3021"/>
      <c r="C52" s="3022"/>
      <c r="D52" s="2573"/>
      <c r="E52" s="2574"/>
      <c r="F52" s="2574"/>
      <c r="G52" s="2574"/>
      <c r="H52" s="2574"/>
      <c r="I52" s="2574"/>
      <c r="J52" s="2574"/>
      <c r="K52" s="2574"/>
      <c r="L52" s="2574"/>
      <c r="M52" s="2574"/>
      <c r="N52" s="2574"/>
      <c r="O52" s="2574"/>
      <c r="P52" s="2574"/>
      <c r="Q52" s="2574"/>
      <c r="R52" s="2574"/>
      <c r="S52" s="2574"/>
      <c r="T52" s="2574"/>
      <c r="U52" s="2574"/>
      <c r="V52" s="2574"/>
      <c r="W52" s="2574"/>
      <c r="X52" s="2574"/>
      <c r="Y52" s="2574"/>
      <c r="Z52" s="2574"/>
      <c r="AA52" s="2574"/>
      <c r="AB52" s="2574"/>
      <c r="AC52" s="2574"/>
      <c r="AD52" s="2574"/>
      <c r="AE52" s="2574"/>
      <c r="AF52" s="2574"/>
      <c r="AG52" s="2574"/>
      <c r="AH52" s="2574"/>
      <c r="AI52" s="2574"/>
      <c r="AJ52" s="2574"/>
      <c r="AK52" s="2574"/>
      <c r="AL52" s="2574"/>
      <c r="AM52" s="2574"/>
      <c r="AN52" s="2574"/>
      <c r="AO52" s="2574"/>
      <c r="AP52" s="2574"/>
      <c r="AQ52" s="2574"/>
      <c r="AR52" s="2574"/>
      <c r="AS52" s="2574"/>
      <c r="AT52" s="2574"/>
      <c r="AU52" s="2574"/>
      <c r="AV52" s="2574"/>
      <c r="AW52" s="2575"/>
      <c r="AX52" s="102"/>
      <c r="AY52" s="102"/>
      <c r="AZ52" s="102"/>
      <c r="BA52" s="99"/>
      <c r="BG52" s="9"/>
      <c r="BH52" s="2736"/>
      <c r="BI52" s="2758"/>
      <c r="BJ52" s="2757"/>
      <c r="BK52" s="2757"/>
      <c r="BL52" s="2757"/>
      <c r="BM52" s="2757"/>
      <c r="BN52" s="2757"/>
      <c r="BO52" s="2757"/>
      <c r="BP52" s="2757"/>
      <c r="BQ52" s="2757"/>
      <c r="BR52" s="2757"/>
      <c r="BS52" s="2757"/>
      <c r="BT52" s="2757"/>
      <c r="BU52" s="2757"/>
      <c r="BV52" s="2757"/>
      <c r="BW52" s="2757"/>
      <c r="BX52" s="2757"/>
      <c r="BY52" s="2757"/>
      <c r="BZ52" s="2757"/>
      <c r="CA52" s="2757"/>
      <c r="CB52" s="2757"/>
      <c r="CC52" s="2757"/>
      <c r="CD52" s="2757"/>
      <c r="CE52" s="2757"/>
      <c r="CF52" s="2757"/>
      <c r="CG52" s="2757"/>
      <c r="CH52" s="2757"/>
      <c r="CI52" s="2757"/>
      <c r="CJ52" s="2757"/>
      <c r="CK52" s="2757"/>
      <c r="CL52" s="2757"/>
      <c r="CM52" s="2757"/>
      <c r="CN52" s="2757"/>
      <c r="CO52" s="2757"/>
      <c r="CP52" s="2757"/>
      <c r="CQ52" s="2757"/>
      <c r="CR52" s="2757"/>
      <c r="CS52" s="2757"/>
      <c r="CT52" s="2757"/>
      <c r="CU52" s="2757"/>
      <c r="CV52" s="2757"/>
      <c r="CW52" s="2757"/>
      <c r="CX52" s="2757"/>
      <c r="CY52" s="2757"/>
      <c r="CZ52" s="2757"/>
      <c r="DA52" s="2757"/>
      <c r="DB52" s="2757"/>
      <c r="DC52" s="2054"/>
    </row>
    <row r="53" spans="1:116" ht="12.75" customHeight="1">
      <c r="A53" s="102"/>
      <c r="B53" s="3021"/>
      <c r="C53" s="3022"/>
      <c r="D53" s="2573"/>
      <c r="E53" s="2574"/>
      <c r="F53" s="2574"/>
      <c r="G53" s="2574"/>
      <c r="H53" s="2574"/>
      <c r="I53" s="2574"/>
      <c r="J53" s="2574"/>
      <c r="K53" s="2574"/>
      <c r="L53" s="2574"/>
      <c r="M53" s="2574"/>
      <c r="N53" s="2574"/>
      <c r="O53" s="2574"/>
      <c r="P53" s="2574"/>
      <c r="Q53" s="2574"/>
      <c r="R53" s="2574"/>
      <c r="S53" s="2574"/>
      <c r="T53" s="2574"/>
      <c r="U53" s="2574"/>
      <c r="V53" s="2574"/>
      <c r="W53" s="2574"/>
      <c r="X53" s="2574"/>
      <c r="Y53" s="2574"/>
      <c r="Z53" s="2574"/>
      <c r="AA53" s="2574"/>
      <c r="AB53" s="2574"/>
      <c r="AC53" s="2574"/>
      <c r="AD53" s="2574"/>
      <c r="AE53" s="2574"/>
      <c r="AF53" s="2574"/>
      <c r="AG53" s="2574"/>
      <c r="AH53" s="2574"/>
      <c r="AI53" s="2574"/>
      <c r="AJ53" s="2574"/>
      <c r="AK53" s="2574"/>
      <c r="AL53" s="2574"/>
      <c r="AM53" s="2574"/>
      <c r="AN53" s="2574"/>
      <c r="AO53" s="2574"/>
      <c r="AP53" s="2574"/>
      <c r="AQ53" s="2574"/>
      <c r="AR53" s="2574"/>
      <c r="AS53" s="2574"/>
      <c r="AT53" s="2574"/>
      <c r="AU53" s="2574"/>
      <c r="AV53" s="2574"/>
      <c r="AW53" s="2575"/>
      <c r="AX53" s="102"/>
      <c r="AY53" s="102"/>
      <c r="AZ53" s="102"/>
      <c r="BA53" s="99"/>
      <c r="BG53" s="9"/>
    </row>
    <row r="54" spans="1:116" ht="12.75" customHeight="1">
      <c r="A54" s="102"/>
      <c r="B54" s="3021"/>
      <c r="C54" s="3022"/>
      <c r="D54" s="2573"/>
      <c r="E54" s="2574"/>
      <c r="F54" s="2574"/>
      <c r="G54" s="2574"/>
      <c r="H54" s="2574"/>
      <c r="I54" s="2574"/>
      <c r="J54" s="2574"/>
      <c r="K54" s="2574"/>
      <c r="L54" s="2574"/>
      <c r="M54" s="2574"/>
      <c r="N54" s="2574"/>
      <c r="O54" s="2574"/>
      <c r="P54" s="2574"/>
      <c r="Q54" s="2574"/>
      <c r="R54" s="2574"/>
      <c r="S54" s="2574"/>
      <c r="T54" s="2574"/>
      <c r="U54" s="2574"/>
      <c r="V54" s="2574"/>
      <c r="W54" s="2574"/>
      <c r="X54" s="2574"/>
      <c r="Y54" s="2574"/>
      <c r="Z54" s="2574"/>
      <c r="AA54" s="2574"/>
      <c r="AB54" s="2574"/>
      <c r="AC54" s="2574"/>
      <c r="AD54" s="2574"/>
      <c r="AE54" s="2574"/>
      <c r="AF54" s="2574"/>
      <c r="AG54" s="2574"/>
      <c r="AH54" s="2574"/>
      <c r="AI54" s="2574"/>
      <c r="AJ54" s="2574"/>
      <c r="AK54" s="2574"/>
      <c r="AL54" s="2574"/>
      <c r="AM54" s="2574"/>
      <c r="AN54" s="2574"/>
      <c r="AO54" s="2574"/>
      <c r="AP54" s="2574"/>
      <c r="AQ54" s="2574"/>
      <c r="AR54" s="2574"/>
      <c r="AS54" s="2574"/>
      <c r="AT54" s="2574"/>
      <c r="AU54" s="2574"/>
      <c r="AV54" s="2574"/>
      <c r="AW54" s="2575"/>
      <c r="AX54" s="102"/>
      <c r="AY54" s="102"/>
      <c r="AZ54" s="102"/>
      <c r="BA54" s="99"/>
      <c r="BG54" s="9"/>
      <c r="BH54" s="3337" t="s">
        <v>14</v>
      </c>
      <c r="BI54" s="3337"/>
      <c r="BJ54" s="3337"/>
      <c r="BK54" s="3382" t="str">
        <f>基本入力!AH103</f>
        <v>●登記名義人</v>
      </c>
      <c r="BL54" s="3383"/>
      <c r="BM54" s="3383"/>
      <c r="BN54" s="3383"/>
      <c r="BO54" s="3383"/>
      <c r="BP54" s="3383"/>
      <c r="BQ54" s="3383"/>
      <c r="BR54" s="3383"/>
      <c r="BS54" s="3383"/>
      <c r="BT54" s="3383"/>
      <c r="BU54" s="3383"/>
      <c r="BV54" s="3383"/>
      <c r="BW54" s="3383"/>
      <c r="BX54" s="3383"/>
      <c r="BY54" s="3383"/>
      <c r="BZ54" s="3383"/>
      <c r="CA54" s="3383"/>
      <c r="CB54" s="3383"/>
      <c r="CC54" s="3383"/>
      <c r="CD54" s="3385" t="s">
        <v>300</v>
      </c>
      <c r="CE54" s="3385"/>
      <c r="CF54" s="3385"/>
      <c r="CG54" s="3385"/>
      <c r="CH54" s="3382" t="str">
        <f>基本入力!F13</f>
        <v>●買主太郎</v>
      </c>
      <c r="CI54" s="3383"/>
      <c r="CJ54" s="3383"/>
      <c r="CK54" s="3383"/>
      <c r="CL54" s="3383"/>
      <c r="CM54" s="3383"/>
      <c r="CN54" s="3383"/>
      <c r="CO54" s="3383"/>
      <c r="CP54" s="3383"/>
      <c r="CQ54" s="3383"/>
      <c r="CR54" s="3383"/>
      <c r="CS54" s="3383"/>
      <c r="CT54" s="3383"/>
      <c r="CU54" s="3383"/>
      <c r="CV54" s="3383"/>
      <c r="CW54" s="3383"/>
      <c r="CX54" s="3383"/>
      <c r="CY54" s="3383"/>
      <c r="CZ54" s="3383"/>
      <c r="DA54" s="3385" t="s">
        <v>301</v>
      </c>
      <c r="DB54" s="3385"/>
      <c r="DC54" s="3385"/>
      <c r="DD54" s="63"/>
      <c r="DE54" s="45"/>
    </row>
    <row r="55" spans="1:116" ht="12.75" customHeight="1">
      <c r="A55" s="102"/>
      <c r="B55" s="3021"/>
      <c r="C55" s="3022"/>
      <c r="D55" s="2573"/>
      <c r="E55" s="2574"/>
      <c r="F55" s="2574"/>
      <c r="G55" s="2574"/>
      <c r="H55" s="2574"/>
      <c r="I55" s="2574"/>
      <c r="J55" s="2574"/>
      <c r="K55" s="2574"/>
      <c r="L55" s="2574"/>
      <c r="M55" s="2574"/>
      <c r="N55" s="2574"/>
      <c r="O55" s="2574"/>
      <c r="P55" s="2574"/>
      <c r="Q55" s="2574"/>
      <c r="R55" s="2574"/>
      <c r="S55" s="2574"/>
      <c r="T55" s="2574"/>
      <c r="U55" s="2574"/>
      <c r="V55" s="2574"/>
      <c r="W55" s="2574"/>
      <c r="X55" s="2574"/>
      <c r="Y55" s="2574"/>
      <c r="Z55" s="2574"/>
      <c r="AA55" s="2574"/>
      <c r="AB55" s="2574"/>
      <c r="AC55" s="2574"/>
      <c r="AD55" s="2574"/>
      <c r="AE55" s="2574"/>
      <c r="AF55" s="2574"/>
      <c r="AG55" s="2574"/>
      <c r="AH55" s="2574"/>
      <c r="AI55" s="2574"/>
      <c r="AJ55" s="2574"/>
      <c r="AK55" s="2574"/>
      <c r="AL55" s="2574"/>
      <c r="AM55" s="2574"/>
      <c r="AN55" s="2574"/>
      <c r="AO55" s="2574"/>
      <c r="AP55" s="2574"/>
      <c r="AQ55" s="2574"/>
      <c r="AR55" s="2574"/>
      <c r="AS55" s="2574"/>
      <c r="AT55" s="2574"/>
      <c r="AU55" s="2574"/>
      <c r="AV55" s="2574"/>
      <c r="AW55" s="2575"/>
      <c r="AX55" s="102"/>
      <c r="AY55" s="102"/>
      <c r="AZ55" s="102"/>
      <c r="BA55" s="99"/>
      <c r="BG55" s="9"/>
      <c r="BH55" s="3337"/>
      <c r="BI55" s="3337"/>
      <c r="BJ55" s="3337"/>
      <c r="BK55" s="3384"/>
      <c r="BL55" s="3384"/>
      <c r="BM55" s="3384"/>
      <c r="BN55" s="3384"/>
      <c r="BO55" s="3384"/>
      <c r="BP55" s="3384"/>
      <c r="BQ55" s="3384"/>
      <c r="BR55" s="3384"/>
      <c r="BS55" s="3384"/>
      <c r="BT55" s="3384"/>
      <c r="BU55" s="3384"/>
      <c r="BV55" s="3384"/>
      <c r="BW55" s="3384"/>
      <c r="BX55" s="3384"/>
      <c r="BY55" s="3384"/>
      <c r="BZ55" s="3384"/>
      <c r="CA55" s="3384"/>
      <c r="CB55" s="3384"/>
      <c r="CC55" s="3384"/>
      <c r="CD55" s="3385"/>
      <c r="CE55" s="3385"/>
      <c r="CF55" s="3385"/>
      <c r="CG55" s="3385"/>
      <c r="CH55" s="3384"/>
      <c r="CI55" s="3384"/>
      <c r="CJ55" s="3384"/>
      <c r="CK55" s="3384"/>
      <c r="CL55" s="3384"/>
      <c r="CM55" s="3384"/>
      <c r="CN55" s="3384"/>
      <c r="CO55" s="3384"/>
      <c r="CP55" s="3384"/>
      <c r="CQ55" s="3384"/>
      <c r="CR55" s="3384"/>
      <c r="CS55" s="3384"/>
      <c r="CT55" s="3384"/>
      <c r="CU55" s="3384"/>
      <c r="CV55" s="3384"/>
      <c r="CW55" s="3384"/>
      <c r="CX55" s="3384"/>
      <c r="CY55" s="3384"/>
      <c r="CZ55" s="3384"/>
      <c r="DA55" s="3385"/>
      <c r="DB55" s="3385"/>
      <c r="DC55" s="3385"/>
      <c r="DD55" s="52"/>
      <c r="DE55" s="53"/>
    </row>
    <row r="56" spans="1:116" ht="12.75" customHeight="1" thickBot="1">
      <c r="A56" s="102"/>
      <c r="B56" s="3023"/>
      <c r="C56" s="3024"/>
      <c r="D56" s="3327"/>
      <c r="E56" s="3328"/>
      <c r="F56" s="3328"/>
      <c r="G56" s="3328"/>
      <c r="H56" s="3328"/>
      <c r="I56" s="3328"/>
      <c r="J56" s="3328"/>
      <c r="K56" s="3328"/>
      <c r="L56" s="3328"/>
      <c r="M56" s="3328"/>
      <c r="N56" s="3328"/>
      <c r="O56" s="3328"/>
      <c r="P56" s="3328"/>
      <c r="Q56" s="3328"/>
      <c r="R56" s="3328"/>
      <c r="S56" s="3328"/>
      <c r="T56" s="3328"/>
      <c r="U56" s="3328"/>
      <c r="V56" s="3328"/>
      <c r="W56" s="3328"/>
      <c r="X56" s="3328"/>
      <c r="Y56" s="3328"/>
      <c r="Z56" s="3328"/>
      <c r="AA56" s="3328"/>
      <c r="AB56" s="3328"/>
      <c r="AC56" s="3328"/>
      <c r="AD56" s="3328"/>
      <c r="AE56" s="3328"/>
      <c r="AF56" s="3328"/>
      <c r="AG56" s="3328"/>
      <c r="AH56" s="3328"/>
      <c r="AI56" s="3328"/>
      <c r="AJ56" s="3328"/>
      <c r="AK56" s="3328"/>
      <c r="AL56" s="3328"/>
      <c r="AM56" s="3328"/>
      <c r="AN56" s="3328"/>
      <c r="AO56" s="3328"/>
      <c r="AP56" s="3328"/>
      <c r="AQ56" s="3328"/>
      <c r="AR56" s="3328"/>
      <c r="AS56" s="3328"/>
      <c r="AT56" s="3328"/>
      <c r="AU56" s="3328"/>
      <c r="AV56" s="3328"/>
      <c r="AW56" s="3329"/>
      <c r="AX56" s="102"/>
      <c r="AY56" s="102"/>
      <c r="AZ56" s="102"/>
      <c r="BA56" s="99"/>
      <c r="BG56" s="9"/>
      <c r="BH56" s="3324" t="str">
        <f>IF(基本入力!AB18="","",VLOOKUP(基本入力!AB18,DF56:DJ58,5,))</f>
        <v>表記記載の区分所有建物（以下「本物件」という。）の売買契約を締結した。その証として本契約書を壱通作成し、売主・買主署（記）名押印のうえ、買主が原本を、売主がその写しを保有する。</v>
      </c>
      <c r="BI56" s="3324"/>
      <c r="BJ56" s="3324"/>
      <c r="BK56" s="3324"/>
      <c r="BL56" s="3324"/>
      <c r="BM56" s="3324"/>
      <c r="BN56" s="3324"/>
      <c r="BO56" s="3324"/>
      <c r="BP56" s="3324"/>
      <c r="BQ56" s="3324"/>
      <c r="BR56" s="3324"/>
      <c r="BS56" s="3324"/>
      <c r="BT56" s="3324"/>
      <c r="BU56" s="3324"/>
      <c r="BV56" s="3324"/>
      <c r="BW56" s="3324"/>
      <c r="BX56" s="3324"/>
      <c r="BY56" s="3324"/>
      <c r="BZ56" s="3324"/>
      <c r="CA56" s="3324"/>
      <c r="CB56" s="3324"/>
      <c r="CC56" s="3324"/>
      <c r="CD56" s="3324"/>
      <c r="CE56" s="3324"/>
      <c r="CF56" s="3324"/>
      <c r="CG56" s="3324"/>
      <c r="CH56" s="3324"/>
      <c r="CI56" s="3324"/>
      <c r="CJ56" s="3324"/>
      <c r="CK56" s="3324"/>
      <c r="CL56" s="3324"/>
      <c r="CM56" s="3324"/>
      <c r="CN56" s="3324"/>
      <c r="CO56" s="3324"/>
      <c r="CP56" s="3324"/>
      <c r="CQ56" s="3324"/>
      <c r="CR56" s="3324"/>
      <c r="CS56" s="3324"/>
      <c r="CT56" s="3324"/>
      <c r="CU56" s="3324"/>
      <c r="CV56" s="3324"/>
      <c r="CW56" s="3324"/>
      <c r="CX56" s="3324"/>
      <c r="CY56" s="3324"/>
      <c r="CZ56" s="3324"/>
      <c r="DA56" s="3324"/>
      <c r="DB56" s="3324"/>
      <c r="DC56" s="3324"/>
      <c r="DD56" s="52"/>
      <c r="DE56" s="52"/>
      <c r="DF56" s="3" t="s">
        <v>1332</v>
      </c>
      <c r="DG56" s="52"/>
      <c r="DJ56" s="53" t="s">
        <v>995</v>
      </c>
    </row>
    <row r="57" spans="1:116" ht="12.75" customHeight="1">
      <c r="A57" s="102"/>
      <c r="B57" s="341"/>
      <c r="C57" s="341"/>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102"/>
      <c r="AY57" s="102"/>
      <c r="AZ57" s="102"/>
      <c r="BA57" s="99"/>
      <c r="BG57" s="9"/>
      <c r="BH57" s="3324"/>
      <c r="BI57" s="3324"/>
      <c r="BJ57" s="3324"/>
      <c r="BK57" s="3324"/>
      <c r="BL57" s="3324"/>
      <c r="BM57" s="3324"/>
      <c r="BN57" s="3324"/>
      <c r="BO57" s="3324"/>
      <c r="BP57" s="3324"/>
      <c r="BQ57" s="3324"/>
      <c r="BR57" s="3324"/>
      <c r="BS57" s="3324"/>
      <c r="BT57" s="3324"/>
      <c r="BU57" s="3324"/>
      <c r="BV57" s="3324"/>
      <c r="BW57" s="3324"/>
      <c r="BX57" s="3324"/>
      <c r="BY57" s="3324"/>
      <c r="BZ57" s="3324"/>
      <c r="CA57" s="3324"/>
      <c r="CB57" s="3324"/>
      <c r="CC57" s="3324"/>
      <c r="CD57" s="3324"/>
      <c r="CE57" s="3324"/>
      <c r="CF57" s="3324"/>
      <c r="CG57" s="3324"/>
      <c r="CH57" s="3324"/>
      <c r="CI57" s="3324"/>
      <c r="CJ57" s="3324"/>
      <c r="CK57" s="3324"/>
      <c r="CL57" s="3324"/>
      <c r="CM57" s="3324"/>
      <c r="CN57" s="3324"/>
      <c r="CO57" s="3324"/>
      <c r="CP57" s="3324"/>
      <c r="CQ57" s="3324"/>
      <c r="CR57" s="3324"/>
      <c r="CS57" s="3324"/>
      <c r="CT57" s="3324"/>
      <c r="CU57" s="3324"/>
      <c r="CV57" s="3324"/>
      <c r="CW57" s="3324"/>
      <c r="CX57" s="3324"/>
      <c r="CY57" s="3324"/>
      <c r="CZ57" s="3324"/>
      <c r="DA57" s="3324"/>
      <c r="DB57" s="3324"/>
      <c r="DC57" s="3324"/>
      <c r="DD57" s="64"/>
      <c r="DE57" s="44"/>
      <c r="DF57" s="3" t="s">
        <v>1333</v>
      </c>
      <c r="DJ57" s="53" t="s">
        <v>996</v>
      </c>
    </row>
    <row r="58" spans="1:116" ht="12.75" customHeight="1">
      <c r="A58" s="102"/>
      <c r="B58" s="3025" t="s">
        <v>81</v>
      </c>
      <c r="C58" s="3025"/>
      <c r="D58" s="3047" t="s">
        <v>290</v>
      </c>
      <c r="E58" s="3047"/>
      <c r="F58" s="3047"/>
      <c r="G58" s="3047"/>
      <c r="H58" s="3047"/>
      <c r="I58" s="3047"/>
      <c r="J58" s="3047"/>
      <c r="K58" s="3047"/>
      <c r="L58" s="3047"/>
      <c r="M58" s="3047"/>
      <c r="N58" s="3047"/>
      <c r="O58" s="3047"/>
      <c r="P58" s="3047"/>
      <c r="Q58" s="3047"/>
      <c r="R58" s="3047"/>
      <c r="S58" s="3047"/>
      <c r="T58" s="3047"/>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BG58" s="9"/>
      <c r="BH58" s="3324"/>
      <c r="BI58" s="3324"/>
      <c r="BJ58" s="3324"/>
      <c r="BK58" s="3324"/>
      <c r="BL58" s="3324"/>
      <c r="BM58" s="3324"/>
      <c r="BN58" s="3324"/>
      <c r="BO58" s="3324"/>
      <c r="BP58" s="3324"/>
      <c r="BQ58" s="3324"/>
      <c r="BR58" s="3324"/>
      <c r="BS58" s="3324"/>
      <c r="BT58" s="3324"/>
      <c r="BU58" s="3324"/>
      <c r="BV58" s="3324"/>
      <c r="BW58" s="3324"/>
      <c r="BX58" s="3324"/>
      <c r="BY58" s="3324"/>
      <c r="BZ58" s="3324"/>
      <c r="CA58" s="3324"/>
      <c r="CB58" s="3324"/>
      <c r="CC58" s="3324"/>
      <c r="CD58" s="3324"/>
      <c r="CE58" s="3324"/>
      <c r="CF58" s="3324"/>
      <c r="CG58" s="3324"/>
      <c r="CH58" s="3324"/>
      <c r="CI58" s="3324"/>
      <c r="CJ58" s="3324"/>
      <c r="CK58" s="3324"/>
      <c r="CL58" s="3324"/>
      <c r="CM58" s="3324"/>
      <c r="CN58" s="3324"/>
      <c r="CO58" s="3324"/>
      <c r="CP58" s="3324"/>
      <c r="CQ58" s="3324"/>
      <c r="CR58" s="3324"/>
      <c r="CS58" s="3324"/>
      <c r="CT58" s="3324"/>
      <c r="CU58" s="3324"/>
      <c r="CV58" s="3324"/>
      <c r="CW58" s="3324"/>
      <c r="CX58" s="3324"/>
      <c r="CY58" s="3324"/>
      <c r="CZ58" s="3324"/>
      <c r="DA58" s="3324"/>
      <c r="DB58" s="3324"/>
      <c r="DC58" s="3324"/>
      <c r="DD58" s="64"/>
      <c r="DE58" s="44"/>
      <c r="DF58" s="3" t="s">
        <v>1937</v>
      </c>
      <c r="DG58" s="45"/>
      <c r="DJ58" s="3" t="s">
        <v>1938</v>
      </c>
    </row>
    <row r="59" spans="1:116" ht="12.75" customHeight="1" thickBot="1">
      <c r="A59" s="102"/>
      <c r="B59" s="3025"/>
      <c r="C59" s="3025"/>
      <c r="D59" s="3047"/>
      <c r="E59" s="3047"/>
      <c r="F59" s="3047"/>
      <c r="G59" s="3047"/>
      <c r="H59" s="3047"/>
      <c r="I59" s="3047"/>
      <c r="J59" s="3047"/>
      <c r="K59" s="3047"/>
      <c r="L59" s="3047"/>
      <c r="M59" s="3047"/>
      <c r="N59" s="3047"/>
      <c r="O59" s="3047"/>
      <c r="P59" s="3047"/>
      <c r="Q59" s="3047"/>
      <c r="R59" s="3047"/>
      <c r="S59" s="3047"/>
      <c r="T59" s="3047"/>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BG59" s="9"/>
      <c r="BH59" s="3324"/>
      <c r="BI59" s="3324"/>
      <c r="BJ59" s="3324"/>
      <c r="BK59" s="3324"/>
      <c r="BL59" s="3324"/>
      <c r="BM59" s="3324"/>
      <c r="BN59" s="3324"/>
      <c r="BO59" s="3324"/>
      <c r="BP59" s="3324"/>
      <c r="BQ59" s="3324"/>
      <c r="BR59" s="3324"/>
      <c r="BS59" s="3324"/>
      <c r="BT59" s="3324"/>
      <c r="BU59" s="3324"/>
      <c r="BV59" s="3324"/>
      <c r="BW59" s="3324"/>
      <c r="BX59" s="3324"/>
      <c r="BY59" s="3324"/>
      <c r="BZ59" s="3324"/>
      <c r="CA59" s="3324"/>
      <c r="CB59" s="3324"/>
      <c r="CC59" s="3324"/>
      <c r="CD59" s="3324"/>
      <c r="CE59" s="3324"/>
      <c r="CF59" s="3324"/>
      <c r="CG59" s="3324"/>
      <c r="CH59" s="3324"/>
      <c r="CI59" s="3324"/>
      <c r="CJ59" s="3324"/>
      <c r="CK59" s="3324"/>
      <c r="CL59" s="3324"/>
      <c r="CM59" s="3324"/>
      <c r="CN59" s="3324"/>
      <c r="CO59" s="3324"/>
      <c r="CP59" s="3324"/>
      <c r="CQ59" s="3324"/>
      <c r="CR59" s="3324"/>
      <c r="CS59" s="3324"/>
      <c r="CT59" s="3324"/>
      <c r="CU59" s="3324"/>
      <c r="CV59" s="3324"/>
      <c r="CW59" s="3324"/>
      <c r="CX59" s="3324"/>
      <c r="CY59" s="3324"/>
      <c r="CZ59" s="3324"/>
      <c r="DA59" s="3324"/>
      <c r="DB59" s="3324"/>
      <c r="DC59" s="3324"/>
      <c r="DD59" s="45"/>
      <c r="DE59" s="45"/>
    </row>
    <row r="60" spans="1:116" ht="12.75" customHeight="1">
      <c r="A60" s="102"/>
      <c r="B60" s="1724" t="s">
        <v>291</v>
      </c>
      <c r="C60" s="843"/>
      <c r="D60" s="843"/>
      <c r="E60" s="843"/>
      <c r="F60" s="843"/>
      <c r="G60" s="843"/>
      <c r="H60" s="843"/>
      <c r="I60" s="843"/>
      <c r="J60" s="843"/>
      <c r="K60" s="843"/>
      <c r="L60" s="843"/>
      <c r="M60" s="843"/>
      <c r="N60" s="843"/>
      <c r="O60" s="843"/>
      <c r="P60" s="843"/>
      <c r="Q60" s="843"/>
      <c r="R60" s="843"/>
      <c r="S60" s="843"/>
      <c r="T60" s="843"/>
      <c r="U60" s="843"/>
      <c r="V60" s="843"/>
      <c r="W60" s="843"/>
      <c r="X60" s="843"/>
      <c r="Y60" s="843"/>
      <c r="Z60" s="843"/>
      <c r="AA60" s="843"/>
      <c r="AB60" s="843"/>
      <c r="AC60" s="843"/>
      <c r="AD60" s="852"/>
      <c r="AE60" s="1280" t="s">
        <v>1595</v>
      </c>
      <c r="AF60" s="978"/>
      <c r="AG60" s="3388">
        <f>基本入力!AA70</f>
        <v>0</v>
      </c>
      <c r="AH60" s="3388"/>
      <c r="AI60" s="3388"/>
      <c r="AJ60" s="3388"/>
      <c r="AK60" s="3388"/>
      <c r="AL60" s="3388"/>
      <c r="AM60" s="3388"/>
      <c r="AN60" s="3388"/>
      <c r="AO60" s="3388"/>
      <c r="AP60" s="3388"/>
      <c r="AQ60" s="3388"/>
      <c r="AR60" s="3388"/>
      <c r="AS60" s="3388"/>
      <c r="AT60" s="3388"/>
      <c r="AU60" s="3388"/>
      <c r="AV60" s="843" t="s">
        <v>188</v>
      </c>
      <c r="AW60" s="3318"/>
      <c r="AX60" s="102"/>
      <c r="AY60" s="102"/>
      <c r="AZ60" s="102"/>
      <c r="BA60" s="99"/>
      <c r="BG60" s="9"/>
      <c r="BH60" s="45"/>
      <c r="BI60" s="45"/>
      <c r="BJ60" s="45"/>
      <c r="BK60" s="159"/>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L60" s="1"/>
    </row>
    <row r="61" spans="1:116" ht="12.75" customHeight="1">
      <c r="A61" s="102"/>
      <c r="B61" s="1725"/>
      <c r="C61" s="844"/>
      <c r="D61" s="844"/>
      <c r="E61" s="844"/>
      <c r="F61" s="844"/>
      <c r="G61" s="844"/>
      <c r="H61" s="844"/>
      <c r="I61" s="844"/>
      <c r="J61" s="844"/>
      <c r="K61" s="844"/>
      <c r="L61" s="844"/>
      <c r="M61" s="844"/>
      <c r="N61" s="844"/>
      <c r="O61" s="844"/>
      <c r="P61" s="844"/>
      <c r="Q61" s="844"/>
      <c r="R61" s="844"/>
      <c r="S61" s="844"/>
      <c r="T61" s="844"/>
      <c r="U61" s="844"/>
      <c r="V61" s="844"/>
      <c r="W61" s="844"/>
      <c r="X61" s="844"/>
      <c r="Y61" s="844"/>
      <c r="Z61" s="844"/>
      <c r="AA61" s="844"/>
      <c r="AB61" s="844"/>
      <c r="AC61" s="844"/>
      <c r="AD61" s="1757"/>
      <c r="AE61" s="1282"/>
      <c r="AF61" s="606"/>
      <c r="AG61" s="3387"/>
      <c r="AH61" s="3387"/>
      <c r="AI61" s="3387"/>
      <c r="AJ61" s="3387"/>
      <c r="AK61" s="3387"/>
      <c r="AL61" s="3387"/>
      <c r="AM61" s="3387"/>
      <c r="AN61" s="3387"/>
      <c r="AO61" s="3387"/>
      <c r="AP61" s="3387"/>
      <c r="AQ61" s="3387"/>
      <c r="AR61" s="3387"/>
      <c r="AS61" s="3387"/>
      <c r="AT61" s="3387"/>
      <c r="AU61" s="3387"/>
      <c r="AV61" s="844"/>
      <c r="AW61" s="1728"/>
      <c r="AX61" s="102"/>
      <c r="AY61" s="102"/>
      <c r="AZ61" s="102"/>
      <c r="BA61" s="99"/>
      <c r="BG61" s="9"/>
      <c r="BH61" s="45"/>
      <c r="BI61" s="45"/>
      <c r="BJ61" s="45"/>
      <c r="BK61" s="159"/>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3315" t="str">
        <f>基本入力!F70</f>
        <v>令和</v>
      </c>
      <c r="CP61" s="3320"/>
      <c r="CQ61" s="3320"/>
      <c r="CR61" s="3315">
        <f>基本入力!I70</f>
        <v>8</v>
      </c>
      <c r="CS61" s="3315"/>
      <c r="CT61" s="662" t="s">
        <v>11</v>
      </c>
      <c r="CU61" s="662"/>
      <c r="CV61" s="3315">
        <f>基本入力!M70</f>
        <v>0</v>
      </c>
      <c r="CW61" s="3320"/>
      <c r="CX61" s="662" t="s">
        <v>12</v>
      </c>
      <c r="CY61" s="662"/>
      <c r="CZ61" s="3315">
        <f>基本入力!Q70</f>
        <v>0</v>
      </c>
      <c r="DA61" s="3315"/>
      <c r="DB61" s="662" t="s">
        <v>43</v>
      </c>
      <c r="DC61" s="662"/>
      <c r="DD61" s="45"/>
      <c r="DE61" s="45"/>
      <c r="DL61" s="1"/>
    </row>
    <row r="62" spans="1:116" ht="12.75" customHeight="1">
      <c r="A62" s="102"/>
      <c r="B62" s="2864" t="s">
        <v>292</v>
      </c>
      <c r="C62" s="2865"/>
      <c r="D62" s="2865"/>
      <c r="E62" s="2865"/>
      <c r="F62" s="2865"/>
      <c r="G62" s="2865"/>
      <c r="H62" s="2865"/>
      <c r="I62" s="2865"/>
      <c r="J62" s="2865"/>
      <c r="K62" s="2865"/>
      <c r="L62" s="2865"/>
      <c r="M62" s="2865"/>
      <c r="N62" s="2865"/>
      <c r="O62" s="2865"/>
      <c r="P62" s="2865"/>
      <c r="Q62" s="2865"/>
      <c r="R62" s="2865"/>
      <c r="S62" s="2865"/>
      <c r="T62" s="2865"/>
      <c r="U62" s="2865"/>
      <c r="V62" s="2865"/>
      <c r="W62" s="2865"/>
      <c r="X62" s="2865"/>
      <c r="Y62" s="2865"/>
      <c r="Z62" s="2865"/>
      <c r="AA62" s="2865"/>
      <c r="AB62" s="2865"/>
      <c r="AC62" s="2865"/>
      <c r="AD62" s="2866"/>
      <c r="AE62" s="1608" t="s">
        <v>1595</v>
      </c>
      <c r="AF62" s="604"/>
      <c r="AG62" s="3389">
        <f>基本入力!AA74</f>
        <v>0</v>
      </c>
      <c r="AH62" s="3389"/>
      <c r="AI62" s="3389"/>
      <c r="AJ62" s="3389"/>
      <c r="AK62" s="3389"/>
      <c r="AL62" s="3389"/>
      <c r="AM62" s="3389"/>
      <c r="AN62" s="3389"/>
      <c r="AO62" s="3389"/>
      <c r="AP62" s="3389"/>
      <c r="AQ62" s="3389"/>
      <c r="AR62" s="3389"/>
      <c r="AS62" s="3389"/>
      <c r="AT62" s="3389"/>
      <c r="AU62" s="3389"/>
      <c r="AV62" s="1569" t="s">
        <v>188</v>
      </c>
      <c r="AW62" s="1727"/>
      <c r="AX62" s="102"/>
      <c r="AY62" s="102"/>
      <c r="AZ62" s="102"/>
      <c r="BA62" s="99"/>
      <c r="BG62" s="9"/>
      <c r="BH62" s="45"/>
      <c r="BI62" s="45"/>
      <c r="BJ62" s="45"/>
      <c r="BK62" s="159"/>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3320"/>
      <c r="CP62" s="3320"/>
      <c r="CQ62" s="3320"/>
      <c r="CR62" s="3315"/>
      <c r="CS62" s="3315"/>
      <c r="CT62" s="662"/>
      <c r="CU62" s="662"/>
      <c r="CV62" s="3320"/>
      <c r="CW62" s="3320"/>
      <c r="CX62" s="662"/>
      <c r="CY62" s="662"/>
      <c r="CZ62" s="3315"/>
      <c r="DA62" s="3315"/>
      <c r="DB62" s="662"/>
      <c r="DC62" s="662"/>
      <c r="DD62" s="45"/>
      <c r="DE62" s="45"/>
    </row>
    <row r="63" spans="1:116" ht="12.75" customHeight="1">
      <c r="A63" s="102"/>
      <c r="B63" s="1876"/>
      <c r="C63" s="1751"/>
      <c r="D63" s="1751"/>
      <c r="E63" s="1751"/>
      <c r="F63" s="1751"/>
      <c r="G63" s="1751"/>
      <c r="H63" s="1751"/>
      <c r="I63" s="1751"/>
      <c r="J63" s="1751"/>
      <c r="K63" s="1751"/>
      <c r="L63" s="1751"/>
      <c r="M63" s="1751"/>
      <c r="N63" s="1751"/>
      <c r="O63" s="1751"/>
      <c r="P63" s="1751"/>
      <c r="Q63" s="1751"/>
      <c r="R63" s="1751"/>
      <c r="S63" s="1751"/>
      <c r="T63" s="1751"/>
      <c r="U63" s="1751"/>
      <c r="V63" s="1751"/>
      <c r="W63" s="1751"/>
      <c r="X63" s="1751"/>
      <c r="Y63" s="1751"/>
      <c r="Z63" s="1751"/>
      <c r="AA63" s="1751"/>
      <c r="AB63" s="1751"/>
      <c r="AC63" s="1751"/>
      <c r="AD63" s="1788"/>
      <c r="AE63" s="1282"/>
      <c r="AF63" s="606"/>
      <c r="AG63" s="3387"/>
      <c r="AH63" s="3387"/>
      <c r="AI63" s="3387"/>
      <c r="AJ63" s="3387"/>
      <c r="AK63" s="3387"/>
      <c r="AL63" s="3387"/>
      <c r="AM63" s="3387"/>
      <c r="AN63" s="3387"/>
      <c r="AO63" s="3387"/>
      <c r="AP63" s="3387"/>
      <c r="AQ63" s="3387"/>
      <c r="AR63" s="3387"/>
      <c r="AS63" s="3387"/>
      <c r="AT63" s="3387"/>
      <c r="AU63" s="3387"/>
      <c r="AV63" s="844"/>
      <c r="AW63" s="1728"/>
      <c r="AX63" s="102"/>
      <c r="AY63" s="102"/>
      <c r="AZ63" s="102"/>
      <c r="BA63" s="99"/>
      <c r="BG63" s="9"/>
      <c r="BH63" s="45"/>
      <c r="BI63" s="45"/>
      <c r="BJ63" s="45"/>
      <c r="BK63" s="159"/>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row>
    <row r="64" spans="1:116" ht="12.75" customHeight="1">
      <c r="A64" s="102"/>
      <c r="B64" s="3113" t="s">
        <v>342</v>
      </c>
      <c r="C64" s="1764"/>
      <c r="D64" s="1764"/>
      <c r="E64" s="1764"/>
      <c r="F64" s="1764"/>
      <c r="G64" s="1764"/>
      <c r="H64" s="1764"/>
      <c r="I64" s="1764"/>
      <c r="J64" s="1764"/>
      <c r="K64" s="1569"/>
      <c r="L64" s="1569"/>
      <c r="M64" s="1569"/>
      <c r="N64" s="1569"/>
      <c r="O64" s="1855"/>
      <c r="P64" s="3298" t="s">
        <v>293</v>
      </c>
      <c r="Q64" s="1764"/>
      <c r="R64" s="1764"/>
      <c r="S64" s="1764"/>
      <c r="T64" s="1764"/>
      <c r="U64" s="1764"/>
      <c r="V64" s="1764"/>
      <c r="W64" s="1764"/>
      <c r="X64" s="1764"/>
      <c r="Y64" s="1764"/>
      <c r="Z64" s="1764"/>
      <c r="AA64" s="1764"/>
      <c r="AB64" s="1764"/>
      <c r="AC64" s="1764"/>
      <c r="AD64" s="1765"/>
      <c r="AE64" s="1609" t="s">
        <v>1595</v>
      </c>
      <c r="AF64" s="662"/>
      <c r="AG64" s="3386">
        <f>基本入力!AA72</f>
        <v>0</v>
      </c>
      <c r="AH64" s="3386"/>
      <c r="AI64" s="3386"/>
      <c r="AJ64" s="3386"/>
      <c r="AK64" s="3386"/>
      <c r="AL64" s="3386"/>
      <c r="AM64" s="3386"/>
      <c r="AN64" s="3386"/>
      <c r="AO64" s="3386"/>
      <c r="AP64" s="3386"/>
      <c r="AQ64" s="3386"/>
      <c r="AR64" s="3386"/>
      <c r="AS64" s="3386"/>
      <c r="AT64" s="3386"/>
      <c r="AU64" s="3386"/>
      <c r="AV64" s="853" t="s">
        <v>188</v>
      </c>
      <c r="AW64" s="3140"/>
      <c r="AX64" s="102"/>
      <c r="AY64" s="102"/>
      <c r="AZ64" s="102"/>
      <c r="BA64" s="99"/>
      <c r="BG64" s="9"/>
      <c r="BH64" s="1205" t="s">
        <v>14</v>
      </c>
      <c r="BI64" s="1205"/>
      <c r="BJ64" s="1205"/>
      <c r="BK64" s="151"/>
      <c r="BL64" s="1205" t="s">
        <v>74</v>
      </c>
      <c r="BM64" s="1205"/>
      <c r="BN64" s="120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row>
    <row r="65" spans="1:109" ht="12.75" customHeight="1">
      <c r="A65" s="102"/>
      <c r="B65" s="1709"/>
      <c r="C65" s="1710"/>
      <c r="D65" s="1710"/>
      <c r="E65" s="1710"/>
      <c r="F65" s="1710"/>
      <c r="G65" s="1710"/>
      <c r="H65" s="1710"/>
      <c r="I65" s="1710"/>
      <c r="J65" s="1710"/>
      <c r="K65" s="844"/>
      <c r="L65" s="844"/>
      <c r="M65" s="844"/>
      <c r="N65" s="844"/>
      <c r="O65" s="1757"/>
      <c r="P65" s="1766"/>
      <c r="Q65" s="1710"/>
      <c r="R65" s="1710"/>
      <c r="S65" s="1710"/>
      <c r="T65" s="1710"/>
      <c r="U65" s="1710"/>
      <c r="V65" s="1710"/>
      <c r="W65" s="1710"/>
      <c r="X65" s="1710"/>
      <c r="Y65" s="1710"/>
      <c r="Z65" s="1710"/>
      <c r="AA65" s="1710"/>
      <c r="AB65" s="1710"/>
      <c r="AC65" s="1710"/>
      <c r="AD65" s="1767"/>
      <c r="AE65" s="1282"/>
      <c r="AF65" s="606"/>
      <c r="AG65" s="3387"/>
      <c r="AH65" s="3387"/>
      <c r="AI65" s="3387"/>
      <c r="AJ65" s="3387"/>
      <c r="AK65" s="3387"/>
      <c r="AL65" s="3387"/>
      <c r="AM65" s="3387"/>
      <c r="AN65" s="3387"/>
      <c r="AO65" s="3387"/>
      <c r="AP65" s="3387"/>
      <c r="AQ65" s="3387"/>
      <c r="AR65" s="3387"/>
      <c r="AS65" s="3387"/>
      <c r="AT65" s="3387"/>
      <c r="AU65" s="3387"/>
      <c r="AV65" s="844"/>
      <c r="AW65" s="1728"/>
      <c r="AX65" s="102"/>
      <c r="AY65" s="102"/>
      <c r="AZ65" s="102"/>
      <c r="BA65" s="99"/>
      <c r="BG65" s="9"/>
      <c r="BH65" s="1205"/>
      <c r="BI65" s="1205"/>
      <c r="BJ65" s="1205"/>
      <c r="BK65" s="151"/>
      <c r="BL65" s="3341"/>
      <c r="BM65" s="3341"/>
      <c r="BN65" s="3341"/>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45"/>
      <c r="DD65" s="45"/>
      <c r="DE65" s="45"/>
    </row>
    <row r="66" spans="1:109" ht="12.75" customHeight="1">
      <c r="A66" s="102"/>
      <c r="B66" s="3113" t="s">
        <v>343</v>
      </c>
      <c r="C66" s="1764"/>
      <c r="D66" s="1764"/>
      <c r="E66" s="1764"/>
      <c r="F66" s="1764"/>
      <c r="G66" s="1764"/>
      <c r="H66" s="1764"/>
      <c r="I66" s="1764"/>
      <c r="J66" s="1765"/>
      <c r="K66" s="3138" t="s">
        <v>294</v>
      </c>
      <c r="L66" s="1569"/>
      <c r="M66" s="1569"/>
      <c r="N66" s="1569"/>
      <c r="O66" s="1855"/>
      <c r="P66" s="3299"/>
      <c r="Q66" s="3300"/>
      <c r="R66" s="3300"/>
      <c r="S66" s="3111"/>
      <c r="T66" s="3111"/>
      <c r="U66" s="1569" t="s">
        <v>11</v>
      </c>
      <c r="V66" s="1569"/>
      <c r="W66" s="3111"/>
      <c r="X66" s="3111"/>
      <c r="Y66" s="1569" t="s">
        <v>12</v>
      </c>
      <c r="Z66" s="1569"/>
      <c r="AA66" s="3111"/>
      <c r="AB66" s="3111"/>
      <c r="AC66" s="1569" t="s">
        <v>43</v>
      </c>
      <c r="AD66" s="1855"/>
      <c r="AE66" s="1609" t="s">
        <v>1595</v>
      </c>
      <c r="AF66" s="662"/>
      <c r="AG66" s="3287"/>
      <c r="AH66" s="3287"/>
      <c r="AI66" s="3287"/>
      <c r="AJ66" s="3287"/>
      <c r="AK66" s="3287"/>
      <c r="AL66" s="3287"/>
      <c r="AM66" s="3287"/>
      <c r="AN66" s="3287"/>
      <c r="AO66" s="3287"/>
      <c r="AP66" s="3287"/>
      <c r="AQ66" s="3287"/>
      <c r="AR66" s="3287"/>
      <c r="AS66" s="3287"/>
      <c r="AT66" s="3287"/>
      <c r="AU66" s="3287"/>
      <c r="AV66" s="1569" t="s">
        <v>188</v>
      </c>
      <c r="AW66" s="1727"/>
      <c r="AX66" s="102"/>
      <c r="AY66" s="102"/>
      <c r="AZ66" s="102"/>
      <c r="BA66" s="99"/>
      <c r="BG66" s="9"/>
      <c r="BH66" s="159"/>
      <c r="BI66" s="159"/>
      <c r="BJ66" s="159"/>
      <c r="BK66" s="151"/>
      <c r="BL66" s="159"/>
      <c r="BM66" s="159"/>
      <c r="BN66" s="159"/>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row>
    <row r="67" spans="1:109" ht="12.75" customHeight="1">
      <c r="A67" s="102"/>
      <c r="B67" s="1707"/>
      <c r="C67" s="1708"/>
      <c r="D67" s="1708"/>
      <c r="E67" s="1708"/>
      <c r="F67" s="1708"/>
      <c r="G67" s="1708"/>
      <c r="H67" s="1708"/>
      <c r="I67" s="1708"/>
      <c r="J67" s="2660"/>
      <c r="K67" s="3139"/>
      <c r="L67" s="844"/>
      <c r="M67" s="844"/>
      <c r="N67" s="844"/>
      <c r="O67" s="1757"/>
      <c r="P67" s="3301"/>
      <c r="Q67" s="3302"/>
      <c r="R67" s="3302"/>
      <c r="S67" s="3112"/>
      <c r="T67" s="3112"/>
      <c r="U67" s="844"/>
      <c r="V67" s="844"/>
      <c r="W67" s="3112"/>
      <c r="X67" s="3112"/>
      <c r="Y67" s="844"/>
      <c r="Z67" s="844"/>
      <c r="AA67" s="3112"/>
      <c r="AB67" s="3112"/>
      <c r="AC67" s="844"/>
      <c r="AD67" s="1757"/>
      <c r="AE67" s="1282"/>
      <c r="AF67" s="606"/>
      <c r="AG67" s="3288"/>
      <c r="AH67" s="3288"/>
      <c r="AI67" s="3288"/>
      <c r="AJ67" s="3288"/>
      <c r="AK67" s="3288"/>
      <c r="AL67" s="3288"/>
      <c r="AM67" s="3288"/>
      <c r="AN67" s="3288"/>
      <c r="AO67" s="3288"/>
      <c r="AP67" s="3288"/>
      <c r="AQ67" s="3288"/>
      <c r="AR67" s="3288"/>
      <c r="AS67" s="3288"/>
      <c r="AT67" s="3288"/>
      <c r="AU67" s="3288"/>
      <c r="AV67" s="844"/>
      <c r="AW67" s="1728"/>
      <c r="AX67" s="102"/>
      <c r="AY67" s="102"/>
      <c r="AZ67" s="102"/>
      <c r="BA67" s="99"/>
      <c r="BG67" s="9"/>
      <c r="BH67" s="43"/>
      <c r="BI67" s="43"/>
      <c r="BJ67" s="43"/>
      <c r="BK67" s="151"/>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5"/>
      <c r="CK67" s="45"/>
      <c r="CL67" s="45"/>
      <c r="CM67" s="45"/>
      <c r="CN67" s="45"/>
      <c r="CO67" s="45"/>
      <c r="CP67" s="45"/>
      <c r="CQ67" s="45"/>
      <c r="CR67" s="45"/>
      <c r="CS67" s="45"/>
      <c r="CT67" s="45"/>
      <c r="CU67" s="45"/>
      <c r="CV67" s="45"/>
      <c r="CW67" s="45"/>
      <c r="CX67" s="45"/>
      <c r="CY67" s="45"/>
      <c r="CZ67" s="45"/>
      <c r="DA67" s="45"/>
      <c r="DB67" s="45"/>
      <c r="DC67" s="45"/>
      <c r="DD67" s="45"/>
      <c r="DE67" s="45"/>
    </row>
    <row r="68" spans="1:109" ht="12.75" customHeight="1">
      <c r="A68" s="102"/>
      <c r="B68" s="1707"/>
      <c r="C68" s="1708"/>
      <c r="D68" s="1708"/>
      <c r="E68" s="1708"/>
      <c r="F68" s="1708"/>
      <c r="G68" s="1708"/>
      <c r="H68" s="1708"/>
      <c r="I68" s="1708"/>
      <c r="J68" s="2660"/>
      <c r="K68" s="3138" t="s">
        <v>295</v>
      </c>
      <c r="L68" s="1569"/>
      <c r="M68" s="1569"/>
      <c r="N68" s="1569"/>
      <c r="O68" s="1855"/>
      <c r="P68" s="3299"/>
      <c r="Q68" s="3300"/>
      <c r="R68" s="3300"/>
      <c r="S68" s="3111"/>
      <c r="T68" s="3111"/>
      <c r="U68" s="1569" t="s">
        <v>11</v>
      </c>
      <c r="V68" s="1569"/>
      <c r="W68" s="3111"/>
      <c r="X68" s="3111"/>
      <c r="Y68" s="1569" t="s">
        <v>12</v>
      </c>
      <c r="Z68" s="1569"/>
      <c r="AA68" s="3111"/>
      <c r="AB68" s="3111"/>
      <c r="AC68" s="1569" t="s">
        <v>43</v>
      </c>
      <c r="AD68" s="1855"/>
      <c r="AE68" s="1609" t="s">
        <v>1595</v>
      </c>
      <c r="AF68" s="662"/>
      <c r="AG68" s="3287"/>
      <c r="AH68" s="3287"/>
      <c r="AI68" s="3287"/>
      <c r="AJ68" s="3287"/>
      <c r="AK68" s="3287"/>
      <c r="AL68" s="3287"/>
      <c r="AM68" s="3287"/>
      <c r="AN68" s="3287"/>
      <c r="AO68" s="3287"/>
      <c r="AP68" s="3287"/>
      <c r="AQ68" s="3287"/>
      <c r="AR68" s="3287"/>
      <c r="AS68" s="3287"/>
      <c r="AT68" s="3287"/>
      <c r="AU68" s="3287"/>
      <c r="AV68" s="1569" t="s">
        <v>188</v>
      </c>
      <c r="AW68" s="1727"/>
      <c r="AX68" s="102"/>
      <c r="AY68" s="102"/>
      <c r="AZ68" s="102"/>
      <c r="BA68" s="99"/>
      <c r="BG68" s="9"/>
      <c r="BH68" s="43"/>
      <c r="BI68" s="43"/>
      <c r="BJ68" s="43"/>
      <c r="BK68" s="151"/>
      <c r="BL68" s="1205" t="s">
        <v>75</v>
      </c>
      <c r="BM68" s="1205"/>
      <c r="BN68" s="120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row>
    <row r="69" spans="1:109" ht="12.75" customHeight="1" thickBot="1">
      <c r="A69" s="102"/>
      <c r="B69" s="1709"/>
      <c r="C69" s="1710"/>
      <c r="D69" s="1710"/>
      <c r="E69" s="1710"/>
      <c r="F69" s="1710"/>
      <c r="G69" s="1710"/>
      <c r="H69" s="1710"/>
      <c r="I69" s="1710"/>
      <c r="J69" s="1767"/>
      <c r="K69" s="3139"/>
      <c r="L69" s="844"/>
      <c r="M69" s="844"/>
      <c r="N69" s="844"/>
      <c r="O69" s="1757"/>
      <c r="P69" s="3301"/>
      <c r="Q69" s="3302"/>
      <c r="R69" s="3302"/>
      <c r="S69" s="3112"/>
      <c r="T69" s="3112"/>
      <c r="U69" s="844"/>
      <c r="V69" s="844"/>
      <c r="W69" s="3112"/>
      <c r="X69" s="3112"/>
      <c r="Y69" s="844"/>
      <c r="Z69" s="844"/>
      <c r="AA69" s="3112"/>
      <c r="AB69" s="3112"/>
      <c r="AC69" s="844"/>
      <c r="AD69" s="1757"/>
      <c r="AE69" s="1609"/>
      <c r="AF69" s="662"/>
      <c r="AG69" s="3390"/>
      <c r="AH69" s="3390"/>
      <c r="AI69" s="3390"/>
      <c r="AJ69" s="3390"/>
      <c r="AK69" s="3390"/>
      <c r="AL69" s="3390"/>
      <c r="AM69" s="3390"/>
      <c r="AN69" s="3390"/>
      <c r="AO69" s="3390"/>
      <c r="AP69" s="3390"/>
      <c r="AQ69" s="3390"/>
      <c r="AR69" s="3390"/>
      <c r="AS69" s="3390"/>
      <c r="AT69" s="3390"/>
      <c r="AU69" s="3390"/>
      <c r="AV69" s="853"/>
      <c r="AW69" s="3140"/>
      <c r="AX69" s="102"/>
      <c r="AY69" s="102"/>
      <c r="AZ69" s="102"/>
      <c r="BA69" s="99"/>
      <c r="BG69" s="9"/>
      <c r="BH69" s="66"/>
      <c r="BI69" s="66"/>
      <c r="BJ69" s="66"/>
      <c r="BK69" s="302"/>
      <c r="BL69" s="3342"/>
      <c r="BM69" s="3342"/>
      <c r="BN69" s="3342"/>
      <c r="BO69" s="67"/>
      <c r="BP69" s="67"/>
      <c r="BQ69" s="67"/>
      <c r="BR69" s="67"/>
      <c r="BS69" s="67"/>
      <c r="BT69" s="67"/>
      <c r="BU69" s="67"/>
      <c r="BV69" s="67"/>
      <c r="BW69" s="67"/>
      <c r="BX69" s="67"/>
      <c r="BY69" s="67"/>
      <c r="BZ69" s="67"/>
      <c r="CA69" s="67"/>
      <c r="CB69" s="67"/>
      <c r="CC69" s="67"/>
      <c r="CD69" s="67"/>
      <c r="CE69" s="67"/>
      <c r="CF69" s="67"/>
      <c r="CG69" s="68" t="s">
        <v>67</v>
      </c>
      <c r="CH69" s="67"/>
      <c r="CI69" s="67"/>
      <c r="CJ69" s="67"/>
      <c r="CK69" s="67"/>
      <c r="CL69" s="67"/>
      <c r="CM69" s="67"/>
      <c r="CN69" s="67"/>
      <c r="CO69" s="67"/>
      <c r="CP69" s="67"/>
      <c r="CQ69" s="67"/>
      <c r="CR69" s="67"/>
      <c r="CS69" s="67"/>
      <c r="CT69" s="67"/>
      <c r="CU69" s="67"/>
      <c r="CV69" s="67"/>
      <c r="CW69" s="67"/>
      <c r="CX69" s="67"/>
      <c r="CY69" s="67"/>
      <c r="CZ69" s="67"/>
      <c r="DA69" s="67"/>
      <c r="DB69" s="67"/>
      <c r="DC69" s="45"/>
      <c r="DD69" s="45"/>
      <c r="DE69" s="45"/>
    </row>
    <row r="70" spans="1:109" ht="12.75" customHeight="1">
      <c r="A70" s="102"/>
      <c r="B70" s="3113" t="s">
        <v>344</v>
      </c>
      <c r="C70" s="1764"/>
      <c r="D70" s="1764"/>
      <c r="E70" s="1764"/>
      <c r="F70" s="1764"/>
      <c r="G70" s="1764"/>
      <c r="H70" s="1764"/>
      <c r="I70" s="1764"/>
      <c r="J70" s="1764"/>
      <c r="K70" s="1569"/>
      <c r="L70" s="1569"/>
      <c r="M70" s="1569"/>
      <c r="N70" s="1569"/>
      <c r="O70" s="1855"/>
      <c r="P70" s="3134" t="str">
        <f>基本入力!O119</f>
        <v>令和</v>
      </c>
      <c r="Q70" s="2400"/>
      <c r="R70" s="2400"/>
      <c r="S70" s="2404">
        <f>基本入力!R119</f>
        <v>8</v>
      </c>
      <c r="T70" s="2400"/>
      <c r="U70" s="1569" t="s">
        <v>11</v>
      </c>
      <c r="V70" s="1569"/>
      <c r="W70" s="2404">
        <f>基本入力!V119</f>
        <v>0</v>
      </c>
      <c r="X70" s="2400"/>
      <c r="Y70" s="1569" t="s">
        <v>12</v>
      </c>
      <c r="Z70" s="1569"/>
      <c r="AA70" s="2404">
        <f>基本入力!Z119</f>
        <v>0</v>
      </c>
      <c r="AB70" s="2400"/>
      <c r="AC70" s="1569" t="s">
        <v>43</v>
      </c>
      <c r="AD70" s="1855"/>
      <c r="AE70" s="1608" t="s">
        <v>1595</v>
      </c>
      <c r="AF70" s="604"/>
      <c r="AG70" s="3389">
        <f>AG60-AG64-AG66-AG68</f>
        <v>0</v>
      </c>
      <c r="AH70" s="3389"/>
      <c r="AI70" s="3389"/>
      <c r="AJ70" s="3389"/>
      <c r="AK70" s="3389"/>
      <c r="AL70" s="3389"/>
      <c r="AM70" s="3389"/>
      <c r="AN70" s="3389"/>
      <c r="AO70" s="3389"/>
      <c r="AP70" s="3389"/>
      <c r="AQ70" s="3389"/>
      <c r="AR70" s="3389"/>
      <c r="AS70" s="3389"/>
      <c r="AT70" s="3389"/>
      <c r="AU70" s="3389"/>
      <c r="AV70" s="1569" t="s">
        <v>188</v>
      </c>
      <c r="AW70" s="1727"/>
      <c r="AX70" s="102"/>
      <c r="AY70" s="102"/>
      <c r="AZ70" s="102"/>
      <c r="BA70" s="99"/>
      <c r="BG70" s="9"/>
      <c r="BH70" s="45"/>
      <c r="BI70" s="45"/>
      <c r="BJ70" s="45"/>
      <c r="BK70" s="159"/>
      <c r="BL70" s="45"/>
      <c r="BM70" s="45"/>
      <c r="BN70" s="45"/>
      <c r="BO70" s="45"/>
      <c r="BP70" s="45"/>
      <c r="BQ70" s="45"/>
      <c r="BR70" s="45"/>
      <c r="BS70" s="45"/>
      <c r="BT70" s="45"/>
      <c r="BU70" s="45"/>
      <c r="BV70" s="45"/>
      <c r="BW70" s="45"/>
      <c r="BX70" s="45"/>
      <c r="BY70" s="45"/>
      <c r="BZ70" s="45"/>
      <c r="CA70" s="45"/>
      <c r="CB70" s="45"/>
      <c r="CC70" s="45"/>
      <c r="CD70" s="45"/>
      <c r="CE70" s="45"/>
      <c r="CF70" s="45"/>
      <c r="CG70" s="69"/>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row>
    <row r="71" spans="1:109" ht="12.75" customHeight="1">
      <c r="A71" s="102"/>
      <c r="B71" s="1709"/>
      <c r="C71" s="1710"/>
      <c r="D71" s="1710"/>
      <c r="E71" s="1710"/>
      <c r="F71" s="1710"/>
      <c r="G71" s="1710"/>
      <c r="H71" s="1710"/>
      <c r="I71" s="1710"/>
      <c r="J71" s="1710"/>
      <c r="K71" s="844"/>
      <c r="L71" s="844"/>
      <c r="M71" s="844"/>
      <c r="N71" s="844"/>
      <c r="O71" s="1757"/>
      <c r="P71" s="2401"/>
      <c r="Q71" s="2402"/>
      <c r="R71" s="2402"/>
      <c r="S71" s="3110"/>
      <c r="T71" s="3110"/>
      <c r="U71" s="853"/>
      <c r="V71" s="853"/>
      <c r="W71" s="3110"/>
      <c r="X71" s="3110"/>
      <c r="Y71" s="853"/>
      <c r="Z71" s="853"/>
      <c r="AA71" s="3110"/>
      <c r="AB71" s="3110"/>
      <c r="AC71" s="853"/>
      <c r="AD71" s="854"/>
      <c r="AE71" s="1282"/>
      <c r="AF71" s="606"/>
      <c r="AG71" s="3387"/>
      <c r="AH71" s="3387"/>
      <c r="AI71" s="3387"/>
      <c r="AJ71" s="3387"/>
      <c r="AK71" s="3387"/>
      <c r="AL71" s="3387"/>
      <c r="AM71" s="3387"/>
      <c r="AN71" s="3387"/>
      <c r="AO71" s="3387"/>
      <c r="AP71" s="3387"/>
      <c r="AQ71" s="3387"/>
      <c r="AR71" s="3387"/>
      <c r="AS71" s="3387"/>
      <c r="AT71" s="3387"/>
      <c r="AU71" s="3387"/>
      <c r="AV71" s="844"/>
      <c r="AW71" s="1728"/>
      <c r="AX71" s="102"/>
      <c r="AY71" s="102"/>
      <c r="AZ71" s="102"/>
      <c r="BA71" s="99"/>
      <c r="BG71" s="9"/>
      <c r="BH71" s="45"/>
      <c r="BI71" s="45"/>
      <c r="BJ71" s="45"/>
      <c r="BK71" s="159"/>
      <c r="BL71" s="45"/>
      <c r="BM71" s="45"/>
      <c r="BN71" s="45"/>
      <c r="BO71" s="45"/>
      <c r="BP71" s="45"/>
      <c r="BQ71" s="45"/>
      <c r="BR71" s="45"/>
      <c r="BS71" s="45"/>
      <c r="BT71" s="45"/>
      <c r="BU71" s="45"/>
      <c r="BV71" s="45"/>
      <c r="BW71" s="45"/>
      <c r="BX71" s="45"/>
      <c r="BY71" s="45"/>
      <c r="BZ71" s="45"/>
      <c r="CA71" s="45"/>
      <c r="CB71" s="45"/>
      <c r="CC71" s="45"/>
      <c r="CD71" s="45"/>
      <c r="CE71" s="45"/>
      <c r="CF71" s="45"/>
      <c r="CG71" s="69"/>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row>
    <row r="72" spans="1:109" ht="12.75" customHeight="1">
      <c r="A72" s="102"/>
      <c r="B72" s="3113" t="s">
        <v>493</v>
      </c>
      <c r="C72" s="1764"/>
      <c r="D72" s="1764"/>
      <c r="E72" s="1764"/>
      <c r="F72" s="1764"/>
      <c r="G72" s="1764"/>
      <c r="H72" s="1764"/>
      <c r="I72" s="1764"/>
      <c r="J72" s="1764"/>
      <c r="K72" s="1569"/>
      <c r="L72" s="1569"/>
      <c r="M72" s="1569"/>
      <c r="N72" s="1569"/>
      <c r="O72" s="1569"/>
      <c r="P72" s="963" t="s">
        <v>23</v>
      </c>
      <c r="Q72" s="3149" t="s">
        <v>78</v>
      </c>
      <c r="R72" s="1764" t="s">
        <v>296</v>
      </c>
      <c r="S72" s="1764"/>
      <c r="T72" s="1764"/>
      <c r="U72" s="1764"/>
      <c r="V72" s="1764"/>
      <c r="W72" s="1764"/>
      <c r="X72" s="1764"/>
      <c r="Y72" s="1764"/>
      <c r="Z72" s="1764"/>
      <c r="AA72" s="1764"/>
      <c r="AB72" s="1764"/>
      <c r="AC72" s="965" t="s">
        <v>24</v>
      </c>
      <c r="AD72" s="3149" t="s">
        <v>76</v>
      </c>
      <c r="AE72" s="3115"/>
      <c r="AF72" s="3116"/>
      <c r="AG72" s="3116"/>
      <c r="AH72" s="3116"/>
      <c r="AI72" s="3116"/>
      <c r="AJ72" s="3116"/>
      <c r="AK72" s="3116"/>
      <c r="AL72" s="3116"/>
      <c r="AM72" s="3116"/>
      <c r="AN72" s="3116"/>
      <c r="AO72" s="3116"/>
      <c r="AP72" s="3116"/>
      <c r="AQ72" s="3116"/>
      <c r="AR72" s="3116"/>
      <c r="AS72" s="3116"/>
      <c r="AT72" s="3116"/>
      <c r="AU72" s="3116"/>
      <c r="AV72" s="3116"/>
      <c r="AW72" s="3117"/>
      <c r="AX72" s="102"/>
      <c r="AY72" s="102"/>
      <c r="AZ72" s="102"/>
      <c r="BA72" s="99"/>
      <c r="BG72" s="9"/>
      <c r="BH72" s="1205" t="s">
        <v>73</v>
      </c>
      <c r="BI72" s="1205"/>
      <c r="BJ72" s="1205"/>
      <c r="BK72" s="151"/>
      <c r="BL72" s="1205" t="s">
        <v>74</v>
      </c>
      <c r="BM72" s="1205"/>
      <c r="BN72" s="120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row>
    <row r="73" spans="1:109" ht="12.75" customHeight="1">
      <c r="A73" s="102"/>
      <c r="B73" s="1709"/>
      <c r="C73" s="1710"/>
      <c r="D73" s="1710"/>
      <c r="E73" s="1710"/>
      <c r="F73" s="1710"/>
      <c r="G73" s="1710"/>
      <c r="H73" s="1710"/>
      <c r="I73" s="1710"/>
      <c r="J73" s="1710"/>
      <c r="K73" s="844"/>
      <c r="L73" s="844"/>
      <c r="M73" s="844"/>
      <c r="N73" s="844"/>
      <c r="O73" s="844"/>
      <c r="P73" s="964"/>
      <c r="Q73" s="3150"/>
      <c r="R73" s="1710"/>
      <c r="S73" s="1710"/>
      <c r="T73" s="1710"/>
      <c r="U73" s="1710"/>
      <c r="V73" s="1710"/>
      <c r="W73" s="1710"/>
      <c r="X73" s="1710"/>
      <c r="Y73" s="1710"/>
      <c r="Z73" s="1710"/>
      <c r="AA73" s="1710"/>
      <c r="AB73" s="1710"/>
      <c r="AC73" s="966"/>
      <c r="AD73" s="3150"/>
      <c r="AE73" s="3118"/>
      <c r="AF73" s="3119"/>
      <c r="AG73" s="3119"/>
      <c r="AH73" s="3119"/>
      <c r="AI73" s="3119"/>
      <c r="AJ73" s="3119"/>
      <c r="AK73" s="3119"/>
      <c r="AL73" s="3119"/>
      <c r="AM73" s="3119"/>
      <c r="AN73" s="3119"/>
      <c r="AO73" s="3119"/>
      <c r="AP73" s="3119"/>
      <c r="AQ73" s="3119"/>
      <c r="AR73" s="3119"/>
      <c r="AS73" s="3119"/>
      <c r="AT73" s="3119"/>
      <c r="AU73" s="3119"/>
      <c r="AV73" s="3119"/>
      <c r="AW73" s="3120"/>
      <c r="AX73" s="102"/>
      <c r="AY73" s="102"/>
      <c r="AZ73" s="102"/>
      <c r="BA73" s="99"/>
      <c r="BG73" s="9"/>
      <c r="BH73" s="1205"/>
      <c r="BI73" s="1205"/>
      <c r="BJ73" s="1205"/>
      <c r="BK73" s="151"/>
      <c r="BL73" s="3341"/>
      <c r="BM73" s="3341"/>
      <c r="BN73" s="3341"/>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45"/>
      <c r="DD73" s="45"/>
      <c r="DE73" s="45"/>
    </row>
    <row r="74" spans="1:109" ht="12.75" customHeight="1">
      <c r="A74" s="102"/>
      <c r="B74" s="1700" t="s">
        <v>688</v>
      </c>
      <c r="C74" s="1701"/>
      <c r="D74" s="1701"/>
      <c r="E74" s="1701"/>
      <c r="F74" s="1701"/>
      <c r="G74" s="1701"/>
      <c r="H74" s="1701"/>
      <c r="I74" s="1701"/>
      <c r="J74" s="1701"/>
      <c r="K74" s="1701"/>
      <c r="L74" s="1701"/>
      <c r="M74" s="1701"/>
      <c r="N74" s="1701"/>
      <c r="O74" s="1702"/>
      <c r="P74" s="3134">
        <f>基本入力!O123</f>
        <v>0</v>
      </c>
      <c r="Q74" s="2400"/>
      <c r="R74" s="2400"/>
      <c r="S74" s="2404" t="str">
        <f>基本入力!R123</f>
        <v>-</v>
      </c>
      <c r="T74" s="2400"/>
      <c r="U74" s="1569" t="s">
        <v>11</v>
      </c>
      <c r="V74" s="1569"/>
      <c r="W74" s="2404" t="str">
        <f>基本入力!V123</f>
        <v>-</v>
      </c>
      <c r="X74" s="2400"/>
      <c r="Y74" s="1569" t="s">
        <v>12</v>
      </c>
      <c r="Z74" s="1569"/>
      <c r="AA74" s="2404" t="str">
        <f>基本入力!Z123</f>
        <v>-</v>
      </c>
      <c r="AB74" s="2400"/>
      <c r="AC74" s="1569" t="s">
        <v>43</v>
      </c>
      <c r="AD74" s="1855"/>
      <c r="AE74" s="1569"/>
      <c r="AF74" s="1569"/>
      <c r="AG74" s="1569"/>
      <c r="AH74" s="1569"/>
      <c r="AI74" s="1569"/>
      <c r="AJ74" s="1569"/>
      <c r="AK74" s="1569"/>
      <c r="AL74" s="1569"/>
      <c r="AM74" s="1569"/>
      <c r="AN74" s="1569"/>
      <c r="AO74" s="1569"/>
      <c r="AP74" s="1569"/>
      <c r="AQ74" s="1569"/>
      <c r="AR74" s="1569"/>
      <c r="AS74" s="1569"/>
      <c r="AT74" s="1569"/>
      <c r="AU74" s="1569"/>
      <c r="AV74" s="1569"/>
      <c r="AW74" s="1727"/>
      <c r="AX74" s="102"/>
      <c r="AY74" s="102"/>
      <c r="AZ74" s="102"/>
      <c r="BA74" s="99"/>
      <c r="BG74" s="9"/>
      <c r="BH74" s="159"/>
      <c r="BI74" s="159"/>
      <c r="BJ74" s="159"/>
      <c r="BK74" s="151"/>
      <c r="BL74" s="159"/>
      <c r="BM74" s="159"/>
      <c r="BN74" s="159"/>
      <c r="BO74" s="45"/>
      <c r="BP74" s="45"/>
      <c r="BQ74" s="45"/>
      <c r="BR74" s="45"/>
      <c r="BS74" s="45"/>
      <c r="BT74" s="45"/>
      <c r="BU74" s="45"/>
      <c r="BV74" s="45"/>
      <c r="BW74" s="45"/>
      <c r="BX74" s="45"/>
      <c r="BY74" s="45"/>
      <c r="BZ74" s="45"/>
      <c r="CA74" s="45"/>
      <c r="CB74" s="45"/>
      <c r="CC74" s="45"/>
      <c r="CD74" s="45"/>
      <c r="CE74" s="45"/>
      <c r="CF74" s="45"/>
      <c r="CG74" s="69"/>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row>
    <row r="75" spans="1:109" ht="12.75" customHeight="1">
      <c r="A75" s="102"/>
      <c r="B75" s="1599"/>
      <c r="C75" s="1600"/>
      <c r="D75" s="1600"/>
      <c r="E75" s="1600"/>
      <c r="F75" s="1600"/>
      <c r="G75" s="1600"/>
      <c r="H75" s="1600"/>
      <c r="I75" s="1600"/>
      <c r="J75" s="1600"/>
      <c r="K75" s="1600"/>
      <c r="L75" s="1600"/>
      <c r="M75" s="1600"/>
      <c r="N75" s="1600"/>
      <c r="O75" s="1601"/>
      <c r="P75" s="2401"/>
      <c r="Q75" s="2402"/>
      <c r="R75" s="2402"/>
      <c r="S75" s="3110"/>
      <c r="T75" s="3110"/>
      <c r="U75" s="853"/>
      <c r="V75" s="853"/>
      <c r="W75" s="3110"/>
      <c r="X75" s="3110"/>
      <c r="Y75" s="853"/>
      <c r="Z75" s="853"/>
      <c r="AA75" s="3110"/>
      <c r="AB75" s="3110"/>
      <c r="AC75" s="853"/>
      <c r="AD75" s="854"/>
      <c r="AE75" s="844"/>
      <c r="AF75" s="844"/>
      <c r="AG75" s="844"/>
      <c r="AH75" s="844"/>
      <c r="AI75" s="844"/>
      <c r="AJ75" s="844"/>
      <c r="AK75" s="844"/>
      <c r="AL75" s="844"/>
      <c r="AM75" s="844"/>
      <c r="AN75" s="844"/>
      <c r="AO75" s="844"/>
      <c r="AP75" s="844"/>
      <c r="AQ75" s="844"/>
      <c r="AR75" s="844"/>
      <c r="AS75" s="844"/>
      <c r="AT75" s="844"/>
      <c r="AU75" s="844"/>
      <c r="AV75" s="844"/>
      <c r="AW75" s="1728"/>
      <c r="AX75" s="102"/>
      <c r="AY75" s="102"/>
      <c r="AZ75" s="102"/>
      <c r="BA75" s="99"/>
      <c r="BG75" s="9"/>
      <c r="BH75" s="43"/>
      <c r="BI75" s="43"/>
      <c r="BJ75" s="43"/>
      <c r="BK75" s="151"/>
      <c r="BL75" s="43"/>
      <c r="BM75" s="43"/>
      <c r="BN75" s="43"/>
      <c r="BO75" s="43"/>
      <c r="BP75" s="43"/>
      <c r="BQ75" s="43"/>
      <c r="BR75" s="43"/>
      <c r="BS75" s="43"/>
      <c r="BT75" s="43"/>
      <c r="BU75" s="43"/>
      <c r="BV75" s="43"/>
      <c r="BW75" s="43"/>
      <c r="BX75" s="43"/>
      <c r="BY75" s="43"/>
      <c r="BZ75" s="43"/>
      <c r="CA75" s="43"/>
      <c r="CB75" s="43"/>
      <c r="CC75" s="43"/>
      <c r="CD75" s="43"/>
      <c r="CE75" s="43"/>
      <c r="CF75" s="43"/>
      <c r="CG75" s="69"/>
      <c r="CH75" s="43"/>
      <c r="CI75" s="43"/>
      <c r="CJ75" s="45"/>
      <c r="CK75" s="45"/>
      <c r="CL75" s="45"/>
      <c r="CM75" s="45"/>
      <c r="CN75" s="45"/>
      <c r="CO75" s="45"/>
      <c r="CP75" s="45"/>
      <c r="CQ75" s="45"/>
      <c r="CR75" s="45"/>
      <c r="CS75" s="45"/>
      <c r="CT75" s="45"/>
      <c r="CU75" s="45"/>
      <c r="CV75" s="45"/>
      <c r="CW75" s="45"/>
      <c r="CX75" s="45"/>
      <c r="CY75" s="45"/>
      <c r="CZ75" s="45"/>
      <c r="DA75" s="45"/>
      <c r="DB75" s="45"/>
      <c r="DC75" s="45"/>
      <c r="DD75" s="45"/>
      <c r="DE75" s="45"/>
    </row>
    <row r="76" spans="1:109" ht="12.75" customHeight="1">
      <c r="A76" s="102"/>
      <c r="B76" s="1700" t="s">
        <v>689</v>
      </c>
      <c r="C76" s="1701"/>
      <c r="D76" s="1701"/>
      <c r="E76" s="1701"/>
      <c r="F76" s="1701"/>
      <c r="G76" s="1701"/>
      <c r="H76" s="1701"/>
      <c r="I76" s="1701"/>
      <c r="J76" s="1701"/>
      <c r="K76" s="1701"/>
      <c r="L76" s="1701"/>
      <c r="M76" s="1701"/>
      <c r="N76" s="1701"/>
      <c r="O76" s="1702"/>
      <c r="P76" s="963" t="s">
        <v>24</v>
      </c>
      <c r="Q76" s="1701" t="s">
        <v>246</v>
      </c>
      <c r="R76" s="1701"/>
      <c r="S76" s="1701"/>
      <c r="T76" s="1701"/>
      <c r="U76" s="1701"/>
      <c r="V76" s="1701"/>
      <c r="W76" s="1701"/>
      <c r="X76" s="965" t="s">
        <v>23</v>
      </c>
      <c r="Y76" s="1764" t="s">
        <v>247</v>
      </c>
      <c r="Z76" s="1764"/>
      <c r="AA76" s="1764"/>
      <c r="AB76" s="1764"/>
      <c r="AC76" s="1764"/>
      <c r="AD76" s="1764"/>
      <c r="AE76" s="1764"/>
      <c r="AF76" s="2404">
        <f>重説!CC492</f>
        <v>10</v>
      </c>
      <c r="AG76" s="2400"/>
      <c r="AH76" s="1701" t="s">
        <v>248</v>
      </c>
      <c r="AI76" s="1701"/>
      <c r="AJ76" s="1701"/>
      <c r="AK76" s="1701"/>
      <c r="AL76" s="1701"/>
      <c r="AM76" s="965" t="s">
        <v>24</v>
      </c>
      <c r="AN76" s="3149" t="s">
        <v>77</v>
      </c>
      <c r="AO76" s="3293" t="s">
        <v>725</v>
      </c>
      <c r="AP76" s="3293"/>
      <c r="AQ76" s="3293"/>
      <c r="AR76" s="3293"/>
      <c r="AS76" s="3293"/>
      <c r="AT76" s="3293"/>
      <c r="AU76" s="3293"/>
      <c r="AV76" s="1569" t="s">
        <v>188</v>
      </c>
      <c r="AW76" s="1727"/>
      <c r="AX76" s="102"/>
      <c r="AY76" s="102"/>
      <c r="AZ76" s="102"/>
      <c r="BA76" s="99"/>
      <c r="BG76" s="9"/>
      <c r="BH76" s="43"/>
      <c r="BI76" s="43"/>
      <c r="BJ76" s="43"/>
      <c r="BK76" s="151"/>
      <c r="BL76" s="1205" t="s">
        <v>75</v>
      </c>
      <c r="BM76" s="1205"/>
      <c r="BN76" s="1205"/>
      <c r="BO76" s="45"/>
      <c r="BP76" s="45"/>
      <c r="BQ76" s="45"/>
      <c r="BR76" s="45"/>
      <c r="BS76" s="45"/>
      <c r="BT76" s="45"/>
      <c r="BU76" s="45"/>
      <c r="BV76" s="45"/>
      <c r="BW76" s="45"/>
      <c r="BX76" s="45"/>
      <c r="BY76" s="45"/>
      <c r="BZ76" s="45"/>
      <c r="CA76" s="45"/>
      <c r="CB76" s="45"/>
      <c r="CC76" s="45"/>
      <c r="CD76" s="45"/>
      <c r="CE76" s="45"/>
      <c r="CF76" s="45"/>
      <c r="CG76" s="69"/>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row>
    <row r="77" spans="1:109" s="9" customFormat="1" ht="12.75" customHeight="1" thickBot="1">
      <c r="A77" s="102"/>
      <c r="B77" s="1599"/>
      <c r="C77" s="1600"/>
      <c r="D77" s="1600"/>
      <c r="E77" s="1600"/>
      <c r="F77" s="1600"/>
      <c r="G77" s="1600"/>
      <c r="H77" s="1600"/>
      <c r="I77" s="1600"/>
      <c r="J77" s="1600"/>
      <c r="K77" s="1600"/>
      <c r="L77" s="1600"/>
      <c r="M77" s="1600"/>
      <c r="N77" s="1600"/>
      <c r="O77" s="1601"/>
      <c r="P77" s="835"/>
      <c r="Q77" s="1743"/>
      <c r="R77" s="1743"/>
      <c r="S77" s="1743"/>
      <c r="T77" s="1743"/>
      <c r="U77" s="1743"/>
      <c r="V77" s="1743"/>
      <c r="W77" s="1743"/>
      <c r="X77" s="1196"/>
      <c r="Y77" s="1708"/>
      <c r="Z77" s="1708"/>
      <c r="AA77" s="1708"/>
      <c r="AB77" s="1708"/>
      <c r="AC77" s="1708"/>
      <c r="AD77" s="1708"/>
      <c r="AE77" s="1708"/>
      <c r="AF77" s="3110"/>
      <c r="AG77" s="3110"/>
      <c r="AH77" s="1743"/>
      <c r="AI77" s="1743"/>
      <c r="AJ77" s="1743"/>
      <c r="AK77" s="1743"/>
      <c r="AL77" s="1743"/>
      <c r="AM77" s="1196"/>
      <c r="AN77" s="851"/>
      <c r="AO77" s="3294"/>
      <c r="AP77" s="3294"/>
      <c r="AQ77" s="3294"/>
      <c r="AR77" s="3294"/>
      <c r="AS77" s="3294"/>
      <c r="AT77" s="3294"/>
      <c r="AU77" s="3294"/>
      <c r="AV77" s="844"/>
      <c r="AW77" s="1728"/>
      <c r="AX77" s="102"/>
      <c r="AY77" s="102"/>
      <c r="AZ77" s="102"/>
      <c r="BA77" s="99"/>
      <c r="BH77" s="66"/>
      <c r="BI77" s="66"/>
      <c r="BJ77" s="66"/>
      <c r="BK77" s="302"/>
      <c r="BL77" s="3342"/>
      <c r="BM77" s="3342"/>
      <c r="BN77" s="3342"/>
      <c r="BO77" s="552"/>
      <c r="BP77" s="552"/>
      <c r="BQ77" s="552"/>
      <c r="BR77" s="552"/>
      <c r="BS77" s="552"/>
      <c r="BT77" s="552"/>
      <c r="BU77" s="552"/>
      <c r="BV77" s="552"/>
      <c r="BW77" s="552"/>
      <c r="BX77" s="552"/>
      <c r="BY77" s="552"/>
      <c r="BZ77" s="552"/>
      <c r="CA77" s="552"/>
      <c r="CB77" s="552"/>
      <c r="CC77" s="552"/>
      <c r="CD77" s="552"/>
      <c r="CE77" s="552"/>
      <c r="CF77" s="67"/>
      <c r="CG77" s="70" t="s">
        <v>67</v>
      </c>
      <c r="CH77" s="67"/>
      <c r="CI77" s="67"/>
      <c r="CJ77" s="67"/>
      <c r="CK77" s="67"/>
      <c r="CL77" s="67"/>
      <c r="CM77" s="67"/>
      <c r="CN77" s="67"/>
      <c r="CO77" s="67"/>
      <c r="CP77" s="67"/>
      <c r="CQ77" s="67"/>
      <c r="CR77" s="67"/>
      <c r="CS77" s="67"/>
      <c r="CT77" s="67"/>
      <c r="CU77" s="67"/>
      <c r="CV77" s="67"/>
      <c r="CW77" s="67"/>
      <c r="CX77" s="67"/>
      <c r="CY77" s="67"/>
      <c r="CZ77" s="67"/>
      <c r="DA77" s="67"/>
      <c r="DB77" s="67"/>
      <c r="DC77" s="45"/>
      <c r="DD77" s="45"/>
      <c r="DE77" s="45"/>
    </row>
    <row r="78" spans="1:109" ht="12.75" customHeight="1">
      <c r="A78" s="102"/>
      <c r="B78" s="3143" t="s">
        <v>297</v>
      </c>
      <c r="C78" s="3144"/>
      <c r="D78" s="1764" t="s">
        <v>494</v>
      </c>
      <c r="E78" s="1764"/>
      <c r="F78" s="1764"/>
      <c r="G78" s="1764"/>
      <c r="H78" s="1764"/>
      <c r="I78" s="1764"/>
      <c r="J78" s="1764"/>
      <c r="K78" s="1764"/>
      <c r="L78" s="1764"/>
      <c r="M78" s="1764"/>
      <c r="N78" s="1764"/>
      <c r="O78" s="1764"/>
      <c r="P78" s="1764"/>
      <c r="Q78" s="2404" t="str">
        <f>基本入力!O113</f>
        <v>■</v>
      </c>
      <c r="R78" s="3149" t="s">
        <v>78</v>
      </c>
      <c r="S78" s="1569" t="s">
        <v>20</v>
      </c>
      <c r="T78" s="1569"/>
      <c r="U78" s="2404" t="str">
        <f>基本入力!S113</f>
        <v>□</v>
      </c>
      <c r="V78" s="3149" t="s">
        <v>76</v>
      </c>
      <c r="W78" s="1569" t="s">
        <v>21</v>
      </c>
      <c r="X78" s="1569"/>
      <c r="Y78" s="1569"/>
      <c r="Z78" s="1569"/>
      <c r="AA78" s="1569"/>
      <c r="AB78" s="1569"/>
      <c r="AC78" s="1569"/>
      <c r="AD78" s="1569"/>
      <c r="AE78" s="1569"/>
      <c r="AF78" s="1569"/>
      <c r="AG78" s="1569"/>
      <c r="AH78" s="1569"/>
      <c r="AI78" s="1569"/>
      <c r="AJ78" s="1569"/>
      <c r="AK78" s="1569"/>
      <c r="AL78" s="1569"/>
      <c r="AM78" s="1569"/>
      <c r="AN78" s="1569"/>
      <c r="AO78" s="1569"/>
      <c r="AP78" s="1569"/>
      <c r="AQ78" s="1569"/>
      <c r="AR78" s="1569"/>
      <c r="AS78" s="1569"/>
      <c r="AT78" s="1569"/>
      <c r="AU78" s="1569"/>
      <c r="AV78" s="1569"/>
      <c r="AW78" s="1727"/>
      <c r="AX78" s="102"/>
      <c r="AY78" s="102"/>
      <c r="AZ78" s="102"/>
      <c r="BA78" s="99"/>
      <c r="BG78" s="9"/>
      <c r="BH78" s="45"/>
      <c r="BI78" s="45"/>
      <c r="BJ78" s="45"/>
      <c r="BK78" s="159"/>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row>
    <row r="79" spans="1:109" ht="12.75" customHeight="1">
      <c r="A79" s="102"/>
      <c r="B79" s="3145"/>
      <c r="C79" s="3146"/>
      <c r="D79" s="1710"/>
      <c r="E79" s="1710"/>
      <c r="F79" s="1710"/>
      <c r="G79" s="1710"/>
      <c r="H79" s="1710"/>
      <c r="I79" s="1710"/>
      <c r="J79" s="1710"/>
      <c r="K79" s="1710"/>
      <c r="L79" s="1710"/>
      <c r="M79" s="1710"/>
      <c r="N79" s="1710"/>
      <c r="O79" s="1710"/>
      <c r="P79" s="1710"/>
      <c r="Q79" s="2402"/>
      <c r="R79" s="3150"/>
      <c r="S79" s="844"/>
      <c r="T79" s="844"/>
      <c r="U79" s="2402"/>
      <c r="V79" s="3150"/>
      <c r="W79" s="844"/>
      <c r="X79" s="844"/>
      <c r="Y79" s="844"/>
      <c r="Z79" s="844"/>
      <c r="AA79" s="844"/>
      <c r="AB79" s="844"/>
      <c r="AC79" s="844"/>
      <c r="AD79" s="844"/>
      <c r="AE79" s="844"/>
      <c r="AF79" s="844"/>
      <c r="AG79" s="844"/>
      <c r="AH79" s="844"/>
      <c r="AI79" s="844"/>
      <c r="AJ79" s="844"/>
      <c r="AK79" s="844"/>
      <c r="AL79" s="844"/>
      <c r="AM79" s="844"/>
      <c r="AN79" s="844"/>
      <c r="AO79" s="844"/>
      <c r="AP79" s="844"/>
      <c r="AQ79" s="844"/>
      <c r="AR79" s="844"/>
      <c r="AS79" s="844"/>
      <c r="AT79" s="844"/>
      <c r="AU79" s="844"/>
      <c r="AV79" s="844"/>
      <c r="AW79" s="1728"/>
      <c r="AX79" s="102"/>
      <c r="AY79" s="102"/>
      <c r="AZ79" s="102"/>
      <c r="BA79" s="99"/>
      <c r="BG79" s="9"/>
      <c r="BH79" s="1708" t="s">
        <v>944</v>
      </c>
      <c r="BI79" s="1708"/>
      <c r="BJ79" s="1708"/>
      <c r="BK79" s="1708"/>
      <c r="BL79" s="1708"/>
      <c r="BM79" s="1708"/>
      <c r="BN79" s="1708"/>
      <c r="BO79" s="1708"/>
      <c r="BP79" s="1708"/>
      <c r="BQ79" s="1708"/>
      <c r="BR79" s="1708"/>
      <c r="BS79" s="1708"/>
      <c r="BT79" s="1708"/>
      <c r="BU79" s="1708"/>
      <c r="BV79" s="1708"/>
      <c r="BW79" s="1708"/>
      <c r="BX79" s="1708"/>
      <c r="BY79" s="1708"/>
      <c r="BZ79" s="1708"/>
      <c r="CA79" s="1708"/>
      <c r="CB79" s="1708"/>
      <c r="CC79" s="3285" t="s">
        <v>517</v>
      </c>
      <c r="CD79" s="3285"/>
      <c r="CE79" s="3285"/>
      <c r="CF79" s="3285"/>
      <c r="CG79" s="3285"/>
      <c r="CH79" s="3285"/>
      <c r="CI79" s="3285"/>
      <c r="CJ79" s="3285"/>
      <c r="CK79" s="3285"/>
      <c r="CL79" s="3285"/>
      <c r="CM79" s="3285"/>
      <c r="CN79" s="3285"/>
      <c r="CO79" s="3285"/>
      <c r="CP79" s="3285"/>
      <c r="CQ79" s="3285"/>
      <c r="CR79" s="3285"/>
      <c r="CS79" s="3285"/>
      <c r="CT79" s="3285"/>
      <c r="CU79" s="3285"/>
      <c r="CV79" s="3285"/>
      <c r="CW79" s="3285"/>
      <c r="CX79" s="3285"/>
      <c r="CY79" s="3285"/>
      <c r="CZ79" s="3285"/>
      <c r="DA79" s="3285"/>
      <c r="DB79" s="3285"/>
      <c r="DC79" s="3285"/>
      <c r="DD79" s="45"/>
      <c r="DE79" s="45"/>
    </row>
    <row r="80" spans="1:109" ht="12.75" customHeight="1">
      <c r="A80" s="102"/>
      <c r="B80" s="3145"/>
      <c r="C80" s="3146"/>
      <c r="D80" s="1569" t="s">
        <v>298</v>
      </c>
      <c r="E80" s="1569"/>
      <c r="F80" s="1569"/>
      <c r="G80" s="1569"/>
      <c r="H80" s="1569"/>
      <c r="I80" s="3135" t="str">
        <f>基本入力!B102</f>
        <v>-</v>
      </c>
      <c r="J80" s="2339"/>
      <c r="K80" s="2339"/>
      <c r="L80" s="2339"/>
      <c r="M80" s="2339"/>
      <c r="N80" s="2339"/>
      <c r="O80" s="2339"/>
      <c r="P80" s="2339"/>
      <c r="Q80" s="2339"/>
      <c r="R80" s="2339"/>
      <c r="S80" s="2339"/>
      <c r="T80" s="2339"/>
      <c r="U80" s="2339"/>
      <c r="V80" s="2339"/>
      <c r="W80" s="2339"/>
      <c r="X80" s="2339"/>
      <c r="Y80" s="2339"/>
      <c r="Z80" s="2339"/>
      <c r="AA80" s="2339"/>
      <c r="AB80" s="2339"/>
      <c r="AC80" s="2339"/>
      <c r="AD80" s="3136"/>
      <c r="AE80" s="3331" t="s">
        <v>1594</v>
      </c>
      <c r="AF80" s="2865"/>
      <c r="AG80" s="2865"/>
      <c r="AH80" s="2865"/>
      <c r="AI80" s="2865"/>
      <c r="AJ80" s="2865"/>
      <c r="AK80" s="2865"/>
      <c r="AL80" s="3391" t="str">
        <f>基本入力!M102</f>
        <v>-</v>
      </c>
      <c r="AM80" s="3391"/>
      <c r="AN80" s="3391"/>
      <c r="AO80" s="3391"/>
      <c r="AP80" s="3391"/>
      <c r="AQ80" s="3391"/>
      <c r="AR80" s="3391"/>
      <c r="AS80" s="3391"/>
      <c r="AT80" s="3391"/>
      <c r="AU80" s="3391"/>
      <c r="AV80" s="853" t="s">
        <v>188</v>
      </c>
      <c r="AW80" s="3140"/>
      <c r="AX80" s="102"/>
      <c r="AY80" s="102"/>
      <c r="AZ80" s="102"/>
      <c r="BA80" s="99"/>
      <c r="BG80" s="9"/>
      <c r="BH80" s="1708"/>
      <c r="BI80" s="1708"/>
      <c r="BJ80" s="1708"/>
      <c r="BK80" s="1708"/>
      <c r="BL80" s="1708"/>
      <c r="BM80" s="1708"/>
      <c r="BN80" s="1708"/>
      <c r="BO80" s="1708"/>
      <c r="BP80" s="1708"/>
      <c r="BQ80" s="1708"/>
      <c r="BR80" s="1708"/>
      <c r="BS80" s="1708"/>
      <c r="BT80" s="1708"/>
      <c r="BU80" s="1708"/>
      <c r="BV80" s="1708"/>
      <c r="BW80" s="1708"/>
      <c r="BX80" s="1708"/>
      <c r="BY80" s="1708"/>
      <c r="BZ80" s="1708"/>
      <c r="CA80" s="1708"/>
      <c r="CB80" s="1708"/>
      <c r="CC80" s="3285"/>
      <c r="CD80" s="3285"/>
      <c r="CE80" s="3285"/>
      <c r="CF80" s="3285"/>
      <c r="CG80" s="3285"/>
      <c r="CH80" s="3285"/>
      <c r="CI80" s="3285"/>
      <c r="CJ80" s="3285"/>
      <c r="CK80" s="3285"/>
      <c r="CL80" s="3285"/>
      <c r="CM80" s="3285"/>
      <c r="CN80" s="3285"/>
      <c r="CO80" s="3285"/>
      <c r="CP80" s="3285"/>
      <c r="CQ80" s="3285"/>
      <c r="CR80" s="3285"/>
      <c r="CS80" s="3285"/>
      <c r="CT80" s="3285"/>
      <c r="CU80" s="3285"/>
      <c r="CV80" s="3285"/>
      <c r="CW80" s="3285"/>
      <c r="CX80" s="3285"/>
      <c r="CY80" s="3285"/>
      <c r="CZ80" s="3285"/>
      <c r="DA80" s="3285"/>
      <c r="DB80" s="3285"/>
      <c r="DC80" s="3285"/>
      <c r="DD80" s="45"/>
      <c r="DE80" s="45"/>
    </row>
    <row r="81" spans="1:116" ht="12.75" customHeight="1">
      <c r="A81" s="102"/>
      <c r="B81" s="3145"/>
      <c r="C81" s="3146"/>
      <c r="D81" s="853"/>
      <c r="E81" s="853"/>
      <c r="F81" s="853"/>
      <c r="G81" s="853"/>
      <c r="H81" s="853"/>
      <c r="I81" s="2146"/>
      <c r="J81" s="2146"/>
      <c r="K81" s="2146"/>
      <c r="L81" s="2146"/>
      <c r="M81" s="2146"/>
      <c r="N81" s="2146"/>
      <c r="O81" s="2146"/>
      <c r="P81" s="2146"/>
      <c r="Q81" s="2146"/>
      <c r="R81" s="2146"/>
      <c r="S81" s="2146"/>
      <c r="T81" s="2146"/>
      <c r="U81" s="2146"/>
      <c r="V81" s="2146"/>
      <c r="W81" s="2146"/>
      <c r="X81" s="2146"/>
      <c r="Y81" s="2146"/>
      <c r="Z81" s="2146"/>
      <c r="AA81" s="2146"/>
      <c r="AB81" s="2146"/>
      <c r="AC81" s="2146"/>
      <c r="AD81" s="3142"/>
      <c r="AE81" s="1750"/>
      <c r="AF81" s="1751"/>
      <c r="AG81" s="1751"/>
      <c r="AH81" s="1751"/>
      <c r="AI81" s="1751"/>
      <c r="AJ81" s="1751"/>
      <c r="AK81" s="1751"/>
      <c r="AL81" s="3392"/>
      <c r="AM81" s="3392"/>
      <c r="AN81" s="3392"/>
      <c r="AO81" s="3392"/>
      <c r="AP81" s="3392"/>
      <c r="AQ81" s="3392"/>
      <c r="AR81" s="3392"/>
      <c r="AS81" s="3392"/>
      <c r="AT81" s="3392"/>
      <c r="AU81" s="3392"/>
      <c r="AV81" s="844"/>
      <c r="AW81" s="1728"/>
      <c r="AX81" s="102"/>
      <c r="AY81" s="102"/>
      <c r="AZ81" s="102"/>
      <c r="BA81" s="99"/>
      <c r="BG81" s="9"/>
      <c r="BH81" s="45"/>
      <c r="BI81" s="45"/>
      <c r="BJ81" s="45"/>
      <c r="BK81" s="159"/>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row>
    <row r="82" spans="1:116" ht="12.75" customHeight="1">
      <c r="A82" s="102"/>
      <c r="B82" s="3145"/>
      <c r="C82" s="3146"/>
      <c r="D82" s="1569" t="s">
        <v>298</v>
      </c>
      <c r="E82" s="1569"/>
      <c r="F82" s="1569"/>
      <c r="G82" s="1569"/>
      <c r="H82" s="1569"/>
      <c r="I82" s="3135" t="str">
        <f>基本入力!B104</f>
        <v>-</v>
      </c>
      <c r="J82" s="2339"/>
      <c r="K82" s="2339"/>
      <c r="L82" s="2339"/>
      <c r="M82" s="2339"/>
      <c r="N82" s="2339"/>
      <c r="O82" s="2339"/>
      <c r="P82" s="2339"/>
      <c r="Q82" s="2339"/>
      <c r="R82" s="2339"/>
      <c r="S82" s="2339"/>
      <c r="T82" s="2339"/>
      <c r="U82" s="2339"/>
      <c r="V82" s="2339"/>
      <c r="W82" s="2339"/>
      <c r="X82" s="2339"/>
      <c r="Y82" s="2339"/>
      <c r="Z82" s="2339"/>
      <c r="AA82" s="2339"/>
      <c r="AB82" s="2339"/>
      <c r="AC82" s="2339"/>
      <c r="AD82" s="3136"/>
      <c r="AE82" s="3331" t="s">
        <v>1594</v>
      </c>
      <c r="AF82" s="2865"/>
      <c r="AG82" s="2865"/>
      <c r="AH82" s="2865"/>
      <c r="AI82" s="2865"/>
      <c r="AJ82" s="2865"/>
      <c r="AK82" s="2865"/>
      <c r="AL82" s="3391" t="str">
        <f>基本入力!M104</f>
        <v>-</v>
      </c>
      <c r="AM82" s="3391"/>
      <c r="AN82" s="3391"/>
      <c r="AO82" s="3391"/>
      <c r="AP82" s="3391"/>
      <c r="AQ82" s="3391"/>
      <c r="AR82" s="3391"/>
      <c r="AS82" s="3391"/>
      <c r="AT82" s="3391"/>
      <c r="AU82" s="3391"/>
      <c r="AV82" s="853" t="s">
        <v>188</v>
      </c>
      <c r="AW82" s="3140"/>
      <c r="AX82" s="102"/>
      <c r="AY82" s="102"/>
      <c r="AZ82" s="102"/>
      <c r="BA82" s="99"/>
      <c r="BG82" s="9"/>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row>
    <row r="83" spans="1:116" ht="12.75" customHeight="1">
      <c r="A83" s="102"/>
      <c r="B83" s="3145"/>
      <c r="C83" s="3146"/>
      <c r="D83" s="853"/>
      <c r="E83" s="853"/>
      <c r="F83" s="853"/>
      <c r="G83" s="853"/>
      <c r="H83" s="853"/>
      <c r="I83" s="2146"/>
      <c r="J83" s="2146"/>
      <c r="K83" s="2146"/>
      <c r="L83" s="2146"/>
      <c r="M83" s="2146"/>
      <c r="N83" s="2146"/>
      <c r="O83" s="2146"/>
      <c r="P83" s="2146"/>
      <c r="Q83" s="2146"/>
      <c r="R83" s="2146"/>
      <c r="S83" s="2146"/>
      <c r="T83" s="2146"/>
      <c r="U83" s="2146"/>
      <c r="V83" s="2146"/>
      <c r="W83" s="2146"/>
      <c r="X83" s="2146"/>
      <c r="Y83" s="2146"/>
      <c r="Z83" s="2146"/>
      <c r="AA83" s="2146"/>
      <c r="AB83" s="2146"/>
      <c r="AC83" s="2146"/>
      <c r="AD83" s="3142"/>
      <c r="AE83" s="1750"/>
      <c r="AF83" s="1751"/>
      <c r="AG83" s="1751"/>
      <c r="AH83" s="1751"/>
      <c r="AI83" s="1751"/>
      <c r="AJ83" s="1751"/>
      <c r="AK83" s="1751"/>
      <c r="AL83" s="3392"/>
      <c r="AM83" s="3392"/>
      <c r="AN83" s="3392"/>
      <c r="AO83" s="3392"/>
      <c r="AP83" s="3392"/>
      <c r="AQ83" s="3392"/>
      <c r="AR83" s="3392"/>
      <c r="AS83" s="3392"/>
      <c r="AT83" s="3392"/>
      <c r="AU83" s="3392"/>
      <c r="AV83" s="844"/>
      <c r="AW83" s="1728"/>
      <c r="AX83" s="102"/>
      <c r="AY83" s="102"/>
      <c r="AZ83" s="102"/>
      <c r="BA83" s="99"/>
      <c r="BG83" s="9"/>
      <c r="BH83" s="1555" t="s">
        <v>303</v>
      </c>
      <c r="BI83" s="1555"/>
      <c r="BJ83" s="1555"/>
      <c r="BK83" s="1555"/>
      <c r="BL83" s="1555"/>
      <c r="BM83" s="1555"/>
      <c r="BO83" s="3124" t="str">
        <f>重説!$H$20</f>
        <v>国土交通大臣</v>
      </c>
      <c r="BP83" s="3338"/>
      <c r="BQ83" s="3338"/>
      <c r="BR83" s="3338"/>
      <c r="BS83" s="3338"/>
      <c r="BT83" s="3338"/>
      <c r="BU83" s="3380" t="str">
        <f>重説!$O$20</f>
        <v>(3)</v>
      </c>
      <c r="BV83" s="3381"/>
      <c r="BW83" s="1271" t="s">
        <v>41</v>
      </c>
      <c r="BX83" s="1271"/>
      <c r="BY83" s="3126" t="str">
        <f>重説!$S$20</f>
        <v>8684</v>
      </c>
      <c r="BZ83" s="3338"/>
      <c r="CA83" s="3338"/>
      <c r="CB83" s="3338"/>
      <c r="CC83" s="3338"/>
      <c r="CD83" s="1271" t="s">
        <v>42</v>
      </c>
      <c r="CE83" s="1271"/>
      <c r="CF83" s="1743" t="s">
        <v>303</v>
      </c>
      <c r="CG83" s="1743"/>
      <c r="CH83" s="1743"/>
      <c r="CI83" s="1743"/>
      <c r="CJ83" s="1743"/>
      <c r="CK83" s="1743"/>
      <c r="CL83" s="45"/>
      <c r="CM83" s="3127" t="str">
        <f>基本入力!AH116</f>
        <v>東京都知事</v>
      </c>
      <c r="CN83" s="3340"/>
      <c r="CO83" s="3340"/>
      <c r="CP83" s="3340"/>
      <c r="CQ83" s="3340"/>
      <c r="CR83" s="3340"/>
      <c r="CS83" s="3339">
        <f>基本入力!AM116</f>
        <v>0</v>
      </c>
      <c r="CT83" s="3340"/>
      <c r="CU83" s="853" t="s">
        <v>41</v>
      </c>
      <c r="CV83" s="853"/>
      <c r="CW83" s="3339">
        <f>基本入力!AQ116</f>
        <v>0</v>
      </c>
      <c r="CX83" s="3340"/>
      <c r="CY83" s="3340"/>
      <c r="CZ83" s="3340"/>
      <c r="DA83" s="3340"/>
      <c r="DB83" s="853" t="s">
        <v>42</v>
      </c>
      <c r="DC83" s="853"/>
      <c r="DD83" s="45"/>
      <c r="DE83" s="53"/>
    </row>
    <row r="84" spans="1:116" ht="12.75" customHeight="1">
      <c r="A84" s="102"/>
      <c r="B84" s="3145"/>
      <c r="C84" s="3146"/>
      <c r="D84" s="1569" t="s">
        <v>298</v>
      </c>
      <c r="E84" s="1569"/>
      <c r="F84" s="1569"/>
      <c r="G84" s="1569"/>
      <c r="H84" s="1569"/>
      <c r="I84" s="3135" t="str">
        <f>基本入力!B106</f>
        <v>-</v>
      </c>
      <c r="J84" s="2339"/>
      <c r="K84" s="2339"/>
      <c r="L84" s="2339"/>
      <c r="M84" s="2339"/>
      <c r="N84" s="2339"/>
      <c r="O84" s="2339"/>
      <c r="P84" s="2339"/>
      <c r="Q84" s="2339"/>
      <c r="R84" s="2339"/>
      <c r="S84" s="2339"/>
      <c r="T84" s="2339"/>
      <c r="U84" s="2339"/>
      <c r="V84" s="2339"/>
      <c r="W84" s="2339"/>
      <c r="X84" s="2339"/>
      <c r="Y84" s="2339"/>
      <c r="Z84" s="2339"/>
      <c r="AA84" s="2339"/>
      <c r="AB84" s="2339"/>
      <c r="AC84" s="2339"/>
      <c r="AD84" s="3136"/>
      <c r="AE84" s="3331" t="s">
        <v>1594</v>
      </c>
      <c r="AF84" s="2865"/>
      <c r="AG84" s="2865"/>
      <c r="AH84" s="2865"/>
      <c r="AI84" s="2865"/>
      <c r="AJ84" s="2865"/>
      <c r="AK84" s="2865"/>
      <c r="AL84" s="3391" t="str">
        <f>基本入力!M106</f>
        <v>-</v>
      </c>
      <c r="AM84" s="3391"/>
      <c r="AN84" s="3391"/>
      <c r="AO84" s="3391"/>
      <c r="AP84" s="3391"/>
      <c r="AQ84" s="3391"/>
      <c r="AR84" s="3391"/>
      <c r="AS84" s="3391"/>
      <c r="AT84" s="3391"/>
      <c r="AU84" s="3391"/>
      <c r="AV84" s="853" t="s">
        <v>188</v>
      </c>
      <c r="AW84" s="3140"/>
      <c r="AX84" s="102"/>
      <c r="AY84" s="102"/>
      <c r="AZ84" s="102"/>
      <c r="BA84" s="99"/>
      <c r="BG84" s="9"/>
      <c r="BH84" s="1555"/>
      <c r="BI84" s="1555"/>
      <c r="BJ84" s="1555"/>
      <c r="BK84" s="1555"/>
      <c r="BL84" s="1555"/>
      <c r="BM84" s="1555"/>
      <c r="BO84" s="3338"/>
      <c r="BP84" s="3338"/>
      <c r="BQ84" s="3338"/>
      <c r="BR84" s="3338"/>
      <c r="BS84" s="3338"/>
      <c r="BT84" s="3338"/>
      <c r="BU84" s="3381"/>
      <c r="BV84" s="3381"/>
      <c r="BW84" s="1271"/>
      <c r="BX84" s="1271"/>
      <c r="BY84" s="3338"/>
      <c r="BZ84" s="3338"/>
      <c r="CA84" s="3338"/>
      <c r="CB84" s="3338"/>
      <c r="CC84" s="3338"/>
      <c r="CD84" s="1271"/>
      <c r="CE84" s="1271"/>
      <c r="CF84" s="1743"/>
      <c r="CG84" s="1743"/>
      <c r="CH84" s="1743"/>
      <c r="CI84" s="1743"/>
      <c r="CJ84" s="1743"/>
      <c r="CK84" s="1743"/>
      <c r="CL84" s="45"/>
      <c r="CM84" s="3340"/>
      <c r="CN84" s="3340"/>
      <c r="CO84" s="3340"/>
      <c r="CP84" s="3340"/>
      <c r="CQ84" s="3340"/>
      <c r="CR84" s="3340"/>
      <c r="CS84" s="3340"/>
      <c r="CT84" s="3340"/>
      <c r="CU84" s="853"/>
      <c r="CV84" s="853"/>
      <c r="CW84" s="3340"/>
      <c r="CX84" s="3340"/>
      <c r="CY84" s="3340"/>
      <c r="CZ84" s="3340"/>
      <c r="DA84" s="3340"/>
      <c r="DB84" s="853"/>
      <c r="DC84" s="853"/>
      <c r="DD84" s="45"/>
      <c r="DE84" s="53"/>
    </row>
    <row r="85" spans="1:116" ht="12.75" customHeight="1">
      <c r="A85" s="102"/>
      <c r="B85" s="3145"/>
      <c r="C85" s="3146"/>
      <c r="D85" s="853"/>
      <c r="E85" s="853"/>
      <c r="F85" s="853"/>
      <c r="G85" s="853"/>
      <c r="H85" s="853"/>
      <c r="I85" s="2146"/>
      <c r="J85" s="2146"/>
      <c r="K85" s="2146"/>
      <c r="L85" s="2146"/>
      <c r="M85" s="2146"/>
      <c r="N85" s="2146"/>
      <c r="O85" s="2146"/>
      <c r="P85" s="2146"/>
      <c r="Q85" s="2146"/>
      <c r="R85" s="2146"/>
      <c r="S85" s="2146"/>
      <c r="T85" s="2146"/>
      <c r="U85" s="2146"/>
      <c r="V85" s="2146"/>
      <c r="W85" s="2146"/>
      <c r="X85" s="2146"/>
      <c r="Y85" s="2146"/>
      <c r="Z85" s="2146"/>
      <c r="AA85" s="2146"/>
      <c r="AB85" s="2146"/>
      <c r="AC85" s="2146"/>
      <c r="AD85" s="3142"/>
      <c r="AE85" s="1750"/>
      <c r="AF85" s="1751"/>
      <c r="AG85" s="1751"/>
      <c r="AH85" s="1751"/>
      <c r="AI85" s="1751"/>
      <c r="AJ85" s="1751"/>
      <c r="AK85" s="1751"/>
      <c r="AL85" s="3392"/>
      <c r="AM85" s="3392"/>
      <c r="AN85" s="3392"/>
      <c r="AO85" s="3392"/>
      <c r="AP85" s="3392"/>
      <c r="AQ85" s="3392"/>
      <c r="AR85" s="3392"/>
      <c r="AS85" s="3392"/>
      <c r="AT85" s="3392"/>
      <c r="AU85" s="3392"/>
      <c r="AV85" s="844"/>
      <c r="AW85" s="1728"/>
      <c r="AX85" s="102"/>
      <c r="AY85" s="102"/>
      <c r="AZ85" s="102"/>
      <c r="BA85" s="99"/>
      <c r="BG85" s="9"/>
      <c r="BH85" s="1555" t="s">
        <v>304</v>
      </c>
      <c r="BI85" s="1555"/>
      <c r="BJ85" s="1555"/>
      <c r="BK85" s="1555"/>
      <c r="BL85" s="1555"/>
      <c r="BM85" s="1555"/>
      <c r="BO85" s="3129" t="str">
        <f>重説!$H$24</f>
        <v>東京都新宿区西新宿二丁目6番1号</v>
      </c>
      <c r="BP85" s="3396"/>
      <c r="BQ85" s="3396"/>
      <c r="BR85" s="3396"/>
      <c r="BS85" s="3396"/>
      <c r="BT85" s="3396"/>
      <c r="BU85" s="3396"/>
      <c r="BV85" s="3396"/>
      <c r="BW85" s="3396"/>
      <c r="BX85" s="3396"/>
      <c r="BY85" s="3396"/>
      <c r="BZ85" s="3396"/>
      <c r="CA85" s="3396"/>
      <c r="CB85" s="3396"/>
      <c r="CC85" s="3396"/>
      <c r="CD85" s="3396"/>
      <c r="CE85" s="3396"/>
      <c r="CF85" s="1743" t="s">
        <v>304</v>
      </c>
      <c r="CG85" s="1743"/>
      <c r="CH85" s="1743"/>
      <c r="CI85" s="1743"/>
      <c r="CJ85" s="1743"/>
      <c r="CK85" s="1743"/>
      <c r="CL85" s="45"/>
      <c r="CM85" s="3401" t="str">
        <f>基本入力!AH111</f>
        <v>●登記名義人住所</v>
      </c>
      <c r="CN85" s="3402"/>
      <c r="CO85" s="3402"/>
      <c r="CP85" s="3402"/>
      <c r="CQ85" s="3402"/>
      <c r="CR85" s="3402"/>
      <c r="CS85" s="3402"/>
      <c r="CT85" s="3402"/>
      <c r="CU85" s="3402"/>
      <c r="CV85" s="3402"/>
      <c r="CW85" s="3402"/>
      <c r="CX85" s="3402"/>
      <c r="CY85" s="3402"/>
      <c r="CZ85" s="3402"/>
      <c r="DA85" s="3402"/>
      <c r="DB85" s="3402"/>
      <c r="DC85" s="3402"/>
      <c r="DD85" s="45"/>
      <c r="DE85" s="53"/>
    </row>
    <row r="86" spans="1:116" ht="12.75" customHeight="1">
      <c r="A86" s="102"/>
      <c r="B86" s="3145"/>
      <c r="C86" s="3146"/>
      <c r="D86" s="1569" t="s">
        <v>298</v>
      </c>
      <c r="E86" s="1569"/>
      <c r="F86" s="1569"/>
      <c r="G86" s="1569"/>
      <c r="H86" s="1569"/>
      <c r="I86" s="3135" t="str">
        <f>基本入力!B108</f>
        <v>-</v>
      </c>
      <c r="J86" s="2339"/>
      <c r="K86" s="2339"/>
      <c r="L86" s="2339"/>
      <c r="M86" s="2339"/>
      <c r="N86" s="2339"/>
      <c r="O86" s="2339"/>
      <c r="P86" s="2339"/>
      <c r="Q86" s="2339"/>
      <c r="R86" s="2339"/>
      <c r="S86" s="2339"/>
      <c r="T86" s="2339"/>
      <c r="U86" s="2339"/>
      <c r="V86" s="2339"/>
      <c r="W86" s="2339"/>
      <c r="X86" s="2339"/>
      <c r="Y86" s="2339"/>
      <c r="Z86" s="2339"/>
      <c r="AA86" s="2339"/>
      <c r="AB86" s="2339"/>
      <c r="AC86" s="2339"/>
      <c r="AD86" s="3136"/>
      <c r="AE86" s="3331" t="s">
        <v>1594</v>
      </c>
      <c r="AF86" s="2865"/>
      <c r="AG86" s="2865"/>
      <c r="AH86" s="2865"/>
      <c r="AI86" s="2865"/>
      <c r="AJ86" s="2865"/>
      <c r="AK86" s="2865"/>
      <c r="AL86" s="3391" t="str">
        <f>基本入力!M108</f>
        <v>-</v>
      </c>
      <c r="AM86" s="3391"/>
      <c r="AN86" s="3391"/>
      <c r="AO86" s="3391"/>
      <c r="AP86" s="3391"/>
      <c r="AQ86" s="3391"/>
      <c r="AR86" s="3391"/>
      <c r="AS86" s="3391"/>
      <c r="AT86" s="3391"/>
      <c r="AU86" s="3391"/>
      <c r="AV86" s="1569" t="s">
        <v>188</v>
      </c>
      <c r="AW86" s="1727"/>
      <c r="AX86" s="102"/>
      <c r="AY86" s="102"/>
      <c r="AZ86" s="102"/>
      <c r="BA86" s="99"/>
      <c r="BG86" s="9"/>
      <c r="BH86" s="1555"/>
      <c r="BI86" s="1555"/>
      <c r="BJ86" s="1555"/>
      <c r="BK86" s="1555"/>
      <c r="BL86" s="1555"/>
      <c r="BM86" s="1555"/>
      <c r="BO86" s="3396"/>
      <c r="BP86" s="3396"/>
      <c r="BQ86" s="3396"/>
      <c r="BR86" s="3396"/>
      <c r="BS86" s="3396"/>
      <c r="BT86" s="3396"/>
      <c r="BU86" s="3396"/>
      <c r="BV86" s="3396"/>
      <c r="BW86" s="3396"/>
      <c r="BX86" s="3396"/>
      <c r="BY86" s="3396"/>
      <c r="BZ86" s="3396"/>
      <c r="CA86" s="3396"/>
      <c r="CB86" s="3396"/>
      <c r="CC86" s="3396"/>
      <c r="CD86" s="3396"/>
      <c r="CE86" s="3396"/>
      <c r="CF86" s="1743"/>
      <c r="CG86" s="1743"/>
      <c r="CH86" s="1743"/>
      <c r="CI86" s="1743"/>
      <c r="CJ86" s="1743"/>
      <c r="CK86" s="1743"/>
      <c r="CL86" s="45"/>
      <c r="CM86" s="3402"/>
      <c r="CN86" s="3402"/>
      <c r="CO86" s="3402"/>
      <c r="CP86" s="3402"/>
      <c r="CQ86" s="3402"/>
      <c r="CR86" s="3402"/>
      <c r="CS86" s="3402"/>
      <c r="CT86" s="3402"/>
      <c r="CU86" s="3402"/>
      <c r="CV86" s="3402"/>
      <c r="CW86" s="3402"/>
      <c r="CX86" s="3402"/>
      <c r="CY86" s="3402"/>
      <c r="CZ86" s="3402"/>
      <c r="DA86" s="3402"/>
      <c r="DB86" s="3402"/>
      <c r="DC86" s="3402"/>
      <c r="DD86" s="45"/>
      <c r="DE86" s="53"/>
    </row>
    <row r="87" spans="1:116" ht="12.75" customHeight="1">
      <c r="A87" s="102"/>
      <c r="B87" s="3145"/>
      <c r="C87" s="3146"/>
      <c r="D87" s="844"/>
      <c r="E87" s="844"/>
      <c r="F87" s="844"/>
      <c r="G87" s="844"/>
      <c r="H87" s="844"/>
      <c r="I87" s="2148"/>
      <c r="J87" s="2148"/>
      <c r="K87" s="2148"/>
      <c r="L87" s="2148"/>
      <c r="M87" s="2148"/>
      <c r="N87" s="2148"/>
      <c r="O87" s="2148"/>
      <c r="P87" s="2148"/>
      <c r="Q87" s="2148"/>
      <c r="R87" s="2148"/>
      <c r="S87" s="2148"/>
      <c r="T87" s="2148"/>
      <c r="U87" s="2148"/>
      <c r="V87" s="2148"/>
      <c r="W87" s="2148"/>
      <c r="X87" s="2148"/>
      <c r="Y87" s="2148"/>
      <c r="Z87" s="2148"/>
      <c r="AA87" s="2148"/>
      <c r="AB87" s="2148"/>
      <c r="AC87" s="2148"/>
      <c r="AD87" s="3137"/>
      <c r="AE87" s="1750"/>
      <c r="AF87" s="1751"/>
      <c r="AG87" s="1751"/>
      <c r="AH87" s="1751"/>
      <c r="AI87" s="1751"/>
      <c r="AJ87" s="1751"/>
      <c r="AK87" s="1751"/>
      <c r="AL87" s="3392"/>
      <c r="AM87" s="3392"/>
      <c r="AN87" s="3392"/>
      <c r="AO87" s="3392"/>
      <c r="AP87" s="3392"/>
      <c r="AQ87" s="3392"/>
      <c r="AR87" s="3392"/>
      <c r="AS87" s="3392"/>
      <c r="AT87" s="3392"/>
      <c r="AU87" s="3392"/>
      <c r="AV87" s="844"/>
      <c r="AW87" s="1728"/>
      <c r="AX87" s="102"/>
      <c r="AY87" s="102"/>
      <c r="AZ87" s="102"/>
      <c r="BA87" s="99"/>
      <c r="BG87" s="9"/>
      <c r="BO87" s="3129" t="str">
        <f>重説!$H$26</f>
        <v>新宿住友ビル19階</v>
      </c>
      <c r="BP87" s="3396"/>
      <c r="BQ87" s="3396"/>
      <c r="BR87" s="3396"/>
      <c r="BS87" s="3396"/>
      <c r="BT87" s="3396"/>
      <c r="BU87" s="3396"/>
      <c r="BV87" s="3396"/>
      <c r="BW87" s="3396"/>
      <c r="BX87" s="3396"/>
      <c r="BY87" s="3396"/>
      <c r="BZ87" s="3396"/>
      <c r="CA87" s="3396"/>
      <c r="CB87" s="3396"/>
      <c r="CC87" s="3396"/>
      <c r="CD87" s="3396"/>
      <c r="CE87" s="3396"/>
      <c r="CF87" s="45"/>
      <c r="CG87" s="45"/>
      <c r="CH87" s="45"/>
      <c r="CI87" s="45"/>
      <c r="CJ87" s="45"/>
      <c r="CK87" s="45"/>
      <c r="CL87" s="45"/>
      <c r="CM87" s="3402"/>
      <c r="CN87" s="3402"/>
      <c r="CO87" s="3402"/>
      <c r="CP87" s="3402"/>
      <c r="CQ87" s="3402"/>
      <c r="CR87" s="3402"/>
      <c r="CS87" s="3402"/>
      <c r="CT87" s="3402"/>
      <c r="CU87" s="3402"/>
      <c r="CV87" s="3402"/>
      <c r="CW87" s="3402"/>
      <c r="CX87" s="3402"/>
      <c r="CY87" s="3402"/>
      <c r="CZ87" s="3402"/>
      <c r="DA87" s="3402"/>
      <c r="DB87" s="3402"/>
      <c r="DC87" s="3402"/>
      <c r="DD87" s="45"/>
      <c r="DE87" s="53"/>
    </row>
    <row r="88" spans="1:116" ht="12.75" customHeight="1">
      <c r="A88" s="102"/>
      <c r="B88" s="3145"/>
      <c r="C88" s="3146"/>
      <c r="D88" s="1569" t="s">
        <v>298</v>
      </c>
      <c r="E88" s="1569"/>
      <c r="F88" s="1569"/>
      <c r="G88" s="1569"/>
      <c r="H88" s="1569"/>
      <c r="I88" s="3135" t="str">
        <f>基本入力!B110</f>
        <v>-</v>
      </c>
      <c r="J88" s="2339"/>
      <c r="K88" s="2339"/>
      <c r="L88" s="2339"/>
      <c r="M88" s="2339"/>
      <c r="N88" s="2339"/>
      <c r="O88" s="2339"/>
      <c r="P88" s="2339"/>
      <c r="Q88" s="2339"/>
      <c r="R88" s="2339"/>
      <c r="S88" s="2339"/>
      <c r="T88" s="2339"/>
      <c r="U88" s="2339"/>
      <c r="V88" s="2339"/>
      <c r="W88" s="2339"/>
      <c r="X88" s="2339"/>
      <c r="Y88" s="2339"/>
      <c r="Z88" s="2339"/>
      <c r="AA88" s="2339"/>
      <c r="AB88" s="2339"/>
      <c r="AC88" s="2339"/>
      <c r="AD88" s="3136"/>
      <c r="AE88" s="3331" t="s">
        <v>1594</v>
      </c>
      <c r="AF88" s="2865"/>
      <c r="AG88" s="2865"/>
      <c r="AH88" s="2865"/>
      <c r="AI88" s="2865"/>
      <c r="AJ88" s="2865"/>
      <c r="AK88" s="2865"/>
      <c r="AL88" s="3391" t="str">
        <f>基本入力!M110</f>
        <v>-</v>
      </c>
      <c r="AM88" s="3391"/>
      <c r="AN88" s="3391"/>
      <c r="AO88" s="3391"/>
      <c r="AP88" s="3391"/>
      <c r="AQ88" s="3391"/>
      <c r="AR88" s="3391"/>
      <c r="AS88" s="3391"/>
      <c r="AT88" s="3391"/>
      <c r="AU88" s="3391"/>
      <c r="AV88" s="1569" t="s">
        <v>188</v>
      </c>
      <c r="AW88" s="1727"/>
      <c r="AX88" s="102"/>
      <c r="AY88" s="102"/>
      <c r="AZ88" s="102"/>
      <c r="BA88" s="99"/>
      <c r="BG88" s="9"/>
      <c r="BO88" s="3396"/>
      <c r="BP88" s="3396"/>
      <c r="BQ88" s="3396"/>
      <c r="BR88" s="3396"/>
      <c r="BS88" s="3396"/>
      <c r="BT88" s="3396"/>
      <c r="BU88" s="3396"/>
      <c r="BV88" s="3396"/>
      <c r="BW88" s="3396"/>
      <c r="BX88" s="3396"/>
      <c r="BY88" s="3396"/>
      <c r="BZ88" s="3396"/>
      <c r="CA88" s="3396"/>
      <c r="CB88" s="3396"/>
      <c r="CC88" s="3396"/>
      <c r="CD88" s="3396"/>
      <c r="CE88" s="3396"/>
      <c r="CF88" s="45"/>
      <c r="CG88" s="45"/>
      <c r="CH88" s="45"/>
      <c r="CI88" s="45"/>
      <c r="CJ88" s="45"/>
      <c r="CK88" s="45"/>
      <c r="CL88" s="45"/>
      <c r="CM88" s="3402"/>
      <c r="CN88" s="3402"/>
      <c r="CO88" s="3402"/>
      <c r="CP88" s="3402"/>
      <c r="CQ88" s="3402"/>
      <c r="CR88" s="3402"/>
      <c r="CS88" s="3402"/>
      <c r="CT88" s="3402"/>
      <c r="CU88" s="3402"/>
      <c r="CV88" s="3402"/>
      <c r="CW88" s="3402"/>
      <c r="CX88" s="3402"/>
      <c r="CY88" s="3402"/>
      <c r="CZ88" s="3402"/>
      <c r="DA88" s="3402"/>
      <c r="DB88" s="3402"/>
      <c r="DC88" s="3402"/>
      <c r="DD88" s="45"/>
      <c r="DE88" s="53"/>
    </row>
    <row r="89" spans="1:116" ht="12.75" customHeight="1">
      <c r="A89" s="102"/>
      <c r="B89" s="3145"/>
      <c r="C89" s="3146"/>
      <c r="D89" s="844"/>
      <c r="E89" s="844"/>
      <c r="F89" s="844"/>
      <c r="G89" s="844"/>
      <c r="H89" s="844"/>
      <c r="I89" s="2148"/>
      <c r="J89" s="2148"/>
      <c r="K89" s="2148"/>
      <c r="L89" s="2148"/>
      <c r="M89" s="2148"/>
      <c r="N89" s="2148"/>
      <c r="O89" s="2148"/>
      <c r="P89" s="2148"/>
      <c r="Q89" s="2148"/>
      <c r="R89" s="2148"/>
      <c r="S89" s="2148"/>
      <c r="T89" s="2148"/>
      <c r="U89" s="2148"/>
      <c r="V89" s="2148"/>
      <c r="W89" s="2148"/>
      <c r="X89" s="2148"/>
      <c r="Y89" s="2148"/>
      <c r="Z89" s="2148"/>
      <c r="AA89" s="2148"/>
      <c r="AB89" s="2148"/>
      <c r="AC89" s="2148"/>
      <c r="AD89" s="3137"/>
      <c r="AE89" s="1750"/>
      <c r="AF89" s="1751"/>
      <c r="AG89" s="1751"/>
      <c r="AH89" s="1751"/>
      <c r="AI89" s="1751"/>
      <c r="AJ89" s="1751"/>
      <c r="AK89" s="1751"/>
      <c r="AL89" s="3392"/>
      <c r="AM89" s="3392"/>
      <c r="AN89" s="3392"/>
      <c r="AO89" s="3392"/>
      <c r="AP89" s="3392"/>
      <c r="AQ89" s="3392"/>
      <c r="AR89" s="3392"/>
      <c r="AS89" s="3392"/>
      <c r="AT89" s="3392"/>
      <c r="AU89" s="3392"/>
      <c r="AV89" s="844"/>
      <c r="AW89" s="1728"/>
      <c r="AX89" s="102"/>
      <c r="AY89" s="102"/>
      <c r="AZ89" s="102"/>
      <c r="BA89" s="99"/>
      <c r="BG89" s="9"/>
      <c r="BH89" s="1539" t="s">
        <v>302</v>
      </c>
      <c r="BI89" s="1539"/>
      <c r="BJ89" s="1539"/>
      <c r="BK89" s="1539"/>
      <c r="BL89" s="1539"/>
      <c r="BM89" s="1539"/>
      <c r="BO89" s="3121" t="str">
        <f>重説!$H$30</f>
        <v>東京マンション株式会社</v>
      </c>
      <c r="BP89" s="3399"/>
      <c r="BQ89" s="3399"/>
      <c r="BR89" s="3399"/>
      <c r="BS89" s="3399"/>
      <c r="BT89" s="3399"/>
      <c r="BU89" s="3399"/>
      <c r="BV89" s="3399"/>
      <c r="BW89" s="3399"/>
      <c r="BX89" s="3399"/>
      <c r="BY89" s="3399"/>
      <c r="BZ89" s="3399"/>
      <c r="CA89" s="3399"/>
      <c r="CB89" s="3399"/>
      <c r="CC89" s="3399"/>
      <c r="CD89" s="3399"/>
      <c r="CE89" s="3399"/>
      <c r="CF89" s="1708" t="s">
        <v>302</v>
      </c>
      <c r="CG89" s="1708"/>
      <c r="CH89" s="1708"/>
      <c r="CI89" s="1708"/>
      <c r="CJ89" s="1708"/>
      <c r="CK89" s="1708"/>
      <c r="CL89" s="45"/>
      <c r="CM89" s="3121" t="str">
        <f>基本入力!AH109</f>
        <v>●登記名義人</v>
      </c>
      <c r="CN89" s="3399"/>
      <c r="CO89" s="3399"/>
      <c r="CP89" s="3399"/>
      <c r="CQ89" s="3399"/>
      <c r="CR89" s="3399"/>
      <c r="CS89" s="3399"/>
      <c r="CT89" s="3399"/>
      <c r="CU89" s="3399"/>
      <c r="CV89" s="3399"/>
      <c r="CW89" s="3399"/>
      <c r="CX89" s="3399"/>
      <c r="CY89" s="3399"/>
      <c r="CZ89" s="3399"/>
      <c r="DA89" s="3399"/>
      <c r="DB89" s="3399"/>
      <c r="DC89" s="3399"/>
      <c r="DD89" s="43"/>
      <c r="DE89" s="53"/>
    </row>
    <row r="90" spans="1:116" ht="12.75" customHeight="1">
      <c r="A90" s="102"/>
      <c r="B90" s="3145"/>
      <c r="C90" s="3146"/>
      <c r="D90" s="2865" t="s">
        <v>1229</v>
      </c>
      <c r="E90" s="2865"/>
      <c r="F90" s="2865"/>
      <c r="G90" s="2865"/>
      <c r="H90" s="2865"/>
      <c r="I90" s="2865"/>
      <c r="J90" s="2865"/>
      <c r="K90" s="2865"/>
      <c r="L90" s="2865"/>
      <c r="M90" s="2865"/>
      <c r="N90" s="2865"/>
      <c r="O90" s="2865"/>
      <c r="P90" s="2865"/>
      <c r="Q90" s="2865"/>
      <c r="R90" s="2865"/>
      <c r="S90" s="2865"/>
      <c r="T90" s="2865"/>
      <c r="U90" s="2865"/>
      <c r="V90" s="2865"/>
      <c r="W90" s="2865"/>
      <c r="X90" s="2865"/>
      <c r="Y90" s="2865"/>
      <c r="Z90" s="2865"/>
      <c r="AA90" s="2865"/>
      <c r="AB90" s="2865"/>
      <c r="AC90" s="2865"/>
      <c r="AD90" s="2866"/>
      <c r="AE90" s="3134" t="str">
        <f>基本入力!O115</f>
        <v>令和</v>
      </c>
      <c r="AF90" s="2400"/>
      <c r="AG90" s="2400"/>
      <c r="AH90" s="2404">
        <f>基本入力!R115</f>
        <v>8</v>
      </c>
      <c r="AI90" s="2400"/>
      <c r="AJ90" s="1569" t="s">
        <v>11</v>
      </c>
      <c r="AK90" s="1569"/>
      <c r="AL90" s="2404">
        <f>基本入力!V115</f>
        <v>0</v>
      </c>
      <c r="AM90" s="2400"/>
      <c r="AN90" s="1569" t="s">
        <v>12</v>
      </c>
      <c r="AO90" s="1569"/>
      <c r="AP90" s="2404">
        <f>基本入力!Z115</f>
        <v>0</v>
      </c>
      <c r="AQ90" s="2400"/>
      <c r="AR90" s="1569" t="s">
        <v>43</v>
      </c>
      <c r="AS90" s="1569"/>
      <c r="AT90" s="1569"/>
      <c r="AU90" s="1569"/>
      <c r="AV90" s="1569"/>
      <c r="AW90" s="1727"/>
      <c r="AX90" s="102"/>
      <c r="AY90" s="102"/>
      <c r="AZ90" s="102"/>
      <c r="BA90" s="99"/>
      <c r="BG90" s="9"/>
      <c r="BH90" s="1539"/>
      <c r="BI90" s="1539"/>
      <c r="BJ90" s="1539"/>
      <c r="BK90" s="1539"/>
      <c r="BL90" s="1539"/>
      <c r="BM90" s="1539"/>
      <c r="BO90" s="3399"/>
      <c r="BP90" s="3399"/>
      <c r="BQ90" s="3399"/>
      <c r="BR90" s="3399"/>
      <c r="BS90" s="3399"/>
      <c r="BT90" s="3399"/>
      <c r="BU90" s="3399"/>
      <c r="BV90" s="3399"/>
      <c r="BW90" s="3399"/>
      <c r="BX90" s="3399"/>
      <c r="BY90" s="3399"/>
      <c r="BZ90" s="3399"/>
      <c r="CA90" s="3399"/>
      <c r="CB90" s="3399"/>
      <c r="CC90" s="3399"/>
      <c r="CD90" s="3399"/>
      <c r="CE90" s="3399"/>
      <c r="CF90" s="1708"/>
      <c r="CG90" s="1708"/>
      <c r="CH90" s="1708"/>
      <c r="CI90" s="1708"/>
      <c r="CJ90" s="1708"/>
      <c r="CK90" s="1708"/>
      <c r="CL90" s="45"/>
      <c r="CM90" s="3399"/>
      <c r="CN90" s="3399"/>
      <c r="CO90" s="3399"/>
      <c r="CP90" s="3399"/>
      <c r="CQ90" s="3399"/>
      <c r="CR90" s="3399"/>
      <c r="CS90" s="3399"/>
      <c r="CT90" s="3399"/>
      <c r="CU90" s="3399"/>
      <c r="CV90" s="3399"/>
      <c r="CW90" s="3399"/>
      <c r="CX90" s="3399"/>
      <c r="CY90" s="3399"/>
      <c r="CZ90" s="3399"/>
      <c r="DA90" s="3399"/>
      <c r="DB90" s="3399"/>
      <c r="DC90" s="3399"/>
      <c r="DD90" s="45"/>
      <c r="DE90" s="53"/>
    </row>
    <row r="91" spans="1:116" ht="12.75" customHeight="1">
      <c r="A91" s="102"/>
      <c r="B91" s="3145"/>
      <c r="C91" s="3146"/>
      <c r="D91" s="1751"/>
      <c r="E91" s="1751"/>
      <c r="F91" s="1751"/>
      <c r="G91" s="1751"/>
      <c r="H91" s="1751"/>
      <c r="I91" s="1751"/>
      <c r="J91" s="1751"/>
      <c r="K91" s="1751"/>
      <c r="L91" s="1751"/>
      <c r="M91" s="1751"/>
      <c r="N91" s="1751"/>
      <c r="O91" s="1751"/>
      <c r="P91" s="1751"/>
      <c r="Q91" s="1751"/>
      <c r="R91" s="1751"/>
      <c r="S91" s="1751"/>
      <c r="T91" s="1751"/>
      <c r="U91" s="1751"/>
      <c r="V91" s="1751"/>
      <c r="W91" s="1751"/>
      <c r="X91" s="1751"/>
      <c r="Y91" s="1751"/>
      <c r="Z91" s="1751"/>
      <c r="AA91" s="1751"/>
      <c r="AB91" s="1751"/>
      <c r="AC91" s="1751"/>
      <c r="AD91" s="1788"/>
      <c r="AE91" s="2401"/>
      <c r="AF91" s="2402"/>
      <c r="AG91" s="2402"/>
      <c r="AH91" s="2402"/>
      <c r="AI91" s="2402"/>
      <c r="AJ91" s="844"/>
      <c r="AK91" s="844"/>
      <c r="AL91" s="2402"/>
      <c r="AM91" s="2402"/>
      <c r="AN91" s="844"/>
      <c r="AO91" s="844"/>
      <c r="AP91" s="2402"/>
      <c r="AQ91" s="2402"/>
      <c r="AR91" s="844"/>
      <c r="AS91" s="844"/>
      <c r="AT91" s="844"/>
      <c r="AU91" s="844"/>
      <c r="AV91" s="844"/>
      <c r="AW91" s="1728"/>
      <c r="AX91" s="102"/>
      <c r="AY91" s="102"/>
      <c r="AZ91" s="102"/>
      <c r="BA91" s="99"/>
      <c r="BG91" s="9"/>
      <c r="BH91" s="1539" t="s">
        <v>305</v>
      </c>
      <c r="BI91" s="1539"/>
      <c r="BJ91" s="1539"/>
      <c r="BK91" s="1539"/>
      <c r="BL91" s="1539"/>
      <c r="BM91" s="1539"/>
      <c r="BO91" s="3131" t="str">
        <f>重説!$H$32</f>
        <v>代表取締役　髙橋　正臣</v>
      </c>
      <c r="BP91" s="3394"/>
      <c r="BQ91" s="3394"/>
      <c r="BR91" s="3394"/>
      <c r="BS91" s="3394"/>
      <c r="BT91" s="3394"/>
      <c r="BU91" s="3394"/>
      <c r="BV91" s="3394"/>
      <c r="BW91" s="3394"/>
      <c r="BX91" s="3394"/>
      <c r="BY91" s="3394"/>
      <c r="BZ91" s="3394"/>
      <c r="CA91" s="3394"/>
      <c r="CB91" s="3394"/>
      <c r="CC91" s="3394"/>
      <c r="CD91" s="3127" t="s">
        <v>67</v>
      </c>
      <c r="CE91" s="3340"/>
      <c r="CF91" s="1708" t="s">
        <v>305</v>
      </c>
      <c r="CG91" s="1708"/>
      <c r="CH91" s="1708"/>
      <c r="CI91" s="1708"/>
      <c r="CJ91" s="1708"/>
      <c r="CK91" s="1708"/>
      <c r="CL91" s="45"/>
      <c r="CM91" s="3131">
        <f>基本入力!AH120</f>
        <v>0</v>
      </c>
      <c r="CN91" s="3394"/>
      <c r="CO91" s="3394"/>
      <c r="CP91" s="3394"/>
      <c r="CQ91" s="3394"/>
      <c r="CR91" s="3394"/>
      <c r="CS91" s="3394"/>
      <c r="CT91" s="3394"/>
      <c r="CU91" s="3394"/>
      <c r="CV91" s="3394"/>
      <c r="CW91" s="3394"/>
      <c r="CX91" s="3394"/>
      <c r="CY91" s="3394"/>
      <c r="CZ91" s="3394"/>
      <c r="DA91" s="3394"/>
      <c r="DB91" s="3395" t="s">
        <v>67</v>
      </c>
      <c r="DC91" s="3395"/>
      <c r="DD91" s="45"/>
      <c r="DE91" s="45"/>
    </row>
    <row r="92" spans="1:116" ht="12.75" customHeight="1">
      <c r="A92" s="102"/>
      <c r="B92" s="3145"/>
      <c r="C92" s="3146"/>
      <c r="D92" s="1764" t="s">
        <v>345</v>
      </c>
      <c r="E92" s="1764"/>
      <c r="F92" s="1764"/>
      <c r="G92" s="1764"/>
      <c r="H92" s="1764"/>
      <c r="I92" s="1764"/>
      <c r="J92" s="1764"/>
      <c r="K92" s="1764"/>
      <c r="L92" s="1764"/>
      <c r="M92" s="1764"/>
      <c r="N92" s="1764"/>
      <c r="O92" s="1764"/>
      <c r="P92" s="1764"/>
      <c r="Q92" s="1764"/>
      <c r="R92" s="1764"/>
      <c r="S92" s="1764"/>
      <c r="T92" s="1764"/>
      <c r="U92" s="1764"/>
      <c r="V92" s="1764"/>
      <c r="W92" s="1764"/>
      <c r="X92" s="1764"/>
      <c r="Y92" s="1764"/>
      <c r="Z92" s="1764"/>
      <c r="AA92" s="1764"/>
      <c r="AB92" s="1764"/>
      <c r="AC92" s="1764"/>
      <c r="AD92" s="1765"/>
      <c r="AE92" s="3154" t="str">
        <f>基本入力!O117</f>
        <v>令和</v>
      </c>
      <c r="AF92" s="3110"/>
      <c r="AG92" s="3110"/>
      <c r="AH92" s="3157">
        <f>基本入力!R117</f>
        <v>8</v>
      </c>
      <c r="AI92" s="3110"/>
      <c r="AJ92" s="853" t="s">
        <v>11</v>
      </c>
      <c r="AK92" s="853"/>
      <c r="AL92" s="3157">
        <f>基本入力!V117</f>
        <v>0</v>
      </c>
      <c r="AM92" s="3110"/>
      <c r="AN92" s="853" t="s">
        <v>12</v>
      </c>
      <c r="AO92" s="853"/>
      <c r="AP92" s="3157">
        <f>基本入力!Z117</f>
        <v>0</v>
      </c>
      <c r="AQ92" s="3110"/>
      <c r="AR92" s="853" t="s">
        <v>43</v>
      </c>
      <c r="AS92" s="853"/>
      <c r="AT92" s="853"/>
      <c r="AU92" s="853"/>
      <c r="AV92" s="853"/>
      <c r="AW92" s="3140"/>
      <c r="AX92" s="102"/>
      <c r="AY92" s="102"/>
      <c r="AZ92" s="102"/>
      <c r="BA92" s="99"/>
      <c r="BG92" s="9"/>
      <c r="BH92" s="1539"/>
      <c r="BI92" s="1539"/>
      <c r="BJ92" s="1539"/>
      <c r="BK92" s="1539"/>
      <c r="BL92" s="1539"/>
      <c r="BM92" s="1539"/>
      <c r="BO92" s="3394"/>
      <c r="BP92" s="3394"/>
      <c r="BQ92" s="3394"/>
      <c r="BR92" s="3394"/>
      <c r="BS92" s="3394"/>
      <c r="BT92" s="3394"/>
      <c r="BU92" s="3394"/>
      <c r="BV92" s="3394"/>
      <c r="BW92" s="3394"/>
      <c r="BX92" s="3394"/>
      <c r="BY92" s="3394"/>
      <c r="BZ92" s="3394"/>
      <c r="CA92" s="3394"/>
      <c r="CB92" s="3394"/>
      <c r="CC92" s="3394"/>
      <c r="CD92" s="3340"/>
      <c r="CE92" s="3340"/>
      <c r="CF92" s="1708"/>
      <c r="CG92" s="1708"/>
      <c r="CH92" s="1708"/>
      <c r="CI92" s="1708"/>
      <c r="CJ92" s="1708"/>
      <c r="CK92" s="1708"/>
      <c r="CL92" s="45"/>
      <c r="CM92" s="3394"/>
      <c r="CN92" s="3394"/>
      <c r="CO92" s="3394"/>
      <c r="CP92" s="3394"/>
      <c r="CQ92" s="3394"/>
      <c r="CR92" s="3394"/>
      <c r="CS92" s="3394"/>
      <c r="CT92" s="3394"/>
      <c r="CU92" s="3394"/>
      <c r="CV92" s="3394"/>
      <c r="CW92" s="3394"/>
      <c r="CX92" s="3394"/>
      <c r="CY92" s="3394"/>
      <c r="CZ92" s="3394"/>
      <c r="DA92" s="3394"/>
      <c r="DB92" s="3395"/>
      <c r="DC92" s="3395"/>
      <c r="DD92" s="45"/>
      <c r="DE92" s="45"/>
      <c r="DF92" s="1"/>
      <c r="DG92" s="1"/>
      <c r="DH92" s="1"/>
      <c r="DI92" s="1"/>
      <c r="DJ92" s="1"/>
      <c r="DK92" s="1"/>
      <c r="DL92" s="1"/>
    </row>
    <row r="93" spans="1:116" ht="12.75" customHeight="1" thickBot="1">
      <c r="A93" s="102"/>
      <c r="B93" s="3147"/>
      <c r="C93" s="3148"/>
      <c r="D93" s="2568"/>
      <c r="E93" s="2568"/>
      <c r="F93" s="2568"/>
      <c r="G93" s="2568"/>
      <c r="H93" s="2568"/>
      <c r="I93" s="2568"/>
      <c r="J93" s="2568"/>
      <c r="K93" s="2568"/>
      <c r="L93" s="2568"/>
      <c r="M93" s="2568"/>
      <c r="N93" s="2568"/>
      <c r="O93" s="2568"/>
      <c r="P93" s="2568"/>
      <c r="Q93" s="2568"/>
      <c r="R93" s="2568"/>
      <c r="S93" s="2568"/>
      <c r="T93" s="2568"/>
      <c r="U93" s="2568"/>
      <c r="V93" s="2568"/>
      <c r="W93" s="2568"/>
      <c r="X93" s="2568"/>
      <c r="Y93" s="2568"/>
      <c r="Z93" s="2568"/>
      <c r="AA93" s="2568"/>
      <c r="AB93" s="2568"/>
      <c r="AC93" s="2568"/>
      <c r="AD93" s="2662"/>
      <c r="AE93" s="3155"/>
      <c r="AF93" s="3156"/>
      <c r="AG93" s="3156"/>
      <c r="AH93" s="3156"/>
      <c r="AI93" s="3156"/>
      <c r="AJ93" s="1395"/>
      <c r="AK93" s="1395"/>
      <c r="AL93" s="3156"/>
      <c r="AM93" s="3156"/>
      <c r="AN93" s="1395"/>
      <c r="AO93" s="1395"/>
      <c r="AP93" s="3156"/>
      <c r="AQ93" s="3156"/>
      <c r="AR93" s="1395"/>
      <c r="AS93" s="1395"/>
      <c r="AT93" s="1395"/>
      <c r="AU93" s="1395"/>
      <c r="AV93" s="1395"/>
      <c r="AW93" s="3141"/>
      <c r="AX93" s="102"/>
      <c r="AY93" s="102"/>
      <c r="AZ93" s="102"/>
      <c r="BA93" s="99"/>
      <c r="BG93" s="9"/>
      <c r="BH93" s="1539" t="s">
        <v>306</v>
      </c>
      <c r="BI93" s="1539"/>
      <c r="BJ93" s="1539"/>
      <c r="BK93" s="1539"/>
      <c r="BL93" s="1539"/>
      <c r="BM93" s="1539"/>
      <c r="BO93" s="3129" t="str">
        <f>重説!$H$34</f>
        <v>( 東京 )</v>
      </c>
      <c r="BP93" s="3396"/>
      <c r="BQ93" s="3396"/>
      <c r="BR93" s="3396"/>
      <c r="BS93" s="3396"/>
      <c r="BT93" s="3396"/>
      <c r="BU93" s="1271" t="s">
        <v>41</v>
      </c>
      <c r="BV93" s="1271"/>
      <c r="BW93" s="3124" t="str">
        <f>重説!$R$34</f>
        <v>283685</v>
      </c>
      <c r="BX93" s="3338"/>
      <c r="BY93" s="3338"/>
      <c r="BZ93" s="3338"/>
      <c r="CA93" s="3338"/>
      <c r="CB93" s="1271" t="s">
        <v>42</v>
      </c>
      <c r="CC93" s="1271"/>
      <c r="CF93" s="1708" t="s">
        <v>306</v>
      </c>
      <c r="CG93" s="1708"/>
      <c r="CH93" s="1708"/>
      <c r="CI93" s="1708"/>
      <c r="CJ93" s="1708"/>
      <c r="CK93" s="1708"/>
      <c r="CL93" s="45"/>
      <c r="CM93" s="3127">
        <f>基本入力!AH124</f>
        <v>0</v>
      </c>
      <c r="CN93" s="3340"/>
      <c r="CO93" s="3340"/>
      <c r="CP93" s="3340"/>
      <c r="CQ93" s="3340"/>
      <c r="CR93" s="3340"/>
      <c r="CS93" s="853" t="s">
        <v>41</v>
      </c>
      <c r="CT93" s="853"/>
      <c r="CU93" s="3127">
        <f>基本入力!AP124</f>
        <v>0</v>
      </c>
      <c r="CV93" s="3340"/>
      <c r="CW93" s="3340"/>
      <c r="CX93" s="3340"/>
      <c r="CY93" s="3340"/>
      <c r="CZ93" s="853" t="s">
        <v>42</v>
      </c>
      <c r="DA93" s="853"/>
      <c r="DB93" s="45"/>
      <c r="DC93" s="45"/>
      <c r="DD93" s="45"/>
      <c r="DE93" s="53"/>
      <c r="DF93" s="1"/>
      <c r="DG93" s="1"/>
      <c r="DH93" s="1"/>
      <c r="DI93" s="1"/>
      <c r="DJ93" s="1"/>
      <c r="DK93" s="1"/>
      <c r="DL93" s="1"/>
    </row>
    <row r="94" spans="1:116" ht="12.75" customHeight="1" thickBot="1">
      <c r="A94" s="102"/>
      <c r="B94" s="316"/>
      <c r="C94" s="316"/>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1"/>
      <c r="AF94" s="151"/>
      <c r="AG94" s="151"/>
      <c r="AH94" s="151"/>
      <c r="AI94" s="151"/>
      <c r="AJ94" s="151"/>
      <c r="AK94" s="151"/>
      <c r="AL94" s="151"/>
      <c r="AM94" s="151"/>
      <c r="AN94" s="151"/>
      <c r="AO94" s="151"/>
      <c r="AP94" s="151"/>
      <c r="AQ94" s="151"/>
      <c r="AR94" s="151"/>
      <c r="AS94" s="151"/>
      <c r="AT94" s="151"/>
      <c r="AU94" s="151"/>
      <c r="AV94" s="151"/>
      <c r="AW94" s="151"/>
      <c r="AX94" s="102"/>
      <c r="AY94" s="102"/>
      <c r="AZ94" s="102"/>
      <c r="BA94" s="99"/>
      <c r="BG94" s="9"/>
      <c r="BH94" s="1539"/>
      <c r="BI94" s="1539"/>
      <c r="BJ94" s="1539"/>
      <c r="BK94" s="1539"/>
      <c r="BL94" s="1539"/>
      <c r="BM94" s="1539"/>
      <c r="BO94" s="3396"/>
      <c r="BP94" s="3396"/>
      <c r="BQ94" s="3396"/>
      <c r="BR94" s="3396"/>
      <c r="BS94" s="3396"/>
      <c r="BT94" s="3396"/>
      <c r="BU94" s="1271"/>
      <c r="BV94" s="1271"/>
      <c r="BW94" s="3338"/>
      <c r="BX94" s="3338"/>
      <c r="BY94" s="3338"/>
      <c r="BZ94" s="3338"/>
      <c r="CA94" s="3338"/>
      <c r="CB94" s="1271"/>
      <c r="CC94" s="1271"/>
      <c r="CF94" s="1708"/>
      <c r="CG94" s="1708"/>
      <c r="CH94" s="1708"/>
      <c r="CI94" s="1708"/>
      <c r="CJ94" s="1708"/>
      <c r="CK94" s="1708"/>
      <c r="CL94" s="45"/>
      <c r="CM94" s="3340"/>
      <c r="CN94" s="3340"/>
      <c r="CO94" s="3340"/>
      <c r="CP94" s="3340"/>
      <c r="CQ94" s="3340"/>
      <c r="CR94" s="3340"/>
      <c r="CS94" s="853"/>
      <c r="CT94" s="853"/>
      <c r="CU94" s="3340"/>
      <c r="CV94" s="3340"/>
      <c r="CW94" s="3340"/>
      <c r="CX94" s="3340"/>
      <c r="CY94" s="3340"/>
      <c r="CZ94" s="853"/>
      <c r="DA94" s="853"/>
      <c r="DB94" s="45"/>
      <c r="DC94" s="45"/>
      <c r="DD94" s="45"/>
      <c r="DE94" s="53"/>
      <c r="DF94" s="1"/>
      <c r="DG94" s="1"/>
      <c r="DH94" s="1"/>
      <c r="DI94" s="1"/>
      <c r="DJ94" s="1"/>
      <c r="DK94" s="1"/>
      <c r="DL94" s="1"/>
    </row>
    <row r="95" spans="1:116" ht="12.75" customHeight="1">
      <c r="A95" s="102"/>
      <c r="B95" s="3170" t="s">
        <v>495</v>
      </c>
      <c r="C95" s="3171"/>
      <c r="D95" s="3171"/>
      <c r="E95" s="3171"/>
      <c r="F95" s="3171"/>
      <c r="G95" s="3171"/>
      <c r="H95" s="3171"/>
      <c r="I95" s="3171"/>
      <c r="J95" s="3171"/>
      <c r="K95" s="3171"/>
      <c r="L95" s="3171"/>
      <c r="M95" s="3171"/>
      <c r="N95" s="3171"/>
      <c r="O95" s="3171"/>
      <c r="P95" s="3171"/>
      <c r="Q95" s="3171"/>
      <c r="R95" s="3171"/>
      <c r="S95" s="3171"/>
      <c r="T95" s="3171"/>
      <c r="U95" s="3171"/>
      <c r="V95" s="3171"/>
      <c r="W95" s="3171"/>
      <c r="X95" s="3171"/>
      <c r="Y95" s="3171"/>
      <c r="Z95" s="3171"/>
      <c r="AA95" s="3171"/>
      <c r="AB95" s="3171"/>
      <c r="AC95" s="3171"/>
      <c r="AD95" s="3171"/>
      <c r="AE95" s="3165">
        <f>重説!CN467</f>
        <v>0</v>
      </c>
      <c r="AF95" s="3166"/>
      <c r="AG95" s="3166"/>
      <c r="AH95" s="3158" t="str">
        <f>重説!CQ467</f>
        <v>-</v>
      </c>
      <c r="AI95" s="3159"/>
      <c r="AJ95" s="3161" t="s">
        <v>11</v>
      </c>
      <c r="AK95" s="3161"/>
      <c r="AL95" s="3158" t="str">
        <f>重説!CU467</f>
        <v>-</v>
      </c>
      <c r="AM95" s="3159"/>
      <c r="AN95" s="3161" t="s">
        <v>12</v>
      </c>
      <c r="AO95" s="3161"/>
      <c r="AP95" s="3158" t="str">
        <f>重説!CY467</f>
        <v>-</v>
      </c>
      <c r="AQ95" s="3159"/>
      <c r="AR95" s="3161" t="s">
        <v>43</v>
      </c>
      <c r="AS95" s="3161"/>
      <c r="AT95" s="3161"/>
      <c r="AU95" s="3161"/>
      <c r="AV95" s="3161"/>
      <c r="AW95" s="3163"/>
      <c r="AX95" s="102"/>
      <c r="AY95" s="102"/>
      <c r="AZ95" s="102"/>
      <c r="BA95" s="99"/>
      <c r="BG95" s="9"/>
      <c r="BH95" s="1539" t="s">
        <v>506</v>
      </c>
      <c r="BI95" s="1539"/>
      <c r="BJ95" s="1539"/>
      <c r="BK95" s="1539"/>
      <c r="BL95" s="1539"/>
      <c r="BM95" s="1539"/>
      <c r="BN95" s="1539"/>
      <c r="BO95" s="1539"/>
      <c r="BP95" s="1539"/>
      <c r="BQ95" s="1539"/>
      <c r="BS95" s="3129" t="str">
        <f>'売契（業者）'!BS95:CC96</f>
        <v>新井　拓馬</v>
      </c>
      <c r="BT95" s="3396"/>
      <c r="BU95" s="3396"/>
      <c r="BV95" s="3396"/>
      <c r="BW95" s="3396"/>
      <c r="BX95" s="3396"/>
      <c r="BY95" s="3396"/>
      <c r="BZ95" s="3396"/>
      <c r="CA95" s="3396"/>
      <c r="CB95" s="3396"/>
      <c r="CC95" s="3396"/>
      <c r="CD95" s="3123" t="s">
        <v>67</v>
      </c>
      <c r="CE95" s="3123"/>
      <c r="CF95" s="1708" t="s">
        <v>506</v>
      </c>
      <c r="CG95" s="1708"/>
      <c r="CH95" s="1708"/>
      <c r="CI95" s="1708"/>
      <c r="CJ95" s="1708"/>
      <c r="CK95" s="1708"/>
      <c r="CL95" s="1708"/>
      <c r="CM95" s="1708"/>
      <c r="CN95" s="1708"/>
      <c r="CO95" s="1708"/>
      <c r="CP95" s="45"/>
      <c r="CQ95" s="3131">
        <f>基本入力!AH122</f>
        <v>0</v>
      </c>
      <c r="CR95" s="3394"/>
      <c r="CS95" s="3394"/>
      <c r="CT95" s="3394"/>
      <c r="CU95" s="3394"/>
      <c r="CV95" s="3394"/>
      <c r="CW95" s="3394"/>
      <c r="CX95" s="3394"/>
      <c r="CY95" s="3394"/>
      <c r="CZ95" s="3394"/>
      <c r="DA95" s="3394"/>
      <c r="DB95" s="3395" t="s">
        <v>67</v>
      </c>
      <c r="DC95" s="3395"/>
      <c r="DD95" s="45"/>
      <c r="DE95" s="53"/>
      <c r="DF95" s="1"/>
      <c r="DG95" s="1"/>
      <c r="DH95" s="1"/>
      <c r="DI95" s="1"/>
      <c r="DJ95" s="1"/>
      <c r="DK95" s="1"/>
      <c r="DL95" s="1"/>
    </row>
    <row r="96" spans="1:116" ht="12.75" customHeight="1" thickBot="1">
      <c r="A96" s="102"/>
      <c r="B96" s="3172"/>
      <c r="C96" s="3173"/>
      <c r="D96" s="3173"/>
      <c r="E96" s="3173"/>
      <c r="F96" s="3173"/>
      <c r="G96" s="3173"/>
      <c r="H96" s="3173"/>
      <c r="I96" s="3173"/>
      <c r="J96" s="3173"/>
      <c r="K96" s="3173"/>
      <c r="L96" s="3173"/>
      <c r="M96" s="3173"/>
      <c r="N96" s="3173"/>
      <c r="O96" s="3173"/>
      <c r="P96" s="3173"/>
      <c r="Q96" s="3173"/>
      <c r="R96" s="3173"/>
      <c r="S96" s="3173"/>
      <c r="T96" s="3173"/>
      <c r="U96" s="3173"/>
      <c r="V96" s="3173"/>
      <c r="W96" s="3173"/>
      <c r="X96" s="3173"/>
      <c r="Y96" s="3173"/>
      <c r="Z96" s="3173"/>
      <c r="AA96" s="3173"/>
      <c r="AB96" s="3173"/>
      <c r="AC96" s="3173"/>
      <c r="AD96" s="3173"/>
      <c r="AE96" s="3167"/>
      <c r="AF96" s="3168"/>
      <c r="AG96" s="3168"/>
      <c r="AH96" s="3160"/>
      <c r="AI96" s="3160"/>
      <c r="AJ96" s="3162"/>
      <c r="AK96" s="3162"/>
      <c r="AL96" s="3160"/>
      <c r="AM96" s="3160"/>
      <c r="AN96" s="3162"/>
      <c r="AO96" s="3162"/>
      <c r="AP96" s="3160"/>
      <c r="AQ96" s="3160"/>
      <c r="AR96" s="3162"/>
      <c r="AS96" s="3162"/>
      <c r="AT96" s="3162"/>
      <c r="AU96" s="3162"/>
      <c r="AV96" s="3162"/>
      <c r="AW96" s="3164"/>
      <c r="AX96" s="102"/>
      <c r="AY96" s="102"/>
      <c r="AZ96" s="102"/>
      <c r="BA96" s="99"/>
      <c r="BG96" s="9"/>
      <c r="BH96" s="1539"/>
      <c r="BI96" s="1539"/>
      <c r="BJ96" s="1539"/>
      <c r="BK96" s="1539"/>
      <c r="BL96" s="1539"/>
      <c r="BM96" s="1539"/>
      <c r="BN96" s="1539"/>
      <c r="BO96" s="1539"/>
      <c r="BP96" s="1539"/>
      <c r="BQ96" s="1539"/>
      <c r="BS96" s="3396"/>
      <c r="BT96" s="3396"/>
      <c r="BU96" s="3396"/>
      <c r="BV96" s="3396"/>
      <c r="BW96" s="3396"/>
      <c r="BX96" s="3396"/>
      <c r="BY96" s="3396"/>
      <c r="BZ96" s="3396"/>
      <c r="CA96" s="3396"/>
      <c r="CB96" s="3396"/>
      <c r="CC96" s="3396"/>
      <c r="CD96" s="3123"/>
      <c r="CE96" s="3123"/>
      <c r="CF96" s="1708"/>
      <c r="CG96" s="1708"/>
      <c r="CH96" s="1708"/>
      <c r="CI96" s="1708"/>
      <c r="CJ96" s="1708"/>
      <c r="CK96" s="1708"/>
      <c r="CL96" s="1708"/>
      <c r="CM96" s="1708"/>
      <c r="CN96" s="1708"/>
      <c r="CO96" s="1708"/>
      <c r="CP96" s="45"/>
      <c r="CQ96" s="3394"/>
      <c r="CR96" s="3394"/>
      <c r="CS96" s="3394"/>
      <c r="CT96" s="3394"/>
      <c r="CU96" s="3394"/>
      <c r="CV96" s="3394"/>
      <c r="CW96" s="3394"/>
      <c r="CX96" s="3394"/>
      <c r="CY96" s="3394"/>
      <c r="CZ96" s="3394"/>
      <c r="DA96" s="3394"/>
      <c r="DB96" s="3395"/>
      <c r="DC96" s="3395"/>
      <c r="DD96" s="45"/>
      <c r="DE96" s="53"/>
    </row>
    <row r="97" spans="1:276" ht="12.75" customHeight="1">
      <c r="A97" s="102"/>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02"/>
      <c r="AY97" s="102"/>
      <c r="AZ97" s="102"/>
      <c r="BA97" s="99"/>
      <c r="BG97" s="9"/>
      <c r="DE97" s="53"/>
      <c r="DF97" s="3" t="s">
        <v>1038</v>
      </c>
    </row>
    <row r="98" spans="1:276" s="292" customFormat="1" ht="13.5" customHeight="1">
      <c r="FB98" s="43"/>
    </row>
    <row r="99" spans="1:276" s="292" customFormat="1" ht="13.5" customHeight="1">
      <c r="B99" s="3133" t="s">
        <v>1279</v>
      </c>
      <c r="C99" s="3133"/>
      <c r="D99" s="3133"/>
      <c r="E99" s="3133"/>
      <c r="F99" s="3133"/>
      <c r="G99" s="3133"/>
      <c r="H99" s="3133"/>
      <c r="I99" s="3133"/>
      <c r="J99" s="3133"/>
      <c r="K99" s="3133"/>
      <c r="L99" s="3133"/>
      <c r="M99" s="3133"/>
      <c r="N99" s="3133"/>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8"/>
      <c r="AY99" s="291"/>
      <c r="AZ99" s="289"/>
      <c r="BA99" s="289"/>
      <c r="BB99" s="289"/>
      <c r="BC99" s="289"/>
      <c r="BD99" s="289"/>
      <c r="BE99" s="289"/>
      <c r="BF99" s="289"/>
      <c r="BG99" s="289"/>
      <c r="BJ99" s="305"/>
      <c r="BK99" s="3133" t="s">
        <v>1306</v>
      </c>
      <c r="BL99" s="3133"/>
      <c r="BM99" s="3133"/>
      <c r="BN99" s="3133"/>
      <c r="BO99" s="3133"/>
      <c r="BP99" s="3133"/>
      <c r="BQ99" s="3133"/>
      <c r="BR99" s="3133"/>
      <c r="BS99" s="3133"/>
      <c r="BT99" s="3133"/>
      <c r="BU99" s="3133"/>
      <c r="BV99" s="3133"/>
      <c r="BW99" s="3133"/>
      <c r="BX99" s="3133"/>
      <c r="BY99" s="3133"/>
      <c r="BZ99" s="3133"/>
      <c r="CA99" s="3133"/>
      <c r="CB99" s="3133"/>
      <c r="CC99" s="3133"/>
      <c r="CD99" s="3133"/>
      <c r="CE99" s="3133"/>
      <c r="CF99" s="3133"/>
      <c r="CG99" s="3133"/>
      <c r="CH99" s="3133"/>
      <c r="CI99" s="3133"/>
      <c r="CJ99" s="3133"/>
      <c r="CK99" s="3133"/>
      <c r="CL99" s="3133"/>
      <c r="CM99" s="3133"/>
      <c r="CN99" s="3133"/>
      <c r="CO99" s="3133"/>
      <c r="CP99" s="3133"/>
      <c r="CQ99" s="3133"/>
      <c r="CR99" s="3133"/>
      <c r="CS99" s="3133"/>
      <c r="CT99" s="3133"/>
      <c r="CU99" s="3133"/>
      <c r="CV99" s="3133"/>
      <c r="CW99" s="3133"/>
      <c r="CX99" s="3133"/>
      <c r="CY99" s="3133"/>
      <c r="CZ99" s="3133"/>
      <c r="DA99" s="3133"/>
      <c r="DB99" s="3133"/>
      <c r="DC99" s="3133"/>
      <c r="DF99" s="3397" t="s">
        <v>690</v>
      </c>
      <c r="DG99" s="3397"/>
      <c r="DH99" s="3397"/>
      <c r="DI99" s="3397"/>
      <c r="DJ99" s="3397"/>
      <c r="DK99" s="3397"/>
      <c r="DL99" s="3397"/>
      <c r="DM99" s="3397"/>
      <c r="DN99" s="3397"/>
      <c r="DO99" s="3397"/>
      <c r="DP99" s="3397"/>
      <c r="DQ99" s="3397"/>
      <c r="DR99" s="3397"/>
      <c r="DS99" s="3397"/>
      <c r="DT99" s="3397"/>
      <c r="DU99" s="3397"/>
      <c r="DV99" s="3397"/>
      <c r="DW99" s="3397"/>
      <c r="DX99" s="3397"/>
      <c r="DY99" s="3397"/>
      <c r="DZ99" s="3397"/>
      <c r="EA99" s="3397"/>
      <c r="EB99" s="3397"/>
      <c r="EC99" s="3397"/>
      <c r="ED99" s="3397"/>
      <c r="EE99" s="3397"/>
      <c r="EF99" s="3397"/>
      <c r="EG99" s="3397"/>
      <c r="EH99" s="3397"/>
      <c r="EI99" s="3397"/>
      <c r="EJ99" s="3397"/>
      <c r="EK99" s="3397"/>
      <c r="EL99" s="289"/>
      <c r="EM99" s="289"/>
      <c r="EN99" s="289"/>
      <c r="EO99" s="289"/>
      <c r="EP99" s="289"/>
      <c r="EQ99" s="289"/>
      <c r="ER99" s="289"/>
      <c r="ES99" s="289"/>
      <c r="ET99" s="289"/>
      <c r="EU99" s="289"/>
      <c r="EV99" s="289"/>
      <c r="EW99" s="289"/>
      <c r="EX99" s="289"/>
      <c r="EY99" s="289"/>
      <c r="EZ99" s="289"/>
      <c r="FA99" s="289"/>
      <c r="FB99" s="43"/>
      <c r="FM99" s="289"/>
      <c r="FN99" s="289"/>
      <c r="FO99" s="289"/>
      <c r="FP99" s="289"/>
      <c r="FQ99" s="289"/>
      <c r="FR99" s="289"/>
      <c r="FS99" s="289"/>
      <c r="FT99" s="289"/>
      <c r="FU99" s="289"/>
      <c r="FV99" s="289"/>
      <c r="FW99" s="289"/>
      <c r="FX99" s="289"/>
      <c r="FY99" s="289"/>
      <c r="FZ99" s="289"/>
      <c r="GA99" s="289"/>
      <c r="GB99" s="289"/>
      <c r="GC99" s="289"/>
      <c r="GD99" s="289"/>
      <c r="GE99" s="289"/>
      <c r="GF99" s="289"/>
      <c r="GG99" s="289"/>
      <c r="GH99" s="289"/>
      <c r="GI99" s="289"/>
      <c r="GJ99" s="289"/>
      <c r="GK99" s="289"/>
      <c r="GL99" s="289"/>
      <c r="GM99" s="289"/>
      <c r="GN99" s="289"/>
      <c r="GO99" s="289"/>
      <c r="GP99" s="289"/>
      <c r="GQ99" s="289"/>
      <c r="GR99" s="289"/>
      <c r="GS99" s="289"/>
      <c r="GT99" s="289"/>
      <c r="GU99" s="289"/>
      <c r="GV99" s="289"/>
      <c r="GW99" s="289"/>
      <c r="GX99" s="289"/>
      <c r="GY99" s="289"/>
      <c r="GZ99" s="289"/>
      <c r="HA99" s="289"/>
      <c r="HB99" s="289"/>
      <c r="HC99" s="289"/>
      <c r="HD99" s="289"/>
      <c r="HE99" s="289"/>
      <c r="HF99" s="289"/>
      <c r="HG99" s="289"/>
      <c r="HH99" s="289"/>
      <c r="HI99" s="289"/>
      <c r="HJ99" s="289"/>
      <c r="HK99" s="291"/>
      <c r="HL99" s="289"/>
      <c r="HM99" s="289"/>
      <c r="HN99" s="289"/>
      <c r="HO99" s="289"/>
      <c r="HP99" s="289"/>
      <c r="HQ99" s="289"/>
      <c r="HR99" s="289"/>
      <c r="HS99" s="289"/>
      <c r="HT99" s="289"/>
      <c r="HU99" s="289"/>
      <c r="HV99" s="288"/>
      <c r="HW99" s="289"/>
      <c r="HX99" s="289"/>
      <c r="HY99" s="289"/>
      <c r="HZ99" s="289"/>
      <c r="IA99" s="289"/>
      <c r="IB99" s="289"/>
      <c r="IC99" s="289"/>
      <c r="ID99" s="289"/>
      <c r="IE99" s="289"/>
      <c r="IF99" s="289"/>
      <c r="IG99" s="289"/>
      <c r="IH99" s="289"/>
      <c r="II99" s="289"/>
      <c r="IJ99" s="289"/>
      <c r="IK99" s="289"/>
      <c r="IL99" s="289"/>
      <c r="IM99" s="289"/>
      <c r="IN99" s="289"/>
      <c r="IO99" s="289"/>
      <c r="IP99" s="289"/>
      <c r="IQ99" s="289"/>
      <c r="IR99" s="289"/>
      <c r="IS99" s="289"/>
      <c r="IT99" s="289"/>
      <c r="IU99" s="289"/>
      <c r="IV99" s="289"/>
      <c r="IW99" s="289"/>
      <c r="IX99" s="289"/>
      <c r="IY99" s="289"/>
      <c r="IZ99" s="289"/>
      <c r="JA99" s="289"/>
      <c r="JB99" s="289"/>
      <c r="JC99" s="289"/>
      <c r="JD99" s="289"/>
      <c r="JE99" s="289"/>
      <c r="JF99" s="289"/>
      <c r="JG99" s="289"/>
      <c r="JH99" s="289"/>
      <c r="JI99" s="289"/>
      <c r="JJ99" s="289"/>
      <c r="JK99" s="289"/>
      <c r="JL99" s="289"/>
      <c r="JM99" s="289"/>
      <c r="JN99" s="289"/>
      <c r="JO99" s="289"/>
      <c r="JP99" s="289"/>
    </row>
    <row r="100" spans="1:276" s="292" customFormat="1" ht="13.5" customHeight="1">
      <c r="B100" s="3169" t="s">
        <v>1280</v>
      </c>
      <c r="C100" s="3169"/>
      <c r="D100" s="3169"/>
      <c r="E100" s="3133" t="s">
        <v>1281</v>
      </c>
      <c r="F100" s="3133"/>
      <c r="G100" s="3133"/>
      <c r="H100" s="3133"/>
      <c r="I100" s="3133"/>
      <c r="J100" s="3133"/>
      <c r="K100" s="3133"/>
      <c r="L100" s="3133"/>
      <c r="M100" s="3133"/>
      <c r="N100" s="3133"/>
      <c r="O100" s="3133"/>
      <c r="P100" s="3133"/>
      <c r="Q100" s="3133"/>
      <c r="R100" s="3133"/>
      <c r="S100" s="3133"/>
      <c r="T100" s="3133"/>
      <c r="U100" s="3133"/>
      <c r="V100" s="3133"/>
      <c r="W100" s="3133"/>
      <c r="X100" s="3133"/>
      <c r="Y100" s="3133"/>
      <c r="Z100" s="3133"/>
      <c r="AA100" s="3133"/>
      <c r="AB100" s="3133"/>
      <c r="AC100" s="3133"/>
      <c r="AD100" s="3133"/>
      <c r="AE100" s="3133"/>
      <c r="AF100" s="3133"/>
      <c r="AG100" s="3133"/>
      <c r="AH100" s="3133"/>
      <c r="AI100" s="3133"/>
      <c r="AJ100" s="3133"/>
      <c r="AK100" s="3133"/>
      <c r="AL100" s="3133"/>
      <c r="AM100" s="3133"/>
      <c r="AN100" s="3133"/>
      <c r="AO100" s="3133"/>
      <c r="AP100" s="3133"/>
      <c r="AQ100" s="3133"/>
      <c r="AR100" s="3133"/>
      <c r="AS100" s="3133"/>
      <c r="AT100" s="3133"/>
      <c r="AU100" s="3133"/>
      <c r="AV100" s="3133"/>
      <c r="AW100" s="3133"/>
      <c r="AX100" s="288"/>
      <c r="AY100" s="291"/>
      <c r="AZ100" s="289"/>
      <c r="BA100" s="289"/>
      <c r="BB100" s="289"/>
      <c r="BC100" s="289"/>
      <c r="BD100" s="289"/>
      <c r="BJ100" s="305"/>
      <c r="BK100" s="3133"/>
      <c r="BL100" s="3133"/>
      <c r="BM100" s="3133"/>
      <c r="BN100" s="3133"/>
      <c r="BO100" s="3133"/>
      <c r="BP100" s="3133"/>
      <c r="BQ100" s="3133"/>
      <c r="BR100" s="3133"/>
      <c r="BS100" s="3133"/>
      <c r="BT100" s="3133"/>
      <c r="BU100" s="3133"/>
      <c r="BV100" s="3133"/>
      <c r="BW100" s="3133"/>
      <c r="BX100" s="3133"/>
      <c r="BY100" s="3133"/>
      <c r="BZ100" s="3133"/>
      <c r="CA100" s="3133"/>
      <c r="CB100" s="3133"/>
      <c r="CC100" s="3133"/>
      <c r="CD100" s="3133"/>
      <c r="CE100" s="3133"/>
      <c r="CF100" s="3133"/>
      <c r="CG100" s="3133"/>
      <c r="CH100" s="3133"/>
      <c r="CI100" s="3133"/>
      <c r="CJ100" s="3133"/>
      <c r="CK100" s="3133"/>
      <c r="CL100" s="3133"/>
      <c r="CM100" s="3133"/>
      <c r="CN100" s="3133"/>
      <c r="CO100" s="3133"/>
      <c r="CP100" s="3133"/>
      <c r="CQ100" s="3133"/>
      <c r="CR100" s="3133"/>
      <c r="CS100" s="3133"/>
      <c r="CT100" s="3133"/>
      <c r="CU100" s="3133"/>
      <c r="CV100" s="3133"/>
      <c r="CW100" s="3133"/>
      <c r="CX100" s="3133"/>
      <c r="CY100" s="3133"/>
      <c r="CZ100" s="3133"/>
      <c r="DA100" s="3133"/>
      <c r="DB100" s="3133"/>
      <c r="DC100" s="3133"/>
      <c r="DF100" s="3398" t="s">
        <v>319</v>
      </c>
      <c r="DG100" s="3398"/>
      <c r="DH100" s="3398"/>
      <c r="DI100" s="3400" t="s">
        <v>1328</v>
      </c>
      <c r="DJ100" s="3400"/>
      <c r="DK100" s="3400"/>
      <c r="DL100" s="3400"/>
      <c r="DM100" s="3400"/>
      <c r="DN100" s="3400"/>
      <c r="DO100" s="3400"/>
      <c r="DP100" s="3400"/>
      <c r="DQ100" s="3400"/>
      <c r="DR100" s="3400"/>
      <c r="DS100" s="3400"/>
      <c r="DT100" s="3400"/>
      <c r="DU100" s="3400"/>
      <c r="DV100" s="3400"/>
      <c r="DW100" s="3400"/>
      <c r="DX100" s="3400"/>
      <c r="DY100" s="3400"/>
      <c r="DZ100" s="3400"/>
      <c r="EA100" s="3400"/>
      <c r="EB100" s="3400"/>
      <c r="EC100" s="3400"/>
      <c r="ED100" s="3400"/>
      <c r="EE100" s="3400"/>
      <c r="EF100" s="3400"/>
      <c r="EG100" s="3400"/>
      <c r="EH100" s="3400"/>
      <c r="EI100" s="3400"/>
      <c r="EJ100" s="3400"/>
      <c r="EK100" s="3400"/>
      <c r="EL100" s="3400"/>
      <c r="EM100" s="3400"/>
      <c r="EN100" s="3400"/>
      <c r="EO100" s="3400"/>
      <c r="EP100" s="3400"/>
      <c r="EQ100" s="3400"/>
      <c r="ER100" s="3400"/>
      <c r="ES100" s="3400"/>
      <c r="ET100" s="3400"/>
      <c r="EU100" s="3400"/>
      <c r="EV100" s="3400"/>
      <c r="EW100" s="3400"/>
      <c r="EX100" s="3400"/>
      <c r="EY100" s="3400"/>
      <c r="EZ100" s="3400"/>
      <c r="FA100" s="3400"/>
      <c r="FB100" s="156"/>
      <c r="FM100" s="288"/>
      <c r="JP100" s="289"/>
    </row>
    <row r="101" spans="1:276" s="292" customFormat="1" ht="13.5" customHeight="1">
      <c r="B101" s="289"/>
      <c r="C101" s="289"/>
      <c r="D101" s="289"/>
      <c r="E101" s="3133"/>
      <c r="F101" s="3133"/>
      <c r="G101" s="3133"/>
      <c r="H101" s="3133"/>
      <c r="I101" s="3133"/>
      <c r="J101" s="3133"/>
      <c r="K101" s="3133"/>
      <c r="L101" s="3133"/>
      <c r="M101" s="3133"/>
      <c r="N101" s="3133"/>
      <c r="O101" s="3133"/>
      <c r="P101" s="3133"/>
      <c r="Q101" s="3133"/>
      <c r="R101" s="3133"/>
      <c r="S101" s="3133"/>
      <c r="T101" s="3133"/>
      <c r="U101" s="3133"/>
      <c r="V101" s="3133"/>
      <c r="W101" s="3133"/>
      <c r="X101" s="3133"/>
      <c r="Y101" s="3133"/>
      <c r="Z101" s="3133"/>
      <c r="AA101" s="3133"/>
      <c r="AB101" s="3133"/>
      <c r="AC101" s="3133"/>
      <c r="AD101" s="3133"/>
      <c r="AE101" s="3133"/>
      <c r="AF101" s="3133"/>
      <c r="AG101" s="3133"/>
      <c r="AH101" s="3133"/>
      <c r="AI101" s="3133"/>
      <c r="AJ101" s="3133"/>
      <c r="AK101" s="3133"/>
      <c r="AL101" s="3133"/>
      <c r="AM101" s="3133"/>
      <c r="AN101" s="3133"/>
      <c r="AO101" s="3133"/>
      <c r="AP101" s="3133"/>
      <c r="AQ101" s="3133"/>
      <c r="AR101" s="3133"/>
      <c r="AS101" s="3133"/>
      <c r="AT101" s="3133"/>
      <c r="AU101" s="3133"/>
      <c r="AV101" s="3133"/>
      <c r="AW101" s="3133"/>
      <c r="AX101" s="287"/>
      <c r="AY101" s="291"/>
      <c r="AZ101" s="289"/>
      <c r="BA101" s="289"/>
      <c r="BB101" s="289"/>
      <c r="BC101" s="289"/>
      <c r="BD101" s="289"/>
      <c r="BJ101" s="305"/>
      <c r="BK101" s="3133"/>
      <c r="BL101" s="3133"/>
      <c r="BM101" s="3133"/>
      <c r="BN101" s="3133"/>
      <c r="BO101" s="3133"/>
      <c r="BP101" s="3133"/>
      <c r="BQ101" s="3133"/>
      <c r="BR101" s="3133"/>
      <c r="BS101" s="3133"/>
      <c r="BT101" s="3133"/>
      <c r="BU101" s="3133"/>
      <c r="BV101" s="3133"/>
      <c r="BW101" s="3133"/>
      <c r="BX101" s="3133"/>
      <c r="BY101" s="3133"/>
      <c r="BZ101" s="3133"/>
      <c r="CA101" s="3133"/>
      <c r="CB101" s="3133"/>
      <c r="CC101" s="3133"/>
      <c r="CD101" s="3133"/>
      <c r="CE101" s="3133"/>
      <c r="CF101" s="3133"/>
      <c r="CG101" s="3133"/>
      <c r="CH101" s="3133"/>
      <c r="CI101" s="3133"/>
      <c r="CJ101" s="3133"/>
      <c r="CK101" s="3133"/>
      <c r="CL101" s="3133"/>
      <c r="CM101" s="3133"/>
      <c r="CN101" s="3133"/>
      <c r="CO101" s="3133"/>
      <c r="CP101" s="3133"/>
      <c r="CQ101" s="3133"/>
      <c r="CR101" s="3133"/>
      <c r="CS101" s="3133"/>
      <c r="CT101" s="3133"/>
      <c r="CU101" s="3133"/>
      <c r="CV101" s="3133"/>
      <c r="CW101" s="3133"/>
      <c r="CX101" s="3133"/>
      <c r="CY101" s="3133"/>
      <c r="CZ101" s="3133"/>
      <c r="DA101" s="3133"/>
      <c r="DB101" s="3133"/>
      <c r="DC101" s="3133"/>
      <c r="DF101" s="293"/>
      <c r="DG101" s="293"/>
      <c r="DH101" s="293"/>
      <c r="DI101" s="3400"/>
      <c r="DJ101" s="3400"/>
      <c r="DK101" s="3400"/>
      <c r="DL101" s="3400"/>
      <c r="DM101" s="3400"/>
      <c r="DN101" s="3400"/>
      <c r="DO101" s="3400"/>
      <c r="DP101" s="3400"/>
      <c r="DQ101" s="3400"/>
      <c r="DR101" s="3400"/>
      <c r="DS101" s="3400"/>
      <c r="DT101" s="3400"/>
      <c r="DU101" s="3400"/>
      <c r="DV101" s="3400"/>
      <c r="DW101" s="3400"/>
      <c r="DX101" s="3400"/>
      <c r="DY101" s="3400"/>
      <c r="DZ101" s="3400"/>
      <c r="EA101" s="3400"/>
      <c r="EB101" s="3400"/>
      <c r="EC101" s="3400"/>
      <c r="ED101" s="3400"/>
      <c r="EE101" s="3400"/>
      <c r="EF101" s="3400"/>
      <c r="EG101" s="3400"/>
      <c r="EH101" s="3400"/>
      <c r="EI101" s="3400"/>
      <c r="EJ101" s="3400"/>
      <c r="EK101" s="3400"/>
      <c r="EL101" s="3400"/>
      <c r="EM101" s="3400"/>
      <c r="EN101" s="3400"/>
      <c r="EO101" s="3400"/>
      <c r="EP101" s="3400"/>
      <c r="EQ101" s="3400"/>
      <c r="ER101" s="3400"/>
      <c r="ES101" s="3400"/>
      <c r="ET101" s="3400"/>
      <c r="EU101" s="3400"/>
      <c r="EV101" s="3400"/>
      <c r="EW101" s="3400"/>
      <c r="EX101" s="3400"/>
      <c r="EY101" s="3400"/>
      <c r="EZ101" s="3400"/>
      <c r="FA101" s="3400"/>
      <c r="FB101" s="156"/>
      <c r="FM101" s="288"/>
    </row>
    <row r="102" spans="1:276" s="292" customFormat="1" ht="13.5" customHeight="1">
      <c r="B102" s="289"/>
      <c r="C102" s="289"/>
      <c r="D102" s="289"/>
      <c r="E102" s="3133"/>
      <c r="F102" s="3133"/>
      <c r="G102" s="3133"/>
      <c r="H102" s="3133"/>
      <c r="I102" s="3133"/>
      <c r="J102" s="3133"/>
      <c r="K102" s="3133"/>
      <c r="L102" s="3133"/>
      <c r="M102" s="3133"/>
      <c r="N102" s="3133"/>
      <c r="O102" s="3133"/>
      <c r="P102" s="3133"/>
      <c r="Q102" s="3133"/>
      <c r="R102" s="3133"/>
      <c r="S102" s="3133"/>
      <c r="T102" s="3133"/>
      <c r="U102" s="3133"/>
      <c r="V102" s="3133"/>
      <c r="W102" s="3133"/>
      <c r="X102" s="3133"/>
      <c r="Y102" s="3133"/>
      <c r="Z102" s="3133"/>
      <c r="AA102" s="3133"/>
      <c r="AB102" s="3133"/>
      <c r="AC102" s="3133"/>
      <c r="AD102" s="3133"/>
      <c r="AE102" s="3133"/>
      <c r="AF102" s="3133"/>
      <c r="AG102" s="3133"/>
      <c r="AH102" s="3133"/>
      <c r="AI102" s="3133"/>
      <c r="AJ102" s="3133"/>
      <c r="AK102" s="3133"/>
      <c r="AL102" s="3133"/>
      <c r="AM102" s="3133"/>
      <c r="AN102" s="3133"/>
      <c r="AO102" s="3133"/>
      <c r="AP102" s="3133"/>
      <c r="AQ102" s="3133"/>
      <c r="AR102" s="3133"/>
      <c r="AS102" s="3133"/>
      <c r="AT102" s="3133"/>
      <c r="AU102" s="3133"/>
      <c r="AV102" s="3133"/>
      <c r="AW102" s="3133"/>
      <c r="AX102" s="287"/>
      <c r="AY102" s="291"/>
      <c r="AZ102" s="289"/>
      <c r="BA102" s="289"/>
      <c r="BB102" s="289"/>
      <c r="BC102" s="289"/>
      <c r="BD102" s="289"/>
      <c r="BH102" s="291"/>
      <c r="BI102" s="291"/>
      <c r="BJ102" s="293"/>
      <c r="BK102" s="3133"/>
      <c r="BL102" s="3133"/>
      <c r="BM102" s="3133"/>
      <c r="BN102" s="3133"/>
      <c r="BO102" s="3133"/>
      <c r="BP102" s="3133"/>
      <c r="BQ102" s="3133"/>
      <c r="BR102" s="3133"/>
      <c r="BS102" s="3133"/>
      <c r="BT102" s="3133"/>
      <c r="BU102" s="3133"/>
      <c r="BV102" s="3133"/>
      <c r="BW102" s="3133"/>
      <c r="BX102" s="3133"/>
      <c r="BY102" s="3133"/>
      <c r="BZ102" s="3133"/>
      <c r="CA102" s="3133"/>
      <c r="CB102" s="3133"/>
      <c r="CC102" s="3133"/>
      <c r="CD102" s="3133"/>
      <c r="CE102" s="3133"/>
      <c r="CF102" s="3133"/>
      <c r="CG102" s="3133"/>
      <c r="CH102" s="3133"/>
      <c r="CI102" s="3133"/>
      <c r="CJ102" s="3133"/>
      <c r="CK102" s="3133"/>
      <c r="CL102" s="3133"/>
      <c r="CM102" s="3133"/>
      <c r="CN102" s="3133"/>
      <c r="CO102" s="3133"/>
      <c r="CP102" s="3133"/>
      <c r="CQ102" s="3133"/>
      <c r="CR102" s="3133"/>
      <c r="CS102" s="3133"/>
      <c r="CT102" s="3133"/>
      <c r="CU102" s="3133"/>
      <c r="CV102" s="3133"/>
      <c r="CW102" s="3133"/>
      <c r="CX102" s="3133"/>
      <c r="CY102" s="3133"/>
      <c r="CZ102" s="3133"/>
      <c r="DA102" s="3133"/>
      <c r="DB102" s="3133"/>
      <c r="DC102" s="3133"/>
      <c r="DF102" s="289"/>
      <c r="DG102" s="289"/>
      <c r="DH102" s="289"/>
      <c r="DI102" s="3400"/>
      <c r="DJ102" s="3400"/>
      <c r="DK102" s="3400"/>
      <c r="DL102" s="3400"/>
      <c r="DM102" s="3400"/>
      <c r="DN102" s="3400"/>
      <c r="DO102" s="3400"/>
      <c r="DP102" s="3400"/>
      <c r="DQ102" s="3400"/>
      <c r="DR102" s="3400"/>
      <c r="DS102" s="3400"/>
      <c r="DT102" s="3400"/>
      <c r="DU102" s="3400"/>
      <c r="DV102" s="3400"/>
      <c r="DW102" s="3400"/>
      <c r="DX102" s="3400"/>
      <c r="DY102" s="3400"/>
      <c r="DZ102" s="3400"/>
      <c r="EA102" s="3400"/>
      <c r="EB102" s="3400"/>
      <c r="EC102" s="3400"/>
      <c r="ED102" s="3400"/>
      <c r="EE102" s="3400"/>
      <c r="EF102" s="3400"/>
      <c r="EG102" s="3400"/>
      <c r="EH102" s="3400"/>
      <c r="EI102" s="3400"/>
      <c r="EJ102" s="3400"/>
      <c r="EK102" s="3400"/>
      <c r="EL102" s="3400"/>
      <c r="EM102" s="3400"/>
      <c r="EN102" s="3400"/>
      <c r="EO102" s="3400"/>
      <c r="EP102" s="3400"/>
      <c r="EQ102" s="3400"/>
      <c r="ER102" s="3400"/>
      <c r="ES102" s="3400"/>
      <c r="ET102" s="3400"/>
      <c r="EU102" s="3400"/>
      <c r="EV102" s="3400"/>
      <c r="EW102" s="3400"/>
      <c r="EX102" s="3400"/>
      <c r="EY102" s="3400"/>
      <c r="EZ102" s="3400"/>
      <c r="FA102" s="3400"/>
      <c r="FB102" s="156"/>
      <c r="FM102" s="288"/>
    </row>
    <row r="103" spans="1:276" s="292" customFormat="1" ht="13.5" customHeight="1">
      <c r="B103" s="287"/>
      <c r="C103" s="287"/>
      <c r="D103" s="287"/>
      <c r="E103" s="3133"/>
      <c r="F103" s="3133"/>
      <c r="G103" s="3133"/>
      <c r="H103" s="3133"/>
      <c r="I103" s="3133"/>
      <c r="J103" s="3133"/>
      <c r="K103" s="3133"/>
      <c r="L103" s="3133"/>
      <c r="M103" s="3133"/>
      <c r="N103" s="3133"/>
      <c r="O103" s="3133"/>
      <c r="P103" s="3133"/>
      <c r="Q103" s="3133"/>
      <c r="R103" s="3133"/>
      <c r="S103" s="3133"/>
      <c r="T103" s="3133"/>
      <c r="U103" s="3133"/>
      <c r="V103" s="3133"/>
      <c r="W103" s="3133"/>
      <c r="X103" s="3133"/>
      <c r="Y103" s="3133"/>
      <c r="Z103" s="3133"/>
      <c r="AA103" s="3133"/>
      <c r="AB103" s="3133"/>
      <c r="AC103" s="3133"/>
      <c r="AD103" s="3133"/>
      <c r="AE103" s="3133"/>
      <c r="AF103" s="3133"/>
      <c r="AG103" s="3133"/>
      <c r="AH103" s="3133"/>
      <c r="AI103" s="3133"/>
      <c r="AJ103" s="3133"/>
      <c r="AK103" s="3133"/>
      <c r="AL103" s="3133"/>
      <c r="AM103" s="3133"/>
      <c r="AN103" s="3133"/>
      <c r="AO103" s="3133"/>
      <c r="AP103" s="3133"/>
      <c r="AQ103" s="3133"/>
      <c r="AR103" s="3133"/>
      <c r="AS103" s="3133"/>
      <c r="AT103" s="3133"/>
      <c r="AU103" s="3133"/>
      <c r="AV103" s="3133"/>
      <c r="AW103" s="3133"/>
      <c r="AX103" s="287"/>
      <c r="AY103" s="291"/>
      <c r="AZ103" s="289"/>
      <c r="BA103" s="289"/>
      <c r="BB103" s="289"/>
      <c r="BC103" s="289"/>
      <c r="BD103" s="289"/>
      <c r="BH103" s="291"/>
      <c r="BI103" s="291"/>
      <c r="BJ103" s="305"/>
      <c r="BK103" s="3133"/>
      <c r="BL103" s="3133"/>
      <c r="BM103" s="3133"/>
      <c r="BN103" s="3133"/>
      <c r="BO103" s="3133"/>
      <c r="BP103" s="3133"/>
      <c r="BQ103" s="3133"/>
      <c r="BR103" s="3133"/>
      <c r="BS103" s="3133"/>
      <c r="BT103" s="3133"/>
      <c r="BU103" s="3133"/>
      <c r="BV103" s="3133"/>
      <c r="BW103" s="3133"/>
      <c r="BX103" s="3133"/>
      <c r="BY103" s="3133"/>
      <c r="BZ103" s="3133"/>
      <c r="CA103" s="3133"/>
      <c r="CB103" s="3133"/>
      <c r="CC103" s="3133"/>
      <c r="CD103" s="3133"/>
      <c r="CE103" s="3133"/>
      <c r="CF103" s="3133"/>
      <c r="CG103" s="3133"/>
      <c r="CH103" s="3133"/>
      <c r="CI103" s="3133"/>
      <c r="CJ103" s="3133"/>
      <c r="CK103" s="3133"/>
      <c r="CL103" s="3133"/>
      <c r="CM103" s="3133"/>
      <c r="CN103" s="3133"/>
      <c r="CO103" s="3133"/>
      <c r="CP103" s="3133"/>
      <c r="CQ103" s="3133"/>
      <c r="CR103" s="3133"/>
      <c r="CS103" s="3133"/>
      <c r="CT103" s="3133"/>
      <c r="CU103" s="3133"/>
      <c r="CV103" s="3133"/>
      <c r="CW103" s="3133"/>
      <c r="CX103" s="3133"/>
      <c r="CY103" s="3133"/>
      <c r="CZ103" s="3133"/>
      <c r="DA103" s="3133"/>
      <c r="DB103" s="3133"/>
      <c r="DC103" s="3133"/>
      <c r="DF103" s="289"/>
      <c r="DG103" s="289"/>
      <c r="DH103" s="296"/>
      <c r="DI103" s="3400" t="s">
        <v>1329</v>
      </c>
      <c r="DJ103" s="3400"/>
      <c r="DK103" s="3400"/>
      <c r="DL103" s="3400"/>
      <c r="DM103" s="3400"/>
      <c r="DN103" s="3400"/>
      <c r="DO103" s="3400"/>
      <c r="DP103" s="3400"/>
      <c r="DQ103" s="3400"/>
      <c r="DR103" s="3400"/>
      <c r="DS103" s="3400"/>
      <c r="DT103" s="3400"/>
      <c r="DU103" s="3400"/>
      <c r="DV103" s="3400"/>
      <c r="DW103" s="3400"/>
      <c r="DX103" s="3400"/>
      <c r="DY103" s="3400"/>
      <c r="DZ103" s="3400"/>
      <c r="EA103" s="3400"/>
      <c r="EB103" s="3400"/>
      <c r="EC103" s="3400"/>
      <c r="ED103" s="3400"/>
      <c r="EE103" s="3400"/>
      <c r="EF103" s="3400"/>
      <c r="EG103" s="3400"/>
      <c r="EH103" s="3400"/>
      <c r="EI103" s="3400"/>
      <c r="EJ103" s="3400"/>
      <c r="EK103" s="3400"/>
      <c r="EL103" s="3400"/>
      <c r="EM103" s="3400"/>
      <c r="EN103" s="3400"/>
      <c r="EO103" s="3400"/>
      <c r="EP103" s="3400"/>
      <c r="EQ103" s="3400"/>
      <c r="ER103" s="3400"/>
      <c r="ES103" s="3400"/>
      <c r="ET103" s="3400"/>
      <c r="EU103" s="3400"/>
      <c r="EV103" s="3400"/>
      <c r="EW103" s="3400"/>
      <c r="EX103" s="3400"/>
      <c r="EY103" s="3400"/>
      <c r="EZ103" s="3400"/>
      <c r="FA103" s="3400"/>
      <c r="FB103" s="156"/>
      <c r="FM103" s="288"/>
    </row>
    <row r="104" spans="1:276" s="292" customFormat="1" ht="13.5" customHeight="1">
      <c r="B104" s="3133" t="s">
        <v>1282</v>
      </c>
      <c r="C104" s="3133"/>
      <c r="D104" s="3133"/>
      <c r="E104" s="3133"/>
      <c r="F104" s="3133"/>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91"/>
      <c r="AZ104" s="289"/>
      <c r="BA104" s="289"/>
      <c r="BB104" s="289"/>
      <c r="BC104" s="289"/>
      <c r="BD104" s="289"/>
      <c r="BH104" s="291"/>
      <c r="BI104" s="291"/>
      <c r="BJ104" s="305"/>
      <c r="BK104" s="3133" t="s">
        <v>1565</v>
      </c>
      <c r="BL104" s="3336"/>
      <c r="BM104" s="3336"/>
      <c r="BN104" s="3336"/>
      <c r="BO104" s="3336"/>
      <c r="BP104" s="3336"/>
      <c r="BQ104" s="3336"/>
      <c r="BR104" s="3336"/>
      <c r="BS104" s="3336"/>
      <c r="BT104" s="3336"/>
      <c r="BU104" s="3336"/>
      <c r="BV104" s="3336"/>
      <c r="BW104" s="3336"/>
      <c r="BX104" s="3336"/>
      <c r="BY104" s="3336"/>
      <c r="BZ104" s="3336"/>
      <c r="CA104" s="3336"/>
      <c r="CB104" s="3336"/>
      <c r="CC104" s="3336"/>
      <c r="CD104" s="3336"/>
      <c r="CE104" s="3336"/>
      <c r="CF104" s="3336"/>
      <c r="CG104" s="3336"/>
      <c r="CH104" s="3336"/>
      <c r="CI104" s="3336"/>
      <c r="CJ104" s="3336"/>
      <c r="CK104" s="3336"/>
      <c r="CL104" s="3336"/>
      <c r="CM104" s="3336"/>
      <c r="CN104" s="3336"/>
      <c r="CO104" s="3336"/>
      <c r="CP104" s="3336"/>
      <c r="CQ104" s="3336"/>
      <c r="CR104" s="3336"/>
      <c r="CS104" s="3336"/>
      <c r="CT104" s="3336"/>
      <c r="CU104" s="3336"/>
      <c r="CV104" s="3336"/>
      <c r="CW104" s="3336"/>
      <c r="CX104" s="3336"/>
      <c r="CY104" s="3336"/>
      <c r="CZ104" s="3336"/>
      <c r="DA104" s="3336"/>
      <c r="DB104" s="3336"/>
      <c r="DC104" s="3336"/>
      <c r="DF104" s="289"/>
      <c r="DG104" s="289"/>
      <c r="DH104" s="296"/>
      <c r="DI104" s="3400"/>
      <c r="DJ104" s="3400"/>
      <c r="DK104" s="3400"/>
      <c r="DL104" s="3400"/>
      <c r="DM104" s="3400"/>
      <c r="DN104" s="3400"/>
      <c r="DO104" s="3400"/>
      <c r="DP104" s="3400"/>
      <c r="DQ104" s="3400"/>
      <c r="DR104" s="3400"/>
      <c r="DS104" s="3400"/>
      <c r="DT104" s="3400"/>
      <c r="DU104" s="3400"/>
      <c r="DV104" s="3400"/>
      <c r="DW104" s="3400"/>
      <c r="DX104" s="3400"/>
      <c r="DY104" s="3400"/>
      <c r="DZ104" s="3400"/>
      <c r="EA104" s="3400"/>
      <c r="EB104" s="3400"/>
      <c r="EC104" s="3400"/>
      <c r="ED104" s="3400"/>
      <c r="EE104" s="3400"/>
      <c r="EF104" s="3400"/>
      <c r="EG104" s="3400"/>
      <c r="EH104" s="3400"/>
      <c r="EI104" s="3400"/>
      <c r="EJ104" s="3400"/>
      <c r="EK104" s="3400"/>
      <c r="EL104" s="3400"/>
      <c r="EM104" s="3400"/>
      <c r="EN104" s="3400"/>
      <c r="EO104" s="3400"/>
      <c r="EP104" s="3400"/>
      <c r="EQ104" s="3400"/>
      <c r="ER104" s="3400"/>
      <c r="ES104" s="3400"/>
      <c r="ET104" s="3400"/>
      <c r="EU104" s="3400"/>
      <c r="EV104" s="3400"/>
      <c r="EW104" s="3400"/>
      <c r="EX104" s="3400"/>
      <c r="EY104" s="3400"/>
      <c r="EZ104" s="3400"/>
      <c r="FA104" s="3400"/>
      <c r="FB104" s="156"/>
      <c r="FM104" s="289"/>
    </row>
    <row r="105" spans="1:276" s="292" customFormat="1" ht="13.5" customHeight="1">
      <c r="B105" s="3151" t="s">
        <v>1283</v>
      </c>
      <c r="C105" s="3151"/>
      <c r="D105" s="3151"/>
      <c r="E105" s="3153" t="s">
        <v>1286</v>
      </c>
      <c r="F105" s="3153"/>
      <c r="G105" s="3153"/>
      <c r="H105" s="3153"/>
      <c r="I105" s="3153"/>
      <c r="J105" s="3153"/>
      <c r="K105" s="3153"/>
      <c r="L105" s="3153"/>
      <c r="M105" s="3153"/>
      <c r="N105" s="3153"/>
      <c r="O105" s="3153"/>
      <c r="P105" s="3153"/>
      <c r="Q105" s="3153"/>
      <c r="R105" s="3153"/>
      <c r="S105" s="3153"/>
      <c r="T105" s="3153"/>
      <c r="U105" s="3153"/>
      <c r="V105" s="3153"/>
      <c r="W105" s="3153"/>
      <c r="X105" s="3153"/>
      <c r="Y105" s="3153"/>
      <c r="Z105" s="3153"/>
      <c r="AA105" s="3153"/>
      <c r="AB105" s="3153"/>
      <c r="AC105" s="3153"/>
      <c r="AD105" s="3153"/>
      <c r="AE105" s="3153"/>
      <c r="AF105" s="3153"/>
      <c r="AG105" s="3153"/>
      <c r="AH105" s="3153"/>
      <c r="AI105" s="3153"/>
      <c r="AJ105" s="3153"/>
      <c r="AK105" s="3153"/>
      <c r="AL105" s="3153"/>
      <c r="AM105" s="3153"/>
      <c r="AN105" s="3153"/>
      <c r="AO105" s="3153"/>
      <c r="AP105" s="3153"/>
      <c r="AQ105" s="3153"/>
      <c r="AR105" s="3153"/>
      <c r="AS105" s="3153"/>
      <c r="AT105" s="3153"/>
      <c r="AU105" s="3153"/>
      <c r="AV105" s="3153"/>
      <c r="AW105" s="3153"/>
      <c r="AX105" s="289"/>
      <c r="AY105" s="291"/>
      <c r="AZ105" s="289"/>
      <c r="BA105" s="289"/>
      <c r="BB105" s="289"/>
      <c r="BC105" s="289"/>
      <c r="BD105" s="289"/>
      <c r="BJ105" s="305"/>
      <c r="BK105" s="3336"/>
      <c r="BL105" s="3336"/>
      <c r="BM105" s="3336"/>
      <c r="BN105" s="3336"/>
      <c r="BO105" s="3336"/>
      <c r="BP105" s="3336"/>
      <c r="BQ105" s="3336"/>
      <c r="BR105" s="3336"/>
      <c r="BS105" s="3336"/>
      <c r="BT105" s="3336"/>
      <c r="BU105" s="3336"/>
      <c r="BV105" s="3336"/>
      <c r="BW105" s="3336"/>
      <c r="BX105" s="3336"/>
      <c r="BY105" s="3336"/>
      <c r="BZ105" s="3336"/>
      <c r="CA105" s="3336"/>
      <c r="CB105" s="3336"/>
      <c r="CC105" s="3336"/>
      <c r="CD105" s="3336"/>
      <c r="CE105" s="3336"/>
      <c r="CF105" s="3336"/>
      <c r="CG105" s="3336"/>
      <c r="CH105" s="3336"/>
      <c r="CI105" s="3336"/>
      <c r="CJ105" s="3336"/>
      <c r="CK105" s="3336"/>
      <c r="CL105" s="3336"/>
      <c r="CM105" s="3336"/>
      <c r="CN105" s="3336"/>
      <c r="CO105" s="3336"/>
      <c r="CP105" s="3336"/>
      <c r="CQ105" s="3336"/>
      <c r="CR105" s="3336"/>
      <c r="CS105" s="3336"/>
      <c r="CT105" s="3336"/>
      <c r="CU105" s="3336"/>
      <c r="CV105" s="3336"/>
      <c r="CW105" s="3336"/>
      <c r="CX105" s="3336"/>
      <c r="CY105" s="3336"/>
      <c r="CZ105" s="3336"/>
      <c r="DA105" s="3336"/>
      <c r="DB105" s="3336"/>
      <c r="DC105" s="3336"/>
      <c r="DF105" s="291"/>
      <c r="DG105" s="291"/>
      <c r="DH105" s="289"/>
      <c r="DI105" s="3400"/>
      <c r="DJ105" s="3400"/>
      <c r="DK105" s="3400"/>
      <c r="DL105" s="3400"/>
      <c r="DM105" s="3400"/>
      <c r="DN105" s="3400"/>
      <c r="DO105" s="3400"/>
      <c r="DP105" s="3400"/>
      <c r="DQ105" s="3400"/>
      <c r="DR105" s="3400"/>
      <c r="DS105" s="3400"/>
      <c r="DT105" s="3400"/>
      <c r="DU105" s="3400"/>
      <c r="DV105" s="3400"/>
      <c r="DW105" s="3400"/>
      <c r="DX105" s="3400"/>
      <c r="DY105" s="3400"/>
      <c r="DZ105" s="3400"/>
      <c r="EA105" s="3400"/>
      <c r="EB105" s="3400"/>
      <c r="EC105" s="3400"/>
      <c r="ED105" s="3400"/>
      <c r="EE105" s="3400"/>
      <c r="EF105" s="3400"/>
      <c r="EG105" s="3400"/>
      <c r="EH105" s="3400"/>
      <c r="EI105" s="3400"/>
      <c r="EJ105" s="3400"/>
      <c r="EK105" s="3400"/>
      <c r="EL105" s="3400"/>
      <c r="EM105" s="3400"/>
      <c r="EN105" s="3400"/>
      <c r="EO105" s="3400"/>
      <c r="EP105" s="3400"/>
      <c r="EQ105" s="3400"/>
      <c r="ER105" s="3400"/>
      <c r="ES105" s="3400"/>
      <c r="ET105" s="3400"/>
      <c r="EU105" s="3400"/>
      <c r="EV105" s="3400"/>
      <c r="EW105" s="3400"/>
      <c r="EX105" s="3400"/>
      <c r="EY105" s="3400"/>
      <c r="EZ105" s="3400"/>
      <c r="FA105" s="3400"/>
      <c r="FB105" s="156"/>
      <c r="FM105" s="289"/>
    </row>
    <row r="106" spans="1:276" s="292" customFormat="1" ht="13.5" customHeight="1">
      <c r="B106" s="291"/>
      <c r="C106" s="291"/>
      <c r="D106" s="289"/>
      <c r="E106" s="3153" t="s">
        <v>1301</v>
      </c>
      <c r="F106" s="3153"/>
      <c r="G106" s="3153"/>
      <c r="H106" s="3153"/>
      <c r="I106" s="3153"/>
      <c r="J106" s="3153"/>
      <c r="K106" s="3153"/>
      <c r="L106" s="3153"/>
      <c r="M106" s="3153"/>
      <c r="N106" s="3153"/>
      <c r="O106" s="3153"/>
      <c r="P106" s="3153"/>
      <c r="Q106" s="3153"/>
      <c r="R106" s="3153"/>
      <c r="S106" s="3153"/>
      <c r="T106" s="3153"/>
      <c r="U106" s="3153"/>
      <c r="V106" s="3153"/>
      <c r="W106" s="3153"/>
      <c r="X106" s="3153"/>
      <c r="Y106" s="3153"/>
      <c r="Z106" s="3153"/>
      <c r="AA106" s="3153"/>
      <c r="AB106" s="3153"/>
      <c r="AC106" s="3153"/>
      <c r="AD106" s="3153"/>
      <c r="AE106" s="3153"/>
      <c r="AF106" s="3153"/>
      <c r="AG106" s="3153"/>
      <c r="AH106" s="3153"/>
      <c r="AI106" s="3153"/>
      <c r="AJ106" s="3153"/>
      <c r="AK106" s="3153"/>
      <c r="AL106" s="3153"/>
      <c r="AM106" s="3153"/>
      <c r="AN106" s="3153"/>
      <c r="AO106" s="3153"/>
      <c r="AP106" s="3153"/>
      <c r="AQ106" s="3153"/>
      <c r="AR106" s="3153"/>
      <c r="AS106" s="3153"/>
      <c r="AT106" s="3153"/>
      <c r="AU106" s="3153"/>
      <c r="AV106" s="3153"/>
      <c r="AW106" s="3153"/>
      <c r="AX106" s="289"/>
      <c r="AY106" s="291"/>
      <c r="AZ106" s="289"/>
      <c r="BA106" s="289"/>
      <c r="BB106" s="289"/>
      <c r="BC106" s="289"/>
      <c r="BD106" s="289"/>
      <c r="BJ106" s="305"/>
      <c r="BK106" s="3336"/>
      <c r="BL106" s="3336"/>
      <c r="BM106" s="3336"/>
      <c r="BN106" s="3336"/>
      <c r="BO106" s="3336"/>
      <c r="BP106" s="3336"/>
      <c r="BQ106" s="3336"/>
      <c r="BR106" s="3336"/>
      <c r="BS106" s="3336"/>
      <c r="BT106" s="3336"/>
      <c r="BU106" s="3336"/>
      <c r="BV106" s="3336"/>
      <c r="BW106" s="3336"/>
      <c r="BX106" s="3336"/>
      <c r="BY106" s="3336"/>
      <c r="BZ106" s="3336"/>
      <c r="CA106" s="3336"/>
      <c r="CB106" s="3336"/>
      <c r="CC106" s="3336"/>
      <c r="CD106" s="3336"/>
      <c r="CE106" s="3336"/>
      <c r="CF106" s="3336"/>
      <c r="CG106" s="3336"/>
      <c r="CH106" s="3336"/>
      <c r="CI106" s="3336"/>
      <c r="CJ106" s="3336"/>
      <c r="CK106" s="3336"/>
      <c r="CL106" s="3336"/>
      <c r="CM106" s="3336"/>
      <c r="CN106" s="3336"/>
      <c r="CO106" s="3336"/>
      <c r="CP106" s="3336"/>
      <c r="CQ106" s="3336"/>
      <c r="CR106" s="3336"/>
      <c r="CS106" s="3336"/>
      <c r="CT106" s="3336"/>
      <c r="CU106" s="3336"/>
      <c r="CV106" s="3336"/>
      <c r="CW106" s="3336"/>
      <c r="CX106" s="3336"/>
      <c r="CY106" s="3336"/>
      <c r="CZ106" s="3336"/>
      <c r="DA106" s="3336"/>
      <c r="DB106" s="3336"/>
      <c r="DC106" s="3336"/>
      <c r="FB106" s="156"/>
      <c r="FM106" s="289"/>
    </row>
    <row r="107" spans="1:276" s="292" customFormat="1" ht="13.5" customHeight="1">
      <c r="B107" s="291"/>
      <c r="C107" s="291"/>
      <c r="D107" s="289"/>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c r="AA107" s="290"/>
      <c r="AB107" s="290"/>
      <c r="AC107" s="290"/>
      <c r="AD107" s="290"/>
      <c r="AE107" s="290"/>
      <c r="AF107" s="290"/>
      <c r="AG107" s="290"/>
      <c r="AH107" s="290"/>
      <c r="AI107" s="290"/>
      <c r="AJ107" s="290"/>
      <c r="AK107" s="290"/>
      <c r="AL107" s="290"/>
      <c r="AM107" s="290"/>
      <c r="AN107" s="290"/>
      <c r="AO107" s="290"/>
      <c r="AP107" s="290"/>
      <c r="AQ107" s="290"/>
      <c r="AR107" s="290"/>
      <c r="AS107" s="290"/>
      <c r="AT107" s="290"/>
      <c r="AU107" s="290"/>
      <c r="AV107" s="290"/>
      <c r="AW107" s="290"/>
      <c r="AX107" s="289"/>
      <c r="AY107" s="291"/>
      <c r="AZ107" s="289"/>
      <c r="BA107" s="289"/>
      <c r="BB107" s="289"/>
      <c r="BC107" s="289"/>
      <c r="BD107" s="289"/>
      <c r="BJ107" s="296"/>
      <c r="BK107" s="3336"/>
      <c r="BL107" s="3336"/>
      <c r="BM107" s="3336"/>
      <c r="BN107" s="3336"/>
      <c r="BO107" s="3336"/>
      <c r="BP107" s="3336"/>
      <c r="BQ107" s="3336"/>
      <c r="BR107" s="3336"/>
      <c r="BS107" s="3336"/>
      <c r="BT107" s="3336"/>
      <c r="BU107" s="3336"/>
      <c r="BV107" s="3336"/>
      <c r="BW107" s="3336"/>
      <c r="BX107" s="3336"/>
      <c r="BY107" s="3336"/>
      <c r="BZ107" s="3336"/>
      <c r="CA107" s="3336"/>
      <c r="CB107" s="3336"/>
      <c r="CC107" s="3336"/>
      <c r="CD107" s="3336"/>
      <c r="CE107" s="3336"/>
      <c r="CF107" s="3336"/>
      <c r="CG107" s="3336"/>
      <c r="CH107" s="3336"/>
      <c r="CI107" s="3336"/>
      <c r="CJ107" s="3336"/>
      <c r="CK107" s="3336"/>
      <c r="CL107" s="3336"/>
      <c r="CM107" s="3336"/>
      <c r="CN107" s="3336"/>
      <c r="CO107" s="3336"/>
      <c r="CP107" s="3336"/>
      <c r="CQ107" s="3336"/>
      <c r="CR107" s="3336"/>
      <c r="CS107" s="3336"/>
      <c r="CT107" s="3336"/>
      <c r="CU107" s="3336"/>
      <c r="CV107" s="3336"/>
      <c r="CW107" s="3336"/>
      <c r="CX107" s="3336"/>
      <c r="CY107" s="3336"/>
      <c r="CZ107" s="3336"/>
      <c r="DA107" s="3336"/>
      <c r="DB107" s="3336"/>
      <c r="DC107" s="3336"/>
      <c r="DF107" s="3152" t="s">
        <v>1037</v>
      </c>
      <c r="DG107" s="3152"/>
      <c r="DH107" s="3152"/>
      <c r="DI107" s="3152"/>
      <c r="DJ107" s="3152"/>
      <c r="DK107" s="3152"/>
      <c r="DL107" s="3152"/>
      <c r="DM107" s="3152"/>
      <c r="DN107" s="3152"/>
      <c r="DO107" s="3152"/>
      <c r="DP107" s="3152"/>
      <c r="DQ107" s="3152"/>
      <c r="DR107" s="3152"/>
      <c r="DS107" s="3152"/>
      <c r="DT107" s="3152"/>
      <c r="DU107" s="3152"/>
      <c r="DV107" s="3152"/>
      <c r="DW107" s="3152"/>
      <c r="DX107" s="3152"/>
      <c r="DY107" s="3152"/>
      <c r="DZ107" s="3152"/>
      <c r="EA107" s="3152"/>
      <c r="EB107" s="3152"/>
      <c r="EC107" s="3152"/>
      <c r="ED107" s="3152"/>
      <c r="EE107" s="291"/>
      <c r="EF107" s="291"/>
      <c r="EG107" s="291"/>
      <c r="EH107" s="291"/>
      <c r="EI107" s="291"/>
      <c r="EJ107" s="291"/>
      <c r="EK107" s="291"/>
      <c r="EL107" s="291"/>
      <c r="EM107" s="291"/>
      <c r="EN107" s="291"/>
      <c r="EO107" s="291"/>
      <c r="EP107" s="291"/>
      <c r="EQ107" s="291"/>
      <c r="ER107" s="291"/>
      <c r="ES107" s="291"/>
      <c r="ET107" s="291"/>
      <c r="EU107" s="291"/>
      <c r="EV107" s="291"/>
      <c r="EW107" s="291"/>
      <c r="EX107" s="291"/>
      <c r="EY107" s="291"/>
      <c r="EZ107" s="291"/>
      <c r="FA107" s="291"/>
      <c r="FB107" s="156"/>
      <c r="FM107" s="291"/>
      <c r="JP107" s="289"/>
    </row>
    <row r="108" spans="1:276" s="292" customFormat="1" ht="13.5" customHeight="1">
      <c r="B108" s="3133" t="s">
        <v>307</v>
      </c>
      <c r="C108" s="3133"/>
      <c r="D108" s="3133"/>
      <c r="E108" s="3133"/>
      <c r="F108" s="3133"/>
      <c r="G108" s="3133"/>
      <c r="H108" s="3133"/>
      <c r="I108" s="3133"/>
      <c r="J108" s="3133"/>
      <c r="K108" s="3133"/>
      <c r="L108" s="3133"/>
      <c r="M108" s="3133"/>
      <c r="N108" s="3133"/>
      <c r="O108" s="3133"/>
      <c r="P108" s="3133"/>
      <c r="Q108" s="3133"/>
      <c r="R108" s="3133"/>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91"/>
      <c r="AZ108" s="289"/>
      <c r="BA108" s="289"/>
      <c r="BB108" s="289"/>
      <c r="BC108" s="289"/>
      <c r="BD108" s="289"/>
      <c r="BJ108" s="306"/>
      <c r="BK108" s="3336"/>
      <c r="BL108" s="3336"/>
      <c r="BM108" s="3336"/>
      <c r="BN108" s="3336"/>
      <c r="BO108" s="3336"/>
      <c r="BP108" s="3336"/>
      <c r="BQ108" s="3336"/>
      <c r="BR108" s="3336"/>
      <c r="BS108" s="3336"/>
      <c r="BT108" s="3336"/>
      <c r="BU108" s="3336"/>
      <c r="BV108" s="3336"/>
      <c r="BW108" s="3336"/>
      <c r="BX108" s="3336"/>
      <c r="BY108" s="3336"/>
      <c r="BZ108" s="3336"/>
      <c r="CA108" s="3336"/>
      <c r="CB108" s="3336"/>
      <c r="CC108" s="3336"/>
      <c r="CD108" s="3336"/>
      <c r="CE108" s="3336"/>
      <c r="CF108" s="3336"/>
      <c r="CG108" s="3336"/>
      <c r="CH108" s="3336"/>
      <c r="CI108" s="3336"/>
      <c r="CJ108" s="3336"/>
      <c r="CK108" s="3336"/>
      <c r="CL108" s="3336"/>
      <c r="CM108" s="3336"/>
      <c r="CN108" s="3336"/>
      <c r="CO108" s="3336"/>
      <c r="CP108" s="3336"/>
      <c r="CQ108" s="3336"/>
      <c r="CR108" s="3336"/>
      <c r="CS108" s="3336"/>
      <c r="CT108" s="3336"/>
      <c r="CU108" s="3336"/>
      <c r="CV108" s="3336"/>
      <c r="CW108" s="3336"/>
      <c r="CX108" s="3336"/>
      <c r="CY108" s="3336"/>
      <c r="CZ108" s="3336"/>
      <c r="DA108" s="3336"/>
      <c r="DB108" s="3336"/>
      <c r="DC108" s="3336"/>
      <c r="DF108" s="3151" t="s">
        <v>323</v>
      </c>
      <c r="DG108" s="3151"/>
      <c r="DH108" s="3151"/>
      <c r="DI108" s="3153" t="s">
        <v>1327</v>
      </c>
      <c r="DJ108" s="3153"/>
      <c r="DK108" s="3153"/>
      <c r="DL108" s="3153"/>
      <c r="DM108" s="3153"/>
      <c r="DN108" s="3153"/>
      <c r="DO108" s="3153"/>
      <c r="DP108" s="3153"/>
      <c r="DQ108" s="3153"/>
      <c r="DR108" s="3153"/>
      <c r="DS108" s="3153"/>
      <c r="DT108" s="3153"/>
      <c r="DU108" s="3153"/>
      <c r="DV108" s="3153"/>
      <c r="DW108" s="3153"/>
      <c r="DX108" s="3153"/>
      <c r="DY108" s="3153"/>
      <c r="DZ108" s="3153"/>
      <c r="EA108" s="3153"/>
      <c r="EB108" s="3153"/>
      <c r="EC108" s="3153"/>
      <c r="ED108" s="3153"/>
      <c r="EE108" s="3153"/>
      <c r="EF108" s="3153"/>
      <c r="EG108" s="3153"/>
      <c r="EH108" s="3153"/>
      <c r="EI108" s="3153"/>
      <c r="EJ108" s="3153"/>
      <c r="EK108" s="3153"/>
      <c r="EL108" s="3153"/>
      <c r="EM108" s="3153"/>
      <c r="EN108" s="3153"/>
      <c r="EO108" s="3153"/>
      <c r="EP108" s="3153"/>
      <c r="EQ108" s="3153"/>
      <c r="ER108" s="3153"/>
      <c r="ES108" s="3153"/>
      <c r="ET108" s="3153"/>
      <c r="EU108" s="3153"/>
      <c r="EV108" s="3153"/>
      <c r="EW108" s="3153"/>
      <c r="EX108" s="3153"/>
      <c r="EY108" s="3153"/>
      <c r="EZ108" s="3153"/>
      <c r="FA108" s="3153"/>
      <c r="FB108" s="156"/>
      <c r="FM108" s="291"/>
      <c r="JP108" s="289"/>
    </row>
    <row r="109" spans="1:276" s="292" customFormat="1" ht="13.5" customHeight="1">
      <c r="B109" s="3151" t="s">
        <v>308</v>
      </c>
      <c r="C109" s="3151"/>
      <c r="D109" s="3151"/>
      <c r="E109" s="3153" t="s">
        <v>1284</v>
      </c>
      <c r="F109" s="3153"/>
      <c r="G109" s="3153"/>
      <c r="H109" s="3153"/>
      <c r="I109" s="3153"/>
      <c r="J109" s="3153"/>
      <c r="K109" s="3153"/>
      <c r="L109" s="3153"/>
      <c r="M109" s="3153"/>
      <c r="N109" s="3153"/>
      <c r="O109" s="3153"/>
      <c r="P109" s="3153"/>
      <c r="Q109" s="3153"/>
      <c r="R109" s="3153"/>
      <c r="S109" s="3153"/>
      <c r="T109" s="3153"/>
      <c r="U109" s="3153"/>
      <c r="V109" s="3153"/>
      <c r="W109" s="3153"/>
      <c r="X109" s="3153"/>
      <c r="Y109" s="3153"/>
      <c r="Z109" s="3153"/>
      <c r="AA109" s="3153"/>
      <c r="AB109" s="3153"/>
      <c r="AC109" s="3153"/>
      <c r="AD109" s="3153"/>
      <c r="AE109" s="3153"/>
      <c r="AF109" s="3153"/>
      <c r="AG109" s="3153"/>
      <c r="AH109" s="3153"/>
      <c r="AI109" s="3153"/>
      <c r="AJ109" s="3153"/>
      <c r="AK109" s="3153"/>
      <c r="AL109" s="3153"/>
      <c r="AM109" s="3153"/>
      <c r="AN109" s="3153"/>
      <c r="AO109" s="3153"/>
      <c r="AP109" s="3153"/>
      <c r="AQ109" s="3153"/>
      <c r="AR109" s="3153"/>
      <c r="AS109" s="3153"/>
      <c r="AT109" s="3153"/>
      <c r="AU109" s="3153"/>
      <c r="AV109" s="3153"/>
      <c r="AW109" s="3153"/>
      <c r="AX109" s="289"/>
      <c r="AY109" s="291"/>
      <c r="AZ109" s="289"/>
      <c r="BA109" s="289"/>
      <c r="BB109" s="289"/>
      <c r="BC109" s="289"/>
      <c r="BD109" s="289"/>
      <c r="BJ109" s="306"/>
      <c r="BK109" s="3336"/>
      <c r="BL109" s="3336"/>
      <c r="BM109" s="3336"/>
      <c r="BN109" s="3336"/>
      <c r="BO109" s="3336"/>
      <c r="BP109" s="3336"/>
      <c r="BQ109" s="3336"/>
      <c r="BR109" s="3336"/>
      <c r="BS109" s="3336"/>
      <c r="BT109" s="3336"/>
      <c r="BU109" s="3336"/>
      <c r="BV109" s="3336"/>
      <c r="BW109" s="3336"/>
      <c r="BX109" s="3336"/>
      <c r="BY109" s="3336"/>
      <c r="BZ109" s="3336"/>
      <c r="CA109" s="3336"/>
      <c r="CB109" s="3336"/>
      <c r="CC109" s="3336"/>
      <c r="CD109" s="3336"/>
      <c r="CE109" s="3336"/>
      <c r="CF109" s="3336"/>
      <c r="CG109" s="3336"/>
      <c r="CH109" s="3336"/>
      <c r="CI109" s="3336"/>
      <c r="CJ109" s="3336"/>
      <c r="CK109" s="3336"/>
      <c r="CL109" s="3336"/>
      <c r="CM109" s="3336"/>
      <c r="CN109" s="3336"/>
      <c r="CO109" s="3336"/>
      <c r="CP109" s="3336"/>
      <c r="CQ109" s="3336"/>
      <c r="CR109" s="3336"/>
      <c r="CS109" s="3336"/>
      <c r="CT109" s="3336"/>
      <c r="CU109" s="3336"/>
      <c r="CV109" s="3336"/>
      <c r="CW109" s="3336"/>
      <c r="CX109" s="3336"/>
      <c r="CY109" s="3336"/>
      <c r="CZ109" s="3336"/>
      <c r="DA109" s="3336"/>
      <c r="DB109" s="3336"/>
      <c r="DC109" s="3336"/>
      <c r="DF109" s="293"/>
      <c r="DG109" s="293"/>
      <c r="DH109" s="293"/>
      <c r="DI109" s="3153"/>
      <c r="DJ109" s="3153"/>
      <c r="DK109" s="3153"/>
      <c r="DL109" s="3153"/>
      <c r="DM109" s="3153"/>
      <c r="DN109" s="3153"/>
      <c r="DO109" s="3153"/>
      <c r="DP109" s="3153"/>
      <c r="DQ109" s="3153"/>
      <c r="DR109" s="3153"/>
      <c r="DS109" s="3153"/>
      <c r="DT109" s="3153"/>
      <c r="DU109" s="3153"/>
      <c r="DV109" s="3153"/>
      <c r="DW109" s="3153"/>
      <c r="DX109" s="3153"/>
      <c r="DY109" s="3153"/>
      <c r="DZ109" s="3153"/>
      <c r="EA109" s="3153"/>
      <c r="EB109" s="3153"/>
      <c r="EC109" s="3153"/>
      <c r="ED109" s="3153"/>
      <c r="EE109" s="3153"/>
      <c r="EF109" s="3153"/>
      <c r="EG109" s="3153"/>
      <c r="EH109" s="3153"/>
      <c r="EI109" s="3153"/>
      <c r="EJ109" s="3153"/>
      <c r="EK109" s="3153"/>
      <c r="EL109" s="3153"/>
      <c r="EM109" s="3153"/>
      <c r="EN109" s="3153"/>
      <c r="EO109" s="3153"/>
      <c r="EP109" s="3153"/>
      <c r="EQ109" s="3153"/>
      <c r="ER109" s="3153"/>
      <c r="ES109" s="3153"/>
      <c r="ET109" s="3153"/>
      <c r="EU109" s="3153"/>
      <c r="EV109" s="3153"/>
      <c r="EW109" s="3153"/>
      <c r="EX109" s="3153"/>
      <c r="EY109" s="3153"/>
      <c r="EZ109" s="3153"/>
      <c r="FA109" s="3153"/>
      <c r="FB109" s="156"/>
      <c r="FM109" s="291"/>
      <c r="JP109" s="289"/>
    </row>
    <row r="110" spans="1:276" s="292" customFormat="1" ht="13.5" customHeight="1">
      <c r="B110" s="293"/>
      <c r="C110" s="293"/>
      <c r="D110" s="293"/>
      <c r="E110" s="3153"/>
      <c r="F110" s="3153"/>
      <c r="G110" s="3153"/>
      <c r="H110" s="3153"/>
      <c r="I110" s="3153"/>
      <c r="J110" s="3153"/>
      <c r="K110" s="3153"/>
      <c r="L110" s="3153"/>
      <c r="M110" s="3153"/>
      <c r="N110" s="3153"/>
      <c r="O110" s="3153"/>
      <c r="P110" s="3153"/>
      <c r="Q110" s="3153"/>
      <c r="R110" s="3153"/>
      <c r="S110" s="3153"/>
      <c r="T110" s="3153"/>
      <c r="U110" s="3153"/>
      <c r="V110" s="3153"/>
      <c r="W110" s="3153"/>
      <c r="X110" s="3153"/>
      <c r="Y110" s="3153"/>
      <c r="Z110" s="3153"/>
      <c r="AA110" s="3153"/>
      <c r="AB110" s="3153"/>
      <c r="AC110" s="3153"/>
      <c r="AD110" s="3153"/>
      <c r="AE110" s="3153"/>
      <c r="AF110" s="3153"/>
      <c r="AG110" s="3153"/>
      <c r="AH110" s="3153"/>
      <c r="AI110" s="3153"/>
      <c r="AJ110" s="3153"/>
      <c r="AK110" s="3153"/>
      <c r="AL110" s="3153"/>
      <c r="AM110" s="3153"/>
      <c r="AN110" s="3153"/>
      <c r="AO110" s="3153"/>
      <c r="AP110" s="3153"/>
      <c r="AQ110" s="3153"/>
      <c r="AR110" s="3153"/>
      <c r="AS110" s="3153"/>
      <c r="AT110" s="3153"/>
      <c r="AU110" s="3153"/>
      <c r="AV110" s="3153"/>
      <c r="AW110" s="3153"/>
      <c r="AX110" s="289"/>
      <c r="AY110" s="291"/>
      <c r="AZ110" s="289"/>
      <c r="BA110" s="289"/>
      <c r="BB110" s="289"/>
      <c r="BC110" s="289"/>
      <c r="BD110" s="289"/>
      <c r="BJ110" s="296"/>
      <c r="BK110" s="3336"/>
      <c r="BL110" s="3336"/>
      <c r="BM110" s="3336"/>
      <c r="BN110" s="3336"/>
      <c r="BO110" s="3336"/>
      <c r="BP110" s="3336"/>
      <c r="BQ110" s="3336"/>
      <c r="BR110" s="3336"/>
      <c r="BS110" s="3336"/>
      <c r="BT110" s="3336"/>
      <c r="BU110" s="3336"/>
      <c r="BV110" s="3336"/>
      <c r="BW110" s="3336"/>
      <c r="BX110" s="3336"/>
      <c r="BY110" s="3336"/>
      <c r="BZ110" s="3336"/>
      <c r="CA110" s="3336"/>
      <c r="CB110" s="3336"/>
      <c r="CC110" s="3336"/>
      <c r="CD110" s="3336"/>
      <c r="CE110" s="3336"/>
      <c r="CF110" s="3336"/>
      <c r="CG110" s="3336"/>
      <c r="CH110" s="3336"/>
      <c r="CI110" s="3336"/>
      <c r="CJ110" s="3336"/>
      <c r="CK110" s="3336"/>
      <c r="CL110" s="3336"/>
      <c r="CM110" s="3336"/>
      <c r="CN110" s="3336"/>
      <c r="CO110" s="3336"/>
      <c r="CP110" s="3336"/>
      <c r="CQ110" s="3336"/>
      <c r="CR110" s="3336"/>
      <c r="CS110" s="3336"/>
      <c r="CT110" s="3336"/>
      <c r="CU110" s="3336"/>
      <c r="CV110" s="3336"/>
      <c r="CW110" s="3336"/>
      <c r="CX110" s="3336"/>
      <c r="CY110" s="3336"/>
      <c r="CZ110" s="3336"/>
      <c r="DA110" s="3336"/>
      <c r="DB110" s="3336"/>
      <c r="DC110" s="3336"/>
      <c r="DF110" s="293"/>
      <c r="DG110" s="293"/>
      <c r="DH110" s="293"/>
      <c r="DI110" s="3153"/>
      <c r="DJ110" s="3153"/>
      <c r="DK110" s="3153"/>
      <c r="DL110" s="3153"/>
      <c r="DM110" s="3153"/>
      <c r="DN110" s="3153"/>
      <c r="DO110" s="3153"/>
      <c r="DP110" s="3153"/>
      <c r="DQ110" s="3153"/>
      <c r="DR110" s="3153"/>
      <c r="DS110" s="3153"/>
      <c r="DT110" s="3153"/>
      <c r="DU110" s="3153"/>
      <c r="DV110" s="3153"/>
      <c r="DW110" s="3153"/>
      <c r="DX110" s="3153"/>
      <c r="DY110" s="3153"/>
      <c r="DZ110" s="3153"/>
      <c r="EA110" s="3153"/>
      <c r="EB110" s="3153"/>
      <c r="EC110" s="3153"/>
      <c r="ED110" s="3153"/>
      <c r="EE110" s="3153"/>
      <c r="EF110" s="3153"/>
      <c r="EG110" s="3153"/>
      <c r="EH110" s="3153"/>
      <c r="EI110" s="3153"/>
      <c r="EJ110" s="3153"/>
      <c r="EK110" s="3153"/>
      <c r="EL110" s="3153"/>
      <c r="EM110" s="3153"/>
      <c r="EN110" s="3153"/>
      <c r="EO110" s="3153"/>
      <c r="EP110" s="3153"/>
      <c r="EQ110" s="3153"/>
      <c r="ER110" s="3153"/>
      <c r="ES110" s="3153"/>
      <c r="ET110" s="3153"/>
      <c r="EU110" s="3153"/>
      <c r="EV110" s="3153"/>
      <c r="EW110" s="3153"/>
      <c r="EX110" s="3153"/>
      <c r="EY110" s="3153"/>
      <c r="EZ110" s="3153"/>
      <c r="FA110" s="3153"/>
      <c r="FB110" s="43"/>
      <c r="FM110" s="291"/>
      <c r="JP110" s="289"/>
    </row>
    <row r="111" spans="1:276" s="292" customFormat="1" ht="13.5" customHeight="1">
      <c r="B111" s="293"/>
      <c r="C111" s="293"/>
      <c r="D111" s="293"/>
      <c r="E111" s="3153"/>
      <c r="F111" s="3153"/>
      <c r="G111" s="3153"/>
      <c r="H111" s="3153"/>
      <c r="I111" s="3153"/>
      <c r="J111" s="3153"/>
      <c r="K111" s="3153"/>
      <c r="L111" s="3153"/>
      <c r="M111" s="3153"/>
      <c r="N111" s="3153"/>
      <c r="O111" s="3153"/>
      <c r="P111" s="3153"/>
      <c r="Q111" s="3153"/>
      <c r="R111" s="3153"/>
      <c r="S111" s="3153"/>
      <c r="T111" s="3153"/>
      <c r="U111" s="3153"/>
      <c r="V111" s="3153"/>
      <c r="W111" s="3153"/>
      <c r="X111" s="3153"/>
      <c r="Y111" s="3153"/>
      <c r="Z111" s="3153"/>
      <c r="AA111" s="3153"/>
      <c r="AB111" s="3153"/>
      <c r="AC111" s="3153"/>
      <c r="AD111" s="3153"/>
      <c r="AE111" s="3153"/>
      <c r="AF111" s="3153"/>
      <c r="AG111" s="3153"/>
      <c r="AH111" s="3153"/>
      <c r="AI111" s="3153"/>
      <c r="AJ111" s="3153"/>
      <c r="AK111" s="3153"/>
      <c r="AL111" s="3153"/>
      <c r="AM111" s="3153"/>
      <c r="AN111" s="3153"/>
      <c r="AO111" s="3153"/>
      <c r="AP111" s="3153"/>
      <c r="AQ111" s="3153"/>
      <c r="AR111" s="3153"/>
      <c r="AS111" s="3153"/>
      <c r="AT111" s="3153"/>
      <c r="AU111" s="3153"/>
      <c r="AV111" s="3153"/>
      <c r="AW111" s="3153"/>
      <c r="AX111" s="289"/>
      <c r="AY111" s="291"/>
      <c r="AZ111" s="289"/>
      <c r="BA111" s="289"/>
      <c r="BB111" s="289"/>
      <c r="BC111" s="289"/>
      <c r="BD111" s="289"/>
      <c r="BJ111" s="293"/>
      <c r="BK111" s="3336"/>
      <c r="BL111" s="3336"/>
      <c r="BM111" s="3336"/>
      <c r="BN111" s="3336"/>
      <c r="BO111" s="3336"/>
      <c r="BP111" s="3336"/>
      <c r="BQ111" s="3336"/>
      <c r="BR111" s="3336"/>
      <c r="BS111" s="3336"/>
      <c r="BT111" s="3336"/>
      <c r="BU111" s="3336"/>
      <c r="BV111" s="3336"/>
      <c r="BW111" s="3336"/>
      <c r="BX111" s="3336"/>
      <c r="BY111" s="3336"/>
      <c r="BZ111" s="3336"/>
      <c r="CA111" s="3336"/>
      <c r="CB111" s="3336"/>
      <c r="CC111" s="3336"/>
      <c r="CD111" s="3336"/>
      <c r="CE111" s="3336"/>
      <c r="CF111" s="3336"/>
      <c r="CG111" s="3336"/>
      <c r="CH111" s="3336"/>
      <c r="CI111" s="3336"/>
      <c r="CJ111" s="3336"/>
      <c r="CK111" s="3336"/>
      <c r="CL111" s="3336"/>
      <c r="CM111" s="3336"/>
      <c r="CN111" s="3336"/>
      <c r="CO111" s="3336"/>
      <c r="CP111" s="3336"/>
      <c r="CQ111" s="3336"/>
      <c r="CR111" s="3336"/>
      <c r="CS111" s="3336"/>
      <c r="CT111" s="3336"/>
      <c r="CU111" s="3336"/>
      <c r="CV111" s="3336"/>
      <c r="CW111" s="3336"/>
      <c r="CX111" s="3336"/>
      <c r="CY111" s="3336"/>
      <c r="CZ111" s="3336"/>
      <c r="DA111" s="3336"/>
      <c r="DB111" s="3336"/>
      <c r="DC111" s="3336"/>
      <c r="FB111" s="43"/>
      <c r="FM111" s="291"/>
      <c r="JP111" s="289"/>
    </row>
    <row r="112" spans="1:276" s="292" customFormat="1" ht="13.5" customHeight="1">
      <c r="B112" s="3133" t="s">
        <v>346</v>
      </c>
      <c r="C112" s="3133"/>
      <c r="D112" s="3133"/>
      <c r="E112" s="3133"/>
      <c r="F112" s="3133"/>
      <c r="G112" s="3133"/>
      <c r="H112" s="3133"/>
      <c r="I112" s="3133"/>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91"/>
      <c r="AZ112" s="289"/>
      <c r="BA112" s="289"/>
      <c r="BB112" s="289"/>
      <c r="BC112" s="289"/>
      <c r="BD112" s="289"/>
      <c r="BJ112" s="306"/>
      <c r="BK112" s="3336"/>
      <c r="BL112" s="3336"/>
      <c r="BM112" s="3336"/>
      <c r="BN112" s="3336"/>
      <c r="BO112" s="3336"/>
      <c r="BP112" s="3336"/>
      <c r="BQ112" s="3336"/>
      <c r="BR112" s="3336"/>
      <c r="BS112" s="3336"/>
      <c r="BT112" s="3336"/>
      <c r="BU112" s="3336"/>
      <c r="BV112" s="3336"/>
      <c r="BW112" s="3336"/>
      <c r="BX112" s="3336"/>
      <c r="BY112" s="3336"/>
      <c r="BZ112" s="3336"/>
      <c r="CA112" s="3336"/>
      <c r="CB112" s="3336"/>
      <c r="CC112" s="3336"/>
      <c r="CD112" s="3336"/>
      <c r="CE112" s="3336"/>
      <c r="CF112" s="3336"/>
      <c r="CG112" s="3336"/>
      <c r="CH112" s="3336"/>
      <c r="CI112" s="3336"/>
      <c r="CJ112" s="3336"/>
      <c r="CK112" s="3336"/>
      <c r="CL112" s="3336"/>
      <c r="CM112" s="3336"/>
      <c r="CN112" s="3336"/>
      <c r="CO112" s="3336"/>
      <c r="CP112" s="3336"/>
      <c r="CQ112" s="3336"/>
      <c r="CR112" s="3336"/>
      <c r="CS112" s="3336"/>
      <c r="CT112" s="3336"/>
      <c r="CU112" s="3336"/>
      <c r="CV112" s="3336"/>
      <c r="CW112" s="3336"/>
      <c r="CX112" s="3336"/>
      <c r="CY112" s="3336"/>
      <c r="CZ112" s="3336"/>
      <c r="DA112" s="3336"/>
      <c r="DB112" s="3336"/>
      <c r="DC112" s="3336"/>
      <c r="FB112" s="156"/>
      <c r="FM112" s="289"/>
      <c r="JP112" s="289"/>
    </row>
    <row r="113" spans="2:276" s="292" customFormat="1" ht="13.5" customHeight="1">
      <c r="B113" s="3151" t="s">
        <v>309</v>
      </c>
      <c r="C113" s="3151"/>
      <c r="D113" s="3151"/>
      <c r="E113" s="3133" t="s">
        <v>1285</v>
      </c>
      <c r="F113" s="3133"/>
      <c r="G113" s="3133"/>
      <c r="H113" s="3133"/>
      <c r="I113" s="3133"/>
      <c r="J113" s="3133"/>
      <c r="K113" s="3133"/>
      <c r="L113" s="3133"/>
      <c r="M113" s="3133"/>
      <c r="N113" s="3133"/>
      <c r="O113" s="3133"/>
      <c r="P113" s="3133"/>
      <c r="Q113" s="3133"/>
      <c r="R113" s="3133"/>
      <c r="S113" s="3133"/>
      <c r="T113" s="3133"/>
      <c r="U113" s="3133"/>
      <c r="V113" s="3133"/>
      <c r="W113" s="3133"/>
      <c r="X113" s="3133"/>
      <c r="Y113" s="3133"/>
      <c r="Z113" s="3133"/>
      <c r="AA113" s="3133"/>
      <c r="AB113" s="3133"/>
      <c r="AC113" s="3133"/>
      <c r="AD113" s="3133"/>
      <c r="AE113" s="3133"/>
      <c r="AF113" s="3133"/>
      <c r="AG113" s="3133"/>
      <c r="AH113" s="3133"/>
      <c r="AI113" s="3133"/>
      <c r="AJ113" s="3133"/>
      <c r="AK113" s="3133"/>
      <c r="AL113" s="3133"/>
      <c r="AM113" s="3133"/>
      <c r="AN113" s="3133"/>
      <c r="AO113" s="3133"/>
      <c r="AP113" s="3133"/>
      <c r="AQ113" s="3133"/>
      <c r="AR113" s="3133"/>
      <c r="AS113" s="3133"/>
      <c r="AT113" s="3133"/>
      <c r="AU113" s="3133"/>
      <c r="AV113" s="3133"/>
      <c r="AW113" s="3133"/>
      <c r="AX113" s="289"/>
      <c r="AY113" s="291"/>
      <c r="AZ113" s="289"/>
      <c r="BA113" s="289"/>
      <c r="BB113" s="289"/>
      <c r="BC113" s="289"/>
      <c r="BD113" s="289"/>
      <c r="BH113" s="3152" t="s">
        <v>603</v>
      </c>
      <c r="BI113" s="3152"/>
      <c r="BJ113" s="3152"/>
      <c r="BK113" s="3152"/>
      <c r="BL113" s="3152"/>
      <c r="BM113" s="3152"/>
      <c r="BN113" s="3152"/>
      <c r="BO113" s="3152"/>
      <c r="BP113" s="3152"/>
      <c r="BQ113" s="3152"/>
      <c r="BR113" s="3152"/>
      <c r="FB113" s="156"/>
      <c r="FM113" s="291"/>
      <c r="JP113" s="289"/>
    </row>
    <row r="114" spans="2:276" s="292" customFormat="1" ht="13.5" customHeight="1">
      <c r="B114" s="293"/>
      <c r="C114" s="293"/>
      <c r="D114" s="293"/>
      <c r="E114" s="3133"/>
      <c r="F114" s="3133"/>
      <c r="G114" s="3133"/>
      <c r="H114" s="3133"/>
      <c r="I114" s="3133"/>
      <c r="J114" s="3133"/>
      <c r="K114" s="3133"/>
      <c r="L114" s="3133"/>
      <c r="M114" s="3133"/>
      <c r="N114" s="3133"/>
      <c r="O114" s="3133"/>
      <c r="P114" s="3133"/>
      <c r="Q114" s="3133"/>
      <c r="R114" s="3133"/>
      <c r="S114" s="3133"/>
      <c r="T114" s="3133"/>
      <c r="U114" s="3133"/>
      <c r="V114" s="3133"/>
      <c r="W114" s="3133"/>
      <c r="X114" s="3133"/>
      <c r="Y114" s="3133"/>
      <c r="Z114" s="3133"/>
      <c r="AA114" s="3133"/>
      <c r="AB114" s="3133"/>
      <c r="AC114" s="3133"/>
      <c r="AD114" s="3133"/>
      <c r="AE114" s="3133"/>
      <c r="AF114" s="3133"/>
      <c r="AG114" s="3133"/>
      <c r="AH114" s="3133"/>
      <c r="AI114" s="3133"/>
      <c r="AJ114" s="3133"/>
      <c r="AK114" s="3133"/>
      <c r="AL114" s="3133"/>
      <c r="AM114" s="3133"/>
      <c r="AN114" s="3133"/>
      <c r="AO114" s="3133"/>
      <c r="AP114" s="3133"/>
      <c r="AQ114" s="3133"/>
      <c r="AR114" s="3133"/>
      <c r="AS114" s="3133"/>
      <c r="AT114" s="3133"/>
      <c r="AU114" s="3133"/>
      <c r="AV114" s="3133"/>
      <c r="AW114" s="3133"/>
      <c r="AX114" s="289"/>
      <c r="AY114" s="291"/>
      <c r="AZ114" s="289"/>
      <c r="BA114" s="289"/>
      <c r="BB114" s="289"/>
      <c r="BC114" s="289"/>
      <c r="BD114" s="289"/>
      <c r="BH114" s="3151" t="s">
        <v>324</v>
      </c>
      <c r="BI114" s="3151"/>
      <c r="BJ114" s="3151"/>
      <c r="BK114" s="3133" t="s">
        <v>1307</v>
      </c>
      <c r="BL114" s="3133"/>
      <c r="BM114" s="3133"/>
      <c r="BN114" s="3133"/>
      <c r="BO114" s="3133"/>
      <c r="BP114" s="3133"/>
      <c r="BQ114" s="3133"/>
      <c r="BR114" s="3133"/>
      <c r="BS114" s="3133"/>
      <c r="BT114" s="3133"/>
      <c r="BU114" s="3133"/>
      <c r="BV114" s="3133"/>
      <c r="BW114" s="3133"/>
      <c r="BX114" s="3133"/>
      <c r="BY114" s="3133"/>
      <c r="BZ114" s="3133"/>
      <c r="CA114" s="3133"/>
      <c r="CB114" s="3133"/>
      <c r="CC114" s="3133"/>
      <c r="CD114" s="3133"/>
      <c r="CE114" s="3133"/>
      <c r="CF114" s="3133"/>
      <c r="CG114" s="3133"/>
      <c r="CH114" s="3133"/>
      <c r="CI114" s="3133"/>
      <c r="CJ114" s="3133"/>
      <c r="CK114" s="3133"/>
      <c r="CL114" s="3133"/>
      <c r="CM114" s="3133"/>
      <c r="CN114" s="3133"/>
      <c r="CO114" s="3133"/>
      <c r="CP114" s="3133"/>
      <c r="CQ114" s="3133"/>
      <c r="CR114" s="3133"/>
      <c r="CS114" s="3133"/>
      <c r="CT114" s="3133"/>
      <c r="CU114" s="3133"/>
      <c r="CV114" s="3133"/>
      <c r="CW114" s="3133"/>
      <c r="CX114" s="3133"/>
      <c r="CY114" s="3133"/>
      <c r="CZ114" s="3133"/>
      <c r="DA114" s="3133"/>
      <c r="DB114" s="3133"/>
      <c r="DC114" s="3133"/>
      <c r="FB114" s="156"/>
      <c r="FM114" s="291"/>
      <c r="JP114" s="289"/>
    </row>
    <row r="115" spans="2:276" s="292" customFormat="1" ht="13.5" customHeight="1">
      <c r="B115" s="289"/>
      <c r="C115" s="289"/>
      <c r="D115" s="289"/>
      <c r="E115" s="3133"/>
      <c r="F115" s="3133"/>
      <c r="G115" s="3133"/>
      <c r="H115" s="3133"/>
      <c r="I115" s="3133"/>
      <c r="J115" s="3133"/>
      <c r="K115" s="3133"/>
      <c r="L115" s="3133"/>
      <c r="M115" s="3133"/>
      <c r="N115" s="3133"/>
      <c r="O115" s="3133"/>
      <c r="P115" s="3133"/>
      <c r="Q115" s="3133"/>
      <c r="R115" s="3133"/>
      <c r="S115" s="3133"/>
      <c r="T115" s="3133"/>
      <c r="U115" s="3133"/>
      <c r="V115" s="3133"/>
      <c r="W115" s="3133"/>
      <c r="X115" s="3133"/>
      <c r="Y115" s="3133"/>
      <c r="Z115" s="3133"/>
      <c r="AA115" s="3133"/>
      <c r="AB115" s="3133"/>
      <c r="AC115" s="3133"/>
      <c r="AD115" s="3133"/>
      <c r="AE115" s="3133"/>
      <c r="AF115" s="3133"/>
      <c r="AG115" s="3133"/>
      <c r="AH115" s="3133"/>
      <c r="AI115" s="3133"/>
      <c r="AJ115" s="3133"/>
      <c r="AK115" s="3133"/>
      <c r="AL115" s="3133"/>
      <c r="AM115" s="3133"/>
      <c r="AN115" s="3133"/>
      <c r="AO115" s="3133"/>
      <c r="AP115" s="3133"/>
      <c r="AQ115" s="3133"/>
      <c r="AR115" s="3133"/>
      <c r="AS115" s="3133"/>
      <c r="AT115" s="3133"/>
      <c r="AU115" s="3133"/>
      <c r="AV115" s="3133"/>
      <c r="AW115" s="3133"/>
      <c r="AX115" s="289"/>
      <c r="AY115" s="291"/>
      <c r="AZ115" s="289"/>
      <c r="BA115" s="289"/>
      <c r="BB115" s="289"/>
      <c r="BC115" s="289"/>
      <c r="BD115" s="289"/>
      <c r="BH115" s="293"/>
      <c r="BI115" s="293"/>
      <c r="BJ115" s="296"/>
      <c r="BK115" s="3133"/>
      <c r="BL115" s="3133"/>
      <c r="BM115" s="3133"/>
      <c r="BN115" s="3133"/>
      <c r="BO115" s="3133"/>
      <c r="BP115" s="3133"/>
      <c r="BQ115" s="3133"/>
      <c r="BR115" s="3133"/>
      <c r="BS115" s="3133"/>
      <c r="BT115" s="3133"/>
      <c r="BU115" s="3133"/>
      <c r="BV115" s="3133"/>
      <c r="BW115" s="3133"/>
      <c r="BX115" s="3133"/>
      <c r="BY115" s="3133"/>
      <c r="BZ115" s="3133"/>
      <c r="CA115" s="3133"/>
      <c r="CB115" s="3133"/>
      <c r="CC115" s="3133"/>
      <c r="CD115" s="3133"/>
      <c r="CE115" s="3133"/>
      <c r="CF115" s="3133"/>
      <c r="CG115" s="3133"/>
      <c r="CH115" s="3133"/>
      <c r="CI115" s="3133"/>
      <c r="CJ115" s="3133"/>
      <c r="CK115" s="3133"/>
      <c r="CL115" s="3133"/>
      <c r="CM115" s="3133"/>
      <c r="CN115" s="3133"/>
      <c r="CO115" s="3133"/>
      <c r="CP115" s="3133"/>
      <c r="CQ115" s="3133"/>
      <c r="CR115" s="3133"/>
      <c r="CS115" s="3133"/>
      <c r="CT115" s="3133"/>
      <c r="CU115" s="3133"/>
      <c r="CV115" s="3133"/>
      <c r="CW115" s="3133"/>
      <c r="CX115" s="3133"/>
      <c r="CY115" s="3133"/>
      <c r="CZ115" s="3133"/>
      <c r="DA115" s="3133"/>
      <c r="DB115" s="3133"/>
      <c r="DC115" s="3133"/>
      <c r="FB115" s="156"/>
      <c r="FM115" s="291"/>
      <c r="JP115" s="289"/>
    </row>
    <row r="116" spans="2:276" s="292" customFormat="1" ht="13.5" customHeight="1">
      <c r="B116" s="289"/>
      <c r="C116" s="289"/>
      <c r="D116" s="289"/>
      <c r="E116" s="3133"/>
      <c r="F116" s="3133"/>
      <c r="G116" s="3133"/>
      <c r="H116" s="3133"/>
      <c r="I116" s="3133"/>
      <c r="J116" s="3133"/>
      <c r="K116" s="3133"/>
      <c r="L116" s="3133"/>
      <c r="M116" s="3133"/>
      <c r="N116" s="3133"/>
      <c r="O116" s="3133"/>
      <c r="P116" s="3133"/>
      <c r="Q116" s="3133"/>
      <c r="R116" s="3133"/>
      <c r="S116" s="3133"/>
      <c r="T116" s="3133"/>
      <c r="U116" s="3133"/>
      <c r="V116" s="3133"/>
      <c r="W116" s="3133"/>
      <c r="X116" s="3133"/>
      <c r="Y116" s="3133"/>
      <c r="Z116" s="3133"/>
      <c r="AA116" s="3133"/>
      <c r="AB116" s="3133"/>
      <c r="AC116" s="3133"/>
      <c r="AD116" s="3133"/>
      <c r="AE116" s="3133"/>
      <c r="AF116" s="3133"/>
      <c r="AG116" s="3133"/>
      <c r="AH116" s="3133"/>
      <c r="AI116" s="3133"/>
      <c r="AJ116" s="3133"/>
      <c r="AK116" s="3133"/>
      <c r="AL116" s="3133"/>
      <c r="AM116" s="3133"/>
      <c r="AN116" s="3133"/>
      <c r="AO116" s="3133"/>
      <c r="AP116" s="3133"/>
      <c r="AQ116" s="3133"/>
      <c r="AR116" s="3133"/>
      <c r="AS116" s="3133"/>
      <c r="AT116" s="3133"/>
      <c r="AU116" s="3133"/>
      <c r="AV116" s="3133"/>
      <c r="AW116" s="3133"/>
      <c r="AX116" s="289"/>
      <c r="AY116" s="291"/>
      <c r="AZ116" s="289"/>
      <c r="BA116" s="289"/>
      <c r="BB116" s="289"/>
      <c r="BC116" s="289"/>
      <c r="BD116" s="289"/>
      <c r="BH116" s="291"/>
      <c r="BI116" s="291"/>
      <c r="BJ116" s="306"/>
      <c r="BK116" s="3133"/>
      <c r="BL116" s="3133"/>
      <c r="BM116" s="3133"/>
      <c r="BN116" s="3133"/>
      <c r="BO116" s="3133"/>
      <c r="BP116" s="3133"/>
      <c r="BQ116" s="3133"/>
      <c r="BR116" s="3133"/>
      <c r="BS116" s="3133"/>
      <c r="BT116" s="3133"/>
      <c r="BU116" s="3133"/>
      <c r="BV116" s="3133"/>
      <c r="BW116" s="3133"/>
      <c r="BX116" s="3133"/>
      <c r="BY116" s="3133"/>
      <c r="BZ116" s="3133"/>
      <c r="CA116" s="3133"/>
      <c r="CB116" s="3133"/>
      <c r="CC116" s="3133"/>
      <c r="CD116" s="3133"/>
      <c r="CE116" s="3133"/>
      <c r="CF116" s="3133"/>
      <c r="CG116" s="3133"/>
      <c r="CH116" s="3133"/>
      <c r="CI116" s="3133"/>
      <c r="CJ116" s="3133"/>
      <c r="CK116" s="3133"/>
      <c r="CL116" s="3133"/>
      <c r="CM116" s="3133"/>
      <c r="CN116" s="3133"/>
      <c r="CO116" s="3133"/>
      <c r="CP116" s="3133"/>
      <c r="CQ116" s="3133"/>
      <c r="CR116" s="3133"/>
      <c r="CS116" s="3133"/>
      <c r="CT116" s="3133"/>
      <c r="CU116" s="3133"/>
      <c r="CV116" s="3133"/>
      <c r="CW116" s="3133"/>
      <c r="CX116" s="3133"/>
      <c r="CY116" s="3133"/>
      <c r="CZ116" s="3133"/>
      <c r="DA116" s="3133"/>
      <c r="DB116" s="3133"/>
      <c r="DC116" s="3133"/>
      <c r="FM116" s="291"/>
      <c r="JP116" s="289"/>
    </row>
    <row r="117" spans="2:276" s="292" customFormat="1" ht="13.5" customHeight="1">
      <c r="B117" s="3133" t="s">
        <v>489</v>
      </c>
      <c r="C117" s="3133"/>
      <c r="D117" s="3133"/>
      <c r="E117" s="3133"/>
      <c r="F117" s="3133"/>
      <c r="G117" s="3133"/>
      <c r="H117" s="3133"/>
      <c r="I117" s="3133"/>
      <c r="J117" s="3133"/>
      <c r="K117" s="3133"/>
      <c r="L117" s="3133"/>
      <c r="M117" s="3133"/>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91"/>
      <c r="AZ117" s="289"/>
      <c r="BA117" s="289"/>
      <c r="BB117" s="289"/>
      <c r="BC117" s="289"/>
      <c r="BD117" s="289"/>
      <c r="BH117" s="291"/>
      <c r="BI117" s="291"/>
      <c r="BJ117" s="296"/>
      <c r="BK117" s="3133"/>
      <c r="BL117" s="3133"/>
      <c r="BM117" s="3133"/>
      <c r="BN117" s="3133"/>
      <c r="BO117" s="3133"/>
      <c r="BP117" s="3133"/>
      <c r="BQ117" s="3133"/>
      <c r="BR117" s="3133"/>
      <c r="BS117" s="3133"/>
      <c r="BT117" s="3133"/>
      <c r="BU117" s="3133"/>
      <c r="BV117" s="3133"/>
      <c r="BW117" s="3133"/>
      <c r="BX117" s="3133"/>
      <c r="BY117" s="3133"/>
      <c r="BZ117" s="3133"/>
      <c r="CA117" s="3133"/>
      <c r="CB117" s="3133"/>
      <c r="CC117" s="3133"/>
      <c r="CD117" s="3133"/>
      <c r="CE117" s="3133"/>
      <c r="CF117" s="3133"/>
      <c r="CG117" s="3133"/>
      <c r="CH117" s="3133"/>
      <c r="CI117" s="3133"/>
      <c r="CJ117" s="3133"/>
      <c r="CK117" s="3133"/>
      <c r="CL117" s="3133"/>
      <c r="CM117" s="3133"/>
      <c r="CN117" s="3133"/>
      <c r="CO117" s="3133"/>
      <c r="CP117" s="3133"/>
      <c r="CQ117" s="3133"/>
      <c r="CR117" s="3133"/>
      <c r="CS117" s="3133"/>
      <c r="CT117" s="3133"/>
      <c r="CU117" s="3133"/>
      <c r="CV117" s="3133"/>
      <c r="CW117" s="3133"/>
      <c r="CX117" s="3133"/>
      <c r="CY117" s="3133"/>
      <c r="CZ117" s="3133"/>
      <c r="DA117" s="3133"/>
      <c r="DB117" s="3133"/>
      <c r="DC117" s="3133"/>
      <c r="FM117" s="291"/>
      <c r="JP117" s="289"/>
    </row>
    <row r="118" spans="2:276" s="292" customFormat="1" ht="13.5" customHeight="1">
      <c r="B118" s="3151" t="s">
        <v>310</v>
      </c>
      <c r="C118" s="3151"/>
      <c r="D118" s="3151"/>
      <c r="E118" s="3133" t="s">
        <v>1287</v>
      </c>
      <c r="F118" s="3133"/>
      <c r="G118" s="3133"/>
      <c r="H118" s="3133"/>
      <c r="I118" s="3133"/>
      <c r="J118" s="3133"/>
      <c r="K118" s="3133"/>
      <c r="L118" s="3133"/>
      <c r="M118" s="3133"/>
      <c r="N118" s="3133"/>
      <c r="O118" s="3133"/>
      <c r="P118" s="3133"/>
      <c r="Q118" s="3133"/>
      <c r="R118" s="3133"/>
      <c r="S118" s="3133"/>
      <c r="T118" s="3133"/>
      <c r="U118" s="3133"/>
      <c r="V118" s="3133"/>
      <c r="W118" s="3133"/>
      <c r="X118" s="3133"/>
      <c r="Y118" s="3133"/>
      <c r="Z118" s="3133"/>
      <c r="AA118" s="3133"/>
      <c r="AB118" s="3133"/>
      <c r="AC118" s="3133"/>
      <c r="AD118" s="3133"/>
      <c r="AE118" s="3133"/>
      <c r="AF118" s="3133"/>
      <c r="AG118" s="3133"/>
      <c r="AH118" s="3133"/>
      <c r="AI118" s="3133"/>
      <c r="AJ118" s="3133"/>
      <c r="AK118" s="3133"/>
      <c r="AL118" s="3133"/>
      <c r="AM118" s="3133"/>
      <c r="AN118" s="3133"/>
      <c r="AO118" s="3133"/>
      <c r="AP118" s="3133"/>
      <c r="AQ118" s="3133"/>
      <c r="AR118" s="3133"/>
      <c r="AS118" s="3133"/>
      <c r="AT118" s="3133"/>
      <c r="AU118" s="3133"/>
      <c r="AV118" s="3133"/>
      <c r="AW118" s="3133"/>
      <c r="AX118" s="289"/>
      <c r="AY118" s="291"/>
      <c r="AZ118" s="289"/>
      <c r="BA118" s="289"/>
      <c r="BB118" s="289"/>
      <c r="BC118" s="289"/>
      <c r="BD118" s="289"/>
      <c r="BH118" s="291"/>
      <c r="BI118" s="291"/>
      <c r="BJ118" s="296"/>
      <c r="BK118" s="3133"/>
      <c r="BL118" s="3133"/>
      <c r="BM118" s="3133"/>
      <c r="BN118" s="3133"/>
      <c r="BO118" s="3133"/>
      <c r="BP118" s="3133"/>
      <c r="BQ118" s="3133"/>
      <c r="BR118" s="3133"/>
      <c r="BS118" s="3133"/>
      <c r="BT118" s="3133"/>
      <c r="BU118" s="3133"/>
      <c r="BV118" s="3133"/>
      <c r="BW118" s="3133"/>
      <c r="BX118" s="3133"/>
      <c r="BY118" s="3133"/>
      <c r="BZ118" s="3133"/>
      <c r="CA118" s="3133"/>
      <c r="CB118" s="3133"/>
      <c r="CC118" s="3133"/>
      <c r="CD118" s="3133"/>
      <c r="CE118" s="3133"/>
      <c r="CF118" s="3133"/>
      <c r="CG118" s="3133"/>
      <c r="CH118" s="3133"/>
      <c r="CI118" s="3133"/>
      <c r="CJ118" s="3133"/>
      <c r="CK118" s="3133"/>
      <c r="CL118" s="3133"/>
      <c r="CM118" s="3133"/>
      <c r="CN118" s="3133"/>
      <c r="CO118" s="3133"/>
      <c r="CP118" s="3133"/>
      <c r="CQ118" s="3133"/>
      <c r="CR118" s="3133"/>
      <c r="CS118" s="3133"/>
      <c r="CT118" s="3133"/>
      <c r="CU118" s="3133"/>
      <c r="CV118" s="3133"/>
      <c r="CW118" s="3133"/>
      <c r="CX118" s="3133"/>
      <c r="CY118" s="3133"/>
      <c r="CZ118" s="3133"/>
      <c r="DA118" s="3133"/>
      <c r="DB118" s="3133"/>
      <c r="DC118" s="3133"/>
      <c r="FM118" s="291"/>
      <c r="JP118" s="289"/>
    </row>
    <row r="119" spans="2:276" s="292" customFormat="1" ht="13.5" customHeight="1">
      <c r="B119" s="293"/>
      <c r="C119" s="293"/>
      <c r="D119" s="293"/>
      <c r="E119" s="3133"/>
      <c r="F119" s="3133"/>
      <c r="G119" s="3133"/>
      <c r="H119" s="3133"/>
      <c r="I119" s="3133"/>
      <c r="J119" s="3133"/>
      <c r="K119" s="3133"/>
      <c r="L119" s="3133"/>
      <c r="M119" s="3133"/>
      <c r="N119" s="3133"/>
      <c r="O119" s="3133"/>
      <c r="P119" s="3133"/>
      <c r="Q119" s="3133"/>
      <c r="R119" s="3133"/>
      <c r="S119" s="3133"/>
      <c r="T119" s="3133"/>
      <c r="U119" s="3133"/>
      <c r="V119" s="3133"/>
      <c r="W119" s="3133"/>
      <c r="X119" s="3133"/>
      <c r="Y119" s="3133"/>
      <c r="Z119" s="3133"/>
      <c r="AA119" s="3133"/>
      <c r="AB119" s="3133"/>
      <c r="AC119" s="3133"/>
      <c r="AD119" s="3133"/>
      <c r="AE119" s="3133"/>
      <c r="AF119" s="3133"/>
      <c r="AG119" s="3133"/>
      <c r="AH119" s="3133"/>
      <c r="AI119" s="3133"/>
      <c r="AJ119" s="3133"/>
      <c r="AK119" s="3133"/>
      <c r="AL119" s="3133"/>
      <c r="AM119" s="3133"/>
      <c r="AN119" s="3133"/>
      <c r="AO119" s="3133"/>
      <c r="AP119" s="3133"/>
      <c r="AQ119" s="3133"/>
      <c r="AR119" s="3133"/>
      <c r="AS119" s="3133"/>
      <c r="AT119" s="3133"/>
      <c r="AU119" s="3133"/>
      <c r="AV119" s="3133"/>
      <c r="AW119" s="3133"/>
      <c r="AX119" s="289"/>
      <c r="AY119" s="291"/>
      <c r="AZ119" s="289"/>
      <c r="BA119" s="289"/>
      <c r="BB119" s="289"/>
      <c r="BC119" s="289"/>
      <c r="BD119" s="289"/>
      <c r="BH119" s="291"/>
      <c r="BI119" s="291"/>
      <c r="BJ119" s="296"/>
      <c r="BK119" s="3133"/>
      <c r="BL119" s="3133"/>
      <c r="BM119" s="3133"/>
      <c r="BN119" s="3133"/>
      <c r="BO119" s="3133"/>
      <c r="BP119" s="3133"/>
      <c r="BQ119" s="3133"/>
      <c r="BR119" s="3133"/>
      <c r="BS119" s="3133"/>
      <c r="BT119" s="3133"/>
      <c r="BU119" s="3133"/>
      <c r="BV119" s="3133"/>
      <c r="BW119" s="3133"/>
      <c r="BX119" s="3133"/>
      <c r="BY119" s="3133"/>
      <c r="BZ119" s="3133"/>
      <c r="CA119" s="3133"/>
      <c r="CB119" s="3133"/>
      <c r="CC119" s="3133"/>
      <c r="CD119" s="3133"/>
      <c r="CE119" s="3133"/>
      <c r="CF119" s="3133"/>
      <c r="CG119" s="3133"/>
      <c r="CH119" s="3133"/>
      <c r="CI119" s="3133"/>
      <c r="CJ119" s="3133"/>
      <c r="CK119" s="3133"/>
      <c r="CL119" s="3133"/>
      <c r="CM119" s="3133"/>
      <c r="CN119" s="3133"/>
      <c r="CO119" s="3133"/>
      <c r="CP119" s="3133"/>
      <c r="CQ119" s="3133"/>
      <c r="CR119" s="3133"/>
      <c r="CS119" s="3133"/>
      <c r="CT119" s="3133"/>
      <c r="CU119" s="3133"/>
      <c r="CV119" s="3133"/>
      <c r="CW119" s="3133"/>
      <c r="CX119" s="3133"/>
      <c r="CY119" s="3133"/>
      <c r="CZ119" s="3133"/>
      <c r="DA119" s="3133"/>
      <c r="DB119" s="3133"/>
      <c r="DC119" s="3133"/>
      <c r="FM119" s="289"/>
      <c r="JP119" s="289"/>
    </row>
    <row r="120" spans="2:276" s="292" customFormat="1" ht="13.5" customHeight="1">
      <c r="B120" s="289"/>
      <c r="C120" s="289"/>
      <c r="D120" s="289"/>
      <c r="E120" s="3133"/>
      <c r="F120" s="3133"/>
      <c r="G120" s="3133"/>
      <c r="H120" s="3133"/>
      <c r="I120" s="3133"/>
      <c r="J120" s="3133"/>
      <c r="K120" s="3133"/>
      <c r="L120" s="3133"/>
      <c r="M120" s="3133"/>
      <c r="N120" s="3133"/>
      <c r="O120" s="3133"/>
      <c r="P120" s="3133"/>
      <c r="Q120" s="3133"/>
      <c r="R120" s="3133"/>
      <c r="S120" s="3133"/>
      <c r="T120" s="3133"/>
      <c r="U120" s="3133"/>
      <c r="V120" s="3133"/>
      <c r="W120" s="3133"/>
      <c r="X120" s="3133"/>
      <c r="Y120" s="3133"/>
      <c r="Z120" s="3133"/>
      <c r="AA120" s="3133"/>
      <c r="AB120" s="3133"/>
      <c r="AC120" s="3133"/>
      <c r="AD120" s="3133"/>
      <c r="AE120" s="3133"/>
      <c r="AF120" s="3133"/>
      <c r="AG120" s="3133"/>
      <c r="AH120" s="3133"/>
      <c r="AI120" s="3133"/>
      <c r="AJ120" s="3133"/>
      <c r="AK120" s="3133"/>
      <c r="AL120" s="3133"/>
      <c r="AM120" s="3133"/>
      <c r="AN120" s="3133"/>
      <c r="AO120" s="3133"/>
      <c r="AP120" s="3133"/>
      <c r="AQ120" s="3133"/>
      <c r="AR120" s="3133"/>
      <c r="AS120" s="3133"/>
      <c r="AT120" s="3133"/>
      <c r="AU120" s="3133"/>
      <c r="AV120" s="3133"/>
      <c r="AW120" s="3133"/>
      <c r="AX120" s="289"/>
      <c r="AY120" s="291"/>
      <c r="AZ120" s="289"/>
      <c r="BA120" s="289"/>
      <c r="BB120" s="289"/>
      <c r="BC120" s="289"/>
      <c r="BD120" s="289"/>
      <c r="BH120" s="291"/>
      <c r="BI120" s="291"/>
      <c r="BJ120" s="306"/>
      <c r="BK120" s="3133"/>
      <c r="BL120" s="3133"/>
      <c r="BM120" s="3133"/>
      <c r="BN120" s="3133"/>
      <c r="BO120" s="3133"/>
      <c r="BP120" s="3133"/>
      <c r="BQ120" s="3133"/>
      <c r="BR120" s="3133"/>
      <c r="BS120" s="3133"/>
      <c r="BT120" s="3133"/>
      <c r="BU120" s="3133"/>
      <c r="BV120" s="3133"/>
      <c r="BW120" s="3133"/>
      <c r="BX120" s="3133"/>
      <c r="BY120" s="3133"/>
      <c r="BZ120" s="3133"/>
      <c r="CA120" s="3133"/>
      <c r="CB120" s="3133"/>
      <c r="CC120" s="3133"/>
      <c r="CD120" s="3133"/>
      <c r="CE120" s="3133"/>
      <c r="CF120" s="3133"/>
      <c r="CG120" s="3133"/>
      <c r="CH120" s="3133"/>
      <c r="CI120" s="3133"/>
      <c r="CJ120" s="3133"/>
      <c r="CK120" s="3133"/>
      <c r="CL120" s="3133"/>
      <c r="CM120" s="3133"/>
      <c r="CN120" s="3133"/>
      <c r="CO120" s="3133"/>
      <c r="CP120" s="3133"/>
      <c r="CQ120" s="3133"/>
      <c r="CR120" s="3133"/>
      <c r="CS120" s="3133"/>
      <c r="CT120" s="3133"/>
      <c r="CU120" s="3133"/>
      <c r="CV120" s="3133"/>
      <c r="CW120" s="3133"/>
      <c r="CX120" s="3133"/>
      <c r="CY120" s="3133"/>
      <c r="CZ120" s="3133"/>
      <c r="DA120" s="3133"/>
      <c r="DB120" s="3133"/>
      <c r="DC120" s="3133"/>
      <c r="FH120" s="294"/>
      <c r="FI120" s="294"/>
      <c r="FM120" s="289"/>
      <c r="JP120" s="289"/>
    </row>
    <row r="121" spans="2:276" s="292" customFormat="1" ht="13.5" customHeight="1">
      <c r="B121" s="3133" t="s">
        <v>312</v>
      </c>
      <c r="C121" s="3133"/>
      <c r="D121" s="3133"/>
      <c r="E121" s="3133"/>
      <c r="F121" s="3133"/>
      <c r="G121" s="290"/>
      <c r="H121" s="290"/>
      <c r="I121" s="290"/>
      <c r="J121" s="290"/>
      <c r="K121" s="290"/>
      <c r="L121" s="290"/>
      <c r="M121" s="290"/>
      <c r="N121" s="290"/>
      <c r="O121" s="290"/>
      <c r="P121" s="290"/>
      <c r="Q121" s="290"/>
      <c r="R121" s="290"/>
      <c r="S121" s="290"/>
      <c r="T121" s="290"/>
      <c r="U121" s="290"/>
      <c r="V121" s="290"/>
      <c r="W121" s="290"/>
      <c r="X121" s="290"/>
      <c r="Y121" s="290"/>
      <c r="Z121" s="290"/>
      <c r="AA121" s="290"/>
      <c r="AB121" s="290"/>
      <c r="AC121" s="290"/>
      <c r="AD121" s="290"/>
      <c r="AE121" s="290"/>
      <c r="AF121" s="290"/>
      <c r="AG121" s="290"/>
      <c r="AH121" s="290"/>
      <c r="AI121" s="290"/>
      <c r="AJ121" s="290"/>
      <c r="AK121" s="290"/>
      <c r="AL121" s="290"/>
      <c r="AM121" s="290"/>
      <c r="AN121" s="290"/>
      <c r="AO121" s="290"/>
      <c r="AP121" s="290"/>
      <c r="AQ121" s="290"/>
      <c r="AR121" s="290"/>
      <c r="AS121" s="290"/>
      <c r="AT121" s="290"/>
      <c r="AU121" s="290"/>
      <c r="AV121" s="290"/>
      <c r="AW121" s="290"/>
      <c r="AX121" s="287"/>
      <c r="AY121" s="291"/>
      <c r="AZ121" s="287"/>
      <c r="BA121" s="287"/>
      <c r="BB121" s="287"/>
      <c r="BC121" s="289"/>
      <c r="BD121" s="289"/>
      <c r="BJ121" s="306"/>
      <c r="BK121" s="3133"/>
      <c r="BL121" s="3133"/>
      <c r="BM121" s="3133"/>
      <c r="BN121" s="3133"/>
      <c r="BO121" s="3133"/>
      <c r="BP121" s="3133"/>
      <c r="BQ121" s="3133"/>
      <c r="BR121" s="3133"/>
      <c r="BS121" s="3133"/>
      <c r="BT121" s="3133"/>
      <c r="BU121" s="3133"/>
      <c r="BV121" s="3133"/>
      <c r="BW121" s="3133"/>
      <c r="BX121" s="3133"/>
      <c r="BY121" s="3133"/>
      <c r="BZ121" s="3133"/>
      <c r="CA121" s="3133"/>
      <c r="CB121" s="3133"/>
      <c r="CC121" s="3133"/>
      <c r="CD121" s="3133"/>
      <c r="CE121" s="3133"/>
      <c r="CF121" s="3133"/>
      <c r="CG121" s="3133"/>
      <c r="CH121" s="3133"/>
      <c r="CI121" s="3133"/>
      <c r="CJ121" s="3133"/>
      <c r="CK121" s="3133"/>
      <c r="CL121" s="3133"/>
      <c r="CM121" s="3133"/>
      <c r="CN121" s="3133"/>
      <c r="CO121" s="3133"/>
      <c r="CP121" s="3133"/>
      <c r="CQ121" s="3133"/>
      <c r="CR121" s="3133"/>
      <c r="CS121" s="3133"/>
      <c r="CT121" s="3133"/>
      <c r="CU121" s="3133"/>
      <c r="CV121" s="3133"/>
      <c r="CW121" s="3133"/>
      <c r="CX121" s="3133"/>
      <c r="CY121" s="3133"/>
      <c r="CZ121" s="3133"/>
      <c r="DA121" s="3133"/>
      <c r="DB121" s="3133"/>
      <c r="DC121" s="3133"/>
      <c r="FH121" s="294"/>
      <c r="FI121" s="294"/>
      <c r="FM121" s="291"/>
      <c r="JP121" s="289"/>
    </row>
    <row r="122" spans="2:276" s="292" customFormat="1" ht="13.5" customHeight="1">
      <c r="B122" s="3151" t="s">
        <v>311</v>
      </c>
      <c r="C122" s="3151"/>
      <c r="D122" s="3151"/>
      <c r="E122" s="3153" t="s">
        <v>1562</v>
      </c>
      <c r="F122" s="3153"/>
      <c r="G122" s="3153"/>
      <c r="H122" s="3153"/>
      <c r="I122" s="3153"/>
      <c r="J122" s="3153"/>
      <c r="K122" s="3153"/>
      <c r="L122" s="3153"/>
      <c r="M122" s="3153"/>
      <c r="N122" s="3153"/>
      <c r="O122" s="3153"/>
      <c r="P122" s="3153"/>
      <c r="Q122" s="3153"/>
      <c r="R122" s="3153"/>
      <c r="S122" s="3153"/>
      <c r="T122" s="3153"/>
      <c r="U122" s="3153"/>
      <c r="V122" s="3153"/>
      <c r="W122" s="3153"/>
      <c r="X122" s="3153"/>
      <c r="Y122" s="3153"/>
      <c r="Z122" s="3153"/>
      <c r="AA122" s="3153"/>
      <c r="AB122" s="3153"/>
      <c r="AC122" s="3153"/>
      <c r="AD122" s="3153"/>
      <c r="AE122" s="3153"/>
      <c r="AF122" s="3153"/>
      <c r="AG122" s="3153"/>
      <c r="AH122" s="3153"/>
      <c r="AI122" s="3153"/>
      <c r="AJ122" s="3153"/>
      <c r="AK122" s="3153"/>
      <c r="AL122" s="3153"/>
      <c r="AM122" s="3153"/>
      <c r="AN122" s="3153"/>
      <c r="AO122" s="3153"/>
      <c r="AP122" s="3153"/>
      <c r="AQ122" s="3153"/>
      <c r="AR122" s="3153"/>
      <c r="AS122" s="3153"/>
      <c r="AT122" s="3153"/>
      <c r="AU122" s="3153"/>
      <c r="AV122" s="3153"/>
      <c r="AW122" s="3153"/>
      <c r="AX122" s="287"/>
      <c r="AY122" s="291"/>
      <c r="AZ122" s="287"/>
      <c r="BA122" s="287"/>
      <c r="BB122" s="287"/>
      <c r="BC122" s="289"/>
      <c r="BD122" s="289"/>
      <c r="BJ122" s="306"/>
      <c r="BK122" s="3133"/>
      <c r="BL122" s="3133"/>
      <c r="BM122" s="3133"/>
      <c r="BN122" s="3133"/>
      <c r="BO122" s="3133"/>
      <c r="BP122" s="3133"/>
      <c r="BQ122" s="3133"/>
      <c r="BR122" s="3133"/>
      <c r="BS122" s="3133"/>
      <c r="BT122" s="3133"/>
      <c r="BU122" s="3133"/>
      <c r="BV122" s="3133"/>
      <c r="BW122" s="3133"/>
      <c r="BX122" s="3133"/>
      <c r="BY122" s="3133"/>
      <c r="BZ122" s="3133"/>
      <c r="CA122" s="3133"/>
      <c r="CB122" s="3133"/>
      <c r="CC122" s="3133"/>
      <c r="CD122" s="3133"/>
      <c r="CE122" s="3133"/>
      <c r="CF122" s="3133"/>
      <c r="CG122" s="3133"/>
      <c r="CH122" s="3133"/>
      <c r="CI122" s="3133"/>
      <c r="CJ122" s="3133"/>
      <c r="CK122" s="3133"/>
      <c r="CL122" s="3133"/>
      <c r="CM122" s="3133"/>
      <c r="CN122" s="3133"/>
      <c r="CO122" s="3133"/>
      <c r="CP122" s="3133"/>
      <c r="CQ122" s="3133"/>
      <c r="CR122" s="3133"/>
      <c r="CS122" s="3133"/>
      <c r="CT122" s="3133"/>
      <c r="CU122" s="3133"/>
      <c r="CV122" s="3133"/>
      <c r="CW122" s="3133"/>
      <c r="CX122" s="3133"/>
      <c r="CY122" s="3133"/>
      <c r="CZ122" s="3133"/>
      <c r="DA122" s="3133"/>
      <c r="DB122" s="3133"/>
      <c r="DC122" s="3133"/>
      <c r="FH122" s="294"/>
      <c r="FI122" s="294"/>
      <c r="FM122" s="291"/>
      <c r="JP122" s="289"/>
    </row>
    <row r="123" spans="2:276" s="292" customFormat="1" ht="13.5" customHeight="1">
      <c r="B123" s="293"/>
      <c r="C123" s="293"/>
      <c r="D123" s="293"/>
      <c r="E123" s="3153"/>
      <c r="F123" s="3153"/>
      <c r="G123" s="3153"/>
      <c r="H123" s="3153"/>
      <c r="I123" s="3153"/>
      <c r="J123" s="3153"/>
      <c r="K123" s="3153"/>
      <c r="L123" s="3153"/>
      <c r="M123" s="3153"/>
      <c r="N123" s="3153"/>
      <c r="O123" s="3153"/>
      <c r="P123" s="3153"/>
      <c r="Q123" s="3153"/>
      <c r="R123" s="3153"/>
      <c r="S123" s="3153"/>
      <c r="T123" s="3153"/>
      <c r="U123" s="3153"/>
      <c r="V123" s="3153"/>
      <c r="W123" s="3153"/>
      <c r="X123" s="3153"/>
      <c r="Y123" s="3153"/>
      <c r="Z123" s="3153"/>
      <c r="AA123" s="3153"/>
      <c r="AB123" s="3153"/>
      <c r="AC123" s="3153"/>
      <c r="AD123" s="3153"/>
      <c r="AE123" s="3153"/>
      <c r="AF123" s="3153"/>
      <c r="AG123" s="3153"/>
      <c r="AH123" s="3153"/>
      <c r="AI123" s="3153"/>
      <c r="AJ123" s="3153"/>
      <c r="AK123" s="3153"/>
      <c r="AL123" s="3153"/>
      <c r="AM123" s="3153"/>
      <c r="AN123" s="3153"/>
      <c r="AO123" s="3153"/>
      <c r="AP123" s="3153"/>
      <c r="AQ123" s="3153"/>
      <c r="AR123" s="3153"/>
      <c r="AS123" s="3153"/>
      <c r="AT123" s="3153"/>
      <c r="AU123" s="3153"/>
      <c r="AV123" s="3153"/>
      <c r="AW123" s="3153"/>
      <c r="AX123" s="287"/>
      <c r="AY123" s="291"/>
      <c r="AZ123" s="287"/>
      <c r="BA123" s="287"/>
      <c r="BB123" s="287"/>
      <c r="BC123" s="289"/>
      <c r="BD123" s="289"/>
      <c r="BJ123" s="306"/>
      <c r="BK123" s="3133"/>
      <c r="BL123" s="3133"/>
      <c r="BM123" s="3133"/>
      <c r="BN123" s="3133"/>
      <c r="BO123" s="3133"/>
      <c r="BP123" s="3133"/>
      <c r="BQ123" s="3133"/>
      <c r="BR123" s="3133"/>
      <c r="BS123" s="3133"/>
      <c r="BT123" s="3133"/>
      <c r="BU123" s="3133"/>
      <c r="BV123" s="3133"/>
      <c r="BW123" s="3133"/>
      <c r="BX123" s="3133"/>
      <c r="BY123" s="3133"/>
      <c r="BZ123" s="3133"/>
      <c r="CA123" s="3133"/>
      <c r="CB123" s="3133"/>
      <c r="CC123" s="3133"/>
      <c r="CD123" s="3133"/>
      <c r="CE123" s="3133"/>
      <c r="CF123" s="3133"/>
      <c r="CG123" s="3133"/>
      <c r="CH123" s="3133"/>
      <c r="CI123" s="3133"/>
      <c r="CJ123" s="3133"/>
      <c r="CK123" s="3133"/>
      <c r="CL123" s="3133"/>
      <c r="CM123" s="3133"/>
      <c r="CN123" s="3133"/>
      <c r="CO123" s="3133"/>
      <c r="CP123" s="3133"/>
      <c r="CQ123" s="3133"/>
      <c r="CR123" s="3133"/>
      <c r="CS123" s="3133"/>
      <c r="CT123" s="3133"/>
      <c r="CU123" s="3133"/>
      <c r="CV123" s="3133"/>
      <c r="CW123" s="3133"/>
      <c r="CX123" s="3133"/>
      <c r="CY123" s="3133"/>
      <c r="CZ123" s="3133"/>
      <c r="DA123" s="3133"/>
      <c r="DB123" s="3133"/>
      <c r="DC123" s="3133"/>
      <c r="FH123" s="294"/>
      <c r="FI123" s="294"/>
      <c r="FM123" s="291"/>
      <c r="JP123" s="289"/>
    </row>
    <row r="124" spans="2:276" s="292" customFormat="1" ht="13.5" customHeight="1">
      <c r="B124" s="3133" t="s">
        <v>314</v>
      </c>
      <c r="C124" s="3133"/>
      <c r="D124" s="3133"/>
      <c r="E124" s="3133"/>
      <c r="F124" s="3133"/>
      <c r="G124" s="3133"/>
      <c r="H124" s="3133"/>
      <c r="I124" s="3133"/>
      <c r="J124" s="3133"/>
      <c r="K124" s="289"/>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9"/>
      <c r="AM124" s="289"/>
      <c r="AN124" s="289"/>
      <c r="AO124" s="289"/>
      <c r="AP124" s="289"/>
      <c r="AQ124" s="289"/>
      <c r="AR124" s="289"/>
      <c r="AS124" s="289"/>
      <c r="AT124" s="289"/>
      <c r="AU124" s="289"/>
      <c r="AV124" s="289"/>
      <c r="AW124" s="289"/>
      <c r="AX124" s="289"/>
      <c r="AY124" s="291"/>
      <c r="AZ124" s="289"/>
      <c r="BA124" s="289"/>
      <c r="BB124" s="289"/>
      <c r="BC124" s="289"/>
      <c r="BD124" s="289"/>
      <c r="BJ124" s="306"/>
      <c r="BK124" s="3133"/>
      <c r="BL124" s="3133"/>
      <c r="BM124" s="3133"/>
      <c r="BN124" s="3133"/>
      <c r="BO124" s="3133"/>
      <c r="BP124" s="3133"/>
      <c r="BQ124" s="3133"/>
      <c r="BR124" s="3133"/>
      <c r="BS124" s="3133"/>
      <c r="BT124" s="3133"/>
      <c r="BU124" s="3133"/>
      <c r="BV124" s="3133"/>
      <c r="BW124" s="3133"/>
      <c r="BX124" s="3133"/>
      <c r="BY124" s="3133"/>
      <c r="BZ124" s="3133"/>
      <c r="CA124" s="3133"/>
      <c r="CB124" s="3133"/>
      <c r="CC124" s="3133"/>
      <c r="CD124" s="3133"/>
      <c r="CE124" s="3133"/>
      <c r="CF124" s="3133"/>
      <c r="CG124" s="3133"/>
      <c r="CH124" s="3133"/>
      <c r="CI124" s="3133"/>
      <c r="CJ124" s="3133"/>
      <c r="CK124" s="3133"/>
      <c r="CL124" s="3133"/>
      <c r="CM124" s="3133"/>
      <c r="CN124" s="3133"/>
      <c r="CO124" s="3133"/>
      <c r="CP124" s="3133"/>
      <c r="CQ124" s="3133"/>
      <c r="CR124" s="3133"/>
      <c r="CS124" s="3133"/>
      <c r="CT124" s="3133"/>
      <c r="CU124" s="3133"/>
      <c r="CV124" s="3133"/>
      <c r="CW124" s="3133"/>
      <c r="CX124" s="3133"/>
      <c r="CY124" s="3133"/>
      <c r="CZ124" s="3133"/>
      <c r="DA124" s="3133"/>
      <c r="DB124" s="3133"/>
      <c r="DC124" s="3133"/>
      <c r="FM124" s="291"/>
      <c r="JP124" s="289"/>
    </row>
    <row r="125" spans="2:276" s="292" customFormat="1" ht="13.5" customHeight="1">
      <c r="B125" s="3169" t="s">
        <v>313</v>
      </c>
      <c r="C125" s="3169"/>
      <c r="D125" s="3169"/>
      <c r="E125" s="3133" t="s">
        <v>1288</v>
      </c>
      <c r="F125" s="3133"/>
      <c r="G125" s="3133"/>
      <c r="H125" s="3133"/>
      <c r="I125" s="3133"/>
      <c r="J125" s="3133"/>
      <c r="K125" s="3133"/>
      <c r="L125" s="3133"/>
      <c r="M125" s="3133"/>
      <c r="N125" s="3133"/>
      <c r="O125" s="3133"/>
      <c r="P125" s="3133"/>
      <c r="Q125" s="3133"/>
      <c r="R125" s="3133"/>
      <c r="S125" s="3133"/>
      <c r="T125" s="3133"/>
      <c r="U125" s="3133"/>
      <c r="V125" s="3133"/>
      <c r="W125" s="3133"/>
      <c r="X125" s="3133"/>
      <c r="Y125" s="3133"/>
      <c r="Z125" s="3133"/>
      <c r="AA125" s="3133"/>
      <c r="AB125" s="3133"/>
      <c r="AC125" s="3133"/>
      <c r="AD125" s="3133"/>
      <c r="AE125" s="3133"/>
      <c r="AF125" s="3133"/>
      <c r="AG125" s="3133"/>
      <c r="AH125" s="3133"/>
      <c r="AI125" s="3133"/>
      <c r="AJ125" s="3133"/>
      <c r="AK125" s="3133"/>
      <c r="AL125" s="3133"/>
      <c r="AM125" s="3133"/>
      <c r="AN125" s="3133"/>
      <c r="AO125" s="3133"/>
      <c r="AP125" s="3133"/>
      <c r="AQ125" s="3133"/>
      <c r="AR125" s="3133"/>
      <c r="AS125" s="3133"/>
      <c r="AT125" s="3133"/>
      <c r="AU125" s="3133"/>
      <c r="AV125" s="3133"/>
      <c r="AW125" s="3133"/>
      <c r="AX125" s="289"/>
      <c r="AY125" s="291"/>
      <c r="AZ125" s="289"/>
      <c r="BA125" s="289"/>
      <c r="BB125" s="289"/>
      <c r="BC125" s="289"/>
      <c r="BD125" s="289"/>
      <c r="BJ125" s="306"/>
      <c r="BK125" s="3153" t="s">
        <v>1308</v>
      </c>
      <c r="BL125" s="3153"/>
      <c r="BM125" s="3153"/>
      <c r="BN125" s="3153"/>
      <c r="BO125" s="3153"/>
      <c r="BP125" s="3153"/>
      <c r="BQ125" s="3153"/>
      <c r="BR125" s="3153"/>
      <c r="BS125" s="3153"/>
      <c r="BT125" s="3153"/>
      <c r="BU125" s="3153"/>
      <c r="BV125" s="3153"/>
      <c r="BW125" s="3153"/>
      <c r="BX125" s="3153"/>
      <c r="BY125" s="3153"/>
      <c r="BZ125" s="3153"/>
      <c r="CA125" s="3153"/>
      <c r="CB125" s="3153"/>
      <c r="CC125" s="3153"/>
      <c r="CD125" s="3153"/>
      <c r="CE125" s="3153"/>
      <c r="CF125" s="3153"/>
      <c r="CG125" s="3153"/>
      <c r="CH125" s="3153"/>
      <c r="CI125" s="3153"/>
      <c r="CJ125" s="3153"/>
      <c r="CK125" s="3153"/>
      <c r="CL125" s="3153"/>
      <c r="CM125" s="3153"/>
      <c r="CN125" s="3153"/>
      <c r="CO125" s="3153"/>
      <c r="CP125" s="3153"/>
      <c r="CQ125" s="3153"/>
      <c r="CR125" s="3153"/>
      <c r="CS125" s="3153"/>
      <c r="CT125" s="3153"/>
      <c r="CU125" s="3153"/>
      <c r="CV125" s="3153"/>
      <c r="CW125" s="3153"/>
      <c r="CX125" s="3153"/>
      <c r="CY125" s="3153"/>
      <c r="CZ125" s="3153"/>
      <c r="DA125" s="3153"/>
      <c r="DB125" s="3153"/>
      <c r="DC125" s="3153"/>
      <c r="FM125" s="289"/>
      <c r="JP125" s="289"/>
    </row>
    <row r="126" spans="2:276" s="292" customFormat="1" ht="13.5" customHeight="1">
      <c r="B126" s="288"/>
      <c r="C126" s="288"/>
      <c r="D126" s="288"/>
      <c r="E126" s="3133"/>
      <c r="F126" s="3133"/>
      <c r="G126" s="3133"/>
      <c r="H126" s="3133"/>
      <c r="I126" s="3133"/>
      <c r="J126" s="3133"/>
      <c r="K126" s="3133"/>
      <c r="L126" s="3133"/>
      <c r="M126" s="3133"/>
      <c r="N126" s="3133"/>
      <c r="O126" s="3133"/>
      <c r="P126" s="3133"/>
      <c r="Q126" s="3133"/>
      <c r="R126" s="3133"/>
      <c r="S126" s="3133"/>
      <c r="T126" s="3133"/>
      <c r="U126" s="3133"/>
      <c r="V126" s="3133"/>
      <c r="W126" s="3133"/>
      <c r="X126" s="3133"/>
      <c r="Y126" s="3133"/>
      <c r="Z126" s="3133"/>
      <c r="AA126" s="3133"/>
      <c r="AB126" s="3133"/>
      <c r="AC126" s="3133"/>
      <c r="AD126" s="3133"/>
      <c r="AE126" s="3133"/>
      <c r="AF126" s="3133"/>
      <c r="AG126" s="3133"/>
      <c r="AH126" s="3133"/>
      <c r="AI126" s="3133"/>
      <c r="AJ126" s="3133"/>
      <c r="AK126" s="3133"/>
      <c r="AL126" s="3133"/>
      <c r="AM126" s="3133"/>
      <c r="AN126" s="3133"/>
      <c r="AO126" s="3133"/>
      <c r="AP126" s="3133"/>
      <c r="AQ126" s="3133"/>
      <c r="AR126" s="3133"/>
      <c r="AS126" s="3133"/>
      <c r="AT126" s="3133"/>
      <c r="AU126" s="3133"/>
      <c r="AV126" s="3133"/>
      <c r="AW126" s="3133"/>
      <c r="AX126" s="289"/>
      <c r="AY126" s="291"/>
      <c r="AZ126" s="289"/>
      <c r="BA126" s="289"/>
      <c r="BB126" s="289"/>
      <c r="BC126" s="289"/>
      <c r="BD126" s="289"/>
      <c r="BJ126" s="306"/>
      <c r="BK126" s="3153"/>
      <c r="BL126" s="3153"/>
      <c r="BM126" s="3153"/>
      <c r="BN126" s="3153"/>
      <c r="BO126" s="3153"/>
      <c r="BP126" s="3153"/>
      <c r="BQ126" s="3153"/>
      <c r="BR126" s="3153"/>
      <c r="BS126" s="3153"/>
      <c r="BT126" s="3153"/>
      <c r="BU126" s="3153"/>
      <c r="BV126" s="3153"/>
      <c r="BW126" s="3153"/>
      <c r="BX126" s="3153"/>
      <c r="BY126" s="3153"/>
      <c r="BZ126" s="3153"/>
      <c r="CA126" s="3153"/>
      <c r="CB126" s="3153"/>
      <c r="CC126" s="3153"/>
      <c r="CD126" s="3153"/>
      <c r="CE126" s="3153"/>
      <c r="CF126" s="3153"/>
      <c r="CG126" s="3153"/>
      <c r="CH126" s="3153"/>
      <c r="CI126" s="3153"/>
      <c r="CJ126" s="3153"/>
      <c r="CK126" s="3153"/>
      <c r="CL126" s="3153"/>
      <c r="CM126" s="3153"/>
      <c r="CN126" s="3153"/>
      <c r="CO126" s="3153"/>
      <c r="CP126" s="3153"/>
      <c r="CQ126" s="3153"/>
      <c r="CR126" s="3153"/>
      <c r="CS126" s="3153"/>
      <c r="CT126" s="3153"/>
      <c r="CU126" s="3153"/>
      <c r="CV126" s="3153"/>
      <c r="CW126" s="3153"/>
      <c r="CX126" s="3153"/>
      <c r="CY126" s="3153"/>
      <c r="CZ126" s="3153"/>
      <c r="DA126" s="3153"/>
      <c r="DB126" s="3153"/>
      <c r="DC126" s="3153"/>
      <c r="FM126" s="291"/>
      <c r="JP126" s="289"/>
    </row>
    <row r="127" spans="2:276" s="292" customFormat="1" ht="13.5" customHeight="1">
      <c r="B127" s="289"/>
      <c r="C127" s="289"/>
      <c r="D127" s="289"/>
      <c r="E127" s="3133"/>
      <c r="F127" s="3133"/>
      <c r="G127" s="3133"/>
      <c r="H127" s="3133"/>
      <c r="I127" s="3133"/>
      <c r="J127" s="3133"/>
      <c r="K127" s="3133"/>
      <c r="L127" s="3133"/>
      <c r="M127" s="3133"/>
      <c r="N127" s="3133"/>
      <c r="O127" s="3133"/>
      <c r="P127" s="3133"/>
      <c r="Q127" s="3133"/>
      <c r="R127" s="3133"/>
      <c r="S127" s="3133"/>
      <c r="T127" s="3133"/>
      <c r="U127" s="3133"/>
      <c r="V127" s="3133"/>
      <c r="W127" s="3133"/>
      <c r="X127" s="3133"/>
      <c r="Y127" s="3133"/>
      <c r="Z127" s="3133"/>
      <c r="AA127" s="3133"/>
      <c r="AB127" s="3133"/>
      <c r="AC127" s="3133"/>
      <c r="AD127" s="3133"/>
      <c r="AE127" s="3133"/>
      <c r="AF127" s="3133"/>
      <c r="AG127" s="3133"/>
      <c r="AH127" s="3133"/>
      <c r="AI127" s="3133"/>
      <c r="AJ127" s="3133"/>
      <c r="AK127" s="3133"/>
      <c r="AL127" s="3133"/>
      <c r="AM127" s="3133"/>
      <c r="AN127" s="3133"/>
      <c r="AO127" s="3133"/>
      <c r="AP127" s="3133"/>
      <c r="AQ127" s="3133"/>
      <c r="AR127" s="3133"/>
      <c r="AS127" s="3133"/>
      <c r="AT127" s="3133"/>
      <c r="AU127" s="3133"/>
      <c r="AV127" s="3133"/>
      <c r="AW127" s="3133"/>
      <c r="AX127" s="289"/>
      <c r="AY127" s="291"/>
      <c r="AZ127" s="289"/>
      <c r="BA127" s="289"/>
      <c r="BB127" s="289"/>
      <c r="BC127" s="289"/>
      <c r="BD127" s="289"/>
      <c r="BJ127" s="306"/>
      <c r="BK127" s="3153"/>
      <c r="BL127" s="3153"/>
      <c r="BM127" s="3153"/>
      <c r="BN127" s="3153"/>
      <c r="BO127" s="3153"/>
      <c r="BP127" s="3153"/>
      <c r="BQ127" s="3153"/>
      <c r="BR127" s="3153"/>
      <c r="BS127" s="3153"/>
      <c r="BT127" s="3153"/>
      <c r="BU127" s="3153"/>
      <c r="BV127" s="3153"/>
      <c r="BW127" s="3153"/>
      <c r="BX127" s="3153"/>
      <c r="BY127" s="3153"/>
      <c r="BZ127" s="3153"/>
      <c r="CA127" s="3153"/>
      <c r="CB127" s="3153"/>
      <c r="CC127" s="3153"/>
      <c r="CD127" s="3153"/>
      <c r="CE127" s="3153"/>
      <c r="CF127" s="3153"/>
      <c r="CG127" s="3153"/>
      <c r="CH127" s="3153"/>
      <c r="CI127" s="3153"/>
      <c r="CJ127" s="3153"/>
      <c r="CK127" s="3153"/>
      <c r="CL127" s="3153"/>
      <c r="CM127" s="3153"/>
      <c r="CN127" s="3153"/>
      <c r="CO127" s="3153"/>
      <c r="CP127" s="3153"/>
      <c r="CQ127" s="3153"/>
      <c r="CR127" s="3153"/>
      <c r="CS127" s="3153"/>
      <c r="CT127" s="3153"/>
      <c r="CU127" s="3153"/>
      <c r="CV127" s="3153"/>
      <c r="CW127" s="3153"/>
      <c r="CX127" s="3153"/>
      <c r="CY127" s="3153"/>
      <c r="CZ127" s="3153"/>
      <c r="DA127" s="3153"/>
      <c r="DB127" s="3153"/>
      <c r="DC127" s="3153"/>
      <c r="FM127" s="291"/>
      <c r="JP127" s="289"/>
    </row>
    <row r="128" spans="2:276" s="292" customFormat="1" ht="13.5" customHeight="1">
      <c r="B128" s="291"/>
      <c r="C128" s="291"/>
      <c r="D128" s="291"/>
      <c r="E128" s="3133"/>
      <c r="F128" s="3133"/>
      <c r="G128" s="3133"/>
      <c r="H128" s="3133"/>
      <c r="I128" s="3133"/>
      <c r="J128" s="3133"/>
      <c r="K128" s="3133"/>
      <c r="L128" s="3133"/>
      <c r="M128" s="3133"/>
      <c r="N128" s="3133"/>
      <c r="O128" s="3133"/>
      <c r="P128" s="3133"/>
      <c r="Q128" s="3133"/>
      <c r="R128" s="3133"/>
      <c r="S128" s="3133"/>
      <c r="T128" s="3133"/>
      <c r="U128" s="3133"/>
      <c r="V128" s="3133"/>
      <c r="W128" s="3133"/>
      <c r="X128" s="3133"/>
      <c r="Y128" s="3133"/>
      <c r="Z128" s="3133"/>
      <c r="AA128" s="3133"/>
      <c r="AB128" s="3133"/>
      <c r="AC128" s="3133"/>
      <c r="AD128" s="3133"/>
      <c r="AE128" s="3133"/>
      <c r="AF128" s="3133"/>
      <c r="AG128" s="3133"/>
      <c r="AH128" s="3133"/>
      <c r="AI128" s="3133"/>
      <c r="AJ128" s="3133"/>
      <c r="AK128" s="3133"/>
      <c r="AL128" s="3133"/>
      <c r="AM128" s="3133"/>
      <c r="AN128" s="3133"/>
      <c r="AO128" s="3133"/>
      <c r="AP128" s="3133"/>
      <c r="AQ128" s="3133"/>
      <c r="AR128" s="3133"/>
      <c r="AS128" s="3133"/>
      <c r="AT128" s="3133"/>
      <c r="AU128" s="3133"/>
      <c r="AV128" s="3133"/>
      <c r="AW128" s="3133"/>
      <c r="AX128" s="289"/>
      <c r="AY128" s="291"/>
      <c r="AZ128" s="289"/>
      <c r="BA128" s="289"/>
      <c r="BB128" s="289"/>
      <c r="BC128" s="289"/>
      <c r="BD128" s="289"/>
      <c r="BJ128" s="306"/>
      <c r="BK128" s="3153"/>
      <c r="BL128" s="3153"/>
      <c r="BM128" s="3153"/>
      <c r="BN128" s="3153"/>
      <c r="BO128" s="3153"/>
      <c r="BP128" s="3153"/>
      <c r="BQ128" s="3153"/>
      <c r="BR128" s="3153"/>
      <c r="BS128" s="3153"/>
      <c r="BT128" s="3153"/>
      <c r="BU128" s="3153"/>
      <c r="BV128" s="3153"/>
      <c r="BW128" s="3153"/>
      <c r="BX128" s="3153"/>
      <c r="BY128" s="3153"/>
      <c r="BZ128" s="3153"/>
      <c r="CA128" s="3153"/>
      <c r="CB128" s="3153"/>
      <c r="CC128" s="3153"/>
      <c r="CD128" s="3153"/>
      <c r="CE128" s="3153"/>
      <c r="CF128" s="3153"/>
      <c r="CG128" s="3153"/>
      <c r="CH128" s="3153"/>
      <c r="CI128" s="3153"/>
      <c r="CJ128" s="3153"/>
      <c r="CK128" s="3153"/>
      <c r="CL128" s="3153"/>
      <c r="CM128" s="3153"/>
      <c r="CN128" s="3153"/>
      <c r="CO128" s="3153"/>
      <c r="CP128" s="3153"/>
      <c r="CQ128" s="3153"/>
      <c r="CR128" s="3153"/>
      <c r="CS128" s="3153"/>
      <c r="CT128" s="3153"/>
      <c r="CU128" s="3153"/>
      <c r="CV128" s="3153"/>
      <c r="CW128" s="3153"/>
      <c r="CX128" s="3153"/>
      <c r="CY128" s="3153"/>
      <c r="CZ128" s="3153"/>
      <c r="DA128" s="3153"/>
      <c r="DB128" s="3153"/>
      <c r="DC128" s="3153"/>
      <c r="FM128" s="291"/>
      <c r="JP128" s="289"/>
    </row>
    <row r="129" spans="2:276" s="292" customFormat="1" ht="13.5" customHeight="1">
      <c r="B129" s="3133" t="s">
        <v>490</v>
      </c>
      <c r="C129" s="3133"/>
      <c r="D129" s="3133"/>
      <c r="E129" s="3133"/>
      <c r="F129" s="3133"/>
      <c r="G129" s="3133"/>
      <c r="H129" s="3133"/>
      <c r="I129" s="3133"/>
      <c r="J129" s="3133"/>
      <c r="K129" s="3133"/>
      <c r="L129" s="3133"/>
      <c r="M129" s="3133"/>
      <c r="N129" s="290"/>
      <c r="O129" s="290"/>
      <c r="P129" s="290"/>
      <c r="Q129" s="290"/>
      <c r="R129" s="290"/>
      <c r="S129" s="290"/>
      <c r="T129" s="290"/>
      <c r="U129" s="290"/>
      <c r="V129" s="290"/>
      <c r="W129" s="290"/>
      <c r="X129" s="290"/>
      <c r="Y129" s="290"/>
      <c r="Z129" s="290"/>
      <c r="AA129" s="290"/>
      <c r="AB129" s="290"/>
      <c r="AC129" s="290"/>
      <c r="AD129" s="290"/>
      <c r="AE129" s="290"/>
      <c r="AF129" s="290"/>
      <c r="AG129" s="290"/>
      <c r="AH129" s="290"/>
      <c r="AI129" s="290"/>
      <c r="AJ129" s="290"/>
      <c r="AK129" s="290"/>
      <c r="AL129" s="290"/>
      <c r="AM129" s="290"/>
      <c r="AN129" s="290"/>
      <c r="AO129" s="290"/>
      <c r="AP129" s="290"/>
      <c r="AQ129" s="290"/>
      <c r="AR129" s="290"/>
      <c r="AS129" s="290"/>
      <c r="AT129" s="290"/>
      <c r="AU129" s="290"/>
      <c r="AV129" s="290"/>
      <c r="AW129" s="290"/>
      <c r="AX129" s="289"/>
      <c r="AY129" s="291"/>
      <c r="AZ129" s="289"/>
      <c r="BA129" s="289"/>
      <c r="BB129" s="289"/>
      <c r="BC129" s="289"/>
      <c r="BD129" s="289"/>
      <c r="BJ129" s="306"/>
      <c r="BK129" s="3153"/>
      <c r="BL129" s="3153"/>
      <c r="BM129" s="3153"/>
      <c r="BN129" s="3153"/>
      <c r="BO129" s="3153"/>
      <c r="BP129" s="3153"/>
      <c r="BQ129" s="3153"/>
      <c r="BR129" s="3153"/>
      <c r="BS129" s="3153"/>
      <c r="BT129" s="3153"/>
      <c r="BU129" s="3153"/>
      <c r="BV129" s="3153"/>
      <c r="BW129" s="3153"/>
      <c r="BX129" s="3153"/>
      <c r="BY129" s="3153"/>
      <c r="BZ129" s="3153"/>
      <c r="CA129" s="3153"/>
      <c r="CB129" s="3153"/>
      <c r="CC129" s="3153"/>
      <c r="CD129" s="3153"/>
      <c r="CE129" s="3153"/>
      <c r="CF129" s="3153"/>
      <c r="CG129" s="3153"/>
      <c r="CH129" s="3153"/>
      <c r="CI129" s="3153"/>
      <c r="CJ129" s="3153"/>
      <c r="CK129" s="3153"/>
      <c r="CL129" s="3153"/>
      <c r="CM129" s="3153"/>
      <c r="CN129" s="3153"/>
      <c r="CO129" s="3153"/>
      <c r="CP129" s="3153"/>
      <c r="CQ129" s="3153"/>
      <c r="CR129" s="3153"/>
      <c r="CS129" s="3153"/>
      <c r="CT129" s="3153"/>
      <c r="CU129" s="3153"/>
      <c r="CV129" s="3153"/>
      <c r="CW129" s="3153"/>
      <c r="CX129" s="3153"/>
      <c r="CY129" s="3153"/>
      <c r="CZ129" s="3153"/>
      <c r="DA129" s="3153"/>
      <c r="DB129" s="3153"/>
      <c r="DC129" s="3153"/>
      <c r="FM129" s="291"/>
      <c r="JP129" s="289"/>
    </row>
    <row r="130" spans="2:276" s="292" customFormat="1" ht="13.5" customHeight="1">
      <c r="B130" s="3169" t="s">
        <v>315</v>
      </c>
      <c r="C130" s="3169"/>
      <c r="D130" s="3169"/>
      <c r="E130" s="3153" t="s">
        <v>1563</v>
      </c>
      <c r="F130" s="3153"/>
      <c r="G130" s="3153"/>
      <c r="H130" s="3153"/>
      <c r="I130" s="3153"/>
      <c r="J130" s="3153"/>
      <c r="K130" s="3153"/>
      <c r="L130" s="3153"/>
      <c r="M130" s="3153"/>
      <c r="N130" s="3153"/>
      <c r="O130" s="3153"/>
      <c r="P130" s="3153"/>
      <c r="Q130" s="3153"/>
      <c r="R130" s="3153"/>
      <c r="S130" s="3153"/>
      <c r="T130" s="3153"/>
      <c r="U130" s="3153"/>
      <c r="V130" s="3153"/>
      <c r="W130" s="3153"/>
      <c r="X130" s="3153"/>
      <c r="Y130" s="3153"/>
      <c r="Z130" s="3153"/>
      <c r="AA130" s="3153"/>
      <c r="AB130" s="3153"/>
      <c r="AC130" s="3153"/>
      <c r="AD130" s="3153"/>
      <c r="AE130" s="3153"/>
      <c r="AF130" s="3153"/>
      <c r="AG130" s="3153"/>
      <c r="AH130" s="3153"/>
      <c r="AI130" s="3153"/>
      <c r="AJ130" s="3153"/>
      <c r="AK130" s="3153"/>
      <c r="AL130" s="3153"/>
      <c r="AM130" s="3153"/>
      <c r="AN130" s="3153"/>
      <c r="AO130" s="3153"/>
      <c r="AP130" s="3153"/>
      <c r="AQ130" s="3153"/>
      <c r="AR130" s="3153"/>
      <c r="AS130" s="3153"/>
      <c r="AT130" s="3153"/>
      <c r="AU130" s="3153"/>
      <c r="AV130" s="3153"/>
      <c r="AW130" s="3153"/>
      <c r="AX130" s="289"/>
      <c r="AY130" s="291"/>
      <c r="AZ130" s="289"/>
      <c r="BA130" s="289"/>
      <c r="BB130" s="289"/>
      <c r="BC130" s="289"/>
      <c r="BD130" s="289"/>
      <c r="BE130" s="152"/>
      <c r="BF130" s="152"/>
      <c r="BG130" s="152"/>
      <c r="BJ130" s="306"/>
      <c r="BK130" s="3153"/>
      <c r="BL130" s="3153"/>
      <c r="BM130" s="3153"/>
      <c r="BN130" s="3153"/>
      <c r="BO130" s="3153"/>
      <c r="BP130" s="3153"/>
      <c r="BQ130" s="3153"/>
      <c r="BR130" s="3153"/>
      <c r="BS130" s="3153"/>
      <c r="BT130" s="3153"/>
      <c r="BU130" s="3153"/>
      <c r="BV130" s="3153"/>
      <c r="BW130" s="3153"/>
      <c r="BX130" s="3153"/>
      <c r="BY130" s="3153"/>
      <c r="BZ130" s="3153"/>
      <c r="CA130" s="3153"/>
      <c r="CB130" s="3153"/>
      <c r="CC130" s="3153"/>
      <c r="CD130" s="3153"/>
      <c r="CE130" s="3153"/>
      <c r="CF130" s="3153"/>
      <c r="CG130" s="3153"/>
      <c r="CH130" s="3153"/>
      <c r="CI130" s="3153"/>
      <c r="CJ130" s="3153"/>
      <c r="CK130" s="3153"/>
      <c r="CL130" s="3153"/>
      <c r="CM130" s="3153"/>
      <c r="CN130" s="3153"/>
      <c r="CO130" s="3153"/>
      <c r="CP130" s="3153"/>
      <c r="CQ130" s="3153"/>
      <c r="CR130" s="3153"/>
      <c r="CS130" s="3153"/>
      <c r="CT130" s="3153"/>
      <c r="CU130" s="3153"/>
      <c r="CV130" s="3153"/>
      <c r="CW130" s="3153"/>
      <c r="CX130" s="3153"/>
      <c r="CY130" s="3153"/>
      <c r="CZ130" s="3153"/>
      <c r="DA130" s="3153"/>
      <c r="DB130" s="3153"/>
      <c r="DC130" s="3153"/>
      <c r="FM130" s="291"/>
      <c r="JP130" s="289"/>
    </row>
    <row r="131" spans="2:276" s="292" customFormat="1" ht="13.5" customHeight="1">
      <c r="B131" s="288"/>
      <c r="C131" s="288"/>
      <c r="D131" s="288"/>
      <c r="E131" s="3153"/>
      <c r="F131" s="3153"/>
      <c r="G131" s="3153"/>
      <c r="H131" s="3153"/>
      <c r="I131" s="3153"/>
      <c r="J131" s="3153"/>
      <c r="K131" s="3153"/>
      <c r="L131" s="3153"/>
      <c r="M131" s="3153"/>
      <c r="N131" s="3153"/>
      <c r="O131" s="3153"/>
      <c r="P131" s="3153"/>
      <c r="Q131" s="3153"/>
      <c r="R131" s="3153"/>
      <c r="S131" s="3153"/>
      <c r="T131" s="3153"/>
      <c r="U131" s="3153"/>
      <c r="V131" s="3153"/>
      <c r="W131" s="3153"/>
      <c r="X131" s="3153"/>
      <c r="Y131" s="3153"/>
      <c r="Z131" s="3153"/>
      <c r="AA131" s="3153"/>
      <c r="AB131" s="3153"/>
      <c r="AC131" s="3153"/>
      <c r="AD131" s="3153"/>
      <c r="AE131" s="3153"/>
      <c r="AF131" s="3153"/>
      <c r="AG131" s="3153"/>
      <c r="AH131" s="3153"/>
      <c r="AI131" s="3153"/>
      <c r="AJ131" s="3153"/>
      <c r="AK131" s="3153"/>
      <c r="AL131" s="3153"/>
      <c r="AM131" s="3153"/>
      <c r="AN131" s="3153"/>
      <c r="AO131" s="3153"/>
      <c r="AP131" s="3153"/>
      <c r="AQ131" s="3153"/>
      <c r="AR131" s="3153"/>
      <c r="AS131" s="3153"/>
      <c r="AT131" s="3153"/>
      <c r="AU131" s="3153"/>
      <c r="AV131" s="3153"/>
      <c r="AW131" s="3153"/>
      <c r="AX131" s="289"/>
      <c r="AY131" s="291"/>
      <c r="AZ131" s="289"/>
      <c r="BA131" s="289"/>
      <c r="BB131" s="289"/>
      <c r="BC131" s="289"/>
      <c r="BD131" s="289"/>
      <c r="BE131" s="152"/>
      <c r="BF131" s="152"/>
      <c r="BG131" s="152"/>
      <c r="BJ131" s="306"/>
      <c r="BK131" s="3133" t="s">
        <v>1309</v>
      </c>
      <c r="BL131" s="3133"/>
      <c r="BM131" s="3133"/>
      <c r="BN131" s="3133"/>
      <c r="BO131" s="3133"/>
      <c r="BP131" s="3133"/>
      <c r="BQ131" s="3133"/>
      <c r="BR131" s="3133"/>
      <c r="BS131" s="3133"/>
      <c r="BT131" s="3133"/>
      <c r="BU131" s="3133"/>
      <c r="BV131" s="3133"/>
      <c r="BW131" s="3133"/>
      <c r="BX131" s="3133"/>
      <c r="BY131" s="3133"/>
      <c r="BZ131" s="3133"/>
      <c r="CA131" s="3133"/>
      <c r="CB131" s="3133"/>
      <c r="CC131" s="3133"/>
      <c r="CD131" s="3133"/>
      <c r="CE131" s="3133"/>
      <c r="CF131" s="3133"/>
      <c r="CG131" s="3133"/>
      <c r="CH131" s="3133"/>
      <c r="CI131" s="3133"/>
      <c r="CJ131" s="3133"/>
      <c r="CK131" s="3133"/>
      <c r="CL131" s="3133"/>
      <c r="CM131" s="3133"/>
      <c r="CN131" s="3133"/>
      <c r="CO131" s="3133"/>
      <c r="CP131" s="3133"/>
      <c r="CQ131" s="3133"/>
      <c r="CR131" s="3133"/>
      <c r="CS131" s="3133"/>
      <c r="CT131" s="3133"/>
      <c r="CU131" s="3133"/>
      <c r="CV131" s="3133"/>
      <c r="CW131" s="3133"/>
      <c r="CX131" s="3133"/>
      <c r="CY131" s="3133"/>
      <c r="CZ131" s="3133"/>
      <c r="DA131" s="3133"/>
      <c r="DB131" s="3133"/>
      <c r="DC131" s="3133"/>
      <c r="FM131" s="291"/>
      <c r="JP131" s="289"/>
    </row>
    <row r="132" spans="2:276" s="292" customFormat="1" ht="13.5" customHeight="1">
      <c r="B132" s="287"/>
      <c r="C132" s="287"/>
      <c r="D132" s="287"/>
      <c r="E132" s="3153"/>
      <c r="F132" s="3153"/>
      <c r="G132" s="3153"/>
      <c r="H132" s="3153"/>
      <c r="I132" s="3153"/>
      <c r="J132" s="3153"/>
      <c r="K132" s="3153"/>
      <c r="L132" s="3153"/>
      <c r="M132" s="3153"/>
      <c r="N132" s="3153"/>
      <c r="O132" s="3153"/>
      <c r="P132" s="3153"/>
      <c r="Q132" s="3153"/>
      <c r="R132" s="3153"/>
      <c r="S132" s="3153"/>
      <c r="T132" s="3153"/>
      <c r="U132" s="3153"/>
      <c r="V132" s="3153"/>
      <c r="W132" s="3153"/>
      <c r="X132" s="3153"/>
      <c r="Y132" s="3153"/>
      <c r="Z132" s="3153"/>
      <c r="AA132" s="3153"/>
      <c r="AB132" s="3153"/>
      <c r="AC132" s="3153"/>
      <c r="AD132" s="3153"/>
      <c r="AE132" s="3153"/>
      <c r="AF132" s="3153"/>
      <c r="AG132" s="3153"/>
      <c r="AH132" s="3153"/>
      <c r="AI132" s="3153"/>
      <c r="AJ132" s="3153"/>
      <c r="AK132" s="3153"/>
      <c r="AL132" s="3153"/>
      <c r="AM132" s="3153"/>
      <c r="AN132" s="3153"/>
      <c r="AO132" s="3153"/>
      <c r="AP132" s="3153"/>
      <c r="AQ132" s="3153"/>
      <c r="AR132" s="3153"/>
      <c r="AS132" s="3153"/>
      <c r="AT132" s="3153"/>
      <c r="AU132" s="3153"/>
      <c r="AV132" s="3153"/>
      <c r="AW132" s="3153"/>
      <c r="AX132" s="289"/>
      <c r="AY132" s="291"/>
      <c r="AZ132" s="289"/>
      <c r="BA132" s="289"/>
      <c r="BB132" s="289"/>
      <c r="BC132" s="289"/>
      <c r="BD132" s="289"/>
      <c r="BE132" s="151"/>
      <c r="BF132" s="151"/>
      <c r="BG132" s="151"/>
      <c r="BJ132" s="306"/>
      <c r="BK132" s="3133"/>
      <c r="BL132" s="3133"/>
      <c r="BM132" s="3133"/>
      <c r="BN132" s="3133"/>
      <c r="BO132" s="3133"/>
      <c r="BP132" s="3133"/>
      <c r="BQ132" s="3133"/>
      <c r="BR132" s="3133"/>
      <c r="BS132" s="3133"/>
      <c r="BT132" s="3133"/>
      <c r="BU132" s="3133"/>
      <c r="BV132" s="3133"/>
      <c r="BW132" s="3133"/>
      <c r="BX132" s="3133"/>
      <c r="BY132" s="3133"/>
      <c r="BZ132" s="3133"/>
      <c r="CA132" s="3133"/>
      <c r="CB132" s="3133"/>
      <c r="CC132" s="3133"/>
      <c r="CD132" s="3133"/>
      <c r="CE132" s="3133"/>
      <c r="CF132" s="3133"/>
      <c r="CG132" s="3133"/>
      <c r="CH132" s="3133"/>
      <c r="CI132" s="3133"/>
      <c r="CJ132" s="3133"/>
      <c r="CK132" s="3133"/>
      <c r="CL132" s="3133"/>
      <c r="CM132" s="3133"/>
      <c r="CN132" s="3133"/>
      <c r="CO132" s="3133"/>
      <c r="CP132" s="3133"/>
      <c r="CQ132" s="3133"/>
      <c r="CR132" s="3133"/>
      <c r="CS132" s="3133"/>
      <c r="CT132" s="3133"/>
      <c r="CU132" s="3133"/>
      <c r="CV132" s="3133"/>
      <c r="CW132" s="3133"/>
      <c r="CX132" s="3133"/>
      <c r="CY132" s="3133"/>
      <c r="CZ132" s="3133"/>
      <c r="DA132" s="3133"/>
      <c r="DB132" s="3133"/>
      <c r="DC132" s="3133"/>
      <c r="FM132" s="289"/>
      <c r="JP132" s="289"/>
    </row>
    <row r="133" spans="2:276" s="292" customFormat="1" ht="13.5" customHeight="1">
      <c r="B133" s="291"/>
      <c r="C133" s="291"/>
      <c r="D133" s="291"/>
      <c r="E133" s="3153"/>
      <c r="F133" s="3153"/>
      <c r="G133" s="3153"/>
      <c r="H133" s="3153"/>
      <c r="I133" s="3153"/>
      <c r="J133" s="3153"/>
      <c r="K133" s="3153"/>
      <c r="L133" s="3153"/>
      <c r="M133" s="3153"/>
      <c r="N133" s="3153"/>
      <c r="O133" s="3153"/>
      <c r="P133" s="3153"/>
      <c r="Q133" s="3153"/>
      <c r="R133" s="3153"/>
      <c r="S133" s="3153"/>
      <c r="T133" s="3153"/>
      <c r="U133" s="3153"/>
      <c r="V133" s="3153"/>
      <c r="W133" s="3153"/>
      <c r="X133" s="3153"/>
      <c r="Y133" s="3153"/>
      <c r="Z133" s="3153"/>
      <c r="AA133" s="3153"/>
      <c r="AB133" s="3153"/>
      <c r="AC133" s="3153"/>
      <c r="AD133" s="3153"/>
      <c r="AE133" s="3153"/>
      <c r="AF133" s="3153"/>
      <c r="AG133" s="3153"/>
      <c r="AH133" s="3153"/>
      <c r="AI133" s="3153"/>
      <c r="AJ133" s="3153"/>
      <c r="AK133" s="3153"/>
      <c r="AL133" s="3153"/>
      <c r="AM133" s="3153"/>
      <c r="AN133" s="3153"/>
      <c r="AO133" s="3153"/>
      <c r="AP133" s="3153"/>
      <c r="AQ133" s="3153"/>
      <c r="AR133" s="3153"/>
      <c r="AS133" s="3153"/>
      <c r="AT133" s="3153"/>
      <c r="AU133" s="3153"/>
      <c r="AV133" s="3153"/>
      <c r="AW133" s="3153"/>
      <c r="BA133" s="295"/>
      <c r="BE133" s="151"/>
      <c r="BF133" s="151"/>
      <c r="BG133" s="151"/>
      <c r="BJ133" s="306"/>
      <c r="BK133" s="3133"/>
      <c r="BL133" s="3133"/>
      <c r="BM133" s="3133"/>
      <c r="BN133" s="3133"/>
      <c r="BO133" s="3133"/>
      <c r="BP133" s="3133"/>
      <c r="BQ133" s="3133"/>
      <c r="BR133" s="3133"/>
      <c r="BS133" s="3133"/>
      <c r="BT133" s="3133"/>
      <c r="BU133" s="3133"/>
      <c r="BV133" s="3133"/>
      <c r="BW133" s="3133"/>
      <c r="BX133" s="3133"/>
      <c r="BY133" s="3133"/>
      <c r="BZ133" s="3133"/>
      <c r="CA133" s="3133"/>
      <c r="CB133" s="3133"/>
      <c r="CC133" s="3133"/>
      <c r="CD133" s="3133"/>
      <c r="CE133" s="3133"/>
      <c r="CF133" s="3133"/>
      <c r="CG133" s="3133"/>
      <c r="CH133" s="3133"/>
      <c r="CI133" s="3133"/>
      <c r="CJ133" s="3133"/>
      <c r="CK133" s="3133"/>
      <c r="CL133" s="3133"/>
      <c r="CM133" s="3133"/>
      <c r="CN133" s="3133"/>
      <c r="CO133" s="3133"/>
      <c r="CP133" s="3133"/>
      <c r="CQ133" s="3133"/>
      <c r="CR133" s="3133"/>
      <c r="CS133" s="3133"/>
      <c r="CT133" s="3133"/>
      <c r="CU133" s="3133"/>
      <c r="CV133" s="3133"/>
      <c r="CW133" s="3133"/>
      <c r="CX133" s="3133"/>
      <c r="CY133" s="3133"/>
      <c r="CZ133" s="3133"/>
      <c r="DA133" s="3133"/>
      <c r="DB133" s="3133"/>
      <c r="DC133" s="3133"/>
      <c r="FM133" s="289"/>
      <c r="JP133" s="289"/>
    </row>
    <row r="134" spans="2:276" s="292" customFormat="1" ht="13.5" customHeight="1">
      <c r="B134" s="291"/>
      <c r="C134" s="291"/>
      <c r="D134" s="291"/>
      <c r="E134" s="3153"/>
      <c r="F134" s="3153"/>
      <c r="G134" s="3153"/>
      <c r="H134" s="3153"/>
      <c r="I134" s="3153"/>
      <c r="J134" s="3153"/>
      <c r="K134" s="3153"/>
      <c r="L134" s="3153"/>
      <c r="M134" s="3153"/>
      <c r="N134" s="3153"/>
      <c r="O134" s="3153"/>
      <c r="P134" s="3153"/>
      <c r="Q134" s="3153"/>
      <c r="R134" s="3153"/>
      <c r="S134" s="3153"/>
      <c r="T134" s="3153"/>
      <c r="U134" s="3153"/>
      <c r="V134" s="3153"/>
      <c r="W134" s="3153"/>
      <c r="X134" s="3153"/>
      <c r="Y134" s="3153"/>
      <c r="Z134" s="3153"/>
      <c r="AA134" s="3153"/>
      <c r="AB134" s="3153"/>
      <c r="AC134" s="3153"/>
      <c r="AD134" s="3153"/>
      <c r="AE134" s="3153"/>
      <c r="AF134" s="3153"/>
      <c r="AG134" s="3153"/>
      <c r="AH134" s="3153"/>
      <c r="AI134" s="3153"/>
      <c r="AJ134" s="3153"/>
      <c r="AK134" s="3153"/>
      <c r="AL134" s="3153"/>
      <c r="AM134" s="3153"/>
      <c r="AN134" s="3153"/>
      <c r="AO134" s="3153"/>
      <c r="AP134" s="3153"/>
      <c r="AQ134" s="3153"/>
      <c r="AR134" s="3153"/>
      <c r="AS134" s="3153"/>
      <c r="AT134" s="3153"/>
      <c r="AU134" s="3153"/>
      <c r="AV134" s="3153"/>
      <c r="AW134" s="3153"/>
      <c r="BA134" s="295"/>
      <c r="BE134" s="151"/>
      <c r="BF134" s="151"/>
      <c r="BG134" s="151"/>
      <c r="BJ134" s="306"/>
      <c r="BK134" s="3133"/>
      <c r="BL134" s="3133"/>
      <c r="BM134" s="3133"/>
      <c r="BN134" s="3133"/>
      <c r="BO134" s="3133"/>
      <c r="BP134" s="3133"/>
      <c r="BQ134" s="3133"/>
      <c r="BR134" s="3133"/>
      <c r="BS134" s="3133"/>
      <c r="BT134" s="3133"/>
      <c r="BU134" s="3133"/>
      <c r="BV134" s="3133"/>
      <c r="BW134" s="3133"/>
      <c r="BX134" s="3133"/>
      <c r="BY134" s="3133"/>
      <c r="BZ134" s="3133"/>
      <c r="CA134" s="3133"/>
      <c r="CB134" s="3133"/>
      <c r="CC134" s="3133"/>
      <c r="CD134" s="3133"/>
      <c r="CE134" s="3133"/>
      <c r="CF134" s="3133"/>
      <c r="CG134" s="3133"/>
      <c r="CH134" s="3133"/>
      <c r="CI134" s="3133"/>
      <c r="CJ134" s="3133"/>
      <c r="CK134" s="3133"/>
      <c r="CL134" s="3133"/>
      <c r="CM134" s="3133"/>
      <c r="CN134" s="3133"/>
      <c r="CO134" s="3133"/>
      <c r="CP134" s="3133"/>
      <c r="CQ134" s="3133"/>
      <c r="CR134" s="3133"/>
      <c r="CS134" s="3133"/>
      <c r="CT134" s="3133"/>
      <c r="CU134" s="3133"/>
      <c r="CV134" s="3133"/>
      <c r="CW134" s="3133"/>
      <c r="CX134" s="3133"/>
      <c r="CY134" s="3133"/>
      <c r="CZ134" s="3133"/>
      <c r="DA134" s="3133"/>
      <c r="DB134" s="3133"/>
      <c r="DC134" s="3133"/>
      <c r="FM134" s="291"/>
      <c r="JP134" s="289"/>
    </row>
    <row r="135" spans="2:276" s="292" customFormat="1" ht="13.5" customHeight="1">
      <c r="B135" s="3152" t="s">
        <v>615</v>
      </c>
      <c r="C135" s="3152"/>
      <c r="D135" s="3152"/>
      <c r="E135" s="3152"/>
      <c r="F135" s="3152"/>
      <c r="G135" s="3152"/>
      <c r="H135" s="3152"/>
      <c r="I135" s="3152"/>
      <c r="J135" s="3152"/>
      <c r="K135" s="3152"/>
      <c r="L135" s="3152"/>
      <c r="M135" s="3152"/>
      <c r="N135" s="3152"/>
      <c r="O135" s="3152"/>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BA135" s="295"/>
      <c r="BE135" s="151"/>
      <c r="BF135" s="151"/>
      <c r="BG135" s="151"/>
      <c r="BJ135" s="306"/>
      <c r="BK135" s="3133"/>
      <c r="BL135" s="3133"/>
      <c r="BM135" s="3133"/>
      <c r="BN135" s="3133"/>
      <c r="BO135" s="3133"/>
      <c r="BP135" s="3133"/>
      <c r="BQ135" s="3133"/>
      <c r="BR135" s="3133"/>
      <c r="BS135" s="3133"/>
      <c r="BT135" s="3133"/>
      <c r="BU135" s="3133"/>
      <c r="BV135" s="3133"/>
      <c r="BW135" s="3133"/>
      <c r="BX135" s="3133"/>
      <c r="BY135" s="3133"/>
      <c r="BZ135" s="3133"/>
      <c r="CA135" s="3133"/>
      <c r="CB135" s="3133"/>
      <c r="CC135" s="3133"/>
      <c r="CD135" s="3133"/>
      <c r="CE135" s="3133"/>
      <c r="CF135" s="3133"/>
      <c r="CG135" s="3133"/>
      <c r="CH135" s="3133"/>
      <c r="CI135" s="3133"/>
      <c r="CJ135" s="3133"/>
      <c r="CK135" s="3133"/>
      <c r="CL135" s="3133"/>
      <c r="CM135" s="3133"/>
      <c r="CN135" s="3133"/>
      <c r="CO135" s="3133"/>
      <c r="CP135" s="3133"/>
      <c r="CQ135" s="3133"/>
      <c r="CR135" s="3133"/>
      <c r="CS135" s="3133"/>
      <c r="CT135" s="3133"/>
      <c r="CU135" s="3133"/>
      <c r="CV135" s="3133"/>
      <c r="CW135" s="3133"/>
      <c r="CX135" s="3133"/>
      <c r="CY135" s="3133"/>
      <c r="CZ135" s="3133"/>
      <c r="DA135" s="3133"/>
      <c r="DB135" s="3133"/>
      <c r="DC135" s="3133"/>
      <c r="FB135" s="45"/>
      <c r="FM135" s="291"/>
      <c r="JP135" s="289"/>
    </row>
    <row r="136" spans="2:276" s="292" customFormat="1" ht="13.5" customHeight="1">
      <c r="B136" s="3151" t="s">
        <v>316</v>
      </c>
      <c r="C136" s="3151"/>
      <c r="D136" s="3151"/>
      <c r="E136" s="3174" t="s">
        <v>1998</v>
      </c>
      <c r="F136" s="3174"/>
      <c r="G136" s="3174"/>
      <c r="H136" s="3174"/>
      <c r="I136" s="3174"/>
      <c r="J136" s="3174"/>
      <c r="K136" s="3174"/>
      <c r="L136" s="3174"/>
      <c r="M136" s="3174"/>
      <c r="N136" s="3174"/>
      <c r="O136" s="3174"/>
      <c r="P136" s="3174"/>
      <c r="Q136" s="3174"/>
      <c r="R136" s="3174"/>
      <c r="S136" s="3174"/>
      <c r="T136" s="3174"/>
      <c r="U136" s="3174"/>
      <c r="V136" s="3174"/>
      <c r="W136" s="3174"/>
      <c r="X136" s="3174"/>
      <c r="Y136" s="3174"/>
      <c r="Z136" s="3174"/>
      <c r="AA136" s="3174"/>
      <c r="AB136" s="3174"/>
      <c r="AC136" s="3174"/>
      <c r="AD136" s="3174"/>
      <c r="AE136" s="3174"/>
      <c r="AF136" s="3174"/>
      <c r="AG136" s="3174"/>
      <c r="AH136" s="3174"/>
      <c r="AI136" s="3174"/>
      <c r="AJ136" s="3174"/>
      <c r="AK136" s="3174"/>
      <c r="AL136" s="3174"/>
      <c r="AM136" s="3174"/>
      <c r="AN136" s="3174"/>
      <c r="AO136" s="3174"/>
      <c r="AP136" s="3174"/>
      <c r="AQ136" s="3174"/>
      <c r="AR136" s="3174"/>
      <c r="AS136" s="3174"/>
      <c r="AT136" s="3174"/>
      <c r="AU136" s="3174"/>
      <c r="AV136" s="3174"/>
      <c r="AW136" s="3174"/>
      <c r="BA136" s="295"/>
      <c r="BJ136" s="306"/>
      <c r="BK136" s="3133"/>
      <c r="BL136" s="3133"/>
      <c r="BM136" s="3133"/>
      <c r="BN136" s="3133"/>
      <c r="BO136" s="3133"/>
      <c r="BP136" s="3133"/>
      <c r="BQ136" s="3133"/>
      <c r="BR136" s="3133"/>
      <c r="BS136" s="3133"/>
      <c r="BT136" s="3133"/>
      <c r="BU136" s="3133"/>
      <c r="BV136" s="3133"/>
      <c r="BW136" s="3133"/>
      <c r="BX136" s="3133"/>
      <c r="BY136" s="3133"/>
      <c r="BZ136" s="3133"/>
      <c r="CA136" s="3133"/>
      <c r="CB136" s="3133"/>
      <c r="CC136" s="3133"/>
      <c r="CD136" s="3133"/>
      <c r="CE136" s="3133"/>
      <c r="CF136" s="3133"/>
      <c r="CG136" s="3133"/>
      <c r="CH136" s="3133"/>
      <c r="CI136" s="3133"/>
      <c r="CJ136" s="3133"/>
      <c r="CK136" s="3133"/>
      <c r="CL136" s="3133"/>
      <c r="CM136" s="3133"/>
      <c r="CN136" s="3133"/>
      <c r="CO136" s="3133"/>
      <c r="CP136" s="3133"/>
      <c r="CQ136" s="3133"/>
      <c r="CR136" s="3133"/>
      <c r="CS136" s="3133"/>
      <c r="CT136" s="3133"/>
      <c r="CU136" s="3133"/>
      <c r="CV136" s="3133"/>
      <c r="CW136" s="3133"/>
      <c r="CX136" s="3133"/>
      <c r="CY136" s="3133"/>
      <c r="CZ136" s="3133"/>
      <c r="DA136" s="3133"/>
      <c r="DB136" s="3133"/>
      <c r="DC136" s="3133"/>
      <c r="FB136" s="45"/>
      <c r="FM136" s="291"/>
      <c r="JP136" s="289"/>
    </row>
    <row r="137" spans="2:276" s="292" customFormat="1" ht="13.5" customHeight="1">
      <c r="B137" s="293"/>
      <c r="C137" s="293"/>
      <c r="D137" s="293"/>
      <c r="E137" s="3174"/>
      <c r="F137" s="3174"/>
      <c r="G137" s="3174"/>
      <c r="H137" s="3174"/>
      <c r="I137" s="3174"/>
      <c r="J137" s="3174"/>
      <c r="K137" s="3174"/>
      <c r="L137" s="3174"/>
      <c r="M137" s="3174"/>
      <c r="N137" s="3174"/>
      <c r="O137" s="3174"/>
      <c r="P137" s="3174"/>
      <c r="Q137" s="3174"/>
      <c r="R137" s="3174"/>
      <c r="S137" s="3174"/>
      <c r="T137" s="3174"/>
      <c r="U137" s="3174"/>
      <c r="V137" s="3174"/>
      <c r="W137" s="3174"/>
      <c r="X137" s="3174"/>
      <c r="Y137" s="3174"/>
      <c r="Z137" s="3174"/>
      <c r="AA137" s="3174"/>
      <c r="AB137" s="3174"/>
      <c r="AC137" s="3174"/>
      <c r="AD137" s="3174"/>
      <c r="AE137" s="3174"/>
      <c r="AF137" s="3174"/>
      <c r="AG137" s="3174"/>
      <c r="AH137" s="3174"/>
      <c r="AI137" s="3174"/>
      <c r="AJ137" s="3174"/>
      <c r="AK137" s="3174"/>
      <c r="AL137" s="3174"/>
      <c r="AM137" s="3174"/>
      <c r="AN137" s="3174"/>
      <c r="AO137" s="3174"/>
      <c r="AP137" s="3174"/>
      <c r="AQ137" s="3174"/>
      <c r="AR137" s="3174"/>
      <c r="AS137" s="3174"/>
      <c r="AT137" s="3174"/>
      <c r="AU137" s="3174"/>
      <c r="AV137" s="3174"/>
      <c r="AW137" s="3174"/>
      <c r="AX137" s="289"/>
      <c r="AY137" s="291"/>
      <c r="AZ137" s="289"/>
      <c r="BA137" s="289"/>
      <c r="BB137" s="289"/>
      <c r="BC137" s="289"/>
      <c r="BD137" s="289"/>
      <c r="BJ137" s="306"/>
      <c r="BK137" s="3133"/>
      <c r="BL137" s="3133"/>
      <c r="BM137" s="3133"/>
      <c r="BN137" s="3133"/>
      <c r="BO137" s="3133"/>
      <c r="BP137" s="3133"/>
      <c r="BQ137" s="3133"/>
      <c r="BR137" s="3133"/>
      <c r="BS137" s="3133"/>
      <c r="BT137" s="3133"/>
      <c r="BU137" s="3133"/>
      <c r="BV137" s="3133"/>
      <c r="BW137" s="3133"/>
      <c r="BX137" s="3133"/>
      <c r="BY137" s="3133"/>
      <c r="BZ137" s="3133"/>
      <c r="CA137" s="3133"/>
      <c r="CB137" s="3133"/>
      <c r="CC137" s="3133"/>
      <c r="CD137" s="3133"/>
      <c r="CE137" s="3133"/>
      <c r="CF137" s="3133"/>
      <c r="CG137" s="3133"/>
      <c r="CH137" s="3133"/>
      <c r="CI137" s="3133"/>
      <c r="CJ137" s="3133"/>
      <c r="CK137" s="3133"/>
      <c r="CL137" s="3133"/>
      <c r="CM137" s="3133"/>
      <c r="CN137" s="3133"/>
      <c r="CO137" s="3133"/>
      <c r="CP137" s="3133"/>
      <c r="CQ137" s="3133"/>
      <c r="CR137" s="3133"/>
      <c r="CS137" s="3133"/>
      <c r="CT137" s="3133"/>
      <c r="CU137" s="3133"/>
      <c r="CV137" s="3133"/>
      <c r="CW137" s="3133"/>
      <c r="CX137" s="3133"/>
      <c r="CY137" s="3133"/>
      <c r="CZ137" s="3133"/>
      <c r="DA137" s="3133"/>
      <c r="DB137" s="3133"/>
      <c r="DC137" s="3133"/>
      <c r="FB137" s="45"/>
      <c r="FM137" s="291"/>
      <c r="JP137" s="289"/>
    </row>
    <row r="138" spans="2:276" s="292" customFormat="1" ht="13.5" customHeight="1">
      <c r="B138" s="293"/>
      <c r="C138" s="293"/>
      <c r="D138" s="293"/>
      <c r="E138" s="3174"/>
      <c r="F138" s="3174"/>
      <c r="G138" s="3174"/>
      <c r="H138" s="3174"/>
      <c r="I138" s="3174"/>
      <c r="J138" s="3174"/>
      <c r="K138" s="3174"/>
      <c r="L138" s="3174"/>
      <c r="M138" s="3174"/>
      <c r="N138" s="3174"/>
      <c r="O138" s="3174"/>
      <c r="P138" s="3174"/>
      <c r="Q138" s="3174"/>
      <c r="R138" s="3174"/>
      <c r="S138" s="3174"/>
      <c r="T138" s="3174"/>
      <c r="U138" s="3174"/>
      <c r="V138" s="3174"/>
      <c r="W138" s="3174"/>
      <c r="X138" s="3174"/>
      <c r="Y138" s="3174"/>
      <c r="Z138" s="3174"/>
      <c r="AA138" s="3174"/>
      <c r="AB138" s="3174"/>
      <c r="AC138" s="3174"/>
      <c r="AD138" s="3174"/>
      <c r="AE138" s="3174"/>
      <c r="AF138" s="3174"/>
      <c r="AG138" s="3174"/>
      <c r="AH138" s="3174"/>
      <c r="AI138" s="3174"/>
      <c r="AJ138" s="3174"/>
      <c r="AK138" s="3174"/>
      <c r="AL138" s="3174"/>
      <c r="AM138" s="3174"/>
      <c r="AN138" s="3174"/>
      <c r="AO138" s="3174"/>
      <c r="AP138" s="3174"/>
      <c r="AQ138" s="3174"/>
      <c r="AR138" s="3174"/>
      <c r="AS138" s="3174"/>
      <c r="AT138" s="3174"/>
      <c r="AU138" s="3174"/>
      <c r="AV138" s="3174"/>
      <c r="AW138" s="3174"/>
      <c r="AX138" s="289"/>
      <c r="AY138" s="291"/>
      <c r="AZ138" s="289"/>
      <c r="BA138" s="289"/>
      <c r="BJ138" s="306"/>
      <c r="BK138" s="3133"/>
      <c r="BL138" s="3133"/>
      <c r="BM138" s="3133"/>
      <c r="BN138" s="3133"/>
      <c r="BO138" s="3133"/>
      <c r="BP138" s="3133"/>
      <c r="BQ138" s="3133"/>
      <c r="BR138" s="3133"/>
      <c r="BS138" s="3133"/>
      <c r="BT138" s="3133"/>
      <c r="BU138" s="3133"/>
      <c r="BV138" s="3133"/>
      <c r="BW138" s="3133"/>
      <c r="BX138" s="3133"/>
      <c r="BY138" s="3133"/>
      <c r="BZ138" s="3133"/>
      <c r="CA138" s="3133"/>
      <c r="CB138" s="3133"/>
      <c r="CC138" s="3133"/>
      <c r="CD138" s="3133"/>
      <c r="CE138" s="3133"/>
      <c r="CF138" s="3133"/>
      <c r="CG138" s="3133"/>
      <c r="CH138" s="3133"/>
      <c r="CI138" s="3133"/>
      <c r="CJ138" s="3133"/>
      <c r="CK138" s="3133"/>
      <c r="CL138" s="3133"/>
      <c r="CM138" s="3133"/>
      <c r="CN138" s="3133"/>
      <c r="CO138" s="3133"/>
      <c r="CP138" s="3133"/>
      <c r="CQ138" s="3133"/>
      <c r="CR138" s="3133"/>
      <c r="CS138" s="3133"/>
      <c r="CT138" s="3133"/>
      <c r="CU138" s="3133"/>
      <c r="CV138" s="3133"/>
      <c r="CW138" s="3133"/>
      <c r="CX138" s="3133"/>
      <c r="CY138" s="3133"/>
      <c r="CZ138" s="3133"/>
      <c r="DA138" s="3133"/>
      <c r="DB138" s="3133"/>
      <c r="DC138" s="3133"/>
      <c r="FB138" s="45"/>
      <c r="FM138" s="291"/>
      <c r="JP138" s="289"/>
    </row>
    <row r="139" spans="2:276" s="292" customFormat="1" ht="13.5" customHeight="1">
      <c r="B139" s="289"/>
      <c r="C139" s="289"/>
      <c r="D139" s="289"/>
      <c r="E139" s="3174"/>
      <c r="F139" s="3174"/>
      <c r="G139" s="3174"/>
      <c r="H139" s="3174"/>
      <c r="I139" s="3174"/>
      <c r="J139" s="3174"/>
      <c r="K139" s="3174"/>
      <c r="L139" s="3174"/>
      <c r="M139" s="3174"/>
      <c r="N139" s="3174"/>
      <c r="O139" s="3174"/>
      <c r="P139" s="3174"/>
      <c r="Q139" s="3174"/>
      <c r="R139" s="3174"/>
      <c r="S139" s="3174"/>
      <c r="T139" s="3174"/>
      <c r="U139" s="3174"/>
      <c r="V139" s="3174"/>
      <c r="W139" s="3174"/>
      <c r="X139" s="3174"/>
      <c r="Y139" s="3174"/>
      <c r="Z139" s="3174"/>
      <c r="AA139" s="3174"/>
      <c r="AB139" s="3174"/>
      <c r="AC139" s="3174"/>
      <c r="AD139" s="3174"/>
      <c r="AE139" s="3174"/>
      <c r="AF139" s="3174"/>
      <c r="AG139" s="3174"/>
      <c r="AH139" s="3174"/>
      <c r="AI139" s="3174"/>
      <c r="AJ139" s="3174"/>
      <c r="AK139" s="3174"/>
      <c r="AL139" s="3174"/>
      <c r="AM139" s="3174"/>
      <c r="AN139" s="3174"/>
      <c r="AO139" s="3174"/>
      <c r="AP139" s="3174"/>
      <c r="AQ139" s="3174"/>
      <c r="AR139" s="3174"/>
      <c r="AS139" s="3174"/>
      <c r="AT139" s="3174"/>
      <c r="AU139" s="3174"/>
      <c r="AV139" s="3174"/>
      <c r="AW139" s="3174"/>
      <c r="AX139" s="289"/>
      <c r="AY139" s="291"/>
      <c r="AZ139" s="289"/>
      <c r="BA139" s="289"/>
      <c r="BJ139" s="306"/>
      <c r="BK139" s="3133"/>
      <c r="BL139" s="3133"/>
      <c r="BM139" s="3133"/>
      <c r="BN139" s="3133"/>
      <c r="BO139" s="3133"/>
      <c r="BP139" s="3133"/>
      <c r="BQ139" s="3133"/>
      <c r="BR139" s="3133"/>
      <c r="BS139" s="3133"/>
      <c r="BT139" s="3133"/>
      <c r="BU139" s="3133"/>
      <c r="BV139" s="3133"/>
      <c r="BW139" s="3133"/>
      <c r="BX139" s="3133"/>
      <c r="BY139" s="3133"/>
      <c r="BZ139" s="3133"/>
      <c r="CA139" s="3133"/>
      <c r="CB139" s="3133"/>
      <c r="CC139" s="3133"/>
      <c r="CD139" s="3133"/>
      <c r="CE139" s="3133"/>
      <c r="CF139" s="3133"/>
      <c r="CG139" s="3133"/>
      <c r="CH139" s="3133"/>
      <c r="CI139" s="3133"/>
      <c r="CJ139" s="3133"/>
      <c r="CK139" s="3133"/>
      <c r="CL139" s="3133"/>
      <c r="CM139" s="3133"/>
      <c r="CN139" s="3133"/>
      <c r="CO139" s="3133"/>
      <c r="CP139" s="3133"/>
      <c r="CQ139" s="3133"/>
      <c r="CR139" s="3133"/>
      <c r="CS139" s="3133"/>
      <c r="CT139" s="3133"/>
      <c r="CU139" s="3133"/>
      <c r="CV139" s="3133"/>
      <c r="CW139" s="3133"/>
      <c r="CX139" s="3133"/>
      <c r="CY139" s="3133"/>
      <c r="CZ139" s="3133"/>
      <c r="DA139" s="3133"/>
      <c r="DB139" s="3133"/>
      <c r="DC139" s="3133"/>
      <c r="FB139" s="45"/>
      <c r="FM139" s="289"/>
      <c r="JP139" s="289"/>
    </row>
    <row r="140" spans="2:276" s="292" customFormat="1" ht="13.5" customHeight="1">
      <c r="B140" s="289"/>
      <c r="C140" s="289"/>
      <c r="D140" s="289"/>
      <c r="E140" s="3174"/>
      <c r="F140" s="3174"/>
      <c r="G140" s="3174"/>
      <c r="H140" s="3174"/>
      <c r="I140" s="3174"/>
      <c r="J140" s="3174"/>
      <c r="K140" s="3174"/>
      <c r="L140" s="3174"/>
      <c r="M140" s="3174"/>
      <c r="N140" s="3174"/>
      <c r="O140" s="3174"/>
      <c r="P140" s="3174"/>
      <c r="Q140" s="3174"/>
      <c r="R140" s="3174"/>
      <c r="S140" s="3174"/>
      <c r="T140" s="3174"/>
      <c r="U140" s="3174"/>
      <c r="V140" s="3174"/>
      <c r="W140" s="3174"/>
      <c r="X140" s="3174"/>
      <c r="Y140" s="3174"/>
      <c r="Z140" s="3174"/>
      <c r="AA140" s="3174"/>
      <c r="AB140" s="3174"/>
      <c r="AC140" s="3174"/>
      <c r="AD140" s="3174"/>
      <c r="AE140" s="3174"/>
      <c r="AF140" s="3174"/>
      <c r="AG140" s="3174"/>
      <c r="AH140" s="3174"/>
      <c r="AI140" s="3174"/>
      <c r="AJ140" s="3174"/>
      <c r="AK140" s="3174"/>
      <c r="AL140" s="3174"/>
      <c r="AM140" s="3174"/>
      <c r="AN140" s="3174"/>
      <c r="AO140" s="3174"/>
      <c r="AP140" s="3174"/>
      <c r="AQ140" s="3174"/>
      <c r="AR140" s="3174"/>
      <c r="AS140" s="3174"/>
      <c r="AT140" s="3174"/>
      <c r="AU140" s="3174"/>
      <c r="AV140" s="3174"/>
      <c r="AW140" s="3174"/>
      <c r="AX140" s="289"/>
      <c r="AY140" s="291"/>
      <c r="AZ140" s="289"/>
      <c r="BA140" s="289"/>
      <c r="BJ140" s="306"/>
      <c r="BK140" s="3133"/>
      <c r="BL140" s="3133"/>
      <c r="BM140" s="3133"/>
      <c r="BN140" s="3133"/>
      <c r="BO140" s="3133"/>
      <c r="BP140" s="3133"/>
      <c r="BQ140" s="3133"/>
      <c r="BR140" s="3133"/>
      <c r="BS140" s="3133"/>
      <c r="BT140" s="3133"/>
      <c r="BU140" s="3133"/>
      <c r="BV140" s="3133"/>
      <c r="BW140" s="3133"/>
      <c r="BX140" s="3133"/>
      <c r="BY140" s="3133"/>
      <c r="BZ140" s="3133"/>
      <c r="CA140" s="3133"/>
      <c r="CB140" s="3133"/>
      <c r="CC140" s="3133"/>
      <c r="CD140" s="3133"/>
      <c r="CE140" s="3133"/>
      <c r="CF140" s="3133"/>
      <c r="CG140" s="3133"/>
      <c r="CH140" s="3133"/>
      <c r="CI140" s="3133"/>
      <c r="CJ140" s="3133"/>
      <c r="CK140" s="3133"/>
      <c r="CL140" s="3133"/>
      <c r="CM140" s="3133"/>
      <c r="CN140" s="3133"/>
      <c r="CO140" s="3133"/>
      <c r="CP140" s="3133"/>
      <c r="CQ140" s="3133"/>
      <c r="CR140" s="3133"/>
      <c r="CS140" s="3133"/>
      <c r="CT140" s="3133"/>
      <c r="CU140" s="3133"/>
      <c r="CV140" s="3133"/>
      <c r="CW140" s="3133"/>
      <c r="CX140" s="3133"/>
      <c r="CY140" s="3133"/>
      <c r="CZ140" s="3133"/>
      <c r="DA140" s="3133"/>
      <c r="DB140" s="3133"/>
      <c r="DC140" s="3133"/>
      <c r="DF140" s="45"/>
      <c r="DG140" s="45"/>
      <c r="DH140" s="45"/>
      <c r="DI140" s="43"/>
      <c r="DJ140" s="156"/>
      <c r="DK140" s="156"/>
      <c r="DL140" s="156"/>
      <c r="DM140" s="156"/>
      <c r="DN140" s="156"/>
      <c r="DO140" s="156"/>
      <c r="DP140" s="156"/>
      <c r="DQ140" s="156"/>
      <c r="DR140" s="156"/>
      <c r="DS140" s="156"/>
      <c r="DT140" s="156"/>
      <c r="DU140" s="156"/>
      <c r="DV140" s="156"/>
      <c r="DW140" s="156"/>
      <c r="DX140" s="156"/>
      <c r="DY140" s="156"/>
      <c r="DZ140" s="156"/>
      <c r="EA140" s="156"/>
      <c r="EB140" s="156"/>
      <c r="EC140" s="156"/>
      <c r="ED140" s="156"/>
      <c r="EE140" s="156"/>
      <c r="EF140" s="156"/>
      <c r="EG140" s="156"/>
      <c r="EH140" s="156"/>
      <c r="EI140" s="156"/>
      <c r="EJ140" s="156"/>
      <c r="EK140" s="156"/>
      <c r="EL140" s="156"/>
      <c r="EM140" s="156"/>
      <c r="EN140" s="156"/>
      <c r="EO140" s="156"/>
      <c r="EP140" s="156"/>
      <c r="EQ140" s="156"/>
      <c r="ER140" s="156"/>
      <c r="ES140" s="156"/>
      <c r="ET140" s="156"/>
      <c r="EU140" s="156"/>
      <c r="EV140" s="156"/>
      <c r="EW140" s="156"/>
      <c r="EX140" s="156"/>
      <c r="EY140" s="156"/>
      <c r="EZ140" s="156"/>
      <c r="FA140" s="156"/>
      <c r="FB140" s="45"/>
      <c r="FM140" s="289"/>
      <c r="JP140" s="289"/>
    </row>
    <row r="141" spans="2:276" s="292" customFormat="1" ht="13.5" customHeight="1">
      <c r="E141" s="3174"/>
      <c r="F141" s="3174"/>
      <c r="G141" s="3174"/>
      <c r="H141" s="3174"/>
      <c r="I141" s="3174"/>
      <c r="J141" s="3174"/>
      <c r="K141" s="3174"/>
      <c r="L141" s="3174"/>
      <c r="M141" s="3174"/>
      <c r="N141" s="3174"/>
      <c r="O141" s="3174"/>
      <c r="P141" s="3174"/>
      <c r="Q141" s="3174"/>
      <c r="R141" s="3174"/>
      <c r="S141" s="3174"/>
      <c r="T141" s="3174"/>
      <c r="U141" s="3174"/>
      <c r="V141" s="3174"/>
      <c r="W141" s="3174"/>
      <c r="X141" s="3174"/>
      <c r="Y141" s="3174"/>
      <c r="Z141" s="3174"/>
      <c r="AA141" s="3174"/>
      <c r="AB141" s="3174"/>
      <c r="AC141" s="3174"/>
      <c r="AD141" s="3174"/>
      <c r="AE141" s="3174"/>
      <c r="AF141" s="3174"/>
      <c r="AG141" s="3174"/>
      <c r="AH141" s="3174"/>
      <c r="AI141" s="3174"/>
      <c r="AJ141" s="3174"/>
      <c r="AK141" s="3174"/>
      <c r="AL141" s="3174"/>
      <c r="AM141" s="3174"/>
      <c r="AN141" s="3174"/>
      <c r="AO141" s="3174"/>
      <c r="AP141" s="3174"/>
      <c r="AQ141" s="3174"/>
      <c r="AR141" s="3174"/>
      <c r="AS141" s="3174"/>
      <c r="AT141" s="3174"/>
      <c r="AU141" s="3174"/>
      <c r="AV141" s="3174"/>
      <c r="AW141" s="3174"/>
      <c r="AX141" s="289"/>
      <c r="AY141" s="291"/>
      <c r="AZ141" s="289"/>
      <c r="BA141" s="289"/>
      <c r="BJ141" s="306"/>
      <c r="BK141" s="3400" t="s">
        <v>1310</v>
      </c>
      <c r="BL141" s="3400"/>
      <c r="BM141" s="3400"/>
      <c r="BN141" s="3400"/>
      <c r="BO141" s="3400"/>
      <c r="BP141" s="3400"/>
      <c r="BQ141" s="3400"/>
      <c r="BR141" s="3400"/>
      <c r="BS141" s="3400"/>
      <c r="BT141" s="3400"/>
      <c r="BU141" s="3400"/>
      <c r="BV141" s="3400"/>
      <c r="BW141" s="3400"/>
      <c r="BX141" s="3400"/>
      <c r="BY141" s="3400"/>
      <c r="BZ141" s="3400"/>
      <c r="CA141" s="3400"/>
      <c r="CB141" s="3400"/>
      <c r="CC141" s="3400"/>
      <c r="CD141" s="3400"/>
      <c r="CE141" s="3400"/>
      <c r="CF141" s="3400"/>
      <c r="CG141" s="3400"/>
      <c r="CH141" s="3400"/>
      <c r="CI141" s="3400"/>
      <c r="CJ141" s="3400"/>
      <c r="CK141" s="3400"/>
      <c r="CL141" s="3400"/>
      <c r="CM141" s="3400"/>
      <c r="CN141" s="3400"/>
      <c r="CO141" s="3400"/>
      <c r="CP141" s="3400"/>
      <c r="CQ141" s="3400"/>
      <c r="CR141" s="3400"/>
      <c r="CS141" s="3400"/>
      <c r="CT141" s="3400"/>
      <c r="CU141" s="3400"/>
      <c r="CV141" s="3400"/>
      <c r="CW141" s="3400"/>
      <c r="CX141" s="3400"/>
      <c r="CY141" s="3400"/>
      <c r="CZ141" s="3400"/>
      <c r="DA141" s="3400"/>
      <c r="DB141" s="3400"/>
      <c r="DC141" s="3400"/>
      <c r="DF141" s="3" t="s">
        <v>1366</v>
      </c>
      <c r="DG141" s="45"/>
      <c r="DH141" s="45"/>
      <c r="DI141" s="43"/>
      <c r="DJ141" s="156"/>
      <c r="DK141" s="156"/>
      <c r="DL141" s="156"/>
      <c r="DM141" s="156"/>
      <c r="DN141" s="156"/>
      <c r="DO141" s="156"/>
      <c r="DP141" s="156"/>
      <c r="DQ141" s="156"/>
      <c r="DR141" s="156"/>
      <c r="DS141" s="156"/>
      <c r="DT141" s="156"/>
      <c r="DU141" s="156"/>
      <c r="DV141" s="156"/>
      <c r="DW141" s="156"/>
      <c r="DX141" s="156"/>
      <c r="DY141" s="156"/>
      <c r="DZ141" s="156"/>
      <c r="EA141" s="156"/>
      <c r="EB141" s="156"/>
      <c r="EC141" s="156"/>
      <c r="ED141" s="156"/>
      <c r="EE141" s="156"/>
      <c r="EF141" s="156"/>
      <c r="EG141" s="156"/>
      <c r="EH141" s="156"/>
      <c r="EI141" s="156"/>
      <c r="EJ141" s="156"/>
      <c r="JP141" s="289"/>
    </row>
    <row r="142" spans="2:276" s="292" customFormat="1" ht="13.5" customHeight="1">
      <c r="E142" s="3174"/>
      <c r="F142" s="3174"/>
      <c r="G142" s="3174"/>
      <c r="H142" s="3174"/>
      <c r="I142" s="3174"/>
      <c r="J142" s="3174"/>
      <c r="K142" s="3174"/>
      <c r="L142" s="3174"/>
      <c r="M142" s="3174"/>
      <c r="N142" s="3174"/>
      <c r="O142" s="3174"/>
      <c r="P142" s="3174"/>
      <c r="Q142" s="3174"/>
      <c r="R142" s="3174"/>
      <c r="S142" s="3174"/>
      <c r="T142" s="3174"/>
      <c r="U142" s="3174"/>
      <c r="V142" s="3174"/>
      <c r="W142" s="3174"/>
      <c r="X142" s="3174"/>
      <c r="Y142" s="3174"/>
      <c r="Z142" s="3174"/>
      <c r="AA142" s="3174"/>
      <c r="AB142" s="3174"/>
      <c r="AC142" s="3174"/>
      <c r="AD142" s="3174"/>
      <c r="AE142" s="3174"/>
      <c r="AF142" s="3174"/>
      <c r="AG142" s="3174"/>
      <c r="AH142" s="3174"/>
      <c r="AI142" s="3174"/>
      <c r="AJ142" s="3174"/>
      <c r="AK142" s="3174"/>
      <c r="AL142" s="3174"/>
      <c r="AM142" s="3174"/>
      <c r="AN142" s="3174"/>
      <c r="AO142" s="3174"/>
      <c r="AP142" s="3174"/>
      <c r="AQ142" s="3174"/>
      <c r="AR142" s="3174"/>
      <c r="AS142" s="3174"/>
      <c r="AT142" s="3174"/>
      <c r="AU142" s="3174"/>
      <c r="AV142" s="3174"/>
      <c r="AW142" s="3174"/>
      <c r="AX142" s="289"/>
      <c r="AY142" s="291"/>
      <c r="AZ142" s="289"/>
      <c r="BA142" s="289"/>
      <c r="BJ142" s="306"/>
      <c r="BK142" s="3400"/>
      <c r="BL142" s="3400"/>
      <c r="BM142" s="3400"/>
      <c r="BN142" s="3400"/>
      <c r="BO142" s="3400"/>
      <c r="BP142" s="3400"/>
      <c r="BQ142" s="3400"/>
      <c r="BR142" s="3400"/>
      <c r="BS142" s="3400"/>
      <c r="BT142" s="3400"/>
      <c r="BU142" s="3400"/>
      <c r="BV142" s="3400"/>
      <c r="BW142" s="3400"/>
      <c r="BX142" s="3400"/>
      <c r="BY142" s="3400"/>
      <c r="BZ142" s="3400"/>
      <c r="CA142" s="3400"/>
      <c r="CB142" s="3400"/>
      <c r="CC142" s="3400"/>
      <c r="CD142" s="3400"/>
      <c r="CE142" s="3400"/>
      <c r="CF142" s="3400"/>
      <c r="CG142" s="3400"/>
      <c r="CH142" s="3400"/>
      <c r="CI142" s="3400"/>
      <c r="CJ142" s="3400"/>
      <c r="CK142" s="3400"/>
      <c r="CL142" s="3400"/>
      <c r="CM142" s="3400"/>
      <c r="CN142" s="3400"/>
      <c r="CO142" s="3400"/>
      <c r="CP142" s="3400"/>
      <c r="CQ142" s="3400"/>
      <c r="CR142" s="3400"/>
      <c r="CS142" s="3400"/>
      <c r="CT142" s="3400"/>
      <c r="CU142" s="3400"/>
      <c r="CV142" s="3400"/>
      <c r="CW142" s="3400"/>
      <c r="CX142" s="3400"/>
      <c r="CY142" s="3400"/>
      <c r="CZ142" s="3400"/>
      <c r="DA142" s="3400"/>
      <c r="DB142" s="3400"/>
      <c r="DC142" s="3400"/>
      <c r="DF142" s="45"/>
      <c r="DG142" s="45"/>
      <c r="DH142" s="45"/>
      <c r="DI142" s="45"/>
      <c r="DJ142" s="156"/>
      <c r="DK142" s="156"/>
      <c r="DL142" s="156"/>
      <c r="DM142" s="156"/>
      <c r="DN142" s="156"/>
      <c r="DO142" s="156"/>
      <c r="DP142" s="156"/>
      <c r="DQ142" s="156"/>
      <c r="DR142" s="156"/>
      <c r="DS142" s="156"/>
      <c r="DT142" s="156"/>
      <c r="DU142" s="156"/>
      <c r="DV142" s="156"/>
      <c r="DW142" s="156"/>
      <c r="DX142" s="156"/>
      <c r="DY142" s="156"/>
      <c r="DZ142" s="156"/>
      <c r="EA142" s="156"/>
      <c r="EB142" s="156"/>
      <c r="EC142" s="156"/>
      <c r="ED142" s="156"/>
      <c r="EE142" s="156"/>
      <c r="EF142" s="156"/>
      <c r="EG142" s="156"/>
      <c r="EH142" s="156"/>
      <c r="EI142" s="156"/>
      <c r="EJ142" s="156"/>
      <c r="JP142" s="289"/>
    </row>
    <row r="143" spans="2:276" s="292" customFormat="1" ht="13.5" customHeight="1">
      <c r="E143" s="3174"/>
      <c r="F143" s="3174"/>
      <c r="G143" s="3174"/>
      <c r="H143" s="3174"/>
      <c r="I143" s="3174"/>
      <c r="J143" s="3174"/>
      <c r="K143" s="3174"/>
      <c r="L143" s="3174"/>
      <c r="M143" s="3174"/>
      <c r="N143" s="3174"/>
      <c r="O143" s="3174"/>
      <c r="P143" s="3174"/>
      <c r="Q143" s="3174"/>
      <c r="R143" s="3174"/>
      <c r="S143" s="3174"/>
      <c r="T143" s="3174"/>
      <c r="U143" s="3174"/>
      <c r="V143" s="3174"/>
      <c r="W143" s="3174"/>
      <c r="X143" s="3174"/>
      <c r="Y143" s="3174"/>
      <c r="Z143" s="3174"/>
      <c r="AA143" s="3174"/>
      <c r="AB143" s="3174"/>
      <c r="AC143" s="3174"/>
      <c r="AD143" s="3174"/>
      <c r="AE143" s="3174"/>
      <c r="AF143" s="3174"/>
      <c r="AG143" s="3174"/>
      <c r="AH143" s="3174"/>
      <c r="AI143" s="3174"/>
      <c r="AJ143" s="3174"/>
      <c r="AK143" s="3174"/>
      <c r="AL143" s="3174"/>
      <c r="AM143" s="3174"/>
      <c r="AN143" s="3174"/>
      <c r="AO143" s="3174"/>
      <c r="AP143" s="3174"/>
      <c r="AQ143" s="3174"/>
      <c r="AR143" s="3174"/>
      <c r="AS143" s="3174"/>
      <c r="AT143" s="3174"/>
      <c r="AU143" s="3174"/>
      <c r="AV143" s="3174"/>
      <c r="AW143" s="3174"/>
      <c r="AX143" s="289"/>
      <c r="AY143" s="291"/>
      <c r="AZ143" s="289"/>
      <c r="BA143" s="289"/>
      <c r="BJ143" s="306"/>
      <c r="BK143" s="3400"/>
      <c r="BL143" s="3400"/>
      <c r="BM143" s="3400"/>
      <c r="BN143" s="3400"/>
      <c r="BO143" s="3400"/>
      <c r="BP143" s="3400"/>
      <c r="BQ143" s="3400"/>
      <c r="BR143" s="3400"/>
      <c r="BS143" s="3400"/>
      <c r="BT143" s="3400"/>
      <c r="BU143" s="3400"/>
      <c r="BV143" s="3400"/>
      <c r="BW143" s="3400"/>
      <c r="BX143" s="3400"/>
      <c r="BY143" s="3400"/>
      <c r="BZ143" s="3400"/>
      <c r="CA143" s="3400"/>
      <c r="CB143" s="3400"/>
      <c r="CC143" s="3400"/>
      <c r="CD143" s="3400"/>
      <c r="CE143" s="3400"/>
      <c r="CF143" s="3400"/>
      <c r="CG143" s="3400"/>
      <c r="CH143" s="3400"/>
      <c r="CI143" s="3400"/>
      <c r="CJ143" s="3400"/>
      <c r="CK143" s="3400"/>
      <c r="CL143" s="3400"/>
      <c r="CM143" s="3400"/>
      <c r="CN143" s="3400"/>
      <c r="CO143" s="3400"/>
      <c r="CP143" s="3400"/>
      <c r="CQ143" s="3400"/>
      <c r="CR143" s="3400"/>
      <c r="CS143" s="3400"/>
      <c r="CT143" s="3400"/>
      <c r="CU143" s="3400"/>
      <c r="CV143" s="3400"/>
      <c r="CW143" s="3400"/>
      <c r="CX143" s="3400"/>
      <c r="CY143" s="3400"/>
      <c r="CZ143" s="3400"/>
      <c r="DA143" s="3400"/>
      <c r="DB143" s="3400"/>
      <c r="DC143" s="3400"/>
      <c r="DF143" s="45"/>
      <c r="DG143" s="45"/>
      <c r="DH143" s="45"/>
      <c r="DI143" s="45"/>
      <c r="DJ143" s="156"/>
      <c r="DK143" s="156"/>
      <c r="DL143" s="156"/>
      <c r="DM143" s="156"/>
      <c r="DN143" s="156"/>
      <c r="DO143" s="156"/>
      <c r="DP143" s="156"/>
      <c r="DQ143" s="156"/>
      <c r="DR143" s="156"/>
      <c r="DS143" s="156"/>
      <c r="DT143" s="156"/>
      <c r="DU143" s="156"/>
      <c r="DV143" s="156"/>
      <c r="DW143" s="156"/>
      <c r="DX143" s="156"/>
      <c r="DY143" s="156"/>
      <c r="DZ143" s="156"/>
      <c r="EA143" s="156"/>
      <c r="EB143" s="156"/>
      <c r="EC143" s="156"/>
      <c r="ED143" s="156"/>
      <c r="EE143" s="156"/>
      <c r="EF143" s="156"/>
      <c r="EG143" s="156"/>
      <c r="EH143" s="156"/>
      <c r="EI143" s="156"/>
      <c r="EJ143" s="156"/>
      <c r="JP143" s="289"/>
    </row>
    <row r="144" spans="2:276" s="292" customFormat="1" ht="13.5" customHeight="1">
      <c r="E144" s="3174"/>
      <c r="F144" s="3174"/>
      <c r="G144" s="3174"/>
      <c r="H144" s="3174"/>
      <c r="I144" s="3174"/>
      <c r="J144" s="3174"/>
      <c r="K144" s="3174"/>
      <c r="L144" s="3174"/>
      <c r="M144" s="3174"/>
      <c r="N144" s="3174"/>
      <c r="O144" s="3174"/>
      <c r="P144" s="3174"/>
      <c r="Q144" s="3174"/>
      <c r="R144" s="3174"/>
      <c r="S144" s="3174"/>
      <c r="T144" s="3174"/>
      <c r="U144" s="3174"/>
      <c r="V144" s="3174"/>
      <c r="W144" s="3174"/>
      <c r="X144" s="3174"/>
      <c r="Y144" s="3174"/>
      <c r="Z144" s="3174"/>
      <c r="AA144" s="3174"/>
      <c r="AB144" s="3174"/>
      <c r="AC144" s="3174"/>
      <c r="AD144" s="3174"/>
      <c r="AE144" s="3174"/>
      <c r="AF144" s="3174"/>
      <c r="AG144" s="3174"/>
      <c r="AH144" s="3174"/>
      <c r="AI144" s="3174"/>
      <c r="AJ144" s="3174"/>
      <c r="AK144" s="3174"/>
      <c r="AL144" s="3174"/>
      <c r="AM144" s="3174"/>
      <c r="AN144" s="3174"/>
      <c r="AO144" s="3174"/>
      <c r="AP144" s="3174"/>
      <c r="AQ144" s="3174"/>
      <c r="AR144" s="3174"/>
      <c r="AS144" s="3174"/>
      <c r="AT144" s="3174"/>
      <c r="AU144" s="3174"/>
      <c r="AV144" s="3174"/>
      <c r="AW144" s="3174"/>
      <c r="AX144" s="289"/>
      <c r="AY144" s="291"/>
      <c r="AZ144" s="289"/>
      <c r="BA144" s="289"/>
      <c r="BJ144" s="306"/>
      <c r="BK144" s="3400"/>
      <c r="BL144" s="3400"/>
      <c r="BM144" s="3400"/>
      <c r="BN144" s="3400"/>
      <c r="BO144" s="3400"/>
      <c r="BP144" s="3400"/>
      <c r="BQ144" s="3400"/>
      <c r="BR144" s="3400"/>
      <c r="BS144" s="3400"/>
      <c r="BT144" s="3400"/>
      <c r="BU144" s="3400"/>
      <c r="BV144" s="3400"/>
      <c r="BW144" s="3400"/>
      <c r="BX144" s="3400"/>
      <c r="BY144" s="3400"/>
      <c r="BZ144" s="3400"/>
      <c r="CA144" s="3400"/>
      <c r="CB144" s="3400"/>
      <c r="CC144" s="3400"/>
      <c r="CD144" s="3400"/>
      <c r="CE144" s="3400"/>
      <c r="CF144" s="3400"/>
      <c r="CG144" s="3400"/>
      <c r="CH144" s="3400"/>
      <c r="CI144" s="3400"/>
      <c r="CJ144" s="3400"/>
      <c r="CK144" s="3400"/>
      <c r="CL144" s="3400"/>
      <c r="CM144" s="3400"/>
      <c r="CN144" s="3400"/>
      <c r="CO144" s="3400"/>
      <c r="CP144" s="3400"/>
      <c r="CQ144" s="3400"/>
      <c r="CR144" s="3400"/>
      <c r="CS144" s="3400"/>
      <c r="CT144" s="3400"/>
      <c r="CU144" s="3400"/>
      <c r="CV144" s="3400"/>
      <c r="CW144" s="3400"/>
      <c r="CX144" s="3400"/>
      <c r="CY144" s="3400"/>
      <c r="CZ144" s="3400"/>
      <c r="DA144" s="3400"/>
      <c r="DB144" s="3400"/>
      <c r="DC144" s="3400"/>
      <c r="DF144" s="45"/>
      <c r="DG144" s="45"/>
      <c r="DH144" s="45"/>
      <c r="DI144" s="45"/>
      <c r="DJ144" s="45"/>
      <c r="DK144" s="156"/>
      <c r="DL144" s="156"/>
      <c r="DM144" s="156"/>
      <c r="DN144" s="156"/>
      <c r="DO144" s="156"/>
      <c r="DP144" s="156"/>
      <c r="DQ144" s="156"/>
      <c r="DR144" s="156"/>
      <c r="DS144" s="156"/>
      <c r="DT144" s="156"/>
      <c r="DU144" s="156"/>
      <c r="DV144" s="156"/>
      <c r="DW144" s="156"/>
      <c r="DX144" s="156"/>
      <c r="DY144" s="156"/>
      <c r="DZ144" s="156"/>
      <c r="EA144" s="156"/>
      <c r="EB144" s="156"/>
      <c r="EC144" s="156"/>
      <c r="ED144" s="156"/>
      <c r="EE144" s="156"/>
      <c r="EF144" s="156"/>
      <c r="EG144" s="156"/>
      <c r="EH144" s="156"/>
      <c r="EI144" s="156"/>
      <c r="EJ144" s="156"/>
      <c r="JP144" s="289"/>
    </row>
    <row r="145" spans="2:276" s="292" customFormat="1" ht="13.5" customHeight="1">
      <c r="B145" s="3152" t="s">
        <v>616</v>
      </c>
      <c r="C145" s="3152"/>
      <c r="D145" s="3152"/>
      <c r="E145" s="3152"/>
      <c r="F145" s="3152"/>
      <c r="G145" s="3152"/>
      <c r="H145" s="3152"/>
      <c r="I145" s="3152"/>
      <c r="J145" s="3152"/>
      <c r="K145" s="3152"/>
      <c r="L145" s="290"/>
      <c r="M145" s="290"/>
      <c r="N145" s="290"/>
      <c r="O145" s="290"/>
      <c r="P145" s="290"/>
      <c r="Q145" s="290"/>
      <c r="R145" s="290"/>
      <c r="S145" s="290"/>
      <c r="T145" s="290"/>
      <c r="U145" s="290"/>
      <c r="V145" s="290"/>
      <c r="W145" s="290"/>
      <c r="X145" s="290"/>
      <c r="Y145" s="290"/>
      <c r="Z145" s="290"/>
      <c r="AA145" s="290"/>
      <c r="AB145" s="290"/>
      <c r="AC145" s="290"/>
      <c r="AD145" s="290"/>
      <c r="AE145" s="290"/>
      <c r="AF145" s="290"/>
      <c r="AG145" s="290"/>
      <c r="AH145" s="290"/>
      <c r="AI145" s="290"/>
      <c r="AJ145" s="290"/>
      <c r="AK145" s="290"/>
      <c r="AL145" s="290"/>
      <c r="AM145" s="290"/>
      <c r="AN145" s="290"/>
      <c r="AO145" s="290"/>
      <c r="AP145" s="290"/>
      <c r="AQ145" s="290"/>
      <c r="AR145" s="290"/>
      <c r="AS145" s="290"/>
      <c r="AT145" s="290"/>
      <c r="AU145" s="290"/>
      <c r="AV145" s="290"/>
      <c r="AW145" s="290"/>
      <c r="AX145" s="289"/>
      <c r="AY145" s="291"/>
      <c r="AZ145" s="289"/>
      <c r="BA145" s="289"/>
      <c r="BH145" s="3133" t="s">
        <v>326</v>
      </c>
      <c r="BI145" s="3133"/>
      <c r="BJ145" s="3133"/>
      <c r="BK145" s="3133"/>
      <c r="BL145" s="3133"/>
      <c r="BM145" s="3133"/>
      <c r="BN145" s="3133"/>
      <c r="BO145" s="3133"/>
      <c r="BP145" s="3133"/>
      <c r="BQ145" s="289"/>
      <c r="BR145" s="289"/>
      <c r="BS145" s="289"/>
      <c r="BT145" s="289"/>
      <c r="BU145" s="289"/>
      <c r="BV145" s="289"/>
      <c r="BW145" s="289"/>
      <c r="BX145" s="289"/>
      <c r="BY145" s="289"/>
      <c r="BZ145" s="289"/>
      <c r="CA145" s="289"/>
      <c r="CB145" s="289"/>
      <c r="CC145" s="289"/>
      <c r="CD145" s="289"/>
      <c r="CE145" s="289"/>
      <c r="CF145" s="289"/>
      <c r="CG145" s="289"/>
      <c r="CH145" s="289"/>
      <c r="CI145" s="289"/>
      <c r="CJ145" s="289"/>
      <c r="CK145" s="289"/>
      <c r="CL145" s="289"/>
      <c r="CM145" s="289"/>
      <c r="CN145" s="289"/>
      <c r="CO145" s="289"/>
      <c r="CP145" s="289"/>
      <c r="CQ145" s="289"/>
      <c r="CR145" s="289"/>
      <c r="CS145" s="289"/>
      <c r="CT145" s="289"/>
      <c r="CU145" s="289"/>
      <c r="CV145" s="289"/>
      <c r="CW145" s="289"/>
      <c r="CX145" s="289"/>
      <c r="CY145" s="289"/>
      <c r="CZ145" s="289"/>
      <c r="DA145" s="289"/>
      <c r="DB145" s="289"/>
      <c r="DC145" s="289"/>
      <c r="DF145" s="45"/>
      <c r="DG145" s="45"/>
      <c r="DH145" s="45"/>
      <c r="DI145" s="45"/>
      <c r="DJ145" s="45"/>
      <c r="DK145" s="156"/>
      <c r="DL145" s="156"/>
      <c r="DM145" s="156"/>
      <c r="DN145" s="156"/>
      <c r="DO145" s="156"/>
      <c r="DP145" s="156"/>
      <c r="DQ145" s="156"/>
      <c r="DR145" s="156"/>
      <c r="DS145" s="156"/>
      <c r="DT145" s="156"/>
      <c r="DU145" s="156"/>
      <c r="DV145" s="156"/>
      <c r="DW145" s="156"/>
      <c r="DX145" s="156"/>
      <c r="DY145" s="156"/>
      <c r="DZ145" s="156"/>
      <c r="EA145" s="156"/>
      <c r="EB145" s="156"/>
      <c r="EC145" s="156"/>
      <c r="ED145" s="156"/>
      <c r="EE145" s="156"/>
      <c r="EF145" s="156"/>
      <c r="EG145" s="156"/>
      <c r="EH145" s="156"/>
      <c r="EI145" s="156"/>
      <c r="EJ145" s="156"/>
      <c r="JP145" s="289"/>
    </row>
    <row r="146" spans="2:276" s="292" customFormat="1" ht="13.5" customHeight="1">
      <c r="B146" s="3151" t="s">
        <v>606</v>
      </c>
      <c r="C146" s="3151"/>
      <c r="D146" s="3151"/>
      <c r="E146" s="3153" t="s">
        <v>1290</v>
      </c>
      <c r="F146" s="3153"/>
      <c r="G146" s="3153"/>
      <c r="H146" s="3153"/>
      <c r="I146" s="3153"/>
      <c r="J146" s="3153"/>
      <c r="K146" s="3153"/>
      <c r="L146" s="3153"/>
      <c r="M146" s="3153"/>
      <c r="N146" s="3153"/>
      <c r="O146" s="3153"/>
      <c r="P146" s="3153"/>
      <c r="Q146" s="3153"/>
      <c r="R146" s="3153"/>
      <c r="S146" s="3153"/>
      <c r="T146" s="3153"/>
      <c r="U146" s="3153"/>
      <c r="V146" s="3153"/>
      <c r="W146" s="3153"/>
      <c r="X146" s="3153"/>
      <c r="Y146" s="3153"/>
      <c r="Z146" s="3153"/>
      <c r="AA146" s="3153"/>
      <c r="AB146" s="3153"/>
      <c r="AC146" s="3153"/>
      <c r="AD146" s="3153"/>
      <c r="AE146" s="3153"/>
      <c r="AF146" s="3153"/>
      <c r="AG146" s="3153"/>
      <c r="AH146" s="3153"/>
      <c r="AI146" s="3153"/>
      <c r="AJ146" s="3153"/>
      <c r="AK146" s="3153"/>
      <c r="AL146" s="3153"/>
      <c r="AM146" s="3153"/>
      <c r="AN146" s="3153"/>
      <c r="AO146" s="3153"/>
      <c r="AP146" s="3153"/>
      <c r="AQ146" s="3153"/>
      <c r="AR146" s="3153"/>
      <c r="AS146" s="3153"/>
      <c r="AT146" s="3153"/>
      <c r="AU146" s="3153"/>
      <c r="AV146" s="3153"/>
      <c r="AW146" s="3153"/>
      <c r="AX146" s="289"/>
      <c r="AY146" s="291"/>
      <c r="AZ146" s="289"/>
      <c r="BA146" s="289"/>
      <c r="BH146" s="3151" t="s">
        <v>325</v>
      </c>
      <c r="BI146" s="3151"/>
      <c r="BJ146" s="3151"/>
      <c r="BK146" s="3153" t="s">
        <v>1295</v>
      </c>
      <c r="BL146" s="3153"/>
      <c r="BM146" s="3153"/>
      <c r="BN146" s="3153"/>
      <c r="BO146" s="3153"/>
      <c r="BP146" s="3153"/>
      <c r="BQ146" s="3153"/>
      <c r="BR146" s="3153"/>
      <c r="BS146" s="3153"/>
      <c r="BT146" s="3153"/>
      <c r="BU146" s="3153"/>
      <c r="BV146" s="3153"/>
      <c r="BW146" s="3153"/>
      <c r="BX146" s="3153"/>
      <c r="BY146" s="3153"/>
      <c r="BZ146" s="3153"/>
      <c r="CA146" s="3153"/>
      <c r="CB146" s="3153"/>
      <c r="CC146" s="3153"/>
      <c r="CD146" s="3153"/>
      <c r="CE146" s="3153"/>
      <c r="CF146" s="3153"/>
      <c r="CG146" s="3153"/>
      <c r="CH146" s="3153"/>
      <c r="CI146" s="3153"/>
      <c r="CJ146" s="3153"/>
      <c r="CK146" s="3153"/>
      <c r="CL146" s="3153"/>
      <c r="CM146" s="3153"/>
      <c r="CN146" s="3153"/>
      <c r="CO146" s="3153"/>
      <c r="CP146" s="3153"/>
      <c r="CQ146" s="3153"/>
      <c r="CR146" s="3153"/>
      <c r="CS146" s="3153"/>
      <c r="CT146" s="3153"/>
      <c r="CU146" s="3153"/>
      <c r="CV146" s="3153"/>
      <c r="CW146" s="3153"/>
      <c r="CX146" s="3153"/>
      <c r="CY146" s="3153"/>
      <c r="CZ146" s="3153"/>
      <c r="DA146" s="3153"/>
      <c r="DB146" s="3153"/>
      <c r="DC146" s="3153"/>
      <c r="DF146" s="45"/>
      <c r="DG146" s="45"/>
      <c r="DH146" s="45"/>
      <c r="DI146" s="45"/>
      <c r="DJ146" s="72"/>
      <c r="DK146" s="72"/>
      <c r="DL146" s="72"/>
      <c r="DM146" s="72"/>
      <c r="DN146" s="72"/>
      <c r="DO146" s="72"/>
      <c r="DP146" s="72"/>
      <c r="DQ146" s="72"/>
      <c r="DR146" s="72"/>
      <c r="DS146" s="72"/>
      <c r="DT146" s="72"/>
      <c r="DU146" s="72"/>
      <c r="DV146" s="72"/>
      <c r="DW146" s="72"/>
      <c r="DX146" s="72"/>
      <c r="DY146" s="72"/>
      <c r="DZ146" s="72"/>
      <c r="EA146" s="72"/>
      <c r="EB146" s="72"/>
      <c r="EC146" s="72"/>
      <c r="ED146" s="72"/>
      <c r="EE146" s="72"/>
      <c r="EF146" s="72"/>
      <c r="EG146" s="72"/>
      <c r="EH146" s="72"/>
      <c r="EI146" s="72"/>
      <c r="EJ146" s="72"/>
      <c r="JP146" s="289"/>
    </row>
    <row r="147" spans="2:276" s="292" customFormat="1" ht="13.5" customHeight="1">
      <c r="B147" s="293"/>
      <c r="C147" s="293"/>
      <c r="D147" s="293"/>
      <c r="E147" s="3153"/>
      <c r="F147" s="3153"/>
      <c r="G147" s="3153"/>
      <c r="H147" s="3153"/>
      <c r="I147" s="3153"/>
      <c r="J147" s="3153"/>
      <c r="K147" s="3153"/>
      <c r="L147" s="3153"/>
      <c r="M147" s="3153"/>
      <c r="N147" s="3153"/>
      <c r="O147" s="3153"/>
      <c r="P147" s="3153"/>
      <c r="Q147" s="3153"/>
      <c r="R147" s="3153"/>
      <c r="S147" s="3153"/>
      <c r="T147" s="3153"/>
      <c r="U147" s="3153"/>
      <c r="V147" s="3153"/>
      <c r="W147" s="3153"/>
      <c r="X147" s="3153"/>
      <c r="Y147" s="3153"/>
      <c r="Z147" s="3153"/>
      <c r="AA147" s="3153"/>
      <c r="AB147" s="3153"/>
      <c r="AC147" s="3153"/>
      <c r="AD147" s="3153"/>
      <c r="AE147" s="3153"/>
      <c r="AF147" s="3153"/>
      <c r="AG147" s="3153"/>
      <c r="AH147" s="3153"/>
      <c r="AI147" s="3153"/>
      <c r="AJ147" s="3153"/>
      <c r="AK147" s="3153"/>
      <c r="AL147" s="3153"/>
      <c r="AM147" s="3153"/>
      <c r="AN147" s="3153"/>
      <c r="AO147" s="3153"/>
      <c r="AP147" s="3153"/>
      <c r="AQ147" s="3153"/>
      <c r="AR147" s="3153"/>
      <c r="AS147" s="3153"/>
      <c r="AT147" s="3153"/>
      <c r="AU147" s="3153"/>
      <c r="AV147" s="3153"/>
      <c r="AW147" s="3153"/>
      <c r="AX147" s="289"/>
      <c r="AY147" s="291"/>
      <c r="AZ147" s="289"/>
      <c r="BA147" s="289"/>
      <c r="BK147" s="3153"/>
      <c r="BL147" s="3153"/>
      <c r="BM147" s="3153"/>
      <c r="BN147" s="3153"/>
      <c r="BO147" s="3153"/>
      <c r="BP147" s="3153"/>
      <c r="BQ147" s="3153"/>
      <c r="BR147" s="3153"/>
      <c r="BS147" s="3153"/>
      <c r="BT147" s="3153"/>
      <c r="BU147" s="3153"/>
      <c r="BV147" s="3153"/>
      <c r="BW147" s="3153"/>
      <c r="BX147" s="3153"/>
      <c r="BY147" s="3153"/>
      <c r="BZ147" s="3153"/>
      <c r="CA147" s="3153"/>
      <c r="CB147" s="3153"/>
      <c r="CC147" s="3153"/>
      <c r="CD147" s="3153"/>
      <c r="CE147" s="3153"/>
      <c r="CF147" s="3153"/>
      <c r="CG147" s="3153"/>
      <c r="CH147" s="3153"/>
      <c r="CI147" s="3153"/>
      <c r="CJ147" s="3153"/>
      <c r="CK147" s="3153"/>
      <c r="CL147" s="3153"/>
      <c r="CM147" s="3153"/>
      <c r="CN147" s="3153"/>
      <c r="CO147" s="3153"/>
      <c r="CP147" s="3153"/>
      <c r="CQ147" s="3153"/>
      <c r="CR147" s="3153"/>
      <c r="CS147" s="3153"/>
      <c r="CT147" s="3153"/>
      <c r="CU147" s="3153"/>
      <c r="CV147" s="3153"/>
      <c r="CW147" s="3153"/>
      <c r="CX147" s="3153"/>
      <c r="CY147" s="3153"/>
      <c r="CZ147" s="3153"/>
      <c r="DA147" s="3153"/>
      <c r="DB147" s="3153"/>
      <c r="DC147" s="3153"/>
      <c r="DF147" s="45"/>
      <c r="DG147" s="45"/>
      <c r="DH147" s="45"/>
      <c r="DI147" s="45"/>
      <c r="DJ147" s="72"/>
      <c r="DK147" s="72"/>
      <c r="DL147" s="72"/>
      <c r="DM147" s="72"/>
      <c r="DN147" s="72"/>
      <c r="DO147" s="72"/>
      <c r="DP147" s="72"/>
      <c r="DQ147" s="72"/>
      <c r="DR147" s="72"/>
      <c r="DS147" s="72"/>
      <c r="DT147" s="72"/>
      <c r="DU147" s="72"/>
      <c r="DV147" s="72"/>
      <c r="DW147" s="72"/>
      <c r="DX147" s="72"/>
      <c r="DY147" s="72"/>
      <c r="DZ147" s="72"/>
      <c r="EA147" s="72"/>
      <c r="EB147" s="72"/>
      <c r="EC147" s="72"/>
      <c r="ED147" s="72"/>
      <c r="EE147" s="72"/>
      <c r="EF147" s="72"/>
      <c r="EG147" s="72"/>
      <c r="EH147" s="72"/>
      <c r="EI147" s="72"/>
      <c r="EJ147" s="72"/>
      <c r="JP147" s="289"/>
    </row>
    <row r="148" spans="2:276" s="292" customFormat="1" ht="13.5" customHeight="1">
      <c r="E148" s="3153"/>
      <c r="F148" s="3153"/>
      <c r="G148" s="3153"/>
      <c r="H148" s="3153"/>
      <c r="I148" s="3153"/>
      <c r="J148" s="3153"/>
      <c r="K148" s="3153"/>
      <c r="L148" s="3153"/>
      <c r="M148" s="3153"/>
      <c r="N148" s="3153"/>
      <c r="O148" s="3153"/>
      <c r="P148" s="3153"/>
      <c r="Q148" s="3153"/>
      <c r="R148" s="3153"/>
      <c r="S148" s="3153"/>
      <c r="T148" s="3153"/>
      <c r="U148" s="3153"/>
      <c r="V148" s="3153"/>
      <c r="W148" s="3153"/>
      <c r="X148" s="3153"/>
      <c r="Y148" s="3153"/>
      <c r="Z148" s="3153"/>
      <c r="AA148" s="3153"/>
      <c r="AB148" s="3153"/>
      <c r="AC148" s="3153"/>
      <c r="AD148" s="3153"/>
      <c r="AE148" s="3153"/>
      <c r="AF148" s="3153"/>
      <c r="AG148" s="3153"/>
      <c r="AH148" s="3153"/>
      <c r="AI148" s="3153"/>
      <c r="AJ148" s="3153"/>
      <c r="AK148" s="3153"/>
      <c r="AL148" s="3153"/>
      <c r="AM148" s="3153"/>
      <c r="AN148" s="3153"/>
      <c r="AO148" s="3153"/>
      <c r="AP148" s="3153"/>
      <c r="AQ148" s="3153"/>
      <c r="AR148" s="3153"/>
      <c r="AS148" s="3153"/>
      <c r="AT148" s="3153"/>
      <c r="AU148" s="3153"/>
      <c r="AV148" s="3153"/>
      <c r="AW148" s="3153"/>
      <c r="AX148" s="289"/>
      <c r="AY148" s="291"/>
      <c r="AZ148" s="289"/>
      <c r="BA148" s="289"/>
      <c r="BB148" s="289"/>
      <c r="BC148" s="289"/>
      <c r="BH148" s="291"/>
      <c r="BI148" s="291"/>
      <c r="BJ148" s="305"/>
      <c r="BK148" s="3153" t="s">
        <v>1311</v>
      </c>
      <c r="BL148" s="3153"/>
      <c r="BM148" s="3153"/>
      <c r="BN148" s="3153"/>
      <c r="BO148" s="3153"/>
      <c r="BP148" s="3153"/>
      <c r="BQ148" s="3153"/>
      <c r="BR148" s="3153"/>
      <c r="BS148" s="3153"/>
      <c r="BT148" s="3153"/>
      <c r="BU148" s="3153"/>
      <c r="BV148" s="3153"/>
      <c r="BW148" s="3153"/>
      <c r="BX148" s="3153"/>
      <c r="BY148" s="3153"/>
      <c r="BZ148" s="3153"/>
      <c r="CA148" s="3153"/>
      <c r="CB148" s="3153"/>
      <c r="CC148" s="3153"/>
      <c r="CD148" s="3153"/>
      <c r="CE148" s="3153"/>
      <c r="CF148" s="3153"/>
      <c r="CG148" s="3153"/>
      <c r="CH148" s="3153"/>
      <c r="CI148" s="3153"/>
      <c r="CJ148" s="3153"/>
      <c r="CK148" s="3153"/>
      <c r="CL148" s="3153"/>
      <c r="CM148" s="3153"/>
      <c r="CN148" s="3153"/>
      <c r="CO148" s="3153"/>
      <c r="CP148" s="3153"/>
      <c r="CQ148" s="3153"/>
      <c r="CR148" s="3153"/>
      <c r="CS148" s="3153"/>
      <c r="CT148" s="3153"/>
      <c r="CU148" s="3153"/>
      <c r="CV148" s="3153"/>
      <c r="CW148" s="3153"/>
      <c r="CX148" s="3153"/>
      <c r="CY148" s="3153"/>
      <c r="CZ148" s="3153"/>
      <c r="DA148" s="3153"/>
      <c r="DB148" s="3153"/>
      <c r="DC148" s="3153"/>
      <c r="DF148" s="45"/>
      <c r="DG148" s="45"/>
      <c r="DH148" s="45"/>
      <c r="DI148" s="45"/>
      <c r="DJ148" s="72"/>
      <c r="DK148" s="307"/>
      <c r="DL148" s="307"/>
      <c r="DM148" s="307"/>
      <c r="DN148" s="307"/>
      <c r="DO148" s="307"/>
      <c r="DP148" s="307"/>
      <c r="DQ148" s="307"/>
      <c r="DR148" s="307"/>
      <c r="DS148" s="307"/>
      <c r="DT148" s="307"/>
      <c r="DU148" s="307"/>
      <c r="DV148" s="307"/>
      <c r="DW148" s="307"/>
      <c r="DX148" s="307"/>
      <c r="DY148" s="307"/>
      <c r="DZ148" s="307"/>
      <c r="EA148" s="307"/>
      <c r="EB148" s="307"/>
      <c r="EC148" s="307"/>
      <c r="ED148" s="307"/>
      <c r="EE148" s="307"/>
      <c r="EF148" s="307"/>
      <c r="EG148" s="307"/>
      <c r="EH148" s="307"/>
      <c r="EI148" s="307"/>
      <c r="EJ148" s="307"/>
      <c r="JP148" s="289"/>
    </row>
    <row r="149" spans="2:276" s="292" customFormat="1" ht="13.5" customHeight="1">
      <c r="B149" s="3133" t="s">
        <v>318</v>
      </c>
      <c r="C149" s="3133"/>
      <c r="D149" s="3133"/>
      <c r="E149" s="3133"/>
      <c r="F149" s="3133"/>
      <c r="G149" s="3133"/>
      <c r="H149" s="3133"/>
      <c r="I149" s="3133"/>
      <c r="J149" s="3133"/>
      <c r="K149" s="3133"/>
      <c r="L149" s="289"/>
      <c r="M149" s="289"/>
      <c r="N149" s="289"/>
      <c r="O149" s="289"/>
      <c r="P149" s="289"/>
      <c r="Q149" s="289"/>
      <c r="R149" s="289"/>
      <c r="S149" s="289"/>
      <c r="T149" s="289"/>
      <c r="U149" s="289"/>
      <c r="V149" s="289"/>
      <c r="W149" s="289"/>
      <c r="X149" s="289"/>
      <c r="Y149" s="289"/>
      <c r="Z149" s="289"/>
      <c r="AA149" s="289"/>
      <c r="AB149" s="289"/>
      <c r="AC149" s="289"/>
      <c r="AD149" s="289"/>
      <c r="AE149" s="289"/>
      <c r="AF149" s="289"/>
      <c r="AG149" s="289"/>
      <c r="AH149" s="289"/>
      <c r="AI149" s="289"/>
      <c r="AJ149" s="289"/>
      <c r="AK149" s="289"/>
      <c r="AL149" s="289"/>
      <c r="AM149" s="289"/>
      <c r="AN149" s="289"/>
      <c r="AO149" s="289"/>
      <c r="AP149" s="289"/>
      <c r="AQ149" s="289"/>
      <c r="AR149" s="289"/>
      <c r="AS149" s="289"/>
      <c r="AT149" s="289"/>
      <c r="AU149" s="289"/>
      <c r="AV149" s="289"/>
      <c r="AW149" s="289"/>
      <c r="AX149" s="289"/>
      <c r="AY149" s="291"/>
      <c r="AZ149" s="289"/>
      <c r="BA149" s="289"/>
      <c r="BB149" s="289"/>
      <c r="BC149" s="289"/>
      <c r="BH149" s="291"/>
      <c r="BI149" s="291"/>
      <c r="BJ149" s="305"/>
      <c r="BK149" s="3153"/>
      <c r="BL149" s="3153"/>
      <c r="BM149" s="3153"/>
      <c r="BN149" s="3153"/>
      <c r="BO149" s="3153"/>
      <c r="BP149" s="3153"/>
      <c r="BQ149" s="3153"/>
      <c r="BR149" s="3153"/>
      <c r="BS149" s="3153"/>
      <c r="BT149" s="3153"/>
      <c r="BU149" s="3153"/>
      <c r="BV149" s="3153"/>
      <c r="BW149" s="3153"/>
      <c r="BX149" s="3153"/>
      <c r="BY149" s="3153"/>
      <c r="BZ149" s="3153"/>
      <c r="CA149" s="3153"/>
      <c r="CB149" s="3153"/>
      <c r="CC149" s="3153"/>
      <c r="CD149" s="3153"/>
      <c r="CE149" s="3153"/>
      <c r="CF149" s="3153"/>
      <c r="CG149" s="3153"/>
      <c r="CH149" s="3153"/>
      <c r="CI149" s="3153"/>
      <c r="CJ149" s="3153"/>
      <c r="CK149" s="3153"/>
      <c r="CL149" s="3153"/>
      <c r="CM149" s="3153"/>
      <c r="CN149" s="3153"/>
      <c r="CO149" s="3153"/>
      <c r="CP149" s="3153"/>
      <c r="CQ149" s="3153"/>
      <c r="CR149" s="3153"/>
      <c r="CS149" s="3153"/>
      <c r="CT149" s="3153"/>
      <c r="CU149" s="3153"/>
      <c r="CV149" s="3153"/>
      <c r="CW149" s="3153"/>
      <c r="CX149" s="3153"/>
      <c r="CY149" s="3153"/>
      <c r="CZ149" s="3153"/>
      <c r="DA149" s="3153"/>
      <c r="DB149" s="3153"/>
      <c r="DC149" s="3153"/>
      <c r="DF149" s="45"/>
      <c r="DG149" s="45"/>
      <c r="DH149" s="45"/>
      <c r="DI149" s="45"/>
      <c r="DJ149" s="72"/>
      <c r="DK149" s="307"/>
      <c r="DL149" s="307"/>
      <c r="DM149" s="307"/>
      <c r="DN149" s="307"/>
      <c r="DO149" s="307"/>
      <c r="DP149" s="307"/>
      <c r="DQ149" s="307"/>
      <c r="DR149" s="307"/>
      <c r="DS149" s="307"/>
      <c r="DT149" s="307"/>
      <c r="DU149" s="307"/>
      <c r="DV149" s="307"/>
      <c r="DW149" s="307"/>
      <c r="DX149" s="307"/>
      <c r="DY149" s="307"/>
      <c r="DZ149" s="307"/>
      <c r="EA149" s="307"/>
      <c r="EB149" s="307"/>
      <c r="EC149" s="307"/>
      <c r="ED149" s="307"/>
      <c r="EE149" s="307"/>
      <c r="EF149" s="307"/>
      <c r="EG149" s="307"/>
      <c r="EH149" s="307"/>
      <c r="EI149" s="307"/>
      <c r="EJ149" s="307"/>
      <c r="JP149" s="289"/>
    </row>
    <row r="150" spans="2:276" s="292" customFormat="1" ht="13.5" customHeight="1">
      <c r="B150" s="3151" t="s">
        <v>317</v>
      </c>
      <c r="C150" s="3151"/>
      <c r="D150" s="3151"/>
      <c r="E150" s="3153" t="s">
        <v>1291</v>
      </c>
      <c r="F150" s="3153"/>
      <c r="G150" s="3153"/>
      <c r="H150" s="3153"/>
      <c r="I150" s="3153"/>
      <c r="J150" s="3153"/>
      <c r="K150" s="3153"/>
      <c r="L150" s="3153"/>
      <c r="M150" s="3153"/>
      <c r="N150" s="3153"/>
      <c r="O150" s="3153"/>
      <c r="P150" s="3153"/>
      <c r="Q150" s="3153"/>
      <c r="R150" s="3153"/>
      <c r="S150" s="3153"/>
      <c r="T150" s="3153"/>
      <c r="U150" s="3153"/>
      <c r="V150" s="3153"/>
      <c r="W150" s="3153"/>
      <c r="X150" s="3153"/>
      <c r="Y150" s="3153"/>
      <c r="Z150" s="3153"/>
      <c r="AA150" s="3153"/>
      <c r="AB150" s="3153"/>
      <c r="AC150" s="3153"/>
      <c r="AD150" s="3153"/>
      <c r="AE150" s="3153"/>
      <c r="AF150" s="3153"/>
      <c r="AG150" s="3153"/>
      <c r="AH150" s="3153"/>
      <c r="AI150" s="3153"/>
      <c r="AJ150" s="3153"/>
      <c r="AK150" s="3153"/>
      <c r="AL150" s="3153"/>
      <c r="AM150" s="3153"/>
      <c r="AN150" s="3153"/>
      <c r="AO150" s="3153"/>
      <c r="AP150" s="3153"/>
      <c r="AQ150" s="3153"/>
      <c r="AR150" s="3153"/>
      <c r="AS150" s="3153"/>
      <c r="AT150" s="3153"/>
      <c r="AU150" s="3153"/>
      <c r="AV150" s="3153"/>
      <c r="AW150" s="3153"/>
      <c r="AX150" s="289"/>
      <c r="AY150" s="291"/>
      <c r="AZ150" s="289"/>
      <c r="BA150" s="289"/>
      <c r="BB150" s="289"/>
      <c r="BC150" s="289"/>
      <c r="BH150" s="291"/>
      <c r="BI150" s="291"/>
      <c r="BJ150" s="293"/>
      <c r="BK150" s="3153"/>
      <c r="BL150" s="3153"/>
      <c r="BM150" s="3153"/>
      <c r="BN150" s="3153"/>
      <c r="BO150" s="3153"/>
      <c r="BP150" s="3153"/>
      <c r="BQ150" s="3153"/>
      <c r="BR150" s="3153"/>
      <c r="BS150" s="3153"/>
      <c r="BT150" s="3153"/>
      <c r="BU150" s="3153"/>
      <c r="BV150" s="3153"/>
      <c r="BW150" s="3153"/>
      <c r="BX150" s="3153"/>
      <c r="BY150" s="3153"/>
      <c r="BZ150" s="3153"/>
      <c r="CA150" s="3153"/>
      <c r="CB150" s="3153"/>
      <c r="CC150" s="3153"/>
      <c r="CD150" s="3153"/>
      <c r="CE150" s="3153"/>
      <c r="CF150" s="3153"/>
      <c r="CG150" s="3153"/>
      <c r="CH150" s="3153"/>
      <c r="CI150" s="3153"/>
      <c r="CJ150" s="3153"/>
      <c r="CK150" s="3153"/>
      <c r="CL150" s="3153"/>
      <c r="CM150" s="3153"/>
      <c r="CN150" s="3153"/>
      <c r="CO150" s="3153"/>
      <c r="CP150" s="3153"/>
      <c r="CQ150" s="3153"/>
      <c r="CR150" s="3153"/>
      <c r="CS150" s="3153"/>
      <c r="CT150" s="3153"/>
      <c r="CU150" s="3153"/>
      <c r="CV150" s="3153"/>
      <c r="CW150" s="3153"/>
      <c r="CX150" s="3153"/>
      <c r="CY150" s="3153"/>
      <c r="CZ150" s="3153"/>
      <c r="DA150" s="3153"/>
      <c r="DB150" s="3153"/>
      <c r="DC150" s="3153"/>
      <c r="DF150" s="45"/>
      <c r="DG150" s="45"/>
      <c r="DH150" s="45"/>
      <c r="DI150" s="45"/>
      <c r="DJ150" s="72"/>
      <c r="DK150" s="307"/>
      <c r="DL150" s="307"/>
      <c r="DM150" s="307"/>
      <c r="DN150" s="307"/>
      <c r="DO150" s="307"/>
      <c r="DP150" s="307"/>
      <c r="DQ150" s="307"/>
      <c r="DR150" s="307"/>
      <c r="DS150" s="307"/>
      <c r="DT150" s="307"/>
      <c r="DU150" s="307"/>
      <c r="DV150" s="307"/>
      <c r="DW150" s="307"/>
      <c r="DX150" s="307"/>
      <c r="DY150" s="307"/>
      <c r="DZ150" s="307"/>
      <c r="EA150" s="307"/>
      <c r="EB150" s="307"/>
      <c r="EC150" s="307"/>
      <c r="ED150" s="307"/>
      <c r="EE150" s="307"/>
      <c r="EF150" s="307"/>
      <c r="EG150" s="307"/>
      <c r="EH150" s="307"/>
      <c r="EI150" s="307"/>
      <c r="EJ150" s="307"/>
      <c r="JP150" s="289"/>
    </row>
    <row r="151" spans="2:276" s="292" customFormat="1" ht="13.5" customHeight="1">
      <c r="B151" s="291"/>
      <c r="C151" s="291"/>
      <c r="D151" s="291"/>
      <c r="E151" s="3153"/>
      <c r="F151" s="3153"/>
      <c r="G151" s="3153"/>
      <c r="H151" s="3153"/>
      <c r="I151" s="3153"/>
      <c r="J151" s="3153"/>
      <c r="K151" s="3153"/>
      <c r="L151" s="3153"/>
      <c r="M151" s="3153"/>
      <c r="N151" s="3153"/>
      <c r="O151" s="3153"/>
      <c r="P151" s="3153"/>
      <c r="Q151" s="3153"/>
      <c r="R151" s="3153"/>
      <c r="S151" s="3153"/>
      <c r="T151" s="3153"/>
      <c r="U151" s="3153"/>
      <c r="V151" s="3153"/>
      <c r="W151" s="3153"/>
      <c r="X151" s="3153"/>
      <c r="Y151" s="3153"/>
      <c r="Z151" s="3153"/>
      <c r="AA151" s="3153"/>
      <c r="AB151" s="3153"/>
      <c r="AC151" s="3153"/>
      <c r="AD151" s="3153"/>
      <c r="AE151" s="3153"/>
      <c r="AF151" s="3153"/>
      <c r="AG151" s="3153"/>
      <c r="AH151" s="3153"/>
      <c r="AI151" s="3153"/>
      <c r="AJ151" s="3153"/>
      <c r="AK151" s="3153"/>
      <c r="AL151" s="3153"/>
      <c r="AM151" s="3153"/>
      <c r="AN151" s="3153"/>
      <c r="AO151" s="3153"/>
      <c r="AP151" s="3153"/>
      <c r="AQ151" s="3153"/>
      <c r="AR151" s="3153"/>
      <c r="AS151" s="3153"/>
      <c r="AT151" s="3153"/>
      <c r="AU151" s="3153"/>
      <c r="AV151" s="3153"/>
      <c r="AW151" s="3153"/>
      <c r="AX151" s="289"/>
      <c r="AY151" s="291"/>
      <c r="AZ151" s="289"/>
      <c r="BA151" s="289"/>
      <c r="BB151" s="289"/>
      <c r="BC151" s="289"/>
      <c r="BH151" s="291"/>
      <c r="BI151" s="291"/>
      <c r="BJ151" s="305"/>
      <c r="BK151" s="3153" t="s">
        <v>1312</v>
      </c>
      <c r="BL151" s="3153"/>
      <c r="BM151" s="3153"/>
      <c r="BN151" s="3153"/>
      <c r="BO151" s="3153"/>
      <c r="BP151" s="3153"/>
      <c r="BQ151" s="3153"/>
      <c r="BR151" s="3153"/>
      <c r="BS151" s="3153"/>
      <c r="BT151" s="3153"/>
      <c r="BU151" s="3153"/>
      <c r="BV151" s="3153"/>
      <c r="BW151" s="3153"/>
      <c r="BX151" s="3153"/>
      <c r="BY151" s="3153"/>
      <c r="BZ151" s="3153"/>
      <c r="CA151" s="3153"/>
      <c r="CB151" s="3153"/>
      <c r="CC151" s="3153"/>
      <c r="CD151" s="3153"/>
      <c r="CE151" s="3153"/>
      <c r="CF151" s="3153"/>
      <c r="CG151" s="3153"/>
      <c r="CH151" s="3153"/>
      <c r="CI151" s="3153"/>
      <c r="CJ151" s="3153"/>
      <c r="CK151" s="3153"/>
      <c r="CL151" s="3153"/>
      <c r="CM151" s="3153"/>
      <c r="CN151" s="3153"/>
      <c r="CO151" s="3153"/>
      <c r="CP151" s="3153"/>
      <c r="CQ151" s="3153"/>
      <c r="CR151" s="3153"/>
      <c r="CS151" s="3153"/>
      <c r="CT151" s="3153"/>
      <c r="CU151" s="3153"/>
      <c r="CV151" s="3153"/>
      <c r="CW151" s="3153"/>
      <c r="CX151" s="3153"/>
      <c r="CY151" s="3153"/>
      <c r="CZ151" s="3153"/>
      <c r="DA151" s="3153"/>
      <c r="DB151" s="3153"/>
      <c r="DC151" s="3153"/>
      <c r="DF151" s="45"/>
      <c r="DG151" s="45"/>
      <c r="DH151" s="45"/>
      <c r="DI151" s="45"/>
      <c r="DJ151" s="72"/>
      <c r="DK151" s="307"/>
      <c r="DL151" s="307"/>
      <c r="DM151" s="307"/>
      <c r="DN151" s="307"/>
      <c r="DO151" s="307"/>
      <c r="DP151" s="307"/>
      <c r="DQ151" s="307"/>
      <c r="DR151" s="307"/>
      <c r="DS151" s="307"/>
      <c r="DT151" s="307"/>
      <c r="DU151" s="307"/>
      <c r="DV151" s="307"/>
      <c r="DW151" s="307"/>
      <c r="DX151" s="307"/>
      <c r="DY151" s="307"/>
      <c r="DZ151" s="307"/>
      <c r="EA151" s="307"/>
      <c r="EB151" s="307"/>
      <c r="EC151" s="307"/>
      <c r="ED151" s="307"/>
      <c r="EE151" s="307"/>
      <c r="EF151" s="307"/>
      <c r="EG151" s="307"/>
      <c r="EH151" s="307"/>
      <c r="EI151" s="307"/>
      <c r="EJ151" s="307"/>
      <c r="JP151" s="289"/>
    </row>
    <row r="152" spans="2:276" s="292" customFormat="1" ht="13.5" customHeight="1">
      <c r="B152" s="291"/>
      <c r="C152" s="291"/>
      <c r="D152" s="291"/>
      <c r="E152" s="3153"/>
      <c r="F152" s="3153"/>
      <c r="G152" s="3153"/>
      <c r="H152" s="3153"/>
      <c r="I152" s="3153"/>
      <c r="J152" s="3153"/>
      <c r="K152" s="3153"/>
      <c r="L152" s="3153"/>
      <c r="M152" s="3153"/>
      <c r="N152" s="3153"/>
      <c r="O152" s="3153"/>
      <c r="P152" s="3153"/>
      <c r="Q152" s="3153"/>
      <c r="R152" s="3153"/>
      <c r="S152" s="3153"/>
      <c r="T152" s="3153"/>
      <c r="U152" s="3153"/>
      <c r="V152" s="3153"/>
      <c r="W152" s="3153"/>
      <c r="X152" s="3153"/>
      <c r="Y152" s="3153"/>
      <c r="Z152" s="3153"/>
      <c r="AA152" s="3153"/>
      <c r="AB152" s="3153"/>
      <c r="AC152" s="3153"/>
      <c r="AD152" s="3153"/>
      <c r="AE152" s="3153"/>
      <c r="AF152" s="3153"/>
      <c r="AG152" s="3153"/>
      <c r="AH152" s="3153"/>
      <c r="AI152" s="3153"/>
      <c r="AJ152" s="3153"/>
      <c r="AK152" s="3153"/>
      <c r="AL152" s="3153"/>
      <c r="AM152" s="3153"/>
      <c r="AN152" s="3153"/>
      <c r="AO152" s="3153"/>
      <c r="AP152" s="3153"/>
      <c r="AQ152" s="3153"/>
      <c r="AR152" s="3153"/>
      <c r="AS152" s="3153"/>
      <c r="AT152" s="3153"/>
      <c r="AU152" s="3153"/>
      <c r="AV152" s="3153"/>
      <c r="AW152" s="3153"/>
      <c r="AX152" s="289"/>
      <c r="AY152" s="291"/>
      <c r="AZ152" s="289"/>
      <c r="BA152" s="289"/>
      <c r="BB152" s="289"/>
      <c r="BC152" s="289"/>
      <c r="BH152" s="291"/>
      <c r="BI152" s="291"/>
      <c r="BJ152" s="305"/>
      <c r="BK152" s="3153" t="s">
        <v>1313</v>
      </c>
      <c r="BL152" s="3153"/>
      <c r="BM152" s="3153"/>
      <c r="BN152" s="3153"/>
      <c r="BO152" s="3153"/>
      <c r="BP152" s="3153"/>
      <c r="BQ152" s="3153"/>
      <c r="BR152" s="3153"/>
      <c r="BS152" s="3153"/>
      <c r="BT152" s="3153"/>
      <c r="BU152" s="3153"/>
      <c r="BV152" s="3153"/>
      <c r="BW152" s="3153"/>
      <c r="BX152" s="3153"/>
      <c r="BY152" s="3153"/>
      <c r="BZ152" s="3153"/>
      <c r="CA152" s="3153"/>
      <c r="CB152" s="3153"/>
      <c r="CC152" s="3153"/>
      <c r="CD152" s="3153"/>
      <c r="CE152" s="3153"/>
      <c r="CF152" s="3153"/>
      <c r="CG152" s="3153"/>
      <c r="CH152" s="3153"/>
      <c r="CI152" s="3153"/>
      <c r="CJ152" s="3153"/>
      <c r="CK152" s="3153"/>
      <c r="CL152" s="3153"/>
      <c r="CM152" s="3153"/>
      <c r="CN152" s="3153"/>
      <c r="CO152" s="3153"/>
      <c r="CP152" s="3153"/>
      <c r="CQ152" s="3153"/>
      <c r="CR152" s="3153"/>
      <c r="CS152" s="3153"/>
      <c r="CT152" s="3153"/>
      <c r="CU152" s="3153"/>
      <c r="CV152" s="3153"/>
      <c r="CW152" s="3153"/>
      <c r="CX152" s="3153"/>
      <c r="CY152" s="3153"/>
      <c r="CZ152" s="3153"/>
      <c r="DA152" s="3153"/>
      <c r="DB152" s="3153"/>
      <c r="DC152" s="3153"/>
      <c r="DF152" s="295"/>
      <c r="JP152" s="289"/>
    </row>
    <row r="153" spans="2:276" s="292" customFormat="1" ht="13.5" customHeight="1">
      <c r="B153" s="291"/>
      <c r="C153" s="291"/>
      <c r="D153" s="291"/>
      <c r="E153" s="3153"/>
      <c r="F153" s="3153"/>
      <c r="G153" s="3153"/>
      <c r="H153" s="3153"/>
      <c r="I153" s="3153"/>
      <c r="J153" s="3153"/>
      <c r="K153" s="3153"/>
      <c r="L153" s="3153"/>
      <c r="M153" s="3153"/>
      <c r="N153" s="3153"/>
      <c r="O153" s="3153"/>
      <c r="P153" s="3153"/>
      <c r="Q153" s="3153"/>
      <c r="R153" s="3153"/>
      <c r="S153" s="3153"/>
      <c r="T153" s="3153"/>
      <c r="U153" s="3153"/>
      <c r="V153" s="3153"/>
      <c r="W153" s="3153"/>
      <c r="X153" s="3153"/>
      <c r="Y153" s="3153"/>
      <c r="Z153" s="3153"/>
      <c r="AA153" s="3153"/>
      <c r="AB153" s="3153"/>
      <c r="AC153" s="3153"/>
      <c r="AD153" s="3153"/>
      <c r="AE153" s="3153"/>
      <c r="AF153" s="3153"/>
      <c r="AG153" s="3153"/>
      <c r="AH153" s="3153"/>
      <c r="AI153" s="3153"/>
      <c r="AJ153" s="3153"/>
      <c r="AK153" s="3153"/>
      <c r="AL153" s="3153"/>
      <c r="AM153" s="3153"/>
      <c r="AN153" s="3153"/>
      <c r="AO153" s="3153"/>
      <c r="AP153" s="3153"/>
      <c r="AQ153" s="3153"/>
      <c r="AR153" s="3153"/>
      <c r="AS153" s="3153"/>
      <c r="AT153" s="3153"/>
      <c r="AU153" s="3153"/>
      <c r="AV153" s="3153"/>
      <c r="AW153" s="3153"/>
      <c r="AX153" s="289"/>
      <c r="AY153" s="291"/>
      <c r="AZ153" s="289"/>
      <c r="BA153" s="289"/>
      <c r="BB153" s="289"/>
      <c r="BC153" s="289"/>
      <c r="BH153" s="291"/>
      <c r="BI153" s="291"/>
      <c r="BJ153" s="305"/>
      <c r="BK153" s="3153"/>
      <c r="BL153" s="3153"/>
      <c r="BM153" s="3153"/>
      <c r="BN153" s="3153"/>
      <c r="BO153" s="3153"/>
      <c r="BP153" s="3153"/>
      <c r="BQ153" s="3153"/>
      <c r="BR153" s="3153"/>
      <c r="BS153" s="3153"/>
      <c r="BT153" s="3153"/>
      <c r="BU153" s="3153"/>
      <c r="BV153" s="3153"/>
      <c r="BW153" s="3153"/>
      <c r="BX153" s="3153"/>
      <c r="BY153" s="3153"/>
      <c r="BZ153" s="3153"/>
      <c r="CA153" s="3153"/>
      <c r="CB153" s="3153"/>
      <c r="CC153" s="3153"/>
      <c r="CD153" s="3153"/>
      <c r="CE153" s="3153"/>
      <c r="CF153" s="3153"/>
      <c r="CG153" s="3153"/>
      <c r="CH153" s="3153"/>
      <c r="CI153" s="3153"/>
      <c r="CJ153" s="3153"/>
      <c r="CK153" s="3153"/>
      <c r="CL153" s="3153"/>
      <c r="CM153" s="3153"/>
      <c r="CN153" s="3153"/>
      <c r="CO153" s="3153"/>
      <c r="CP153" s="3153"/>
      <c r="CQ153" s="3153"/>
      <c r="CR153" s="3153"/>
      <c r="CS153" s="3153"/>
      <c r="CT153" s="3153"/>
      <c r="CU153" s="3153"/>
      <c r="CV153" s="3153"/>
      <c r="CW153" s="3153"/>
      <c r="CX153" s="3153"/>
      <c r="CY153" s="3153"/>
      <c r="CZ153" s="3153"/>
      <c r="DA153" s="3153"/>
      <c r="DB153" s="3153"/>
      <c r="DC153" s="3153"/>
      <c r="DE153" s="297"/>
      <c r="DF153" s="297"/>
      <c r="JP153" s="289"/>
    </row>
    <row r="154" spans="2:276" s="292" customFormat="1" ht="13.5" customHeight="1">
      <c r="B154" s="291"/>
      <c r="C154" s="291"/>
      <c r="D154" s="291"/>
      <c r="E154" s="3153"/>
      <c r="F154" s="3153"/>
      <c r="G154" s="3153"/>
      <c r="H154" s="3153"/>
      <c r="I154" s="3153"/>
      <c r="J154" s="3153"/>
      <c r="K154" s="3153"/>
      <c r="L154" s="3153"/>
      <c r="M154" s="3153"/>
      <c r="N154" s="3153"/>
      <c r="O154" s="3153"/>
      <c r="P154" s="3153"/>
      <c r="Q154" s="3153"/>
      <c r="R154" s="3153"/>
      <c r="S154" s="3153"/>
      <c r="T154" s="3153"/>
      <c r="U154" s="3153"/>
      <c r="V154" s="3153"/>
      <c r="W154" s="3153"/>
      <c r="X154" s="3153"/>
      <c r="Y154" s="3153"/>
      <c r="Z154" s="3153"/>
      <c r="AA154" s="3153"/>
      <c r="AB154" s="3153"/>
      <c r="AC154" s="3153"/>
      <c r="AD154" s="3153"/>
      <c r="AE154" s="3153"/>
      <c r="AF154" s="3153"/>
      <c r="AG154" s="3153"/>
      <c r="AH154" s="3153"/>
      <c r="AI154" s="3153"/>
      <c r="AJ154" s="3153"/>
      <c r="AK154" s="3153"/>
      <c r="AL154" s="3153"/>
      <c r="AM154" s="3153"/>
      <c r="AN154" s="3153"/>
      <c r="AO154" s="3153"/>
      <c r="AP154" s="3153"/>
      <c r="AQ154" s="3153"/>
      <c r="AR154" s="3153"/>
      <c r="AS154" s="3153"/>
      <c r="AT154" s="3153"/>
      <c r="AU154" s="3153"/>
      <c r="AV154" s="3153"/>
      <c r="AW154" s="3153"/>
      <c r="AX154" s="289"/>
      <c r="AY154" s="291"/>
      <c r="AZ154" s="289"/>
      <c r="BA154" s="289"/>
      <c r="BB154" s="289"/>
      <c r="BC154" s="289"/>
      <c r="BH154" s="291"/>
      <c r="BI154" s="291"/>
      <c r="BJ154" s="305"/>
      <c r="BK154" s="3153"/>
      <c r="BL154" s="3153"/>
      <c r="BM154" s="3153"/>
      <c r="BN154" s="3153"/>
      <c r="BO154" s="3153"/>
      <c r="BP154" s="3153"/>
      <c r="BQ154" s="3153"/>
      <c r="BR154" s="3153"/>
      <c r="BS154" s="3153"/>
      <c r="BT154" s="3153"/>
      <c r="BU154" s="3153"/>
      <c r="BV154" s="3153"/>
      <c r="BW154" s="3153"/>
      <c r="BX154" s="3153"/>
      <c r="BY154" s="3153"/>
      <c r="BZ154" s="3153"/>
      <c r="CA154" s="3153"/>
      <c r="CB154" s="3153"/>
      <c r="CC154" s="3153"/>
      <c r="CD154" s="3153"/>
      <c r="CE154" s="3153"/>
      <c r="CF154" s="3153"/>
      <c r="CG154" s="3153"/>
      <c r="CH154" s="3153"/>
      <c r="CI154" s="3153"/>
      <c r="CJ154" s="3153"/>
      <c r="CK154" s="3153"/>
      <c r="CL154" s="3153"/>
      <c r="CM154" s="3153"/>
      <c r="CN154" s="3153"/>
      <c r="CO154" s="3153"/>
      <c r="CP154" s="3153"/>
      <c r="CQ154" s="3153"/>
      <c r="CR154" s="3153"/>
      <c r="CS154" s="3153"/>
      <c r="CT154" s="3153"/>
      <c r="CU154" s="3153"/>
      <c r="CV154" s="3153"/>
      <c r="CW154" s="3153"/>
      <c r="CX154" s="3153"/>
      <c r="CY154" s="3153"/>
      <c r="CZ154" s="3153"/>
      <c r="DA154" s="3153"/>
      <c r="DB154" s="3153"/>
      <c r="DC154" s="3153"/>
      <c r="DE154" s="297"/>
      <c r="DF154" s="297"/>
      <c r="JP154" s="290"/>
    </row>
    <row r="155" spans="2:276" s="292" customFormat="1" ht="13.5" customHeight="1">
      <c r="B155" s="291"/>
      <c r="C155" s="291"/>
      <c r="D155" s="291"/>
      <c r="E155" s="3153"/>
      <c r="F155" s="3153"/>
      <c r="G155" s="3153"/>
      <c r="H155" s="3153"/>
      <c r="I155" s="3153"/>
      <c r="J155" s="3153"/>
      <c r="K155" s="3153"/>
      <c r="L155" s="3153"/>
      <c r="M155" s="3153"/>
      <c r="N155" s="3153"/>
      <c r="O155" s="3153"/>
      <c r="P155" s="3153"/>
      <c r="Q155" s="3153"/>
      <c r="R155" s="3153"/>
      <c r="S155" s="3153"/>
      <c r="T155" s="3153"/>
      <c r="U155" s="3153"/>
      <c r="V155" s="3153"/>
      <c r="W155" s="3153"/>
      <c r="X155" s="3153"/>
      <c r="Y155" s="3153"/>
      <c r="Z155" s="3153"/>
      <c r="AA155" s="3153"/>
      <c r="AB155" s="3153"/>
      <c r="AC155" s="3153"/>
      <c r="AD155" s="3153"/>
      <c r="AE155" s="3153"/>
      <c r="AF155" s="3153"/>
      <c r="AG155" s="3153"/>
      <c r="AH155" s="3153"/>
      <c r="AI155" s="3153"/>
      <c r="AJ155" s="3153"/>
      <c r="AK155" s="3153"/>
      <c r="AL155" s="3153"/>
      <c r="AM155" s="3153"/>
      <c r="AN155" s="3153"/>
      <c r="AO155" s="3153"/>
      <c r="AP155" s="3153"/>
      <c r="AQ155" s="3153"/>
      <c r="AR155" s="3153"/>
      <c r="AS155" s="3153"/>
      <c r="AT155" s="3153"/>
      <c r="AU155" s="3153"/>
      <c r="AV155" s="3153"/>
      <c r="AW155" s="3153"/>
      <c r="AX155" s="289"/>
      <c r="AY155" s="291"/>
      <c r="AZ155" s="289"/>
      <c r="BA155" s="289"/>
      <c r="BB155" s="289"/>
      <c r="BC155" s="289"/>
      <c r="BH155" s="3133" t="s">
        <v>491</v>
      </c>
      <c r="BI155" s="3133"/>
      <c r="BJ155" s="3133"/>
      <c r="BK155" s="3133"/>
      <c r="BL155" s="3133"/>
      <c r="BM155" s="3133"/>
      <c r="BN155" s="3133"/>
      <c r="BO155" s="3133"/>
      <c r="BP155" s="3133"/>
      <c r="BQ155" s="3133"/>
      <c r="BR155" s="3133"/>
      <c r="BS155" s="3133"/>
      <c r="BT155" s="3133"/>
      <c r="BU155" s="3133"/>
      <c r="BV155" s="3133"/>
      <c r="BW155" s="289"/>
      <c r="BX155" s="289"/>
      <c r="BY155" s="289"/>
      <c r="BZ155" s="289"/>
      <c r="CA155" s="289"/>
      <c r="CB155" s="289"/>
      <c r="CC155" s="289"/>
      <c r="CD155" s="289"/>
      <c r="CE155" s="289"/>
      <c r="CF155" s="289"/>
      <c r="CG155" s="289"/>
      <c r="CH155" s="289"/>
      <c r="CI155" s="289"/>
      <c r="CJ155" s="289"/>
      <c r="CK155" s="289"/>
      <c r="CL155" s="289"/>
      <c r="CM155" s="289"/>
      <c r="CN155" s="289"/>
      <c r="CO155" s="289"/>
      <c r="CP155" s="289"/>
      <c r="CQ155" s="289"/>
      <c r="CR155" s="289"/>
      <c r="CS155" s="289"/>
      <c r="CT155" s="289"/>
      <c r="CU155" s="289"/>
      <c r="CV155" s="289"/>
      <c r="CW155" s="289"/>
      <c r="CX155" s="289"/>
      <c r="CY155" s="289"/>
      <c r="CZ155" s="289"/>
      <c r="DA155" s="289"/>
      <c r="DB155" s="289"/>
      <c r="DC155" s="289"/>
      <c r="DE155" s="297"/>
      <c r="JP155" s="290"/>
    </row>
    <row r="156" spans="2:276" s="292" customFormat="1" ht="13.5" customHeight="1">
      <c r="B156" s="3397" t="s">
        <v>690</v>
      </c>
      <c r="C156" s="3397"/>
      <c r="D156" s="3397"/>
      <c r="E156" s="3397"/>
      <c r="F156" s="3397"/>
      <c r="G156" s="3397"/>
      <c r="H156" s="3397"/>
      <c r="I156" s="3397"/>
      <c r="J156" s="3397"/>
      <c r="K156" s="3397"/>
      <c r="L156" s="3397"/>
      <c r="M156" s="3397"/>
      <c r="N156" s="3397"/>
      <c r="O156" s="3397"/>
      <c r="P156" s="3397"/>
      <c r="Q156" s="3397"/>
      <c r="R156" s="3397"/>
      <c r="S156" s="3397"/>
      <c r="T156" s="3397"/>
      <c r="U156" s="3397"/>
      <c r="V156" s="3397"/>
      <c r="W156" s="3397"/>
      <c r="X156" s="3397"/>
      <c r="Y156" s="3397"/>
      <c r="Z156" s="3397"/>
      <c r="AA156" s="3397"/>
      <c r="AB156" s="3397"/>
      <c r="AC156" s="3397"/>
      <c r="AD156" s="3397"/>
      <c r="AE156" s="3397"/>
      <c r="AF156" s="3397"/>
      <c r="AG156" s="3397"/>
      <c r="AH156" s="289"/>
      <c r="AI156" s="289"/>
      <c r="AJ156" s="289"/>
      <c r="AK156" s="289"/>
      <c r="AL156" s="289"/>
      <c r="AM156" s="289"/>
      <c r="AN156" s="289"/>
      <c r="AO156" s="289"/>
      <c r="AP156" s="289"/>
      <c r="AQ156" s="289"/>
      <c r="AR156" s="289"/>
      <c r="AS156" s="289"/>
      <c r="AT156" s="289"/>
      <c r="AU156" s="289"/>
      <c r="AV156" s="289"/>
      <c r="AW156" s="289"/>
      <c r="AX156" s="289"/>
      <c r="AY156" s="291"/>
      <c r="AZ156" s="152"/>
      <c r="BA156" s="152"/>
      <c r="BB156" s="152"/>
      <c r="BC156" s="152"/>
      <c r="BD156" s="152"/>
      <c r="BE156" s="152"/>
      <c r="BF156" s="152"/>
      <c r="BG156" s="152"/>
      <c r="BH156" s="3151" t="s">
        <v>327</v>
      </c>
      <c r="BI156" s="3151"/>
      <c r="BJ156" s="3151"/>
      <c r="BK156" s="3153" t="s">
        <v>1296</v>
      </c>
      <c r="BL156" s="3153"/>
      <c r="BM156" s="3153"/>
      <c r="BN156" s="3153"/>
      <c r="BO156" s="3153"/>
      <c r="BP156" s="3153"/>
      <c r="BQ156" s="3153"/>
      <c r="BR156" s="3153"/>
      <c r="BS156" s="3153"/>
      <c r="BT156" s="3153"/>
      <c r="BU156" s="3153"/>
      <c r="BV156" s="3153"/>
      <c r="BW156" s="3153"/>
      <c r="BX156" s="3153"/>
      <c r="BY156" s="3153"/>
      <c r="BZ156" s="3153"/>
      <c r="CA156" s="3153"/>
      <c r="CB156" s="3153"/>
      <c r="CC156" s="3153"/>
      <c r="CD156" s="3153"/>
      <c r="CE156" s="3153"/>
      <c r="CF156" s="3153"/>
      <c r="CG156" s="3153"/>
      <c r="CH156" s="3153"/>
      <c r="CI156" s="3153"/>
      <c r="CJ156" s="3153"/>
      <c r="CK156" s="3153"/>
      <c r="CL156" s="3153"/>
      <c r="CM156" s="3153"/>
      <c r="CN156" s="3153"/>
      <c r="CO156" s="3153"/>
      <c r="CP156" s="3153"/>
      <c r="CQ156" s="3153"/>
      <c r="CR156" s="3153"/>
      <c r="CS156" s="3153"/>
      <c r="CT156" s="3153"/>
      <c r="CU156" s="3153"/>
      <c r="CV156" s="3153"/>
      <c r="CW156" s="3153"/>
      <c r="CX156" s="3153"/>
      <c r="CY156" s="3153"/>
      <c r="CZ156" s="3153"/>
      <c r="DA156" s="3153"/>
      <c r="DB156" s="3153"/>
      <c r="DC156" s="3153"/>
      <c r="DE156" s="297"/>
      <c r="JP156" s="290"/>
    </row>
    <row r="157" spans="2:276" s="292" customFormat="1" ht="13.5" customHeight="1">
      <c r="B157" s="3398" t="s">
        <v>319</v>
      </c>
      <c r="C157" s="3398"/>
      <c r="D157" s="3398"/>
      <c r="E157" s="3400" t="s">
        <v>1633</v>
      </c>
      <c r="F157" s="3400"/>
      <c r="G157" s="3400"/>
      <c r="H157" s="3400"/>
      <c r="I157" s="3400"/>
      <c r="J157" s="3400"/>
      <c r="K157" s="3400"/>
      <c r="L157" s="3400"/>
      <c r="M157" s="3400"/>
      <c r="N157" s="3400"/>
      <c r="O157" s="3400"/>
      <c r="P157" s="3400"/>
      <c r="Q157" s="3400"/>
      <c r="R157" s="3400"/>
      <c r="S157" s="3400"/>
      <c r="T157" s="3400"/>
      <c r="U157" s="3400"/>
      <c r="V157" s="3400"/>
      <c r="W157" s="3400"/>
      <c r="X157" s="3400"/>
      <c r="Y157" s="3400"/>
      <c r="Z157" s="3400"/>
      <c r="AA157" s="3400"/>
      <c r="AB157" s="3400"/>
      <c r="AC157" s="3400"/>
      <c r="AD157" s="3400"/>
      <c r="AE157" s="3400"/>
      <c r="AF157" s="3400"/>
      <c r="AG157" s="3400"/>
      <c r="AH157" s="3400"/>
      <c r="AI157" s="3400"/>
      <c r="AJ157" s="3400"/>
      <c r="AK157" s="3400"/>
      <c r="AL157" s="3400"/>
      <c r="AM157" s="3400"/>
      <c r="AN157" s="3400"/>
      <c r="AO157" s="3400"/>
      <c r="AP157" s="3400"/>
      <c r="AQ157" s="3400"/>
      <c r="AR157" s="3400"/>
      <c r="AS157" s="3400"/>
      <c r="AT157" s="3400"/>
      <c r="AU157" s="3400"/>
      <c r="AV157" s="3400"/>
      <c r="AW157" s="3400"/>
      <c r="AX157" s="289"/>
      <c r="AY157" s="291"/>
      <c r="AZ157" s="152"/>
      <c r="BA157" s="152"/>
      <c r="BB157" s="152"/>
      <c r="BC157" s="152"/>
      <c r="BD157" s="152"/>
      <c r="BE157" s="152"/>
      <c r="BF157" s="152"/>
      <c r="BG157" s="152"/>
      <c r="BH157" s="293"/>
      <c r="BI157" s="293"/>
      <c r="BJ157" s="293"/>
      <c r="BK157" s="3153"/>
      <c r="BL157" s="3153"/>
      <c r="BM157" s="3153"/>
      <c r="BN157" s="3153"/>
      <c r="BO157" s="3153"/>
      <c r="BP157" s="3153"/>
      <c r="BQ157" s="3153"/>
      <c r="BR157" s="3153"/>
      <c r="BS157" s="3153"/>
      <c r="BT157" s="3153"/>
      <c r="BU157" s="3153"/>
      <c r="BV157" s="3153"/>
      <c r="BW157" s="3153"/>
      <c r="BX157" s="3153"/>
      <c r="BY157" s="3153"/>
      <c r="BZ157" s="3153"/>
      <c r="CA157" s="3153"/>
      <c r="CB157" s="3153"/>
      <c r="CC157" s="3153"/>
      <c r="CD157" s="3153"/>
      <c r="CE157" s="3153"/>
      <c r="CF157" s="3153"/>
      <c r="CG157" s="3153"/>
      <c r="CH157" s="3153"/>
      <c r="CI157" s="3153"/>
      <c r="CJ157" s="3153"/>
      <c r="CK157" s="3153"/>
      <c r="CL157" s="3153"/>
      <c r="CM157" s="3153"/>
      <c r="CN157" s="3153"/>
      <c r="CO157" s="3153"/>
      <c r="CP157" s="3153"/>
      <c r="CQ157" s="3153"/>
      <c r="CR157" s="3153"/>
      <c r="CS157" s="3153"/>
      <c r="CT157" s="3153"/>
      <c r="CU157" s="3153"/>
      <c r="CV157" s="3153"/>
      <c r="CW157" s="3153"/>
      <c r="CX157" s="3153"/>
      <c r="CY157" s="3153"/>
      <c r="CZ157" s="3153"/>
      <c r="DA157" s="3153"/>
      <c r="DB157" s="3153"/>
      <c r="DC157" s="3153"/>
      <c r="DE157" s="297"/>
      <c r="JP157" s="290"/>
    </row>
    <row r="158" spans="2:276" s="292" customFormat="1" ht="13.5" customHeight="1">
      <c r="B158" s="293"/>
      <c r="C158" s="293"/>
      <c r="D158" s="293"/>
      <c r="E158" s="3400"/>
      <c r="F158" s="3400"/>
      <c r="G158" s="3400"/>
      <c r="H158" s="3400"/>
      <c r="I158" s="3400"/>
      <c r="J158" s="3400"/>
      <c r="K158" s="3400"/>
      <c r="L158" s="3400"/>
      <c r="M158" s="3400"/>
      <c r="N158" s="3400"/>
      <c r="O158" s="3400"/>
      <c r="P158" s="3400"/>
      <c r="Q158" s="3400"/>
      <c r="R158" s="3400"/>
      <c r="S158" s="3400"/>
      <c r="T158" s="3400"/>
      <c r="U158" s="3400"/>
      <c r="V158" s="3400"/>
      <c r="W158" s="3400"/>
      <c r="X158" s="3400"/>
      <c r="Y158" s="3400"/>
      <c r="Z158" s="3400"/>
      <c r="AA158" s="3400"/>
      <c r="AB158" s="3400"/>
      <c r="AC158" s="3400"/>
      <c r="AD158" s="3400"/>
      <c r="AE158" s="3400"/>
      <c r="AF158" s="3400"/>
      <c r="AG158" s="3400"/>
      <c r="AH158" s="3400"/>
      <c r="AI158" s="3400"/>
      <c r="AJ158" s="3400"/>
      <c r="AK158" s="3400"/>
      <c r="AL158" s="3400"/>
      <c r="AM158" s="3400"/>
      <c r="AN158" s="3400"/>
      <c r="AO158" s="3400"/>
      <c r="AP158" s="3400"/>
      <c r="AQ158" s="3400"/>
      <c r="AR158" s="3400"/>
      <c r="AS158" s="3400"/>
      <c r="AT158" s="3400"/>
      <c r="AU158" s="3400"/>
      <c r="AV158" s="3400"/>
      <c r="AW158" s="3400"/>
      <c r="AX158" s="289"/>
      <c r="AY158" s="291"/>
      <c r="AZ158" s="151"/>
      <c r="BA158" s="151"/>
      <c r="BB158" s="151"/>
      <c r="BC158" s="151"/>
      <c r="BD158" s="156"/>
      <c r="BE158" s="156"/>
      <c r="BF158" s="156"/>
      <c r="BG158" s="156"/>
      <c r="BH158" s="291"/>
      <c r="BI158" s="291"/>
      <c r="BJ158" s="293"/>
      <c r="BK158" s="3153"/>
      <c r="BL158" s="3153"/>
      <c r="BM158" s="3153"/>
      <c r="BN158" s="3153"/>
      <c r="BO158" s="3153"/>
      <c r="BP158" s="3153"/>
      <c r="BQ158" s="3153"/>
      <c r="BR158" s="3153"/>
      <c r="BS158" s="3153"/>
      <c r="BT158" s="3153"/>
      <c r="BU158" s="3153"/>
      <c r="BV158" s="3153"/>
      <c r="BW158" s="3153"/>
      <c r="BX158" s="3153"/>
      <c r="BY158" s="3153"/>
      <c r="BZ158" s="3153"/>
      <c r="CA158" s="3153"/>
      <c r="CB158" s="3153"/>
      <c r="CC158" s="3153"/>
      <c r="CD158" s="3153"/>
      <c r="CE158" s="3153"/>
      <c r="CF158" s="3153"/>
      <c r="CG158" s="3153"/>
      <c r="CH158" s="3153"/>
      <c r="CI158" s="3153"/>
      <c r="CJ158" s="3153"/>
      <c r="CK158" s="3153"/>
      <c r="CL158" s="3153"/>
      <c r="CM158" s="3153"/>
      <c r="CN158" s="3153"/>
      <c r="CO158" s="3153"/>
      <c r="CP158" s="3153"/>
      <c r="CQ158" s="3153"/>
      <c r="CR158" s="3153"/>
      <c r="CS158" s="3153"/>
      <c r="CT158" s="3153"/>
      <c r="CU158" s="3153"/>
      <c r="CV158" s="3153"/>
      <c r="CW158" s="3153"/>
      <c r="CX158" s="3153"/>
      <c r="CY158" s="3153"/>
      <c r="CZ158" s="3153"/>
      <c r="DA158" s="3153"/>
      <c r="DB158" s="3153"/>
      <c r="DC158" s="3153"/>
      <c r="DE158" s="297"/>
      <c r="JP158" s="290"/>
    </row>
    <row r="159" spans="2:276" s="292" customFormat="1" ht="13.5" customHeight="1">
      <c r="B159" s="289"/>
      <c r="C159" s="289"/>
      <c r="D159" s="289"/>
      <c r="E159" s="3400"/>
      <c r="F159" s="3400"/>
      <c r="G159" s="3400"/>
      <c r="H159" s="3400"/>
      <c r="I159" s="3400"/>
      <c r="J159" s="3400"/>
      <c r="K159" s="3400"/>
      <c r="L159" s="3400"/>
      <c r="M159" s="3400"/>
      <c r="N159" s="3400"/>
      <c r="O159" s="3400"/>
      <c r="P159" s="3400"/>
      <c r="Q159" s="3400"/>
      <c r="R159" s="3400"/>
      <c r="S159" s="3400"/>
      <c r="T159" s="3400"/>
      <c r="U159" s="3400"/>
      <c r="V159" s="3400"/>
      <c r="W159" s="3400"/>
      <c r="X159" s="3400"/>
      <c r="Y159" s="3400"/>
      <c r="Z159" s="3400"/>
      <c r="AA159" s="3400"/>
      <c r="AB159" s="3400"/>
      <c r="AC159" s="3400"/>
      <c r="AD159" s="3400"/>
      <c r="AE159" s="3400"/>
      <c r="AF159" s="3400"/>
      <c r="AG159" s="3400"/>
      <c r="AH159" s="3400"/>
      <c r="AI159" s="3400"/>
      <c r="AJ159" s="3400"/>
      <c r="AK159" s="3400"/>
      <c r="AL159" s="3400"/>
      <c r="AM159" s="3400"/>
      <c r="AN159" s="3400"/>
      <c r="AO159" s="3400"/>
      <c r="AP159" s="3400"/>
      <c r="AQ159" s="3400"/>
      <c r="AR159" s="3400"/>
      <c r="AS159" s="3400"/>
      <c r="AT159" s="3400"/>
      <c r="AU159" s="3400"/>
      <c r="AV159" s="3400"/>
      <c r="AW159" s="3400"/>
      <c r="AX159" s="289"/>
      <c r="AY159" s="291"/>
      <c r="AZ159" s="151"/>
      <c r="BA159" s="151"/>
      <c r="BB159" s="151"/>
      <c r="BC159" s="151"/>
      <c r="BD159" s="156"/>
      <c r="BE159" s="156"/>
      <c r="BF159" s="156"/>
      <c r="BG159" s="156"/>
      <c r="BH159" s="291"/>
      <c r="BI159" s="291"/>
      <c r="BJ159" s="293"/>
      <c r="BK159" s="3153" t="s">
        <v>1314</v>
      </c>
      <c r="BL159" s="3153"/>
      <c r="BM159" s="3153"/>
      <c r="BN159" s="3153"/>
      <c r="BO159" s="3153"/>
      <c r="BP159" s="3153"/>
      <c r="BQ159" s="3153"/>
      <c r="BR159" s="3153"/>
      <c r="BS159" s="3153"/>
      <c r="BT159" s="3153"/>
      <c r="BU159" s="3153"/>
      <c r="BV159" s="3153"/>
      <c r="BW159" s="3153"/>
      <c r="BX159" s="3153"/>
      <c r="BY159" s="3153"/>
      <c r="BZ159" s="3153"/>
      <c r="CA159" s="3153"/>
      <c r="CB159" s="3153"/>
      <c r="CC159" s="3153"/>
      <c r="CD159" s="3153"/>
      <c r="CE159" s="3153"/>
      <c r="CF159" s="3153"/>
      <c r="CG159" s="3153"/>
      <c r="CH159" s="3153"/>
      <c r="CI159" s="3153"/>
      <c r="CJ159" s="3153"/>
      <c r="CK159" s="3153"/>
      <c r="CL159" s="3153"/>
      <c r="CM159" s="3153"/>
      <c r="CN159" s="3153"/>
      <c r="CO159" s="3153"/>
      <c r="CP159" s="3153"/>
      <c r="CQ159" s="3153"/>
      <c r="CR159" s="3153"/>
      <c r="CS159" s="3153"/>
      <c r="CT159" s="3153"/>
      <c r="CU159" s="3153"/>
      <c r="CV159" s="3153"/>
      <c r="CW159" s="3153"/>
      <c r="CX159" s="3153"/>
      <c r="CY159" s="3153"/>
      <c r="CZ159" s="3153"/>
      <c r="DA159" s="3153"/>
      <c r="DB159" s="3153"/>
      <c r="DC159" s="3153"/>
      <c r="DE159" s="297"/>
      <c r="JP159" s="290"/>
    </row>
    <row r="160" spans="2:276" s="292" customFormat="1" ht="13.5" customHeight="1">
      <c r="B160" s="289"/>
      <c r="C160" s="289"/>
      <c r="D160" s="296"/>
      <c r="E160" s="3400"/>
      <c r="F160" s="3400"/>
      <c r="G160" s="3400"/>
      <c r="H160" s="3400"/>
      <c r="I160" s="3400"/>
      <c r="J160" s="3400"/>
      <c r="K160" s="3400"/>
      <c r="L160" s="3400"/>
      <c r="M160" s="3400"/>
      <c r="N160" s="3400"/>
      <c r="O160" s="3400"/>
      <c r="P160" s="3400"/>
      <c r="Q160" s="3400"/>
      <c r="R160" s="3400"/>
      <c r="S160" s="3400"/>
      <c r="T160" s="3400"/>
      <c r="U160" s="3400"/>
      <c r="V160" s="3400"/>
      <c r="W160" s="3400"/>
      <c r="X160" s="3400"/>
      <c r="Y160" s="3400"/>
      <c r="Z160" s="3400"/>
      <c r="AA160" s="3400"/>
      <c r="AB160" s="3400"/>
      <c r="AC160" s="3400"/>
      <c r="AD160" s="3400"/>
      <c r="AE160" s="3400"/>
      <c r="AF160" s="3400"/>
      <c r="AG160" s="3400"/>
      <c r="AH160" s="3400"/>
      <c r="AI160" s="3400"/>
      <c r="AJ160" s="3400"/>
      <c r="AK160" s="3400"/>
      <c r="AL160" s="3400"/>
      <c r="AM160" s="3400"/>
      <c r="AN160" s="3400"/>
      <c r="AO160" s="3400"/>
      <c r="AP160" s="3400"/>
      <c r="AQ160" s="3400"/>
      <c r="AR160" s="3400"/>
      <c r="AS160" s="3400"/>
      <c r="AT160" s="3400"/>
      <c r="AU160" s="3400"/>
      <c r="AV160" s="3400"/>
      <c r="AW160" s="3400"/>
      <c r="AX160" s="289"/>
      <c r="AY160" s="291"/>
      <c r="AZ160" s="151"/>
      <c r="BA160" s="151"/>
      <c r="BB160" s="151"/>
      <c r="BC160" s="151"/>
      <c r="BD160" s="156"/>
      <c r="BE160" s="156"/>
      <c r="BF160" s="156"/>
      <c r="BG160" s="156"/>
      <c r="BH160" s="291"/>
      <c r="BI160" s="291"/>
      <c r="BJ160" s="293"/>
      <c r="BK160" s="3153"/>
      <c r="BL160" s="3153"/>
      <c r="BM160" s="3153"/>
      <c r="BN160" s="3153"/>
      <c r="BO160" s="3153"/>
      <c r="BP160" s="3153"/>
      <c r="BQ160" s="3153"/>
      <c r="BR160" s="3153"/>
      <c r="BS160" s="3153"/>
      <c r="BT160" s="3153"/>
      <c r="BU160" s="3153"/>
      <c r="BV160" s="3153"/>
      <c r="BW160" s="3153"/>
      <c r="BX160" s="3153"/>
      <c r="BY160" s="3153"/>
      <c r="BZ160" s="3153"/>
      <c r="CA160" s="3153"/>
      <c r="CB160" s="3153"/>
      <c r="CC160" s="3153"/>
      <c r="CD160" s="3153"/>
      <c r="CE160" s="3153"/>
      <c r="CF160" s="3153"/>
      <c r="CG160" s="3153"/>
      <c r="CH160" s="3153"/>
      <c r="CI160" s="3153"/>
      <c r="CJ160" s="3153"/>
      <c r="CK160" s="3153"/>
      <c r="CL160" s="3153"/>
      <c r="CM160" s="3153"/>
      <c r="CN160" s="3153"/>
      <c r="CO160" s="3153"/>
      <c r="CP160" s="3153"/>
      <c r="CQ160" s="3153"/>
      <c r="CR160" s="3153"/>
      <c r="CS160" s="3153"/>
      <c r="CT160" s="3153"/>
      <c r="CU160" s="3153"/>
      <c r="CV160" s="3153"/>
      <c r="CW160" s="3153"/>
      <c r="CX160" s="3153"/>
      <c r="CY160" s="3153"/>
      <c r="CZ160" s="3153"/>
      <c r="DA160" s="3153"/>
      <c r="DB160" s="3153"/>
      <c r="DC160" s="3153"/>
      <c r="DE160" s="297"/>
      <c r="JP160" s="290"/>
    </row>
    <row r="161" spans="2:276" s="292" customFormat="1" ht="13.5" customHeight="1">
      <c r="B161" s="289"/>
      <c r="C161" s="289"/>
      <c r="D161" s="296"/>
      <c r="E161" s="3400"/>
      <c r="F161" s="3400"/>
      <c r="G161" s="3400"/>
      <c r="H161" s="3400"/>
      <c r="I161" s="3400"/>
      <c r="J161" s="3400"/>
      <c r="K161" s="3400"/>
      <c r="L161" s="3400"/>
      <c r="M161" s="3400"/>
      <c r="N161" s="3400"/>
      <c r="O161" s="3400"/>
      <c r="P161" s="3400"/>
      <c r="Q161" s="3400"/>
      <c r="R161" s="3400"/>
      <c r="S161" s="3400"/>
      <c r="T161" s="3400"/>
      <c r="U161" s="3400"/>
      <c r="V161" s="3400"/>
      <c r="W161" s="3400"/>
      <c r="X161" s="3400"/>
      <c r="Y161" s="3400"/>
      <c r="Z161" s="3400"/>
      <c r="AA161" s="3400"/>
      <c r="AB161" s="3400"/>
      <c r="AC161" s="3400"/>
      <c r="AD161" s="3400"/>
      <c r="AE161" s="3400"/>
      <c r="AF161" s="3400"/>
      <c r="AG161" s="3400"/>
      <c r="AH161" s="3400"/>
      <c r="AI161" s="3400"/>
      <c r="AJ161" s="3400"/>
      <c r="AK161" s="3400"/>
      <c r="AL161" s="3400"/>
      <c r="AM161" s="3400"/>
      <c r="AN161" s="3400"/>
      <c r="AO161" s="3400"/>
      <c r="AP161" s="3400"/>
      <c r="AQ161" s="3400"/>
      <c r="AR161" s="3400"/>
      <c r="AS161" s="3400"/>
      <c r="AT161" s="3400"/>
      <c r="AU161" s="3400"/>
      <c r="AV161" s="3400"/>
      <c r="AW161" s="3400"/>
      <c r="AX161" s="289"/>
      <c r="AY161" s="291"/>
      <c r="AZ161" s="151"/>
      <c r="BA161" s="151"/>
      <c r="BB161" s="151"/>
      <c r="BC161" s="151"/>
      <c r="BD161" s="156"/>
      <c r="BE161" s="156"/>
      <c r="BF161" s="156"/>
      <c r="BG161" s="156"/>
      <c r="BH161" s="291"/>
      <c r="BI161" s="291"/>
      <c r="BJ161" s="293"/>
      <c r="BK161" s="3153"/>
      <c r="BL161" s="3153"/>
      <c r="BM161" s="3153"/>
      <c r="BN161" s="3153"/>
      <c r="BO161" s="3153"/>
      <c r="BP161" s="3153"/>
      <c r="BQ161" s="3153"/>
      <c r="BR161" s="3153"/>
      <c r="BS161" s="3153"/>
      <c r="BT161" s="3153"/>
      <c r="BU161" s="3153"/>
      <c r="BV161" s="3153"/>
      <c r="BW161" s="3153"/>
      <c r="BX161" s="3153"/>
      <c r="BY161" s="3153"/>
      <c r="BZ161" s="3153"/>
      <c r="CA161" s="3153"/>
      <c r="CB161" s="3153"/>
      <c r="CC161" s="3153"/>
      <c r="CD161" s="3153"/>
      <c r="CE161" s="3153"/>
      <c r="CF161" s="3153"/>
      <c r="CG161" s="3153"/>
      <c r="CH161" s="3153"/>
      <c r="CI161" s="3153"/>
      <c r="CJ161" s="3153"/>
      <c r="CK161" s="3153"/>
      <c r="CL161" s="3153"/>
      <c r="CM161" s="3153"/>
      <c r="CN161" s="3153"/>
      <c r="CO161" s="3153"/>
      <c r="CP161" s="3153"/>
      <c r="CQ161" s="3153"/>
      <c r="CR161" s="3153"/>
      <c r="CS161" s="3153"/>
      <c r="CT161" s="3153"/>
      <c r="CU161" s="3153"/>
      <c r="CV161" s="3153"/>
      <c r="CW161" s="3153"/>
      <c r="CX161" s="3153"/>
      <c r="CY161" s="3153"/>
      <c r="CZ161" s="3153"/>
      <c r="DA161" s="3153"/>
      <c r="DB161" s="3153"/>
      <c r="DC161" s="3153"/>
      <c r="DE161" s="297"/>
      <c r="JP161" s="290"/>
    </row>
    <row r="162" spans="2:276" s="292" customFormat="1" ht="13.5" customHeight="1">
      <c r="B162" s="291"/>
      <c r="C162" s="291"/>
      <c r="D162" s="289"/>
      <c r="E162" s="3400"/>
      <c r="F162" s="3400"/>
      <c r="G162" s="3400"/>
      <c r="H162" s="3400"/>
      <c r="I162" s="3400"/>
      <c r="J162" s="3400"/>
      <c r="K162" s="3400"/>
      <c r="L162" s="3400"/>
      <c r="M162" s="3400"/>
      <c r="N162" s="3400"/>
      <c r="O162" s="3400"/>
      <c r="P162" s="3400"/>
      <c r="Q162" s="3400"/>
      <c r="R162" s="3400"/>
      <c r="S162" s="3400"/>
      <c r="T162" s="3400"/>
      <c r="U162" s="3400"/>
      <c r="V162" s="3400"/>
      <c r="W162" s="3400"/>
      <c r="X162" s="3400"/>
      <c r="Y162" s="3400"/>
      <c r="Z162" s="3400"/>
      <c r="AA162" s="3400"/>
      <c r="AB162" s="3400"/>
      <c r="AC162" s="3400"/>
      <c r="AD162" s="3400"/>
      <c r="AE162" s="3400"/>
      <c r="AF162" s="3400"/>
      <c r="AG162" s="3400"/>
      <c r="AH162" s="3400"/>
      <c r="AI162" s="3400"/>
      <c r="AJ162" s="3400"/>
      <c r="AK162" s="3400"/>
      <c r="AL162" s="3400"/>
      <c r="AM162" s="3400"/>
      <c r="AN162" s="3400"/>
      <c r="AO162" s="3400"/>
      <c r="AP162" s="3400"/>
      <c r="AQ162" s="3400"/>
      <c r="AR162" s="3400"/>
      <c r="AS162" s="3400"/>
      <c r="AT162" s="3400"/>
      <c r="AU162" s="3400"/>
      <c r="AV162" s="3400"/>
      <c r="AW162" s="3400"/>
      <c r="AX162" s="289"/>
      <c r="AY162" s="291"/>
      <c r="AZ162" s="151"/>
      <c r="BA162" s="151"/>
      <c r="BB162" s="151"/>
      <c r="BC162" s="151"/>
      <c r="BD162" s="156"/>
      <c r="BE162" s="156"/>
      <c r="BF162" s="156"/>
      <c r="BG162" s="156"/>
      <c r="BH162" s="291"/>
      <c r="BI162" s="291"/>
      <c r="BJ162" s="293"/>
      <c r="BK162" s="3153" t="s">
        <v>1315</v>
      </c>
      <c r="BL162" s="3153"/>
      <c r="BM162" s="3153"/>
      <c r="BN162" s="3153"/>
      <c r="BO162" s="3153"/>
      <c r="BP162" s="3153"/>
      <c r="BQ162" s="3153"/>
      <c r="BR162" s="3153"/>
      <c r="BS162" s="3153"/>
      <c r="BT162" s="3153"/>
      <c r="BU162" s="3153"/>
      <c r="BV162" s="3153"/>
      <c r="BW162" s="3153"/>
      <c r="BX162" s="3153"/>
      <c r="BY162" s="3153"/>
      <c r="BZ162" s="3153"/>
      <c r="CA162" s="3153"/>
      <c r="CB162" s="3153"/>
      <c r="CC162" s="3153"/>
      <c r="CD162" s="3153"/>
      <c r="CE162" s="3153"/>
      <c r="CF162" s="3153"/>
      <c r="CG162" s="3153"/>
      <c r="CH162" s="3153"/>
      <c r="CI162" s="3153"/>
      <c r="CJ162" s="3153"/>
      <c r="CK162" s="3153"/>
      <c r="CL162" s="3153"/>
      <c r="CM162" s="3153"/>
      <c r="CN162" s="3153"/>
      <c r="CO162" s="3153"/>
      <c r="CP162" s="3153"/>
      <c r="CQ162" s="3153"/>
      <c r="CR162" s="3153"/>
      <c r="CS162" s="3153"/>
      <c r="CT162" s="3153"/>
      <c r="CU162" s="3153"/>
      <c r="CV162" s="3153"/>
      <c r="CW162" s="3153"/>
      <c r="CX162" s="3153"/>
      <c r="CY162" s="3153"/>
      <c r="CZ162" s="3153"/>
      <c r="DA162" s="3153"/>
      <c r="DB162" s="3153"/>
      <c r="DC162" s="3153"/>
      <c r="DE162" s="297"/>
      <c r="DF162" s="291"/>
      <c r="DG162" s="291"/>
      <c r="DH162" s="291"/>
      <c r="DI162" s="290"/>
      <c r="DJ162" s="290"/>
      <c r="DK162" s="290"/>
      <c r="DL162" s="290"/>
      <c r="DM162" s="290"/>
      <c r="DN162" s="290"/>
      <c r="DO162" s="290"/>
      <c r="DP162" s="290"/>
      <c r="DQ162" s="290"/>
      <c r="DR162" s="290"/>
      <c r="DS162" s="290"/>
      <c r="EC162" s="290"/>
      <c r="ED162" s="290"/>
      <c r="EE162" s="290"/>
      <c r="EF162" s="290"/>
      <c r="EG162" s="290"/>
      <c r="EH162" s="290"/>
      <c r="EI162" s="290"/>
      <c r="EJ162" s="290"/>
      <c r="JP162" s="290"/>
    </row>
    <row r="163" spans="2:276" s="292" customFormat="1" ht="13.5" customHeight="1">
      <c r="E163" s="3400" t="s">
        <v>1302</v>
      </c>
      <c r="F163" s="3400"/>
      <c r="G163" s="3400"/>
      <c r="H163" s="3400"/>
      <c r="I163" s="3400"/>
      <c r="J163" s="3400"/>
      <c r="K163" s="3400"/>
      <c r="L163" s="3400"/>
      <c r="M163" s="3400"/>
      <c r="N163" s="3400"/>
      <c r="O163" s="3400"/>
      <c r="P163" s="3400"/>
      <c r="Q163" s="3400"/>
      <c r="R163" s="3400"/>
      <c r="S163" s="3400"/>
      <c r="T163" s="3400"/>
      <c r="U163" s="3400"/>
      <c r="V163" s="3400"/>
      <c r="W163" s="3400"/>
      <c r="X163" s="3400"/>
      <c r="Y163" s="3400"/>
      <c r="Z163" s="3400"/>
      <c r="AA163" s="3400"/>
      <c r="AB163" s="3400"/>
      <c r="AC163" s="3400"/>
      <c r="AD163" s="3400"/>
      <c r="AE163" s="3400"/>
      <c r="AF163" s="3400"/>
      <c r="AG163" s="3400"/>
      <c r="AH163" s="3400"/>
      <c r="AI163" s="3400"/>
      <c r="AJ163" s="3400"/>
      <c r="AK163" s="3400"/>
      <c r="AL163" s="3400"/>
      <c r="AM163" s="3400"/>
      <c r="AN163" s="3400"/>
      <c r="AO163" s="3400"/>
      <c r="AP163" s="3400"/>
      <c r="AQ163" s="3400"/>
      <c r="AR163" s="3400"/>
      <c r="AS163" s="3400"/>
      <c r="AT163" s="3400"/>
      <c r="AU163" s="3400"/>
      <c r="AV163" s="3400"/>
      <c r="AW163" s="3400"/>
      <c r="AX163" s="289"/>
      <c r="AY163" s="291"/>
      <c r="AZ163" s="151"/>
      <c r="BA163" s="151"/>
      <c r="BB163" s="151"/>
      <c r="BC163" s="151"/>
      <c r="BD163" s="156"/>
      <c r="BE163" s="156"/>
      <c r="BF163" s="156"/>
      <c r="BG163" s="156"/>
      <c r="BJ163" s="293"/>
      <c r="BK163" s="3153"/>
      <c r="BL163" s="3153"/>
      <c r="BM163" s="3153"/>
      <c r="BN163" s="3153"/>
      <c r="BO163" s="3153"/>
      <c r="BP163" s="3153"/>
      <c r="BQ163" s="3153"/>
      <c r="BR163" s="3153"/>
      <c r="BS163" s="3153"/>
      <c r="BT163" s="3153"/>
      <c r="BU163" s="3153"/>
      <c r="BV163" s="3153"/>
      <c r="BW163" s="3153"/>
      <c r="BX163" s="3153"/>
      <c r="BY163" s="3153"/>
      <c r="BZ163" s="3153"/>
      <c r="CA163" s="3153"/>
      <c r="CB163" s="3153"/>
      <c r="CC163" s="3153"/>
      <c r="CD163" s="3153"/>
      <c r="CE163" s="3153"/>
      <c r="CF163" s="3153"/>
      <c r="CG163" s="3153"/>
      <c r="CH163" s="3153"/>
      <c r="CI163" s="3153"/>
      <c r="CJ163" s="3153"/>
      <c r="CK163" s="3153"/>
      <c r="CL163" s="3153"/>
      <c r="CM163" s="3153"/>
      <c r="CN163" s="3153"/>
      <c r="CO163" s="3153"/>
      <c r="CP163" s="3153"/>
      <c r="CQ163" s="3153"/>
      <c r="CR163" s="3153"/>
      <c r="CS163" s="3153"/>
      <c r="CT163" s="3153"/>
      <c r="CU163" s="3153"/>
      <c r="CV163" s="3153"/>
      <c r="CW163" s="3153"/>
      <c r="CX163" s="3153"/>
      <c r="CY163" s="3153"/>
      <c r="CZ163" s="3153"/>
      <c r="DA163" s="3153"/>
      <c r="DB163" s="3153"/>
      <c r="DC163" s="3153"/>
      <c r="DE163" s="297"/>
      <c r="DF163" s="291"/>
      <c r="DG163" s="291"/>
      <c r="DH163" s="291"/>
      <c r="DI163" s="290"/>
      <c r="DJ163" s="290"/>
      <c r="DK163" s="290"/>
      <c r="DL163" s="290"/>
      <c r="DM163" s="290"/>
      <c r="DN163" s="290"/>
      <c r="DO163" s="290"/>
      <c r="DP163" s="290"/>
      <c r="DQ163" s="290"/>
      <c r="DR163" s="290"/>
      <c r="DS163" s="290"/>
      <c r="EC163" s="290"/>
      <c r="ED163" s="290"/>
      <c r="EE163" s="290"/>
      <c r="EF163" s="290"/>
      <c r="EG163" s="290"/>
      <c r="EH163" s="290"/>
      <c r="EI163" s="290"/>
      <c r="EJ163" s="290"/>
      <c r="JP163" s="290"/>
    </row>
    <row r="164" spans="2:276" s="292" customFormat="1" ht="13.5" customHeight="1">
      <c r="B164" s="291"/>
      <c r="C164" s="291"/>
      <c r="D164" s="296"/>
      <c r="E164" s="3400"/>
      <c r="F164" s="3400"/>
      <c r="G164" s="3400"/>
      <c r="H164" s="3400"/>
      <c r="I164" s="3400"/>
      <c r="J164" s="3400"/>
      <c r="K164" s="3400"/>
      <c r="L164" s="3400"/>
      <c r="M164" s="3400"/>
      <c r="N164" s="3400"/>
      <c r="O164" s="3400"/>
      <c r="P164" s="3400"/>
      <c r="Q164" s="3400"/>
      <c r="R164" s="3400"/>
      <c r="S164" s="3400"/>
      <c r="T164" s="3400"/>
      <c r="U164" s="3400"/>
      <c r="V164" s="3400"/>
      <c r="W164" s="3400"/>
      <c r="X164" s="3400"/>
      <c r="Y164" s="3400"/>
      <c r="Z164" s="3400"/>
      <c r="AA164" s="3400"/>
      <c r="AB164" s="3400"/>
      <c r="AC164" s="3400"/>
      <c r="AD164" s="3400"/>
      <c r="AE164" s="3400"/>
      <c r="AF164" s="3400"/>
      <c r="AG164" s="3400"/>
      <c r="AH164" s="3400"/>
      <c r="AI164" s="3400"/>
      <c r="AJ164" s="3400"/>
      <c r="AK164" s="3400"/>
      <c r="AL164" s="3400"/>
      <c r="AM164" s="3400"/>
      <c r="AN164" s="3400"/>
      <c r="AO164" s="3400"/>
      <c r="AP164" s="3400"/>
      <c r="AQ164" s="3400"/>
      <c r="AR164" s="3400"/>
      <c r="AS164" s="3400"/>
      <c r="AT164" s="3400"/>
      <c r="AU164" s="3400"/>
      <c r="AV164" s="3400"/>
      <c r="AW164" s="3400"/>
      <c r="AX164" s="289"/>
      <c r="AY164" s="291"/>
      <c r="AZ164" s="151"/>
      <c r="BA164" s="151"/>
      <c r="BB164" s="151"/>
      <c r="BC164" s="151"/>
      <c r="BD164" s="156"/>
      <c r="BE164" s="156"/>
      <c r="BF164" s="156"/>
      <c r="BG164" s="156"/>
      <c r="BH164" s="3152" t="s">
        <v>581</v>
      </c>
      <c r="BI164" s="3152"/>
      <c r="BJ164" s="3152"/>
      <c r="BK164" s="3152"/>
      <c r="BL164" s="3152"/>
      <c r="BM164" s="3152"/>
      <c r="BN164" s="3152"/>
      <c r="BO164" s="3152"/>
      <c r="BP164" s="3152"/>
      <c r="BQ164" s="3152"/>
      <c r="BR164" s="3152"/>
      <c r="BS164" s="3152"/>
      <c r="BT164" s="3152"/>
      <c r="BU164" s="3152"/>
      <c r="BV164" s="3152"/>
      <c r="BW164" s="3152"/>
      <c r="BX164" s="3152"/>
      <c r="BY164" s="3152"/>
      <c r="BZ164" s="3152"/>
      <c r="CA164" s="3152"/>
      <c r="CB164" s="3152"/>
      <c r="CC164" s="3152"/>
      <c r="CD164" s="3152"/>
      <c r="CE164" s="3152"/>
      <c r="CF164" s="3152"/>
      <c r="CG164" s="3152"/>
      <c r="CH164" s="3152"/>
      <c r="CI164" s="3152"/>
      <c r="CJ164" s="3152"/>
      <c r="CK164" s="3152"/>
      <c r="CL164" s="3152"/>
      <c r="CM164" s="3152"/>
      <c r="CN164" s="3152"/>
      <c r="CO164" s="3152"/>
      <c r="CP164" s="3152"/>
      <c r="CQ164" s="291"/>
      <c r="CR164" s="291"/>
      <c r="CS164" s="291"/>
      <c r="CT164" s="291"/>
      <c r="CU164" s="291"/>
      <c r="CV164" s="291"/>
      <c r="CW164" s="291"/>
      <c r="CX164" s="291"/>
      <c r="CY164" s="291"/>
      <c r="CZ164" s="291"/>
      <c r="DA164" s="291"/>
      <c r="DB164" s="291"/>
      <c r="DC164" s="291"/>
      <c r="DE164" s="297"/>
      <c r="DN164" s="290"/>
      <c r="DO164" s="290"/>
      <c r="DP164" s="290"/>
      <c r="DQ164" s="290"/>
      <c r="DR164" s="290"/>
      <c r="DS164" s="290"/>
      <c r="EC164" s="290"/>
      <c r="ED164" s="290"/>
      <c r="EE164" s="290"/>
      <c r="EF164" s="290"/>
      <c r="EG164" s="290"/>
      <c r="EH164" s="290"/>
      <c r="EI164" s="290"/>
      <c r="EJ164" s="290"/>
      <c r="JP164" s="290"/>
    </row>
    <row r="165" spans="2:276" s="292" customFormat="1" ht="13.5" customHeight="1">
      <c r="B165" s="291"/>
      <c r="C165" s="291"/>
      <c r="D165" s="296"/>
      <c r="E165" s="3400"/>
      <c r="F165" s="3400"/>
      <c r="G165" s="3400"/>
      <c r="H165" s="3400"/>
      <c r="I165" s="3400"/>
      <c r="J165" s="3400"/>
      <c r="K165" s="3400"/>
      <c r="L165" s="3400"/>
      <c r="M165" s="3400"/>
      <c r="N165" s="3400"/>
      <c r="O165" s="3400"/>
      <c r="P165" s="3400"/>
      <c r="Q165" s="3400"/>
      <c r="R165" s="3400"/>
      <c r="S165" s="3400"/>
      <c r="T165" s="3400"/>
      <c r="U165" s="3400"/>
      <c r="V165" s="3400"/>
      <c r="W165" s="3400"/>
      <c r="X165" s="3400"/>
      <c r="Y165" s="3400"/>
      <c r="Z165" s="3400"/>
      <c r="AA165" s="3400"/>
      <c r="AB165" s="3400"/>
      <c r="AC165" s="3400"/>
      <c r="AD165" s="3400"/>
      <c r="AE165" s="3400"/>
      <c r="AF165" s="3400"/>
      <c r="AG165" s="3400"/>
      <c r="AH165" s="3400"/>
      <c r="AI165" s="3400"/>
      <c r="AJ165" s="3400"/>
      <c r="AK165" s="3400"/>
      <c r="AL165" s="3400"/>
      <c r="AM165" s="3400"/>
      <c r="AN165" s="3400"/>
      <c r="AO165" s="3400"/>
      <c r="AP165" s="3400"/>
      <c r="AQ165" s="3400"/>
      <c r="AR165" s="3400"/>
      <c r="AS165" s="3400"/>
      <c r="AT165" s="3400"/>
      <c r="AU165" s="3400"/>
      <c r="AV165" s="3400"/>
      <c r="AW165" s="3400"/>
      <c r="AX165" s="289"/>
      <c r="AY165" s="291"/>
      <c r="AZ165" s="151"/>
      <c r="BA165" s="151"/>
      <c r="BB165" s="151"/>
      <c r="BC165" s="151"/>
      <c r="BD165" s="156"/>
      <c r="BE165" s="156"/>
      <c r="BF165" s="156"/>
      <c r="BH165" s="3151" t="s">
        <v>329</v>
      </c>
      <c r="BI165" s="3151"/>
      <c r="BJ165" s="3151"/>
      <c r="BK165" s="3153" t="s">
        <v>1297</v>
      </c>
      <c r="BL165" s="3153"/>
      <c r="BM165" s="3153"/>
      <c r="BN165" s="3153"/>
      <c r="BO165" s="3153"/>
      <c r="BP165" s="3153"/>
      <c r="BQ165" s="3153"/>
      <c r="BR165" s="3153"/>
      <c r="BS165" s="3153"/>
      <c r="BT165" s="3153"/>
      <c r="BU165" s="3153"/>
      <c r="BV165" s="3153"/>
      <c r="BW165" s="3153"/>
      <c r="BX165" s="3153"/>
      <c r="BY165" s="3153"/>
      <c r="BZ165" s="3153"/>
      <c r="CA165" s="3153"/>
      <c r="CB165" s="3153"/>
      <c r="CC165" s="3153"/>
      <c r="CD165" s="3153"/>
      <c r="CE165" s="3153"/>
      <c r="CF165" s="3153"/>
      <c r="CG165" s="3153"/>
      <c r="CH165" s="3153"/>
      <c r="CI165" s="3153"/>
      <c r="CJ165" s="3153"/>
      <c r="CK165" s="3153"/>
      <c r="CL165" s="3153"/>
      <c r="CM165" s="3153"/>
      <c r="CN165" s="3153"/>
      <c r="CO165" s="3153"/>
      <c r="CP165" s="3153"/>
      <c r="CQ165" s="3153"/>
      <c r="CR165" s="3153"/>
      <c r="CS165" s="3153"/>
      <c r="CT165" s="3153"/>
      <c r="CU165" s="3153"/>
      <c r="CV165" s="3153"/>
      <c r="CW165" s="3153"/>
      <c r="CX165" s="3153"/>
      <c r="CY165" s="3153"/>
      <c r="CZ165" s="3153"/>
      <c r="DA165" s="3153"/>
      <c r="DB165" s="3153"/>
      <c r="DC165" s="3153"/>
      <c r="DE165" s="297"/>
      <c r="JP165" s="290"/>
    </row>
    <row r="166" spans="2:276" s="292" customFormat="1" ht="13.5" customHeight="1">
      <c r="B166" s="291"/>
      <c r="C166" s="291"/>
      <c r="D166" s="298"/>
      <c r="E166" s="3400"/>
      <c r="F166" s="3400"/>
      <c r="G166" s="3400"/>
      <c r="H166" s="3400"/>
      <c r="I166" s="3400"/>
      <c r="J166" s="3400"/>
      <c r="K166" s="3400"/>
      <c r="L166" s="3400"/>
      <c r="M166" s="3400"/>
      <c r="N166" s="3400"/>
      <c r="O166" s="3400"/>
      <c r="P166" s="3400"/>
      <c r="Q166" s="3400"/>
      <c r="R166" s="3400"/>
      <c r="S166" s="3400"/>
      <c r="T166" s="3400"/>
      <c r="U166" s="3400"/>
      <c r="V166" s="3400"/>
      <c r="W166" s="3400"/>
      <c r="X166" s="3400"/>
      <c r="Y166" s="3400"/>
      <c r="Z166" s="3400"/>
      <c r="AA166" s="3400"/>
      <c r="AB166" s="3400"/>
      <c r="AC166" s="3400"/>
      <c r="AD166" s="3400"/>
      <c r="AE166" s="3400"/>
      <c r="AF166" s="3400"/>
      <c r="AG166" s="3400"/>
      <c r="AH166" s="3400"/>
      <c r="AI166" s="3400"/>
      <c r="AJ166" s="3400"/>
      <c r="AK166" s="3400"/>
      <c r="AL166" s="3400"/>
      <c r="AM166" s="3400"/>
      <c r="AN166" s="3400"/>
      <c r="AO166" s="3400"/>
      <c r="AP166" s="3400"/>
      <c r="AQ166" s="3400"/>
      <c r="AR166" s="3400"/>
      <c r="AS166" s="3400"/>
      <c r="AT166" s="3400"/>
      <c r="AU166" s="3400"/>
      <c r="AV166" s="3400"/>
      <c r="AW166" s="3400"/>
      <c r="AX166" s="289"/>
      <c r="AY166" s="291"/>
      <c r="AZ166" s="43"/>
      <c r="BA166" s="43"/>
      <c r="BB166" s="43"/>
      <c r="BC166" s="43"/>
      <c r="BD166" s="156"/>
      <c r="BE166" s="156"/>
      <c r="BF166" s="156"/>
      <c r="BH166" s="293"/>
      <c r="BI166" s="293"/>
      <c r="BJ166" s="293"/>
      <c r="BK166" s="3153"/>
      <c r="BL166" s="3153"/>
      <c r="BM166" s="3153"/>
      <c r="BN166" s="3153"/>
      <c r="BO166" s="3153"/>
      <c r="BP166" s="3153"/>
      <c r="BQ166" s="3153"/>
      <c r="BR166" s="3153"/>
      <c r="BS166" s="3153"/>
      <c r="BT166" s="3153"/>
      <c r="BU166" s="3153"/>
      <c r="BV166" s="3153"/>
      <c r="BW166" s="3153"/>
      <c r="BX166" s="3153"/>
      <c r="BY166" s="3153"/>
      <c r="BZ166" s="3153"/>
      <c r="CA166" s="3153"/>
      <c r="CB166" s="3153"/>
      <c r="CC166" s="3153"/>
      <c r="CD166" s="3153"/>
      <c r="CE166" s="3153"/>
      <c r="CF166" s="3153"/>
      <c r="CG166" s="3153"/>
      <c r="CH166" s="3153"/>
      <c r="CI166" s="3153"/>
      <c r="CJ166" s="3153"/>
      <c r="CK166" s="3153"/>
      <c r="CL166" s="3153"/>
      <c r="CM166" s="3153"/>
      <c r="CN166" s="3153"/>
      <c r="CO166" s="3153"/>
      <c r="CP166" s="3153"/>
      <c r="CQ166" s="3153"/>
      <c r="CR166" s="3153"/>
      <c r="CS166" s="3153"/>
      <c r="CT166" s="3153"/>
      <c r="CU166" s="3153"/>
      <c r="CV166" s="3153"/>
      <c r="CW166" s="3153"/>
      <c r="CX166" s="3153"/>
      <c r="CY166" s="3153"/>
      <c r="CZ166" s="3153"/>
      <c r="DA166" s="3153"/>
      <c r="DB166" s="3153"/>
      <c r="DC166" s="3153"/>
      <c r="JP166" s="290"/>
    </row>
    <row r="167" spans="2:276" s="292" customFormat="1" ht="13.5" customHeight="1">
      <c r="B167" s="291"/>
      <c r="C167" s="291"/>
      <c r="D167" s="289"/>
      <c r="E167" s="3400" t="s">
        <v>1303</v>
      </c>
      <c r="F167" s="3400"/>
      <c r="G167" s="3400"/>
      <c r="H167" s="3400"/>
      <c r="I167" s="3400"/>
      <c r="J167" s="3400"/>
      <c r="K167" s="3400"/>
      <c r="L167" s="3400"/>
      <c r="M167" s="3400"/>
      <c r="N167" s="3400"/>
      <c r="O167" s="3400"/>
      <c r="P167" s="3400"/>
      <c r="Q167" s="3400"/>
      <c r="R167" s="3400"/>
      <c r="S167" s="3400"/>
      <c r="T167" s="3400"/>
      <c r="U167" s="3400"/>
      <c r="V167" s="3400"/>
      <c r="W167" s="3400"/>
      <c r="X167" s="3400"/>
      <c r="Y167" s="3400"/>
      <c r="Z167" s="3400"/>
      <c r="AA167" s="3400"/>
      <c r="AB167" s="3400"/>
      <c r="AC167" s="3400"/>
      <c r="AD167" s="3400"/>
      <c r="AE167" s="3400"/>
      <c r="AF167" s="3400"/>
      <c r="AG167" s="3400"/>
      <c r="AH167" s="3400"/>
      <c r="AI167" s="3400"/>
      <c r="AJ167" s="3400"/>
      <c r="AK167" s="3400"/>
      <c r="AL167" s="3400"/>
      <c r="AM167" s="3400"/>
      <c r="AN167" s="3400"/>
      <c r="AO167" s="3400"/>
      <c r="AP167" s="3400"/>
      <c r="AQ167" s="3400"/>
      <c r="AR167" s="3400"/>
      <c r="AS167" s="3400"/>
      <c r="AT167" s="3400"/>
      <c r="AU167" s="3400"/>
      <c r="AV167" s="3400"/>
      <c r="AW167" s="3400"/>
      <c r="AX167" s="289"/>
      <c r="AY167" s="291"/>
      <c r="AZ167" s="43"/>
      <c r="BA167" s="43"/>
      <c r="BB167" s="43"/>
      <c r="BC167" s="43"/>
      <c r="BD167" s="156"/>
      <c r="BE167" s="156"/>
      <c r="BF167" s="156"/>
      <c r="BH167" s="291"/>
      <c r="BI167" s="291"/>
      <c r="BJ167" s="293"/>
      <c r="BK167" s="3153"/>
      <c r="BL167" s="3153"/>
      <c r="BM167" s="3153"/>
      <c r="BN167" s="3153"/>
      <c r="BO167" s="3153"/>
      <c r="BP167" s="3153"/>
      <c r="BQ167" s="3153"/>
      <c r="BR167" s="3153"/>
      <c r="BS167" s="3153"/>
      <c r="BT167" s="3153"/>
      <c r="BU167" s="3153"/>
      <c r="BV167" s="3153"/>
      <c r="BW167" s="3153"/>
      <c r="BX167" s="3153"/>
      <c r="BY167" s="3153"/>
      <c r="BZ167" s="3153"/>
      <c r="CA167" s="3153"/>
      <c r="CB167" s="3153"/>
      <c r="CC167" s="3153"/>
      <c r="CD167" s="3153"/>
      <c r="CE167" s="3153"/>
      <c r="CF167" s="3153"/>
      <c r="CG167" s="3153"/>
      <c r="CH167" s="3153"/>
      <c r="CI167" s="3153"/>
      <c r="CJ167" s="3153"/>
      <c r="CK167" s="3153"/>
      <c r="CL167" s="3153"/>
      <c r="CM167" s="3153"/>
      <c r="CN167" s="3153"/>
      <c r="CO167" s="3153"/>
      <c r="CP167" s="3153"/>
      <c r="CQ167" s="3153"/>
      <c r="CR167" s="3153"/>
      <c r="CS167" s="3153"/>
      <c r="CT167" s="3153"/>
      <c r="CU167" s="3153"/>
      <c r="CV167" s="3153"/>
      <c r="CW167" s="3153"/>
      <c r="CX167" s="3153"/>
      <c r="CY167" s="3153"/>
      <c r="CZ167" s="3153"/>
      <c r="DA167" s="3153"/>
      <c r="DB167" s="3153"/>
      <c r="DC167" s="3153"/>
      <c r="JP167" s="290"/>
    </row>
    <row r="168" spans="2:276" s="292" customFormat="1" ht="13.5" customHeight="1">
      <c r="D168" s="296"/>
      <c r="E168" s="3400"/>
      <c r="F168" s="3400"/>
      <c r="G168" s="3400"/>
      <c r="H168" s="3400"/>
      <c r="I168" s="3400"/>
      <c r="J168" s="3400"/>
      <c r="K168" s="3400"/>
      <c r="L168" s="3400"/>
      <c r="M168" s="3400"/>
      <c r="N168" s="3400"/>
      <c r="O168" s="3400"/>
      <c r="P168" s="3400"/>
      <c r="Q168" s="3400"/>
      <c r="R168" s="3400"/>
      <c r="S168" s="3400"/>
      <c r="T168" s="3400"/>
      <c r="U168" s="3400"/>
      <c r="V168" s="3400"/>
      <c r="W168" s="3400"/>
      <c r="X168" s="3400"/>
      <c r="Y168" s="3400"/>
      <c r="Z168" s="3400"/>
      <c r="AA168" s="3400"/>
      <c r="AB168" s="3400"/>
      <c r="AC168" s="3400"/>
      <c r="AD168" s="3400"/>
      <c r="AE168" s="3400"/>
      <c r="AF168" s="3400"/>
      <c r="AG168" s="3400"/>
      <c r="AH168" s="3400"/>
      <c r="AI168" s="3400"/>
      <c r="AJ168" s="3400"/>
      <c r="AK168" s="3400"/>
      <c r="AL168" s="3400"/>
      <c r="AM168" s="3400"/>
      <c r="AN168" s="3400"/>
      <c r="AO168" s="3400"/>
      <c r="AP168" s="3400"/>
      <c r="AQ168" s="3400"/>
      <c r="AR168" s="3400"/>
      <c r="AS168" s="3400"/>
      <c r="AT168" s="3400"/>
      <c r="AU168" s="3400"/>
      <c r="AV168" s="3400"/>
      <c r="AW168" s="3400"/>
      <c r="AX168" s="289"/>
      <c r="AY168" s="291"/>
      <c r="AZ168" s="43"/>
      <c r="BA168" s="43"/>
      <c r="BB168" s="43"/>
      <c r="BC168" s="43"/>
      <c r="BD168" s="156"/>
      <c r="BE168" s="156"/>
      <c r="BF168" s="156"/>
      <c r="BH168" s="3152" t="s">
        <v>328</v>
      </c>
      <c r="BI168" s="3152"/>
      <c r="BJ168" s="3152"/>
      <c r="BK168" s="3152"/>
      <c r="BL168" s="3152"/>
      <c r="BM168" s="3152"/>
      <c r="BN168" s="3152"/>
      <c r="BO168" s="3152"/>
      <c r="BP168" s="3152"/>
      <c r="BQ168" s="291"/>
      <c r="BR168" s="291"/>
      <c r="BS168" s="291"/>
      <c r="BT168" s="291"/>
      <c r="BU168" s="291"/>
      <c r="BV168" s="291"/>
      <c r="BW168" s="291"/>
      <c r="BX168" s="291"/>
      <c r="BY168" s="291"/>
      <c r="BZ168" s="291"/>
      <c r="CA168" s="291"/>
      <c r="CB168" s="291"/>
      <c r="CC168" s="291"/>
      <c r="CD168" s="291"/>
      <c r="CE168" s="291"/>
      <c r="CF168" s="291"/>
      <c r="CG168" s="291"/>
      <c r="CH168" s="291"/>
      <c r="CI168" s="291"/>
      <c r="CJ168" s="291"/>
      <c r="CK168" s="291"/>
      <c r="CL168" s="291"/>
      <c r="CM168" s="291"/>
      <c r="CN168" s="291"/>
      <c r="CO168" s="291"/>
      <c r="CP168" s="291"/>
      <c r="CQ168" s="291"/>
      <c r="CR168" s="291"/>
      <c r="CS168" s="291"/>
      <c r="CT168" s="291"/>
      <c r="CU168" s="291"/>
      <c r="CV168" s="291"/>
      <c r="CW168" s="291"/>
      <c r="CX168" s="291"/>
      <c r="CY168" s="291"/>
      <c r="CZ168" s="291"/>
      <c r="DA168" s="291"/>
      <c r="DB168" s="291"/>
      <c r="DC168" s="291"/>
      <c r="JP168" s="289"/>
    </row>
    <row r="169" spans="2:276" s="292" customFormat="1" ht="13.5" customHeight="1">
      <c r="D169" s="296"/>
      <c r="E169" s="3400"/>
      <c r="F169" s="3400"/>
      <c r="G169" s="3400"/>
      <c r="H169" s="3400"/>
      <c r="I169" s="3400"/>
      <c r="J169" s="3400"/>
      <c r="K169" s="3400"/>
      <c r="L169" s="3400"/>
      <c r="M169" s="3400"/>
      <c r="N169" s="3400"/>
      <c r="O169" s="3400"/>
      <c r="P169" s="3400"/>
      <c r="Q169" s="3400"/>
      <c r="R169" s="3400"/>
      <c r="S169" s="3400"/>
      <c r="T169" s="3400"/>
      <c r="U169" s="3400"/>
      <c r="V169" s="3400"/>
      <c r="W169" s="3400"/>
      <c r="X169" s="3400"/>
      <c r="Y169" s="3400"/>
      <c r="Z169" s="3400"/>
      <c r="AA169" s="3400"/>
      <c r="AB169" s="3400"/>
      <c r="AC169" s="3400"/>
      <c r="AD169" s="3400"/>
      <c r="AE169" s="3400"/>
      <c r="AF169" s="3400"/>
      <c r="AG169" s="3400"/>
      <c r="AH169" s="3400"/>
      <c r="AI169" s="3400"/>
      <c r="AJ169" s="3400"/>
      <c r="AK169" s="3400"/>
      <c r="AL169" s="3400"/>
      <c r="AM169" s="3400"/>
      <c r="AN169" s="3400"/>
      <c r="AO169" s="3400"/>
      <c r="AP169" s="3400"/>
      <c r="AQ169" s="3400"/>
      <c r="AR169" s="3400"/>
      <c r="AS169" s="3400"/>
      <c r="AT169" s="3400"/>
      <c r="AU169" s="3400"/>
      <c r="AV169" s="3400"/>
      <c r="AW169" s="3400"/>
      <c r="AX169" s="289"/>
      <c r="AY169" s="291"/>
      <c r="AZ169" s="43"/>
      <c r="BA169" s="43"/>
      <c r="BB169" s="43"/>
      <c r="BC169" s="43"/>
      <c r="BD169" s="156"/>
      <c r="BE169" s="156"/>
      <c r="BF169" s="156"/>
      <c r="BH169" s="3151" t="s">
        <v>330</v>
      </c>
      <c r="BI169" s="3151"/>
      <c r="BJ169" s="3151"/>
      <c r="BK169" s="3176" t="str">
        <f>IF(基本入力!AT18="","",VLOOKUP(基本入力!AT18,DF169:DM172,7,))</f>
        <v>本契約書に貼付する印紙については、買主の負担とします。</v>
      </c>
      <c r="BL169" s="3176"/>
      <c r="BM169" s="3176"/>
      <c r="BN169" s="3176"/>
      <c r="BO169" s="3176"/>
      <c r="BP169" s="3176"/>
      <c r="BQ169" s="3176"/>
      <c r="BR169" s="3176"/>
      <c r="BS169" s="3176"/>
      <c r="BT169" s="3176"/>
      <c r="BU169" s="3176"/>
      <c r="BV169" s="3176"/>
      <c r="BW169" s="3176"/>
      <c r="BX169" s="3176"/>
      <c r="BY169" s="3176"/>
      <c r="BZ169" s="3176"/>
      <c r="CA169" s="3176"/>
      <c r="CB169" s="3176"/>
      <c r="CC169" s="3176"/>
      <c r="CD169" s="3176"/>
      <c r="CE169" s="3176"/>
      <c r="CF169" s="3176"/>
      <c r="CG169" s="3176"/>
      <c r="CH169" s="3176"/>
      <c r="CI169" s="3176"/>
      <c r="CJ169" s="3176"/>
      <c r="CK169" s="3176"/>
      <c r="CL169" s="3176"/>
      <c r="CM169" s="3176"/>
      <c r="CN169" s="3176"/>
      <c r="CO169" s="3176"/>
      <c r="CP169" s="3176"/>
      <c r="CQ169" s="3176"/>
      <c r="CR169" s="3176"/>
      <c r="CS169" s="3176"/>
      <c r="CT169" s="3176"/>
      <c r="CU169" s="3176"/>
      <c r="CV169" s="3176"/>
      <c r="CW169" s="3176"/>
      <c r="CX169" s="3176"/>
      <c r="CY169" s="3176"/>
      <c r="CZ169" s="3176"/>
      <c r="DA169" s="3176"/>
      <c r="DB169" s="3176"/>
      <c r="DC169" s="3176"/>
      <c r="DF169" s="295" t="s">
        <v>1351</v>
      </c>
      <c r="DL169" s="292" t="s">
        <v>1353</v>
      </c>
      <c r="JP169" s="289"/>
    </row>
    <row r="170" spans="2:276" s="292" customFormat="1" ht="13.5" customHeight="1">
      <c r="B170" s="291"/>
      <c r="C170" s="291"/>
      <c r="D170" s="291"/>
      <c r="E170" s="3403" t="s">
        <v>1304</v>
      </c>
      <c r="F170" s="3403"/>
      <c r="G170" s="3403"/>
      <c r="H170" s="3403"/>
      <c r="I170" s="3403"/>
      <c r="J170" s="3403"/>
      <c r="K170" s="3403"/>
      <c r="L170" s="3403"/>
      <c r="M170" s="3403"/>
      <c r="N170" s="3403"/>
      <c r="O170" s="3403"/>
      <c r="P170" s="3403"/>
      <c r="Q170" s="3403"/>
      <c r="R170" s="3403"/>
      <c r="S170" s="3403"/>
      <c r="T170" s="3403"/>
      <c r="U170" s="3403"/>
      <c r="V170" s="3403"/>
      <c r="W170" s="3403"/>
      <c r="X170" s="3403"/>
      <c r="Y170" s="3403"/>
      <c r="Z170" s="3403"/>
      <c r="AA170" s="3403"/>
      <c r="AB170" s="3403"/>
      <c r="AC170" s="3403"/>
      <c r="AD170" s="3403"/>
      <c r="AE170" s="3403"/>
      <c r="AF170" s="3403"/>
      <c r="AG170" s="3403"/>
      <c r="AH170" s="3403"/>
      <c r="AI170" s="3403"/>
      <c r="AJ170" s="3403"/>
      <c r="AK170" s="3403"/>
      <c r="AL170" s="3403"/>
      <c r="AM170" s="3403"/>
      <c r="AN170" s="3403"/>
      <c r="AO170" s="3403"/>
      <c r="AP170" s="3403"/>
      <c r="AQ170" s="3403"/>
      <c r="AR170" s="3403"/>
      <c r="AS170" s="3403"/>
      <c r="AT170" s="3403"/>
      <c r="AU170" s="3403"/>
      <c r="AV170" s="3403"/>
      <c r="AW170" s="3403"/>
      <c r="AX170" s="289"/>
      <c r="AY170" s="291"/>
      <c r="AZ170" s="43"/>
      <c r="BA170" s="43"/>
      <c r="BB170" s="43"/>
      <c r="BC170" s="155"/>
      <c r="BD170" s="158"/>
      <c r="BE170" s="158"/>
      <c r="BF170" s="158"/>
      <c r="BH170" s="293"/>
      <c r="BI170" s="293"/>
      <c r="BJ170" s="293"/>
      <c r="BK170" s="3176"/>
      <c r="BL170" s="3176"/>
      <c r="BM170" s="3176"/>
      <c r="BN170" s="3176"/>
      <c r="BO170" s="3176"/>
      <c r="BP170" s="3176"/>
      <c r="BQ170" s="3176"/>
      <c r="BR170" s="3176"/>
      <c r="BS170" s="3176"/>
      <c r="BT170" s="3176"/>
      <c r="BU170" s="3176"/>
      <c r="BV170" s="3176"/>
      <c r="BW170" s="3176"/>
      <c r="BX170" s="3176"/>
      <c r="BY170" s="3176"/>
      <c r="BZ170" s="3176"/>
      <c r="CA170" s="3176"/>
      <c r="CB170" s="3176"/>
      <c r="CC170" s="3176"/>
      <c r="CD170" s="3176"/>
      <c r="CE170" s="3176"/>
      <c r="CF170" s="3176"/>
      <c r="CG170" s="3176"/>
      <c r="CH170" s="3176"/>
      <c r="CI170" s="3176"/>
      <c r="CJ170" s="3176"/>
      <c r="CK170" s="3176"/>
      <c r="CL170" s="3176"/>
      <c r="CM170" s="3176"/>
      <c r="CN170" s="3176"/>
      <c r="CO170" s="3176"/>
      <c r="CP170" s="3176"/>
      <c r="CQ170" s="3176"/>
      <c r="CR170" s="3176"/>
      <c r="CS170" s="3176"/>
      <c r="CT170" s="3176"/>
      <c r="CU170" s="3176"/>
      <c r="CV170" s="3176"/>
      <c r="CW170" s="3176"/>
      <c r="CX170" s="3176"/>
      <c r="CY170" s="3176"/>
      <c r="CZ170" s="3176"/>
      <c r="DA170" s="3176"/>
      <c r="DB170" s="3176"/>
      <c r="DC170" s="3176"/>
      <c r="DF170" s="295" t="s">
        <v>1357</v>
      </c>
      <c r="DL170" s="292" t="s">
        <v>1354</v>
      </c>
      <c r="JP170" s="289"/>
    </row>
    <row r="171" spans="2:276" s="292" customFormat="1" ht="13.5" customHeight="1">
      <c r="B171" s="289"/>
      <c r="D171" s="291"/>
      <c r="E171" s="3403"/>
      <c r="F171" s="3403"/>
      <c r="G171" s="3403"/>
      <c r="H171" s="3403"/>
      <c r="I171" s="3403"/>
      <c r="J171" s="3403"/>
      <c r="K171" s="3403"/>
      <c r="L171" s="3403"/>
      <c r="M171" s="3403"/>
      <c r="N171" s="3403"/>
      <c r="O171" s="3403"/>
      <c r="P171" s="3403"/>
      <c r="Q171" s="3403"/>
      <c r="R171" s="3403"/>
      <c r="S171" s="3403"/>
      <c r="T171" s="3403"/>
      <c r="U171" s="3403"/>
      <c r="V171" s="3403"/>
      <c r="W171" s="3403"/>
      <c r="X171" s="3403"/>
      <c r="Y171" s="3403"/>
      <c r="Z171" s="3403"/>
      <c r="AA171" s="3403"/>
      <c r="AB171" s="3403"/>
      <c r="AC171" s="3403"/>
      <c r="AD171" s="3403"/>
      <c r="AE171" s="3403"/>
      <c r="AF171" s="3403"/>
      <c r="AG171" s="3403"/>
      <c r="AH171" s="3403"/>
      <c r="AI171" s="3403"/>
      <c r="AJ171" s="3403"/>
      <c r="AK171" s="3403"/>
      <c r="AL171" s="3403"/>
      <c r="AM171" s="3403"/>
      <c r="AN171" s="3403"/>
      <c r="AO171" s="3403"/>
      <c r="AP171" s="3403"/>
      <c r="AQ171" s="3403"/>
      <c r="AR171" s="3403"/>
      <c r="AS171" s="3403"/>
      <c r="AT171" s="3403"/>
      <c r="AU171" s="3403"/>
      <c r="AV171" s="3403"/>
      <c r="AW171" s="3403"/>
      <c r="AX171" s="289"/>
      <c r="AY171" s="291"/>
      <c r="AZ171" s="43"/>
      <c r="BA171" s="43"/>
      <c r="BB171" s="43"/>
      <c r="BC171" s="155"/>
      <c r="BD171" s="158"/>
      <c r="BE171" s="158"/>
      <c r="BF171" s="158"/>
      <c r="BH171" s="3133" t="s">
        <v>492</v>
      </c>
      <c r="BI171" s="3133"/>
      <c r="BJ171" s="3133"/>
      <c r="BK171" s="3133"/>
      <c r="BL171" s="3133"/>
      <c r="BM171" s="3133"/>
      <c r="BN171" s="3133"/>
      <c r="BO171" s="3133"/>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c r="CQ171" s="289"/>
      <c r="CR171" s="289"/>
      <c r="CS171" s="289"/>
      <c r="CT171" s="289"/>
      <c r="CU171" s="289"/>
      <c r="CV171" s="289"/>
      <c r="CW171" s="289"/>
      <c r="CX171" s="289"/>
      <c r="CY171" s="289"/>
      <c r="CZ171" s="289"/>
      <c r="DA171" s="289"/>
      <c r="DB171" s="289"/>
      <c r="DC171" s="289"/>
      <c r="DF171" s="295" t="s">
        <v>1356</v>
      </c>
      <c r="DL171" s="292" t="s">
        <v>1355</v>
      </c>
      <c r="JP171" s="289"/>
    </row>
    <row r="172" spans="2:276" s="292" customFormat="1" ht="13.5" customHeight="1">
      <c r="B172" s="289"/>
      <c r="D172" s="291"/>
      <c r="E172" s="3403"/>
      <c r="F172" s="3403"/>
      <c r="G172" s="3403"/>
      <c r="H172" s="3403"/>
      <c r="I172" s="3403"/>
      <c r="J172" s="3403"/>
      <c r="K172" s="3403"/>
      <c r="L172" s="3403"/>
      <c r="M172" s="3403"/>
      <c r="N172" s="3403"/>
      <c r="O172" s="3403"/>
      <c r="P172" s="3403"/>
      <c r="Q172" s="3403"/>
      <c r="R172" s="3403"/>
      <c r="S172" s="3403"/>
      <c r="T172" s="3403"/>
      <c r="U172" s="3403"/>
      <c r="V172" s="3403"/>
      <c r="W172" s="3403"/>
      <c r="X172" s="3403"/>
      <c r="Y172" s="3403"/>
      <c r="Z172" s="3403"/>
      <c r="AA172" s="3403"/>
      <c r="AB172" s="3403"/>
      <c r="AC172" s="3403"/>
      <c r="AD172" s="3403"/>
      <c r="AE172" s="3403"/>
      <c r="AF172" s="3403"/>
      <c r="AG172" s="3403"/>
      <c r="AH172" s="3403"/>
      <c r="AI172" s="3403"/>
      <c r="AJ172" s="3403"/>
      <c r="AK172" s="3403"/>
      <c r="AL172" s="3403"/>
      <c r="AM172" s="3403"/>
      <c r="AN172" s="3403"/>
      <c r="AO172" s="3403"/>
      <c r="AP172" s="3403"/>
      <c r="AQ172" s="3403"/>
      <c r="AR172" s="3403"/>
      <c r="AS172" s="3403"/>
      <c r="AT172" s="3403"/>
      <c r="AU172" s="3403"/>
      <c r="AV172" s="3403"/>
      <c r="AW172" s="3403"/>
      <c r="AX172" s="289"/>
      <c r="AY172" s="289"/>
      <c r="AZ172" s="43"/>
      <c r="BA172" s="43"/>
      <c r="BB172" s="43"/>
      <c r="BC172" s="43"/>
      <c r="BD172" s="158"/>
      <c r="BE172" s="158"/>
      <c r="BF172" s="158"/>
      <c r="BG172" s="158"/>
      <c r="BH172" s="3151" t="s">
        <v>332</v>
      </c>
      <c r="BI172" s="3151"/>
      <c r="BJ172" s="3151"/>
      <c r="BK172" s="3153" t="s">
        <v>1368</v>
      </c>
      <c r="BL172" s="3153"/>
      <c r="BM172" s="3153"/>
      <c r="BN172" s="3153"/>
      <c r="BO172" s="3153"/>
      <c r="BP172" s="3153"/>
      <c r="BQ172" s="3153"/>
      <c r="BR172" s="3153"/>
      <c r="BS172" s="3153"/>
      <c r="BT172" s="3153"/>
      <c r="BU172" s="3153"/>
      <c r="BV172" s="3153"/>
      <c r="BW172" s="3153"/>
      <c r="BX172" s="3153"/>
      <c r="BY172" s="3153"/>
      <c r="BZ172" s="3153"/>
      <c r="CA172" s="3153"/>
      <c r="CB172" s="3153"/>
      <c r="CC172" s="3153"/>
      <c r="CD172" s="3153"/>
      <c r="CE172" s="3153"/>
      <c r="CF172" s="3153"/>
      <c r="CG172" s="3153"/>
      <c r="CH172" s="3153"/>
      <c r="CI172" s="3153"/>
      <c r="CJ172" s="3153"/>
      <c r="CK172" s="3153"/>
      <c r="CL172" s="3153"/>
      <c r="CM172" s="3153"/>
      <c r="CN172" s="3153"/>
      <c r="CO172" s="3153"/>
      <c r="CP172" s="3153"/>
      <c r="CQ172" s="3153"/>
      <c r="CR172" s="3153"/>
      <c r="CS172" s="3153"/>
      <c r="CT172" s="3153"/>
      <c r="CU172" s="3153"/>
      <c r="CV172" s="3153"/>
      <c r="CW172" s="3153"/>
      <c r="CX172" s="3153"/>
      <c r="CY172" s="3153"/>
      <c r="CZ172" s="3153"/>
      <c r="DA172" s="3153"/>
      <c r="DB172" s="3153"/>
      <c r="DC172" s="3153"/>
      <c r="DF172" s="295" t="s">
        <v>1352</v>
      </c>
      <c r="DL172" s="292" t="s">
        <v>1358</v>
      </c>
      <c r="JP172" s="289"/>
    </row>
    <row r="173" spans="2:276" s="292" customFormat="1" ht="13.5" customHeight="1">
      <c r="B173" s="3400" t="s">
        <v>348</v>
      </c>
      <c r="C173" s="3400"/>
      <c r="D173" s="3400"/>
      <c r="E173" s="3400"/>
      <c r="F173" s="3400"/>
      <c r="G173" s="3400"/>
      <c r="H173" s="3400"/>
      <c r="I173" s="3400"/>
      <c r="J173" s="3400"/>
      <c r="K173" s="3400"/>
      <c r="L173" s="3400"/>
      <c r="AX173" s="289"/>
      <c r="AY173" s="289"/>
      <c r="AZ173" s="43"/>
      <c r="BA173" s="43"/>
      <c r="BB173" s="43"/>
      <c r="BC173" s="43"/>
      <c r="BD173" s="158"/>
      <c r="BE173" s="158"/>
      <c r="BF173" s="158"/>
      <c r="BG173" s="158"/>
      <c r="BH173" s="291"/>
      <c r="BI173" s="291"/>
      <c r="BJ173" s="305"/>
      <c r="BK173" s="3153"/>
      <c r="BL173" s="3153"/>
      <c r="BM173" s="3153"/>
      <c r="BN173" s="3153"/>
      <c r="BO173" s="3153"/>
      <c r="BP173" s="3153"/>
      <c r="BQ173" s="3153"/>
      <c r="BR173" s="3153"/>
      <c r="BS173" s="3153"/>
      <c r="BT173" s="3153"/>
      <c r="BU173" s="3153"/>
      <c r="BV173" s="3153"/>
      <c r="BW173" s="3153"/>
      <c r="BX173" s="3153"/>
      <c r="BY173" s="3153"/>
      <c r="BZ173" s="3153"/>
      <c r="CA173" s="3153"/>
      <c r="CB173" s="3153"/>
      <c r="CC173" s="3153"/>
      <c r="CD173" s="3153"/>
      <c r="CE173" s="3153"/>
      <c r="CF173" s="3153"/>
      <c r="CG173" s="3153"/>
      <c r="CH173" s="3153"/>
      <c r="CI173" s="3153"/>
      <c r="CJ173" s="3153"/>
      <c r="CK173" s="3153"/>
      <c r="CL173" s="3153"/>
      <c r="CM173" s="3153"/>
      <c r="CN173" s="3153"/>
      <c r="CO173" s="3153"/>
      <c r="CP173" s="3153"/>
      <c r="CQ173" s="3153"/>
      <c r="CR173" s="3153"/>
      <c r="CS173" s="3153"/>
      <c r="CT173" s="3153"/>
      <c r="CU173" s="3153"/>
      <c r="CV173" s="3153"/>
      <c r="CW173" s="3153"/>
      <c r="CX173" s="3153"/>
      <c r="CY173" s="3153"/>
      <c r="CZ173" s="3153"/>
      <c r="DA173" s="3153"/>
      <c r="DB173" s="3153"/>
      <c r="DC173" s="3153"/>
      <c r="JP173" s="289"/>
    </row>
    <row r="174" spans="2:276" s="292" customFormat="1" ht="13.5" customHeight="1">
      <c r="B174" s="3398" t="s">
        <v>320</v>
      </c>
      <c r="C174" s="3398"/>
      <c r="D174" s="3398"/>
      <c r="E174" s="3400" t="s">
        <v>1305</v>
      </c>
      <c r="F174" s="3400"/>
      <c r="G174" s="3400"/>
      <c r="H174" s="3400"/>
      <c r="I174" s="3400"/>
      <c r="J174" s="3400"/>
      <c r="K174" s="3400"/>
      <c r="L174" s="3400"/>
      <c r="M174" s="3400"/>
      <c r="N174" s="3400"/>
      <c r="O174" s="3400"/>
      <c r="P174" s="3400"/>
      <c r="Q174" s="3400"/>
      <c r="R174" s="3400"/>
      <c r="S174" s="3400"/>
      <c r="T174" s="3400"/>
      <c r="U174" s="3400"/>
      <c r="V174" s="3400"/>
      <c r="W174" s="3400"/>
      <c r="X174" s="3400"/>
      <c r="Y174" s="3400"/>
      <c r="Z174" s="3400"/>
      <c r="AA174" s="3400"/>
      <c r="AB174" s="3400"/>
      <c r="AC174" s="3400"/>
      <c r="AD174" s="3400"/>
      <c r="AE174" s="3400"/>
      <c r="AF174" s="3400"/>
      <c r="AG174" s="3400"/>
      <c r="AH174" s="3400"/>
      <c r="AI174" s="3400"/>
      <c r="AJ174" s="3400"/>
      <c r="AK174" s="3400"/>
      <c r="AL174" s="3400"/>
      <c r="AM174" s="3400"/>
      <c r="AN174" s="3400"/>
      <c r="AO174" s="3400"/>
      <c r="AP174" s="3400"/>
      <c r="AQ174" s="3400"/>
      <c r="AR174" s="3400"/>
      <c r="AS174" s="3400"/>
      <c r="AT174" s="3400"/>
      <c r="AU174" s="3400"/>
      <c r="AV174" s="3400"/>
      <c r="AW174" s="3400"/>
      <c r="AX174" s="289"/>
      <c r="AY174" s="289"/>
      <c r="AZ174" s="43"/>
      <c r="BA174" s="43"/>
      <c r="BB174" s="43"/>
      <c r="BC174" s="43"/>
      <c r="BD174" s="158"/>
      <c r="BE174" s="158"/>
      <c r="BF174" s="158"/>
      <c r="BG174" s="158"/>
      <c r="BH174" s="291"/>
      <c r="BI174" s="291"/>
      <c r="BJ174" s="305"/>
      <c r="BK174" s="3153"/>
      <c r="BL174" s="3153"/>
      <c r="BM174" s="3153"/>
      <c r="BN174" s="3153"/>
      <c r="BO174" s="3153"/>
      <c r="BP174" s="3153"/>
      <c r="BQ174" s="3153"/>
      <c r="BR174" s="3153"/>
      <c r="BS174" s="3153"/>
      <c r="BT174" s="3153"/>
      <c r="BU174" s="3153"/>
      <c r="BV174" s="3153"/>
      <c r="BW174" s="3153"/>
      <c r="BX174" s="3153"/>
      <c r="BY174" s="3153"/>
      <c r="BZ174" s="3153"/>
      <c r="CA174" s="3153"/>
      <c r="CB174" s="3153"/>
      <c r="CC174" s="3153"/>
      <c r="CD174" s="3153"/>
      <c r="CE174" s="3153"/>
      <c r="CF174" s="3153"/>
      <c r="CG174" s="3153"/>
      <c r="CH174" s="3153"/>
      <c r="CI174" s="3153"/>
      <c r="CJ174" s="3153"/>
      <c r="CK174" s="3153"/>
      <c r="CL174" s="3153"/>
      <c r="CM174" s="3153"/>
      <c r="CN174" s="3153"/>
      <c r="CO174" s="3153"/>
      <c r="CP174" s="3153"/>
      <c r="CQ174" s="3153"/>
      <c r="CR174" s="3153"/>
      <c r="CS174" s="3153"/>
      <c r="CT174" s="3153"/>
      <c r="CU174" s="3153"/>
      <c r="CV174" s="3153"/>
      <c r="CW174" s="3153"/>
      <c r="CX174" s="3153"/>
      <c r="CY174" s="3153"/>
      <c r="CZ174" s="3153"/>
      <c r="DA174" s="3153"/>
      <c r="DB174" s="3153"/>
      <c r="DC174" s="3153"/>
      <c r="JP174" s="289"/>
    </row>
    <row r="175" spans="2:276" s="292" customFormat="1" ht="13.5" customHeight="1">
      <c r="B175" s="293"/>
      <c r="C175" s="293"/>
      <c r="D175" s="293"/>
      <c r="E175" s="3400"/>
      <c r="F175" s="3400"/>
      <c r="G175" s="3400"/>
      <c r="H175" s="3400"/>
      <c r="I175" s="3400"/>
      <c r="J175" s="3400"/>
      <c r="K175" s="3400"/>
      <c r="L175" s="3400"/>
      <c r="M175" s="3400"/>
      <c r="N175" s="3400"/>
      <c r="O175" s="3400"/>
      <c r="P175" s="3400"/>
      <c r="Q175" s="3400"/>
      <c r="R175" s="3400"/>
      <c r="S175" s="3400"/>
      <c r="T175" s="3400"/>
      <c r="U175" s="3400"/>
      <c r="V175" s="3400"/>
      <c r="W175" s="3400"/>
      <c r="X175" s="3400"/>
      <c r="Y175" s="3400"/>
      <c r="Z175" s="3400"/>
      <c r="AA175" s="3400"/>
      <c r="AB175" s="3400"/>
      <c r="AC175" s="3400"/>
      <c r="AD175" s="3400"/>
      <c r="AE175" s="3400"/>
      <c r="AF175" s="3400"/>
      <c r="AG175" s="3400"/>
      <c r="AH175" s="3400"/>
      <c r="AI175" s="3400"/>
      <c r="AJ175" s="3400"/>
      <c r="AK175" s="3400"/>
      <c r="AL175" s="3400"/>
      <c r="AM175" s="3400"/>
      <c r="AN175" s="3400"/>
      <c r="AO175" s="3400"/>
      <c r="AP175" s="3400"/>
      <c r="AQ175" s="3400"/>
      <c r="AR175" s="3400"/>
      <c r="AS175" s="3400"/>
      <c r="AT175" s="3400"/>
      <c r="AU175" s="3400"/>
      <c r="AV175" s="3400"/>
      <c r="AW175" s="3400"/>
      <c r="AX175" s="289"/>
      <c r="AY175" s="289"/>
      <c r="AZ175" s="43"/>
      <c r="BA175" s="43"/>
      <c r="BB175" s="43"/>
      <c r="BC175" s="43"/>
      <c r="BD175" s="158"/>
      <c r="BE175" s="158"/>
      <c r="BF175" s="158"/>
      <c r="BG175" s="158"/>
      <c r="BK175" s="3153"/>
      <c r="BL175" s="3153"/>
      <c r="BM175" s="3153"/>
      <c r="BN175" s="3153"/>
      <c r="BO175" s="3153"/>
      <c r="BP175" s="3153"/>
      <c r="BQ175" s="3153"/>
      <c r="BR175" s="3153"/>
      <c r="BS175" s="3153"/>
      <c r="BT175" s="3153"/>
      <c r="BU175" s="3153"/>
      <c r="BV175" s="3153"/>
      <c r="BW175" s="3153"/>
      <c r="BX175" s="3153"/>
      <c r="BY175" s="3153"/>
      <c r="BZ175" s="3153"/>
      <c r="CA175" s="3153"/>
      <c r="CB175" s="3153"/>
      <c r="CC175" s="3153"/>
      <c r="CD175" s="3153"/>
      <c r="CE175" s="3153"/>
      <c r="CF175" s="3153"/>
      <c r="CG175" s="3153"/>
      <c r="CH175" s="3153"/>
      <c r="CI175" s="3153"/>
      <c r="CJ175" s="3153"/>
      <c r="CK175" s="3153"/>
      <c r="CL175" s="3153"/>
      <c r="CM175" s="3153"/>
      <c r="CN175" s="3153"/>
      <c r="CO175" s="3153"/>
      <c r="CP175" s="3153"/>
      <c r="CQ175" s="3153"/>
      <c r="CR175" s="3153"/>
      <c r="CS175" s="3153"/>
      <c r="CT175" s="3153"/>
      <c r="CU175" s="3153"/>
      <c r="CV175" s="3153"/>
      <c r="CW175" s="3153"/>
      <c r="CX175" s="3153"/>
      <c r="CY175" s="3153"/>
      <c r="CZ175" s="3153"/>
      <c r="DA175" s="3153"/>
      <c r="DB175" s="3153"/>
      <c r="DC175" s="3153"/>
      <c r="JP175" s="289"/>
    </row>
    <row r="176" spans="2:276" s="292" customFormat="1" ht="13.5" customHeight="1">
      <c r="E176" s="3400"/>
      <c r="F176" s="3400"/>
      <c r="G176" s="3400"/>
      <c r="H176" s="3400"/>
      <c r="I176" s="3400"/>
      <c r="J176" s="3400"/>
      <c r="K176" s="3400"/>
      <c r="L176" s="3400"/>
      <c r="M176" s="3400"/>
      <c r="N176" s="3400"/>
      <c r="O176" s="3400"/>
      <c r="P176" s="3400"/>
      <c r="Q176" s="3400"/>
      <c r="R176" s="3400"/>
      <c r="S176" s="3400"/>
      <c r="T176" s="3400"/>
      <c r="U176" s="3400"/>
      <c r="V176" s="3400"/>
      <c r="W176" s="3400"/>
      <c r="X176" s="3400"/>
      <c r="Y176" s="3400"/>
      <c r="Z176" s="3400"/>
      <c r="AA176" s="3400"/>
      <c r="AB176" s="3400"/>
      <c r="AC176" s="3400"/>
      <c r="AD176" s="3400"/>
      <c r="AE176" s="3400"/>
      <c r="AF176" s="3400"/>
      <c r="AG176" s="3400"/>
      <c r="AH176" s="3400"/>
      <c r="AI176" s="3400"/>
      <c r="AJ176" s="3400"/>
      <c r="AK176" s="3400"/>
      <c r="AL176" s="3400"/>
      <c r="AM176" s="3400"/>
      <c r="AN176" s="3400"/>
      <c r="AO176" s="3400"/>
      <c r="AP176" s="3400"/>
      <c r="AQ176" s="3400"/>
      <c r="AR176" s="3400"/>
      <c r="AS176" s="3400"/>
      <c r="AT176" s="3400"/>
      <c r="AU176" s="3400"/>
      <c r="AV176" s="3400"/>
      <c r="AW176" s="3400"/>
      <c r="AX176" s="289"/>
      <c r="AY176" s="289"/>
      <c r="AZ176" s="43"/>
      <c r="BA176" s="43"/>
      <c r="BB176" s="43"/>
      <c r="BC176" s="155"/>
      <c r="BD176" s="156"/>
      <c r="BE176" s="156"/>
      <c r="BF176" s="156"/>
      <c r="BG176" s="156"/>
      <c r="BH176" s="3152" t="s">
        <v>331</v>
      </c>
      <c r="BI176" s="3152"/>
      <c r="BJ176" s="3152"/>
      <c r="BK176" s="3152"/>
      <c r="BL176" s="3152"/>
      <c r="BM176" s="3152"/>
      <c r="BN176" s="3152"/>
      <c r="BO176" s="3152"/>
      <c r="BP176" s="3152"/>
      <c r="BQ176" s="3152"/>
      <c r="BR176" s="3152"/>
      <c r="BS176" s="3152"/>
      <c r="BT176" s="3152"/>
      <c r="BU176" s="3152"/>
      <c r="BV176" s="3152"/>
      <c r="BW176" s="3152"/>
      <c r="BX176" s="291"/>
      <c r="BY176" s="291"/>
      <c r="BZ176" s="291"/>
      <c r="CA176" s="291"/>
      <c r="CB176" s="291"/>
      <c r="CC176" s="291"/>
      <c r="CD176" s="291"/>
      <c r="CE176" s="291"/>
      <c r="CF176" s="291"/>
      <c r="CG176" s="291"/>
      <c r="CH176" s="291"/>
      <c r="CI176" s="291"/>
      <c r="CJ176" s="291"/>
      <c r="CK176" s="291"/>
      <c r="CL176" s="291"/>
      <c r="CM176" s="291"/>
      <c r="CN176" s="291"/>
      <c r="CO176" s="291"/>
      <c r="CP176" s="291"/>
      <c r="CQ176" s="291"/>
      <c r="CR176" s="291"/>
      <c r="CS176" s="291"/>
      <c r="CT176" s="291"/>
      <c r="CU176" s="291"/>
      <c r="CV176" s="291"/>
      <c r="CW176" s="291"/>
      <c r="CX176" s="291"/>
      <c r="CY176" s="291"/>
      <c r="CZ176" s="291"/>
      <c r="DA176" s="291"/>
      <c r="DB176" s="291"/>
      <c r="DC176" s="291"/>
      <c r="JP176" s="289"/>
    </row>
    <row r="177" spans="1:276" s="292" customFormat="1" ht="13.5" customHeight="1">
      <c r="B177" s="3133" t="s">
        <v>322</v>
      </c>
      <c r="C177" s="3133"/>
      <c r="D177" s="3133"/>
      <c r="E177" s="3133"/>
      <c r="F177" s="3133"/>
      <c r="G177" s="3133"/>
      <c r="AX177" s="289"/>
      <c r="AY177" s="289"/>
      <c r="AZ177" s="43"/>
      <c r="BA177" s="43"/>
      <c r="BB177" s="43"/>
      <c r="BC177" s="155"/>
      <c r="BD177" s="156"/>
      <c r="BE177" s="156"/>
      <c r="BF177" s="156"/>
      <c r="BG177" s="156"/>
      <c r="BH177" s="3151" t="s">
        <v>334</v>
      </c>
      <c r="BI177" s="3151"/>
      <c r="BJ177" s="3151"/>
      <c r="BK177" s="3153" t="s">
        <v>1298</v>
      </c>
      <c r="BL177" s="3153"/>
      <c r="BM177" s="3153"/>
      <c r="BN177" s="3153"/>
      <c r="BO177" s="3153"/>
      <c r="BP177" s="3153"/>
      <c r="BQ177" s="3153"/>
      <c r="BR177" s="3153"/>
      <c r="BS177" s="3153"/>
      <c r="BT177" s="3153"/>
      <c r="BU177" s="3153"/>
      <c r="BV177" s="3153"/>
      <c r="BW177" s="3153"/>
      <c r="BX177" s="3153"/>
      <c r="BY177" s="3153"/>
      <c r="BZ177" s="3153"/>
      <c r="CA177" s="3153"/>
      <c r="CB177" s="3153"/>
      <c r="CC177" s="3153"/>
      <c r="CD177" s="3153"/>
      <c r="CE177" s="3153"/>
      <c r="CF177" s="3153"/>
      <c r="CG177" s="3153"/>
      <c r="CH177" s="3153"/>
      <c r="CI177" s="3153"/>
      <c r="CJ177" s="3153"/>
      <c r="CK177" s="3153"/>
      <c r="CL177" s="3153"/>
      <c r="CM177" s="3153"/>
      <c r="CN177" s="3153"/>
      <c r="CO177" s="3153"/>
      <c r="CP177" s="3153"/>
      <c r="CQ177" s="3153"/>
      <c r="CR177" s="3153"/>
      <c r="CS177" s="3153"/>
      <c r="CT177" s="3153"/>
      <c r="CU177" s="3153"/>
      <c r="CV177" s="3153"/>
      <c r="CW177" s="3153"/>
      <c r="CX177" s="3153"/>
      <c r="CY177" s="3153"/>
      <c r="CZ177" s="3153"/>
      <c r="DA177" s="3153"/>
      <c r="DB177" s="3153"/>
      <c r="DC177" s="3153"/>
      <c r="JP177" s="289"/>
    </row>
    <row r="178" spans="1:276" s="292" customFormat="1" ht="13.5" customHeight="1">
      <c r="B178" s="3151" t="s">
        <v>321</v>
      </c>
      <c r="C178" s="3151"/>
      <c r="D178" s="3151"/>
      <c r="E178" s="3133" t="s">
        <v>1564</v>
      </c>
      <c r="F178" s="3133"/>
      <c r="G178" s="3133"/>
      <c r="H178" s="3133"/>
      <c r="I178" s="3133"/>
      <c r="J178" s="3133"/>
      <c r="K178" s="3133"/>
      <c r="L178" s="3133"/>
      <c r="M178" s="3133"/>
      <c r="N178" s="3133"/>
      <c r="O178" s="3133"/>
      <c r="P178" s="3133"/>
      <c r="Q178" s="3133"/>
      <c r="R178" s="3133"/>
      <c r="S178" s="3133"/>
      <c r="T178" s="3133"/>
      <c r="U178" s="3133"/>
      <c r="V178" s="3133"/>
      <c r="W178" s="3133"/>
      <c r="X178" s="3133"/>
      <c r="Y178" s="3133"/>
      <c r="Z178" s="3133"/>
      <c r="AA178" s="3133"/>
      <c r="AB178" s="3133"/>
      <c r="AC178" s="3133"/>
      <c r="AD178" s="3133"/>
      <c r="AE178" s="3133"/>
      <c r="AF178" s="3133"/>
      <c r="AG178" s="3133"/>
      <c r="AH178" s="3133"/>
      <c r="AI178" s="3133"/>
      <c r="AJ178" s="3133"/>
      <c r="AK178" s="3133"/>
      <c r="AL178" s="3133"/>
      <c r="AM178" s="3133"/>
      <c r="AN178" s="3133"/>
      <c r="AO178" s="3133"/>
      <c r="AP178" s="3133"/>
      <c r="AQ178" s="3133"/>
      <c r="AR178" s="3133"/>
      <c r="AS178" s="3133"/>
      <c r="AT178" s="3133"/>
      <c r="AU178" s="3133"/>
      <c r="AV178" s="3133"/>
      <c r="AW178" s="3133"/>
      <c r="AX178" s="289"/>
      <c r="AY178" s="289"/>
      <c r="AZ178" s="43"/>
      <c r="BA178" s="43"/>
      <c r="BB178" s="43"/>
      <c r="BC178" s="43"/>
      <c r="BD178" s="156"/>
      <c r="BE178" s="156"/>
      <c r="BF178" s="156"/>
      <c r="BG178" s="156"/>
      <c r="BH178" s="291"/>
      <c r="BI178" s="291"/>
      <c r="BJ178" s="293"/>
      <c r="BK178" s="3153"/>
      <c r="BL178" s="3153"/>
      <c r="BM178" s="3153"/>
      <c r="BN178" s="3153"/>
      <c r="BO178" s="3153"/>
      <c r="BP178" s="3153"/>
      <c r="BQ178" s="3153"/>
      <c r="BR178" s="3153"/>
      <c r="BS178" s="3153"/>
      <c r="BT178" s="3153"/>
      <c r="BU178" s="3153"/>
      <c r="BV178" s="3153"/>
      <c r="BW178" s="3153"/>
      <c r="BX178" s="3153"/>
      <c r="BY178" s="3153"/>
      <c r="BZ178" s="3153"/>
      <c r="CA178" s="3153"/>
      <c r="CB178" s="3153"/>
      <c r="CC178" s="3153"/>
      <c r="CD178" s="3153"/>
      <c r="CE178" s="3153"/>
      <c r="CF178" s="3153"/>
      <c r="CG178" s="3153"/>
      <c r="CH178" s="3153"/>
      <c r="CI178" s="3153"/>
      <c r="CJ178" s="3153"/>
      <c r="CK178" s="3153"/>
      <c r="CL178" s="3153"/>
      <c r="CM178" s="3153"/>
      <c r="CN178" s="3153"/>
      <c r="CO178" s="3153"/>
      <c r="CP178" s="3153"/>
      <c r="CQ178" s="3153"/>
      <c r="CR178" s="3153"/>
      <c r="CS178" s="3153"/>
      <c r="CT178" s="3153"/>
      <c r="CU178" s="3153"/>
      <c r="CV178" s="3153"/>
      <c r="CW178" s="3153"/>
      <c r="CX178" s="3153"/>
      <c r="CY178" s="3153"/>
      <c r="CZ178" s="3153"/>
      <c r="DA178" s="3153"/>
      <c r="DB178" s="3153"/>
      <c r="DC178" s="3153"/>
      <c r="JP178" s="289"/>
    </row>
    <row r="179" spans="1:276" s="292" customFormat="1" ht="13.5" customHeight="1">
      <c r="B179" s="293"/>
      <c r="C179" s="293"/>
      <c r="D179" s="293"/>
      <c r="E179" s="3133"/>
      <c r="F179" s="3133"/>
      <c r="G179" s="3133"/>
      <c r="H179" s="3133"/>
      <c r="I179" s="3133"/>
      <c r="J179" s="3133"/>
      <c r="K179" s="3133"/>
      <c r="L179" s="3133"/>
      <c r="M179" s="3133"/>
      <c r="N179" s="3133"/>
      <c r="O179" s="3133"/>
      <c r="P179" s="3133"/>
      <c r="Q179" s="3133"/>
      <c r="R179" s="3133"/>
      <c r="S179" s="3133"/>
      <c r="T179" s="3133"/>
      <c r="U179" s="3133"/>
      <c r="V179" s="3133"/>
      <c r="W179" s="3133"/>
      <c r="X179" s="3133"/>
      <c r="Y179" s="3133"/>
      <c r="Z179" s="3133"/>
      <c r="AA179" s="3133"/>
      <c r="AB179" s="3133"/>
      <c r="AC179" s="3133"/>
      <c r="AD179" s="3133"/>
      <c r="AE179" s="3133"/>
      <c r="AF179" s="3133"/>
      <c r="AG179" s="3133"/>
      <c r="AH179" s="3133"/>
      <c r="AI179" s="3133"/>
      <c r="AJ179" s="3133"/>
      <c r="AK179" s="3133"/>
      <c r="AL179" s="3133"/>
      <c r="AM179" s="3133"/>
      <c r="AN179" s="3133"/>
      <c r="AO179" s="3133"/>
      <c r="AP179" s="3133"/>
      <c r="AQ179" s="3133"/>
      <c r="AR179" s="3133"/>
      <c r="AS179" s="3133"/>
      <c r="AT179" s="3133"/>
      <c r="AU179" s="3133"/>
      <c r="AV179" s="3133"/>
      <c r="AW179" s="3133"/>
      <c r="AX179" s="289"/>
      <c r="AY179" s="289"/>
      <c r="AZ179" s="43"/>
      <c r="BA179" s="43"/>
      <c r="BB179" s="43"/>
      <c r="BC179" s="43"/>
      <c r="BD179" s="156"/>
      <c r="BE179" s="156"/>
      <c r="BF179" s="156"/>
      <c r="BG179" s="156"/>
      <c r="BH179" s="291"/>
      <c r="BI179" s="291"/>
      <c r="BJ179" s="293"/>
      <c r="BK179" s="3153"/>
      <c r="BL179" s="3153"/>
      <c r="BM179" s="3153"/>
      <c r="BN179" s="3153"/>
      <c r="BO179" s="3153"/>
      <c r="BP179" s="3153"/>
      <c r="BQ179" s="3153"/>
      <c r="BR179" s="3153"/>
      <c r="BS179" s="3153"/>
      <c r="BT179" s="3153"/>
      <c r="BU179" s="3153"/>
      <c r="BV179" s="3153"/>
      <c r="BW179" s="3153"/>
      <c r="BX179" s="3153"/>
      <c r="BY179" s="3153"/>
      <c r="BZ179" s="3153"/>
      <c r="CA179" s="3153"/>
      <c r="CB179" s="3153"/>
      <c r="CC179" s="3153"/>
      <c r="CD179" s="3153"/>
      <c r="CE179" s="3153"/>
      <c r="CF179" s="3153"/>
      <c r="CG179" s="3153"/>
      <c r="CH179" s="3153"/>
      <c r="CI179" s="3153"/>
      <c r="CJ179" s="3153"/>
      <c r="CK179" s="3153"/>
      <c r="CL179" s="3153"/>
      <c r="CM179" s="3153"/>
      <c r="CN179" s="3153"/>
      <c r="CO179" s="3153"/>
      <c r="CP179" s="3153"/>
      <c r="CQ179" s="3153"/>
      <c r="CR179" s="3153"/>
      <c r="CS179" s="3153"/>
      <c r="CT179" s="3153"/>
      <c r="CU179" s="3153"/>
      <c r="CV179" s="3153"/>
      <c r="CW179" s="3153"/>
      <c r="CX179" s="3153"/>
      <c r="CY179" s="3153"/>
      <c r="CZ179" s="3153"/>
      <c r="DA179" s="3153"/>
      <c r="DB179" s="3153"/>
      <c r="DC179" s="3153"/>
      <c r="JP179" s="289"/>
    </row>
    <row r="180" spans="1:276" s="292" customFormat="1" ht="13.5" customHeight="1">
      <c r="B180" s="289"/>
      <c r="C180" s="289"/>
      <c r="E180" s="3133"/>
      <c r="F180" s="3133"/>
      <c r="G180" s="3133"/>
      <c r="H180" s="3133"/>
      <c r="I180" s="3133"/>
      <c r="J180" s="3133"/>
      <c r="K180" s="3133"/>
      <c r="L180" s="3133"/>
      <c r="M180" s="3133"/>
      <c r="N180" s="3133"/>
      <c r="O180" s="3133"/>
      <c r="P180" s="3133"/>
      <c r="Q180" s="3133"/>
      <c r="R180" s="3133"/>
      <c r="S180" s="3133"/>
      <c r="T180" s="3133"/>
      <c r="U180" s="3133"/>
      <c r="V180" s="3133"/>
      <c r="W180" s="3133"/>
      <c r="X180" s="3133"/>
      <c r="Y180" s="3133"/>
      <c r="Z180" s="3133"/>
      <c r="AA180" s="3133"/>
      <c r="AB180" s="3133"/>
      <c r="AC180" s="3133"/>
      <c r="AD180" s="3133"/>
      <c r="AE180" s="3133"/>
      <c r="AF180" s="3133"/>
      <c r="AG180" s="3133"/>
      <c r="AH180" s="3133"/>
      <c r="AI180" s="3133"/>
      <c r="AJ180" s="3133"/>
      <c r="AK180" s="3133"/>
      <c r="AL180" s="3133"/>
      <c r="AM180" s="3133"/>
      <c r="AN180" s="3133"/>
      <c r="AO180" s="3133"/>
      <c r="AP180" s="3133"/>
      <c r="AQ180" s="3133"/>
      <c r="AR180" s="3133"/>
      <c r="AS180" s="3133"/>
      <c r="AT180" s="3133"/>
      <c r="AU180" s="3133"/>
      <c r="AV180" s="3133"/>
      <c r="AW180" s="3133"/>
      <c r="AX180" s="289"/>
      <c r="AY180" s="289"/>
      <c r="AZ180" s="43"/>
      <c r="BA180" s="43"/>
      <c r="BB180" s="43"/>
      <c r="BC180" s="155"/>
      <c r="BD180" s="156"/>
      <c r="BE180" s="156"/>
      <c r="BF180" s="156"/>
      <c r="BG180" s="156"/>
      <c r="BH180" s="3152" t="s">
        <v>333</v>
      </c>
      <c r="BI180" s="3152"/>
      <c r="BJ180" s="3152"/>
      <c r="BK180" s="3152"/>
      <c r="BL180" s="3152"/>
      <c r="BM180" s="3152"/>
      <c r="BN180" s="3152"/>
      <c r="BO180" s="3152"/>
      <c r="BP180" s="3152"/>
      <c r="BQ180" s="3152"/>
      <c r="BR180" s="3152"/>
      <c r="BS180" s="3152"/>
      <c r="BT180" s="3152"/>
      <c r="BU180" s="291"/>
      <c r="BV180" s="291"/>
      <c r="BW180" s="291"/>
      <c r="BX180" s="291"/>
      <c r="BY180" s="291"/>
      <c r="BZ180" s="291"/>
      <c r="CA180" s="291"/>
      <c r="CB180" s="291"/>
      <c r="CC180" s="291"/>
      <c r="CD180" s="291"/>
      <c r="CE180" s="291"/>
      <c r="CF180" s="291"/>
      <c r="CG180" s="291"/>
      <c r="CH180" s="291"/>
      <c r="CI180" s="291"/>
      <c r="CJ180" s="291"/>
      <c r="CK180" s="291"/>
      <c r="CL180" s="291"/>
      <c r="CM180" s="291"/>
      <c r="CN180" s="291"/>
      <c r="CO180" s="291"/>
      <c r="CP180" s="291"/>
      <c r="CQ180" s="291"/>
      <c r="CR180" s="291"/>
      <c r="CS180" s="291"/>
      <c r="CT180" s="291"/>
      <c r="CU180" s="291"/>
      <c r="CV180" s="291"/>
      <c r="CW180" s="291"/>
      <c r="CX180" s="291"/>
      <c r="CY180" s="291"/>
      <c r="CZ180" s="291"/>
      <c r="DA180" s="291"/>
      <c r="DB180" s="291"/>
      <c r="DC180" s="291"/>
      <c r="JP180" s="289"/>
    </row>
    <row r="181" spans="1:276" s="292" customFormat="1" ht="13.5" customHeight="1">
      <c r="B181" s="289"/>
      <c r="C181" s="289"/>
      <c r="E181" s="3133"/>
      <c r="F181" s="3133"/>
      <c r="G181" s="3133"/>
      <c r="H181" s="3133"/>
      <c r="I181" s="3133"/>
      <c r="J181" s="3133"/>
      <c r="K181" s="3133"/>
      <c r="L181" s="3133"/>
      <c r="M181" s="3133"/>
      <c r="N181" s="3133"/>
      <c r="O181" s="3133"/>
      <c r="P181" s="3133"/>
      <c r="Q181" s="3133"/>
      <c r="R181" s="3133"/>
      <c r="S181" s="3133"/>
      <c r="T181" s="3133"/>
      <c r="U181" s="3133"/>
      <c r="V181" s="3133"/>
      <c r="W181" s="3133"/>
      <c r="X181" s="3133"/>
      <c r="Y181" s="3133"/>
      <c r="Z181" s="3133"/>
      <c r="AA181" s="3133"/>
      <c r="AB181" s="3133"/>
      <c r="AC181" s="3133"/>
      <c r="AD181" s="3133"/>
      <c r="AE181" s="3133"/>
      <c r="AF181" s="3133"/>
      <c r="AG181" s="3133"/>
      <c r="AH181" s="3133"/>
      <c r="AI181" s="3133"/>
      <c r="AJ181" s="3133"/>
      <c r="AK181" s="3133"/>
      <c r="AL181" s="3133"/>
      <c r="AM181" s="3133"/>
      <c r="AN181" s="3133"/>
      <c r="AO181" s="3133"/>
      <c r="AP181" s="3133"/>
      <c r="AQ181" s="3133"/>
      <c r="AR181" s="3133"/>
      <c r="AS181" s="3133"/>
      <c r="AT181" s="3133"/>
      <c r="AU181" s="3133"/>
      <c r="AV181" s="3133"/>
      <c r="AW181" s="3133"/>
      <c r="AX181" s="289"/>
      <c r="AY181" s="289"/>
      <c r="AZ181" s="43"/>
      <c r="BA181" s="43"/>
      <c r="BB181" s="43"/>
      <c r="BC181" s="155"/>
      <c r="BD181" s="156"/>
      <c r="BE181" s="156"/>
      <c r="BF181" s="156"/>
      <c r="BG181" s="156"/>
      <c r="BH181" s="3151" t="s">
        <v>336</v>
      </c>
      <c r="BI181" s="3151"/>
      <c r="BJ181" s="3151"/>
      <c r="BK181" s="3153" t="s">
        <v>1299</v>
      </c>
      <c r="BL181" s="3153"/>
      <c r="BM181" s="3153"/>
      <c r="BN181" s="3153"/>
      <c r="BO181" s="3153"/>
      <c r="BP181" s="3153"/>
      <c r="BQ181" s="3153"/>
      <c r="BR181" s="3153"/>
      <c r="BS181" s="3153"/>
      <c r="BT181" s="3153"/>
      <c r="BU181" s="3153"/>
      <c r="BV181" s="3153"/>
      <c r="BW181" s="3153"/>
      <c r="BX181" s="3153"/>
      <c r="BY181" s="3153"/>
      <c r="BZ181" s="3153"/>
      <c r="CA181" s="3153"/>
      <c r="CB181" s="3153"/>
      <c r="CC181" s="3153"/>
      <c r="CD181" s="3153"/>
      <c r="CE181" s="3153"/>
      <c r="CF181" s="3153"/>
      <c r="CG181" s="3153"/>
      <c r="CH181" s="3153"/>
      <c r="CI181" s="3153"/>
      <c r="CJ181" s="3153"/>
      <c r="CK181" s="3153"/>
      <c r="CL181" s="3153"/>
      <c r="CM181" s="3153"/>
      <c r="CN181" s="3153"/>
      <c r="CO181" s="3153"/>
      <c r="CP181" s="3153"/>
      <c r="CQ181" s="3153"/>
      <c r="CR181" s="3153"/>
      <c r="CS181" s="3153"/>
      <c r="CT181" s="3153"/>
      <c r="CU181" s="3153"/>
      <c r="CV181" s="3153"/>
      <c r="CW181" s="3153"/>
      <c r="CX181" s="3153"/>
      <c r="CY181" s="3153"/>
      <c r="CZ181" s="3153"/>
      <c r="DA181" s="3153"/>
      <c r="DB181" s="3153"/>
      <c r="DC181" s="3153"/>
      <c r="JP181" s="289"/>
    </row>
    <row r="182" spans="1:276" s="292" customFormat="1" ht="13.5" customHeight="1">
      <c r="E182" s="3133"/>
      <c r="F182" s="3133"/>
      <c r="G182" s="3133"/>
      <c r="H182" s="3133"/>
      <c r="I182" s="3133"/>
      <c r="J182" s="3133"/>
      <c r="K182" s="3133"/>
      <c r="L182" s="3133"/>
      <c r="M182" s="3133"/>
      <c r="N182" s="3133"/>
      <c r="O182" s="3133"/>
      <c r="P182" s="3133"/>
      <c r="Q182" s="3133"/>
      <c r="R182" s="3133"/>
      <c r="S182" s="3133"/>
      <c r="T182" s="3133"/>
      <c r="U182" s="3133"/>
      <c r="V182" s="3133"/>
      <c r="W182" s="3133"/>
      <c r="X182" s="3133"/>
      <c r="Y182" s="3133"/>
      <c r="Z182" s="3133"/>
      <c r="AA182" s="3133"/>
      <c r="AB182" s="3133"/>
      <c r="AC182" s="3133"/>
      <c r="AD182" s="3133"/>
      <c r="AE182" s="3133"/>
      <c r="AF182" s="3133"/>
      <c r="AG182" s="3133"/>
      <c r="AH182" s="3133"/>
      <c r="AI182" s="3133"/>
      <c r="AJ182" s="3133"/>
      <c r="AK182" s="3133"/>
      <c r="AL182" s="3133"/>
      <c r="AM182" s="3133"/>
      <c r="AN182" s="3133"/>
      <c r="AO182" s="3133"/>
      <c r="AP182" s="3133"/>
      <c r="AQ182" s="3133"/>
      <c r="AR182" s="3133"/>
      <c r="AS182" s="3133"/>
      <c r="AT182" s="3133"/>
      <c r="AU182" s="3133"/>
      <c r="AV182" s="3133"/>
      <c r="AW182" s="3133"/>
      <c r="AX182" s="289"/>
      <c r="AY182" s="289"/>
      <c r="AZ182" s="43"/>
      <c r="BA182" s="43"/>
      <c r="BB182" s="43"/>
      <c r="BC182" s="43"/>
      <c r="BD182" s="156"/>
      <c r="BE182" s="156"/>
      <c r="BF182" s="156"/>
      <c r="BG182" s="156"/>
      <c r="BH182" s="293"/>
      <c r="BI182" s="293"/>
      <c r="BJ182" s="293"/>
      <c r="BK182" s="3153"/>
      <c r="BL182" s="3153"/>
      <c r="BM182" s="3153"/>
      <c r="BN182" s="3153"/>
      <c r="BO182" s="3153"/>
      <c r="BP182" s="3153"/>
      <c r="BQ182" s="3153"/>
      <c r="BR182" s="3153"/>
      <c r="BS182" s="3153"/>
      <c r="BT182" s="3153"/>
      <c r="BU182" s="3153"/>
      <c r="BV182" s="3153"/>
      <c r="BW182" s="3153"/>
      <c r="BX182" s="3153"/>
      <c r="BY182" s="3153"/>
      <c r="BZ182" s="3153"/>
      <c r="CA182" s="3153"/>
      <c r="CB182" s="3153"/>
      <c r="CC182" s="3153"/>
      <c r="CD182" s="3153"/>
      <c r="CE182" s="3153"/>
      <c r="CF182" s="3153"/>
      <c r="CG182" s="3153"/>
      <c r="CH182" s="3153"/>
      <c r="CI182" s="3153"/>
      <c r="CJ182" s="3153"/>
      <c r="CK182" s="3153"/>
      <c r="CL182" s="3153"/>
      <c r="CM182" s="3153"/>
      <c r="CN182" s="3153"/>
      <c r="CO182" s="3153"/>
      <c r="CP182" s="3153"/>
      <c r="CQ182" s="3153"/>
      <c r="CR182" s="3153"/>
      <c r="CS182" s="3153"/>
      <c r="CT182" s="3153"/>
      <c r="CU182" s="3153"/>
      <c r="CV182" s="3153"/>
      <c r="CW182" s="3153"/>
      <c r="CX182" s="3153"/>
      <c r="CY182" s="3153"/>
      <c r="CZ182" s="3153"/>
      <c r="DA182" s="3153"/>
      <c r="DB182" s="3153"/>
      <c r="DC182" s="3153"/>
      <c r="JP182" s="289"/>
    </row>
    <row r="183" spans="1:276" s="292" customFormat="1" ht="13.5" customHeight="1">
      <c r="E183" s="3133"/>
      <c r="F183" s="3133"/>
      <c r="G183" s="3133"/>
      <c r="H183" s="3133"/>
      <c r="I183" s="3133"/>
      <c r="J183" s="3133"/>
      <c r="K183" s="3133"/>
      <c r="L183" s="3133"/>
      <c r="M183" s="3133"/>
      <c r="N183" s="3133"/>
      <c r="O183" s="3133"/>
      <c r="P183" s="3133"/>
      <c r="Q183" s="3133"/>
      <c r="R183" s="3133"/>
      <c r="S183" s="3133"/>
      <c r="T183" s="3133"/>
      <c r="U183" s="3133"/>
      <c r="V183" s="3133"/>
      <c r="W183" s="3133"/>
      <c r="X183" s="3133"/>
      <c r="Y183" s="3133"/>
      <c r="Z183" s="3133"/>
      <c r="AA183" s="3133"/>
      <c r="AB183" s="3133"/>
      <c r="AC183" s="3133"/>
      <c r="AD183" s="3133"/>
      <c r="AE183" s="3133"/>
      <c r="AF183" s="3133"/>
      <c r="AG183" s="3133"/>
      <c r="AH183" s="3133"/>
      <c r="AI183" s="3133"/>
      <c r="AJ183" s="3133"/>
      <c r="AK183" s="3133"/>
      <c r="AL183" s="3133"/>
      <c r="AM183" s="3133"/>
      <c r="AN183" s="3133"/>
      <c r="AO183" s="3133"/>
      <c r="AP183" s="3133"/>
      <c r="AQ183" s="3133"/>
      <c r="AR183" s="3133"/>
      <c r="AS183" s="3133"/>
      <c r="AT183" s="3133"/>
      <c r="AU183" s="3133"/>
      <c r="AV183" s="3133"/>
      <c r="AW183" s="3133"/>
      <c r="AX183" s="289"/>
      <c r="AY183" s="289"/>
      <c r="AZ183" s="43"/>
      <c r="BA183" s="43"/>
      <c r="BB183" s="43"/>
      <c r="BC183" s="43"/>
      <c r="BD183" s="156"/>
      <c r="BE183" s="156"/>
      <c r="BF183" s="156"/>
      <c r="BG183" s="156"/>
      <c r="BH183" s="293"/>
      <c r="BI183" s="293"/>
      <c r="BJ183" s="293"/>
      <c r="BK183" s="3153"/>
      <c r="BL183" s="3153"/>
      <c r="BM183" s="3153"/>
      <c r="BN183" s="3153"/>
      <c r="BO183" s="3153"/>
      <c r="BP183" s="3153"/>
      <c r="BQ183" s="3153"/>
      <c r="BR183" s="3153"/>
      <c r="BS183" s="3153"/>
      <c r="BT183" s="3153"/>
      <c r="BU183" s="3153"/>
      <c r="BV183" s="3153"/>
      <c r="BW183" s="3153"/>
      <c r="BX183" s="3153"/>
      <c r="BY183" s="3153"/>
      <c r="BZ183" s="3153"/>
      <c r="CA183" s="3153"/>
      <c r="CB183" s="3153"/>
      <c r="CC183" s="3153"/>
      <c r="CD183" s="3153"/>
      <c r="CE183" s="3153"/>
      <c r="CF183" s="3153"/>
      <c r="CG183" s="3153"/>
      <c r="CH183" s="3153"/>
      <c r="CI183" s="3153"/>
      <c r="CJ183" s="3153"/>
      <c r="CK183" s="3153"/>
      <c r="CL183" s="3153"/>
      <c r="CM183" s="3153"/>
      <c r="CN183" s="3153"/>
      <c r="CO183" s="3153"/>
      <c r="CP183" s="3153"/>
      <c r="CQ183" s="3153"/>
      <c r="CR183" s="3153"/>
      <c r="CS183" s="3153"/>
      <c r="CT183" s="3153"/>
      <c r="CU183" s="3153"/>
      <c r="CV183" s="3153"/>
      <c r="CW183" s="3153"/>
      <c r="CX183" s="3153"/>
      <c r="CY183" s="3153"/>
      <c r="CZ183" s="3153"/>
      <c r="DA183" s="3153"/>
      <c r="DB183" s="3153"/>
      <c r="DC183" s="3153"/>
      <c r="FM183" s="291"/>
      <c r="JP183" s="289"/>
    </row>
    <row r="184" spans="1:276" s="292" customFormat="1" ht="13.5" customHeight="1">
      <c r="B184" s="3152" t="s">
        <v>602</v>
      </c>
      <c r="C184" s="3152"/>
      <c r="D184" s="3152"/>
      <c r="E184" s="3152"/>
      <c r="F184" s="3152"/>
      <c r="G184" s="3152"/>
      <c r="H184" s="3152"/>
      <c r="I184" s="3152"/>
      <c r="J184" s="3152"/>
      <c r="K184" s="3152"/>
      <c r="L184" s="3152"/>
      <c r="M184" s="3152"/>
      <c r="N184" s="3152"/>
      <c r="O184" s="3152"/>
      <c r="P184" s="3152"/>
      <c r="Q184" s="3152"/>
      <c r="R184" s="3152"/>
      <c r="S184" s="3152"/>
      <c r="T184" s="3152"/>
      <c r="U184" s="3152"/>
      <c r="V184" s="3152"/>
      <c r="W184" s="3152"/>
      <c r="X184" s="3152"/>
      <c r="Y184" s="3152"/>
      <c r="Z184" s="3152"/>
      <c r="AA184" s="291"/>
      <c r="AB184" s="291"/>
      <c r="AC184" s="291"/>
      <c r="AD184" s="291"/>
      <c r="AE184" s="291"/>
      <c r="AF184" s="291"/>
      <c r="AG184" s="291"/>
      <c r="AH184" s="291"/>
      <c r="AI184" s="291"/>
      <c r="AJ184" s="291"/>
      <c r="AK184" s="291"/>
      <c r="AL184" s="291"/>
      <c r="AM184" s="291"/>
      <c r="AN184" s="291"/>
      <c r="AO184" s="291"/>
      <c r="AP184" s="291"/>
      <c r="AQ184" s="291"/>
      <c r="AR184" s="291"/>
      <c r="AS184" s="291"/>
      <c r="AT184" s="291"/>
      <c r="AU184" s="291"/>
      <c r="AV184" s="291"/>
      <c r="AW184" s="291"/>
      <c r="AX184" s="289"/>
      <c r="AY184" s="289"/>
      <c r="AZ184" s="45"/>
      <c r="BA184" s="45"/>
      <c r="BB184" s="45"/>
      <c r="BC184" s="45"/>
      <c r="BD184" s="156"/>
      <c r="BE184" s="156"/>
      <c r="BF184" s="156"/>
      <c r="BG184" s="156"/>
      <c r="BH184" s="3152" t="s">
        <v>335</v>
      </c>
      <c r="BI184" s="3152"/>
      <c r="BJ184" s="3152"/>
      <c r="BK184" s="3152"/>
      <c r="BL184" s="3152"/>
      <c r="BM184" s="3152"/>
      <c r="BN184" s="3152"/>
      <c r="BO184" s="3152"/>
      <c r="BP184" s="3152"/>
      <c r="BQ184" s="3152"/>
      <c r="BR184" s="3152"/>
      <c r="BS184" s="3152"/>
      <c r="BT184" s="291"/>
      <c r="BU184" s="291"/>
      <c r="BV184" s="291"/>
      <c r="BW184" s="291"/>
      <c r="BX184" s="291"/>
      <c r="BY184" s="291"/>
      <c r="BZ184" s="291"/>
      <c r="CA184" s="291"/>
      <c r="CB184" s="291"/>
      <c r="CC184" s="291"/>
      <c r="CD184" s="291"/>
      <c r="CE184" s="291"/>
      <c r="CF184" s="291"/>
      <c r="CG184" s="291"/>
      <c r="CH184" s="291"/>
      <c r="CI184" s="291"/>
      <c r="CJ184" s="291"/>
      <c r="CK184" s="291"/>
      <c r="CL184" s="291"/>
      <c r="CM184" s="291"/>
      <c r="CN184" s="291"/>
      <c r="CO184" s="291"/>
      <c r="CP184" s="291"/>
      <c r="CQ184" s="291"/>
      <c r="CR184" s="291"/>
      <c r="CS184" s="291"/>
      <c r="CT184" s="291"/>
      <c r="CU184" s="291"/>
      <c r="CV184" s="291"/>
      <c r="CW184" s="291"/>
      <c r="CX184" s="291"/>
      <c r="CY184" s="291"/>
      <c r="CZ184" s="291"/>
      <c r="DA184" s="291"/>
      <c r="DB184" s="291"/>
      <c r="DC184" s="291"/>
      <c r="FM184" s="291"/>
      <c r="JP184" s="289"/>
    </row>
    <row r="185" spans="1:276" s="292" customFormat="1" ht="13.5" customHeight="1">
      <c r="B185" s="3151" t="s">
        <v>323</v>
      </c>
      <c r="C185" s="3151"/>
      <c r="D185" s="3151"/>
      <c r="E185" s="3403" t="s">
        <v>1558</v>
      </c>
      <c r="F185" s="3403"/>
      <c r="G185" s="3403"/>
      <c r="H185" s="3403"/>
      <c r="I185" s="3403"/>
      <c r="J185" s="3403"/>
      <c r="K185" s="3403"/>
      <c r="L185" s="3403"/>
      <c r="M185" s="3403"/>
      <c r="N185" s="3403"/>
      <c r="O185" s="3403"/>
      <c r="P185" s="3403"/>
      <c r="Q185" s="3403"/>
      <c r="R185" s="3403"/>
      <c r="S185" s="3403"/>
      <c r="T185" s="3403"/>
      <c r="U185" s="3403"/>
      <c r="V185" s="3403"/>
      <c r="W185" s="3403"/>
      <c r="X185" s="3403"/>
      <c r="Y185" s="3403"/>
      <c r="Z185" s="3403"/>
      <c r="AA185" s="3403"/>
      <c r="AB185" s="3403"/>
      <c r="AC185" s="3403"/>
      <c r="AD185" s="3403"/>
      <c r="AE185" s="3403"/>
      <c r="AF185" s="3403"/>
      <c r="AG185" s="3403"/>
      <c r="AH185" s="3403"/>
      <c r="AI185" s="3403"/>
      <c r="AJ185" s="3403"/>
      <c r="AK185" s="3403"/>
      <c r="AL185" s="3403"/>
      <c r="AM185" s="3403"/>
      <c r="AN185" s="3403"/>
      <c r="AO185" s="3403"/>
      <c r="AP185" s="3403"/>
      <c r="AQ185" s="3403"/>
      <c r="AR185" s="3403"/>
      <c r="AS185" s="3403"/>
      <c r="AT185" s="3403"/>
      <c r="AU185" s="3403"/>
      <c r="AV185" s="3403"/>
      <c r="AW185" s="3403"/>
      <c r="AX185" s="289"/>
      <c r="AY185" s="289"/>
      <c r="AZ185" s="45"/>
      <c r="BA185" s="45"/>
      <c r="BB185" s="45"/>
      <c r="BC185" s="45"/>
      <c r="BD185" s="156"/>
      <c r="BE185" s="156"/>
      <c r="BF185" s="156"/>
      <c r="BG185" s="156"/>
      <c r="BH185" s="3151" t="s">
        <v>582</v>
      </c>
      <c r="BI185" s="3151"/>
      <c r="BJ185" s="3151"/>
      <c r="BK185" s="3153" t="s">
        <v>1300</v>
      </c>
      <c r="BL185" s="3153"/>
      <c r="BM185" s="3153"/>
      <c r="BN185" s="3153"/>
      <c r="BO185" s="3153"/>
      <c r="BP185" s="3153"/>
      <c r="BQ185" s="3153"/>
      <c r="BR185" s="3153"/>
      <c r="BS185" s="3153"/>
      <c r="BT185" s="3153"/>
      <c r="BU185" s="3153"/>
      <c r="BV185" s="3153"/>
      <c r="BW185" s="3153"/>
      <c r="BX185" s="3153"/>
      <c r="BY185" s="3153"/>
      <c r="BZ185" s="3153"/>
      <c r="CA185" s="3153"/>
      <c r="CB185" s="3153"/>
      <c r="CC185" s="3153"/>
      <c r="CD185" s="3153"/>
      <c r="CE185" s="3153"/>
      <c r="CF185" s="3153"/>
      <c r="CG185" s="3153"/>
      <c r="CH185" s="3153"/>
      <c r="CI185" s="3153"/>
      <c r="CJ185" s="3153"/>
      <c r="CK185" s="3153"/>
      <c r="CL185" s="3153"/>
      <c r="CM185" s="3153"/>
      <c r="CN185" s="3153"/>
      <c r="CO185" s="3153"/>
      <c r="CP185" s="3153"/>
      <c r="CQ185" s="3153"/>
      <c r="CR185" s="3153"/>
      <c r="CS185" s="3153"/>
      <c r="CT185" s="3153"/>
      <c r="CU185" s="3153"/>
      <c r="CV185" s="3153"/>
      <c r="CW185" s="3153"/>
      <c r="CX185" s="3153"/>
      <c r="CY185" s="3153"/>
      <c r="CZ185" s="3153"/>
      <c r="DA185" s="3153"/>
      <c r="DB185" s="3153"/>
      <c r="DC185" s="3153"/>
      <c r="FM185" s="291"/>
      <c r="JP185" s="289"/>
    </row>
    <row r="186" spans="1:276" s="292" customFormat="1" ht="13.5" customHeight="1">
      <c r="B186" s="293"/>
      <c r="C186" s="293"/>
      <c r="D186" s="293"/>
      <c r="E186" s="3403"/>
      <c r="F186" s="3403"/>
      <c r="G186" s="3403"/>
      <c r="H186" s="3403"/>
      <c r="I186" s="3403"/>
      <c r="J186" s="3403"/>
      <c r="K186" s="3403"/>
      <c r="L186" s="3403"/>
      <c r="M186" s="3403"/>
      <c r="N186" s="3403"/>
      <c r="O186" s="3403"/>
      <c r="P186" s="3403"/>
      <c r="Q186" s="3403"/>
      <c r="R186" s="3403"/>
      <c r="S186" s="3403"/>
      <c r="T186" s="3403"/>
      <c r="U186" s="3403"/>
      <c r="V186" s="3403"/>
      <c r="W186" s="3403"/>
      <c r="X186" s="3403"/>
      <c r="Y186" s="3403"/>
      <c r="Z186" s="3403"/>
      <c r="AA186" s="3403"/>
      <c r="AB186" s="3403"/>
      <c r="AC186" s="3403"/>
      <c r="AD186" s="3403"/>
      <c r="AE186" s="3403"/>
      <c r="AF186" s="3403"/>
      <c r="AG186" s="3403"/>
      <c r="AH186" s="3403"/>
      <c r="AI186" s="3403"/>
      <c r="AJ186" s="3403"/>
      <c r="AK186" s="3403"/>
      <c r="AL186" s="3403"/>
      <c r="AM186" s="3403"/>
      <c r="AN186" s="3403"/>
      <c r="AO186" s="3403"/>
      <c r="AP186" s="3403"/>
      <c r="AQ186" s="3403"/>
      <c r="AR186" s="3403"/>
      <c r="AS186" s="3403"/>
      <c r="AT186" s="3403"/>
      <c r="AU186" s="3403"/>
      <c r="AV186" s="3403"/>
      <c r="AW186" s="3403"/>
      <c r="AX186" s="289"/>
      <c r="AY186" s="289"/>
      <c r="AZ186" s="289"/>
      <c r="BA186" s="291"/>
      <c r="BB186" s="289"/>
      <c r="BC186" s="289"/>
      <c r="BD186" s="289"/>
      <c r="BE186" s="289"/>
      <c r="BF186" s="289"/>
      <c r="BG186" s="289"/>
      <c r="BH186" s="293"/>
      <c r="BI186" s="293"/>
      <c r="BJ186" s="293"/>
      <c r="BK186" s="3153"/>
      <c r="BL186" s="3153"/>
      <c r="BM186" s="3153"/>
      <c r="BN186" s="3153"/>
      <c r="BO186" s="3153"/>
      <c r="BP186" s="3153"/>
      <c r="BQ186" s="3153"/>
      <c r="BR186" s="3153"/>
      <c r="BS186" s="3153"/>
      <c r="BT186" s="3153"/>
      <c r="BU186" s="3153"/>
      <c r="BV186" s="3153"/>
      <c r="BW186" s="3153"/>
      <c r="BX186" s="3153"/>
      <c r="BY186" s="3153"/>
      <c r="BZ186" s="3153"/>
      <c r="CA186" s="3153"/>
      <c r="CB186" s="3153"/>
      <c r="CC186" s="3153"/>
      <c r="CD186" s="3153"/>
      <c r="CE186" s="3153"/>
      <c r="CF186" s="3153"/>
      <c r="CG186" s="3153"/>
      <c r="CH186" s="3153"/>
      <c r="CI186" s="3153"/>
      <c r="CJ186" s="3153"/>
      <c r="CK186" s="3153"/>
      <c r="CL186" s="3153"/>
      <c r="CM186" s="3153"/>
      <c r="CN186" s="3153"/>
      <c r="CO186" s="3153"/>
      <c r="CP186" s="3153"/>
      <c r="CQ186" s="3153"/>
      <c r="CR186" s="3153"/>
      <c r="CS186" s="3153"/>
      <c r="CT186" s="3153"/>
      <c r="CU186" s="3153"/>
      <c r="CV186" s="3153"/>
      <c r="CW186" s="3153"/>
      <c r="CX186" s="3153"/>
      <c r="CY186" s="3153"/>
      <c r="CZ186" s="3153"/>
      <c r="DA186" s="3153"/>
      <c r="DB186" s="3153"/>
      <c r="DC186" s="3153"/>
      <c r="FM186" s="291"/>
      <c r="JP186" s="289"/>
    </row>
    <row r="187" spans="1:276" s="292" customFormat="1" ht="13.5" customHeight="1">
      <c r="B187" s="293"/>
      <c r="C187" s="293"/>
      <c r="D187" s="293"/>
      <c r="E187" s="3403"/>
      <c r="F187" s="3403"/>
      <c r="G187" s="3403"/>
      <c r="H187" s="3403"/>
      <c r="I187" s="3403"/>
      <c r="J187" s="3403"/>
      <c r="K187" s="3403"/>
      <c r="L187" s="3403"/>
      <c r="M187" s="3403"/>
      <c r="N187" s="3403"/>
      <c r="O187" s="3403"/>
      <c r="P187" s="3403"/>
      <c r="Q187" s="3403"/>
      <c r="R187" s="3403"/>
      <c r="S187" s="3403"/>
      <c r="T187" s="3403"/>
      <c r="U187" s="3403"/>
      <c r="V187" s="3403"/>
      <c r="W187" s="3403"/>
      <c r="X187" s="3403"/>
      <c r="Y187" s="3403"/>
      <c r="Z187" s="3403"/>
      <c r="AA187" s="3403"/>
      <c r="AB187" s="3403"/>
      <c r="AC187" s="3403"/>
      <c r="AD187" s="3403"/>
      <c r="AE187" s="3403"/>
      <c r="AF187" s="3403"/>
      <c r="AG187" s="3403"/>
      <c r="AH187" s="3403"/>
      <c r="AI187" s="3403"/>
      <c r="AJ187" s="3403"/>
      <c r="AK187" s="3403"/>
      <c r="AL187" s="3403"/>
      <c r="AM187" s="3403"/>
      <c r="AN187" s="3403"/>
      <c r="AO187" s="3403"/>
      <c r="AP187" s="3403"/>
      <c r="AQ187" s="3403"/>
      <c r="AR187" s="3403"/>
      <c r="AS187" s="3403"/>
      <c r="AT187" s="3403"/>
      <c r="AU187" s="3403"/>
      <c r="AV187" s="3403"/>
      <c r="AW187" s="3403"/>
      <c r="AX187" s="289"/>
      <c r="AY187" s="291"/>
      <c r="AZ187" s="289"/>
      <c r="BA187" s="289"/>
      <c r="BB187" s="289"/>
      <c r="BC187" s="289"/>
      <c r="BD187" s="289"/>
      <c r="BE187" s="289"/>
      <c r="BF187" s="289"/>
      <c r="BG187" s="289"/>
      <c r="BH187" s="286"/>
      <c r="BI187" s="286"/>
      <c r="BJ187" s="310"/>
      <c r="BK187" s="3153"/>
      <c r="BL187" s="3153"/>
      <c r="BM187" s="3153"/>
      <c r="BN187" s="3153"/>
      <c r="BO187" s="3153"/>
      <c r="BP187" s="3153"/>
      <c r="BQ187" s="3153"/>
      <c r="BR187" s="3153"/>
      <c r="BS187" s="3153"/>
      <c r="BT187" s="3153"/>
      <c r="BU187" s="3153"/>
      <c r="BV187" s="3153"/>
      <c r="BW187" s="3153"/>
      <c r="BX187" s="3153"/>
      <c r="BY187" s="3153"/>
      <c r="BZ187" s="3153"/>
      <c r="CA187" s="3153"/>
      <c r="CB187" s="3153"/>
      <c r="CC187" s="3153"/>
      <c r="CD187" s="3153"/>
      <c r="CE187" s="3153"/>
      <c r="CF187" s="3153"/>
      <c r="CG187" s="3153"/>
      <c r="CH187" s="3153"/>
      <c r="CI187" s="3153"/>
      <c r="CJ187" s="3153"/>
      <c r="CK187" s="3153"/>
      <c r="CL187" s="3153"/>
      <c r="CM187" s="3153"/>
      <c r="CN187" s="3153"/>
      <c r="CO187" s="3153"/>
      <c r="CP187" s="3153"/>
      <c r="CQ187" s="3153"/>
      <c r="CR187" s="3153"/>
      <c r="CS187" s="3153"/>
      <c r="CT187" s="3153"/>
      <c r="CU187" s="3153"/>
      <c r="CV187" s="3153"/>
      <c r="CW187" s="3153"/>
      <c r="CX187" s="3153"/>
      <c r="CY187" s="3153"/>
      <c r="CZ187" s="3153"/>
      <c r="DA187" s="3153"/>
      <c r="DB187" s="3153"/>
      <c r="DC187" s="3153"/>
      <c r="FM187" s="291"/>
      <c r="JP187" s="289"/>
    </row>
    <row r="188" spans="1:276" s="292" customFormat="1" ht="13.5" customHeight="1">
      <c r="B188" s="291"/>
      <c r="C188" s="291"/>
      <c r="D188" s="291"/>
      <c r="E188" s="3403"/>
      <c r="F188" s="3403"/>
      <c r="G188" s="3403"/>
      <c r="H188" s="3403"/>
      <c r="I188" s="3403"/>
      <c r="J188" s="3403"/>
      <c r="K188" s="3403"/>
      <c r="L188" s="3403"/>
      <c r="M188" s="3403"/>
      <c r="N188" s="3403"/>
      <c r="O188" s="3403"/>
      <c r="P188" s="3403"/>
      <c r="Q188" s="3403"/>
      <c r="R188" s="3403"/>
      <c r="S188" s="3403"/>
      <c r="T188" s="3403"/>
      <c r="U188" s="3403"/>
      <c r="V188" s="3403"/>
      <c r="W188" s="3403"/>
      <c r="X188" s="3403"/>
      <c r="Y188" s="3403"/>
      <c r="Z188" s="3403"/>
      <c r="AA188" s="3403"/>
      <c r="AB188" s="3403"/>
      <c r="AC188" s="3403"/>
      <c r="AD188" s="3403"/>
      <c r="AE188" s="3403"/>
      <c r="AF188" s="3403"/>
      <c r="AG188" s="3403"/>
      <c r="AH188" s="3403"/>
      <c r="AI188" s="3403"/>
      <c r="AJ188" s="3403"/>
      <c r="AK188" s="3403"/>
      <c r="AL188" s="3403"/>
      <c r="AM188" s="3403"/>
      <c r="AN188" s="3403"/>
      <c r="AO188" s="3403"/>
      <c r="AP188" s="3403"/>
      <c r="AQ188" s="3403"/>
      <c r="AR188" s="3403"/>
      <c r="AS188" s="3403"/>
      <c r="AT188" s="3403"/>
      <c r="AU188" s="3403"/>
      <c r="AV188" s="3403"/>
      <c r="AW188" s="3403"/>
      <c r="AX188" s="289"/>
      <c r="AY188" s="291"/>
      <c r="AZ188" s="289"/>
      <c r="BA188" s="289"/>
      <c r="BB188" s="289"/>
      <c r="BC188" s="289"/>
      <c r="BD188" s="289"/>
      <c r="BE188" s="289"/>
      <c r="BF188" s="289"/>
      <c r="BG188" s="289"/>
      <c r="DA188" s="3175" t="s">
        <v>1561</v>
      </c>
      <c r="DB188" s="3175"/>
      <c r="DC188" s="3175"/>
      <c r="FM188" s="291"/>
      <c r="JP188" s="289"/>
    </row>
    <row r="189" spans="1:276" s="292" customFormat="1" ht="13.5" customHeight="1">
      <c r="AX189" s="289"/>
      <c r="AY189" s="291"/>
      <c r="AZ189" s="289"/>
      <c r="BA189" s="289"/>
      <c r="BB189" s="289"/>
      <c r="BC189" s="289"/>
      <c r="BD189" s="289"/>
      <c r="BE189" s="289"/>
      <c r="BF189" s="289"/>
      <c r="BG189" s="289"/>
      <c r="DA189" s="306"/>
      <c r="DB189" s="306"/>
      <c r="DC189" s="306"/>
      <c r="FM189" s="291"/>
      <c r="JP189" s="289"/>
    </row>
    <row r="190" spans="1:276" s="292" customFormat="1" ht="13.5" customHeight="1">
      <c r="JP190" s="289"/>
    </row>
    <row r="191" spans="1:276" s="292" customFormat="1" ht="13.5" customHeight="1">
      <c r="A191" s="289"/>
      <c r="B191" s="289"/>
      <c r="C191" s="289"/>
      <c r="AZ191" s="289"/>
      <c r="BA191" s="289"/>
      <c r="BB191" s="289"/>
      <c r="BC191" s="289"/>
      <c r="BD191" s="289"/>
      <c r="BE191" s="289"/>
      <c r="BF191" s="289"/>
      <c r="BG191" s="289"/>
      <c r="BH191" s="289"/>
      <c r="BI191" s="289"/>
      <c r="BJ191" s="289"/>
      <c r="BK191" s="288"/>
      <c r="BL191" s="289"/>
      <c r="BM191" s="289"/>
      <c r="BN191" s="289"/>
      <c r="BO191" s="289"/>
      <c r="BP191" s="289"/>
      <c r="BQ191" s="289"/>
      <c r="BR191" s="289"/>
      <c r="BS191" s="289"/>
      <c r="BT191" s="289"/>
      <c r="BU191" s="289"/>
      <c r="BV191" s="289"/>
      <c r="BW191" s="289"/>
      <c r="BX191" s="289"/>
      <c r="BY191" s="289"/>
      <c r="BZ191" s="289"/>
      <c r="CA191" s="289"/>
      <c r="CB191" s="289"/>
      <c r="CC191" s="289"/>
      <c r="CD191" s="289"/>
      <c r="CE191" s="289"/>
      <c r="CF191" s="289"/>
      <c r="CG191" s="289"/>
      <c r="CH191" s="289"/>
      <c r="CI191" s="289"/>
      <c r="CJ191" s="289"/>
      <c r="CK191" s="289"/>
      <c r="CL191" s="289"/>
      <c r="CM191" s="289"/>
      <c r="CN191" s="289"/>
      <c r="CO191" s="289"/>
      <c r="CP191" s="289"/>
      <c r="CQ191" s="289"/>
      <c r="CR191" s="289"/>
      <c r="CS191" s="289"/>
      <c r="CT191" s="289"/>
      <c r="CU191" s="289"/>
      <c r="CV191" s="289"/>
      <c r="CW191" s="289"/>
      <c r="CX191" s="289"/>
      <c r="CY191" s="289"/>
      <c r="CZ191" s="289"/>
      <c r="DA191" s="289"/>
      <c r="DB191" s="289"/>
      <c r="DC191" s="289"/>
      <c r="DD191" s="289"/>
      <c r="HJ191" s="289"/>
      <c r="HK191" s="291"/>
      <c r="HL191" s="289"/>
      <c r="HM191" s="289"/>
      <c r="HN191" s="289"/>
      <c r="HO191" s="289"/>
      <c r="HP191" s="289"/>
      <c r="HQ191" s="289"/>
      <c r="HR191" s="289"/>
      <c r="HS191" s="289"/>
      <c r="JP191" s="289"/>
    </row>
    <row r="192" spans="1:276" s="292" customFormat="1" ht="13.5" customHeight="1">
      <c r="A192" s="288"/>
      <c r="BC192" s="289"/>
      <c r="BD192" s="289"/>
      <c r="BE192" s="289"/>
      <c r="BF192" s="289"/>
      <c r="BG192" s="289"/>
      <c r="DD192" s="289"/>
    </row>
    <row r="193" spans="1:59" s="292" customFormat="1" ht="13.5" customHeight="1">
      <c r="A193" s="288"/>
      <c r="BC193" s="289"/>
      <c r="BD193" s="289"/>
      <c r="BE193" s="289"/>
      <c r="BF193" s="289"/>
      <c r="BG193" s="289"/>
    </row>
    <row r="194" spans="1:59" s="292" customFormat="1" ht="13.5" customHeight="1">
      <c r="A194" s="288"/>
      <c r="BC194" s="289"/>
      <c r="BD194" s="289"/>
      <c r="BE194" s="289"/>
      <c r="BF194" s="289"/>
      <c r="BG194" s="289"/>
    </row>
    <row r="195" spans="1:59" s="292" customFormat="1" ht="13.5" customHeight="1">
      <c r="A195" s="288"/>
      <c r="AZ195" s="289"/>
      <c r="BA195" s="289"/>
      <c r="BB195" s="289"/>
      <c r="BC195" s="289"/>
      <c r="BD195" s="289"/>
      <c r="BE195" s="289"/>
      <c r="BF195" s="289"/>
      <c r="BG195" s="289"/>
    </row>
    <row r="196" spans="1:59" s="292" customFormat="1" ht="13.5" customHeight="1">
      <c r="A196" s="289"/>
      <c r="AZ196" s="289"/>
      <c r="BA196" s="289"/>
      <c r="BB196" s="289"/>
      <c r="BC196" s="289"/>
      <c r="BD196" s="289"/>
      <c r="BE196" s="289"/>
      <c r="BF196" s="289"/>
      <c r="BG196" s="289"/>
    </row>
    <row r="197" spans="1:59" s="292" customFormat="1" ht="13.5" customHeight="1">
      <c r="A197" s="289"/>
      <c r="AZ197" s="289"/>
      <c r="BA197" s="289"/>
      <c r="BB197" s="289"/>
      <c r="BC197" s="289"/>
      <c r="BD197" s="289"/>
      <c r="BE197" s="289"/>
      <c r="BF197" s="289"/>
      <c r="BG197" s="289"/>
    </row>
    <row r="198" spans="1:59" s="292" customFormat="1" ht="13.5" customHeight="1">
      <c r="A198" s="289"/>
      <c r="AZ198" s="289"/>
      <c r="BA198" s="289"/>
      <c r="BB198" s="289"/>
      <c r="BC198" s="289"/>
      <c r="BD198" s="289"/>
      <c r="BE198" s="289"/>
      <c r="BF198" s="289"/>
      <c r="BG198" s="289"/>
    </row>
    <row r="199" spans="1:59" s="292" customFormat="1" ht="13.5" customHeight="1">
      <c r="A199" s="291"/>
      <c r="AZ199" s="289"/>
      <c r="BA199" s="289"/>
      <c r="BB199" s="289"/>
      <c r="BC199" s="289"/>
      <c r="BD199" s="289"/>
      <c r="BE199" s="289"/>
      <c r="BF199" s="289"/>
      <c r="BG199" s="289"/>
    </row>
    <row r="200" spans="1:59" s="292" customFormat="1" ht="13.5" customHeight="1">
      <c r="A200" s="291"/>
      <c r="AZ200" s="289"/>
      <c r="BA200" s="289"/>
      <c r="BB200" s="289"/>
      <c r="BC200" s="289"/>
      <c r="BD200" s="289"/>
      <c r="BE200" s="289"/>
      <c r="BF200" s="289"/>
      <c r="BG200" s="289"/>
    </row>
    <row r="201" spans="1:59" s="292" customFormat="1" ht="13.5" customHeight="1">
      <c r="A201" s="291"/>
      <c r="AZ201" s="289"/>
      <c r="BA201" s="289"/>
      <c r="BB201" s="289"/>
      <c r="BC201" s="289"/>
      <c r="BD201" s="289"/>
      <c r="BE201" s="289"/>
      <c r="BF201" s="289"/>
      <c r="BG201" s="289"/>
    </row>
    <row r="202" spans="1:59" s="292" customFormat="1" ht="13.5" customHeight="1">
      <c r="A202" s="291"/>
      <c r="AZ202" s="289"/>
      <c r="BA202" s="289"/>
      <c r="BB202" s="289"/>
      <c r="BC202" s="289"/>
      <c r="BD202" s="289"/>
      <c r="BE202" s="289"/>
      <c r="BF202" s="289"/>
      <c r="BG202" s="289"/>
    </row>
    <row r="203" spans="1:59" s="292" customFormat="1" ht="13.5" customHeight="1">
      <c r="A203" s="291"/>
      <c r="AZ203" s="289"/>
      <c r="BA203" s="289"/>
      <c r="BB203" s="289"/>
      <c r="BC203" s="289"/>
      <c r="BD203" s="289"/>
      <c r="BE203" s="289"/>
      <c r="BF203" s="289"/>
      <c r="BG203" s="289"/>
    </row>
    <row r="204" spans="1:59" s="292" customFormat="1" ht="13.5" customHeight="1">
      <c r="A204" s="289"/>
      <c r="AZ204" s="289"/>
      <c r="BA204" s="289"/>
      <c r="BB204" s="289"/>
      <c r="BC204" s="289"/>
      <c r="BD204" s="289"/>
      <c r="BE204" s="289"/>
      <c r="BF204" s="289"/>
      <c r="BG204" s="289"/>
    </row>
    <row r="205" spans="1:59" s="292" customFormat="1" ht="13.5" customHeight="1">
      <c r="A205" s="291"/>
      <c r="AZ205" s="289"/>
      <c r="BA205" s="289"/>
      <c r="BB205" s="289"/>
      <c r="BC205" s="289"/>
      <c r="BD205" s="289"/>
      <c r="BE205" s="289"/>
      <c r="BF205" s="289"/>
      <c r="BG205" s="289"/>
    </row>
    <row r="206" spans="1:59" s="292" customFormat="1" ht="13.5" customHeight="1">
      <c r="A206" s="291"/>
      <c r="AZ206" s="289"/>
      <c r="BA206" s="289"/>
      <c r="BB206" s="289"/>
      <c r="BC206" s="289"/>
      <c r="BD206" s="289"/>
      <c r="BE206" s="289"/>
      <c r="BF206" s="289"/>
      <c r="BG206" s="289"/>
    </row>
    <row r="207" spans="1:59" s="292" customFormat="1" ht="13.5" customHeight="1">
      <c r="A207" s="291"/>
      <c r="AZ207" s="289"/>
      <c r="BA207" s="289"/>
      <c r="BB207" s="289"/>
      <c r="BC207" s="289"/>
      <c r="BD207" s="289"/>
      <c r="BE207" s="289"/>
      <c r="BF207" s="289"/>
      <c r="BG207" s="289"/>
    </row>
    <row r="208" spans="1:59" s="292" customFormat="1" ht="13.5" customHeight="1">
      <c r="A208" s="291"/>
      <c r="AZ208" s="289"/>
      <c r="BA208" s="289"/>
      <c r="BB208" s="289"/>
      <c r="BC208" s="289"/>
      <c r="BD208" s="289"/>
      <c r="BE208" s="289"/>
      <c r="BF208" s="289"/>
      <c r="BG208" s="289"/>
    </row>
    <row r="209" spans="1:165" s="292" customFormat="1" ht="13.5" customHeight="1">
      <c r="A209" s="291"/>
      <c r="AZ209" s="289"/>
      <c r="BA209" s="289"/>
      <c r="BB209" s="289"/>
      <c r="BC209" s="289"/>
      <c r="BD209" s="289"/>
      <c r="BE209" s="289"/>
      <c r="BF209" s="289"/>
      <c r="BG209" s="289"/>
    </row>
    <row r="210" spans="1:165" s="292" customFormat="1" ht="13.5" customHeight="1">
      <c r="A210" s="291"/>
      <c r="AZ210" s="289"/>
      <c r="BA210" s="289"/>
      <c r="BB210" s="289"/>
      <c r="BC210" s="289"/>
      <c r="BD210" s="289"/>
      <c r="BE210" s="289"/>
      <c r="BF210" s="289"/>
      <c r="BG210" s="289"/>
    </row>
    <row r="211" spans="1:165" s="292" customFormat="1" ht="13.5" customHeight="1">
      <c r="A211" s="289"/>
      <c r="AZ211" s="289"/>
      <c r="BA211" s="289"/>
      <c r="BB211" s="289"/>
      <c r="BC211" s="289"/>
      <c r="BD211" s="289"/>
      <c r="BE211" s="289"/>
      <c r="BF211" s="289"/>
      <c r="BG211" s="289"/>
    </row>
    <row r="212" spans="1:165" s="292" customFormat="1" ht="13.5" customHeight="1">
      <c r="A212" s="289"/>
      <c r="AZ212" s="289"/>
      <c r="BA212" s="289"/>
      <c r="BB212" s="289"/>
      <c r="BC212" s="289"/>
      <c r="BD212" s="289"/>
      <c r="BE212" s="289"/>
      <c r="BF212" s="289"/>
      <c r="BG212" s="289"/>
    </row>
    <row r="213" spans="1:165" s="292" customFormat="1" ht="13.5" customHeight="1">
      <c r="A213" s="291"/>
      <c r="AZ213" s="289"/>
      <c r="BA213" s="289"/>
      <c r="BB213" s="289"/>
      <c r="BC213" s="289"/>
      <c r="BD213" s="289"/>
      <c r="BE213" s="289"/>
      <c r="BF213" s="289"/>
      <c r="BG213" s="289"/>
      <c r="FH213" s="294"/>
      <c r="FI213" s="294"/>
    </row>
    <row r="214" spans="1:165" s="292" customFormat="1" ht="13.5" customHeight="1">
      <c r="A214" s="291"/>
      <c r="AZ214" s="287"/>
      <c r="BA214" s="287"/>
      <c r="BB214" s="287"/>
      <c r="BC214" s="289"/>
      <c r="BD214" s="289"/>
      <c r="BE214" s="289"/>
      <c r="BF214" s="289"/>
      <c r="BG214" s="289"/>
      <c r="FH214" s="294"/>
      <c r="FI214" s="294"/>
    </row>
    <row r="215" spans="1:165" s="292" customFormat="1" ht="13.5" customHeight="1">
      <c r="A215" s="291"/>
      <c r="AZ215" s="287"/>
      <c r="BA215" s="287"/>
      <c r="BB215" s="287"/>
      <c r="BC215" s="289"/>
      <c r="BD215" s="289"/>
      <c r="BE215" s="289"/>
      <c r="BF215" s="289"/>
      <c r="BG215" s="289"/>
      <c r="FH215" s="294"/>
      <c r="FI215" s="294"/>
    </row>
    <row r="216" spans="1:165" s="292" customFormat="1" ht="13.5" customHeight="1">
      <c r="A216" s="291"/>
      <c r="AZ216" s="287"/>
      <c r="BA216" s="287"/>
      <c r="BB216" s="287"/>
      <c r="BC216" s="289"/>
      <c r="BD216" s="289"/>
      <c r="BE216" s="289"/>
      <c r="BF216" s="289"/>
      <c r="BG216" s="289"/>
      <c r="FH216" s="294"/>
      <c r="FI216" s="294"/>
    </row>
    <row r="217" spans="1:165" s="292" customFormat="1" ht="13.5" customHeight="1">
      <c r="A217" s="289"/>
      <c r="AZ217" s="289"/>
      <c r="BA217" s="289"/>
      <c r="BB217" s="289"/>
      <c r="BC217" s="289"/>
      <c r="BD217" s="289"/>
      <c r="BE217" s="289"/>
      <c r="BF217" s="289"/>
      <c r="BG217" s="289"/>
    </row>
    <row r="218" spans="1:165" s="292" customFormat="1" ht="13.5" customHeight="1">
      <c r="A218" s="291"/>
      <c r="AZ218" s="289"/>
      <c r="BA218" s="289"/>
      <c r="BB218" s="289"/>
      <c r="BC218" s="289"/>
      <c r="BD218" s="289"/>
      <c r="BE218" s="289"/>
      <c r="BF218" s="289"/>
      <c r="BG218" s="289"/>
      <c r="DD218" s="289"/>
    </row>
    <row r="219" spans="1:165" s="292" customFormat="1" ht="13.5" customHeight="1">
      <c r="A219" s="291"/>
      <c r="AZ219" s="289"/>
      <c r="BA219" s="289"/>
      <c r="BB219" s="289"/>
      <c r="BC219" s="289"/>
      <c r="BD219" s="289"/>
      <c r="BE219" s="289"/>
      <c r="BF219" s="289"/>
      <c r="BG219" s="289"/>
      <c r="DD219" s="289"/>
    </row>
    <row r="220" spans="1:165" s="292" customFormat="1" ht="13.5" customHeight="1">
      <c r="A220" s="291"/>
      <c r="AZ220" s="289"/>
      <c r="BA220" s="289"/>
      <c r="BB220" s="289"/>
      <c r="BC220" s="289"/>
      <c r="BD220" s="289"/>
      <c r="BE220" s="289"/>
      <c r="BF220" s="289"/>
      <c r="BG220" s="289"/>
      <c r="DD220" s="289"/>
    </row>
    <row r="221" spans="1:165" s="292" customFormat="1" ht="13.5" customHeight="1">
      <c r="A221" s="291"/>
      <c r="AZ221" s="289"/>
      <c r="BA221" s="289"/>
      <c r="BB221" s="289"/>
      <c r="BC221" s="289"/>
      <c r="BD221" s="289"/>
      <c r="BE221" s="289"/>
      <c r="BF221" s="289"/>
      <c r="BG221" s="289"/>
      <c r="DD221" s="289"/>
    </row>
    <row r="222" spans="1:165" s="292" customFormat="1" ht="13.5" customHeight="1">
      <c r="A222" s="291"/>
      <c r="AZ222" s="289"/>
      <c r="BA222" s="289"/>
      <c r="BB222" s="289"/>
      <c r="BC222" s="289"/>
      <c r="BD222" s="289"/>
      <c r="BE222" s="289"/>
      <c r="BF222" s="289"/>
      <c r="BG222" s="289"/>
      <c r="DD222" s="289"/>
    </row>
    <row r="223" spans="1:165" s="292" customFormat="1" ht="13.5" customHeight="1">
      <c r="A223" s="291"/>
      <c r="AZ223" s="289"/>
      <c r="BA223" s="289"/>
      <c r="BB223" s="289"/>
      <c r="BC223" s="289"/>
      <c r="BD223" s="289"/>
      <c r="BE223" s="289"/>
      <c r="BF223" s="289"/>
      <c r="BG223" s="289"/>
      <c r="DD223" s="289"/>
    </row>
    <row r="224" spans="1:165" s="292" customFormat="1" ht="13.5" customHeight="1">
      <c r="A224" s="289"/>
      <c r="AZ224" s="289"/>
      <c r="BA224" s="289"/>
      <c r="BB224" s="289"/>
      <c r="BC224" s="289"/>
      <c r="BD224" s="289"/>
      <c r="BE224" s="289"/>
      <c r="BF224" s="289"/>
      <c r="BG224" s="289"/>
      <c r="DD224" s="289"/>
    </row>
    <row r="225" spans="1:108" s="292" customFormat="1" ht="13.5" customHeight="1">
      <c r="A225" s="289"/>
      <c r="AZ225" s="289"/>
      <c r="BA225" s="289"/>
      <c r="BB225" s="289"/>
      <c r="BC225" s="289"/>
      <c r="BD225" s="289"/>
      <c r="BE225" s="289"/>
      <c r="BF225" s="289"/>
      <c r="BG225" s="289"/>
      <c r="DD225" s="289"/>
    </row>
    <row r="226" spans="1:108" s="292" customFormat="1" ht="13.5" customHeight="1">
      <c r="A226" s="289"/>
      <c r="AZ226" s="289"/>
      <c r="BA226" s="289"/>
      <c r="BB226" s="289"/>
      <c r="BC226" s="289"/>
      <c r="BD226" s="289"/>
      <c r="BE226" s="289"/>
      <c r="BF226" s="289"/>
      <c r="BG226" s="289"/>
      <c r="DD226" s="289"/>
    </row>
    <row r="227" spans="1:108" s="292" customFormat="1" ht="13.5" customHeight="1">
      <c r="A227" s="291"/>
      <c r="BA227" s="295"/>
      <c r="DD227" s="289"/>
    </row>
    <row r="228" spans="1:108" s="292" customFormat="1" ht="13.5" customHeight="1">
      <c r="A228" s="291"/>
      <c r="BA228" s="295"/>
      <c r="DD228" s="289"/>
    </row>
    <row r="229" spans="1:108" s="292" customFormat="1" ht="13.5" customHeight="1">
      <c r="A229" s="291"/>
      <c r="BA229" s="295"/>
      <c r="DD229" s="289"/>
    </row>
    <row r="230" spans="1:108" s="292" customFormat="1" ht="13.5" customHeight="1">
      <c r="A230" s="291"/>
      <c r="BA230" s="295"/>
      <c r="DD230" s="289"/>
    </row>
    <row r="231" spans="1:108" s="292" customFormat="1" ht="13.5" customHeight="1">
      <c r="A231" s="291"/>
      <c r="AZ231" s="289"/>
      <c r="BA231" s="289"/>
      <c r="BB231" s="289"/>
      <c r="BC231" s="289"/>
      <c r="BD231" s="289"/>
      <c r="DD231" s="289"/>
    </row>
    <row r="232" spans="1:108" s="292" customFormat="1" ht="13.5" customHeight="1">
      <c r="A232" s="289"/>
      <c r="AZ232" s="289"/>
      <c r="BA232" s="289"/>
      <c r="DD232" s="289"/>
    </row>
    <row r="233" spans="1:108" s="292" customFormat="1" ht="13.5" customHeight="1">
      <c r="A233" s="289"/>
      <c r="AZ233" s="289"/>
      <c r="BA233" s="289"/>
      <c r="BK233" s="306"/>
      <c r="DD233" s="289"/>
    </row>
    <row r="234" spans="1:108" s="292" customFormat="1" ht="13.5" customHeight="1">
      <c r="A234" s="289"/>
      <c r="AZ234" s="289"/>
      <c r="BA234" s="289"/>
      <c r="BK234" s="306"/>
      <c r="DD234" s="289"/>
    </row>
    <row r="235" spans="1:108" s="292" customFormat="1" ht="13.5" customHeight="1">
      <c r="A235" s="291"/>
      <c r="AX235" s="289"/>
      <c r="AY235" s="291"/>
      <c r="AZ235" s="289"/>
      <c r="BA235" s="289"/>
      <c r="BK235" s="306"/>
      <c r="DD235" s="289"/>
    </row>
    <row r="236" spans="1:108" s="292" customFormat="1" ht="13.5" customHeight="1">
      <c r="A236" s="291"/>
      <c r="AX236" s="289"/>
      <c r="AY236" s="291"/>
      <c r="AZ236" s="289"/>
      <c r="BA236" s="289"/>
      <c r="BK236" s="306"/>
      <c r="BL236" s="156"/>
      <c r="BM236" s="156"/>
      <c r="BN236" s="156"/>
      <c r="BO236" s="156"/>
      <c r="BP236" s="156"/>
      <c r="BQ236" s="156"/>
      <c r="BR236" s="156"/>
      <c r="BS236" s="156"/>
      <c r="BT236" s="156"/>
      <c r="BU236" s="156"/>
      <c r="BV236" s="156"/>
      <c r="BW236" s="156"/>
      <c r="BX236" s="156"/>
      <c r="BY236" s="156"/>
      <c r="BZ236" s="156"/>
      <c r="CA236" s="156"/>
      <c r="CB236" s="156"/>
      <c r="CC236" s="156"/>
      <c r="CD236" s="156"/>
      <c r="CE236" s="156"/>
      <c r="CF236" s="156"/>
      <c r="CG236" s="156"/>
      <c r="CH236" s="156"/>
      <c r="CI236" s="156"/>
      <c r="CJ236" s="156"/>
      <c r="CK236" s="156"/>
      <c r="CL236" s="156"/>
      <c r="CM236" s="156"/>
      <c r="CN236" s="156"/>
      <c r="CO236" s="156"/>
      <c r="CP236" s="156"/>
      <c r="CQ236" s="156"/>
      <c r="CR236" s="156"/>
      <c r="CS236" s="156"/>
      <c r="CT236" s="156"/>
      <c r="CU236" s="156"/>
      <c r="CV236" s="156"/>
      <c r="CW236" s="156"/>
      <c r="CX236" s="156"/>
      <c r="CY236" s="156"/>
      <c r="CZ236" s="156"/>
      <c r="DA236" s="156"/>
      <c r="DB236" s="156"/>
      <c r="DC236" s="156"/>
      <c r="DD236" s="289"/>
    </row>
    <row r="237" spans="1:108" s="292" customFormat="1" ht="13.5" customHeight="1">
      <c r="A237" s="289"/>
      <c r="AX237" s="289"/>
      <c r="AY237" s="291"/>
      <c r="AZ237" s="289"/>
      <c r="BA237" s="289"/>
      <c r="BK237" s="155"/>
      <c r="BL237" s="156"/>
      <c r="BM237" s="156"/>
      <c r="BN237" s="156"/>
      <c r="BO237" s="156"/>
      <c r="BP237" s="156"/>
      <c r="BQ237" s="156"/>
      <c r="BR237" s="156"/>
      <c r="BS237" s="156"/>
      <c r="BT237" s="156"/>
      <c r="BU237" s="156"/>
      <c r="BV237" s="156"/>
      <c r="BW237" s="156"/>
      <c r="BX237" s="156"/>
      <c r="BY237" s="156"/>
      <c r="BZ237" s="156"/>
      <c r="CA237" s="156"/>
      <c r="CB237" s="156"/>
      <c r="CC237" s="156"/>
      <c r="CD237" s="156"/>
      <c r="CE237" s="156"/>
      <c r="CF237" s="156"/>
      <c r="CG237" s="156"/>
      <c r="CH237" s="156"/>
      <c r="CI237" s="156"/>
      <c r="CJ237" s="156"/>
      <c r="CK237" s="156"/>
      <c r="CL237" s="156"/>
      <c r="CM237" s="156"/>
      <c r="CN237" s="156"/>
      <c r="CO237" s="156"/>
      <c r="CP237" s="156"/>
      <c r="CQ237" s="156"/>
      <c r="CR237" s="156"/>
      <c r="CS237" s="156"/>
      <c r="CT237" s="156"/>
      <c r="CU237" s="156"/>
      <c r="CV237" s="156"/>
      <c r="CW237" s="156"/>
      <c r="CX237" s="156"/>
      <c r="CY237" s="156"/>
      <c r="CZ237" s="156"/>
      <c r="DA237" s="156"/>
      <c r="DB237" s="156"/>
      <c r="DC237" s="156"/>
      <c r="DD237" s="289"/>
    </row>
    <row r="238" spans="1:108" s="292" customFormat="1" ht="13.5" customHeight="1">
      <c r="A238" s="289"/>
      <c r="AX238" s="289"/>
      <c r="AY238" s="291"/>
      <c r="AZ238" s="289"/>
      <c r="BA238" s="289"/>
      <c r="BK238" s="151"/>
      <c r="BL238" s="156"/>
      <c r="BM238" s="156"/>
      <c r="BN238" s="156"/>
      <c r="BO238" s="156"/>
      <c r="BP238" s="156"/>
      <c r="BQ238" s="156"/>
      <c r="BR238" s="156"/>
      <c r="BS238" s="156"/>
      <c r="BT238" s="156"/>
      <c r="BU238" s="156"/>
      <c r="BV238" s="156"/>
      <c r="BW238" s="156"/>
      <c r="BX238" s="156"/>
      <c r="BY238" s="156"/>
      <c r="BZ238" s="156"/>
      <c r="CA238" s="156"/>
      <c r="CB238" s="156"/>
      <c r="CC238" s="156"/>
      <c r="CD238" s="156"/>
      <c r="CE238" s="156"/>
      <c r="CF238" s="156"/>
      <c r="CG238" s="156"/>
      <c r="CH238" s="156"/>
      <c r="CI238" s="156"/>
      <c r="CJ238" s="156"/>
      <c r="CK238" s="156"/>
      <c r="CL238" s="156"/>
      <c r="CM238" s="156"/>
      <c r="CN238" s="156"/>
      <c r="CO238" s="156"/>
      <c r="CP238" s="156"/>
      <c r="CQ238" s="156"/>
      <c r="CR238" s="156"/>
      <c r="CS238" s="156"/>
      <c r="CT238" s="156"/>
      <c r="CU238" s="156"/>
      <c r="CV238" s="156"/>
      <c r="CW238" s="156"/>
      <c r="CX238" s="156"/>
      <c r="CY238" s="156"/>
      <c r="CZ238" s="156"/>
      <c r="DA238" s="156"/>
      <c r="DB238" s="156"/>
      <c r="DC238" s="156"/>
      <c r="DD238" s="289"/>
    </row>
    <row r="239" spans="1:108" s="292" customFormat="1" ht="13.5" customHeight="1">
      <c r="A239" s="289"/>
      <c r="AX239" s="289"/>
      <c r="AY239" s="291"/>
      <c r="AZ239" s="289"/>
      <c r="BA239" s="289"/>
      <c r="BD239" s="289"/>
      <c r="BE239" s="289"/>
      <c r="BF239" s="289"/>
      <c r="BK239" s="151"/>
      <c r="BL239" s="156"/>
      <c r="BM239" s="156"/>
      <c r="BN239" s="156"/>
      <c r="BO239" s="156"/>
      <c r="BP239" s="156"/>
      <c r="BQ239" s="156"/>
      <c r="BR239" s="156"/>
      <c r="BS239" s="156"/>
      <c r="BT239" s="156"/>
      <c r="BU239" s="156"/>
      <c r="BV239" s="156"/>
      <c r="BW239" s="156"/>
      <c r="BX239" s="156"/>
      <c r="BY239" s="156"/>
      <c r="BZ239" s="156"/>
      <c r="CA239" s="156"/>
      <c r="CB239" s="156"/>
      <c r="CC239" s="156"/>
      <c r="CD239" s="156"/>
      <c r="CE239" s="156"/>
      <c r="CF239" s="156"/>
      <c r="CG239" s="156"/>
      <c r="CH239" s="156"/>
      <c r="CI239" s="156"/>
      <c r="CJ239" s="156"/>
      <c r="CK239" s="156"/>
      <c r="CL239" s="156"/>
      <c r="CM239" s="156"/>
      <c r="CN239" s="156"/>
      <c r="CO239" s="156"/>
      <c r="CP239" s="156"/>
      <c r="CQ239" s="156"/>
      <c r="CR239" s="156"/>
      <c r="CS239" s="156"/>
      <c r="CT239" s="156"/>
      <c r="CU239" s="156"/>
      <c r="CV239" s="156"/>
      <c r="CW239" s="156"/>
      <c r="CX239" s="156"/>
      <c r="CY239" s="156"/>
      <c r="CZ239" s="156"/>
      <c r="DA239" s="156"/>
      <c r="DB239" s="156"/>
      <c r="DC239" s="156"/>
      <c r="DD239" s="289"/>
    </row>
    <row r="240" spans="1:108" s="292" customFormat="1" ht="13.5" customHeight="1">
      <c r="A240" s="289"/>
      <c r="AX240" s="289"/>
      <c r="AY240" s="291"/>
      <c r="AZ240" s="289"/>
      <c r="BA240" s="289"/>
      <c r="BK240" s="151"/>
      <c r="BL240" s="156"/>
      <c r="BM240" s="156"/>
      <c r="BN240" s="156"/>
      <c r="BO240" s="156"/>
      <c r="BP240" s="156"/>
      <c r="BQ240" s="156"/>
      <c r="BR240" s="156"/>
      <c r="BS240" s="156"/>
      <c r="BT240" s="156"/>
      <c r="BU240" s="156"/>
      <c r="BV240" s="156"/>
      <c r="BW240" s="156"/>
      <c r="BX240" s="156"/>
      <c r="BY240" s="156"/>
      <c r="BZ240" s="156"/>
      <c r="CA240" s="156"/>
      <c r="CB240" s="156"/>
      <c r="CC240" s="156"/>
      <c r="CD240" s="156"/>
      <c r="CE240" s="156"/>
      <c r="CF240" s="156"/>
      <c r="CG240" s="156"/>
      <c r="CH240" s="156"/>
      <c r="CI240" s="156"/>
      <c r="CJ240" s="156"/>
      <c r="CK240" s="156"/>
      <c r="CL240" s="156"/>
      <c r="CM240" s="156"/>
      <c r="CN240" s="156"/>
      <c r="CO240" s="156"/>
      <c r="CP240" s="156"/>
      <c r="CQ240" s="156"/>
      <c r="CR240" s="156"/>
      <c r="CS240" s="156"/>
      <c r="CT240" s="156"/>
      <c r="CU240" s="156"/>
      <c r="CV240" s="156"/>
      <c r="CW240" s="156"/>
      <c r="CX240" s="156"/>
      <c r="CY240" s="156"/>
      <c r="CZ240" s="156"/>
      <c r="DA240" s="156"/>
      <c r="DB240" s="156"/>
      <c r="DC240" s="156"/>
      <c r="DD240" s="289"/>
    </row>
    <row r="241" spans="1:111" s="292" customFormat="1" ht="13.5" customHeight="1">
      <c r="A241" s="289"/>
      <c r="AX241" s="289"/>
      <c r="AY241" s="291"/>
      <c r="AZ241" s="289"/>
      <c r="BA241" s="289"/>
      <c r="BK241" s="151"/>
      <c r="BL241" s="156"/>
      <c r="BM241" s="156"/>
      <c r="BN241" s="156"/>
      <c r="BO241" s="156"/>
      <c r="BP241" s="156"/>
      <c r="BQ241" s="156"/>
      <c r="BR241" s="156"/>
      <c r="BS241" s="156"/>
      <c r="BT241" s="156"/>
      <c r="BU241" s="156"/>
      <c r="BV241" s="156"/>
      <c r="BW241" s="156"/>
      <c r="BX241" s="156"/>
      <c r="BY241" s="156"/>
      <c r="BZ241" s="156"/>
      <c r="CA241" s="156"/>
      <c r="CB241" s="156"/>
      <c r="CC241" s="156"/>
      <c r="CD241" s="156"/>
      <c r="CE241" s="156"/>
      <c r="CF241" s="156"/>
      <c r="CG241" s="156"/>
      <c r="CH241" s="156"/>
      <c r="CI241" s="156"/>
      <c r="CJ241" s="156"/>
      <c r="CK241" s="156"/>
      <c r="CL241" s="156"/>
      <c r="CM241" s="156"/>
      <c r="CN241" s="156"/>
      <c r="CO241" s="156"/>
      <c r="CP241" s="156"/>
      <c r="CQ241" s="156"/>
      <c r="CR241" s="156"/>
      <c r="CS241" s="156"/>
      <c r="CT241" s="156"/>
      <c r="CU241" s="156"/>
      <c r="CV241" s="156"/>
      <c r="CW241" s="156"/>
      <c r="CX241" s="156"/>
      <c r="CY241" s="156"/>
      <c r="CZ241" s="156"/>
      <c r="DA241" s="156"/>
      <c r="DB241" s="156"/>
      <c r="DC241" s="156"/>
      <c r="DD241" s="289"/>
    </row>
    <row r="242" spans="1:111" s="292" customFormat="1" ht="13.5" customHeight="1">
      <c r="A242" s="289"/>
      <c r="AX242" s="289"/>
      <c r="AY242" s="291"/>
      <c r="AZ242" s="289"/>
      <c r="BA242" s="289"/>
      <c r="BB242" s="289"/>
      <c r="BC242" s="289"/>
      <c r="BK242" s="306"/>
      <c r="DD242" s="289"/>
    </row>
    <row r="243" spans="1:111" s="292" customFormat="1" ht="13.5" customHeight="1">
      <c r="A243" s="289"/>
      <c r="AX243" s="289"/>
      <c r="AY243" s="291"/>
      <c r="AZ243" s="289"/>
      <c r="BA243" s="289"/>
      <c r="BB243" s="289"/>
      <c r="BC243" s="289"/>
      <c r="BD243" s="289"/>
      <c r="BE243" s="289"/>
      <c r="BF243" s="289"/>
      <c r="BK243" s="306"/>
      <c r="DD243" s="289"/>
    </row>
    <row r="244" spans="1:111" s="292" customFormat="1" ht="13.5" customHeight="1">
      <c r="A244" s="289"/>
      <c r="AX244" s="289"/>
      <c r="AY244" s="291"/>
      <c r="AZ244" s="289"/>
      <c r="BA244" s="289"/>
      <c r="BB244" s="289"/>
      <c r="BC244" s="289"/>
      <c r="BD244" s="289"/>
      <c r="BE244" s="289"/>
      <c r="BF244" s="289"/>
      <c r="BK244" s="306"/>
      <c r="DD244" s="289"/>
    </row>
    <row r="245" spans="1:111" s="292" customFormat="1" ht="13.5" customHeight="1">
      <c r="A245" s="289"/>
      <c r="AX245" s="289"/>
      <c r="AY245" s="291"/>
      <c r="AZ245" s="289"/>
      <c r="BA245" s="289"/>
      <c r="BB245" s="289"/>
      <c r="BC245" s="289"/>
      <c r="BF245" s="289"/>
      <c r="BK245" s="306"/>
      <c r="DF245" s="295"/>
    </row>
    <row r="246" spans="1:111" s="292" customFormat="1" ht="13.5" customHeight="1">
      <c r="A246" s="289"/>
      <c r="AX246" s="289"/>
      <c r="AY246" s="291"/>
      <c r="AZ246" s="289"/>
      <c r="BA246" s="289"/>
      <c r="BB246" s="289"/>
      <c r="BC246" s="289"/>
      <c r="BF246" s="289"/>
      <c r="BK246" s="306"/>
      <c r="DF246" s="295"/>
    </row>
    <row r="247" spans="1:111" s="292" customFormat="1" ht="13.5" customHeight="1">
      <c r="A247" s="289"/>
      <c r="AX247" s="289"/>
      <c r="AY247" s="291"/>
      <c r="AZ247" s="289"/>
      <c r="BA247" s="289"/>
      <c r="BB247" s="289"/>
      <c r="BC247" s="289"/>
      <c r="BF247" s="289"/>
      <c r="BK247" s="306"/>
      <c r="DE247" s="297"/>
      <c r="DF247" s="297"/>
    </row>
    <row r="248" spans="1:111" s="292" customFormat="1" ht="13.5" customHeight="1">
      <c r="A248" s="289"/>
      <c r="AX248" s="289"/>
      <c r="AY248" s="291"/>
      <c r="AZ248" s="289"/>
      <c r="BA248" s="289"/>
      <c r="BB248" s="289"/>
      <c r="BC248" s="289"/>
      <c r="BF248" s="289"/>
      <c r="BK248" s="306"/>
      <c r="DE248" s="297"/>
      <c r="DF248" s="297"/>
    </row>
    <row r="249" spans="1:111" s="292" customFormat="1" ht="13.5" customHeight="1">
      <c r="A249" s="289"/>
      <c r="AX249" s="289"/>
      <c r="AY249" s="291"/>
      <c r="AZ249" s="289"/>
      <c r="BA249" s="289"/>
      <c r="BB249" s="289"/>
      <c r="BC249" s="289"/>
      <c r="BF249" s="289"/>
      <c r="BK249" s="306"/>
      <c r="DE249" s="297"/>
      <c r="DF249" s="297"/>
    </row>
    <row r="250" spans="1:111" s="292" customFormat="1" ht="13.5" customHeight="1">
      <c r="A250" s="289"/>
      <c r="AX250" s="289"/>
      <c r="AY250" s="291"/>
      <c r="AZ250" s="289"/>
      <c r="BA250" s="289"/>
      <c r="BB250" s="289"/>
      <c r="BC250" s="289"/>
      <c r="BD250" s="289"/>
      <c r="BE250" s="289"/>
      <c r="BF250" s="289"/>
      <c r="BK250" s="306"/>
      <c r="DE250" s="297"/>
      <c r="DF250" s="297"/>
      <c r="DG250" s="298"/>
    </row>
    <row r="251" spans="1:111" s="292" customFormat="1" ht="13.5" customHeight="1">
      <c r="A251" s="289"/>
      <c r="AX251" s="289"/>
      <c r="AY251" s="291"/>
      <c r="AZ251" s="289"/>
      <c r="BA251" s="289"/>
      <c r="BB251" s="289"/>
      <c r="BC251" s="289"/>
      <c r="BD251" s="289"/>
      <c r="BE251" s="289"/>
      <c r="BF251" s="289"/>
      <c r="BK251" s="306"/>
      <c r="DD251" s="290"/>
      <c r="DE251" s="297"/>
      <c r="DF251" s="297"/>
    </row>
    <row r="252" spans="1:111" s="292" customFormat="1" ht="13.5" customHeight="1">
      <c r="A252" s="291"/>
      <c r="AX252" s="289"/>
      <c r="AY252" s="291"/>
      <c r="AZ252" s="289"/>
      <c r="BA252" s="289"/>
      <c r="BB252" s="289"/>
      <c r="BC252" s="289"/>
      <c r="BD252" s="289"/>
      <c r="BE252" s="289"/>
      <c r="BF252" s="289"/>
      <c r="BK252" s="306"/>
      <c r="DD252" s="290"/>
      <c r="DE252" s="297"/>
      <c r="DF252" s="297"/>
    </row>
    <row r="253" spans="1:111" s="292" customFormat="1" ht="13.5" customHeight="1">
      <c r="A253" s="291"/>
      <c r="AX253" s="289"/>
      <c r="AY253" s="291"/>
      <c r="AZ253" s="289"/>
      <c r="BA253" s="289"/>
      <c r="BB253" s="289"/>
      <c r="BC253" s="289"/>
      <c r="BD253" s="289"/>
      <c r="BE253" s="289"/>
      <c r="BF253" s="289"/>
      <c r="BK253" s="306"/>
      <c r="DD253" s="290"/>
      <c r="DE253" s="297"/>
      <c r="DF253" s="297"/>
    </row>
    <row r="254" spans="1:111" s="292" customFormat="1" ht="13.5" customHeight="1">
      <c r="A254" s="291"/>
      <c r="AX254" s="289"/>
      <c r="AY254" s="291"/>
      <c r="AZ254" s="289"/>
      <c r="BA254" s="289"/>
      <c r="BB254" s="289"/>
      <c r="BC254" s="289"/>
      <c r="BD254" s="289"/>
      <c r="BE254" s="289"/>
      <c r="BF254" s="289"/>
      <c r="BK254" s="306"/>
      <c r="DD254" s="290"/>
      <c r="DE254" s="297"/>
      <c r="DF254" s="297"/>
    </row>
    <row r="255" spans="1:111" s="292" customFormat="1" ht="13.5" customHeight="1">
      <c r="A255" s="291"/>
      <c r="AX255" s="289"/>
      <c r="AY255" s="291"/>
      <c r="AZ255" s="289"/>
      <c r="BA255" s="289"/>
      <c r="BB255" s="289"/>
      <c r="BC255" s="289"/>
      <c r="BD255" s="289"/>
      <c r="BK255" s="306"/>
      <c r="DD255" s="290"/>
      <c r="DE255" s="297"/>
      <c r="DF255" s="297"/>
    </row>
    <row r="256" spans="1:111" s="292" customFormat="1" ht="13.5" customHeight="1">
      <c r="A256" s="291"/>
      <c r="AX256" s="289"/>
      <c r="AY256" s="291"/>
      <c r="AZ256" s="289"/>
      <c r="BA256" s="289"/>
      <c r="BB256" s="289"/>
      <c r="BC256" s="289"/>
      <c r="BD256" s="289"/>
      <c r="BK256" s="306"/>
      <c r="DD256" s="290"/>
      <c r="DE256" s="297"/>
      <c r="DF256" s="297"/>
      <c r="DG256" s="291"/>
    </row>
    <row r="257" spans="1:109" s="292" customFormat="1" ht="13.5" customHeight="1">
      <c r="A257" s="291"/>
      <c r="AX257" s="289"/>
      <c r="AY257" s="291"/>
      <c r="AZ257" s="289"/>
      <c r="BA257" s="289"/>
      <c r="BB257" s="289"/>
      <c r="BC257" s="289"/>
      <c r="BD257" s="289"/>
      <c r="BK257" s="306"/>
      <c r="DD257" s="290"/>
      <c r="DE257" s="297"/>
    </row>
    <row r="258" spans="1:109" s="292" customFormat="1" ht="13.5" customHeight="1">
      <c r="A258" s="291"/>
      <c r="AX258" s="289"/>
      <c r="AY258" s="291"/>
      <c r="AZ258" s="289"/>
      <c r="BA258" s="289"/>
      <c r="BB258" s="289"/>
      <c r="BC258" s="289"/>
      <c r="BD258" s="289"/>
      <c r="BE258" s="289"/>
      <c r="BF258" s="289"/>
      <c r="BG258" s="289"/>
      <c r="BK258" s="306"/>
      <c r="DD258" s="290"/>
      <c r="DE258" s="297"/>
    </row>
    <row r="259" spans="1:109" s="292" customFormat="1" ht="13.5" customHeight="1">
      <c r="A259" s="291"/>
      <c r="AX259" s="289"/>
      <c r="AY259" s="291"/>
      <c r="AZ259" s="289"/>
      <c r="BA259" s="289"/>
      <c r="BB259" s="289"/>
      <c r="BC259" s="289"/>
      <c r="BD259" s="289"/>
      <c r="BE259" s="289"/>
      <c r="BF259" s="289"/>
      <c r="BG259" s="289"/>
      <c r="BK259" s="306"/>
      <c r="DD259" s="290"/>
      <c r="DE259" s="297"/>
    </row>
    <row r="260" spans="1:109" s="292" customFormat="1" ht="13.5" customHeight="1">
      <c r="A260" s="291"/>
      <c r="AX260" s="289"/>
      <c r="AY260" s="291"/>
      <c r="AZ260" s="289"/>
      <c r="BA260" s="289"/>
      <c r="BB260" s="289"/>
      <c r="BC260" s="289"/>
      <c r="BD260" s="289"/>
      <c r="BE260" s="289"/>
      <c r="BF260" s="289"/>
      <c r="BG260" s="289"/>
      <c r="BK260" s="306"/>
      <c r="DD260" s="290"/>
      <c r="DE260" s="297"/>
    </row>
    <row r="261" spans="1:109" s="292" customFormat="1" ht="13.5" customHeight="1">
      <c r="A261" s="291"/>
      <c r="AX261" s="289"/>
      <c r="AY261" s="291"/>
      <c r="AZ261" s="289"/>
      <c r="BA261" s="289"/>
      <c r="BB261" s="289"/>
      <c r="BC261" s="289"/>
      <c r="BD261" s="289"/>
      <c r="BE261" s="289"/>
      <c r="BF261" s="289"/>
      <c r="BG261" s="289"/>
      <c r="BK261" s="306"/>
      <c r="DD261" s="289"/>
    </row>
    <row r="262" spans="1:109" s="292" customFormat="1" ht="13.5" customHeight="1">
      <c r="A262" s="291"/>
      <c r="AX262" s="289"/>
      <c r="AY262" s="291"/>
      <c r="AZ262" s="289"/>
      <c r="BA262" s="289"/>
      <c r="BB262" s="289"/>
      <c r="BC262" s="289"/>
      <c r="BD262" s="289"/>
      <c r="BE262" s="289"/>
      <c r="BF262" s="289"/>
      <c r="BG262" s="289"/>
      <c r="BK262" s="306"/>
      <c r="DD262" s="289"/>
    </row>
    <row r="263" spans="1:109" s="292" customFormat="1" ht="13.5" customHeight="1">
      <c r="A263" s="291"/>
      <c r="AX263" s="289"/>
      <c r="AY263" s="291"/>
      <c r="AZ263" s="289"/>
      <c r="BA263" s="289"/>
      <c r="BB263" s="289"/>
      <c r="BC263" s="289"/>
      <c r="BD263" s="289"/>
      <c r="BE263" s="289"/>
      <c r="BF263" s="289"/>
      <c r="BG263" s="289"/>
      <c r="BK263" s="306"/>
      <c r="DD263" s="289"/>
    </row>
    <row r="264" spans="1:109" s="292" customFormat="1" ht="13.5" customHeight="1">
      <c r="A264" s="291"/>
      <c r="AX264" s="289"/>
      <c r="AY264" s="291"/>
      <c r="AZ264" s="289"/>
      <c r="BA264" s="289"/>
      <c r="BB264" s="289"/>
      <c r="BC264" s="289"/>
      <c r="BD264" s="289"/>
      <c r="BE264" s="289"/>
      <c r="BF264" s="289"/>
      <c r="BG264" s="289"/>
      <c r="BK264" s="306"/>
      <c r="DD264" s="289"/>
    </row>
    <row r="265" spans="1:109" s="292" customFormat="1" ht="13.5" customHeight="1">
      <c r="A265" s="291"/>
      <c r="AX265" s="289"/>
      <c r="AY265" s="291"/>
      <c r="AZ265" s="289"/>
      <c r="BA265" s="289"/>
      <c r="BB265" s="289"/>
      <c r="BC265" s="289"/>
      <c r="BD265" s="289"/>
      <c r="BE265" s="289"/>
      <c r="BF265" s="289"/>
      <c r="BG265" s="289"/>
      <c r="BK265" s="306"/>
      <c r="DD265" s="289"/>
    </row>
    <row r="266" spans="1:109" s="292" customFormat="1" ht="13.5" customHeight="1">
      <c r="A266" s="291"/>
      <c r="AX266" s="289"/>
      <c r="AY266" s="289"/>
      <c r="AZ266" s="289"/>
      <c r="BA266" s="291"/>
      <c r="BB266" s="289"/>
      <c r="BC266" s="289"/>
      <c r="BD266" s="289"/>
      <c r="BE266" s="289"/>
      <c r="BF266" s="289"/>
      <c r="BG266" s="289"/>
      <c r="BK266" s="306"/>
      <c r="DD266" s="289"/>
    </row>
    <row r="267" spans="1:109" s="292" customFormat="1" ht="13.5" customHeight="1">
      <c r="A267" s="291"/>
      <c r="AX267" s="289"/>
      <c r="AY267" s="289"/>
      <c r="AZ267" s="289"/>
      <c r="BA267" s="291"/>
      <c r="BB267" s="289"/>
      <c r="BC267" s="289"/>
      <c r="BD267" s="289"/>
      <c r="BE267" s="289"/>
      <c r="BF267" s="289"/>
      <c r="BG267" s="289"/>
      <c r="BK267" s="306"/>
      <c r="DD267" s="289"/>
    </row>
    <row r="268" spans="1:109" s="292" customFormat="1" ht="13.5" customHeight="1">
      <c r="A268" s="291"/>
      <c r="AX268" s="289"/>
      <c r="AY268" s="289"/>
      <c r="AZ268" s="289"/>
      <c r="BA268" s="291"/>
      <c r="BB268" s="289"/>
      <c r="BC268" s="289"/>
      <c r="BD268" s="289"/>
      <c r="BE268" s="289"/>
      <c r="BF268" s="289"/>
      <c r="BG268" s="289"/>
      <c r="BK268" s="306"/>
      <c r="DD268" s="289"/>
    </row>
    <row r="269" spans="1:109" s="292" customFormat="1" ht="13.5" customHeight="1">
      <c r="A269" s="291"/>
      <c r="AX269" s="289"/>
      <c r="AY269" s="289"/>
      <c r="AZ269" s="289"/>
      <c r="BA269" s="291"/>
      <c r="BB269" s="289"/>
      <c r="BC269" s="289"/>
      <c r="BD269" s="289"/>
      <c r="BE269" s="289"/>
      <c r="BF269" s="289"/>
      <c r="BG269" s="289"/>
      <c r="BK269" s="306"/>
      <c r="DD269" s="289"/>
    </row>
    <row r="270" spans="1:109" s="292" customFormat="1" ht="13.5" customHeight="1">
      <c r="A270" s="291"/>
      <c r="AX270" s="289"/>
      <c r="AY270" s="289"/>
      <c r="AZ270" s="289"/>
      <c r="BA270" s="291"/>
      <c r="BB270" s="289"/>
      <c r="BC270" s="289"/>
      <c r="BD270" s="289"/>
      <c r="BE270" s="289"/>
      <c r="BF270" s="289"/>
      <c r="BG270" s="289"/>
      <c r="BK270" s="306"/>
      <c r="DD270" s="289"/>
    </row>
    <row r="271" spans="1:109" s="292" customFormat="1" ht="13.5" customHeight="1">
      <c r="A271" s="291"/>
      <c r="AX271" s="289"/>
      <c r="AY271" s="289"/>
      <c r="AZ271" s="289"/>
      <c r="BA271" s="291"/>
      <c r="BB271" s="289"/>
      <c r="BC271" s="289"/>
      <c r="BD271" s="289"/>
      <c r="BE271" s="289"/>
      <c r="BF271" s="289"/>
      <c r="BG271" s="289"/>
      <c r="BK271" s="306"/>
      <c r="DD271" s="289"/>
    </row>
    <row r="272" spans="1:109" s="292" customFormat="1" ht="13.5" customHeight="1">
      <c r="A272" s="291"/>
      <c r="AX272" s="289"/>
      <c r="AY272" s="289"/>
      <c r="AZ272" s="289"/>
      <c r="BA272" s="291"/>
      <c r="BB272" s="289"/>
      <c r="BC272" s="289"/>
      <c r="BD272" s="289"/>
      <c r="BE272" s="289"/>
      <c r="BF272" s="289"/>
      <c r="BG272" s="289"/>
      <c r="BK272" s="306"/>
      <c r="DD272" s="289"/>
    </row>
    <row r="273" spans="1:108" s="292" customFormat="1" ht="13.5" customHeight="1">
      <c r="A273" s="291"/>
      <c r="AX273" s="289"/>
      <c r="AY273" s="289"/>
      <c r="AZ273" s="289"/>
      <c r="BA273" s="291"/>
      <c r="BB273" s="289"/>
      <c r="BC273" s="289"/>
      <c r="BD273" s="289"/>
      <c r="BE273" s="289"/>
      <c r="BF273" s="289"/>
      <c r="BG273" s="289"/>
      <c r="BK273" s="306"/>
      <c r="DD273" s="289"/>
    </row>
    <row r="274" spans="1:108" s="292" customFormat="1" ht="13.5" customHeight="1">
      <c r="A274" s="291"/>
      <c r="AX274" s="289"/>
      <c r="AY274" s="289"/>
      <c r="AZ274" s="289"/>
      <c r="BA274" s="291"/>
      <c r="BB274" s="289"/>
      <c r="BC274" s="289"/>
      <c r="BD274" s="289"/>
      <c r="BE274" s="289"/>
      <c r="BF274" s="289"/>
      <c r="BG274" s="289"/>
      <c r="BK274" s="306"/>
      <c r="DD274" s="289"/>
    </row>
    <row r="275" spans="1:108" s="292" customFormat="1" ht="13.5" customHeight="1">
      <c r="A275" s="291"/>
      <c r="AX275" s="289"/>
      <c r="AY275" s="289"/>
      <c r="AZ275" s="289"/>
      <c r="BA275" s="291"/>
      <c r="BB275" s="289"/>
      <c r="BC275" s="289"/>
      <c r="BD275" s="289"/>
      <c r="BE275" s="289"/>
      <c r="BF275" s="289"/>
      <c r="BG275" s="289"/>
      <c r="BK275" s="306"/>
      <c r="DD275" s="289"/>
    </row>
    <row r="276" spans="1:108" s="292" customFormat="1" ht="13.5" customHeight="1">
      <c r="A276" s="291"/>
      <c r="AX276" s="289"/>
      <c r="AY276" s="289"/>
      <c r="AZ276" s="289"/>
      <c r="BA276" s="291"/>
      <c r="BB276" s="289"/>
      <c r="BC276" s="289"/>
      <c r="BD276" s="289"/>
      <c r="BE276" s="289"/>
      <c r="BF276" s="289"/>
      <c r="BG276" s="289"/>
      <c r="BK276" s="306"/>
      <c r="DD276" s="289"/>
    </row>
    <row r="277" spans="1:108" s="292" customFormat="1" ht="13.5" customHeight="1">
      <c r="A277" s="291"/>
      <c r="AX277" s="289"/>
      <c r="AY277" s="289"/>
      <c r="AZ277" s="289"/>
      <c r="BA277" s="291"/>
      <c r="BB277" s="289"/>
      <c r="BC277" s="289"/>
      <c r="BD277" s="289"/>
      <c r="BE277" s="289"/>
      <c r="BF277" s="289"/>
      <c r="BG277" s="289"/>
      <c r="BK277" s="306"/>
      <c r="DD277" s="289"/>
    </row>
    <row r="278" spans="1:108" s="292" customFormat="1" ht="13.5" customHeight="1">
      <c r="A278" s="291"/>
      <c r="AX278" s="289"/>
      <c r="AY278" s="289"/>
      <c r="AZ278" s="289"/>
      <c r="BA278" s="291"/>
      <c r="BB278" s="289"/>
      <c r="BC278" s="289"/>
      <c r="BD278" s="289"/>
      <c r="BE278" s="289"/>
      <c r="BF278" s="289"/>
      <c r="BG278" s="289"/>
      <c r="BK278" s="306"/>
      <c r="DD278" s="289"/>
    </row>
    <row r="279" spans="1:108" s="292" customFormat="1" ht="13.5" customHeight="1">
      <c r="A279" s="291"/>
      <c r="AX279" s="289"/>
      <c r="AY279" s="289"/>
      <c r="AZ279" s="289"/>
      <c r="BA279" s="291"/>
      <c r="BB279" s="289"/>
      <c r="BC279" s="289"/>
      <c r="BD279" s="289"/>
      <c r="BE279" s="289"/>
      <c r="BF279" s="289"/>
      <c r="BG279" s="289"/>
      <c r="BK279" s="306"/>
      <c r="DD279" s="289"/>
    </row>
    <row r="280" spans="1:108" s="292" customFormat="1" ht="13.5" customHeight="1">
      <c r="A280" s="291"/>
      <c r="AX280" s="289"/>
      <c r="AY280" s="289"/>
      <c r="AZ280" s="289"/>
      <c r="BA280" s="291"/>
      <c r="BB280" s="289"/>
      <c r="BC280" s="289"/>
      <c r="BD280" s="289"/>
      <c r="BE280" s="289"/>
      <c r="BF280" s="289"/>
      <c r="BG280" s="289"/>
      <c r="BK280" s="306"/>
      <c r="DD280" s="289"/>
    </row>
    <row r="281" spans="1:108" s="292" customFormat="1" ht="13.5" customHeight="1">
      <c r="A281" s="291"/>
      <c r="AX281" s="289"/>
      <c r="AY281" s="291"/>
      <c r="AZ281" s="289"/>
      <c r="BA281" s="289"/>
      <c r="BB281" s="289"/>
      <c r="BC281" s="289"/>
      <c r="BD281" s="289"/>
      <c r="BE281" s="289"/>
      <c r="BF281" s="289"/>
      <c r="BG281" s="289"/>
      <c r="BK281" s="306"/>
      <c r="DD281" s="289"/>
    </row>
    <row r="282" spans="1:108" s="292" customFormat="1" ht="13.5" customHeight="1">
      <c r="AX282" s="289"/>
      <c r="AY282" s="291"/>
      <c r="AZ282" s="289"/>
      <c r="BA282" s="289"/>
      <c r="BB282" s="289"/>
      <c r="BC282" s="289"/>
      <c r="BD282" s="289"/>
      <c r="BE282" s="289"/>
      <c r="BF282" s="289"/>
      <c r="BG282" s="289"/>
      <c r="BK282" s="306"/>
      <c r="DD282" s="289"/>
    </row>
    <row r="283" spans="1:108" ht="13.5" customHeight="1">
      <c r="AY283" s="45"/>
      <c r="BA283" s="1"/>
      <c r="BH283" s="43"/>
      <c r="BI283" s="43"/>
      <c r="BJ283" s="43"/>
      <c r="BK283" s="151"/>
      <c r="BL283" s="156"/>
      <c r="BM283" s="156"/>
      <c r="BN283" s="156"/>
      <c r="BO283" s="156"/>
      <c r="BP283" s="156"/>
      <c r="BQ283" s="156"/>
      <c r="BR283" s="156"/>
      <c r="BS283" s="156"/>
      <c r="BT283" s="156"/>
      <c r="BU283" s="156"/>
      <c r="BV283" s="156"/>
      <c r="BW283" s="156"/>
      <c r="BX283" s="156"/>
      <c r="BY283" s="156"/>
      <c r="BZ283" s="156"/>
      <c r="CA283" s="156"/>
      <c r="CB283" s="156"/>
      <c r="CC283" s="156"/>
      <c r="CD283" s="156"/>
      <c r="CE283" s="156"/>
      <c r="CF283" s="156"/>
      <c r="CG283" s="156"/>
      <c r="CH283" s="156"/>
      <c r="CI283" s="156"/>
      <c r="CJ283" s="156"/>
      <c r="CK283" s="156"/>
      <c r="CL283" s="156"/>
      <c r="CM283" s="156"/>
      <c r="CN283" s="156"/>
      <c r="CO283" s="156"/>
      <c r="CP283" s="156"/>
      <c r="CQ283" s="156"/>
      <c r="CR283" s="156"/>
      <c r="CS283" s="156"/>
      <c r="CT283" s="156"/>
      <c r="CU283" s="156"/>
      <c r="CV283" s="156"/>
      <c r="CW283" s="156"/>
      <c r="CX283" s="156"/>
      <c r="CY283" s="156"/>
      <c r="CZ283" s="156"/>
      <c r="DA283" s="156"/>
      <c r="DB283" s="156"/>
      <c r="DC283" s="156"/>
    </row>
    <row r="284" spans="1:108" ht="13.5" customHeight="1">
      <c r="B284" s="62"/>
      <c r="C284" s="62"/>
      <c r="D284" s="62"/>
      <c r="E284" s="62"/>
      <c r="F284" s="62"/>
      <c r="G284" s="62"/>
      <c r="H284" s="62"/>
      <c r="I284" s="62"/>
      <c r="J284" s="62"/>
      <c r="K284" s="62"/>
      <c r="L284" s="62"/>
      <c r="M284" s="62"/>
      <c r="N284" s="62"/>
      <c r="O284" s="62"/>
      <c r="P284" s="62"/>
      <c r="Q284" s="62"/>
      <c r="AY284" s="45"/>
      <c r="BA284" s="1"/>
      <c r="BH284" s="43"/>
      <c r="BI284" s="43"/>
      <c r="BJ284" s="43"/>
      <c r="BK284" s="151"/>
      <c r="BL284" s="156"/>
      <c r="BM284" s="156"/>
      <c r="BN284" s="156"/>
      <c r="BO284" s="156"/>
      <c r="BP284" s="156"/>
      <c r="BQ284" s="156"/>
      <c r="BR284" s="156"/>
      <c r="BS284" s="156"/>
      <c r="BT284" s="156"/>
      <c r="BU284" s="156"/>
      <c r="BV284" s="156"/>
      <c r="BW284" s="156"/>
      <c r="BX284" s="156"/>
      <c r="BY284" s="156"/>
      <c r="BZ284" s="156"/>
      <c r="CA284" s="156"/>
      <c r="CB284" s="156"/>
      <c r="CC284" s="156"/>
      <c r="CD284" s="156"/>
      <c r="CE284" s="156"/>
      <c r="CF284" s="156"/>
      <c r="CG284" s="156"/>
      <c r="CH284" s="156"/>
      <c r="CI284" s="156"/>
      <c r="CJ284" s="156"/>
      <c r="CK284" s="156"/>
      <c r="CL284" s="156"/>
      <c r="CM284" s="156"/>
      <c r="CN284" s="156"/>
      <c r="CO284" s="156"/>
      <c r="CP284" s="156"/>
      <c r="CQ284" s="156"/>
      <c r="CR284" s="156"/>
      <c r="CS284" s="156"/>
      <c r="CT284" s="156"/>
      <c r="CU284" s="156"/>
      <c r="CV284" s="156"/>
      <c r="CW284" s="156"/>
      <c r="CX284" s="156"/>
      <c r="CY284" s="156"/>
      <c r="CZ284" s="156"/>
      <c r="DA284" s="156"/>
      <c r="DB284" s="156"/>
      <c r="DC284" s="156"/>
    </row>
    <row r="285" spans="1:108" ht="13.5" customHeight="1">
      <c r="B285" s="62"/>
      <c r="C285" s="62"/>
      <c r="D285" s="62"/>
      <c r="E285" s="62"/>
      <c r="F285" s="62"/>
      <c r="G285" s="62"/>
      <c r="H285" s="62"/>
      <c r="I285" s="62"/>
      <c r="J285" s="62"/>
      <c r="K285" s="62"/>
      <c r="L285" s="62"/>
      <c r="M285" s="62"/>
      <c r="N285" s="62"/>
      <c r="O285" s="62"/>
      <c r="P285" s="62"/>
      <c r="Q285" s="62"/>
      <c r="AY285" s="45"/>
      <c r="BA285" s="1"/>
      <c r="BH285" s="62"/>
      <c r="BI285" s="62"/>
      <c r="BJ285" s="62"/>
      <c r="BK285" s="113"/>
      <c r="BL285" s="62"/>
      <c r="BM285" s="62"/>
      <c r="BN285" s="62"/>
      <c r="BO285" s="62"/>
      <c r="BP285" s="62"/>
      <c r="BQ285" s="62"/>
      <c r="BR285" s="62"/>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row>
    <row r="286" spans="1:108" ht="13.5" customHeight="1">
      <c r="A286" s="43"/>
      <c r="B286" s="151"/>
      <c r="C286" s="151"/>
      <c r="D286" s="151"/>
      <c r="E286" s="151"/>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c r="AB286" s="156"/>
      <c r="AC286" s="156"/>
      <c r="AD286" s="156"/>
      <c r="AE286" s="156"/>
      <c r="AF286" s="156"/>
      <c r="AG286" s="156"/>
      <c r="AH286" s="156"/>
      <c r="AI286" s="156"/>
      <c r="AJ286" s="156"/>
      <c r="AK286" s="156"/>
      <c r="AL286" s="156"/>
      <c r="AM286" s="156"/>
      <c r="AN286" s="156"/>
      <c r="AO286" s="156"/>
      <c r="AP286" s="156"/>
      <c r="AQ286" s="156"/>
      <c r="AR286" s="156"/>
      <c r="AS286" s="156"/>
      <c r="AT286" s="156"/>
      <c r="AU286" s="156"/>
      <c r="AV286" s="156"/>
      <c r="AW286" s="156"/>
      <c r="AX286" s="9"/>
      <c r="AY286" s="45"/>
      <c r="AZ286" s="9"/>
      <c r="BA286" s="9"/>
      <c r="BB286" s="9"/>
      <c r="BH286" s="62"/>
      <c r="BI286" s="62"/>
      <c r="BJ286" s="62"/>
      <c r="BK286" s="113"/>
      <c r="BL286" s="62"/>
      <c r="BM286" s="62"/>
      <c r="BN286" s="62"/>
      <c r="BO286" s="62"/>
      <c r="BP286" s="62"/>
      <c r="BQ286" s="62"/>
      <c r="BR286" s="62"/>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row>
    <row r="287" spans="1:108" ht="13.5" customHeight="1">
      <c r="A287" s="43"/>
      <c r="B287" s="151"/>
      <c r="C287" s="151"/>
      <c r="D287" s="151"/>
      <c r="E287" s="151"/>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c r="AB287" s="156"/>
      <c r="AC287" s="156"/>
      <c r="AD287" s="156"/>
      <c r="AE287" s="156"/>
      <c r="AF287" s="156"/>
      <c r="AG287" s="156"/>
      <c r="AH287" s="156"/>
      <c r="AI287" s="156"/>
      <c r="AJ287" s="156"/>
      <c r="AK287" s="156"/>
      <c r="AL287" s="156"/>
      <c r="AM287" s="156"/>
      <c r="AN287" s="156"/>
      <c r="AO287" s="156"/>
      <c r="AP287" s="156"/>
      <c r="AQ287" s="156"/>
      <c r="AR287" s="156"/>
      <c r="AS287" s="156"/>
      <c r="AT287" s="156"/>
      <c r="AU287" s="156"/>
      <c r="AV287" s="156"/>
      <c r="AW287" s="156"/>
      <c r="AX287" s="9"/>
      <c r="AY287" s="45"/>
      <c r="AZ287" s="9"/>
      <c r="BA287" s="9"/>
      <c r="BB287" s="9"/>
      <c r="BH287" s="151"/>
      <c r="BI287" s="151"/>
      <c r="BJ287" s="151"/>
      <c r="BK287" s="151"/>
      <c r="BL287" s="156"/>
      <c r="BM287" s="156"/>
      <c r="BN287" s="156"/>
      <c r="BO287" s="156"/>
      <c r="BP287" s="156"/>
      <c r="BQ287" s="156"/>
      <c r="BR287" s="156"/>
      <c r="BS287" s="156"/>
      <c r="BT287" s="156"/>
      <c r="BU287" s="156"/>
      <c r="BV287" s="156"/>
      <c r="BW287" s="156"/>
      <c r="BX287" s="156"/>
      <c r="BY287" s="156"/>
      <c r="BZ287" s="156"/>
      <c r="CA287" s="156"/>
      <c r="CB287" s="156"/>
      <c r="CC287" s="156"/>
      <c r="CD287" s="156"/>
      <c r="CE287" s="156"/>
      <c r="CF287" s="156"/>
      <c r="CG287" s="156"/>
      <c r="CH287" s="156"/>
      <c r="CI287" s="156"/>
      <c r="CJ287" s="156"/>
      <c r="CK287" s="156"/>
      <c r="CL287" s="156"/>
      <c r="CM287" s="156"/>
      <c r="CN287" s="156"/>
      <c r="CO287" s="156"/>
      <c r="CP287" s="156"/>
      <c r="CQ287" s="156"/>
      <c r="CR287" s="156"/>
      <c r="CS287" s="156"/>
      <c r="CT287" s="156"/>
      <c r="CU287" s="156"/>
      <c r="CV287" s="156"/>
      <c r="CW287" s="156"/>
      <c r="CX287" s="156"/>
      <c r="CY287" s="156"/>
      <c r="CZ287" s="156"/>
      <c r="DA287" s="156"/>
      <c r="DB287" s="156"/>
      <c r="DC287" s="156"/>
    </row>
    <row r="288" spans="1:108" ht="13.5" customHeight="1">
      <c r="A288" s="43"/>
      <c r="B288" s="46"/>
      <c r="C288" s="46"/>
      <c r="D288" s="46"/>
      <c r="E288" s="4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c r="AB288" s="156"/>
      <c r="AC288" s="156"/>
      <c r="AD288" s="156"/>
      <c r="AE288" s="156"/>
      <c r="AF288" s="156"/>
      <c r="AG288" s="156"/>
      <c r="AH288" s="156"/>
      <c r="AI288" s="156"/>
      <c r="AJ288" s="156"/>
      <c r="AK288" s="156"/>
      <c r="AL288" s="156"/>
      <c r="AM288" s="156"/>
      <c r="AN288" s="156"/>
      <c r="AO288" s="156"/>
      <c r="AP288" s="156"/>
      <c r="AQ288" s="156"/>
      <c r="AR288" s="156"/>
      <c r="AS288" s="156"/>
      <c r="AT288" s="156"/>
      <c r="AU288" s="156"/>
      <c r="AV288" s="156"/>
      <c r="AW288" s="156"/>
      <c r="AX288" s="9"/>
      <c r="AY288" s="45"/>
      <c r="AZ288" s="9"/>
      <c r="BA288" s="9"/>
      <c r="BB288" s="9"/>
      <c r="BH288" s="151"/>
      <c r="BI288" s="151"/>
      <c r="BJ288" s="151"/>
      <c r="BK288" s="151"/>
      <c r="BL288" s="156"/>
      <c r="BM288" s="156"/>
      <c r="BN288" s="156"/>
      <c r="BO288" s="156"/>
      <c r="BP288" s="156"/>
      <c r="BQ288" s="156"/>
      <c r="BR288" s="156"/>
      <c r="BS288" s="156"/>
      <c r="BT288" s="156"/>
      <c r="BU288" s="156"/>
      <c r="BV288" s="156"/>
      <c r="BW288" s="156"/>
      <c r="BX288" s="156"/>
      <c r="BY288" s="156"/>
      <c r="BZ288" s="156"/>
      <c r="CA288" s="156"/>
      <c r="CB288" s="156"/>
      <c r="CC288" s="156"/>
      <c r="CD288" s="156"/>
      <c r="CE288" s="156"/>
      <c r="CF288" s="156"/>
      <c r="CG288" s="156"/>
      <c r="CH288" s="156"/>
      <c r="CI288" s="156"/>
      <c r="CJ288" s="156"/>
      <c r="CK288" s="156"/>
      <c r="CL288" s="156"/>
      <c r="CM288" s="156"/>
      <c r="CN288" s="156"/>
      <c r="CO288" s="156"/>
      <c r="CP288" s="156"/>
      <c r="CQ288" s="156"/>
      <c r="CR288" s="156"/>
      <c r="CS288" s="156"/>
      <c r="CT288" s="156"/>
      <c r="CU288" s="156"/>
      <c r="CV288" s="156"/>
      <c r="CW288" s="156"/>
      <c r="CX288" s="156"/>
      <c r="CY288" s="156"/>
      <c r="CZ288" s="156"/>
      <c r="DA288" s="156"/>
      <c r="DB288" s="156"/>
      <c r="DC288" s="156"/>
    </row>
    <row r="289" spans="1:107" ht="13.5" customHeight="1">
      <c r="A289" s="43"/>
      <c r="B289" s="46"/>
      <c r="C289" s="46"/>
      <c r="D289" s="46"/>
      <c r="E289" s="4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c r="AB289" s="156"/>
      <c r="AC289" s="156"/>
      <c r="AD289" s="156"/>
      <c r="AE289" s="156"/>
      <c r="AF289" s="156"/>
      <c r="AG289" s="156"/>
      <c r="AH289" s="156"/>
      <c r="AI289" s="156"/>
      <c r="AJ289" s="156"/>
      <c r="AK289" s="156"/>
      <c r="AL289" s="156"/>
      <c r="AM289" s="156"/>
      <c r="AN289" s="156"/>
      <c r="AO289" s="156"/>
      <c r="AP289" s="156"/>
      <c r="AQ289" s="156"/>
      <c r="AR289" s="156"/>
      <c r="AS289" s="156"/>
      <c r="AT289" s="156"/>
      <c r="AU289" s="156"/>
      <c r="AV289" s="156"/>
      <c r="AW289" s="156"/>
      <c r="AX289" s="9"/>
      <c r="AY289" s="45"/>
      <c r="AZ289" s="9"/>
      <c r="BA289" s="9"/>
      <c r="BB289" s="9"/>
      <c r="BH289" s="43"/>
      <c r="BI289" s="43"/>
      <c r="BJ289" s="43"/>
      <c r="BK289" s="151"/>
      <c r="BL289" s="156"/>
      <c r="BM289" s="156"/>
      <c r="BN289" s="156"/>
      <c r="BO289" s="156"/>
      <c r="BP289" s="156"/>
      <c r="BQ289" s="156"/>
      <c r="BR289" s="156"/>
      <c r="BS289" s="156"/>
      <c r="BT289" s="156"/>
      <c r="BU289" s="156"/>
      <c r="BV289" s="156"/>
      <c r="BW289" s="156"/>
      <c r="BX289" s="156"/>
      <c r="BY289" s="156"/>
      <c r="BZ289" s="156"/>
      <c r="CA289" s="156"/>
      <c r="CB289" s="156"/>
      <c r="CC289" s="156"/>
      <c r="CD289" s="156"/>
      <c r="CE289" s="156"/>
      <c r="CF289" s="156"/>
      <c r="CG289" s="156"/>
      <c r="CH289" s="156"/>
      <c r="CI289" s="156"/>
      <c r="CJ289" s="156"/>
      <c r="CK289" s="156"/>
      <c r="CL289" s="156"/>
      <c r="CM289" s="156"/>
      <c r="CN289" s="156"/>
      <c r="CO289" s="156"/>
      <c r="CP289" s="156"/>
      <c r="CQ289" s="156"/>
      <c r="CR289" s="156"/>
      <c r="CS289" s="156"/>
      <c r="CT289" s="156"/>
      <c r="CU289" s="156"/>
      <c r="CV289" s="156"/>
      <c r="CW289" s="156"/>
      <c r="CX289" s="156"/>
      <c r="CY289" s="156"/>
      <c r="CZ289" s="156"/>
      <c r="DA289" s="156"/>
      <c r="DB289" s="156"/>
      <c r="DC289" s="156"/>
    </row>
    <row r="290" spans="1:107" ht="13.5" customHeight="1">
      <c r="A290" s="43"/>
      <c r="B290" s="46"/>
      <c r="C290" s="46"/>
      <c r="D290" s="46"/>
      <c r="E290" s="4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c r="AB290" s="156"/>
      <c r="AC290" s="156"/>
      <c r="AD290" s="156"/>
      <c r="AE290" s="156"/>
      <c r="AF290" s="156"/>
      <c r="AG290" s="156"/>
      <c r="AH290" s="156"/>
      <c r="AI290" s="156"/>
      <c r="AJ290" s="156"/>
      <c r="AK290" s="156"/>
      <c r="AL290" s="156"/>
      <c r="AM290" s="156"/>
      <c r="AN290" s="156"/>
      <c r="AO290" s="156"/>
      <c r="AP290" s="156"/>
      <c r="AQ290" s="156"/>
      <c r="AR290" s="156"/>
      <c r="AS290" s="156"/>
      <c r="AT290" s="156"/>
      <c r="AU290" s="156"/>
      <c r="AV290" s="156"/>
      <c r="AW290" s="156"/>
      <c r="AY290" s="45"/>
      <c r="BA290" s="1"/>
      <c r="BH290" s="43"/>
      <c r="BI290" s="43"/>
      <c r="BJ290" s="43"/>
      <c r="BK290" s="151"/>
      <c r="BL290" s="156"/>
      <c r="BM290" s="156"/>
      <c r="BN290" s="156"/>
      <c r="BO290" s="156"/>
      <c r="BP290" s="156"/>
      <c r="BQ290" s="156"/>
      <c r="BR290" s="156"/>
      <c r="BS290" s="156"/>
      <c r="BT290" s="156"/>
      <c r="BU290" s="156"/>
      <c r="BV290" s="156"/>
      <c r="BW290" s="156"/>
      <c r="BX290" s="156"/>
      <c r="BY290" s="156"/>
      <c r="BZ290" s="156"/>
      <c r="CA290" s="156"/>
      <c r="CB290" s="156"/>
      <c r="CC290" s="156"/>
      <c r="CD290" s="156"/>
      <c r="CE290" s="156"/>
      <c r="CF290" s="156"/>
      <c r="CG290" s="156"/>
      <c r="CH290" s="156"/>
      <c r="CI290" s="156"/>
      <c r="CJ290" s="156"/>
      <c r="CK290" s="156"/>
      <c r="CL290" s="156"/>
      <c r="CM290" s="156"/>
      <c r="CN290" s="156"/>
      <c r="CO290" s="156"/>
      <c r="CP290" s="156"/>
      <c r="CQ290" s="156"/>
      <c r="CR290" s="156"/>
      <c r="CS290" s="156"/>
      <c r="CT290" s="156"/>
      <c r="CU290" s="156"/>
      <c r="CV290" s="156"/>
      <c r="CW290" s="156"/>
      <c r="CX290" s="156"/>
      <c r="CY290" s="156"/>
      <c r="CZ290" s="156"/>
      <c r="DA290" s="156"/>
      <c r="DB290" s="156"/>
      <c r="DC290" s="156"/>
    </row>
    <row r="291" spans="1:107" ht="13.5" customHeight="1">
      <c r="A291" s="43"/>
      <c r="B291" s="46"/>
      <c r="C291" s="46"/>
      <c r="D291" s="46"/>
      <c r="E291" s="4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c r="AB291" s="156"/>
      <c r="AC291" s="156"/>
      <c r="AD291" s="156"/>
      <c r="AE291" s="156"/>
      <c r="AF291" s="156"/>
      <c r="AG291" s="156"/>
      <c r="AH291" s="156"/>
      <c r="AI291" s="156"/>
      <c r="AJ291" s="156"/>
      <c r="AK291" s="156"/>
      <c r="AL291" s="156"/>
      <c r="AM291" s="156"/>
      <c r="AN291" s="156"/>
      <c r="AO291" s="156"/>
      <c r="AP291" s="156"/>
      <c r="AQ291" s="156"/>
      <c r="AR291" s="156"/>
      <c r="AS291" s="156"/>
      <c r="AT291" s="156"/>
      <c r="AU291" s="156"/>
      <c r="AV291" s="156"/>
      <c r="AW291" s="156"/>
      <c r="AY291" s="45"/>
      <c r="BA291" s="1"/>
      <c r="BH291" s="43"/>
      <c r="BI291" s="43"/>
      <c r="BJ291" s="43"/>
      <c r="BK291" s="151"/>
      <c r="BL291" s="156"/>
      <c r="BM291" s="156"/>
      <c r="BN291" s="156"/>
      <c r="BO291" s="156"/>
      <c r="BP291" s="156"/>
      <c r="BQ291" s="156"/>
      <c r="BR291" s="156"/>
      <c r="BS291" s="156"/>
      <c r="BT291" s="156"/>
      <c r="BU291" s="156"/>
      <c r="BV291" s="156"/>
      <c r="BW291" s="156"/>
      <c r="BX291" s="156"/>
      <c r="BY291" s="156"/>
      <c r="BZ291" s="156"/>
      <c r="CA291" s="156"/>
      <c r="CB291" s="156"/>
      <c r="CC291" s="156"/>
      <c r="CD291" s="156"/>
      <c r="CE291" s="156"/>
      <c r="CF291" s="156"/>
      <c r="CG291" s="156"/>
      <c r="CH291" s="156"/>
      <c r="CI291" s="156"/>
      <c r="CJ291" s="156"/>
      <c r="CK291" s="156"/>
      <c r="CL291" s="156"/>
      <c r="CM291" s="156"/>
      <c r="CN291" s="156"/>
      <c r="CO291" s="156"/>
      <c r="CP291" s="156"/>
      <c r="CQ291" s="156"/>
      <c r="CR291" s="156"/>
      <c r="CS291" s="156"/>
      <c r="CT291" s="156"/>
      <c r="CU291" s="156"/>
      <c r="CV291" s="156"/>
      <c r="CW291" s="156"/>
      <c r="CX291" s="156"/>
      <c r="CY291" s="156"/>
      <c r="CZ291" s="156"/>
      <c r="DA291" s="156"/>
      <c r="DB291" s="156"/>
      <c r="DC291" s="156"/>
    </row>
    <row r="292" spans="1:107" ht="13.5" customHeight="1">
      <c r="B292" s="62"/>
      <c r="C292" s="62"/>
      <c r="D292" s="62"/>
      <c r="E292" s="62"/>
      <c r="F292" s="62"/>
      <c r="G292" s="62"/>
      <c r="H292" s="62"/>
      <c r="AY292" s="45"/>
      <c r="BA292" s="1"/>
      <c r="BH292" s="43"/>
      <c r="BI292" s="43"/>
      <c r="BJ292" s="43"/>
      <c r="BK292" s="151"/>
      <c r="BL292" s="156"/>
      <c r="BM292" s="156"/>
      <c r="BN292" s="156"/>
      <c r="BO292" s="156"/>
      <c r="BP292" s="156"/>
      <c r="BQ292" s="156"/>
      <c r="BR292" s="156"/>
      <c r="BS292" s="156"/>
      <c r="BT292" s="156"/>
      <c r="BU292" s="156"/>
      <c r="BV292" s="156"/>
      <c r="BW292" s="156"/>
      <c r="BX292" s="156"/>
      <c r="BY292" s="156"/>
      <c r="BZ292" s="156"/>
      <c r="CA292" s="156"/>
      <c r="CB292" s="156"/>
      <c r="CC292" s="156"/>
      <c r="CD292" s="156"/>
      <c r="CE292" s="156"/>
      <c r="CF292" s="156"/>
      <c r="CG292" s="156"/>
      <c r="CH292" s="156"/>
      <c r="CI292" s="156"/>
      <c r="CJ292" s="156"/>
      <c r="CK292" s="156"/>
      <c r="CL292" s="156"/>
      <c r="CM292" s="156"/>
      <c r="CN292" s="156"/>
      <c r="CO292" s="156"/>
      <c r="CP292" s="156"/>
      <c r="CQ292" s="156"/>
      <c r="CR292" s="156"/>
      <c r="CS292" s="156"/>
      <c r="CT292" s="156"/>
      <c r="CU292" s="156"/>
      <c r="CV292" s="156"/>
      <c r="CW292" s="156"/>
      <c r="CX292" s="156"/>
      <c r="CY292" s="156"/>
      <c r="CZ292" s="156"/>
      <c r="DA292" s="156"/>
      <c r="DB292" s="156"/>
      <c r="DC292" s="156"/>
    </row>
    <row r="293" spans="1:107" ht="13.5" customHeight="1">
      <c r="B293" s="62"/>
      <c r="C293" s="62"/>
      <c r="D293" s="62"/>
      <c r="E293" s="62"/>
      <c r="F293" s="62"/>
      <c r="G293" s="62"/>
      <c r="H293" s="62"/>
      <c r="AY293" s="45"/>
      <c r="BA293" s="1"/>
      <c r="BH293" s="43"/>
      <c r="BI293" s="43"/>
      <c r="BJ293" s="43"/>
      <c r="BK293" s="151"/>
      <c r="BL293" s="156"/>
      <c r="BM293" s="156"/>
      <c r="BN293" s="156"/>
      <c r="BO293" s="156"/>
      <c r="BP293" s="156"/>
      <c r="BQ293" s="156"/>
      <c r="BR293" s="156"/>
      <c r="BS293" s="156"/>
      <c r="BT293" s="156"/>
      <c r="BU293" s="156"/>
      <c r="BV293" s="156"/>
      <c r="BW293" s="156"/>
      <c r="BX293" s="156"/>
      <c r="BY293" s="156"/>
      <c r="BZ293" s="156"/>
      <c r="CA293" s="156"/>
      <c r="CB293" s="156"/>
      <c r="CC293" s="156"/>
      <c r="CD293" s="156"/>
      <c r="CE293" s="156"/>
      <c r="CF293" s="156"/>
      <c r="CG293" s="156"/>
      <c r="CH293" s="156"/>
      <c r="CI293" s="156"/>
      <c r="CJ293" s="156"/>
      <c r="CK293" s="156"/>
      <c r="CL293" s="156"/>
      <c r="CM293" s="156"/>
      <c r="CN293" s="156"/>
      <c r="CO293" s="156"/>
      <c r="CP293" s="156"/>
      <c r="CQ293" s="156"/>
      <c r="CR293" s="156"/>
      <c r="CS293" s="156"/>
      <c r="CT293" s="156"/>
      <c r="CU293" s="156"/>
      <c r="CV293" s="156"/>
      <c r="CW293" s="156"/>
      <c r="CX293" s="156"/>
      <c r="CY293" s="156"/>
      <c r="CZ293" s="156"/>
      <c r="DA293" s="156"/>
      <c r="DB293" s="156"/>
      <c r="DC293" s="156"/>
    </row>
    <row r="294" spans="1:107" ht="13.5" customHeight="1">
      <c r="A294" s="43"/>
      <c r="B294" s="151"/>
      <c r="C294" s="151"/>
      <c r="D294" s="151"/>
      <c r="E294" s="151"/>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c r="AB294" s="156"/>
      <c r="AC294" s="156"/>
      <c r="AD294" s="156"/>
      <c r="AE294" s="156"/>
      <c r="AF294" s="156"/>
      <c r="AG294" s="156"/>
      <c r="AH294" s="156"/>
      <c r="AI294" s="156"/>
      <c r="AJ294" s="156"/>
      <c r="AK294" s="156"/>
      <c r="AL294" s="156"/>
      <c r="AM294" s="156"/>
      <c r="AN294" s="156"/>
      <c r="AO294" s="156"/>
      <c r="AP294" s="156"/>
      <c r="AQ294" s="156"/>
      <c r="AR294" s="156"/>
      <c r="AS294" s="156"/>
      <c r="AT294" s="156"/>
      <c r="AU294" s="156"/>
      <c r="AV294" s="156"/>
      <c r="AW294" s="156"/>
      <c r="AX294" s="9"/>
      <c r="AY294" s="45"/>
      <c r="AZ294" s="9"/>
      <c r="BA294" s="9"/>
      <c r="BB294" s="9"/>
      <c r="BH294" s="43"/>
      <c r="BI294" s="43"/>
      <c r="BJ294" s="43"/>
      <c r="BK294" s="151"/>
      <c r="BL294" s="156"/>
      <c r="BM294" s="156"/>
      <c r="BN294" s="156"/>
      <c r="BO294" s="156"/>
      <c r="BP294" s="156"/>
      <c r="BQ294" s="156"/>
      <c r="BR294" s="156"/>
      <c r="BS294" s="156"/>
      <c r="BT294" s="156"/>
      <c r="BU294" s="156"/>
      <c r="BV294" s="156"/>
      <c r="BW294" s="156"/>
      <c r="BX294" s="156"/>
      <c r="BY294" s="156"/>
      <c r="BZ294" s="156"/>
      <c r="CA294" s="156"/>
      <c r="CB294" s="156"/>
      <c r="CC294" s="156"/>
      <c r="CD294" s="156"/>
      <c r="CE294" s="156"/>
      <c r="CF294" s="156"/>
      <c r="CG294" s="156"/>
      <c r="CH294" s="156"/>
      <c r="CI294" s="156"/>
      <c r="CJ294" s="156"/>
      <c r="CK294" s="156"/>
      <c r="CL294" s="156"/>
      <c r="CM294" s="156"/>
      <c r="CN294" s="156"/>
      <c r="CO294" s="156"/>
      <c r="CP294" s="156"/>
      <c r="CQ294" s="156"/>
      <c r="CR294" s="156"/>
      <c r="CS294" s="156"/>
      <c r="CT294" s="156"/>
      <c r="CU294" s="156"/>
      <c r="CV294" s="156"/>
      <c r="CW294" s="156"/>
      <c r="CX294" s="156"/>
      <c r="CY294" s="156"/>
      <c r="CZ294" s="156"/>
      <c r="DA294" s="156"/>
      <c r="DB294" s="156"/>
      <c r="DC294" s="156"/>
    </row>
    <row r="295" spans="1:107" ht="13.5" customHeight="1">
      <c r="A295" s="43"/>
      <c r="B295" s="151"/>
      <c r="C295" s="151"/>
      <c r="D295" s="151"/>
      <c r="E295" s="151"/>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c r="AB295" s="156"/>
      <c r="AC295" s="156"/>
      <c r="AD295" s="156"/>
      <c r="AE295" s="156"/>
      <c r="AF295" s="156"/>
      <c r="AG295" s="156"/>
      <c r="AH295" s="156"/>
      <c r="AI295" s="156"/>
      <c r="AJ295" s="156"/>
      <c r="AK295" s="156"/>
      <c r="AL295" s="156"/>
      <c r="AM295" s="156"/>
      <c r="AN295" s="156"/>
      <c r="AO295" s="156"/>
      <c r="AP295" s="156"/>
      <c r="AQ295" s="156"/>
      <c r="AR295" s="156"/>
      <c r="AS295" s="156"/>
      <c r="AT295" s="156"/>
      <c r="AU295" s="156"/>
      <c r="AV295" s="156"/>
      <c r="AW295" s="156"/>
      <c r="AX295" s="9"/>
      <c r="AY295" s="45"/>
      <c r="AZ295" s="9"/>
      <c r="BA295" s="9"/>
      <c r="BB295" s="9"/>
      <c r="BH295" s="43"/>
      <c r="BI295" s="43"/>
      <c r="BJ295" s="43"/>
      <c r="BK295" s="151"/>
      <c r="BL295" s="156"/>
      <c r="BM295" s="156"/>
      <c r="BN295" s="156"/>
      <c r="BO295" s="156"/>
      <c r="BP295" s="156"/>
      <c r="BQ295" s="156"/>
      <c r="BR295" s="156"/>
      <c r="BS295" s="156"/>
      <c r="BT295" s="156"/>
      <c r="BU295" s="156"/>
      <c r="BV295" s="156"/>
      <c r="BW295" s="156"/>
      <c r="BX295" s="156"/>
      <c r="BY295" s="156"/>
      <c r="BZ295" s="156"/>
      <c r="CA295" s="156"/>
      <c r="CB295" s="156"/>
      <c r="CC295" s="156"/>
      <c r="CD295" s="156"/>
      <c r="CE295" s="156"/>
      <c r="CF295" s="156"/>
      <c r="CG295" s="156"/>
      <c r="CH295" s="156"/>
      <c r="CI295" s="156"/>
      <c r="CJ295" s="156"/>
      <c r="CK295" s="156"/>
      <c r="CL295" s="156"/>
      <c r="CM295" s="156"/>
      <c r="CN295" s="156"/>
      <c r="CO295" s="156"/>
      <c r="CP295" s="156"/>
      <c r="CQ295" s="156"/>
      <c r="CR295" s="156"/>
      <c r="CS295" s="156"/>
      <c r="CT295" s="156"/>
      <c r="CU295" s="156"/>
      <c r="CV295" s="156"/>
      <c r="CW295" s="156"/>
      <c r="CX295" s="156"/>
      <c r="CY295" s="156"/>
      <c r="CZ295" s="156"/>
      <c r="DA295" s="156"/>
      <c r="DB295" s="156"/>
      <c r="DC295" s="156"/>
    </row>
    <row r="296" spans="1:107" ht="13.5" customHeight="1">
      <c r="A296" s="43"/>
      <c r="B296" s="46"/>
      <c r="C296" s="46"/>
      <c r="D296" s="46"/>
      <c r="E296" s="155"/>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c r="AB296" s="156"/>
      <c r="AC296" s="156"/>
      <c r="AD296" s="156"/>
      <c r="AE296" s="156"/>
      <c r="AF296" s="156"/>
      <c r="AG296" s="156"/>
      <c r="AH296" s="156"/>
      <c r="AI296" s="156"/>
      <c r="AJ296" s="156"/>
      <c r="AK296" s="156"/>
      <c r="AL296" s="156"/>
      <c r="AM296" s="156"/>
      <c r="AN296" s="156"/>
      <c r="AO296" s="156"/>
      <c r="AP296" s="156"/>
      <c r="AQ296" s="156"/>
      <c r="AR296" s="156"/>
      <c r="AS296" s="156"/>
      <c r="AT296" s="156"/>
      <c r="AU296" s="156"/>
      <c r="AV296" s="156"/>
      <c r="AW296" s="156"/>
      <c r="AX296" s="9"/>
      <c r="AY296" s="45"/>
      <c r="AZ296" s="9"/>
      <c r="BA296" s="9"/>
      <c r="BB296" s="9"/>
      <c r="BH296" s="43"/>
      <c r="BI296" s="43"/>
      <c r="BJ296" s="43"/>
      <c r="BK296" s="151"/>
      <c r="BL296" s="156"/>
      <c r="BM296" s="156"/>
      <c r="BN296" s="156"/>
      <c r="BO296" s="156"/>
      <c r="BP296" s="156"/>
      <c r="BQ296" s="156"/>
      <c r="BR296" s="156"/>
      <c r="BS296" s="156"/>
      <c r="BT296" s="156"/>
      <c r="BU296" s="156"/>
      <c r="BV296" s="156"/>
      <c r="BW296" s="156"/>
      <c r="BX296" s="156"/>
      <c r="BY296" s="156"/>
      <c r="BZ296" s="156"/>
      <c r="CA296" s="156"/>
      <c r="CB296" s="156"/>
      <c r="CC296" s="156"/>
      <c r="CD296" s="156"/>
      <c r="CE296" s="156"/>
      <c r="CF296" s="156"/>
      <c r="CG296" s="156"/>
      <c r="CH296" s="156"/>
      <c r="CI296" s="156"/>
      <c r="CJ296" s="156"/>
      <c r="CK296" s="156"/>
      <c r="CL296" s="156"/>
      <c r="CM296" s="156"/>
      <c r="CN296" s="156"/>
      <c r="CO296" s="156"/>
      <c r="CP296" s="156"/>
      <c r="CQ296" s="156"/>
      <c r="CR296" s="156"/>
      <c r="CS296" s="156"/>
      <c r="CT296" s="156"/>
      <c r="CU296" s="156"/>
      <c r="CV296" s="156"/>
      <c r="CW296" s="156"/>
      <c r="CX296" s="156"/>
      <c r="CY296" s="156"/>
      <c r="CZ296" s="156"/>
      <c r="DA296" s="156"/>
      <c r="DB296" s="156"/>
      <c r="DC296" s="156"/>
    </row>
    <row r="297" spans="1:107" ht="13.5" customHeight="1">
      <c r="A297" s="43"/>
      <c r="B297" s="46"/>
      <c r="C297" s="46"/>
      <c r="D297" s="46"/>
      <c r="E297" s="155"/>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c r="AB297" s="156"/>
      <c r="AC297" s="156"/>
      <c r="AD297" s="156"/>
      <c r="AE297" s="156"/>
      <c r="AF297" s="156"/>
      <c r="AG297" s="156"/>
      <c r="AH297" s="156"/>
      <c r="AI297" s="156"/>
      <c r="AJ297" s="156"/>
      <c r="AK297" s="156"/>
      <c r="AL297" s="156"/>
      <c r="AM297" s="156"/>
      <c r="AN297" s="156"/>
      <c r="AO297" s="156"/>
      <c r="AP297" s="156"/>
      <c r="AQ297" s="156"/>
      <c r="AR297" s="156"/>
      <c r="AS297" s="156"/>
      <c r="AT297" s="156"/>
      <c r="AU297" s="156"/>
      <c r="AV297" s="156"/>
      <c r="AW297" s="156"/>
      <c r="AX297" s="9"/>
      <c r="AY297" s="44"/>
      <c r="AZ297" s="9"/>
      <c r="BA297" s="9"/>
      <c r="BB297" s="9"/>
      <c r="BH297" s="43"/>
      <c r="BI297" s="43"/>
      <c r="BJ297" s="43"/>
      <c r="BK297" s="151"/>
      <c r="BL297" s="156"/>
      <c r="BM297" s="156"/>
      <c r="BN297" s="156"/>
      <c r="BO297" s="156"/>
      <c r="BP297" s="156"/>
      <c r="BQ297" s="156"/>
      <c r="BR297" s="156"/>
      <c r="BS297" s="156"/>
      <c r="BT297" s="156"/>
      <c r="BU297" s="156"/>
      <c r="BV297" s="156"/>
      <c r="BW297" s="156"/>
      <c r="BX297" s="156"/>
      <c r="BY297" s="156"/>
      <c r="BZ297" s="156"/>
      <c r="CA297" s="156"/>
      <c r="CB297" s="156"/>
      <c r="CC297" s="156"/>
      <c r="CD297" s="156"/>
      <c r="CE297" s="156"/>
      <c r="CF297" s="156"/>
      <c r="CG297" s="156"/>
      <c r="CH297" s="156"/>
      <c r="CI297" s="156"/>
      <c r="CJ297" s="156"/>
      <c r="CK297" s="156"/>
      <c r="CL297" s="156"/>
      <c r="CM297" s="156"/>
      <c r="CN297" s="156"/>
      <c r="CO297" s="156"/>
      <c r="CP297" s="156"/>
      <c r="CQ297" s="156"/>
      <c r="CR297" s="156"/>
      <c r="CS297" s="156"/>
      <c r="CT297" s="156"/>
      <c r="CU297" s="156"/>
      <c r="CV297" s="156"/>
      <c r="CW297" s="156"/>
      <c r="CX297" s="156"/>
      <c r="CY297" s="156"/>
      <c r="CZ297" s="156"/>
      <c r="DA297" s="156"/>
      <c r="DB297" s="156"/>
      <c r="DC297" s="156"/>
    </row>
    <row r="298" spans="1:107" ht="13.5" customHeight="1">
      <c r="A298" s="43"/>
      <c r="B298" s="46"/>
      <c r="C298" s="46"/>
      <c r="D298" s="46"/>
      <c r="E298" s="4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c r="AB298" s="156"/>
      <c r="AC298" s="156"/>
      <c r="AD298" s="156"/>
      <c r="AE298" s="156"/>
      <c r="AF298" s="156"/>
      <c r="AG298" s="156"/>
      <c r="AH298" s="156"/>
      <c r="AI298" s="156"/>
      <c r="AJ298" s="156"/>
      <c r="AK298" s="156"/>
      <c r="AL298" s="156"/>
      <c r="AM298" s="156"/>
      <c r="AN298" s="156"/>
      <c r="AO298" s="156"/>
      <c r="AP298" s="156"/>
      <c r="AQ298" s="156"/>
      <c r="AR298" s="156"/>
      <c r="AS298" s="156"/>
      <c r="AT298" s="156"/>
      <c r="AU298" s="156"/>
      <c r="AV298" s="156"/>
      <c r="AW298" s="156"/>
      <c r="AX298" s="9"/>
      <c r="AY298" s="44"/>
      <c r="AZ298" s="9"/>
      <c r="BA298" s="9"/>
      <c r="BB298" s="9"/>
      <c r="BH298" s="43"/>
      <c r="BI298" s="43"/>
      <c r="BJ298" s="43"/>
      <c r="BK298" s="151"/>
      <c r="BL298" s="156"/>
      <c r="BM298" s="156"/>
      <c r="BN298" s="156"/>
      <c r="BO298" s="156"/>
      <c r="BP298" s="156"/>
      <c r="BQ298" s="156"/>
      <c r="BR298" s="156"/>
      <c r="BS298" s="156"/>
      <c r="BT298" s="156"/>
      <c r="BU298" s="156"/>
      <c r="BV298" s="156"/>
      <c r="BW298" s="156"/>
      <c r="BX298" s="156"/>
      <c r="BY298" s="156"/>
      <c r="BZ298" s="156"/>
      <c r="CA298" s="156"/>
      <c r="CB298" s="156"/>
      <c r="CC298" s="156"/>
      <c r="CD298" s="156"/>
      <c r="CE298" s="156"/>
      <c r="CF298" s="156"/>
      <c r="CG298" s="156"/>
      <c r="CH298" s="156"/>
      <c r="CI298" s="156"/>
      <c r="CJ298" s="156"/>
      <c r="CK298" s="156"/>
      <c r="CL298" s="156"/>
      <c r="CM298" s="156"/>
      <c r="CN298" s="156"/>
      <c r="CO298" s="156"/>
      <c r="CP298" s="156"/>
      <c r="CQ298" s="156"/>
      <c r="CR298" s="156"/>
      <c r="CS298" s="156"/>
      <c r="CT298" s="156"/>
      <c r="CU298" s="156"/>
      <c r="CV298" s="156"/>
      <c r="CW298" s="156"/>
      <c r="CX298" s="156"/>
      <c r="CY298" s="156"/>
      <c r="CZ298" s="156"/>
      <c r="DA298" s="156"/>
      <c r="DB298" s="156"/>
      <c r="DC298" s="156"/>
    </row>
    <row r="299" spans="1:107" ht="13.5" customHeight="1">
      <c r="A299" s="43"/>
      <c r="B299" s="46"/>
      <c r="C299" s="46"/>
      <c r="D299" s="46"/>
      <c r="E299" s="4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c r="AB299" s="156"/>
      <c r="AC299" s="156"/>
      <c r="AD299" s="156"/>
      <c r="AE299" s="156"/>
      <c r="AF299" s="156"/>
      <c r="AG299" s="156"/>
      <c r="AH299" s="156"/>
      <c r="AI299" s="156"/>
      <c r="AJ299" s="156"/>
      <c r="AK299" s="156"/>
      <c r="AL299" s="156"/>
      <c r="AM299" s="156"/>
      <c r="AN299" s="156"/>
      <c r="AO299" s="156"/>
      <c r="AP299" s="156"/>
      <c r="AQ299" s="156"/>
      <c r="AR299" s="156"/>
      <c r="AS299" s="156"/>
      <c r="AT299" s="156"/>
      <c r="AU299" s="156"/>
      <c r="AV299" s="156"/>
      <c r="AW299" s="156"/>
      <c r="AX299" s="9"/>
      <c r="AY299" s="44"/>
      <c r="AZ299" s="9"/>
      <c r="BA299" s="9"/>
      <c r="BB299" s="9"/>
      <c r="BH299" s="152"/>
      <c r="BI299" s="152"/>
      <c r="BJ299" s="152"/>
      <c r="BK299" s="151"/>
      <c r="BL299" s="152"/>
      <c r="BM299" s="152"/>
      <c r="BN299" s="152"/>
      <c r="BO299" s="152"/>
      <c r="BP299" s="152"/>
      <c r="BQ299" s="152"/>
      <c r="BR299" s="152"/>
      <c r="BS299" s="152"/>
      <c r="BT299" s="152"/>
      <c r="BU299" s="152"/>
      <c r="BV299" s="152"/>
      <c r="BW299" s="152"/>
      <c r="BX299" s="152"/>
      <c r="BY299" s="152"/>
      <c r="BZ299" s="152"/>
      <c r="CA299" s="152"/>
      <c r="CB299" s="152"/>
      <c r="CC299" s="152"/>
      <c r="CD299" s="152"/>
      <c r="CE299" s="152"/>
      <c r="CF299" s="152"/>
      <c r="CG299" s="152"/>
      <c r="CH299" s="152"/>
      <c r="CI299" s="152"/>
      <c r="CJ299" s="152"/>
      <c r="CK299" s="152"/>
      <c r="CL299" s="152"/>
      <c r="CM299" s="152"/>
      <c r="CN299" s="152"/>
      <c r="CO299" s="43"/>
      <c r="CP299" s="43"/>
      <c r="CQ299" s="43"/>
      <c r="CR299" s="43"/>
      <c r="CS299" s="43"/>
      <c r="CT299" s="43"/>
      <c r="CU299" s="43"/>
      <c r="CV299" s="43"/>
      <c r="CW299" s="43"/>
      <c r="CX299" s="43"/>
      <c r="CY299" s="43"/>
      <c r="CZ299" s="43"/>
      <c r="DA299" s="43"/>
      <c r="DB299" s="43"/>
      <c r="DC299" s="43"/>
    </row>
    <row r="300" spans="1:107" ht="13.5" customHeight="1">
      <c r="B300" s="62"/>
      <c r="C300" s="62"/>
      <c r="D300" s="62"/>
      <c r="E300" s="62"/>
      <c r="F300" s="62"/>
      <c r="G300" s="62"/>
      <c r="H300" s="62"/>
      <c r="I300" s="62"/>
      <c r="J300" s="62"/>
      <c r="K300" s="62"/>
      <c r="L300" s="62"/>
      <c r="M300" s="62"/>
      <c r="N300" s="62"/>
      <c r="O300" s="62"/>
      <c r="P300" s="62"/>
      <c r="Q300" s="62"/>
      <c r="R300" s="62"/>
      <c r="S300" s="62"/>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44"/>
      <c r="AZ300" s="9"/>
      <c r="BA300" s="9"/>
      <c r="BB300" s="9"/>
      <c r="BH300" s="152"/>
      <c r="BI300" s="152"/>
      <c r="BJ300" s="152"/>
      <c r="BK300" s="151"/>
      <c r="BL300" s="152"/>
      <c r="BM300" s="152"/>
      <c r="BN300" s="152"/>
      <c r="BO300" s="152"/>
      <c r="BP300" s="152"/>
      <c r="BQ300" s="152"/>
      <c r="BR300" s="152"/>
      <c r="BS300" s="152"/>
      <c r="BT300" s="152"/>
      <c r="BU300" s="152"/>
      <c r="BV300" s="152"/>
      <c r="BW300" s="152"/>
      <c r="BX300" s="152"/>
      <c r="BY300" s="152"/>
      <c r="BZ300" s="152"/>
      <c r="CA300" s="152"/>
      <c r="CB300" s="152"/>
      <c r="CC300" s="152"/>
      <c r="CD300" s="152"/>
      <c r="CE300" s="152"/>
      <c r="CF300" s="152"/>
      <c r="CG300" s="152"/>
      <c r="CH300" s="152"/>
      <c r="CI300" s="152"/>
      <c r="CJ300" s="152"/>
      <c r="CK300" s="152"/>
      <c r="CL300" s="152"/>
      <c r="CM300" s="152"/>
      <c r="CN300" s="152"/>
      <c r="CO300" s="43"/>
      <c r="CP300" s="43"/>
      <c r="CQ300" s="43"/>
      <c r="CR300" s="43"/>
      <c r="CS300" s="43"/>
      <c r="CT300" s="43"/>
      <c r="CU300" s="43"/>
      <c r="CV300" s="43"/>
      <c r="CW300" s="43"/>
      <c r="CX300" s="43"/>
      <c r="CY300" s="43"/>
      <c r="CZ300" s="43"/>
      <c r="DA300" s="43"/>
      <c r="DB300" s="43"/>
      <c r="DC300" s="43"/>
    </row>
    <row r="301" spans="1:107" ht="13.5" customHeight="1">
      <c r="B301" s="62"/>
      <c r="C301" s="62"/>
      <c r="D301" s="62"/>
      <c r="E301" s="62"/>
      <c r="F301" s="62"/>
      <c r="G301" s="62"/>
      <c r="H301" s="62"/>
      <c r="I301" s="62"/>
      <c r="J301" s="62"/>
      <c r="K301" s="62"/>
      <c r="L301" s="62"/>
      <c r="M301" s="62"/>
      <c r="N301" s="62"/>
      <c r="O301" s="62"/>
      <c r="P301" s="62"/>
      <c r="Q301" s="62"/>
      <c r="R301" s="62"/>
      <c r="S301" s="62"/>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44"/>
      <c r="AZ301" s="9"/>
      <c r="BA301" s="9"/>
      <c r="BB301" s="9"/>
      <c r="BH301" s="151"/>
      <c r="BI301" s="151"/>
      <c r="BJ301" s="151"/>
      <c r="BK301" s="151"/>
      <c r="BL301" s="156"/>
      <c r="BM301" s="156"/>
      <c r="BN301" s="156"/>
      <c r="BO301" s="156"/>
      <c r="BP301" s="156"/>
      <c r="BQ301" s="156"/>
      <c r="BR301" s="156"/>
      <c r="BS301" s="156"/>
      <c r="BT301" s="156"/>
      <c r="BU301" s="156"/>
      <c r="BV301" s="156"/>
      <c r="BW301" s="156"/>
      <c r="BX301" s="156"/>
      <c r="BY301" s="156"/>
      <c r="BZ301" s="156"/>
      <c r="CA301" s="156"/>
      <c r="CB301" s="156"/>
      <c r="CC301" s="156"/>
      <c r="CD301" s="156"/>
      <c r="CE301" s="156"/>
      <c r="CF301" s="156"/>
      <c r="CG301" s="156"/>
      <c r="CH301" s="156"/>
      <c r="CI301" s="156"/>
      <c r="CJ301" s="156"/>
      <c r="CK301" s="156"/>
      <c r="CL301" s="156"/>
      <c r="CM301" s="156"/>
      <c r="CN301" s="156"/>
      <c r="CO301" s="156"/>
      <c r="CP301" s="156"/>
      <c r="CQ301" s="156"/>
      <c r="CR301" s="156"/>
      <c r="CS301" s="156"/>
      <c r="CT301" s="156"/>
      <c r="CU301" s="156"/>
      <c r="CV301" s="156"/>
      <c r="CW301" s="156"/>
      <c r="CX301" s="156"/>
      <c r="CY301" s="156"/>
      <c r="CZ301" s="156"/>
      <c r="DA301" s="156"/>
      <c r="DB301" s="156"/>
      <c r="DC301" s="156"/>
    </row>
    <row r="302" spans="1:107" ht="13.5" customHeight="1">
      <c r="A302" s="43"/>
      <c r="B302" s="151"/>
      <c r="C302" s="151"/>
      <c r="D302" s="151"/>
      <c r="E302" s="151"/>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c r="AB302" s="156"/>
      <c r="AC302" s="156"/>
      <c r="AD302" s="156"/>
      <c r="AE302" s="156"/>
      <c r="AF302" s="156"/>
      <c r="AG302" s="156"/>
      <c r="AH302" s="156"/>
      <c r="AI302" s="156"/>
      <c r="AJ302" s="156"/>
      <c r="AK302" s="156"/>
      <c r="AL302" s="156"/>
      <c r="AM302" s="156"/>
      <c r="AN302" s="156"/>
      <c r="AO302" s="156"/>
      <c r="AP302" s="156"/>
      <c r="AQ302" s="156"/>
      <c r="AR302" s="156"/>
      <c r="AS302" s="156"/>
      <c r="AT302" s="156"/>
      <c r="AU302" s="156"/>
      <c r="AV302" s="156"/>
      <c r="AW302" s="156"/>
      <c r="AX302" s="9"/>
      <c r="AY302" s="44"/>
      <c r="AZ302" s="9"/>
      <c r="BA302" s="9"/>
      <c r="BB302" s="9"/>
      <c r="BH302" s="151"/>
      <c r="BI302" s="151"/>
      <c r="BJ302" s="151"/>
      <c r="BK302" s="151"/>
      <c r="BL302" s="156"/>
      <c r="BM302" s="156"/>
      <c r="BN302" s="156"/>
      <c r="BO302" s="156"/>
      <c r="BP302" s="156"/>
      <c r="BQ302" s="156"/>
      <c r="BR302" s="156"/>
      <c r="BS302" s="156"/>
      <c r="BT302" s="156"/>
      <c r="BU302" s="156"/>
      <c r="BV302" s="156"/>
      <c r="BW302" s="156"/>
      <c r="BX302" s="156"/>
      <c r="BY302" s="156"/>
      <c r="BZ302" s="156"/>
      <c r="CA302" s="156"/>
      <c r="CB302" s="156"/>
      <c r="CC302" s="156"/>
      <c r="CD302" s="156"/>
      <c r="CE302" s="156"/>
      <c r="CF302" s="156"/>
      <c r="CG302" s="156"/>
      <c r="CH302" s="156"/>
      <c r="CI302" s="156"/>
      <c r="CJ302" s="156"/>
      <c r="CK302" s="156"/>
      <c r="CL302" s="156"/>
      <c r="CM302" s="156"/>
      <c r="CN302" s="156"/>
      <c r="CO302" s="156"/>
      <c r="CP302" s="156"/>
      <c r="CQ302" s="156"/>
      <c r="CR302" s="156"/>
      <c r="CS302" s="156"/>
      <c r="CT302" s="156"/>
      <c r="CU302" s="156"/>
      <c r="CV302" s="156"/>
      <c r="CW302" s="156"/>
      <c r="CX302" s="156"/>
      <c r="CY302" s="156"/>
      <c r="CZ302" s="156"/>
      <c r="DA302" s="156"/>
      <c r="DB302" s="156"/>
      <c r="DC302" s="156"/>
    </row>
    <row r="303" spans="1:107" ht="13.5" customHeight="1">
      <c r="A303" s="43"/>
      <c r="B303" s="151"/>
      <c r="C303" s="151"/>
      <c r="D303" s="151"/>
      <c r="E303" s="151"/>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c r="AB303" s="156"/>
      <c r="AC303" s="156"/>
      <c r="AD303" s="156"/>
      <c r="AE303" s="156"/>
      <c r="AF303" s="156"/>
      <c r="AG303" s="156"/>
      <c r="AH303" s="156"/>
      <c r="AI303" s="156"/>
      <c r="AJ303" s="156"/>
      <c r="AK303" s="156"/>
      <c r="AL303" s="156"/>
      <c r="AM303" s="156"/>
      <c r="AN303" s="156"/>
      <c r="AO303" s="156"/>
      <c r="AP303" s="156"/>
      <c r="AQ303" s="156"/>
      <c r="AR303" s="156"/>
      <c r="AS303" s="156"/>
      <c r="AT303" s="156"/>
      <c r="AU303" s="156"/>
      <c r="AV303" s="156"/>
      <c r="AW303" s="156"/>
      <c r="AX303" s="9"/>
      <c r="AY303" s="44"/>
      <c r="AZ303" s="9"/>
      <c r="BA303" s="9"/>
      <c r="BB303" s="9"/>
      <c r="BH303" s="43"/>
      <c r="BI303" s="43"/>
      <c r="BJ303" s="43"/>
      <c r="BK303" s="155"/>
      <c r="BL303" s="156"/>
      <c r="BM303" s="156"/>
      <c r="BN303" s="156"/>
      <c r="BO303" s="156"/>
      <c r="BP303" s="156"/>
      <c r="BQ303" s="156"/>
      <c r="BR303" s="156"/>
      <c r="BS303" s="156"/>
      <c r="BT303" s="156"/>
      <c r="BU303" s="156"/>
      <c r="BV303" s="156"/>
      <c r="BW303" s="156"/>
      <c r="BX303" s="156"/>
      <c r="BY303" s="156"/>
      <c r="BZ303" s="156"/>
      <c r="CA303" s="156"/>
      <c r="CB303" s="156"/>
      <c r="CC303" s="156"/>
      <c r="CD303" s="156"/>
      <c r="CE303" s="156"/>
      <c r="CF303" s="156"/>
      <c r="CG303" s="156"/>
      <c r="CH303" s="156"/>
      <c r="CI303" s="156"/>
      <c r="CJ303" s="156"/>
      <c r="CK303" s="156"/>
      <c r="CL303" s="156"/>
      <c r="CM303" s="156"/>
      <c r="CN303" s="156"/>
      <c r="CO303" s="156"/>
      <c r="CP303" s="156"/>
      <c r="CQ303" s="156"/>
      <c r="CR303" s="156"/>
      <c r="CS303" s="156"/>
      <c r="CT303" s="156"/>
      <c r="CU303" s="156"/>
      <c r="CV303" s="156"/>
      <c r="CW303" s="156"/>
      <c r="CX303" s="156"/>
      <c r="CY303" s="156"/>
      <c r="CZ303" s="156"/>
      <c r="DA303" s="156"/>
      <c r="DB303" s="156"/>
      <c r="DC303" s="156"/>
    </row>
    <row r="304" spans="1:107" ht="13.5" customHeight="1">
      <c r="A304" s="43"/>
      <c r="B304" s="43"/>
      <c r="C304" s="43"/>
      <c r="D304" s="43"/>
      <c r="E304" s="43"/>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c r="AB304" s="156"/>
      <c r="AC304" s="156"/>
      <c r="AD304" s="156"/>
      <c r="AE304" s="156"/>
      <c r="AF304" s="156"/>
      <c r="AG304" s="156"/>
      <c r="AH304" s="156"/>
      <c r="AI304" s="156"/>
      <c r="AJ304" s="156"/>
      <c r="AK304" s="156"/>
      <c r="AL304" s="156"/>
      <c r="AM304" s="156"/>
      <c r="AN304" s="156"/>
      <c r="AO304" s="156"/>
      <c r="AP304" s="156"/>
      <c r="AQ304" s="156"/>
      <c r="AR304" s="156"/>
      <c r="AS304" s="156"/>
      <c r="AT304" s="156"/>
      <c r="AU304" s="156"/>
      <c r="AV304" s="156"/>
      <c r="AW304" s="156"/>
      <c r="AX304" s="62"/>
      <c r="AY304" s="44"/>
      <c r="AZ304" s="62"/>
      <c r="BA304" s="62"/>
      <c r="BB304" s="62"/>
      <c r="BH304" s="43"/>
      <c r="BI304" s="43"/>
      <c r="BJ304" s="43"/>
      <c r="BK304" s="155"/>
      <c r="BL304" s="156"/>
      <c r="BM304" s="156"/>
      <c r="BN304" s="156"/>
      <c r="BO304" s="156"/>
      <c r="BP304" s="156"/>
      <c r="BQ304" s="156"/>
      <c r="BR304" s="156"/>
      <c r="BS304" s="156"/>
      <c r="BT304" s="156"/>
      <c r="BU304" s="156"/>
      <c r="BV304" s="156"/>
      <c r="BW304" s="156"/>
      <c r="BX304" s="156"/>
      <c r="BY304" s="156"/>
      <c r="BZ304" s="156"/>
      <c r="CA304" s="156"/>
      <c r="CB304" s="156"/>
      <c r="CC304" s="156"/>
      <c r="CD304" s="156"/>
      <c r="CE304" s="156"/>
      <c r="CF304" s="156"/>
      <c r="CG304" s="156"/>
      <c r="CH304" s="156"/>
      <c r="CI304" s="156"/>
      <c r="CJ304" s="156"/>
      <c r="CK304" s="156"/>
      <c r="CL304" s="156"/>
      <c r="CM304" s="156"/>
      <c r="CN304" s="156"/>
      <c r="CO304" s="156"/>
      <c r="CP304" s="156"/>
      <c r="CQ304" s="156"/>
      <c r="CR304" s="156"/>
      <c r="CS304" s="156"/>
      <c r="CT304" s="156"/>
      <c r="CU304" s="156"/>
      <c r="CV304" s="156"/>
      <c r="CW304" s="156"/>
      <c r="CX304" s="156"/>
      <c r="CY304" s="156"/>
      <c r="CZ304" s="156"/>
      <c r="DA304" s="156"/>
      <c r="DB304" s="156"/>
      <c r="DC304" s="156"/>
    </row>
    <row r="305" spans="1:107" ht="13.5" customHeight="1">
      <c r="A305" s="43"/>
      <c r="B305" s="43"/>
      <c r="C305" s="43"/>
      <c r="D305" s="43"/>
      <c r="E305" s="43"/>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c r="AB305" s="156"/>
      <c r="AC305" s="156"/>
      <c r="AD305" s="156"/>
      <c r="AE305" s="156"/>
      <c r="AF305" s="156"/>
      <c r="AG305" s="156"/>
      <c r="AH305" s="156"/>
      <c r="AI305" s="156"/>
      <c r="AJ305" s="156"/>
      <c r="AK305" s="156"/>
      <c r="AL305" s="156"/>
      <c r="AM305" s="156"/>
      <c r="AN305" s="156"/>
      <c r="AO305" s="156"/>
      <c r="AP305" s="156"/>
      <c r="AQ305" s="156"/>
      <c r="AR305" s="156"/>
      <c r="AS305" s="156"/>
      <c r="AT305" s="156"/>
      <c r="AU305" s="156"/>
      <c r="AV305" s="156"/>
      <c r="AW305" s="156"/>
      <c r="AX305" s="62"/>
      <c r="AY305" s="44"/>
      <c r="AZ305" s="62"/>
      <c r="BA305" s="62"/>
      <c r="BB305" s="62"/>
      <c r="BH305" s="43"/>
      <c r="BI305" s="43"/>
      <c r="BJ305" s="43"/>
      <c r="BK305" s="151"/>
      <c r="BL305" s="156"/>
      <c r="BM305" s="156"/>
      <c r="BN305" s="156"/>
      <c r="BO305" s="156"/>
      <c r="BP305" s="156"/>
      <c r="BQ305" s="156"/>
      <c r="BR305" s="156"/>
      <c r="BS305" s="156"/>
      <c r="BT305" s="156"/>
      <c r="BU305" s="156"/>
      <c r="BV305" s="156"/>
      <c r="BW305" s="156"/>
      <c r="BX305" s="156"/>
      <c r="BY305" s="156"/>
      <c r="BZ305" s="156"/>
      <c r="CA305" s="156"/>
      <c r="CB305" s="156"/>
      <c r="CC305" s="156"/>
      <c r="CD305" s="156"/>
      <c r="CE305" s="156"/>
      <c r="CF305" s="156"/>
      <c r="CG305" s="156"/>
      <c r="CH305" s="156"/>
      <c r="CI305" s="156"/>
      <c r="CJ305" s="156"/>
      <c r="CK305" s="156"/>
      <c r="CL305" s="156"/>
      <c r="CM305" s="156"/>
      <c r="CN305" s="156"/>
      <c r="CO305" s="156"/>
      <c r="CP305" s="156"/>
      <c r="CQ305" s="156"/>
      <c r="CR305" s="156"/>
      <c r="CS305" s="156"/>
      <c r="CT305" s="156"/>
      <c r="CU305" s="156"/>
      <c r="CV305" s="156"/>
      <c r="CW305" s="156"/>
      <c r="CX305" s="156"/>
      <c r="CY305" s="156"/>
      <c r="CZ305" s="156"/>
      <c r="DA305" s="156"/>
      <c r="DB305" s="156"/>
      <c r="DC305" s="156"/>
    </row>
    <row r="306" spans="1:107" ht="13.5" customHeight="1">
      <c r="B306" s="62"/>
      <c r="C306" s="62"/>
      <c r="D306" s="62"/>
      <c r="E306" s="62"/>
      <c r="F306" s="62"/>
      <c r="G306" s="62"/>
      <c r="H306" s="62"/>
      <c r="I306" s="62"/>
      <c r="J306" s="62"/>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44"/>
      <c r="AZ306" s="9"/>
      <c r="BA306" s="9"/>
      <c r="BB306" s="9"/>
      <c r="BH306" s="43"/>
      <c r="BI306" s="43"/>
      <c r="BJ306" s="43"/>
      <c r="BK306" s="151"/>
      <c r="BL306" s="156"/>
      <c r="BM306" s="156"/>
      <c r="BN306" s="156"/>
      <c r="BO306" s="156"/>
      <c r="BP306" s="156"/>
      <c r="BQ306" s="156"/>
      <c r="BR306" s="156"/>
      <c r="BS306" s="156"/>
      <c r="BT306" s="156"/>
      <c r="BU306" s="156"/>
      <c r="BV306" s="156"/>
      <c r="BW306" s="156"/>
      <c r="BX306" s="156"/>
      <c r="BY306" s="156"/>
      <c r="BZ306" s="156"/>
      <c r="CA306" s="156"/>
      <c r="CB306" s="156"/>
      <c r="CC306" s="156"/>
      <c r="CD306" s="156"/>
      <c r="CE306" s="156"/>
      <c r="CF306" s="156"/>
      <c r="CG306" s="156"/>
      <c r="CH306" s="156"/>
      <c r="CI306" s="156"/>
      <c r="CJ306" s="156"/>
      <c r="CK306" s="156"/>
      <c r="CL306" s="156"/>
      <c r="CM306" s="156"/>
      <c r="CN306" s="156"/>
      <c r="CO306" s="156"/>
      <c r="CP306" s="156"/>
      <c r="CQ306" s="156"/>
      <c r="CR306" s="156"/>
      <c r="CS306" s="156"/>
      <c r="CT306" s="156"/>
      <c r="CU306" s="156"/>
      <c r="CV306" s="156"/>
      <c r="CW306" s="156"/>
      <c r="CX306" s="156"/>
      <c r="CY306" s="156"/>
      <c r="CZ306" s="156"/>
      <c r="DA306" s="156"/>
      <c r="DB306" s="156"/>
      <c r="DC306" s="156"/>
    </row>
    <row r="307" spans="1:107" ht="13.5" customHeight="1">
      <c r="B307" s="62"/>
      <c r="C307" s="62"/>
      <c r="D307" s="62"/>
      <c r="E307" s="62"/>
      <c r="F307" s="62"/>
      <c r="G307" s="62"/>
      <c r="H307" s="62"/>
      <c r="I307" s="62"/>
      <c r="J307" s="62"/>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44"/>
      <c r="AZ307" s="9"/>
      <c r="BA307" s="9"/>
      <c r="BB307" s="9"/>
      <c r="BH307" s="43"/>
      <c r="BI307" s="43"/>
      <c r="BJ307" s="43"/>
      <c r="BK307" s="151"/>
      <c r="BL307" s="156"/>
      <c r="BM307" s="156"/>
      <c r="BN307" s="156"/>
      <c r="BO307" s="156"/>
      <c r="BP307" s="156"/>
      <c r="BQ307" s="156"/>
      <c r="BR307" s="156"/>
      <c r="BS307" s="156"/>
      <c r="BT307" s="156"/>
      <c r="BU307" s="156"/>
      <c r="BV307" s="156"/>
      <c r="BW307" s="156"/>
      <c r="BX307" s="156"/>
      <c r="BY307" s="156"/>
      <c r="BZ307" s="156"/>
      <c r="CA307" s="156"/>
      <c r="CB307" s="156"/>
      <c r="CC307" s="156"/>
      <c r="CD307" s="156"/>
      <c r="CE307" s="156"/>
      <c r="CF307" s="156"/>
      <c r="CG307" s="156"/>
      <c r="CH307" s="156"/>
      <c r="CI307" s="156"/>
      <c r="CJ307" s="156"/>
      <c r="CK307" s="156"/>
      <c r="CL307" s="156"/>
      <c r="CM307" s="156"/>
      <c r="CN307" s="156"/>
      <c r="CO307" s="156"/>
      <c r="CP307" s="156"/>
      <c r="CQ307" s="156"/>
      <c r="CR307" s="156"/>
      <c r="CS307" s="156"/>
      <c r="CT307" s="156"/>
      <c r="CU307" s="156"/>
      <c r="CV307" s="156"/>
      <c r="CW307" s="156"/>
      <c r="CX307" s="156"/>
      <c r="CY307" s="156"/>
      <c r="CZ307" s="156"/>
      <c r="DA307" s="156"/>
      <c r="DB307" s="156"/>
      <c r="DC307" s="156"/>
    </row>
    <row r="308" spans="1:107" ht="13.5" customHeight="1">
      <c r="A308" s="43"/>
      <c r="B308" s="151"/>
      <c r="C308" s="151"/>
      <c r="D308" s="151"/>
      <c r="E308" s="151"/>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c r="AC308" s="156"/>
      <c r="AD308" s="156"/>
      <c r="AE308" s="156"/>
      <c r="AF308" s="156"/>
      <c r="AG308" s="156"/>
      <c r="AH308" s="156"/>
      <c r="AI308" s="156"/>
      <c r="AJ308" s="156"/>
      <c r="AK308" s="156"/>
      <c r="AL308" s="156"/>
      <c r="AM308" s="156"/>
      <c r="AN308" s="156"/>
      <c r="AO308" s="156"/>
      <c r="AP308" s="156"/>
      <c r="AQ308" s="156"/>
      <c r="AR308" s="156"/>
      <c r="AS308" s="156"/>
      <c r="AT308" s="156"/>
      <c r="AU308" s="156"/>
      <c r="AV308" s="156"/>
      <c r="AW308" s="156"/>
      <c r="AX308" s="9"/>
      <c r="AY308" s="44"/>
      <c r="AZ308" s="9"/>
      <c r="BA308" s="9"/>
      <c r="BB308" s="9"/>
      <c r="BH308" s="43"/>
      <c r="BI308" s="43"/>
      <c r="BJ308" s="43"/>
      <c r="BK308" s="151"/>
      <c r="BL308" s="156"/>
      <c r="BM308" s="156"/>
      <c r="BN308" s="156"/>
      <c r="BO308" s="156"/>
      <c r="BP308" s="156"/>
      <c r="BQ308" s="156"/>
      <c r="BR308" s="156"/>
      <c r="BS308" s="156"/>
      <c r="BT308" s="156"/>
      <c r="BU308" s="156"/>
      <c r="BV308" s="156"/>
      <c r="BW308" s="156"/>
      <c r="BX308" s="156"/>
      <c r="BY308" s="156"/>
      <c r="BZ308" s="156"/>
      <c r="CA308" s="156"/>
      <c r="CB308" s="156"/>
      <c r="CC308" s="156"/>
      <c r="CD308" s="156"/>
      <c r="CE308" s="156"/>
      <c r="CF308" s="156"/>
      <c r="CG308" s="156"/>
      <c r="CH308" s="156"/>
      <c r="CI308" s="156"/>
      <c r="CJ308" s="156"/>
      <c r="CK308" s="156"/>
      <c r="CL308" s="156"/>
      <c r="CM308" s="156"/>
      <c r="CN308" s="156"/>
      <c r="CO308" s="156"/>
      <c r="CP308" s="156"/>
      <c r="CQ308" s="156"/>
      <c r="CR308" s="156"/>
      <c r="CS308" s="156"/>
      <c r="CT308" s="156"/>
      <c r="CU308" s="156"/>
      <c r="CV308" s="156"/>
      <c r="CW308" s="156"/>
      <c r="CX308" s="156"/>
      <c r="CY308" s="156"/>
      <c r="CZ308" s="156"/>
      <c r="DA308" s="156"/>
      <c r="DB308" s="156"/>
      <c r="DC308" s="156"/>
    </row>
    <row r="309" spans="1:107" ht="13.5" customHeight="1">
      <c r="A309" s="43"/>
      <c r="B309" s="151"/>
      <c r="C309" s="151"/>
      <c r="D309" s="151"/>
      <c r="E309" s="151"/>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c r="AB309" s="156"/>
      <c r="AC309" s="156"/>
      <c r="AD309" s="156"/>
      <c r="AE309" s="156"/>
      <c r="AF309" s="156"/>
      <c r="AG309" s="156"/>
      <c r="AH309" s="156"/>
      <c r="AI309" s="156"/>
      <c r="AJ309" s="156"/>
      <c r="AK309" s="156"/>
      <c r="AL309" s="156"/>
      <c r="AM309" s="156"/>
      <c r="AN309" s="156"/>
      <c r="AO309" s="156"/>
      <c r="AP309" s="156"/>
      <c r="AQ309" s="156"/>
      <c r="AR309" s="156"/>
      <c r="AS309" s="156"/>
      <c r="AT309" s="156"/>
      <c r="AU309" s="156"/>
      <c r="AV309" s="156"/>
      <c r="AW309" s="156"/>
      <c r="AX309" s="9"/>
      <c r="AY309" s="44"/>
      <c r="AZ309" s="9"/>
      <c r="BA309" s="9"/>
      <c r="BB309" s="9"/>
      <c r="BH309" s="43"/>
      <c r="BI309" s="43"/>
      <c r="BJ309" s="43"/>
      <c r="BK309" s="155"/>
      <c r="BL309" s="45"/>
      <c r="BM309" s="156"/>
      <c r="BN309" s="156"/>
      <c r="BO309" s="156"/>
      <c r="BP309" s="156"/>
      <c r="BQ309" s="156"/>
      <c r="BR309" s="156"/>
      <c r="BS309" s="156"/>
      <c r="BT309" s="156"/>
      <c r="BU309" s="156"/>
      <c r="BV309" s="156"/>
      <c r="BW309" s="156"/>
      <c r="BX309" s="156"/>
      <c r="BY309" s="156"/>
      <c r="BZ309" s="156"/>
      <c r="CA309" s="156"/>
      <c r="CB309" s="156"/>
      <c r="CC309" s="156"/>
      <c r="CD309" s="156"/>
      <c r="CE309" s="156"/>
      <c r="CF309" s="156"/>
      <c r="CG309" s="156"/>
      <c r="CH309" s="156"/>
      <c r="CI309" s="156"/>
      <c r="CJ309" s="156"/>
      <c r="CK309" s="156"/>
      <c r="CL309" s="156"/>
      <c r="CM309" s="156"/>
      <c r="CN309" s="156"/>
      <c r="CO309" s="156"/>
      <c r="CP309" s="156"/>
      <c r="CQ309" s="156"/>
      <c r="CR309" s="156"/>
      <c r="CS309" s="156"/>
      <c r="CT309" s="156"/>
      <c r="CU309" s="156"/>
      <c r="CV309" s="156"/>
      <c r="CW309" s="156"/>
      <c r="CX309" s="156"/>
      <c r="CY309" s="156"/>
      <c r="CZ309" s="156"/>
      <c r="DA309" s="156"/>
      <c r="DB309" s="156"/>
      <c r="DC309" s="156"/>
    </row>
    <row r="310" spans="1:107" ht="13.5" customHeight="1">
      <c r="A310" s="43"/>
      <c r="B310" s="43"/>
      <c r="C310" s="43"/>
      <c r="D310" s="43"/>
      <c r="E310" s="43"/>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c r="AB310" s="156"/>
      <c r="AC310" s="156"/>
      <c r="AD310" s="156"/>
      <c r="AE310" s="156"/>
      <c r="AF310" s="156"/>
      <c r="AG310" s="156"/>
      <c r="AH310" s="156"/>
      <c r="AI310" s="156"/>
      <c r="AJ310" s="156"/>
      <c r="AK310" s="156"/>
      <c r="AL310" s="156"/>
      <c r="AM310" s="156"/>
      <c r="AN310" s="156"/>
      <c r="AO310" s="156"/>
      <c r="AP310" s="156"/>
      <c r="AQ310" s="156"/>
      <c r="AR310" s="156"/>
      <c r="AS310" s="156"/>
      <c r="AT310" s="156"/>
      <c r="AU310" s="156"/>
      <c r="AV310" s="156"/>
      <c r="AW310" s="156"/>
      <c r="AX310" s="9"/>
      <c r="AY310" s="44"/>
      <c r="AZ310" s="9"/>
      <c r="BA310" s="9"/>
      <c r="BB310" s="9"/>
      <c r="BH310" s="43"/>
      <c r="BI310" s="43"/>
      <c r="BJ310" s="43"/>
      <c r="BK310" s="155"/>
      <c r="BL310" s="71"/>
      <c r="BM310" s="156"/>
      <c r="BN310" s="156"/>
      <c r="BO310" s="156"/>
      <c r="BP310" s="156"/>
      <c r="BQ310" s="156"/>
      <c r="BR310" s="156"/>
      <c r="BS310" s="156"/>
      <c r="BT310" s="156"/>
      <c r="BU310" s="156"/>
      <c r="BV310" s="156"/>
      <c r="BW310" s="156"/>
      <c r="BX310" s="156"/>
      <c r="BY310" s="156"/>
      <c r="BZ310" s="156"/>
      <c r="CA310" s="156"/>
      <c r="CB310" s="156"/>
      <c r="CC310" s="156"/>
      <c r="CD310" s="156"/>
      <c r="CE310" s="156"/>
      <c r="CF310" s="156"/>
      <c r="CG310" s="156"/>
      <c r="CH310" s="156"/>
      <c r="CI310" s="156"/>
      <c r="CJ310" s="156"/>
      <c r="CK310" s="156"/>
      <c r="CL310" s="156"/>
      <c r="CM310" s="156"/>
      <c r="CN310" s="156"/>
      <c r="CO310" s="156"/>
      <c r="CP310" s="156"/>
      <c r="CQ310" s="156"/>
      <c r="CR310" s="156"/>
      <c r="CS310" s="156"/>
      <c r="CT310" s="156"/>
      <c r="CU310" s="156"/>
      <c r="CV310" s="156"/>
      <c r="CW310" s="156"/>
      <c r="CX310" s="156"/>
      <c r="CY310" s="156"/>
      <c r="CZ310" s="156"/>
      <c r="DA310" s="156"/>
      <c r="DB310" s="156"/>
      <c r="DC310" s="156"/>
    </row>
    <row r="311" spans="1:107" ht="13.5" customHeight="1">
      <c r="A311" s="43"/>
      <c r="B311" s="43"/>
      <c r="C311" s="43"/>
      <c r="D311" s="43"/>
      <c r="E311" s="43"/>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c r="AB311" s="156"/>
      <c r="AC311" s="156"/>
      <c r="AD311" s="156"/>
      <c r="AE311" s="156"/>
      <c r="AF311" s="156"/>
      <c r="AG311" s="156"/>
      <c r="AH311" s="156"/>
      <c r="AI311" s="156"/>
      <c r="AJ311" s="156"/>
      <c r="AK311" s="156"/>
      <c r="AL311" s="156"/>
      <c r="AM311" s="156"/>
      <c r="AN311" s="156"/>
      <c r="AO311" s="156"/>
      <c r="AP311" s="156"/>
      <c r="AQ311" s="156"/>
      <c r="AR311" s="156"/>
      <c r="AS311" s="156"/>
      <c r="AT311" s="156"/>
      <c r="AU311" s="156"/>
      <c r="AV311" s="156"/>
      <c r="AW311" s="156"/>
      <c r="AX311" s="9"/>
      <c r="AY311" s="44"/>
      <c r="AZ311" s="9"/>
      <c r="BA311" s="9"/>
      <c r="BB311" s="9"/>
      <c r="BH311" s="43"/>
      <c r="BI311" s="43"/>
      <c r="BJ311" s="43"/>
      <c r="BK311" s="151"/>
      <c r="BL311" s="71"/>
      <c r="BM311" s="156"/>
      <c r="BN311" s="156"/>
      <c r="BO311" s="156"/>
      <c r="BP311" s="156"/>
      <c r="BQ311" s="156"/>
      <c r="BR311" s="156"/>
      <c r="BS311" s="156"/>
      <c r="BT311" s="156"/>
      <c r="BU311" s="156"/>
      <c r="BV311" s="156"/>
      <c r="BW311" s="156"/>
      <c r="BX311" s="156"/>
      <c r="BY311" s="156"/>
      <c r="BZ311" s="156"/>
      <c r="CA311" s="156"/>
      <c r="CB311" s="156"/>
      <c r="CC311" s="156"/>
      <c r="CD311" s="156"/>
      <c r="CE311" s="156"/>
      <c r="CF311" s="156"/>
      <c r="CG311" s="156"/>
      <c r="CH311" s="156"/>
      <c r="CI311" s="156"/>
      <c r="CJ311" s="156"/>
      <c r="CK311" s="156"/>
      <c r="CL311" s="156"/>
      <c r="CM311" s="156"/>
      <c r="CN311" s="156"/>
      <c r="CO311" s="156"/>
      <c r="CP311" s="156"/>
      <c r="CQ311" s="156"/>
      <c r="CR311" s="156"/>
      <c r="CS311" s="156"/>
      <c r="CT311" s="156"/>
      <c r="CU311" s="156"/>
      <c r="CV311" s="156"/>
      <c r="CW311" s="156"/>
      <c r="CX311" s="156"/>
      <c r="CY311" s="156"/>
      <c r="CZ311" s="156"/>
      <c r="DA311" s="156"/>
      <c r="DB311" s="156"/>
      <c r="DC311" s="156"/>
    </row>
    <row r="312" spans="1:107" ht="13.5" customHeight="1">
      <c r="A312" s="43"/>
      <c r="B312" s="43"/>
      <c r="C312" s="43"/>
      <c r="D312" s="43"/>
      <c r="E312" s="43"/>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c r="AB312" s="156"/>
      <c r="AC312" s="156"/>
      <c r="AD312" s="156"/>
      <c r="AE312" s="156"/>
      <c r="AF312" s="156"/>
      <c r="AG312" s="156"/>
      <c r="AH312" s="156"/>
      <c r="AI312" s="156"/>
      <c r="AJ312" s="156"/>
      <c r="AK312" s="156"/>
      <c r="AL312" s="156"/>
      <c r="AM312" s="156"/>
      <c r="AN312" s="156"/>
      <c r="AO312" s="156"/>
      <c r="AP312" s="156"/>
      <c r="AQ312" s="156"/>
      <c r="AR312" s="156"/>
      <c r="AS312" s="156"/>
      <c r="AT312" s="156"/>
      <c r="AU312" s="156"/>
      <c r="AV312" s="156"/>
      <c r="AW312" s="156"/>
      <c r="AX312" s="9"/>
      <c r="AY312" s="44"/>
      <c r="AZ312" s="9"/>
      <c r="BA312" s="9"/>
      <c r="BB312" s="9"/>
      <c r="BH312" s="43"/>
      <c r="BI312" s="43"/>
      <c r="BJ312" s="43"/>
      <c r="BK312" s="151"/>
      <c r="BL312" s="71"/>
      <c r="BM312" s="156"/>
      <c r="BN312" s="156"/>
      <c r="BO312" s="156"/>
      <c r="BP312" s="156"/>
      <c r="BQ312" s="156"/>
      <c r="BR312" s="156"/>
      <c r="BS312" s="156"/>
      <c r="BT312" s="156"/>
      <c r="BU312" s="156"/>
      <c r="BV312" s="156"/>
      <c r="BW312" s="156"/>
      <c r="BX312" s="156"/>
      <c r="BY312" s="156"/>
      <c r="BZ312" s="156"/>
      <c r="CA312" s="156"/>
      <c r="CB312" s="156"/>
      <c r="CC312" s="156"/>
      <c r="CD312" s="156"/>
      <c r="CE312" s="156"/>
      <c r="CF312" s="156"/>
      <c r="CG312" s="156"/>
      <c r="CH312" s="156"/>
      <c r="CI312" s="156"/>
      <c r="CJ312" s="156"/>
      <c r="CK312" s="156"/>
      <c r="CL312" s="156"/>
      <c r="CM312" s="156"/>
      <c r="CN312" s="156"/>
      <c r="CO312" s="156"/>
      <c r="CP312" s="156"/>
      <c r="CQ312" s="156"/>
      <c r="CR312" s="156"/>
      <c r="CS312" s="156"/>
      <c r="CT312" s="156"/>
      <c r="CU312" s="156"/>
      <c r="CV312" s="156"/>
      <c r="CW312" s="156"/>
      <c r="CX312" s="156"/>
      <c r="CY312" s="156"/>
      <c r="CZ312" s="156"/>
      <c r="DA312" s="156"/>
      <c r="DB312" s="156"/>
      <c r="DC312" s="156"/>
    </row>
    <row r="313" spans="1:107" ht="13.5" customHeight="1">
      <c r="A313" s="43"/>
      <c r="B313" s="43"/>
      <c r="C313" s="43"/>
      <c r="D313" s="43"/>
      <c r="E313" s="43"/>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c r="AB313" s="156"/>
      <c r="AC313" s="156"/>
      <c r="AD313" s="156"/>
      <c r="AE313" s="156"/>
      <c r="AF313" s="156"/>
      <c r="AG313" s="156"/>
      <c r="AH313" s="156"/>
      <c r="AI313" s="156"/>
      <c r="AJ313" s="156"/>
      <c r="AK313" s="156"/>
      <c r="AL313" s="156"/>
      <c r="AM313" s="156"/>
      <c r="AN313" s="156"/>
      <c r="AO313" s="156"/>
      <c r="AP313" s="156"/>
      <c r="AQ313" s="156"/>
      <c r="AR313" s="156"/>
      <c r="AS313" s="156"/>
      <c r="AT313" s="156"/>
      <c r="AU313" s="156"/>
      <c r="AV313" s="156"/>
      <c r="AW313" s="156"/>
      <c r="AX313" s="9"/>
      <c r="AY313" s="44"/>
      <c r="AZ313" s="9"/>
      <c r="BA313" s="9"/>
      <c r="BB313" s="9"/>
      <c r="BH313" s="43"/>
      <c r="BI313" s="43"/>
      <c r="BJ313" s="43"/>
      <c r="BK313" s="155"/>
      <c r="BL313" s="156"/>
      <c r="BM313" s="156"/>
      <c r="BN313" s="156"/>
      <c r="BO313" s="156"/>
      <c r="BP313" s="156"/>
      <c r="BQ313" s="156"/>
      <c r="BR313" s="156"/>
      <c r="BS313" s="156"/>
      <c r="BT313" s="156"/>
      <c r="BU313" s="156"/>
      <c r="BV313" s="156"/>
      <c r="BW313" s="156"/>
      <c r="BX313" s="156"/>
      <c r="BY313" s="156"/>
      <c r="BZ313" s="156"/>
      <c r="CA313" s="156"/>
      <c r="CB313" s="156"/>
      <c r="CC313" s="156"/>
      <c r="CD313" s="156"/>
      <c r="CE313" s="156"/>
      <c r="CF313" s="156"/>
      <c r="CG313" s="156"/>
      <c r="CH313" s="156"/>
      <c r="CI313" s="156"/>
      <c r="CJ313" s="156"/>
      <c r="CK313" s="156"/>
      <c r="CL313" s="156"/>
      <c r="CM313" s="156"/>
      <c r="CN313" s="156"/>
      <c r="CO313" s="156"/>
      <c r="CP313" s="156"/>
      <c r="CQ313" s="156"/>
      <c r="CR313" s="156"/>
      <c r="CS313" s="156"/>
      <c r="CT313" s="156"/>
      <c r="CU313" s="156"/>
      <c r="CV313" s="156"/>
      <c r="CW313" s="156"/>
      <c r="CX313" s="156"/>
      <c r="CY313" s="156"/>
      <c r="CZ313" s="156"/>
      <c r="DA313" s="156"/>
      <c r="DB313" s="156"/>
      <c r="DC313" s="156"/>
    </row>
    <row r="314" spans="1:107" ht="13.5" customHeight="1">
      <c r="B314" s="62"/>
      <c r="C314" s="62"/>
      <c r="D314" s="62"/>
      <c r="E314" s="62"/>
      <c r="F314" s="62"/>
      <c r="G314" s="62"/>
      <c r="H314" s="62"/>
      <c r="I314" s="62"/>
      <c r="J314" s="62"/>
      <c r="K314" s="62"/>
      <c r="L314" s="62"/>
      <c r="M314" s="62"/>
      <c r="N314" s="62"/>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44"/>
      <c r="AZ314" s="9"/>
      <c r="BA314" s="9"/>
      <c r="BB314" s="9"/>
      <c r="BH314" s="43"/>
      <c r="BI314" s="43"/>
      <c r="BJ314" s="43"/>
      <c r="BK314" s="155"/>
      <c r="BL314" s="156"/>
      <c r="BM314" s="156"/>
      <c r="BN314" s="156"/>
      <c r="BO314" s="156"/>
      <c r="BP314" s="156"/>
      <c r="BQ314" s="156"/>
      <c r="BR314" s="156"/>
      <c r="BS314" s="156"/>
      <c r="BT314" s="156"/>
      <c r="BU314" s="156"/>
      <c r="BV314" s="156"/>
      <c r="BW314" s="156"/>
      <c r="BX314" s="156"/>
      <c r="BY314" s="156"/>
      <c r="BZ314" s="156"/>
      <c r="CA314" s="156"/>
      <c r="CB314" s="156"/>
      <c r="CC314" s="156"/>
      <c r="CD314" s="156"/>
      <c r="CE314" s="156"/>
      <c r="CF314" s="156"/>
      <c r="CG314" s="156"/>
      <c r="CH314" s="156"/>
      <c r="CI314" s="156"/>
      <c r="CJ314" s="156"/>
      <c r="CK314" s="156"/>
      <c r="CL314" s="156"/>
      <c r="CM314" s="156"/>
      <c r="CN314" s="156"/>
      <c r="CO314" s="156"/>
      <c r="CP314" s="156"/>
      <c r="CQ314" s="156"/>
      <c r="CR314" s="156"/>
      <c r="CS314" s="156"/>
      <c r="CT314" s="156"/>
      <c r="CU314" s="156"/>
      <c r="CV314" s="156"/>
      <c r="CW314" s="156"/>
      <c r="CX314" s="156"/>
      <c r="CY314" s="156"/>
      <c r="CZ314" s="156"/>
      <c r="DA314" s="156"/>
      <c r="DB314" s="156"/>
      <c r="DC314" s="156"/>
    </row>
    <row r="315" spans="1:107" ht="13.5" customHeight="1">
      <c r="B315" s="62"/>
      <c r="C315" s="62"/>
      <c r="D315" s="62"/>
      <c r="E315" s="62"/>
      <c r="F315" s="62"/>
      <c r="G315" s="62"/>
      <c r="H315" s="62"/>
      <c r="I315" s="62"/>
      <c r="J315" s="62"/>
      <c r="K315" s="62"/>
      <c r="L315" s="62"/>
      <c r="M315" s="62"/>
      <c r="N315" s="62"/>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44"/>
      <c r="AZ315" s="9"/>
      <c r="BA315" s="9"/>
      <c r="BB315" s="9"/>
      <c r="BH315" s="43"/>
      <c r="BI315" s="43"/>
      <c r="BJ315" s="43"/>
      <c r="BK315" s="151"/>
      <c r="BL315" s="45"/>
      <c r="BM315" s="156"/>
      <c r="BN315" s="156"/>
      <c r="BO315" s="156"/>
      <c r="BP315" s="156"/>
      <c r="BQ315" s="156"/>
      <c r="BR315" s="156"/>
      <c r="BS315" s="156"/>
      <c r="BT315" s="156"/>
      <c r="BU315" s="156"/>
      <c r="BV315" s="156"/>
      <c r="BW315" s="156"/>
      <c r="BX315" s="156"/>
      <c r="BY315" s="156"/>
      <c r="BZ315" s="156"/>
      <c r="CA315" s="156"/>
      <c r="CB315" s="156"/>
      <c r="CC315" s="156"/>
      <c r="CD315" s="156"/>
      <c r="CE315" s="156"/>
      <c r="CF315" s="156"/>
      <c r="CG315" s="156"/>
      <c r="CH315" s="156"/>
      <c r="CI315" s="156"/>
      <c r="CJ315" s="156"/>
      <c r="CK315" s="156"/>
      <c r="CL315" s="156"/>
      <c r="CM315" s="156"/>
      <c r="CN315" s="156"/>
      <c r="CO315" s="156"/>
      <c r="CP315" s="156"/>
      <c r="CQ315" s="156"/>
      <c r="CR315" s="156"/>
      <c r="CS315" s="156"/>
      <c r="CT315" s="156"/>
      <c r="CU315" s="156"/>
      <c r="CV315" s="156"/>
      <c r="CW315" s="156"/>
      <c r="CX315" s="156"/>
      <c r="CY315" s="156"/>
      <c r="CZ315" s="156"/>
      <c r="DA315" s="156"/>
      <c r="DB315" s="156"/>
      <c r="DC315" s="156"/>
    </row>
    <row r="316" spans="1:107" ht="13.5" customHeight="1">
      <c r="A316" s="43"/>
      <c r="B316" s="151"/>
      <c r="C316" s="151"/>
      <c r="D316" s="151"/>
      <c r="E316" s="151"/>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c r="AB316" s="156"/>
      <c r="AC316" s="156"/>
      <c r="AD316" s="156"/>
      <c r="AE316" s="156"/>
      <c r="AF316" s="156"/>
      <c r="AG316" s="156"/>
      <c r="AH316" s="156"/>
      <c r="AI316" s="156"/>
      <c r="AJ316" s="156"/>
      <c r="AK316" s="156"/>
      <c r="AL316" s="156"/>
      <c r="AM316" s="156"/>
      <c r="AN316" s="156"/>
      <c r="AO316" s="156"/>
      <c r="AP316" s="156"/>
      <c r="AQ316" s="156"/>
      <c r="AR316" s="156"/>
      <c r="AS316" s="156"/>
      <c r="AT316" s="156"/>
      <c r="AU316" s="156"/>
      <c r="AV316" s="156"/>
      <c r="AW316" s="156"/>
      <c r="AX316" s="72"/>
      <c r="AY316" s="44"/>
      <c r="AZ316" s="72"/>
      <c r="BA316" s="72"/>
      <c r="BB316" s="72"/>
      <c r="BH316" s="43"/>
      <c r="BI316" s="43"/>
      <c r="BJ316" s="43"/>
      <c r="BK316" s="151"/>
      <c r="BL316" s="71"/>
      <c r="BM316" s="156"/>
      <c r="BN316" s="156"/>
      <c r="BO316" s="156"/>
      <c r="BP316" s="156"/>
      <c r="BQ316" s="156"/>
      <c r="BR316" s="156"/>
      <c r="BS316" s="156"/>
      <c r="BT316" s="156"/>
      <c r="BU316" s="156"/>
      <c r="BV316" s="156"/>
      <c r="BW316" s="156"/>
      <c r="BX316" s="156"/>
      <c r="BY316" s="156"/>
      <c r="BZ316" s="156"/>
      <c r="CA316" s="156"/>
      <c r="CB316" s="156"/>
      <c r="CC316" s="156"/>
      <c r="CD316" s="156"/>
      <c r="CE316" s="156"/>
      <c r="CF316" s="156"/>
      <c r="CG316" s="156"/>
      <c r="CH316" s="156"/>
      <c r="CI316" s="156"/>
      <c r="CJ316" s="156"/>
      <c r="CK316" s="156"/>
      <c r="CL316" s="156"/>
      <c r="CM316" s="156"/>
      <c r="CN316" s="156"/>
      <c r="CO316" s="156"/>
      <c r="CP316" s="156"/>
      <c r="CQ316" s="156"/>
      <c r="CR316" s="156"/>
      <c r="CS316" s="156"/>
      <c r="CT316" s="156"/>
      <c r="CU316" s="156"/>
      <c r="CV316" s="156"/>
      <c r="CW316" s="156"/>
      <c r="CX316" s="156"/>
      <c r="CY316" s="156"/>
      <c r="CZ316" s="156"/>
      <c r="DA316" s="156"/>
      <c r="DB316" s="156"/>
      <c r="DC316" s="156"/>
    </row>
    <row r="317" spans="1:107" ht="13.5" customHeight="1">
      <c r="A317" s="43"/>
      <c r="B317" s="151"/>
      <c r="C317" s="151"/>
      <c r="D317" s="151"/>
      <c r="E317" s="151"/>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c r="AB317" s="156"/>
      <c r="AC317" s="156"/>
      <c r="AD317" s="156"/>
      <c r="AE317" s="156"/>
      <c r="AF317" s="156"/>
      <c r="AG317" s="156"/>
      <c r="AH317" s="156"/>
      <c r="AI317" s="156"/>
      <c r="AJ317" s="156"/>
      <c r="AK317" s="156"/>
      <c r="AL317" s="156"/>
      <c r="AM317" s="156"/>
      <c r="AN317" s="156"/>
      <c r="AO317" s="156"/>
      <c r="AP317" s="156"/>
      <c r="AQ317" s="156"/>
      <c r="AR317" s="156"/>
      <c r="AS317" s="156"/>
      <c r="AT317" s="156"/>
      <c r="AU317" s="156"/>
      <c r="AV317" s="156"/>
      <c r="AW317" s="156"/>
      <c r="AX317" s="72"/>
      <c r="AY317" s="44"/>
      <c r="AZ317" s="72"/>
      <c r="BA317" s="72"/>
      <c r="BB317" s="72"/>
      <c r="BH317" s="45"/>
      <c r="BI317" s="45"/>
      <c r="BJ317" s="45"/>
      <c r="BK317" s="159"/>
      <c r="BL317" s="71"/>
      <c r="BM317" s="156"/>
      <c r="BN317" s="156"/>
      <c r="BO317" s="156"/>
      <c r="BP317" s="156"/>
      <c r="BQ317" s="156"/>
      <c r="BR317" s="156"/>
      <c r="BS317" s="156"/>
      <c r="BT317" s="156"/>
      <c r="BU317" s="156"/>
      <c r="BV317" s="156"/>
      <c r="BW317" s="156"/>
      <c r="BX317" s="156"/>
      <c r="BY317" s="156"/>
      <c r="BZ317" s="156"/>
      <c r="CA317" s="156"/>
      <c r="CB317" s="156"/>
      <c r="CC317" s="156"/>
      <c r="CD317" s="156"/>
      <c r="CE317" s="156"/>
      <c r="CF317" s="156"/>
      <c r="CG317" s="156"/>
      <c r="CH317" s="156"/>
      <c r="CI317" s="156"/>
      <c r="CJ317" s="156"/>
      <c r="CK317" s="156"/>
      <c r="CL317" s="156"/>
      <c r="CM317" s="156"/>
      <c r="CN317" s="156"/>
      <c r="CO317" s="156"/>
      <c r="CP317" s="156"/>
      <c r="CQ317" s="156"/>
      <c r="CR317" s="156"/>
      <c r="CS317" s="156"/>
      <c r="CT317" s="156"/>
      <c r="CU317" s="156"/>
      <c r="CV317" s="156"/>
      <c r="CW317" s="156"/>
      <c r="CX317" s="156"/>
      <c r="CY317" s="156"/>
      <c r="CZ317" s="156"/>
      <c r="DA317" s="156"/>
      <c r="DB317" s="156"/>
      <c r="DC317" s="156"/>
    </row>
    <row r="318" spans="1:107" ht="13.5" customHeight="1">
      <c r="A318" s="43"/>
      <c r="B318" s="43"/>
      <c r="C318" s="43"/>
      <c r="D318" s="43"/>
      <c r="E318" s="43"/>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c r="AB318" s="156"/>
      <c r="AC318" s="156"/>
      <c r="AD318" s="156"/>
      <c r="AE318" s="156"/>
      <c r="AF318" s="156"/>
      <c r="AG318" s="156"/>
      <c r="AH318" s="156"/>
      <c r="AI318" s="156"/>
      <c r="AJ318" s="156"/>
      <c r="AK318" s="156"/>
      <c r="AL318" s="156"/>
      <c r="AM318" s="156"/>
      <c r="AN318" s="156"/>
      <c r="AO318" s="156"/>
      <c r="AP318" s="156"/>
      <c r="AQ318" s="156"/>
      <c r="AR318" s="156"/>
      <c r="AS318" s="156"/>
      <c r="AT318" s="156"/>
      <c r="AU318" s="156"/>
      <c r="AV318" s="156"/>
      <c r="AW318" s="156"/>
      <c r="AX318" s="72"/>
      <c r="AY318" s="44"/>
      <c r="AZ318" s="72"/>
      <c r="BA318" s="72"/>
      <c r="BB318" s="72"/>
      <c r="BH318" s="45"/>
      <c r="BI318" s="45"/>
      <c r="BJ318" s="45"/>
      <c r="BK318" s="159"/>
      <c r="BL318" s="71"/>
      <c r="BM318" s="156"/>
      <c r="BN318" s="156"/>
      <c r="BO318" s="156"/>
      <c r="BP318" s="156"/>
      <c r="BQ318" s="156"/>
      <c r="BR318" s="156"/>
      <c r="BS318" s="156"/>
      <c r="BT318" s="156"/>
      <c r="BU318" s="156"/>
      <c r="BV318" s="156"/>
      <c r="BW318" s="156"/>
      <c r="BX318" s="156"/>
      <c r="BY318" s="156"/>
      <c r="BZ318" s="156"/>
      <c r="CA318" s="156"/>
      <c r="CB318" s="156"/>
      <c r="CC318" s="156"/>
      <c r="CD318" s="156"/>
      <c r="CE318" s="156"/>
      <c r="CF318" s="156"/>
      <c r="CG318" s="156"/>
      <c r="CH318" s="156"/>
      <c r="CI318" s="156"/>
      <c r="CJ318" s="156"/>
      <c r="CK318" s="156"/>
      <c r="CL318" s="156"/>
      <c r="CM318" s="156"/>
      <c r="CN318" s="156"/>
      <c r="CO318" s="156"/>
      <c r="CP318" s="156"/>
      <c r="CQ318" s="156"/>
      <c r="CR318" s="156"/>
      <c r="CS318" s="156"/>
      <c r="CT318" s="156"/>
      <c r="CU318" s="156"/>
      <c r="CV318" s="156"/>
      <c r="CW318" s="156"/>
      <c r="CX318" s="156"/>
      <c r="CY318" s="156"/>
      <c r="CZ318" s="156"/>
      <c r="DA318" s="156"/>
      <c r="DB318" s="156"/>
      <c r="DC318" s="156"/>
    </row>
    <row r="319" spans="1:107" ht="13.5" customHeight="1">
      <c r="A319" s="43"/>
      <c r="B319" s="43"/>
      <c r="C319" s="43"/>
      <c r="D319" s="43"/>
      <c r="E319" s="43"/>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c r="AB319" s="156"/>
      <c r="AC319" s="156"/>
      <c r="AD319" s="156"/>
      <c r="AE319" s="156"/>
      <c r="AF319" s="156"/>
      <c r="AG319" s="156"/>
      <c r="AH319" s="156"/>
      <c r="AI319" s="156"/>
      <c r="AJ319" s="156"/>
      <c r="AK319" s="156"/>
      <c r="AL319" s="156"/>
      <c r="AM319" s="156"/>
      <c r="AN319" s="156"/>
      <c r="AO319" s="156"/>
      <c r="AP319" s="156"/>
      <c r="AQ319" s="156"/>
      <c r="AR319" s="156"/>
      <c r="AS319" s="156"/>
      <c r="AT319" s="156"/>
      <c r="AU319" s="156"/>
      <c r="AV319" s="156"/>
      <c r="AW319" s="156"/>
      <c r="AX319" s="72"/>
      <c r="AY319" s="44"/>
      <c r="AZ319" s="72"/>
      <c r="BA319" s="72"/>
      <c r="BB319" s="72"/>
      <c r="BH319" s="45"/>
      <c r="BI319" s="45"/>
      <c r="BJ319" s="45"/>
      <c r="BK319" s="159"/>
      <c r="BL319" s="71"/>
      <c r="BM319" s="156"/>
      <c r="BN319" s="156"/>
      <c r="BO319" s="156"/>
      <c r="BP319" s="156"/>
      <c r="BQ319" s="156"/>
      <c r="BR319" s="156"/>
      <c r="BS319" s="156"/>
      <c r="BT319" s="156"/>
      <c r="BU319" s="156"/>
      <c r="BV319" s="156"/>
      <c r="BW319" s="156"/>
      <c r="BX319" s="156"/>
      <c r="BY319" s="156"/>
      <c r="BZ319" s="156"/>
      <c r="CA319" s="156"/>
      <c r="CB319" s="156"/>
      <c r="CC319" s="156"/>
      <c r="CD319" s="156"/>
      <c r="CE319" s="156"/>
      <c r="CF319" s="156"/>
      <c r="CG319" s="156"/>
      <c r="CH319" s="156"/>
      <c r="CI319" s="156"/>
      <c r="CJ319" s="156"/>
      <c r="CK319" s="156"/>
      <c r="CL319" s="156"/>
      <c r="CM319" s="156"/>
      <c r="CN319" s="156"/>
      <c r="CO319" s="156"/>
      <c r="CP319" s="156"/>
      <c r="CQ319" s="156"/>
      <c r="CR319" s="156"/>
      <c r="CS319" s="156"/>
      <c r="CT319" s="156"/>
      <c r="CU319" s="156"/>
      <c r="CV319" s="156"/>
      <c r="CW319" s="156"/>
      <c r="CX319" s="156"/>
      <c r="CY319" s="156"/>
      <c r="CZ319" s="156"/>
      <c r="DA319" s="156"/>
      <c r="DB319" s="156"/>
      <c r="DC319" s="156"/>
    </row>
    <row r="320" spans="1:107" ht="13.5" customHeight="1">
      <c r="A320" s="43"/>
      <c r="B320" s="43"/>
      <c r="C320" s="43"/>
      <c r="D320" s="43"/>
      <c r="E320" s="43"/>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c r="AC320" s="156"/>
      <c r="AD320" s="156"/>
      <c r="AE320" s="156"/>
      <c r="AF320" s="156"/>
      <c r="AG320" s="156"/>
      <c r="AH320" s="156"/>
      <c r="AI320" s="156"/>
      <c r="AJ320" s="156"/>
      <c r="AK320" s="156"/>
      <c r="AL320" s="156"/>
      <c r="AM320" s="156"/>
      <c r="AN320" s="156"/>
      <c r="AO320" s="156"/>
      <c r="AP320" s="156"/>
      <c r="AQ320" s="156"/>
      <c r="AR320" s="156"/>
      <c r="AS320" s="156"/>
      <c r="AT320" s="156"/>
      <c r="AU320" s="156"/>
      <c r="AV320" s="156"/>
      <c r="AW320" s="156"/>
      <c r="AX320" s="72"/>
      <c r="AY320" s="44"/>
      <c r="AZ320" s="72"/>
      <c r="BA320" s="72"/>
      <c r="BB320" s="72"/>
      <c r="BH320" s="45"/>
      <c r="BI320" s="45"/>
      <c r="BJ320" s="45"/>
      <c r="BK320" s="159"/>
      <c r="BL320" s="71"/>
      <c r="BM320" s="156"/>
      <c r="BN320" s="156"/>
      <c r="BO320" s="156"/>
      <c r="BP320" s="156"/>
      <c r="BQ320" s="156"/>
      <c r="BR320" s="156"/>
      <c r="BS320" s="156"/>
      <c r="BT320" s="156"/>
      <c r="BU320" s="156"/>
      <c r="BV320" s="156"/>
      <c r="BW320" s="156"/>
      <c r="BX320" s="156"/>
      <c r="BY320" s="156"/>
      <c r="BZ320" s="156"/>
      <c r="CA320" s="156"/>
      <c r="CB320" s="156"/>
      <c r="CC320" s="156"/>
      <c r="CD320" s="156"/>
      <c r="CE320" s="156"/>
      <c r="CF320" s="156"/>
      <c r="CG320" s="156"/>
      <c r="CH320" s="156"/>
      <c r="CI320" s="156"/>
      <c r="CJ320" s="156"/>
      <c r="CK320" s="156"/>
      <c r="CL320" s="156"/>
      <c r="CM320" s="156"/>
      <c r="CN320" s="156"/>
      <c r="CO320" s="156"/>
      <c r="CP320" s="156"/>
      <c r="CQ320" s="156"/>
      <c r="CR320" s="156"/>
      <c r="CS320" s="156"/>
      <c r="CT320" s="156"/>
      <c r="CU320" s="156"/>
      <c r="CV320" s="156"/>
      <c r="CW320" s="156"/>
      <c r="CX320" s="156"/>
      <c r="CY320" s="156"/>
      <c r="CZ320" s="156"/>
      <c r="DA320" s="156"/>
      <c r="DB320" s="156"/>
      <c r="DC320" s="156"/>
    </row>
    <row r="321" spans="1:170" ht="13.5" customHeight="1">
      <c r="A321" s="43"/>
      <c r="B321" s="43"/>
      <c r="C321" s="43"/>
      <c r="D321" s="43"/>
      <c r="E321" s="43"/>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c r="AC321" s="156"/>
      <c r="AD321" s="156"/>
      <c r="AE321" s="156"/>
      <c r="AF321" s="156"/>
      <c r="AG321" s="156"/>
      <c r="AH321" s="156"/>
      <c r="AI321" s="156"/>
      <c r="AJ321" s="156"/>
      <c r="AK321" s="156"/>
      <c r="AL321" s="156"/>
      <c r="AM321" s="156"/>
      <c r="AN321" s="156"/>
      <c r="AO321" s="156"/>
      <c r="AP321" s="156"/>
      <c r="AQ321" s="156"/>
      <c r="AR321" s="156"/>
      <c r="AS321" s="156"/>
      <c r="AT321" s="156"/>
      <c r="AU321" s="156"/>
      <c r="AV321" s="156"/>
      <c r="AW321" s="156"/>
      <c r="AX321" s="72"/>
      <c r="AY321" s="44"/>
      <c r="AZ321" s="72"/>
      <c r="BA321" s="72"/>
      <c r="BB321" s="72"/>
      <c r="BH321" s="45"/>
      <c r="BI321" s="45"/>
      <c r="BJ321" s="45"/>
      <c r="BK321" s="159"/>
      <c r="BL321" s="156"/>
      <c r="BM321" s="156"/>
      <c r="BN321" s="156"/>
      <c r="BO321" s="156"/>
      <c r="BP321" s="156"/>
      <c r="BQ321" s="156"/>
      <c r="BR321" s="156"/>
      <c r="BS321" s="156"/>
      <c r="BT321" s="156"/>
      <c r="BU321" s="156"/>
      <c r="BV321" s="156"/>
      <c r="BW321" s="156"/>
      <c r="BX321" s="156"/>
      <c r="BY321" s="156"/>
      <c r="BZ321" s="156"/>
      <c r="CA321" s="156"/>
      <c r="CB321" s="156"/>
      <c r="CC321" s="156"/>
      <c r="CD321" s="156"/>
      <c r="CE321" s="156"/>
      <c r="CF321" s="156"/>
      <c r="CG321" s="156"/>
      <c r="CH321" s="156"/>
      <c r="CI321" s="156"/>
      <c r="CJ321" s="156"/>
      <c r="CK321" s="156"/>
      <c r="CL321" s="156"/>
      <c r="CM321" s="156"/>
      <c r="CN321" s="156"/>
      <c r="CO321" s="156"/>
      <c r="CP321" s="156"/>
      <c r="CQ321" s="156"/>
      <c r="CR321" s="156"/>
      <c r="CS321" s="156"/>
      <c r="CT321" s="156"/>
      <c r="CU321" s="156"/>
      <c r="CV321" s="156"/>
      <c r="CW321" s="156"/>
      <c r="CX321" s="156"/>
      <c r="CY321" s="156"/>
      <c r="CZ321" s="156"/>
      <c r="DA321" s="156"/>
      <c r="DB321" s="156"/>
      <c r="DC321" s="156"/>
    </row>
    <row r="322" spans="1:170" ht="13.5" customHeight="1">
      <c r="B322" s="62"/>
      <c r="C322" s="62"/>
      <c r="D322" s="62"/>
      <c r="E322" s="62"/>
      <c r="F322" s="62"/>
      <c r="G322" s="62"/>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44"/>
      <c r="AZ322" s="9"/>
      <c r="BA322" s="9"/>
      <c r="BB322" s="9"/>
      <c r="BH322" s="45"/>
      <c r="BI322" s="45"/>
      <c r="BJ322" s="45"/>
      <c r="BK322" s="159"/>
      <c r="BL322" s="156"/>
      <c r="BM322" s="156"/>
      <c r="BN322" s="156"/>
      <c r="BO322" s="156"/>
      <c r="BP322" s="156"/>
      <c r="BQ322" s="156"/>
      <c r="BR322" s="156"/>
      <c r="BS322" s="156"/>
      <c r="BT322" s="156"/>
      <c r="BU322" s="156"/>
      <c r="BV322" s="156"/>
      <c r="BW322" s="156"/>
      <c r="BX322" s="156"/>
      <c r="BY322" s="156"/>
      <c r="BZ322" s="156"/>
      <c r="CA322" s="156"/>
      <c r="CB322" s="156"/>
      <c r="CC322" s="156"/>
      <c r="CD322" s="156"/>
      <c r="CE322" s="156"/>
      <c r="CF322" s="156"/>
      <c r="CG322" s="156"/>
      <c r="CH322" s="156"/>
      <c r="CI322" s="156"/>
      <c r="CJ322" s="156"/>
      <c r="CK322" s="156"/>
      <c r="CL322" s="156"/>
      <c r="CM322" s="156"/>
      <c r="CN322" s="156"/>
      <c r="CO322" s="156"/>
      <c r="CP322" s="156"/>
      <c r="CQ322" s="156"/>
      <c r="CR322" s="156"/>
      <c r="CS322" s="156"/>
      <c r="CT322" s="156"/>
      <c r="CU322" s="156"/>
      <c r="CV322" s="156"/>
      <c r="CW322" s="156"/>
      <c r="CX322" s="156"/>
      <c r="CY322" s="156"/>
      <c r="CZ322" s="156"/>
      <c r="DA322" s="156"/>
      <c r="DB322" s="156"/>
      <c r="DC322" s="156"/>
    </row>
    <row r="323" spans="1:170" ht="13.5" customHeight="1">
      <c r="B323" s="62"/>
      <c r="C323" s="62"/>
      <c r="D323" s="62"/>
      <c r="E323" s="62"/>
      <c r="F323" s="62"/>
      <c r="G323" s="62"/>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44"/>
      <c r="AZ323" s="9"/>
      <c r="BA323" s="9"/>
      <c r="BB323" s="9"/>
      <c r="BH323" s="45"/>
      <c r="BI323" s="45"/>
      <c r="BJ323" s="45"/>
      <c r="BK323" s="159"/>
      <c r="BL323" s="45"/>
      <c r="BM323" s="156"/>
      <c r="BN323" s="156"/>
      <c r="BO323" s="156"/>
      <c r="BP323" s="156"/>
      <c r="BQ323" s="156"/>
      <c r="BR323" s="156"/>
      <c r="BS323" s="156"/>
      <c r="BT323" s="156"/>
      <c r="BU323" s="156"/>
      <c r="BV323" s="156"/>
      <c r="BW323" s="156"/>
      <c r="BX323" s="156"/>
      <c r="BY323" s="156"/>
      <c r="BZ323" s="156"/>
      <c r="CA323" s="156"/>
      <c r="CB323" s="156"/>
      <c r="CC323" s="156"/>
      <c r="CD323" s="156"/>
      <c r="CE323" s="156"/>
      <c r="CF323" s="156"/>
      <c r="CG323" s="156"/>
      <c r="CH323" s="156"/>
      <c r="CI323" s="156"/>
      <c r="CJ323" s="156"/>
      <c r="CK323" s="156"/>
      <c r="CL323" s="156"/>
      <c r="CM323" s="156"/>
      <c r="CN323" s="156"/>
      <c r="CO323" s="156"/>
      <c r="CP323" s="156"/>
      <c r="CQ323" s="156"/>
      <c r="CR323" s="156"/>
      <c r="CS323" s="156"/>
      <c r="CT323" s="156"/>
      <c r="CU323" s="156"/>
      <c r="CV323" s="156"/>
      <c r="CW323" s="156"/>
      <c r="CX323" s="156"/>
      <c r="CY323" s="156"/>
      <c r="CZ323" s="156"/>
      <c r="DA323" s="156"/>
      <c r="DB323" s="156"/>
      <c r="DC323" s="156"/>
    </row>
    <row r="324" spans="1:170" ht="13.5" customHeight="1">
      <c r="A324" s="43"/>
      <c r="B324" s="151"/>
      <c r="C324" s="151"/>
      <c r="D324" s="151"/>
      <c r="E324" s="151"/>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c r="AB324" s="156"/>
      <c r="AC324" s="156"/>
      <c r="AD324" s="156"/>
      <c r="AE324" s="156"/>
      <c r="AF324" s="156"/>
      <c r="AG324" s="156"/>
      <c r="AH324" s="156"/>
      <c r="AI324" s="156"/>
      <c r="AJ324" s="156"/>
      <c r="AK324" s="156"/>
      <c r="AL324" s="156"/>
      <c r="AM324" s="156"/>
      <c r="AN324" s="156"/>
      <c r="AO324" s="156"/>
      <c r="AP324" s="156"/>
      <c r="AQ324" s="156"/>
      <c r="AR324" s="156"/>
      <c r="AS324" s="156"/>
      <c r="AT324" s="156"/>
      <c r="AU324" s="156"/>
      <c r="AV324" s="156"/>
      <c r="AW324" s="156"/>
      <c r="AX324" s="9"/>
      <c r="AY324" s="44"/>
      <c r="AZ324" s="9"/>
      <c r="BA324" s="9"/>
      <c r="BB324" s="9"/>
      <c r="BH324" s="45"/>
      <c r="BI324" s="45"/>
      <c r="BJ324" s="45"/>
      <c r="BK324" s="159"/>
      <c r="BL324" s="71"/>
      <c r="BM324" s="156"/>
      <c r="BN324" s="156"/>
      <c r="BO324" s="156"/>
      <c r="BP324" s="156"/>
      <c r="BQ324" s="156"/>
      <c r="BR324" s="156"/>
      <c r="BS324" s="156"/>
      <c r="BT324" s="156"/>
      <c r="BU324" s="156"/>
      <c r="BV324" s="156"/>
      <c r="BW324" s="156"/>
      <c r="BX324" s="156"/>
      <c r="BY324" s="156"/>
      <c r="BZ324" s="156"/>
      <c r="CA324" s="156"/>
      <c r="CB324" s="156"/>
      <c r="CC324" s="156"/>
      <c r="CD324" s="156"/>
      <c r="CE324" s="156"/>
      <c r="CF324" s="156"/>
      <c r="CG324" s="156"/>
      <c r="CH324" s="156"/>
      <c r="CI324" s="156"/>
      <c r="CJ324" s="156"/>
      <c r="CK324" s="156"/>
      <c r="CL324" s="156"/>
      <c r="CM324" s="156"/>
      <c r="CN324" s="156"/>
      <c r="CO324" s="156"/>
      <c r="CP324" s="156"/>
      <c r="CQ324" s="156"/>
      <c r="CR324" s="156"/>
      <c r="CS324" s="156"/>
      <c r="CT324" s="156"/>
      <c r="CU324" s="156"/>
      <c r="CV324" s="156"/>
      <c r="CW324" s="156"/>
      <c r="CX324" s="156"/>
      <c r="CY324" s="156"/>
      <c r="CZ324" s="156"/>
      <c r="DA324" s="156"/>
      <c r="DB324" s="156"/>
      <c r="DC324" s="156"/>
    </row>
    <row r="325" spans="1:170" ht="13.5" customHeight="1">
      <c r="A325" s="43"/>
      <c r="B325" s="151"/>
      <c r="C325" s="151"/>
      <c r="D325" s="151"/>
      <c r="E325" s="151"/>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c r="AB325" s="156"/>
      <c r="AC325" s="156"/>
      <c r="AD325" s="156"/>
      <c r="AE325" s="156"/>
      <c r="AF325" s="156"/>
      <c r="AG325" s="156"/>
      <c r="AH325" s="156"/>
      <c r="AI325" s="156"/>
      <c r="AJ325" s="156"/>
      <c r="AK325" s="156"/>
      <c r="AL325" s="156"/>
      <c r="AM325" s="156"/>
      <c r="AN325" s="156"/>
      <c r="AO325" s="156"/>
      <c r="AP325" s="156"/>
      <c r="AQ325" s="156"/>
      <c r="AR325" s="156"/>
      <c r="AS325" s="156"/>
      <c r="AT325" s="156"/>
      <c r="AU325" s="156"/>
      <c r="AV325" s="156"/>
      <c r="AW325" s="156"/>
      <c r="AX325" s="9"/>
      <c r="AY325" s="44"/>
      <c r="AZ325" s="9"/>
      <c r="BA325" s="9"/>
      <c r="BB325" s="9"/>
      <c r="BH325" s="45"/>
      <c r="BI325" s="45"/>
      <c r="BJ325" s="45"/>
      <c r="BK325" s="155"/>
      <c r="BL325" s="156"/>
      <c r="BM325" s="156"/>
      <c r="BN325" s="156"/>
      <c r="BO325" s="156"/>
      <c r="BP325" s="156"/>
      <c r="BQ325" s="156"/>
      <c r="BR325" s="156"/>
      <c r="BS325" s="156"/>
      <c r="BT325" s="156"/>
      <c r="BU325" s="156"/>
      <c r="BV325" s="156"/>
      <c r="BW325" s="156"/>
      <c r="BX325" s="156"/>
      <c r="BY325" s="156"/>
      <c r="BZ325" s="156"/>
      <c r="CA325" s="156"/>
      <c r="CB325" s="156"/>
      <c r="CC325" s="156"/>
      <c r="CD325" s="156"/>
      <c r="CE325" s="156"/>
      <c r="CF325" s="156"/>
      <c r="CG325" s="156"/>
      <c r="CH325" s="156"/>
      <c r="CI325" s="156"/>
      <c r="CJ325" s="156"/>
      <c r="CK325" s="156"/>
      <c r="CL325" s="156"/>
      <c r="CM325" s="156"/>
      <c r="CN325" s="156"/>
      <c r="CO325" s="156"/>
      <c r="CP325" s="156"/>
      <c r="CQ325" s="156"/>
      <c r="CR325" s="156"/>
      <c r="CS325" s="156"/>
      <c r="CT325" s="156"/>
      <c r="CU325" s="156"/>
      <c r="CV325" s="156"/>
      <c r="CW325" s="156"/>
      <c r="CX325" s="156"/>
      <c r="CY325" s="156"/>
      <c r="CZ325" s="156"/>
      <c r="DA325" s="156"/>
      <c r="DB325" s="156"/>
      <c r="DC325" s="156"/>
    </row>
    <row r="326" spans="1:170" ht="13.5" customHeight="1">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c r="AX326" s="9"/>
      <c r="AY326" s="44"/>
      <c r="AZ326" s="9"/>
      <c r="BA326" s="9"/>
      <c r="BB326" s="9"/>
      <c r="BH326" s="45"/>
      <c r="BI326" s="45"/>
      <c r="BJ326" s="45"/>
      <c r="BK326" s="155"/>
      <c r="BL326" s="156"/>
      <c r="BM326" s="156"/>
      <c r="BN326" s="156"/>
      <c r="BO326" s="156"/>
      <c r="BP326" s="156"/>
      <c r="BQ326" s="156"/>
      <c r="BR326" s="156"/>
      <c r="BS326" s="156"/>
      <c r="BT326" s="156"/>
      <c r="BU326" s="156"/>
      <c r="BV326" s="156"/>
      <c r="BW326" s="156"/>
      <c r="BX326" s="156"/>
      <c r="BY326" s="156"/>
      <c r="BZ326" s="156"/>
      <c r="CA326" s="156"/>
      <c r="CB326" s="156"/>
      <c r="CC326" s="156"/>
      <c r="CD326" s="156"/>
      <c r="CE326" s="156"/>
      <c r="CF326" s="156"/>
      <c r="CG326" s="156"/>
      <c r="CH326" s="156"/>
      <c r="CI326" s="156"/>
      <c r="CJ326" s="156"/>
      <c r="CK326" s="156"/>
      <c r="CL326" s="156"/>
      <c r="CM326" s="156"/>
      <c r="CN326" s="156"/>
      <c r="CO326" s="156"/>
      <c r="CP326" s="156"/>
      <c r="CQ326" s="156"/>
      <c r="CR326" s="156"/>
      <c r="CS326" s="156"/>
      <c r="CT326" s="156"/>
      <c r="CU326" s="156"/>
      <c r="CV326" s="156"/>
      <c r="CW326" s="156"/>
      <c r="CX326" s="156"/>
      <c r="CY326" s="156"/>
      <c r="CZ326" s="156"/>
      <c r="DA326" s="156"/>
      <c r="DB326" s="156"/>
      <c r="DC326" s="156"/>
    </row>
    <row r="327" spans="1:170" ht="13.5" customHeight="1">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c r="AX327" s="9"/>
      <c r="AY327" s="44"/>
      <c r="AZ327" s="9"/>
      <c r="BA327" s="9"/>
      <c r="BB327" s="9"/>
      <c r="BH327" s="45"/>
      <c r="BI327" s="45"/>
      <c r="BJ327" s="45"/>
      <c r="BK327" s="151"/>
      <c r="BL327" s="156"/>
      <c r="BM327" s="156"/>
      <c r="BN327" s="156"/>
      <c r="BO327" s="156"/>
      <c r="BP327" s="156"/>
      <c r="BQ327" s="156"/>
      <c r="BR327" s="156"/>
      <c r="BS327" s="156"/>
      <c r="BT327" s="156"/>
      <c r="BU327" s="156"/>
      <c r="BV327" s="156"/>
      <c r="BW327" s="156"/>
      <c r="BX327" s="156"/>
      <c r="BY327" s="156"/>
      <c r="BZ327" s="156"/>
      <c r="CA327" s="156"/>
      <c r="CB327" s="156"/>
      <c r="CC327" s="156"/>
      <c r="CD327" s="156"/>
      <c r="CE327" s="156"/>
      <c r="CF327" s="156"/>
      <c r="CG327" s="156"/>
      <c r="CH327" s="156"/>
      <c r="CI327" s="156"/>
      <c r="CJ327" s="156"/>
      <c r="CK327" s="156"/>
      <c r="CL327" s="156"/>
      <c r="CM327" s="156"/>
      <c r="CN327" s="156"/>
      <c r="CO327" s="156"/>
      <c r="CP327" s="156"/>
      <c r="CQ327" s="156"/>
      <c r="CR327" s="156"/>
      <c r="CS327" s="156"/>
      <c r="CT327" s="156"/>
      <c r="CU327" s="156"/>
      <c r="CV327" s="156"/>
      <c r="CW327" s="156"/>
      <c r="CX327" s="156"/>
      <c r="CY327" s="156"/>
      <c r="CZ327" s="156"/>
      <c r="DA327" s="156"/>
      <c r="DB327" s="156"/>
      <c r="DC327" s="156"/>
    </row>
    <row r="328" spans="1:170" ht="13.5" customHeight="1">
      <c r="B328" s="62"/>
      <c r="C328" s="62"/>
      <c r="D328" s="62"/>
      <c r="E328" s="62"/>
      <c r="F328" s="62"/>
      <c r="G328" s="62"/>
      <c r="H328" s="62"/>
      <c r="I328" s="62"/>
      <c r="J328" s="62"/>
      <c r="K328" s="62"/>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72"/>
      <c r="AY328" s="44"/>
      <c r="AZ328" s="72"/>
      <c r="BA328" s="72"/>
      <c r="BB328" s="72"/>
      <c r="BH328" s="45"/>
      <c r="BI328" s="45"/>
      <c r="BJ328" s="45"/>
      <c r="BK328" s="151"/>
      <c r="BL328" s="156"/>
      <c r="BM328" s="156"/>
      <c r="BN328" s="156"/>
      <c r="BO328" s="156"/>
      <c r="BP328" s="156"/>
      <c r="BQ328" s="156"/>
      <c r="BR328" s="156"/>
      <c r="BS328" s="156"/>
      <c r="BT328" s="156"/>
      <c r="BU328" s="156"/>
      <c r="BV328" s="156"/>
      <c r="BW328" s="156"/>
      <c r="BX328" s="156"/>
      <c r="BY328" s="156"/>
      <c r="BZ328" s="156"/>
      <c r="CA328" s="156"/>
      <c r="CB328" s="156"/>
      <c r="CC328" s="156"/>
      <c r="CD328" s="156"/>
      <c r="CE328" s="156"/>
      <c r="CF328" s="156"/>
      <c r="CG328" s="156"/>
      <c r="CH328" s="156"/>
      <c r="CI328" s="156"/>
      <c r="CJ328" s="156"/>
      <c r="CK328" s="156"/>
      <c r="CL328" s="156"/>
      <c r="CM328" s="156"/>
      <c r="CN328" s="156"/>
      <c r="CO328" s="156"/>
      <c r="CP328" s="156"/>
      <c r="CQ328" s="156"/>
      <c r="CR328" s="156"/>
      <c r="CS328" s="156"/>
      <c r="CT328" s="156"/>
      <c r="CU328" s="156"/>
      <c r="CV328" s="156"/>
      <c r="CW328" s="156"/>
      <c r="CX328" s="156"/>
      <c r="CY328" s="156"/>
      <c r="CZ328" s="156"/>
      <c r="DA328" s="156"/>
      <c r="DB328" s="156"/>
      <c r="DC328" s="156"/>
    </row>
    <row r="329" spans="1:170" s="3" customFormat="1" ht="13.5" customHeight="1">
      <c r="A329" s="9"/>
      <c r="B329" s="62"/>
      <c r="C329" s="62"/>
      <c r="D329" s="62"/>
      <c r="E329" s="62"/>
      <c r="F329" s="62"/>
      <c r="G329" s="62"/>
      <c r="H329" s="62"/>
      <c r="I329" s="62"/>
      <c r="J329" s="62"/>
      <c r="K329" s="62"/>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72"/>
      <c r="AY329" s="44"/>
      <c r="AZ329" s="72"/>
      <c r="BA329" s="72"/>
      <c r="BB329" s="72"/>
      <c r="BC329" s="1"/>
      <c r="BD329" s="1"/>
      <c r="BE329" s="1"/>
      <c r="BF329" s="1"/>
      <c r="BG329" s="1"/>
      <c r="BH329" s="45"/>
      <c r="BI329" s="45"/>
      <c r="BJ329" s="45"/>
      <c r="BK329" s="155"/>
      <c r="BL329" s="156"/>
      <c r="BM329" s="156"/>
      <c r="BN329" s="156"/>
      <c r="BO329" s="156"/>
      <c r="BP329" s="156"/>
      <c r="BQ329" s="156"/>
      <c r="BR329" s="156"/>
      <c r="BS329" s="156"/>
      <c r="BT329" s="156"/>
      <c r="BU329" s="156"/>
      <c r="BV329" s="156"/>
      <c r="BW329" s="156"/>
      <c r="BX329" s="156"/>
      <c r="BY329" s="156"/>
      <c r="BZ329" s="156"/>
      <c r="CA329" s="156"/>
      <c r="CB329" s="156"/>
      <c r="CC329" s="156"/>
      <c r="CD329" s="156"/>
      <c r="CE329" s="156"/>
      <c r="CF329" s="156"/>
      <c r="CG329" s="156"/>
      <c r="CH329" s="156"/>
      <c r="CI329" s="156"/>
      <c r="CJ329" s="156"/>
      <c r="CK329" s="156"/>
      <c r="CL329" s="156"/>
      <c r="CM329" s="156"/>
      <c r="CN329" s="156"/>
      <c r="CO329" s="156"/>
      <c r="CP329" s="156"/>
      <c r="CQ329" s="156"/>
      <c r="CR329" s="156"/>
      <c r="CS329" s="156"/>
      <c r="CT329" s="156"/>
      <c r="CU329" s="156"/>
      <c r="CV329" s="156"/>
      <c r="CW329" s="156"/>
      <c r="CX329" s="156"/>
      <c r="CY329" s="156"/>
      <c r="CZ329" s="156"/>
      <c r="DA329" s="156"/>
      <c r="DB329" s="156"/>
      <c r="DC329" s="156"/>
      <c r="DD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row>
    <row r="330" spans="1:170" s="3" customFormat="1" ht="13.5" customHeight="1">
      <c r="A330" s="9"/>
      <c r="B330" s="113"/>
      <c r="C330" s="113"/>
      <c r="D330" s="113"/>
      <c r="E330" s="113"/>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72"/>
      <c r="AY330" s="44"/>
      <c r="AZ330" s="72"/>
      <c r="BA330" s="72"/>
      <c r="BB330" s="72"/>
      <c r="BC330" s="1"/>
      <c r="BD330" s="1"/>
      <c r="BE330" s="1"/>
      <c r="BF330" s="1"/>
      <c r="BG330" s="1"/>
      <c r="BH330" s="45"/>
      <c r="BI330" s="45"/>
      <c r="BJ330" s="45"/>
      <c r="BK330" s="155"/>
      <c r="BL330" s="156"/>
      <c r="BM330" s="156"/>
      <c r="BN330" s="156"/>
      <c r="BO330" s="156"/>
      <c r="BP330" s="156"/>
      <c r="BQ330" s="156"/>
      <c r="BR330" s="156"/>
      <c r="BS330" s="156"/>
      <c r="BT330" s="156"/>
      <c r="BU330" s="156"/>
      <c r="BV330" s="156"/>
      <c r="BW330" s="156"/>
      <c r="BX330" s="156"/>
      <c r="BY330" s="156"/>
      <c r="BZ330" s="156"/>
      <c r="CA330" s="156"/>
      <c r="CB330" s="156"/>
      <c r="CC330" s="156"/>
      <c r="CD330" s="156"/>
      <c r="CE330" s="156"/>
      <c r="CF330" s="156"/>
      <c r="CG330" s="156"/>
      <c r="CH330" s="156"/>
      <c r="CI330" s="156"/>
      <c r="CJ330" s="156"/>
      <c r="CK330" s="156"/>
      <c r="CL330" s="156"/>
      <c r="CM330" s="156"/>
      <c r="CN330" s="156"/>
      <c r="CO330" s="156"/>
      <c r="CP330" s="156"/>
      <c r="CQ330" s="156"/>
      <c r="CR330" s="156"/>
      <c r="CS330" s="156"/>
      <c r="CT330" s="156"/>
      <c r="CU330" s="156"/>
      <c r="CV330" s="156"/>
      <c r="CW330" s="156"/>
      <c r="CX330" s="156"/>
      <c r="CY330" s="156"/>
      <c r="CZ330" s="156"/>
      <c r="DA330" s="156"/>
      <c r="DB330" s="156"/>
      <c r="DC330" s="156"/>
      <c r="DD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row>
    <row r="331" spans="1:170" s="3" customFormat="1" ht="13.5" customHeight="1">
      <c r="A331" s="9"/>
      <c r="B331" s="113"/>
      <c r="C331" s="113"/>
      <c r="D331" s="113"/>
      <c r="E331" s="113"/>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72"/>
      <c r="AY331" s="44"/>
      <c r="AZ331" s="72"/>
      <c r="BA331" s="72"/>
      <c r="BB331" s="72"/>
      <c r="BC331" s="1"/>
      <c r="BD331" s="1"/>
      <c r="BE331" s="1"/>
      <c r="BF331" s="1"/>
      <c r="BG331" s="1"/>
      <c r="BH331" s="45"/>
      <c r="BI331" s="45"/>
      <c r="BJ331" s="45"/>
      <c r="BK331" s="151"/>
      <c r="BL331" s="156"/>
      <c r="BM331" s="156"/>
      <c r="BN331" s="156"/>
      <c r="BO331" s="156"/>
      <c r="BP331" s="156"/>
      <c r="BQ331" s="156"/>
      <c r="BR331" s="156"/>
      <c r="BS331" s="156"/>
      <c r="BT331" s="156"/>
      <c r="BU331" s="156"/>
      <c r="BV331" s="156"/>
      <c r="BW331" s="156"/>
      <c r="BX331" s="156"/>
      <c r="BY331" s="156"/>
      <c r="BZ331" s="156"/>
      <c r="CA331" s="156"/>
      <c r="CB331" s="156"/>
      <c r="CC331" s="156"/>
      <c r="CD331" s="156"/>
      <c r="CE331" s="156"/>
      <c r="CF331" s="156"/>
      <c r="CG331" s="156"/>
      <c r="CH331" s="156"/>
      <c r="CI331" s="156"/>
      <c r="CJ331" s="156"/>
      <c r="CK331" s="156"/>
      <c r="CL331" s="156"/>
      <c r="CM331" s="156"/>
      <c r="CN331" s="156"/>
      <c r="CO331" s="156"/>
      <c r="CP331" s="156"/>
      <c r="CQ331" s="156"/>
      <c r="CR331" s="156"/>
      <c r="CS331" s="156"/>
      <c r="CT331" s="156"/>
      <c r="CU331" s="156"/>
      <c r="CV331" s="156"/>
      <c r="CW331" s="156"/>
      <c r="CX331" s="156"/>
      <c r="CY331" s="156"/>
      <c r="CZ331" s="156"/>
      <c r="DA331" s="156"/>
      <c r="DB331" s="156"/>
      <c r="DC331" s="156"/>
      <c r="DD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row>
    <row r="332" spans="1:170" s="3" customFormat="1" ht="13.5" customHeight="1">
      <c r="A332" s="9"/>
      <c r="B332" s="9"/>
      <c r="C332" s="9"/>
      <c r="D332" s="9"/>
      <c r="E332" s="9"/>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72"/>
      <c r="AY332" s="44"/>
      <c r="AZ332" s="72"/>
      <c r="BA332" s="72"/>
      <c r="BB332" s="72"/>
      <c r="BC332" s="1"/>
      <c r="BD332" s="1"/>
      <c r="BE332" s="1"/>
      <c r="BF332" s="1"/>
      <c r="BG332" s="1"/>
      <c r="BH332" s="45"/>
      <c r="BI332" s="45"/>
      <c r="BJ332" s="45"/>
      <c r="BK332" s="151"/>
      <c r="BL332" s="156"/>
      <c r="BM332" s="156"/>
      <c r="BN332" s="156"/>
      <c r="BO332" s="156"/>
      <c r="BP332" s="156"/>
      <c r="BQ332" s="156"/>
      <c r="BR332" s="156"/>
      <c r="BS332" s="156"/>
      <c r="BT332" s="156"/>
      <c r="BU332" s="156"/>
      <c r="BV332" s="156"/>
      <c r="BW332" s="156"/>
      <c r="BX332" s="156"/>
      <c r="BY332" s="156"/>
      <c r="BZ332" s="156"/>
      <c r="CA332" s="156"/>
      <c r="CB332" s="156"/>
      <c r="CC332" s="156"/>
      <c r="CD332" s="156"/>
      <c r="CE332" s="156"/>
      <c r="CF332" s="156"/>
      <c r="CG332" s="156"/>
      <c r="CH332" s="156"/>
      <c r="CI332" s="156"/>
      <c r="CJ332" s="156"/>
      <c r="CK332" s="156"/>
      <c r="CL332" s="156"/>
      <c r="CM332" s="156"/>
      <c r="CN332" s="156"/>
      <c r="CO332" s="156"/>
      <c r="CP332" s="156"/>
      <c r="CQ332" s="156"/>
      <c r="CR332" s="156"/>
      <c r="CS332" s="156"/>
      <c r="CT332" s="156"/>
      <c r="CU332" s="156"/>
      <c r="CV332" s="156"/>
      <c r="CW332" s="156"/>
      <c r="CX332" s="156"/>
      <c r="CY332" s="156"/>
      <c r="CZ332" s="156"/>
      <c r="DA332" s="156"/>
      <c r="DB332" s="156"/>
      <c r="DC332" s="156"/>
      <c r="DD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row>
    <row r="333" spans="1:170" s="3" customFormat="1" ht="13.5" customHeight="1">
      <c r="A333" s="9"/>
      <c r="B333" s="9"/>
      <c r="C333" s="9"/>
      <c r="D333" s="9"/>
      <c r="E333" s="9"/>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72"/>
      <c r="AY333" s="44"/>
      <c r="AZ333" s="72"/>
      <c r="BA333" s="72"/>
      <c r="BB333" s="72"/>
      <c r="BC333" s="1"/>
      <c r="BD333" s="1"/>
      <c r="BE333" s="1"/>
      <c r="BF333" s="1"/>
      <c r="BG333" s="1"/>
      <c r="BH333" s="62"/>
      <c r="BI333" s="62"/>
      <c r="BJ333" s="62"/>
      <c r="BK333" s="113"/>
      <c r="BL333" s="62"/>
      <c r="BM333" s="62"/>
      <c r="BN333" s="62"/>
      <c r="BO333" s="62"/>
      <c r="BP333" s="62"/>
      <c r="BQ333" s="62"/>
      <c r="BR333" s="62"/>
      <c r="BS333" s="62"/>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row>
    <row r="334" spans="1:170" s="3" customFormat="1" ht="13.5" customHeight="1">
      <c r="A334" s="9"/>
      <c r="B334" s="9"/>
      <c r="C334" s="9"/>
      <c r="D334" s="9"/>
      <c r="E334" s="9"/>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9"/>
      <c r="AY334" s="44"/>
      <c r="AZ334" s="9"/>
      <c r="BA334" s="9"/>
      <c r="BB334" s="9"/>
      <c r="BC334" s="1"/>
      <c r="BD334" s="1"/>
      <c r="BE334" s="1"/>
      <c r="BF334" s="1"/>
      <c r="BG334" s="1"/>
      <c r="BH334" s="62"/>
      <c r="BI334" s="62"/>
      <c r="BJ334" s="62"/>
      <c r="BK334" s="113"/>
      <c r="BL334" s="62"/>
      <c r="BM334" s="62"/>
      <c r="BN334" s="62"/>
      <c r="BO334" s="62"/>
      <c r="BP334" s="62"/>
      <c r="BQ334" s="62"/>
      <c r="BR334" s="62"/>
      <c r="BS334" s="62"/>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row>
    <row r="335" spans="1:170" s="3" customFormat="1" ht="13.5" customHeight="1">
      <c r="A335" s="9"/>
      <c r="B335" s="9"/>
      <c r="C335" s="9"/>
      <c r="D335" s="9"/>
      <c r="E335" s="9"/>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9"/>
      <c r="AY335" s="44"/>
      <c r="AZ335" s="9"/>
      <c r="BA335" s="9"/>
      <c r="BB335" s="9"/>
      <c r="BC335" s="1"/>
      <c r="BD335" s="1"/>
      <c r="BE335" s="1"/>
      <c r="BF335" s="1"/>
      <c r="BG335" s="1"/>
      <c r="BH335" s="151"/>
      <c r="BI335" s="151"/>
      <c r="BJ335" s="151"/>
      <c r="BK335" s="151"/>
      <c r="BL335" s="156"/>
      <c r="BM335" s="156"/>
      <c r="BN335" s="156"/>
      <c r="BO335" s="156"/>
      <c r="BP335" s="156"/>
      <c r="BQ335" s="156"/>
      <c r="BR335" s="156"/>
      <c r="BS335" s="156"/>
      <c r="BT335" s="156"/>
      <c r="BU335" s="156"/>
      <c r="BV335" s="156"/>
      <c r="BW335" s="156"/>
      <c r="BX335" s="156"/>
      <c r="BY335" s="156"/>
      <c r="BZ335" s="156"/>
      <c r="CA335" s="156"/>
      <c r="CB335" s="156"/>
      <c r="CC335" s="156"/>
      <c r="CD335" s="156"/>
      <c r="CE335" s="156"/>
      <c r="CF335" s="156"/>
      <c r="CG335" s="156"/>
      <c r="CH335" s="156"/>
      <c r="CI335" s="156"/>
      <c r="CJ335" s="156"/>
      <c r="CK335" s="156"/>
      <c r="CL335" s="156"/>
      <c r="CM335" s="156"/>
      <c r="CN335" s="156"/>
      <c r="CO335" s="156"/>
      <c r="CP335" s="156"/>
      <c r="CQ335" s="156"/>
      <c r="CR335" s="156"/>
      <c r="CS335" s="156"/>
      <c r="CT335" s="156"/>
      <c r="CU335" s="156"/>
      <c r="CV335" s="156"/>
      <c r="CW335" s="156"/>
      <c r="CX335" s="156"/>
      <c r="CY335" s="156"/>
      <c r="CZ335" s="156"/>
      <c r="DA335" s="156"/>
      <c r="DB335" s="156"/>
      <c r="DC335" s="156"/>
      <c r="DD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row>
    <row r="336" spans="1:170" s="3" customFormat="1" ht="13.5" customHeight="1">
      <c r="A336" s="9"/>
      <c r="B336" s="62"/>
      <c r="C336" s="62"/>
      <c r="D336" s="62"/>
      <c r="E336" s="62"/>
      <c r="F336" s="62"/>
      <c r="G336" s="62"/>
      <c r="H336" s="62"/>
      <c r="I336" s="62"/>
      <c r="J336" s="62"/>
      <c r="K336" s="62"/>
      <c r="L336" s="62"/>
      <c r="M336" s="62"/>
      <c r="N336" s="62"/>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72"/>
      <c r="AY336" s="44"/>
      <c r="AZ336" s="72"/>
      <c r="BA336" s="72"/>
      <c r="BB336" s="72"/>
      <c r="BC336" s="1"/>
      <c r="BD336" s="1"/>
      <c r="BE336" s="1"/>
      <c r="BF336" s="1"/>
      <c r="BG336" s="1"/>
      <c r="BH336" s="151"/>
      <c r="BI336" s="151"/>
      <c r="BJ336" s="151"/>
      <c r="BK336" s="151"/>
      <c r="BL336" s="156"/>
      <c r="BM336" s="156"/>
      <c r="BN336" s="156"/>
      <c r="BO336" s="156"/>
      <c r="BP336" s="156"/>
      <c r="BQ336" s="156"/>
      <c r="BR336" s="156"/>
      <c r="BS336" s="156"/>
      <c r="BT336" s="156"/>
      <c r="BU336" s="156"/>
      <c r="BV336" s="156"/>
      <c r="BW336" s="156"/>
      <c r="BX336" s="156"/>
      <c r="BY336" s="156"/>
      <c r="BZ336" s="156"/>
      <c r="CA336" s="156"/>
      <c r="CB336" s="156"/>
      <c r="CC336" s="156"/>
      <c r="CD336" s="156"/>
      <c r="CE336" s="156"/>
      <c r="CF336" s="156"/>
      <c r="CG336" s="156"/>
      <c r="CH336" s="156"/>
      <c r="CI336" s="156"/>
      <c r="CJ336" s="156"/>
      <c r="CK336" s="156"/>
      <c r="CL336" s="156"/>
      <c r="CM336" s="156"/>
      <c r="CN336" s="156"/>
      <c r="CO336" s="156"/>
      <c r="CP336" s="156"/>
      <c r="CQ336" s="156"/>
      <c r="CR336" s="156"/>
      <c r="CS336" s="156"/>
      <c r="CT336" s="156"/>
      <c r="CU336" s="156"/>
      <c r="CV336" s="156"/>
      <c r="CW336" s="156"/>
      <c r="CX336" s="156"/>
      <c r="CY336" s="156"/>
      <c r="CZ336" s="156"/>
      <c r="DA336" s="156"/>
      <c r="DB336" s="156"/>
      <c r="DC336" s="156"/>
      <c r="DD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row>
    <row r="337" spans="1:170" s="3" customFormat="1" ht="13.5" customHeight="1">
      <c r="A337" s="9"/>
      <c r="B337" s="62"/>
      <c r="C337" s="62"/>
      <c r="D337" s="62"/>
      <c r="E337" s="62"/>
      <c r="F337" s="62"/>
      <c r="G337" s="62"/>
      <c r="H337" s="62"/>
      <c r="I337" s="62"/>
      <c r="J337" s="62"/>
      <c r="K337" s="62"/>
      <c r="L337" s="62"/>
      <c r="M337" s="62"/>
      <c r="N337" s="62"/>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72"/>
      <c r="AY337" s="44"/>
      <c r="AZ337" s="72"/>
      <c r="BA337" s="72"/>
      <c r="BB337" s="72"/>
      <c r="BC337" s="1"/>
      <c r="BD337" s="1"/>
      <c r="BE337" s="1"/>
      <c r="BF337" s="1"/>
      <c r="BG337" s="1"/>
      <c r="BH337" s="1"/>
      <c r="BI337" s="1"/>
      <c r="BJ337" s="1"/>
      <c r="BK337" s="61"/>
      <c r="BL337" s="154"/>
      <c r="BM337" s="154"/>
      <c r="BN337" s="154"/>
      <c r="BO337" s="154"/>
      <c r="BP337" s="154"/>
      <c r="BQ337" s="154"/>
      <c r="BR337" s="154"/>
      <c r="BS337" s="154"/>
      <c r="BT337" s="154"/>
      <c r="BU337" s="154"/>
      <c r="BV337" s="154"/>
      <c r="BW337" s="154"/>
      <c r="BX337" s="154"/>
      <c r="BY337" s="154"/>
      <c r="BZ337" s="154"/>
      <c r="CA337" s="154"/>
      <c r="CB337" s="154"/>
      <c r="CC337" s="154"/>
      <c r="CD337" s="154"/>
      <c r="CE337" s="154"/>
      <c r="CF337" s="154"/>
      <c r="CG337" s="154"/>
      <c r="CH337" s="154"/>
      <c r="CI337" s="154"/>
      <c r="CJ337" s="154"/>
      <c r="CK337" s="154"/>
      <c r="CL337" s="154"/>
      <c r="CM337" s="154"/>
      <c r="CN337" s="154"/>
      <c r="CO337" s="154"/>
      <c r="CP337" s="154"/>
      <c r="CQ337" s="154"/>
      <c r="CR337" s="154"/>
      <c r="CS337" s="154"/>
      <c r="CT337" s="154"/>
      <c r="CU337" s="154"/>
      <c r="CV337" s="154"/>
      <c r="CW337" s="154"/>
      <c r="CX337" s="154"/>
      <c r="CY337" s="154"/>
      <c r="CZ337" s="154"/>
      <c r="DA337" s="154"/>
      <c r="DB337" s="154"/>
      <c r="DC337" s="154"/>
      <c r="DD337" s="1"/>
      <c r="DF337" s="162"/>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row>
    <row r="338" spans="1:170" s="3" customFormat="1" ht="13.5" customHeight="1">
      <c r="A338" s="9"/>
      <c r="B338" s="113"/>
      <c r="C338" s="113"/>
      <c r="D338" s="113"/>
      <c r="E338" s="113"/>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c r="AB338" s="156"/>
      <c r="AC338" s="156"/>
      <c r="AD338" s="156"/>
      <c r="AE338" s="156"/>
      <c r="AF338" s="156"/>
      <c r="AG338" s="156"/>
      <c r="AH338" s="156"/>
      <c r="AI338" s="156"/>
      <c r="AJ338" s="156"/>
      <c r="AK338" s="156"/>
      <c r="AL338" s="156"/>
      <c r="AM338" s="156"/>
      <c r="AN338" s="156"/>
      <c r="AO338" s="156"/>
      <c r="AP338" s="156"/>
      <c r="AQ338" s="156"/>
      <c r="AR338" s="156"/>
      <c r="AS338" s="156"/>
      <c r="AT338" s="156"/>
      <c r="AU338" s="156"/>
      <c r="AV338" s="156"/>
      <c r="AW338" s="156"/>
      <c r="AX338" s="72"/>
      <c r="AY338" s="44"/>
      <c r="AZ338" s="72"/>
      <c r="BA338" s="72"/>
      <c r="BB338" s="72"/>
      <c r="BC338" s="1"/>
      <c r="BD338" s="1"/>
      <c r="BE338" s="1"/>
      <c r="BF338" s="1"/>
      <c r="BG338" s="1"/>
      <c r="BH338" s="1"/>
      <c r="BI338" s="1"/>
      <c r="BJ338" s="1"/>
      <c r="BK338" s="61"/>
      <c r="BL338" s="154"/>
      <c r="BM338" s="154"/>
      <c r="BN338" s="154"/>
      <c r="BO338" s="154"/>
      <c r="BP338" s="154"/>
      <c r="BQ338" s="154"/>
      <c r="BR338" s="154"/>
      <c r="BS338" s="154"/>
      <c r="BT338" s="154"/>
      <c r="BU338" s="154"/>
      <c r="BV338" s="154"/>
      <c r="BW338" s="154"/>
      <c r="BX338" s="154"/>
      <c r="BY338" s="154"/>
      <c r="BZ338" s="154"/>
      <c r="CA338" s="154"/>
      <c r="CB338" s="154"/>
      <c r="CC338" s="154"/>
      <c r="CD338" s="154"/>
      <c r="CE338" s="154"/>
      <c r="CF338" s="154"/>
      <c r="CG338" s="154"/>
      <c r="CH338" s="154"/>
      <c r="CI338" s="154"/>
      <c r="CJ338" s="154"/>
      <c r="CK338" s="154"/>
      <c r="CL338" s="154"/>
      <c r="CM338" s="154"/>
      <c r="CN338" s="154"/>
      <c r="CO338" s="154"/>
      <c r="CP338" s="154"/>
      <c r="CQ338" s="154"/>
      <c r="CR338" s="154"/>
      <c r="CS338" s="154"/>
      <c r="CT338" s="154"/>
      <c r="CU338" s="154"/>
      <c r="CV338" s="154"/>
      <c r="CW338" s="154"/>
      <c r="CX338" s="154"/>
      <c r="CY338" s="154"/>
      <c r="CZ338" s="154"/>
      <c r="DA338" s="154"/>
      <c r="DB338" s="154"/>
      <c r="DC338" s="154"/>
      <c r="DD338" s="1"/>
      <c r="DF338" s="162"/>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row>
    <row r="339" spans="1:170" s="3" customFormat="1" ht="13.5" customHeight="1">
      <c r="A339" s="9"/>
      <c r="B339" s="113"/>
      <c r="C339" s="113"/>
      <c r="D339" s="113"/>
      <c r="E339" s="113"/>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c r="AB339" s="156"/>
      <c r="AC339" s="156"/>
      <c r="AD339" s="156"/>
      <c r="AE339" s="156"/>
      <c r="AF339" s="156"/>
      <c r="AG339" s="156"/>
      <c r="AH339" s="156"/>
      <c r="AI339" s="156"/>
      <c r="AJ339" s="156"/>
      <c r="AK339" s="156"/>
      <c r="AL339" s="156"/>
      <c r="AM339" s="156"/>
      <c r="AN339" s="156"/>
      <c r="AO339" s="156"/>
      <c r="AP339" s="156"/>
      <c r="AQ339" s="156"/>
      <c r="AR339" s="156"/>
      <c r="AS339" s="156"/>
      <c r="AT339" s="156"/>
      <c r="AU339" s="156"/>
      <c r="AV339" s="156"/>
      <c r="AW339" s="156"/>
      <c r="AX339" s="72"/>
      <c r="AY339" s="44"/>
      <c r="AZ339" s="72"/>
      <c r="BA339" s="72"/>
      <c r="BB339" s="72"/>
      <c r="BC339" s="1"/>
      <c r="BD339" s="1"/>
      <c r="BE339" s="1"/>
      <c r="BF339" s="1"/>
      <c r="BG339" s="1"/>
      <c r="BH339" s="1"/>
      <c r="BI339" s="1"/>
      <c r="BJ339" s="1"/>
      <c r="BK339" s="61"/>
      <c r="BL339" s="156"/>
      <c r="BM339" s="156"/>
      <c r="BN339" s="156"/>
      <c r="BO339" s="156"/>
      <c r="BP339" s="156"/>
      <c r="BQ339" s="156"/>
      <c r="BR339" s="156"/>
      <c r="BS339" s="156"/>
      <c r="BT339" s="156"/>
      <c r="BU339" s="156"/>
      <c r="BV339" s="156"/>
      <c r="BW339" s="156"/>
      <c r="BX339" s="156"/>
      <c r="BY339" s="156"/>
      <c r="BZ339" s="156"/>
      <c r="CA339" s="156"/>
      <c r="CB339" s="156"/>
      <c r="CC339" s="156"/>
      <c r="CD339" s="156"/>
      <c r="CE339" s="156"/>
      <c r="CF339" s="156"/>
      <c r="CG339" s="156"/>
      <c r="CH339" s="156"/>
      <c r="CI339" s="156"/>
      <c r="CJ339" s="156"/>
      <c r="CK339" s="156"/>
      <c r="CL339" s="156"/>
      <c r="CM339" s="156"/>
      <c r="CN339" s="156"/>
      <c r="CO339" s="156"/>
      <c r="CP339" s="156"/>
      <c r="CQ339" s="156"/>
      <c r="CR339" s="156"/>
      <c r="CS339" s="156"/>
      <c r="CT339" s="156"/>
      <c r="CU339" s="156"/>
      <c r="CV339" s="156"/>
      <c r="CW339" s="156"/>
      <c r="CX339" s="156"/>
      <c r="CY339" s="156"/>
      <c r="CZ339" s="156"/>
      <c r="DA339" s="156"/>
      <c r="DB339" s="156"/>
      <c r="DC339" s="156"/>
      <c r="DD339" s="1"/>
      <c r="DF339" s="162"/>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row>
    <row r="340" spans="1:170" s="3" customFormat="1" ht="13.5" customHeight="1">
      <c r="A340" s="9"/>
      <c r="B340" s="9"/>
      <c r="C340" s="9"/>
      <c r="D340" s="9"/>
      <c r="E340" s="9"/>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c r="AB340" s="156"/>
      <c r="AC340" s="156"/>
      <c r="AD340" s="156"/>
      <c r="AE340" s="156"/>
      <c r="AF340" s="156"/>
      <c r="AG340" s="156"/>
      <c r="AH340" s="156"/>
      <c r="AI340" s="156"/>
      <c r="AJ340" s="156"/>
      <c r="AK340" s="156"/>
      <c r="AL340" s="156"/>
      <c r="AM340" s="156"/>
      <c r="AN340" s="156"/>
      <c r="AO340" s="156"/>
      <c r="AP340" s="156"/>
      <c r="AQ340" s="156"/>
      <c r="AR340" s="156"/>
      <c r="AS340" s="156"/>
      <c r="AT340" s="156"/>
      <c r="AU340" s="156"/>
      <c r="AV340" s="156"/>
      <c r="AW340" s="156"/>
      <c r="AX340" s="72"/>
      <c r="AY340" s="44"/>
      <c r="AZ340" s="72"/>
      <c r="BA340" s="72"/>
      <c r="BB340" s="72"/>
      <c r="BC340" s="1"/>
      <c r="BD340" s="1"/>
      <c r="BE340" s="1"/>
      <c r="BF340" s="1"/>
      <c r="BG340" s="1"/>
      <c r="BH340" s="1"/>
      <c r="BI340" s="1"/>
      <c r="BJ340" s="1"/>
      <c r="BK340" s="61"/>
      <c r="BL340" s="156"/>
      <c r="BM340" s="156"/>
      <c r="BN340" s="156"/>
      <c r="BO340" s="156"/>
      <c r="BP340" s="156"/>
      <c r="BQ340" s="156"/>
      <c r="BR340" s="156"/>
      <c r="BS340" s="156"/>
      <c r="BT340" s="156"/>
      <c r="BU340" s="156"/>
      <c r="BV340" s="156"/>
      <c r="BW340" s="156"/>
      <c r="BX340" s="156"/>
      <c r="BY340" s="156"/>
      <c r="BZ340" s="156"/>
      <c r="CA340" s="156"/>
      <c r="CB340" s="156"/>
      <c r="CC340" s="156"/>
      <c r="CD340" s="156"/>
      <c r="CE340" s="156"/>
      <c r="CF340" s="156"/>
      <c r="CG340" s="156"/>
      <c r="CH340" s="156"/>
      <c r="CI340" s="156"/>
      <c r="CJ340" s="156"/>
      <c r="CK340" s="156"/>
      <c r="CL340" s="156"/>
      <c r="CM340" s="156"/>
      <c r="CN340" s="156"/>
      <c r="CO340" s="156"/>
      <c r="CP340" s="156"/>
      <c r="CQ340" s="156"/>
      <c r="CR340" s="156"/>
      <c r="CS340" s="156"/>
      <c r="CT340" s="156"/>
      <c r="CU340" s="156"/>
      <c r="CV340" s="156"/>
      <c r="CW340" s="156"/>
      <c r="CX340" s="156"/>
      <c r="CY340" s="156"/>
      <c r="CZ340" s="156"/>
      <c r="DA340" s="156"/>
      <c r="DB340" s="156"/>
      <c r="DC340" s="156"/>
      <c r="DD340" s="156"/>
      <c r="DE340" s="163"/>
      <c r="DF340" s="163"/>
      <c r="DG340" s="163"/>
      <c r="DH340" s="163"/>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row>
    <row r="341" spans="1:170" s="3" customFormat="1" ht="13.5" customHeight="1">
      <c r="A341" s="9"/>
      <c r="B341" s="9"/>
      <c r="C341" s="9"/>
      <c r="D341" s="9"/>
      <c r="E341" s="9"/>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c r="AB341" s="156"/>
      <c r="AC341" s="156"/>
      <c r="AD341" s="156"/>
      <c r="AE341" s="156"/>
      <c r="AF341" s="156"/>
      <c r="AG341" s="156"/>
      <c r="AH341" s="156"/>
      <c r="AI341" s="156"/>
      <c r="AJ341" s="156"/>
      <c r="AK341" s="156"/>
      <c r="AL341" s="156"/>
      <c r="AM341" s="156"/>
      <c r="AN341" s="156"/>
      <c r="AO341" s="156"/>
      <c r="AP341" s="156"/>
      <c r="AQ341" s="156"/>
      <c r="AR341" s="156"/>
      <c r="AS341" s="156"/>
      <c r="AT341" s="156"/>
      <c r="AU341" s="156"/>
      <c r="AV341" s="156"/>
      <c r="AW341" s="156"/>
      <c r="AX341" s="72"/>
      <c r="AY341" s="44"/>
      <c r="AZ341" s="72"/>
      <c r="BA341" s="72"/>
      <c r="BB341" s="72"/>
      <c r="BC341" s="1"/>
      <c r="BD341" s="1"/>
      <c r="BE341" s="1"/>
      <c r="BF341" s="1"/>
      <c r="BG341" s="1"/>
      <c r="BH341" s="1"/>
      <c r="BI341" s="1"/>
      <c r="BJ341" s="1"/>
      <c r="BK341" s="61"/>
      <c r="BL341" s="156"/>
      <c r="BM341" s="156"/>
      <c r="BN341" s="156"/>
      <c r="BO341" s="156"/>
      <c r="BP341" s="156"/>
      <c r="BQ341" s="156"/>
      <c r="BR341" s="156"/>
      <c r="BS341" s="156"/>
      <c r="BT341" s="156"/>
      <c r="BU341" s="156"/>
      <c r="BV341" s="156"/>
      <c r="BW341" s="156"/>
      <c r="BX341" s="156"/>
      <c r="BY341" s="156"/>
      <c r="BZ341" s="156"/>
      <c r="CA341" s="156"/>
      <c r="CB341" s="156"/>
      <c r="CC341" s="156"/>
      <c r="CD341" s="156"/>
      <c r="CE341" s="156"/>
      <c r="CF341" s="156"/>
      <c r="CG341" s="156"/>
      <c r="CH341" s="156"/>
      <c r="CI341" s="156"/>
      <c r="CJ341" s="156"/>
      <c r="CK341" s="156"/>
      <c r="CL341" s="156"/>
      <c r="CM341" s="156"/>
      <c r="CN341" s="156"/>
      <c r="CO341" s="156"/>
      <c r="CP341" s="156"/>
      <c r="CQ341" s="156"/>
      <c r="CR341" s="156"/>
      <c r="CS341" s="156"/>
      <c r="CT341" s="156"/>
      <c r="CU341" s="156"/>
      <c r="CV341" s="156"/>
      <c r="CW341" s="156"/>
      <c r="CX341" s="156"/>
      <c r="CY341" s="156"/>
      <c r="CZ341" s="156"/>
      <c r="DA341" s="156"/>
      <c r="DB341" s="156"/>
      <c r="DC341" s="156"/>
      <c r="DD341" s="156"/>
      <c r="DE341" s="163"/>
      <c r="DF341" s="163"/>
      <c r="DG341" s="163"/>
      <c r="DH341" s="163"/>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row>
    <row r="342" spans="1:170" s="3" customFormat="1" ht="13.5" customHeight="1">
      <c r="A342" s="9"/>
      <c r="B342" s="9"/>
      <c r="C342" s="9"/>
      <c r="D342" s="9"/>
      <c r="E342" s="123"/>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c r="AB342" s="156"/>
      <c r="AC342" s="156"/>
      <c r="AD342" s="156"/>
      <c r="AE342" s="156"/>
      <c r="AF342" s="156"/>
      <c r="AG342" s="156"/>
      <c r="AH342" s="156"/>
      <c r="AI342" s="156"/>
      <c r="AJ342" s="156"/>
      <c r="AK342" s="156"/>
      <c r="AL342" s="156"/>
      <c r="AM342" s="156"/>
      <c r="AN342" s="156"/>
      <c r="AO342" s="156"/>
      <c r="AP342" s="156"/>
      <c r="AQ342" s="156"/>
      <c r="AR342" s="156"/>
      <c r="AS342" s="156"/>
      <c r="AT342" s="156"/>
      <c r="AU342" s="156"/>
      <c r="AV342" s="156"/>
      <c r="AW342" s="156"/>
      <c r="AX342" s="72"/>
      <c r="AY342" s="44"/>
      <c r="AZ342" s="72"/>
      <c r="BA342" s="72"/>
      <c r="BB342" s="72"/>
      <c r="BC342" s="1"/>
      <c r="BD342" s="1"/>
      <c r="BE342" s="1"/>
      <c r="BF342" s="1"/>
      <c r="BG342" s="1"/>
      <c r="BH342" s="1"/>
      <c r="BI342" s="1"/>
      <c r="BJ342" s="1"/>
      <c r="BK342" s="61"/>
      <c r="BL342" s="156"/>
      <c r="BM342" s="156"/>
      <c r="BN342" s="156"/>
      <c r="BO342" s="156"/>
      <c r="BP342" s="156"/>
      <c r="BQ342" s="156"/>
      <c r="BR342" s="156"/>
      <c r="BS342" s="156"/>
      <c r="BT342" s="156"/>
      <c r="BU342" s="156"/>
      <c r="BV342" s="156"/>
      <c r="BW342" s="156"/>
      <c r="BX342" s="156"/>
      <c r="BY342" s="156"/>
      <c r="BZ342" s="156"/>
      <c r="CA342" s="156"/>
      <c r="CB342" s="156"/>
      <c r="CC342" s="156"/>
      <c r="CD342" s="156"/>
      <c r="CE342" s="156"/>
      <c r="CF342" s="156"/>
      <c r="CG342" s="156"/>
      <c r="CH342" s="156"/>
      <c r="CI342" s="156"/>
      <c r="CJ342" s="156"/>
      <c r="CK342" s="156"/>
      <c r="CL342" s="156"/>
      <c r="CM342" s="156"/>
      <c r="CN342" s="156"/>
      <c r="CO342" s="156"/>
      <c r="CP342" s="156"/>
      <c r="CQ342" s="156"/>
      <c r="CR342" s="156"/>
      <c r="CS342" s="156"/>
      <c r="CT342" s="156"/>
      <c r="CU342" s="156"/>
      <c r="CV342" s="156"/>
      <c r="CW342" s="156"/>
      <c r="CX342" s="156"/>
      <c r="CY342" s="156"/>
      <c r="CZ342" s="156"/>
      <c r="DA342" s="156"/>
      <c r="DB342" s="156"/>
      <c r="DC342" s="156"/>
      <c r="DD342" s="156"/>
      <c r="DE342" s="163"/>
      <c r="DF342" s="163"/>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row>
    <row r="343" spans="1:170" s="3" customFormat="1" ht="13.5" customHeight="1">
      <c r="A343" s="9"/>
      <c r="B343" s="9"/>
      <c r="C343" s="9"/>
      <c r="D343" s="9"/>
      <c r="E343" s="123"/>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c r="AC343" s="156"/>
      <c r="AD343" s="156"/>
      <c r="AE343" s="156"/>
      <c r="AF343" s="156"/>
      <c r="AG343" s="156"/>
      <c r="AH343" s="156"/>
      <c r="AI343" s="156"/>
      <c r="AJ343" s="156"/>
      <c r="AK343" s="156"/>
      <c r="AL343" s="156"/>
      <c r="AM343" s="156"/>
      <c r="AN343" s="156"/>
      <c r="AO343" s="156"/>
      <c r="AP343" s="156"/>
      <c r="AQ343" s="156"/>
      <c r="AR343" s="156"/>
      <c r="AS343" s="156"/>
      <c r="AT343" s="156"/>
      <c r="AU343" s="156"/>
      <c r="AV343" s="156"/>
      <c r="AW343" s="156"/>
      <c r="AX343" s="72"/>
      <c r="AY343" s="44"/>
      <c r="AZ343" s="72"/>
      <c r="BA343" s="72"/>
      <c r="BB343" s="72"/>
      <c r="BC343" s="1"/>
      <c r="BD343" s="1"/>
      <c r="BE343" s="1"/>
      <c r="BF343" s="1"/>
      <c r="BG343" s="1"/>
      <c r="BH343" s="62"/>
      <c r="BI343" s="62"/>
      <c r="BJ343" s="62"/>
      <c r="BK343" s="113"/>
      <c r="BL343" s="62"/>
      <c r="BM343" s="62"/>
      <c r="BN343" s="62"/>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156"/>
      <c r="DE343" s="163"/>
      <c r="DF343" s="163"/>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row>
    <row r="344" spans="1:170" s="3" customFormat="1" ht="13.5" customHeight="1">
      <c r="A344" s="9"/>
      <c r="B344" s="9"/>
      <c r="C344" s="9"/>
      <c r="D344" s="9"/>
      <c r="E344" s="9"/>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c r="AB344" s="156"/>
      <c r="AC344" s="156"/>
      <c r="AD344" s="156"/>
      <c r="AE344" s="156"/>
      <c r="AF344" s="156"/>
      <c r="AG344" s="156"/>
      <c r="AH344" s="156"/>
      <c r="AI344" s="156"/>
      <c r="AJ344" s="156"/>
      <c r="AK344" s="156"/>
      <c r="AL344" s="156"/>
      <c r="AM344" s="156"/>
      <c r="AN344" s="156"/>
      <c r="AO344" s="156"/>
      <c r="AP344" s="156"/>
      <c r="AQ344" s="156"/>
      <c r="AR344" s="156"/>
      <c r="AS344" s="156"/>
      <c r="AT344" s="156"/>
      <c r="AU344" s="156"/>
      <c r="AV344" s="156"/>
      <c r="AW344" s="156"/>
      <c r="AX344" s="72"/>
      <c r="AY344" s="44"/>
      <c r="AZ344" s="72"/>
      <c r="BA344" s="72"/>
      <c r="BB344" s="72"/>
      <c r="BC344" s="1"/>
      <c r="BD344" s="1"/>
      <c r="BE344" s="1"/>
      <c r="BF344" s="1"/>
      <c r="BG344" s="1"/>
      <c r="BH344" s="62"/>
      <c r="BI344" s="62"/>
      <c r="BJ344" s="62"/>
      <c r="BK344" s="113"/>
      <c r="BL344" s="62"/>
      <c r="BM344" s="62"/>
      <c r="BN344" s="62"/>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156"/>
      <c r="DE344" s="163"/>
      <c r="DF344" s="163"/>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row>
    <row r="345" spans="1:170" s="3" customFormat="1" ht="13.5" customHeight="1">
      <c r="A345" s="9"/>
      <c r="B345" s="9"/>
      <c r="C345" s="9"/>
      <c r="D345" s="9"/>
      <c r="E345" s="9"/>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c r="AB345" s="156"/>
      <c r="AC345" s="156"/>
      <c r="AD345" s="156"/>
      <c r="AE345" s="156"/>
      <c r="AF345" s="156"/>
      <c r="AG345" s="156"/>
      <c r="AH345" s="156"/>
      <c r="AI345" s="156"/>
      <c r="AJ345" s="156"/>
      <c r="AK345" s="156"/>
      <c r="AL345" s="156"/>
      <c r="AM345" s="156"/>
      <c r="AN345" s="156"/>
      <c r="AO345" s="156"/>
      <c r="AP345" s="156"/>
      <c r="AQ345" s="156"/>
      <c r="AR345" s="156"/>
      <c r="AS345" s="156"/>
      <c r="AT345" s="156"/>
      <c r="AU345" s="156"/>
      <c r="AV345" s="156"/>
      <c r="AW345" s="156"/>
      <c r="AX345" s="72"/>
      <c r="AY345" s="44"/>
      <c r="AZ345" s="72"/>
      <c r="BA345" s="72"/>
      <c r="BB345" s="72"/>
      <c r="BC345" s="1"/>
      <c r="BD345" s="1"/>
      <c r="BE345" s="1"/>
      <c r="BF345" s="1"/>
      <c r="BG345" s="1"/>
      <c r="BH345" s="151"/>
      <c r="BI345" s="151"/>
      <c r="BJ345" s="151"/>
      <c r="BK345" s="151"/>
      <c r="BL345" s="160"/>
      <c r="BM345" s="160"/>
      <c r="BN345" s="160"/>
      <c r="BO345" s="160"/>
      <c r="BP345" s="160"/>
      <c r="BQ345" s="160"/>
      <c r="BR345" s="160"/>
      <c r="BS345" s="160"/>
      <c r="BT345" s="160"/>
      <c r="BU345" s="160"/>
      <c r="BV345" s="160"/>
      <c r="BW345" s="160"/>
      <c r="BX345" s="160"/>
      <c r="BY345" s="160"/>
      <c r="BZ345" s="160"/>
      <c r="CA345" s="160"/>
      <c r="CB345" s="160"/>
      <c r="CC345" s="160"/>
      <c r="CD345" s="160"/>
      <c r="CE345" s="160"/>
      <c r="CF345" s="160"/>
      <c r="CG345" s="160"/>
      <c r="CH345" s="160"/>
      <c r="CI345" s="160"/>
      <c r="CJ345" s="160"/>
      <c r="CK345" s="160"/>
      <c r="CL345" s="160"/>
      <c r="CM345" s="160"/>
      <c r="CN345" s="160"/>
      <c r="CO345" s="160"/>
      <c r="CP345" s="160"/>
      <c r="CQ345" s="160"/>
      <c r="CR345" s="160"/>
      <c r="CS345" s="160"/>
      <c r="CT345" s="160"/>
      <c r="CU345" s="160"/>
      <c r="CV345" s="160"/>
      <c r="CW345" s="160"/>
      <c r="CX345" s="160"/>
      <c r="CY345" s="160"/>
      <c r="CZ345" s="160"/>
      <c r="DA345" s="160"/>
      <c r="DB345" s="160"/>
      <c r="DC345" s="160"/>
      <c r="DD345" s="156"/>
      <c r="DE345" s="163"/>
      <c r="DF345" s="163"/>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row>
    <row r="346" spans="1:170" s="3" customFormat="1" ht="13.5" customHeight="1">
      <c r="A346" s="43"/>
      <c r="B346" s="9"/>
      <c r="C346" s="9"/>
      <c r="D346" s="9"/>
      <c r="E346" s="9"/>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c r="AB346" s="156"/>
      <c r="AC346" s="156"/>
      <c r="AD346" s="156"/>
      <c r="AE346" s="156"/>
      <c r="AF346" s="156"/>
      <c r="AG346" s="156"/>
      <c r="AH346" s="156"/>
      <c r="AI346" s="156"/>
      <c r="AJ346" s="156"/>
      <c r="AK346" s="156"/>
      <c r="AL346" s="156"/>
      <c r="AM346" s="156"/>
      <c r="AN346" s="156"/>
      <c r="AO346" s="156"/>
      <c r="AP346" s="156"/>
      <c r="AQ346" s="156"/>
      <c r="AR346" s="156"/>
      <c r="AS346" s="156"/>
      <c r="AT346" s="156"/>
      <c r="AU346" s="156"/>
      <c r="AV346" s="156"/>
      <c r="AW346" s="156"/>
      <c r="AX346" s="9"/>
      <c r="AY346" s="44"/>
      <c r="AZ346" s="9"/>
      <c r="BA346" s="9"/>
      <c r="BB346" s="9"/>
      <c r="BC346" s="1"/>
      <c r="BD346" s="1"/>
      <c r="BE346" s="1"/>
      <c r="BF346" s="1"/>
      <c r="BG346" s="1"/>
      <c r="BH346" s="151"/>
      <c r="BI346" s="151"/>
      <c r="BJ346" s="151"/>
      <c r="BK346" s="151"/>
      <c r="BL346" s="160"/>
      <c r="BM346" s="160"/>
      <c r="BN346" s="160"/>
      <c r="BO346" s="160"/>
      <c r="BP346" s="160"/>
      <c r="BQ346" s="160"/>
      <c r="BR346" s="160"/>
      <c r="BS346" s="160"/>
      <c r="BT346" s="160"/>
      <c r="BU346" s="160"/>
      <c r="BV346" s="160"/>
      <c r="BW346" s="160"/>
      <c r="BX346" s="160"/>
      <c r="BY346" s="160"/>
      <c r="BZ346" s="160"/>
      <c r="CA346" s="160"/>
      <c r="CB346" s="160"/>
      <c r="CC346" s="160"/>
      <c r="CD346" s="160"/>
      <c r="CE346" s="160"/>
      <c r="CF346" s="160"/>
      <c r="CG346" s="160"/>
      <c r="CH346" s="160"/>
      <c r="CI346" s="160"/>
      <c r="CJ346" s="160"/>
      <c r="CK346" s="160"/>
      <c r="CL346" s="160"/>
      <c r="CM346" s="160"/>
      <c r="CN346" s="160"/>
      <c r="CO346" s="160"/>
      <c r="CP346" s="160"/>
      <c r="CQ346" s="160"/>
      <c r="CR346" s="160"/>
      <c r="CS346" s="160"/>
      <c r="CT346" s="160"/>
      <c r="CU346" s="160"/>
      <c r="CV346" s="160"/>
      <c r="CW346" s="160"/>
      <c r="CX346" s="160"/>
      <c r="CY346" s="160"/>
      <c r="CZ346" s="160"/>
      <c r="DA346" s="160"/>
      <c r="DB346" s="160"/>
      <c r="DC346" s="160"/>
      <c r="DD346" s="156"/>
      <c r="DE346" s="163"/>
      <c r="DF346" s="163"/>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row>
    <row r="347" spans="1:170" s="3" customFormat="1" ht="13.5" customHeight="1">
      <c r="A347" s="43"/>
      <c r="B347" s="9"/>
      <c r="C347" s="9"/>
      <c r="D347" s="9"/>
      <c r="E347" s="9"/>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c r="AB347" s="156"/>
      <c r="AC347" s="156"/>
      <c r="AD347" s="156"/>
      <c r="AE347" s="156"/>
      <c r="AF347" s="156"/>
      <c r="AG347" s="156"/>
      <c r="AH347" s="156"/>
      <c r="AI347" s="156"/>
      <c r="AJ347" s="156"/>
      <c r="AK347" s="156"/>
      <c r="AL347" s="156"/>
      <c r="AM347" s="156"/>
      <c r="AN347" s="156"/>
      <c r="AO347" s="156"/>
      <c r="AP347" s="156"/>
      <c r="AQ347" s="156"/>
      <c r="AR347" s="156"/>
      <c r="AS347" s="156"/>
      <c r="AT347" s="156"/>
      <c r="AU347" s="156"/>
      <c r="AV347" s="156"/>
      <c r="AW347" s="156"/>
      <c r="AX347" s="9"/>
      <c r="AY347" s="44"/>
      <c r="AZ347" s="9"/>
      <c r="BA347" s="9"/>
      <c r="BB347" s="9"/>
      <c r="BC347" s="1"/>
      <c r="BD347" s="1"/>
      <c r="BE347" s="1"/>
      <c r="BF347" s="1"/>
      <c r="BG347" s="1"/>
      <c r="BH347" s="151"/>
      <c r="BI347" s="151"/>
      <c r="BJ347" s="151"/>
      <c r="BK347" s="151"/>
      <c r="BL347" s="160"/>
      <c r="BM347" s="160"/>
      <c r="BN347" s="160"/>
      <c r="BO347" s="160"/>
      <c r="BP347" s="160"/>
      <c r="BQ347" s="160"/>
      <c r="BR347" s="160"/>
      <c r="BS347" s="160"/>
      <c r="BT347" s="160"/>
      <c r="BU347" s="160"/>
      <c r="BV347" s="160"/>
      <c r="BW347" s="160"/>
      <c r="BX347" s="160"/>
      <c r="BY347" s="160"/>
      <c r="BZ347" s="160"/>
      <c r="CA347" s="160"/>
      <c r="CB347" s="160"/>
      <c r="CC347" s="160"/>
      <c r="CD347" s="160"/>
      <c r="CE347" s="160"/>
      <c r="CF347" s="160"/>
      <c r="CG347" s="160"/>
      <c r="CH347" s="160"/>
      <c r="CI347" s="160"/>
      <c r="CJ347" s="160"/>
      <c r="CK347" s="160"/>
      <c r="CL347" s="160"/>
      <c r="CM347" s="160"/>
      <c r="CN347" s="160"/>
      <c r="CO347" s="160"/>
      <c r="CP347" s="160"/>
      <c r="CQ347" s="160"/>
      <c r="CR347" s="160"/>
      <c r="CS347" s="160"/>
      <c r="CT347" s="160"/>
      <c r="CU347" s="160"/>
      <c r="CV347" s="160"/>
      <c r="CW347" s="160"/>
      <c r="CX347" s="160"/>
      <c r="CY347" s="160"/>
      <c r="CZ347" s="160"/>
      <c r="DA347" s="160"/>
      <c r="DB347" s="160"/>
      <c r="DC347" s="160"/>
      <c r="DD347" s="156"/>
      <c r="DE347" s="163"/>
      <c r="DF347" s="163"/>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row>
    <row r="348" spans="1:170" s="3" customFormat="1" ht="13.5" customHeight="1">
      <c r="A348" s="43"/>
      <c r="B348" s="152"/>
      <c r="C348" s="152"/>
      <c r="D348" s="152"/>
      <c r="E348" s="152"/>
      <c r="F348" s="152"/>
      <c r="G348" s="152"/>
      <c r="H348" s="152"/>
      <c r="I348" s="152"/>
      <c r="J348" s="152"/>
      <c r="K348" s="152"/>
      <c r="L348" s="152"/>
      <c r="M348" s="152"/>
      <c r="N348" s="152"/>
      <c r="O348" s="152"/>
      <c r="P348" s="152"/>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72"/>
      <c r="AY348" s="44"/>
      <c r="AZ348" s="72"/>
      <c r="BA348" s="72"/>
      <c r="BB348" s="72"/>
      <c r="BC348" s="1"/>
      <c r="BD348" s="1"/>
      <c r="BE348" s="1"/>
      <c r="BF348" s="1"/>
      <c r="BG348" s="1"/>
      <c r="BH348" s="151"/>
      <c r="BI348" s="151"/>
      <c r="BJ348" s="151"/>
      <c r="BK348" s="151"/>
      <c r="BL348" s="160"/>
      <c r="BM348" s="160"/>
      <c r="BN348" s="160"/>
      <c r="BO348" s="160"/>
      <c r="BP348" s="160"/>
      <c r="BQ348" s="160"/>
      <c r="BR348" s="160"/>
      <c r="BS348" s="160"/>
      <c r="BT348" s="160"/>
      <c r="BU348" s="160"/>
      <c r="BV348" s="160"/>
      <c r="BW348" s="160"/>
      <c r="BX348" s="160"/>
      <c r="BY348" s="160"/>
      <c r="BZ348" s="160"/>
      <c r="CA348" s="160"/>
      <c r="CB348" s="160"/>
      <c r="CC348" s="160"/>
      <c r="CD348" s="160"/>
      <c r="CE348" s="160"/>
      <c r="CF348" s="160"/>
      <c r="CG348" s="160"/>
      <c r="CH348" s="160"/>
      <c r="CI348" s="160"/>
      <c r="CJ348" s="160"/>
      <c r="CK348" s="160"/>
      <c r="CL348" s="160"/>
      <c r="CM348" s="160"/>
      <c r="CN348" s="160"/>
      <c r="CO348" s="160"/>
      <c r="CP348" s="160"/>
      <c r="CQ348" s="160"/>
      <c r="CR348" s="160"/>
      <c r="CS348" s="160"/>
      <c r="CT348" s="160"/>
      <c r="CU348" s="160"/>
      <c r="CV348" s="160"/>
      <c r="CW348" s="160"/>
      <c r="CX348" s="160"/>
      <c r="CY348" s="160"/>
      <c r="CZ348" s="160"/>
      <c r="DA348" s="160"/>
      <c r="DB348" s="160"/>
      <c r="DC348" s="160"/>
      <c r="DD348" s="156"/>
      <c r="DE348" s="163"/>
      <c r="DF348" s="163"/>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row>
    <row r="349" spans="1:170" s="3" customFormat="1" ht="13.5" customHeight="1">
      <c r="A349" s="43"/>
      <c r="B349" s="152"/>
      <c r="C349" s="152"/>
      <c r="D349" s="152"/>
      <c r="E349" s="152"/>
      <c r="F349" s="152"/>
      <c r="G349" s="152"/>
      <c r="H349" s="152"/>
      <c r="I349" s="152"/>
      <c r="J349" s="152"/>
      <c r="K349" s="152"/>
      <c r="L349" s="152"/>
      <c r="M349" s="152"/>
      <c r="N349" s="152"/>
      <c r="O349" s="152"/>
      <c r="P349" s="152"/>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72"/>
      <c r="AY349" s="44"/>
      <c r="AZ349" s="72"/>
      <c r="BA349" s="72"/>
      <c r="BB349" s="72"/>
      <c r="BC349" s="1"/>
      <c r="BD349" s="1"/>
      <c r="BE349" s="1"/>
      <c r="BF349" s="1"/>
      <c r="BG349" s="1"/>
      <c r="BH349" s="43"/>
      <c r="BI349" s="43"/>
      <c r="BJ349" s="43"/>
      <c r="BK349" s="155"/>
      <c r="BL349" s="160"/>
      <c r="BM349" s="160"/>
      <c r="BN349" s="160"/>
      <c r="BO349" s="160"/>
      <c r="BP349" s="160"/>
      <c r="BQ349" s="160"/>
      <c r="BR349" s="160"/>
      <c r="BS349" s="160"/>
      <c r="BT349" s="160"/>
      <c r="BU349" s="160"/>
      <c r="BV349" s="160"/>
      <c r="BW349" s="160"/>
      <c r="BX349" s="160"/>
      <c r="BY349" s="160"/>
      <c r="BZ349" s="160"/>
      <c r="CA349" s="160"/>
      <c r="CB349" s="160"/>
      <c r="CC349" s="160"/>
      <c r="CD349" s="160"/>
      <c r="CE349" s="160"/>
      <c r="CF349" s="160"/>
      <c r="CG349" s="160"/>
      <c r="CH349" s="160"/>
      <c r="CI349" s="160"/>
      <c r="CJ349" s="160"/>
      <c r="CK349" s="160"/>
      <c r="CL349" s="160"/>
      <c r="CM349" s="160"/>
      <c r="CN349" s="160"/>
      <c r="CO349" s="160"/>
      <c r="CP349" s="160"/>
      <c r="CQ349" s="160"/>
      <c r="CR349" s="160"/>
      <c r="CS349" s="160"/>
      <c r="CT349" s="160"/>
      <c r="CU349" s="160"/>
      <c r="CV349" s="160"/>
      <c r="CW349" s="160"/>
      <c r="CX349" s="160"/>
      <c r="CY349" s="160"/>
      <c r="CZ349" s="160"/>
      <c r="DA349" s="160"/>
      <c r="DB349" s="160"/>
      <c r="DC349" s="160"/>
      <c r="DD349" s="156"/>
      <c r="DE349" s="163"/>
      <c r="DF349" s="163"/>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row>
    <row r="350" spans="1:170" s="3" customFormat="1" ht="13.5" customHeight="1">
      <c r="A350" s="43"/>
      <c r="B350" s="151"/>
      <c r="C350" s="151"/>
      <c r="D350" s="151"/>
      <c r="E350" s="151"/>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c r="AB350" s="156"/>
      <c r="AC350" s="156"/>
      <c r="AD350" s="156"/>
      <c r="AE350" s="156"/>
      <c r="AF350" s="156"/>
      <c r="AG350" s="156"/>
      <c r="AH350" s="156"/>
      <c r="AI350" s="156"/>
      <c r="AJ350" s="156"/>
      <c r="AK350" s="156"/>
      <c r="AL350" s="156"/>
      <c r="AM350" s="156"/>
      <c r="AN350" s="156"/>
      <c r="AO350" s="156"/>
      <c r="AP350" s="156"/>
      <c r="AQ350" s="156"/>
      <c r="AR350" s="156"/>
      <c r="AS350" s="156"/>
      <c r="AT350" s="156"/>
      <c r="AU350" s="156"/>
      <c r="AV350" s="156"/>
      <c r="AW350" s="156"/>
      <c r="AX350" s="72"/>
      <c r="AY350" s="44"/>
      <c r="AZ350" s="72"/>
      <c r="BA350" s="72"/>
      <c r="BB350" s="72"/>
      <c r="BC350" s="1"/>
      <c r="BD350" s="1"/>
      <c r="BE350" s="1"/>
      <c r="BF350" s="1"/>
      <c r="BG350" s="1"/>
      <c r="BH350" s="43"/>
      <c r="BI350" s="43"/>
      <c r="BJ350" s="43"/>
      <c r="BK350" s="155"/>
      <c r="BL350" s="160"/>
      <c r="BM350" s="160"/>
      <c r="BN350" s="160"/>
      <c r="BO350" s="160"/>
      <c r="BP350" s="160"/>
      <c r="BQ350" s="160"/>
      <c r="BR350" s="160"/>
      <c r="BS350" s="160"/>
      <c r="BT350" s="160"/>
      <c r="BU350" s="160"/>
      <c r="BV350" s="160"/>
      <c r="BW350" s="160"/>
      <c r="BX350" s="160"/>
      <c r="BY350" s="160"/>
      <c r="BZ350" s="160"/>
      <c r="CA350" s="160"/>
      <c r="CB350" s="160"/>
      <c r="CC350" s="160"/>
      <c r="CD350" s="160"/>
      <c r="CE350" s="160"/>
      <c r="CF350" s="160"/>
      <c r="CG350" s="160"/>
      <c r="CH350" s="160"/>
      <c r="CI350" s="160"/>
      <c r="CJ350" s="160"/>
      <c r="CK350" s="160"/>
      <c r="CL350" s="160"/>
      <c r="CM350" s="160"/>
      <c r="CN350" s="160"/>
      <c r="CO350" s="160"/>
      <c r="CP350" s="160"/>
      <c r="CQ350" s="160"/>
      <c r="CR350" s="160"/>
      <c r="CS350" s="160"/>
      <c r="CT350" s="160"/>
      <c r="CU350" s="160"/>
      <c r="CV350" s="160"/>
      <c r="CW350" s="160"/>
      <c r="CX350" s="160"/>
      <c r="CY350" s="160"/>
      <c r="CZ350" s="160"/>
      <c r="DA350" s="160"/>
      <c r="DB350" s="160"/>
      <c r="DC350" s="160"/>
      <c r="DD350" s="156"/>
      <c r="DE350" s="163"/>
      <c r="DF350" s="163"/>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row>
    <row r="351" spans="1:170" s="3" customFormat="1" ht="13.5" customHeight="1">
      <c r="A351" s="43"/>
      <c r="B351" s="151"/>
      <c r="C351" s="151"/>
      <c r="D351" s="151"/>
      <c r="E351" s="151"/>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c r="AB351" s="156"/>
      <c r="AC351" s="156"/>
      <c r="AD351" s="156"/>
      <c r="AE351" s="156"/>
      <c r="AF351" s="156"/>
      <c r="AG351" s="156"/>
      <c r="AH351" s="156"/>
      <c r="AI351" s="156"/>
      <c r="AJ351" s="156"/>
      <c r="AK351" s="156"/>
      <c r="AL351" s="156"/>
      <c r="AM351" s="156"/>
      <c r="AN351" s="156"/>
      <c r="AO351" s="156"/>
      <c r="AP351" s="156"/>
      <c r="AQ351" s="156"/>
      <c r="AR351" s="156"/>
      <c r="AS351" s="156"/>
      <c r="AT351" s="156"/>
      <c r="AU351" s="156"/>
      <c r="AV351" s="156"/>
      <c r="AW351" s="156"/>
      <c r="AX351" s="72"/>
      <c r="AY351" s="44"/>
      <c r="AZ351" s="72"/>
      <c r="BA351" s="72"/>
      <c r="BB351" s="72"/>
      <c r="BC351" s="1"/>
      <c r="BD351" s="1"/>
      <c r="BE351" s="1"/>
      <c r="BF351" s="1"/>
      <c r="BG351" s="1"/>
      <c r="BH351" s="152"/>
      <c r="BI351" s="152"/>
      <c r="BJ351" s="152"/>
      <c r="BK351" s="151"/>
      <c r="BL351" s="152"/>
      <c r="BM351" s="152"/>
      <c r="BN351" s="152"/>
      <c r="BO351" s="152"/>
      <c r="BP351" s="152"/>
      <c r="BQ351" s="152"/>
      <c r="BR351" s="152"/>
      <c r="BS351" s="152"/>
      <c r="BT351" s="152"/>
      <c r="BU351" s="152"/>
      <c r="BV351" s="152"/>
      <c r="BW351" s="152"/>
      <c r="BX351" s="152"/>
      <c r="BY351" s="152"/>
      <c r="BZ351" s="152"/>
      <c r="CA351" s="152"/>
      <c r="CB351" s="152"/>
      <c r="CC351" s="152"/>
      <c r="CD351" s="152"/>
      <c r="CE351" s="152"/>
      <c r="CF351" s="152"/>
      <c r="CG351" s="152"/>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156"/>
      <c r="DE351" s="163"/>
      <c r="DF351" s="163"/>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row>
    <row r="352" spans="1:170" s="3" customFormat="1" ht="13.5" customHeight="1">
      <c r="A352" s="43"/>
      <c r="B352" s="43"/>
      <c r="C352" s="43"/>
      <c r="D352" s="43"/>
      <c r="E352" s="43"/>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c r="AB352" s="156"/>
      <c r="AC352" s="156"/>
      <c r="AD352" s="156"/>
      <c r="AE352" s="156"/>
      <c r="AF352" s="156"/>
      <c r="AG352" s="156"/>
      <c r="AH352" s="156"/>
      <c r="AI352" s="156"/>
      <c r="AJ352" s="156"/>
      <c r="AK352" s="156"/>
      <c r="AL352" s="156"/>
      <c r="AM352" s="156"/>
      <c r="AN352" s="156"/>
      <c r="AO352" s="156"/>
      <c r="AP352" s="156"/>
      <c r="AQ352" s="156"/>
      <c r="AR352" s="156"/>
      <c r="AS352" s="156"/>
      <c r="AT352" s="156"/>
      <c r="AU352" s="156"/>
      <c r="AV352" s="156"/>
      <c r="AW352" s="156"/>
      <c r="AX352" s="72"/>
      <c r="AY352" s="44"/>
      <c r="AZ352" s="72"/>
      <c r="BA352" s="72"/>
      <c r="BB352" s="72"/>
      <c r="BC352" s="1"/>
      <c r="BD352" s="1"/>
      <c r="BE352" s="1"/>
      <c r="BF352" s="1"/>
      <c r="BG352" s="1"/>
      <c r="BH352" s="152"/>
      <c r="BI352" s="152"/>
      <c r="BJ352" s="152"/>
      <c r="BK352" s="151"/>
      <c r="BL352" s="152"/>
      <c r="BM352" s="152"/>
      <c r="BN352" s="152"/>
      <c r="BO352" s="152"/>
      <c r="BP352" s="152"/>
      <c r="BQ352" s="152"/>
      <c r="BR352" s="152"/>
      <c r="BS352" s="152"/>
      <c r="BT352" s="152"/>
      <c r="BU352" s="152"/>
      <c r="BV352" s="152"/>
      <c r="BW352" s="152"/>
      <c r="BX352" s="152"/>
      <c r="BY352" s="152"/>
      <c r="BZ352" s="152"/>
      <c r="CA352" s="152"/>
      <c r="CB352" s="152"/>
      <c r="CC352" s="152"/>
      <c r="CD352" s="152"/>
      <c r="CE352" s="152"/>
      <c r="CF352" s="152"/>
      <c r="CG352" s="152"/>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156"/>
      <c r="DE352" s="163"/>
      <c r="DF352" s="163"/>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row>
    <row r="353" spans="1:170" s="3" customFormat="1" ht="13.5" customHeight="1">
      <c r="A353" s="43"/>
      <c r="B353" s="43"/>
      <c r="C353" s="43"/>
      <c r="D353" s="43"/>
      <c r="E353" s="43"/>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c r="AB353" s="156"/>
      <c r="AC353" s="156"/>
      <c r="AD353" s="156"/>
      <c r="AE353" s="156"/>
      <c r="AF353" s="156"/>
      <c r="AG353" s="156"/>
      <c r="AH353" s="156"/>
      <c r="AI353" s="156"/>
      <c r="AJ353" s="156"/>
      <c r="AK353" s="156"/>
      <c r="AL353" s="156"/>
      <c r="AM353" s="156"/>
      <c r="AN353" s="156"/>
      <c r="AO353" s="156"/>
      <c r="AP353" s="156"/>
      <c r="AQ353" s="156"/>
      <c r="AR353" s="156"/>
      <c r="AS353" s="156"/>
      <c r="AT353" s="156"/>
      <c r="AU353" s="156"/>
      <c r="AV353" s="156"/>
      <c r="AW353" s="156"/>
      <c r="AX353" s="72"/>
      <c r="AY353" s="44"/>
      <c r="AZ353" s="72"/>
      <c r="BA353" s="72"/>
      <c r="BB353" s="72"/>
      <c r="BC353" s="1"/>
      <c r="BD353" s="1"/>
      <c r="BE353" s="1"/>
      <c r="BF353" s="1"/>
      <c r="BG353" s="1"/>
      <c r="BH353" s="151"/>
      <c r="BI353" s="151"/>
      <c r="BJ353" s="151"/>
      <c r="BK353" s="151"/>
      <c r="BL353" s="156"/>
      <c r="BM353" s="156"/>
      <c r="BN353" s="156"/>
      <c r="BO353" s="156"/>
      <c r="BP353" s="156"/>
      <c r="BQ353" s="156"/>
      <c r="BR353" s="156"/>
      <c r="BS353" s="156"/>
      <c r="BT353" s="156"/>
      <c r="BU353" s="156"/>
      <c r="BV353" s="156"/>
      <c r="BW353" s="156"/>
      <c r="BX353" s="156"/>
      <c r="BY353" s="156"/>
      <c r="BZ353" s="156"/>
      <c r="CA353" s="156"/>
      <c r="CB353" s="156"/>
      <c r="CC353" s="156"/>
      <c r="CD353" s="156"/>
      <c r="CE353" s="156"/>
      <c r="CF353" s="156"/>
      <c r="CG353" s="156"/>
      <c r="CH353" s="156"/>
      <c r="CI353" s="156"/>
      <c r="CJ353" s="156"/>
      <c r="CK353" s="156"/>
      <c r="CL353" s="156"/>
      <c r="CM353" s="156"/>
      <c r="CN353" s="156"/>
      <c r="CO353" s="156"/>
      <c r="CP353" s="156"/>
      <c r="CQ353" s="156"/>
      <c r="CR353" s="156"/>
      <c r="CS353" s="156"/>
      <c r="CT353" s="156"/>
      <c r="CU353" s="156"/>
      <c r="CV353" s="156"/>
      <c r="CW353" s="156"/>
      <c r="CX353" s="156"/>
      <c r="CY353" s="156"/>
      <c r="CZ353" s="156"/>
      <c r="DA353" s="156"/>
      <c r="DB353" s="156"/>
      <c r="DC353" s="156"/>
      <c r="DD353" s="156"/>
      <c r="DE353" s="163"/>
      <c r="DF353" s="163"/>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row>
    <row r="354" spans="1:170" s="3" customFormat="1" ht="13.5" customHeight="1">
      <c r="A354" s="43"/>
      <c r="B354" s="43"/>
      <c r="C354" s="43"/>
      <c r="D354" s="43"/>
      <c r="E354" s="43"/>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c r="AB354" s="156"/>
      <c r="AC354" s="156"/>
      <c r="AD354" s="156"/>
      <c r="AE354" s="156"/>
      <c r="AF354" s="156"/>
      <c r="AG354" s="156"/>
      <c r="AH354" s="156"/>
      <c r="AI354" s="156"/>
      <c r="AJ354" s="156"/>
      <c r="AK354" s="156"/>
      <c r="AL354" s="156"/>
      <c r="AM354" s="156"/>
      <c r="AN354" s="156"/>
      <c r="AO354" s="156"/>
      <c r="AP354" s="156"/>
      <c r="AQ354" s="156"/>
      <c r="AR354" s="156"/>
      <c r="AS354" s="156"/>
      <c r="AT354" s="156"/>
      <c r="AU354" s="156"/>
      <c r="AV354" s="156"/>
      <c r="AW354" s="156"/>
      <c r="AX354" s="72"/>
      <c r="AY354" s="44"/>
      <c r="AZ354" s="72"/>
      <c r="BA354" s="72"/>
      <c r="BB354" s="72"/>
      <c r="BC354" s="1"/>
      <c r="BD354" s="1"/>
      <c r="BE354" s="1"/>
      <c r="BF354" s="1"/>
      <c r="BG354" s="1"/>
      <c r="BH354" s="151"/>
      <c r="BI354" s="151"/>
      <c r="BJ354" s="151"/>
      <c r="BK354" s="151"/>
      <c r="BL354" s="156"/>
      <c r="BM354" s="156"/>
      <c r="BN354" s="156"/>
      <c r="BO354" s="156"/>
      <c r="BP354" s="156"/>
      <c r="BQ354" s="156"/>
      <c r="BR354" s="156"/>
      <c r="BS354" s="156"/>
      <c r="BT354" s="156"/>
      <c r="BU354" s="156"/>
      <c r="BV354" s="156"/>
      <c r="BW354" s="156"/>
      <c r="BX354" s="156"/>
      <c r="BY354" s="156"/>
      <c r="BZ354" s="156"/>
      <c r="CA354" s="156"/>
      <c r="CB354" s="156"/>
      <c r="CC354" s="156"/>
      <c r="CD354" s="156"/>
      <c r="CE354" s="156"/>
      <c r="CF354" s="156"/>
      <c r="CG354" s="156"/>
      <c r="CH354" s="156"/>
      <c r="CI354" s="156"/>
      <c r="CJ354" s="156"/>
      <c r="CK354" s="156"/>
      <c r="CL354" s="156"/>
      <c r="CM354" s="156"/>
      <c r="CN354" s="156"/>
      <c r="CO354" s="156"/>
      <c r="CP354" s="156"/>
      <c r="CQ354" s="156"/>
      <c r="CR354" s="156"/>
      <c r="CS354" s="156"/>
      <c r="CT354" s="156"/>
      <c r="CU354" s="156"/>
      <c r="CV354" s="156"/>
      <c r="CW354" s="156"/>
      <c r="CX354" s="156"/>
      <c r="CY354" s="156"/>
      <c r="CZ354" s="156"/>
      <c r="DA354" s="156"/>
      <c r="DB354" s="156"/>
      <c r="DC354" s="156"/>
      <c r="DD354" s="156"/>
      <c r="DE354" s="163"/>
      <c r="DF354" s="163"/>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row>
    <row r="355" spans="1:170" s="3" customFormat="1" ht="13.5" customHeight="1">
      <c r="A355" s="43"/>
      <c r="B355" s="43"/>
      <c r="C355" s="43"/>
      <c r="D355" s="43"/>
      <c r="E355" s="43"/>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c r="AB355" s="156"/>
      <c r="AC355" s="156"/>
      <c r="AD355" s="156"/>
      <c r="AE355" s="156"/>
      <c r="AF355" s="156"/>
      <c r="AG355" s="156"/>
      <c r="AH355" s="156"/>
      <c r="AI355" s="156"/>
      <c r="AJ355" s="156"/>
      <c r="AK355" s="156"/>
      <c r="AL355" s="156"/>
      <c r="AM355" s="156"/>
      <c r="AN355" s="156"/>
      <c r="AO355" s="156"/>
      <c r="AP355" s="156"/>
      <c r="AQ355" s="156"/>
      <c r="AR355" s="156"/>
      <c r="AS355" s="156"/>
      <c r="AT355" s="156"/>
      <c r="AU355" s="156"/>
      <c r="AV355" s="156"/>
      <c r="AW355" s="156"/>
      <c r="AX355" s="72"/>
      <c r="AY355" s="44"/>
      <c r="AZ355" s="72"/>
      <c r="BA355" s="72"/>
      <c r="BB355" s="72"/>
      <c r="BC355" s="1"/>
      <c r="BD355" s="1"/>
      <c r="BE355" s="1"/>
      <c r="BF355" s="1"/>
      <c r="BG355" s="1"/>
      <c r="BH355" s="43"/>
      <c r="BI355" s="43"/>
      <c r="BJ355" s="43"/>
      <c r="BK355" s="151"/>
      <c r="BL355" s="156"/>
      <c r="BM355" s="156"/>
      <c r="BN355" s="156"/>
      <c r="BO355" s="156"/>
      <c r="BP355" s="156"/>
      <c r="BQ355" s="156"/>
      <c r="BR355" s="156"/>
      <c r="BS355" s="156"/>
      <c r="BT355" s="156"/>
      <c r="BU355" s="156"/>
      <c r="BV355" s="156"/>
      <c r="BW355" s="156"/>
      <c r="BX355" s="156"/>
      <c r="BY355" s="156"/>
      <c r="BZ355" s="156"/>
      <c r="CA355" s="156"/>
      <c r="CB355" s="156"/>
      <c r="CC355" s="156"/>
      <c r="CD355" s="156"/>
      <c r="CE355" s="156"/>
      <c r="CF355" s="156"/>
      <c r="CG355" s="156"/>
      <c r="CH355" s="156"/>
      <c r="CI355" s="156"/>
      <c r="CJ355" s="156"/>
      <c r="CK355" s="156"/>
      <c r="CL355" s="156"/>
      <c r="CM355" s="156"/>
      <c r="CN355" s="156"/>
      <c r="CO355" s="156"/>
      <c r="CP355" s="156"/>
      <c r="CQ355" s="156"/>
      <c r="CR355" s="156"/>
      <c r="CS355" s="156"/>
      <c r="CT355" s="156"/>
      <c r="CU355" s="156"/>
      <c r="CV355" s="156"/>
      <c r="CW355" s="156"/>
      <c r="CX355" s="156"/>
      <c r="CY355" s="156"/>
      <c r="CZ355" s="156"/>
      <c r="DA355" s="156"/>
      <c r="DB355" s="156"/>
      <c r="DC355" s="156"/>
      <c r="DD355" s="156"/>
      <c r="DE355" s="163"/>
      <c r="DF355" s="163"/>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row>
    <row r="356" spans="1:170" s="3" customFormat="1" ht="13.5" customHeight="1">
      <c r="A356" s="43"/>
      <c r="B356" s="43"/>
      <c r="C356" s="43"/>
      <c r="D356" s="43"/>
      <c r="E356" s="43"/>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c r="AC356" s="156"/>
      <c r="AD356" s="156"/>
      <c r="AE356" s="156"/>
      <c r="AF356" s="156"/>
      <c r="AG356" s="156"/>
      <c r="AH356" s="156"/>
      <c r="AI356" s="156"/>
      <c r="AJ356" s="156"/>
      <c r="AK356" s="156"/>
      <c r="AL356" s="156"/>
      <c r="AM356" s="156"/>
      <c r="AN356" s="156"/>
      <c r="AO356" s="156"/>
      <c r="AP356" s="156"/>
      <c r="AQ356" s="156"/>
      <c r="AR356" s="156"/>
      <c r="AS356" s="156"/>
      <c r="AT356" s="156"/>
      <c r="AU356" s="156"/>
      <c r="AV356" s="156"/>
      <c r="AW356" s="156"/>
      <c r="AX356" s="72"/>
      <c r="AY356" s="44"/>
      <c r="AZ356" s="72"/>
      <c r="BA356" s="72"/>
      <c r="BB356" s="72"/>
      <c r="BC356" s="1"/>
      <c r="BD356" s="1"/>
      <c r="BE356" s="1"/>
      <c r="BF356" s="1"/>
      <c r="BG356" s="1"/>
      <c r="BH356" s="43"/>
      <c r="BI356" s="43"/>
      <c r="BJ356" s="43"/>
      <c r="BK356" s="151"/>
      <c r="BL356" s="156"/>
      <c r="BM356" s="156"/>
      <c r="BN356" s="156"/>
      <c r="BO356" s="156"/>
      <c r="BP356" s="156"/>
      <c r="BQ356" s="156"/>
      <c r="BR356" s="156"/>
      <c r="BS356" s="156"/>
      <c r="BT356" s="156"/>
      <c r="BU356" s="156"/>
      <c r="BV356" s="156"/>
      <c r="BW356" s="156"/>
      <c r="BX356" s="156"/>
      <c r="BY356" s="156"/>
      <c r="BZ356" s="156"/>
      <c r="CA356" s="156"/>
      <c r="CB356" s="156"/>
      <c r="CC356" s="156"/>
      <c r="CD356" s="156"/>
      <c r="CE356" s="156"/>
      <c r="CF356" s="156"/>
      <c r="CG356" s="156"/>
      <c r="CH356" s="156"/>
      <c r="CI356" s="156"/>
      <c r="CJ356" s="156"/>
      <c r="CK356" s="156"/>
      <c r="CL356" s="156"/>
      <c r="CM356" s="156"/>
      <c r="CN356" s="156"/>
      <c r="CO356" s="156"/>
      <c r="CP356" s="156"/>
      <c r="CQ356" s="156"/>
      <c r="CR356" s="156"/>
      <c r="CS356" s="156"/>
      <c r="CT356" s="156"/>
      <c r="CU356" s="156"/>
      <c r="CV356" s="156"/>
      <c r="CW356" s="156"/>
      <c r="CX356" s="156"/>
      <c r="CY356" s="156"/>
      <c r="CZ356" s="156"/>
      <c r="DA356" s="156"/>
      <c r="DB356" s="156"/>
      <c r="DC356" s="156"/>
      <c r="DD356" s="156"/>
      <c r="DE356" s="163"/>
      <c r="DF356" s="163"/>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row>
    <row r="357" spans="1:170" s="3" customFormat="1" ht="13.5" customHeight="1">
      <c r="A357" s="43"/>
      <c r="B357" s="43"/>
      <c r="C357" s="43"/>
      <c r="D357" s="43"/>
      <c r="E357" s="43"/>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c r="AB357" s="156"/>
      <c r="AC357" s="156"/>
      <c r="AD357" s="156"/>
      <c r="AE357" s="156"/>
      <c r="AF357" s="156"/>
      <c r="AG357" s="156"/>
      <c r="AH357" s="156"/>
      <c r="AI357" s="156"/>
      <c r="AJ357" s="156"/>
      <c r="AK357" s="156"/>
      <c r="AL357" s="156"/>
      <c r="AM357" s="156"/>
      <c r="AN357" s="156"/>
      <c r="AO357" s="156"/>
      <c r="AP357" s="156"/>
      <c r="AQ357" s="156"/>
      <c r="AR357" s="156"/>
      <c r="AS357" s="156"/>
      <c r="AT357" s="156"/>
      <c r="AU357" s="156"/>
      <c r="AV357" s="156"/>
      <c r="AW357" s="156"/>
      <c r="AX357" s="72"/>
      <c r="AY357" s="44"/>
      <c r="AZ357" s="72"/>
      <c r="BA357" s="72"/>
      <c r="BB357" s="72"/>
      <c r="BC357" s="1"/>
      <c r="BD357" s="1"/>
      <c r="BE357" s="1"/>
      <c r="BF357" s="1"/>
      <c r="BG357" s="1"/>
      <c r="BH357" s="43"/>
      <c r="BI357" s="43"/>
      <c r="BJ357" s="43"/>
      <c r="BK357" s="151"/>
      <c r="BL357" s="156"/>
      <c r="BM357" s="156"/>
      <c r="BN357" s="156"/>
      <c r="BO357" s="156"/>
      <c r="BP357" s="156"/>
      <c r="BQ357" s="156"/>
      <c r="BR357" s="156"/>
      <c r="BS357" s="156"/>
      <c r="BT357" s="156"/>
      <c r="BU357" s="156"/>
      <c r="BV357" s="156"/>
      <c r="BW357" s="156"/>
      <c r="BX357" s="156"/>
      <c r="BY357" s="156"/>
      <c r="BZ357" s="156"/>
      <c r="CA357" s="156"/>
      <c r="CB357" s="156"/>
      <c r="CC357" s="156"/>
      <c r="CD357" s="156"/>
      <c r="CE357" s="156"/>
      <c r="CF357" s="156"/>
      <c r="CG357" s="156"/>
      <c r="CH357" s="156"/>
      <c r="CI357" s="156"/>
      <c r="CJ357" s="156"/>
      <c r="CK357" s="156"/>
      <c r="CL357" s="156"/>
      <c r="CM357" s="156"/>
      <c r="CN357" s="156"/>
      <c r="CO357" s="156"/>
      <c r="CP357" s="156"/>
      <c r="CQ357" s="156"/>
      <c r="CR357" s="156"/>
      <c r="CS357" s="156"/>
      <c r="CT357" s="156"/>
      <c r="CU357" s="156"/>
      <c r="CV357" s="156"/>
      <c r="CW357" s="156"/>
      <c r="CX357" s="156"/>
      <c r="CY357" s="156"/>
      <c r="CZ357" s="156"/>
      <c r="DA357" s="156"/>
      <c r="DB357" s="156"/>
      <c r="DC357" s="156"/>
      <c r="DD357" s="156"/>
      <c r="DE357" s="163"/>
      <c r="DF357" s="163"/>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row>
    <row r="358" spans="1:170" s="3" customFormat="1" ht="13.5" customHeight="1">
      <c r="A358" s="43"/>
      <c r="B358" s="45"/>
      <c r="C358" s="45"/>
      <c r="D358" s="45"/>
      <c r="E358" s="155"/>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c r="AB358" s="156"/>
      <c r="AC358" s="156"/>
      <c r="AD358" s="156"/>
      <c r="AE358" s="156"/>
      <c r="AF358" s="156"/>
      <c r="AG358" s="156"/>
      <c r="AH358" s="156"/>
      <c r="AI358" s="156"/>
      <c r="AJ358" s="156"/>
      <c r="AK358" s="156"/>
      <c r="AL358" s="156"/>
      <c r="AM358" s="156"/>
      <c r="AN358" s="156"/>
      <c r="AO358" s="156"/>
      <c r="AP358" s="156"/>
      <c r="AQ358" s="156"/>
      <c r="AR358" s="156"/>
      <c r="AS358" s="156"/>
      <c r="AT358" s="156"/>
      <c r="AU358" s="156"/>
      <c r="AV358" s="156"/>
      <c r="AW358" s="156"/>
      <c r="AX358" s="1"/>
      <c r="AY358" s="44"/>
      <c r="AZ358" s="1"/>
      <c r="BA358" s="1"/>
      <c r="BB358" s="1"/>
      <c r="BC358" s="1"/>
      <c r="BD358" s="1"/>
      <c r="BE358" s="1"/>
      <c r="BF358" s="1"/>
      <c r="BG358" s="1"/>
      <c r="BH358" s="43"/>
      <c r="BI358" s="43"/>
      <c r="BJ358" s="43"/>
      <c r="BK358" s="151"/>
      <c r="BL358" s="156"/>
      <c r="BM358" s="156"/>
      <c r="BN358" s="156"/>
      <c r="BO358" s="156"/>
      <c r="BP358" s="156"/>
      <c r="BQ358" s="156"/>
      <c r="BR358" s="156"/>
      <c r="BS358" s="156"/>
      <c r="BT358" s="156"/>
      <c r="BU358" s="156"/>
      <c r="BV358" s="156"/>
      <c r="BW358" s="156"/>
      <c r="BX358" s="156"/>
      <c r="BY358" s="156"/>
      <c r="BZ358" s="156"/>
      <c r="CA358" s="156"/>
      <c r="CB358" s="156"/>
      <c r="CC358" s="156"/>
      <c r="CD358" s="156"/>
      <c r="CE358" s="156"/>
      <c r="CF358" s="156"/>
      <c r="CG358" s="156"/>
      <c r="CH358" s="156"/>
      <c r="CI358" s="156"/>
      <c r="CJ358" s="156"/>
      <c r="CK358" s="156"/>
      <c r="CL358" s="156"/>
      <c r="CM358" s="156"/>
      <c r="CN358" s="156"/>
      <c r="CO358" s="156"/>
      <c r="CP358" s="156"/>
      <c r="CQ358" s="156"/>
      <c r="CR358" s="156"/>
      <c r="CS358" s="156"/>
      <c r="CT358" s="156"/>
      <c r="CU358" s="156"/>
      <c r="CV358" s="156"/>
      <c r="CW358" s="156"/>
      <c r="CX358" s="156"/>
      <c r="CY358" s="156"/>
      <c r="CZ358" s="156"/>
      <c r="DA358" s="156"/>
      <c r="DB358" s="156"/>
      <c r="DC358" s="156"/>
      <c r="DD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row>
    <row r="359" spans="1:170" s="3" customFormat="1" ht="13.5" customHeight="1">
      <c r="A359" s="43"/>
      <c r="B359" s="45"/>
      <c r="C359" s="45"/>
      <c r="D359" s="45"/>
      <c r="E359" s="155"/>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c r="AB359" s="156"/>
      <c r="AC359" s="156"/>
      <c r="AD359" s="156"/>
      <c r="AE359" s="156"/>
      <c r="AF359" s="156"/>
      <c r="AG359" s="156"/>
      <c r="AH359" s="156"/>
      <c r="AI359" s="156"/>
      <c r="AJ359" s="156"/>
      <c r="AK359" s="156"/>
      <c r="AL359" s="156"/>
      <c r="AM359" s="156"/>
      <c r="AN359" s="156"/>
      <c r="AO359" s="156"/>
      <c r="AP359" s="156"/>
      <c r="AQ359" s="156"/>
      <c r="AR359" s="156"/>
      <c r="AS359" s="156"/>
      <c r="AT359" s="156"/>
      <c r="AU359" s="156"/>
      <c r="AV359" s="156"/>
      <c r="AW359" s="156"/>
      <c r="AX359" s="1"/>
      <c r="AY359" s="44"/>
      <c r="AZ359" s="1"/>
      <c r="BA359" s="1"/>
      <c r="BB359" s="1"/>
      <c r="BC359" s="1"/>
      <c r="BD359" s="1"/>
      <c r="BE359" s="1"/>
      <c r="BF359" s="1"/>
      <c r="BG359" s="1"/>
      <c r="BH359" s="45"/>
      <c r="BI359" s="45"/>
      <c r="BJ359" s="45"/>
      <c r="BK359" s="159"/>
      <c r="BL359" s="156"/>
      <c r="BM359" s="156"/>
      <c r="BN359" s="156"/>
      <c r="BO359" s="156"/>
      <c r="BP359" s="156"/>
      <c r="BQ359" s="156"/>
      <c r="BR359" s="156"/>
      <c r="BS359" s="156"/>
      <c r="BT359" s="156"/>
      <c r="BU359" s="156"/>
      <c r="BV359" s="156"/>
      <c r="BW359" s="156"/>
      <c r="BX359" s="156"/>
      <c r="BY359" s="156"/>
      <c r="BZ359" s="156"/>
      <c r="CA359" s="156"/>
      <c r="CB359" s="156"/>
      <c r="CC359" s="156"/>
      <c r="CD359" s="156"/>
      <c r="CE359" s="156"/>
      <c r="CF359" s="156"/>
      <c r="CG359" s="156"/>
      <c r="CH359" s="156"/>
      <c r="CI359" s="156"/>
      <c r="CJ359" s="156"/>
      <c r="CK359" s="156"/>
      <c r="CL359" s="156"/>
      <c r="CM359" s="156"/>
      <c r="CN359" s="156"/>
      <c r="CO359" s="156"/>
      <c r="CP359" s="156"/>
      <c r="CQ359" s="156"/>
      <c r="CR359" s="156"/>
      <c r="CS359" s="156"/>
      <c r="CT359" s="156"/>
      <c r="CU359" s="156"/>
      <c r="CV359" s="156"/>
      <c r="CW359" s="156"/>
      <c r="CX359" s="156"/>
      <c r="CY359" s="156"/>
      <c r="CZ359" s="156"/>
      <c r="DA359" s="156"/>
      <c r="DB359" s="156"/>
      <c r="DC359" s="156"/>
      <c r="DD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row>
    <row r="360" spans="1:170" s="3" customFormat="1" ht="13.5" customHeight="1">
      <c r="A360" s="43"/>
      <c r="B360" s="45"/>
      <c r="C360" s="45"/>
      <c r="D360" s="45"/>
      <c r="E360" s="45"/>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c r="AB360" s="156"/>
      <c r="AC360" s="156"/>
      <c r="AD360" s="156"/>
      <c r="AE360" s="156"/>
      <c r="AF360" s="156"/>
      <c r="AG360" s="156"/>
      <c r="AH360" s="156"/>
      <c r="AI360" s="156"/>
      <c r="AJ360" s="156"/>
      <c r="AK360" s="156"/>
      <c r="AL360" s="156"/>
      <c r="AM360" s="156"/>
      <c r="AN360" s="156"/>
      <c r="AO360" s="156"/>
      <c r="AP360" s="156"/>
      <c r="AQ360" s="156"/>
      <c r="AR360" s="156"/>
      <c r="AS360" s="156"/>
      <c r="AT360" s="156"/>
      <c r="AU360" s="156"/>
      <c r="AV360" s="156"/>
      <c r="AW360" s="156"/>
      <c r="AX360" s="1"/>
      <c r="AY360" s="44"/>
      <c r="AZ360" s="1"/>
      <c r="BA360" s="1"/>
      <c r="BB360" s="1"/>
      <c r="BC360" s="1"/>
      <c r="BD360" s="1"/>
      <c r="BE360" s="1"/>
      <c r="BF360" s="1"/>
      <c r="BG360" s="1"/>
      <c r="BH360" s="45"/>
      <c r="BI360" s="45"/>
      <c r="BJ360" s="45"/>
      <c r="BK360" s="159"/>
      <c r="BL360" s="156"/>
      <c r="BM360" s="156"/>
      <c r="BN360" s="156"/>
      <c r="BO360" s="156"/>
      <c r="BP360" s="156"/>
      <c r="BQ360" s="156"/>
      <c r="BR360" s="156"/>
      <c r="BS360" s="156"/>
      <c r="BT360" s="156"/>
      <c r="BU360" s="156"/>
      <c r="BV360" s="156"/>
      <c r="BW360" s="156"/>
      <c r="BX360" s="156"/>
      <c r="BY360" s="156"/>
      <c r="BZ360" s="156"/>
      <c r="CA360" s="156"/>
      <c r="CB360" s="156"/>
      <c r="CC360" s="156"/>
      <c r="CD360" s="156"/>
      <c r="CE360" s="156"/>
      <c r="CF360" s="156"/>
      <c r="CG360" s="156"/>
      <c r="CH360" s="156"/>
      <c r="CI360" s="156"/>
      <c r="CJ360" s="156"/>
      <c r="CK360" s="156"/>
      <c r="CL360" s="156"/>
      <c r="CM360" s="156"/>
      <c r="CN360" s="156"/>
      <c r="CO360" s="156"/>
      <c r="CP360" s="156"/>
      <c r="CQ360" s="156"/>
      <c r="CR360" s="156"/>
      <c r="CS360" s="156"/>
      <c r="CT360" s="156"/>
      <c r="CU360" s="156"/>
      <c r="CV360" s="156"/>
      <c r="CW360" s="156"/>
      <c r="CX360" s="156"/>
      <c r="CY360" s="156"/>
      <c r="CZ360" s="156"/>
      <c r="DA360" s="156"/>
      <c r="DB360" s="156"/>
      <c r="DC360" s="156"/>
      <c r="DD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row>
    <row r="361" spans="1:170" s="3" customFormat="1" ht="13.5" customHeight="1">
      <c r="A361" s="43"/>
      <c r="B361" s="45"/>
      <c r="C361" s="45"/>
      <c r="D361" s="45"/>
      <c r="E361" s="45"/>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c r="AB361" s="156"/>
      <c r="AC361" s="156"/>
      <c r="AD361" s="156"/>
      <c r="AE361" s="156"/>
      <c r="AF361" s="156"/>
      <c r="AG361" s="156"/>
      <c r="AH361" s="156"/>
      <c r="AI361" s="156"/>
      <c r="AJ361" s="156"/>
      <c r="AK361" s="156"/>
      <c r="AL361" s="156"/>
      <c r="AM361" s="156"/>
      <c r="AN361" s="156"/>
      <c r="AO361" s="156"/>
      <c r="AP361" s="156"/>
      <c r="AQ361" s="156"/>
      <c r="AR361" s="156"/>
      <c r="AS361" s="156"/>
      <c r="AT361" s="156"/>
      <c r="AU361" s="156"/>
      <c r="AV361" s="156"/>
      <c r="AW361" s="156"/>
      <c r="AX361" s="1"/>
      <c r="AY361" s="44"/>
      <c r="AZ361" s="1"/>
      <c r="BA361" s="1"/>
      <c r="BB361" s="1"/>
      <c r="BC361" s="1"/>
      <c r="BD361" s="1"/>
      <c r="BE361" s="1"/>
      <c r="BF361" s="1"/>
      <c r="BG361" s="1"/>
      <c r="BH361" s="1"/>
      <c r="BI361" s="1"/>
      <c r="BJ361" s="1"/>
      <c r="BK361" s="6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row>
    <row r="362" spans="1:170" s="3" customFormat="1" ht="13.5" customHeight="1">
      <c r="A362" s="43"/>
      <c r="B362" s="45"/>
      <c r="C362" s="45"/>
      <c r="D362" s="45"/>
      <c r="E362" s="155"/>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c r="AB362" s="156"/>
      <c r="AC362" s="156"/>
      <c r="AD362" s="156"/>
      <c r="AE362" s="156"/>
      <c r="AF362" s="156"/>
      <c r="AG362" s="156"/>
      <c r="AH362" s="156"/>
      <c r="AI362" s="156"/>
      <c r="AJ362" s="156"/>
      <c r="AK362" s="156"/>
      <c r="AL362" s="156"/>
      <c r="AM362" s="156"/>
      <c r="AN362" s="156"/>
      <c r="AO362" s="156"/>
      <c r="AP362" s="156"/>
      <c r="AQ362" s="156"/>
      <c r="AR362" s="156"/>
      <c r="AS362" s="156"/>
      <c r="AT362" s="156"/>
      <c r="AU362" s="156"/>
      <c r="AV362" s="156"/>
      <c r="AW362" s="156"/>
      <c r="AX362" s="1"/>
      <c r="AY362" s="44"/>
      <c r="AZ362" s="1"/>
      <c r="BA362" s="1"/>
      <c r="BB362" s="1"/>
      <c r="BC362" s="1"/>
      <c r="BD362" s="1"/>
      <c r="BE362" s="1"/>
      <c r="BF362" s="1"/>
      <c r="BG362" s="1"/>
      <c r="BH362" s="1"/>
      <c r="BI362" s="1"/>
      <c r="BJ362" s="1"/>
      <c r="BK362" s="6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G362" s="44"/>
      <c r="DH362" s="44"/>
      <c r="DI362" s="44"/>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row>
    <row r="363" spans="1:170" s="3" customFormat="1" ht="13.5" customHeight="1">
      <c r="A363" s="43"/>
      <c r="B363" s="45"/>
      <c r="C363" s="45"/>
      <c r="D363" s="45"/>
      <c r="E363" s="155"/>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c r="AB363" s="156"/>
      <c r="AC363" s="156"/>
      <c r="AD363" s="156"/>
      <c r="AE363" s="156"/>
      <c r="AF363" s="156"/>
      <c r="AG363" s="156"/>
      <c r="AH363" s="156"/>
      <c r="AI363" s="156"/>
      <c r="AJ363" s="156"/>
      <c r="AK363" s="156"/>
      <c r="AL363" s="156"/>
      <c r="AM363" s="156"/>
      <c r="AN363" s="156"/>
      <c r="AO363" s="156"/>
      <c r="AP363" s="156"/>
      <c r="AQ363" s="156"/>
      <c r="AR363" s="156"/>
      <c r="AS363" s="156"/>
      <c r="AT363" s="156"/>
      <c r="AU363" s="156"/>
      <c r="AV363" s="156"/>
      <c r="AW363" s="156"/>
      <c r="AX363" s="1"/>
      <c r="AY363" s="44"/>
      <c r="AZ363" s="1"/>
      <c r="BA363" s="1"/>
      <c r="BB363" s="1"/>
      <c r="BC363" s="1"/>
      <c r="BD363" s="1"/>
      <c r="BE363" s="1"/>
      <c r="BF363" s="1"/>
      <c r="BG363" s="1"/>
      <c r="BH363" s="1"/>
      <c r="BI363" s="1"/>
      <c r="BJ363" s="1"/>
      <c r="BK363" s="6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G363" s="44"/>
      <c r="DH363" s="44"/>
      <c r="DI363" s="44"/>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row>
    <row r="364" spans="1:170" s="3" customFormat="1" ht="13.5" customHeight="1">
      <c r="A364" s="43"/>
      <c r="B364" s="45"/>
      <c r="C364" s="45"/>
      <c r="D364" s="45"/>
      <c r="E364" s="45"/>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c r="AB364" s="156"/>
      <c r="AC364" s="156"/>
      <c r="AD364" s="156"/>
      <c r="AE364" s="156"/>
      <c r="AF364" s="156"/>
      <c r="AG364" s="156"/>
      <c r="AH364" s="156"/>
      <c r="AI364" s="156"/>
      <c r="AJ364" s="156"/>
      <c r="AK364" s="156"/>
      <c r="AL364" s="156"/>
      <c r="AM364" s="156"/>
      <c r="AN364" s="156"/>
      <c r="AO364" s="156"/>
      <c r="AP364" s="156"/>
      <c r="AQ364" s="156"/>
      <c r="AR364" s="156"/>
      <c r="AS364" s="156"/>
      <c r="AT364" s="156"/>
      <c r="AU364" s="156"/>
      <c r="AV364" s="156"/>
      <c r="AW364" s="156"/>
      <c r="AX364" s="1"/>
      <c r="AY364" s="44"/>
      <c r="AZ364" s="1"/>
      <c r="BA364" s="1"/>
      <c r="BB364" s="1"/>
      <c r="BC364" s="1"/>
      <c r="BD364" s="1"/>
      <c r="BE364" s="1"/>
      <c r="BF364" s="1"/>
      <c r="BG364" s="1"/>
      <c r="BH364" s="1"/>
      <c r="BI364" s="1"/>
      <c r="BJ364" s="1"/>
      <c r="BK364" s="6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G364" s="44"/>
      <c r="DH364" s="44"/>
      <c r="DI364" s="44"/>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row>
    <row r="365" spans="1:170" s="3" customFormat="1" ht="13.5" customHeight="1">
      <c r="A365" s="43"/>
      <c r="B365" s="45"/>
      <c r="C365" s="45"/>
      <c r="D365" s="45"/>
      <c r="E365" s="45"/>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c r="AB365" s="156"/>
      <c r="AC365" s="156"/>
      <c r="AD365" s="156"/>
      <c r="AE365" s="156"/>
      <c r="AF365" s="156"/>
      <c r="AG365" s="156"/>
      <c r="AH365" s="156"/>
      <c r="AI365" s="156"/>
      <c r="AJ365" s="156"/>
      <c r="AK365" s="156"/>
      <c r="AL365" s="156"/>
      <c r="AM365" s="156"/>
      <c r="AN365" s="156"/>
      <c r="AO365" s="156"/>
      <c r="AP365" s="156"/>
      <c r="AQ365" s="156"/>
      <c r="AR365" s="156"/>
      <c r="AS365" s="156"/>
      <c r="AT365" s="156"/>
      <c r="AU365" s="156"/>
      <c r="AV365" s="156"/>
      <c r="AW365" s="156"/>
      <c r="AX365" s="1"/>
      <c r="AY365" s="44"/>
      <c r="AZ365" s="1"/>
      <c r="BA365" s="1"/>
      <c r="BB365" s="1"/>
      <c r="BC365" s="1"/>
      <c r="BD365" s="1"/>
      <c r="BE365" s="1"/>
      <c r="BF365" s="1"/>
      <c r="BG365" s="1"/>
      <c r="BH365" s="45"/>
      <c r="BI365" s="45"/>
      <c r="BJ365" s="45"/>
      <c r="BK365" s="6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G365" s="44"/>
      <c r="DH365" s="44"/>
      <c r="DI365" s="44"/>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row>
    <row r="366" spans="1:170" s="3" customFormat="1" ht="13.5" customHeight="1">
      <c r="A366" s="43"/>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9"/>
      <c r="AY366" s="44"/>
      <c r="AZ366" s="9"/>
      <c r="BA366" s="9"/>
      <c r="BB366" s="9"/>
      <c r="BC366" s="1"/>
      <c r="BD366" s="1"/>
      <c r="BE366" s="1"/>
      <c r="BF366" s="1"/>
      <c r="BG366" s="1"/>
      <c r="BH366" s="45"/>
      <c r="BI366" s="45"/>
      <c r="BJ366" s="45"/>
      <c r="BK366" s="6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G366" s="44"/>
      <c r="DH366" s="44"/>
      <c r="DI366" s="44"/>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row>
    <row r="367" spans="1:170" s="3" customFormat="1" ht="13.5" customHeight="1">
      <c r="A367" s="43"/>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9"/>
      <c r="AY367" s="44"/>
      <c r="AZ367" s="9"/>
      <c r="BA367" s="9"/>
      <c r="BB367" s="9"/>
      <c r="BC367" s="1"/>
      <c r="BD367" s="1"/>
      <c r="BE367" s="1"/>
      <c r="BF367" s="1"/>
      <c r="BG367" s="1"/>
      <c r="BH367" s="45"/>
      <c r="BI367" s="45"/>
      <c r="BJ367" s="45"/>
      <c r="BK367" s="159"/>
      <c r="BL367" s="156"/>
      <c r="BM367" s="156"/>
      <c r="BN367" s="156"/>
      <c r="BO367" s="156"/>
      <c r="BP367" s="156"/>
      <c r="BQ367" s="156"/>
      <c r="BR367" s="156"/>
      <c r="BS367" s="156"/>
      <c r="BT367" s="156"/>
      <c r="BU367" s="156"/>
      <c r="BV367" s="156"/>
      <c r="BW367" s="156"/>
      <c r="BX367" s="156"/>
      <c r="BY367" s="156"/>
      <c r="BZ367" s="156"/>
      <c r="CA367" s="156"/>
      <c r="CB367" s="156"/>
      <c r="CC367" s="156"/>
      <c r="CD367" s="156"/>
      <c r="CE367" s="156"/>
      <c r="CF367" s="156"/>
      <c r="CG367" s="156"/>
      <c r="CH367" s="156"/>
      <c r="CI367" s="156"/>
      <c r="CJ367" s="156"/>
      <c r="CK367" s="156"/>
      <c r="CL367" s="156"/>
      <c r="CM367" s="156"/>
      <c r="CN367" s="156"/>
      <c r="CO367" s="156"/>
      <c r="CP367" s="156"/>
      <c r="CQ367" s="156"/>
      <c r="CR367" s="156"/>
      <c r="CS367" s="156"/>
      <c r="CT367" s="156"/>
      <c r="CU367" s="156"/>
      <c r="CV367" s="156"/>
      <c r="CW367" s="156"/>
      <c r="CX367" s="156"/>
      <c r="CY367" s="156"/>
      <c r="CZ367" s="156"/>
      <c r="DA367" s="156"/>
      <c r="DB367" s="156"/>
      <c r="DC367" s="156"/>
      <c r="DD367" s="1"/>
      <c r="DG367" s="44"/>
      <c r="DH367" s="44"/>
      <c r="DI367" s="44"/>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row>
    <row r="368" spans="1:170" s="3" customFormat="1" ht="13.5" customHeight="1">
      <c r="A368" s="43"/>
      <c r="B368" s="45"/>
      <c r="C368" s="45"/>
      <c r="D368" s="45"/>
      <c r="E368" s="155"/>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c r="AB368" s="156"/>
      <c r="AC368" s="156"/>
      <c r="AD368" s="156"/>
      <c r="AE368" s="156"/>
      <c r="AF368" s="156"/>
      <c r="AG368" s="156"/>
      <c r="AH368" s="156"/>
      <c r="AI368" s="156"/>
      <c r="AJ368" s="156"/>
      <c r="AK368" s="156"/>
      <c r="AL368" s="156"/>
      <c r="AM368" s="156"/>
      <c r="AN368" s="156"/>
      <c r="AO368" s="156"/>
      <c r="AP368" s="156"/>
      <c r="AQ368" s="156"/>
      <c r="AR368" s="156"/>
      <c r="AS368" s="156"/>
      <c r="AT368" s="156"/>
      <c r="AU368" s="156"/>
      <c r="AV368" s="156"/>
      <c r="AW368" s="156"/>
      <c r="AX368" s="72"/>
      <c r="AY368" s="1"/>
      <c r="AZ368" s="1"/>
      <c r="BA368" s="44"/>
      <c r="BB368" s="1"/>
      <c r="BC368" s="1"/>
      <c r="BD368" s="1"/>
      <c r="BE368" s="1"/>
      <c r="BF368" s="1"/>
      <c r="BG368" s="1"/>
      <c r="BH368" s="62"/>
      <c r="BI368" s="62"/>
      <c r="BJ368" s="62"/>
      <c r="BK368" s="113"/>
      <c r="BL368" s="62"/>
      <c r="BM368" s="62"/>
      <c r="BN368" s="62"/>
      <c r="BO368" s="62"/>
      <c r="BP368" s="62"/>
      <c r="BQ368" s="62"/>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1"/>
      <c r="DG368" s="44"/>
      <c r="DH368" s="44"/>
      <c r="DI368" s="44"/>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row>
    <row r="369" spans="1:170" s="3" customFormat="1" ht="13.5" customHeight="1">
      <c r="A369" s="43"/>
      <c r="B369" s="45"/>
      <c r="C369" s="45"/>
      <c r="D369" s="45"/>
      <c r="E369" s="155"/>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c r="AB369" s="156"/>
      <c r="AC369" s="156"/>
      <c r="AD369" s="156"/>
      <c r="AE369" s="156"/>
      <c r="AF369" s="156"/>
      <c r="AG369" s="156"/>
      <c r="AH369" s="156"/>
      <c r="AI369" s="156"/>
      <c r="AJ369" s="156"/>
      <c r="AK369" s="156"/>
      <c r="AL369" s="156"/>
      <c r="AM369" s="156"/>
      <c r="AN369" s="156"/>
      <c r="AO369" s="156"/>
      <c r="AP369" s="156"/>
      <c r="AQ369" s="156"/>
      <c r="AR369" s="156"/>
      <c r="AS369" s="156"/>
      <c r="AT369" s="156"/>
      <c r="AU369" s="156"/>
      <c r="AV369" s="156"/>
      <c r="AW369" s="156"/>
      <c r="AX369" s="72"/>
      <c r="AY369" s="1"/>
      <c r="AZ369" s="1"/>
      <c r="BA369" s="44"/>
      <c r="BB369" s="1"/>
      <c r="BC369" s="1"/>
      <c r="BD369" s="1"/>
      <c r="BE369" s="1"/>
      <c r="BF369" s="1"/>
      <c r="BG369" s="1"/>
      <c r="BH369" s="62"/>
      <c r="BI369" s="62"/>
      <c r="BJ369" s="62"/>
      <c r="BK369" s="113"/>
      <c r="BL369" s="62"/>
      <c r="BM369" s="62"/>
      <c r="BN369" s="62"/>
      <c r="BO369" s="62"/>
      <c r="BP369" s="62"/>
      <c r="BQ369" s="62"/>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1"/>
      <c r="DG369" s="44"/>
      <c r="DH369" s="44"/>
      <c r="DI369" s="44"/>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row>
    <row r="370" spans="1:170" s="3" customFormat="1" ht="13.5" customHeight="1">
      <c r="A370" s="43"/>
      <c r="B370" s="45"/>
      <c r="C370" s="45"/>
      <c r="D370" s="45"/>
      <c r="E370" s="45"/>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c r="AB370" s="156"/>
      <c r="AC370" s="156"/>
      <c r="AD370" s="156"/>
      <c r="AE370" s="156"/>
      <c r="AF370" s="156"/>
      <c r="AG370" s="156"/>
      <c r="AH370" s="156"/>
      <c r="AI370" s="156"/>
      <c r="AJ370" s="156"/>
      <c r="AK370" s="156"/>
      <c r="AL370" s="156"/>
      <c r="AM370" s="156"/>
      <c r="AN370" s="156"/>
      <c r="AO370" s="156"/>
      <c r="AP370" s="156"/>
      <c r="AQ370" s="156"/>
      <c r="AR370" s="156"/>
      <c r="AS370" s="156"/>
      <c r="AT370" s="156"/>
      <c r="AU370" s="156"/>
      <c r="AV370" s="156"/>
      <c r="AW370" s="156"/>
      <c r="AX370" s="72"/>
      <c r="AY370" s="1"/>
      <c r="AZ370" s="1"/>
      <c r="BA370" s="44"/>
      <c r="BB370" s="1"/>
      <c r="BC370" s="1"/>
      <c r="BD370" s="1"/>
      <c r="BE370" s="1"/>
      <c r="BF370" s="1"/>
      <c r="BG370" s="1"/>
      <c r="BH370" s="151"/>
      <c r="BI370" s="151"/>
      <c r="BJ370" s="151"/>
      <c r="BK370" s="151"/>
      <c r="BL370" s="156"/>
      <c r="BM370" s="156"/>
      <c r="BN370" s="156"/>
      <c r="BO370" s="156"/>
      <c r="BP370" s="156"/>
      <c r="BQ370" s="156"/>
      <c r="BR370" s="156"/>
      <c r="BS370" s="156"/>
      <c r="BT370" s="156"/>
      <c r="BU370" s="156"/>
      <c r="BV370" s="156"/>
      <c r="BW370" s="156"/>
      <c r="BX370" s="156"/>
      <c r="BY370" s="156"/>
      <c r="BZ370" s="156"/>
      <c r="CA370" s="156"/>
      <c r="CB370" s="156"/>
      <c r="CC370" s="156"/>
      <c r="CD370" s="156"/>
      <c r="CE370" s="156"/>
      <c r="CF370" s="156"/>
      <c r="CG370" s="156"/>
      <c r="CH370" s="156"/>
      <c r="CI370" s="156"/>
      <c r="CJ370" s="156"/>
      <c r="CK370" s="156"/>
      <c r="CL370" s="156"/>
      <c r="CM370" s="156"/>
      <c r="CN370" s="156"/>
      <c r="CO370" s="156"/>
      <c r="CP370" s="156"/>
      <c r="CQ370" s="156"/>
      <c r="CR370" s="156"/>
      <c r="CS370" s="156"/>
      <c r="CT370" s="156"/>
      <c r="CU370" s="156"/>
      <c r="CV370" s="156"/>
      <c r="CW370" s="156"/>
      <c r="CX370" s="156"/>
      <c r="CY370" s="156"/>
      <c r="CZ370" s="156"/>
      <c r="DA370" s="156"/>
      <c r="DB370" s="156"/>
      <c r="DC370" s="156"/>
      <c r="DD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row>
    <row r="371" spans="1:170" s="3" customFormat="1" ht="13.5" customHeight="1">
      <c r="A371" s="43"/>
      <c r="B371" s="45"/>
      <c r="C371" s="45"/>
      <c r="D371" s="45"/>
      <c r="E371" s="45"/>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c r="AB371" s="156"/>
      <c r="AC371" s="156"/>
      <c r="AD371" s="156"/>
      <c r="AE371" s="156"/>
      <c r="AF371" s="156"/>
      <c r="AG371" s="156"/>
      <c r="AH371" s="156"/>
      <c r="AI371" s="156"/>
      <c r="AJ371" s="156"/>
      <c r="AK371" s="156"/>
      <c r="AL371" s="156"/>
      <c r="AM371" s="156"/>
      <c r="AN371" s="156"/>
      <c r="AO371" s="156"/>
      <c r="AP371" s="156"/>
      <c r="AQ371" s="156"/>
      <c r="AR371" s="156"/>
      <c r="AS371" s="156"/>
      <c r="AT371" s="156"/>
      <c r="AU371" s="156"/>
      <c r="AV371" s="156"/>
      <c r="AW371" s="156"/>
      <c r="AX371" s="72"/>
      <c r="AY371" s="1"/>
      <c r="AZ371" s="1"/>
      <c r="BA371" s="44"/>
      <c r="BB371" s="1"/>
      <c r="BC371" s="1"/>
      <c r="BD371" s="1"/>
      <c r="BE371" s="1"/>
      <c r="BF371" s="1"/>
      <c r="BG371" s="1"/>
      <c r="BH371" s="151"/>
      <c r="BI371" s="151"/>
      <c r="BJ371" s="151"/>
      <c r="BK371" s="151"/>
      <c r="BL371" s="156"/>
      <c r="BM371" s="156"/>
      <c r="BN371" s="156"/>
      <c r="BO371" s="156"/>
      <c r="BP371" s="156"/>
      <c r="BQ371" s="156"/>
      <c r="BR371" s="156"/>
      <c r="BS371" s="156"/>
      <c r="BT371" s="156"/>
      <c r="BU371" s="156"/>
      <c r="BV371" s="156"/>
      <c r="BW371" s="156"/>
      <c r="BX371" s="156"/>
      <c r="BY371" s="156"/>
      <c r="BZ371" s="156"/>
      <c r="CA371" s="156"/>
      <c r="CB371" s="156"/>
      <c r="CC371" s="156"/>
      <c r="CD371" s="156"/>
      <c r="CE371" s="156"/>
      <c r="CF371" s="156"/>
      <c r="CG371" s="156"/>
      <c r="CH371" s="156"/>
      <c r="CI371" s="156"/>
      <c r="CJ371" s="156"/>
      <c r="CK371" s="156"/>
      <c r="CL371" s="156"/>
      <c r="CM371" s="156"/>
      <c r="CN371" s="156"/>
      <c r="CO371" s="156"/>
      <c r="CP371" s="156"/>
      <c r="CQ371" s="156"/>
      <c r="CR371" s="156"/>
      <c r="CS371" s="156"/>
      <c r="CT371" s="156"/>
      <c r="CU371" s="156"/>
      <c r="CV371" s="156"/>
      <c r="CW371" s="156"/>
      <c r="CX371" s="156"/>
      <c r="CY371" s="156"/>
      <c r="CZ371" s="156"/>
      <c r="DA371" s="156"/>
      <c r="DB371" s="156"/>
      <c r="DC371" s="156"/>
      <c r="DD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row>
    <row r="372" spans="1:170" s="3" customFormat="1" ht="13.5" customHeight="1">
      <c r="A372" s="43"/>
      <c r="B372" s="45"/>
      <c r="C372" s="45"/>
      <c r="D372" s="45"/>
      <c r="E372" s="45"/>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c r="AB372" s="156"/>
      <c r="AC372" s="156"/>
      <c r="AD372" s="156"/>
      <c r="AE372" s="156"/>
      <c r="AF372" s="156"/>
      <c r="AG372" s="156"/>
      <c r="AH372" s="156"/>
      <c r="AI372" s="156"/>
      <c r="AJ372" s="156"/>
      <c r="AK372" s="156"/>
      <c r="AL372" s="156"/>
      <c r="AM372" s="156"/>
      <c r="AN372" s="156"/>
      <c r="AO372" s="156"/>
      <c r="AP372" s="156"/>
      <c r="AQ372" s="156"/>
      <c r="AR372" s="156"/>
      <c r="AS372" s="156"/>
      <c r="AT372" s="156"/>
      <c r="AU372" s="156"/>
      <c r="AV372" s="156"/>
      <c r="AW372" s="156"/>
      <c r="AX372" s="72"/>
      <c r="AY372" s="1"/>
      <c r="AZ372" s="1"/>
      <c r="BA372" s="44"/>
      <c r="BB372" s="1"/>
      <c r="BC372" s="1"/>
      <c r="BD372" s="1"/>
      <c r="BE372" s="1"/>
      <c r="BF372" s="1"/>
      <c r="BG372" s="1"/>
      <c r="BH372" s="45"/>
      <c r="BI372" s="45"/>
      <c r="BJ372" s="45"/>
      <c r="BK372" s="151"/>
      <c r="BL372" s="156"/>
      <c r="BM372" s="156"/>
      <c r="BN372" s="156"/>
      <c r="BO372" s="156"/>
      <c r="BP372" s="156"/>
      <c r="BQ372" s="156"/>
      <c r="BR372" s="156"/>
      <c r="BS372" s="156"/>
      <c r="BT372" s="156"/>
      <c r="BU372" s="156"/>
      <c r="BV372" s="156"/>
      <c r="BW372" s="156"/>
      <c r="BX372" s="156"/>
      <c r="BY372" s="156"/>
      <c r="BZ372" s="156"/>
      <c r="CA372" s="156"/>
      <c r="CB372" s="156"/>
      <c r="CC372" s="156"/>
      <c r="CD372" s="156"/>
      <c r="CE372" s="156"/>
      <c r="CF372" s="156"/>
      <c r="CG372" s="156"/>
      <c r="CH372" s="156"/>
      <c r="CI372" s="156"/>
      <c r="CJ372" s="156"/>
      <c r="CK372" s="156"/>
      <c r="CL372" s="156"/>
      <c r="CM372" s="156"/>
      <c r="CN372" s="156"/>
      <c r="CO372" s="156"/>
      <c r="CP372" s="156"/>
      <c r="CQ372" s="156"/>
      <c r="CR372" s="156"/>
      <c r="CS372" s="156"/>
      <c r="CT372" s="156"/>
      <c r="CU372" s="156"/>
      <c r="CV372" s="156"/>
      <c r="CW372" s="156"/>
      <c r="CX372" s="156"/>
      <c r="CY372" s="156"/>
      <c r="CZ372" s="156"/>
      <c r="DA372" s="156"/>
      <c r="DB372" s="156"/>
      <c r="DC372" s="156"/>
      <c r="DD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row>
    <row r="373" spans="1:170" s="3" customFormat="1" ht="13.5" customHeight="1">
      <c r="A373" s="43"/>
      <c r="B373" s="45"/>
      <c r="C373" s="45"/>
      <c r="D373" s="45"/>
      <c r="E373" s="45"/>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c r="AB373" s="156"/>
      <c r="AC373" s="156"/>
      <c r="AD373" s="156"/>
      <c r="AE373" s="156"/>
      <c r="AF373" s="156"/>
      <c r="AG373" s="156"/>
      <c r="AH373" s="156"/>
      <c r="AI373" s="156"/>
      <c r="AJ373" s="156"/>
      <c r="AK373" s="156"/>
      <c r="AL373" s="156"/>
      <c r="AM373" s="156"/>
      <c r="AN373" s="156"/>
      <c r="AO373" s="156"/>
      <c r="AP373" s="156"/>
      <c r="AQ373" s="156"/>
      <c r="AR373" s="156"/>
      <c r="AS373" s="156"/>
      <c r="AT373" s="156"/>
      <c r="AU373" s="156"/>
      <c r="AV373" s="156"/>
      <c r="AW373" s="156"/>
      <c r="AX373" s="72"/>
      <c r="AY373" s="1"/>
      <c r="AZ373" s="1"/>
      <c r="BA373" s="44"/>
      <c r="BB373" s="1"/>
      <c r="BC373" s="1"/>
      <c r="BD373" s="1"/>
      <c r="BE373" s="1"/>
      <c r="BF373" s="1"/>
      <c r="BG373" s="1"/>
      <c r="BH373" s="45"/>
      <c r="BI373" s="45"/>
      <c r="BJ373" s="45"/>
      <c r="BK373" s="151"/>
      <c r="BL373" s="156"/>
      <c r="BM373" s="156"/>
      <c r="BN373" s="156"/>
      <c r="BO373" s="156"/>
      <c r="BP373" s="156"/>
      <c r="BQ373" s="156"/>
      <c r="BR373" s="156"/>
      <c r="BS373" s="156"/>
      <c r="BT373" s="156"/>
      <c r="BU373" s="156"/>
      <c r="BV373" s="156"/>
      <c r="BW373" s="156"/>
      <c r="BX373" s="156"/>
      <c r="BY373" s="156"/>
      <c r="BZ373" s="156"/>
      <c r="CA373" s="156"/>
      <c r="CB373" s="156"/>
      <c r="CC373" s="156"/>
      <c r="CD373" s="156"/>
      <c r="CE373" s="156"/>
      <c r="CF373" s="156"/>
      <c r="CG373" s="156"/>
      <c r="CH373" s="156"/>
      <c r="CI373" s="156"/>
      <c r="CJ373" s="156"/>
      <c r="CK373" s="156"/>
      <c r="CL373" s="156"/>
      <c r="CM373" s="156"/>
      <c r="CN373" s="156"/>
      <c r="CO373" s="156"/>
      <c r="CP373" s="156"/>
      <c r="CQ373" s="156"/>
      <c r="CR373" s="156"/>
      <c r="CS373" s="156"/>
      <c r="CT373" s="156"/>
      <c r="CU373" s="156"/>
      <c r="CV373" s="156"/>
      <c r="CW373" s="156"/>
      <c r="CX373" s="156"/>
      <c r="CY373" s="156"/>
      <c r="CZ373" s="156"/>
      <c r="DA373" s="156"/>
      <c r="DB373" s="156"/>
      <c r="DC373" s="156"/>
      <c r="DD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row>
    <row r="374" spans="1:170" s="3" customFormat="1" ht="13.5" customHeight="1">
      <c r="A374" s="43"/>
      <c r="B374" s="45"/>
      <c r="C374" s="45"/>
      <c r="D374" s="45"/>
      <c r="E374" s="45"/>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c r="AB374" s="156"/>
      <c r="AC374" s="156"/>
      <c r="AD374" s="156"/>
      <c r="AE374" s="156"/>
      <c r="AF374" s="156"/>
      <c r="AG374" s="156"/>
      <c r="AH374" s="156"/>
      <c r="AI374" s="156"/>
      <c r="AJ374" s="156"/>
      <c r="AK374" s="156"/>
      <c r="AL374" s="156"/>
      <c r="AM374" s="156"/>
      <c r="AN374" s="156"/>
      <c r="AO374" s="156"/>
      <c r="AP374" s="156"/>
      <c r="AQ374" s="156"/>
      <c r="AR374" s="156"/>
      <c r="AS374" s="156"/>
      <c r="AT374" s="156"/>
      <c r="AU374" s="156"/>
      <c r="AV374" s="156"/>
      <c r="AW374" s="156"/>
      <c r="AX374" s="72"/>
      <c r="AY374" s="1"/>
      <c r="AZ374" s="1"/>
      <c r="BA374" s="44"/>
      <c r="BB374" s="1"/>
      <c r="BC374" s="1"/>
      <c r="BD374" s="1"/>
      <c r="BE374" s="1"/>
      <c r="BF374" s="1"/>
      <c r="BG374" s="1"/>
      <c r="BH374" s="45"/>
      <c r="BI374" s="45"/>
      <c r="BJ374" s="43"/>
      <c r="BK374" s="155"/>
      <c r="BL374" s="156"/>
      <c r="BM374" s="156"/>
      <c r="BN374" s="156"/>
      <c r="BO374" s="156"/>
      <c r="BP374" s="156"/>
      <c r="BQ374" s="156"/>
      <c r="BR374" s="156"/>
      <c r="BS374" s="156"/>
      <c r="BT374" s="156"/>
      <c r="BU374" s="156"/>
      <c r="BV374" s="156"/>
      <c r="BW374" s="156"/>
      <c r="BX374" s="156"/>
      <c r="BY374" s="156"/>
      <c r="BZ374" s="156"/>
      <c r="CA374" s="156"/>
      <c r="CB374" s="156"/>
      <c r="CC374" s="156"/>
      <c r="CD374" s="156"/>
      <c r="CE374" s="156"/>
      <c r="CF374" s="156"/>
      <c r="CG374" s="156"/>
      <c r="CH374" s="156"/>
      <c r="CI374" s="156"/>
      <c r="CJ374" s="156"/>
      <c r="CK374" s="156"/>
      <c r="CL374" s="156"/>
      <c r="CM374" s="156"/>
      <c r="CN374" s="156"/>
      <c r="CO374" s="156"/>
      <c r="CP374" s="156"/>
      <c r="CQ374" s="156"/>
      <c r="CR374" s="156"/>
      <c r="CS374" s="156"/>
      <c r="CT374" s="156"/>
      <c r="CU374" s="156"/>
      <c r="CV374" s="156"/>
      <c r="CW374" s="156"/>
      <c r="CX374" s="156"/>
      <c r="CY374" s="156"/>
      <c r="CZ374" s="156"/>
      <c r="DA374" s="156"/>
      <c r="DB374" s="156"/>
      <c r="DC374" s="156"/>
      <c r="DD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row>
    <row r="375" spans="1:170" s="3" customFormat="1" ht="13.5" customHeight="1">
      <c r="A375" s="43"/>
      <c r="B375" s="45"/>
      <c r="C375" s="45"/>
      <c r="D375" s="45"/>
      <c r="E375" s="45"/>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c r="AC375" s="156"/>
      <c r="AD375" s="156"/>
      <c r="AE375" s="156"/>
      <c r="AF375" s="156"/>
      <c r="AG375" s="156"/>
      <c r="AH375" s="156"/>
      <c r="AI375" s="156"/>
      <c r="AJ375" s="156"/>
      <c r="AK375" s="156"/>
      <c r="AL375" s="156"/>
      <c r="AM375" s="156"/>
      <c r="AN375" s="156"/>
      <c r="AO375" s="156"/>
      <c r="AP375" s="156"/>
      <c r="AQ375" s="156"/>
      <c r="AR375" s="156"/>
      <c r="AS375" s="156"/>
      <c r="AT375" s="156"/>
      <c r="AU375" s="156"/>
      <c r="AV375" s="156"/>
      <c r="AW375" s="156"/>
      <c r="AX375" s="72"/>
      <c r="AY375" s="1"/>
      <c r="AZ375" s="1"/>
      <c r="BA375" s="44"/>
      <c r="BB375" s="1"/>
      <c r="BC375" s="1"/>
      <c r="BD375" s="1"/>
      <c r="BE375" s="1"/>
      <c r="BF375" s="1"/>
      <c r="BG375" s="1"/>
      <c r="BH375" s="45"/>
      <c r="BI375" s="45"/>
      <c r="BJ375" s="43"/>
      <c r="BK375" s="155"/>
      <c r="BL375" s="156"/>
      <c r="BM375" s="156"/>
      <c r="BN375" s="156"/>
      <c r="BO375" s="156"/>
      <c r="BP375" s="156"/>
      <c r="BQ375" s="156"/>
      <c r="BR375" s="156"/>
      <c r="BS375" s="156"/>
      <c r="BT375" s="156"/>
      <c r="BU375" s="156"/>
      <c r="BV375" s="156"/>
      <c r="BW375" s="156"/>
      <c r="BX375" s="156"/>
      <c r="BY375" s="156"/>
      <c r="BZ375" s="156"/>
      <c r="CA375" s="156"/>
      <c r="CB375" s="156"/>
      <c r="CC375" s="156"/>
      <c r="CD375" s="156"/>
      <c r="CE375" s="156"/>
      <c r="CF375" s="156"/>
      <c r="CG375" s="156"/>
      <c r="CH375" s="156"/>
      <c r="CI375" s="156"/>
      <c r="CJ375" s="156"/>
      <c r="CK375" s="156"/>
      <c r="CL375" s="156"/>
      <c r="CM375" s="156"/>
      <c r="CN375" s="156"/>
      <c r="CO375" s="156"/>
      <c r="CP375" s="156"/>
      <c r="CQ375" s="156"/>
      <c r="CR375" s="156"/>
      <c r="CS375" s="156"/>
      <c r="CT375" s="156"/>
      <c r="CU375" s="156"/>
      <c r="CV375" s="156"/>
      <c r="CW375" s="156"/>
      <c r="CX375" s="156"/>
      <c r="CY375" s="156"/>
      <c r="CZ375" s="156"/>
      <c r="DA375" s="156"/>
      <c r="DB375" s="156"/>
      <c r="DC375" s="156"/>
      <c r="DD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row>
    <row r="376" spans="1:170" s="3" customFormat="1" ht="13.5" customHeight="1">
      <c r="A376" s="43"/>
      <c r="B376" s="45"/>
      <c r="C376" s="45"/>
      <c r="D376" s="45"/>
      <c r="E376" s="45"/>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c r="AC376" s="156"/>
      <c r="AD376" s="156"/>
      <c r="AE376" s="156"/>
      <c r="AF376" s="156"/>
      <c r="AG376" s="156"/>
      <c r="AH376" s="156"/>
      <c r="AI376" s="156"/>
      <c r="AJ376" s="156"/>
      <c r="AK376" s="156"/>
      <c r="AL376" s="156"/>
      <c r="AM376" s="156"/>
      <c r="AN376" s="156"/>
      <c r="AO376" s="156"/>
      <c r="AP376" s="156"/>
      <c r="AQ376" s="156"/>
      <c r="AR376" s="156"/>
      <c r="AS376" s="156"/>
      <c r="AT376" s="156"/>
      <c r="AU376" s="156"/>
      <c r="AV376" s="156"/>
      <c r="AW376" s="156"/>
      <c r="AX376" s="72"/>
      <c r="AY376" s="1"/>
      <c r="AZ376" s="1"/>
      <c r="BA376" s="44"/>
      <c r="BB376" s="1"/>
      <c r="BC376" s="1"/>
      <c r="BD376" s="1"/>
      <c r="BE376" s="1"/>
      <c r="BF376" s="1"/>
      <c r="BG376" s="1"/>
      <c r="BH376" s="45"/>
      <c r="BI376" s="45"/>
      <c r="BJ376" s="1"/>
      <c r="BK376" s="151"/>
      <c r="BL376" s="156"/>
      <c r="BM376" s="156"/>
      <c r="BN376" s="156"/>
      <c r="BO376" s="156"/>
      <c r="BP376" s="156"/>
      <c r="BQ376" s="156"/>
      <c r="BR376" s="156"/>
      <c r="BS376" s="156"/>
      <c r="BT376" s="156"/>
      <c r="BU376" s="156"/>
      <c r="BV376" s="156"/>
      <c r="BW376" s="156"/>
      <c r="BX376" s="156"/>
      <c r="BY376" s="156"/>
      <c r="BZ376" s="156"/>
      <c r="CA376" s="156"/>
      <c r="CB376" s="156"/>
      <c r="CC376" s="156"/>
      <c r="CD376" s="156"/>
      <c r="CE376" s="156"/>
      <c r="CF376" s="156"/>
      <c r="CG376" s="156"/>
      <c r="CH376" s="156"/>
      <c r="CI376" s="156"/>
      <c r="CJ376" s="156"/>
      <c r="CK376" s="156"/>
      <c r="CL376" s="156"/>
      <c r="CM376" s="156"/>
      <c r="CN376" s="156"/>
      <c r="CO376" s="156"/>
      <c r="CP376" s="156"/>
      <c r="CQ376" s="156"/>
      <c r="CR376" s="156"/>
      <c r="CS376" s="156"/>
      <c r="CT376" s="156"/>
      <c r="CU376" s="156"/>
      <c r="CV376" s="156"/>
      <c r="CW376" s="156"/>
      <c r="CX376" s="156"/>
      <c r="CY376" s="156"/>
      <c r="CZ376" s="156"/>
      <c r="DA376" s="156"/>
      <c r="DB376" s="156"/>
      <c r="DC376" s="156"/>
      <c r="DD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row>
    <row r="377" spans="1:170" ht="13.5" customHeight="1">
      <c r="A377" s="43"/>
      <c r="B377" s="45"/>
      <c r="C377" s="45"/>
      <c r="D377" s="45"/>
      <c r="E377" s="45"/>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c r="AB377" s="156"/>
      <c r="AC377" s="156"/>
      <c r="AD377" s="156"/>
      <c r="AE377" s="156"/>
      <c r="AF377" s="156"/>
      <c r="AG377" s="156"/>
      <c r="AH377" s="156"/>
      <c r="AI377" s="156"/>
      <c r="AJ377" s="156"/>
      <c r="AK377" s="156"/>
      <c r="AL377" s="156"/>
      <c r="AM377" s="156"/>
      <c r="AN377" s="156"/>
      <c r="AO377" s="156"/>
      <c r="AP377" s="156"/>
      <c r="AQ377" s="156"/>
      <c r="AR377" s="156"/>
      <c r="AS377" s="156"/>
      <c r="AT377" s="156"/>
      <c r="AU377" s="156"/>
      <c r="AV377" s="156"/>
      <c r="AW377" s="156"/>
      <c r="AX377" s="72"/>
      <c r="BH377" s="45"/>
      <c r="BI377" s="45"/>
      <c r="BK377" s="151"/>
      <c r="BL377" s="156"/>
      <c r="BM377" s="156"/>
      <c r="BN377" s="156"/>
      <c r="BO377" s="156"/>
      <c r="BP377" s="156"/>
      <c r="BQ377" s="156"/>
      <c r="BR377" s="156"/>
      <c r="BS377" s="156"/>
      <c r="BT377" s="156"/>
      <c r="BU377" s="156"/>
      <c r="BV377" s="156"/>
      <c r="BW377" s="156"/>
      <c r="BX377" s="156"/>
      <c r="BY377" s="156"/>
      <c r="BZ377" s="156"/>
      <c r="CA377" s="156"/>
      <c r="CB377" s="156"/>
      <c r="CC377" s="156"/>
      <c r="CD377" s="156"/>
      <c r="CE377" s="156"/>
      <c r="CF377" s="156"/>
      <c r="CG377" s="156"/>
      <c r="CH377" s="156"/>
      <c r="CI377" s="156"/>
      <c r="CJ377" s="156"/>
      <c r="CK377" s="156"/>
      <c r="CL377" s="156"/>
      <c r="CM377" s="156"/>
      <c r="CN377" s="156"/>
      <c r="CO377" s="156"/>
      <c r="CP377" s="156"/>
      <c r="CQ377" s="156"/>
      <c r="CR377" s="156"/>
      <c r="CS377" s="156"/>
      <c r="CT377" s="156"/>
      <c r="CU377" s="156"/>
      <c r="CV377" s="156"/>
      <c r="CW377" s="156"/>
      <c r="CX377" s="156"/>
      <c r="CY377" s="156"/>
      <c r="CZ377" s="156"/>
      <c r="DA377" s="156"/>
      <c r="DB377" s="156"/>
      <c r="DC377" s="156"/>
    </row>
    <row r="378" spans="1:170" ht="13.5" customHeight="1">
      <c r="A378" s="43"/>
      <c r="B378" s="45"/>
      <c r="C378" s="45"/>
      <c r="D378" s="45"/>
      <c r="E378" s="155"/>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c r="AB378" s="156"/>
      <c r="AC378" s="156"/>
      <c r="AD378" s="156"/>
      <c r="AE378" s="156"/>
      <c r="AF378" s="156"/>
      <c r="AG378" s="156"/>
      <c r="AH378" s="156"/>
      <c r="AI378" s="156"/>
      <c r="AJ378" s="156"/>
      <c r="AK378" s="156"/>
      <c r="AL378" s="156"/>
      <c r="AM378" s="156"/>
      <c r="AN378" s="156"/>
      <c r="AO378" s="156"/>
      <c r="AP378" s="156"/>
      <c r="AQ378" s="156"/>
      <c r="AR378" s="156"/>
      <c r="AS378" s="156"/>
      <c r="AT378" s="156"/>
      <c r="AU378" s="156"/>
      <c r="AV378" s="156"/>
      <c r="AW378" s="156"/>
      <c r="AX378" s="72"/>
      <c r="BH378" s="45"/>
      <c r="BI378" s="45"/>
      <c r="BK378" s="151"/>
      <c r="BL378" s="156"/>
      <c r="BM378" s="156"/>
      <c r="BN378" s="156"/>
      <c r="BO378" s="156"/>
      <c r="BP378" s="156"/>
      <c r="BQ378" s="156"/>
      <c r="BR378" s="156"/>
      <c r="BS378" s="156"/>
      <c r="BT378" s="156"/>
      <c r="BU378" s="156"/>
      <c r="BV378" s="156"/>
      <c r="BW378" s="156"/>
      <c r="BX378" s="156"/>
      <c r="BY378" s="156"/>
      <c r="BZ378" s="156"/>
      <c r="CA378" s="156"/>
      <c r="CB378" s="156"/>
      <c r="CC378" s="156"/>
      <c r="CD378" s="156"/>
      <c r="CE378" s="156"/>
      <c r="CF378" s="156"/>
      <c r="CG378" s="156"/>
      <c r="CH378" s="156"/>
      <c r="CI378" s="156"/>
      <c r="CJ378" s="156"/>
      <c r="CK378" s="156"/>
      <c r="CL378" s="156"/>
      <c r="CM378" s="156"/>
      <c r="CN378" s="156"/>
      <c r="CO378" s="156"/>
      <c r="CP378" s="156"/>
      <c r="CQ378" s="156"/>
      <c r="CR378" s="156"/>
      <c r="CS378" s="156"/>
      <c r="CT378" s="156"/>
      <c r="CU378" s="156"/>
      <c r="CV378" s="156"/>
      <c r="CW378" s="156"/>
      <c r="CX378" s="156"/>
      <c r="CY378" s="156"/>
      <c r="CZ378" s="156"/>
      <c r="DA378" s="156"/>
      <c r="DB378" s="156"/>
      <c r="DC378" s="156"/>
    </row>
    <row r="379" spans="1:170" ht="13.5" customHeight="1">
      <c r="A379" s="43"/>
      <c r="B379" s="45"/>
      <c r="C379" s="45"/>
      <c r="D379" s="45"/>
      <c r="E379" s="155"/>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c r="AB379" s="156"/>
      <c r="AC379" s="156"/>
      <c r="AD379" s="156"/>
      <c r="AE379" s="156"/>
      <c r="AF379" s="156"/>
      <c r="AG379" s="156"/>
      <c r="AH379" s="156"/>
      <c r="AI379" s="156"/>
      <c r="AJ379" s="156"/>
      <c r="AK379" s="156"/>
      <c r="AL379" s="156"/>
      <c r="AM379" s="156"/>
      <c r="AN379" s="156"/>
      <c r="AO379" s="156"/>
      <c r="AP379" s="156"/>
      <c r="AQ379" s="156"/>
      <c r="AR379" s="156"/>
      <c r="AS379" s="156"/>
      <c r="AT379" s="156"/>
      <c r="AU379" s="156"/>
      <c r="AV379" s="156"/>
      <c r="AW379" s="156"/>
      <c r="AX379" s="72"/>
      <c r="BH379" s="45"/>
      <c r="BI379" s="45"/>
      <c r="BK379" s="151"/>
      <c r="BL379" s="156"/>
      <c r="BM379" s="156"/>
      <c r="BN379" s="156"/>
      <c r="BO379" s="156"/>
      <c r="BP379" s="156"/>
      <c r="BQ379" s="156"/>
      <c r="BR379" s="156"/>
      <c r="BS379" s="156"/>
      <c r="BT379" s="156"/>
      <c r="BU379" s="156"/>
      <c r="BV379" s="156"/>
      <c r="BW379" s="156"/>
      <c r="BX379" s="156"/>
      <c r="BY379" s="156"/>
      <c r="BZ379" s="156"/>
      <c r="CA379" s="156"/>
      <c r="CB379" s="156"/>
      <c r="CC379" s="156"/>
      <c r="CD379" s="156"/>
      <c r="CE379" s="156"/>
      <c r="CF379" s="156"/>
      <c r="CG379" s="156"/>
      <c r="CH379" s="156"/>
      <c r="CI379" s="156"/>
      <c r="CJ379" s="156"/>
      <c r="CK379" s="156"/>
      <c r="CL379" s="156"/>
      <c r="CM379" s="156"/>
      <c r="CN379" s="156"/>
      <c r="CO379" s="156"/>
      <c r="CP379" s="156"/>
      <c r="CQ379" s="156"/>
      <c r="CR379" s="156"/>
      <c r="CS379" s="156"/>
      <c r="CT379" s="156"/>
      <c r="CU379" s="156"/>
      <c r="CV379" s="156"/>
      <c r="CW379" s="156"/>
      <c r="CX379" s="156"/>
      <c r="CY379" s="156"/>
      <c r="CZ379" s="156"/>
      <c r="DA379" s="156"/>
      <c r="DB379" s="156"/>
      <c r="DC379" s="156"/>
    </row>
    <row r="380" spans="1:170" ht="13.5" customHeight="1">
      <c r="A380" s="45"/>
      <c r="E380" s="43"/>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c r="AB380" s="156"/>
      <c r="AC380" s="156"/>
      <c r="AD380" s="156"/>
      <c r="AE380" s="156"/>
      <c r="AF380" s="156"/>
      <c r="AG380" s="156"/>
      <c r="AH380" s="156"/>
      <c r="AI380" s="156"/>
      <c r="AJ380" s="156"/>
      <c r="AK380" s="156"/>
      <c r="AL380" s="156"/>
      <c r="AM380" s="156"/>
      <c r="AN380" s="156"/>
      <c r="AO380" s="156"/>
      <c r="AP380" s="156"/>
      <c r="AQ380" s="156"/>
      <c r="AR380" s="156"/>
      <c r="AS380" s="156"/>
      <c r="AT380" s="156"/>
      <c r="AU380" s="156"/>
      <c r="AV380" s="156"/>
      <c r="AW380" s="156"/>
      <c r="AX380" s="9"/>
      <c r="BH380" s="45"/>
      <c r="BI380" s="45"/>
      <c r="BK380" s="155"/>
      <c r="BL380" s="156"/>
      <c r="BM380" s="156"/>
      <c r="BN380" s="156"/>
      <c r="BO380" s="156"/>
      <c r="BP380" s="156"/>
      <c r="BQ380" s="156"/>
      <c r="BR380" s="156"/>
      <c r="BS380" s="156"/>
      <c r="BT380" s="156"/>
      <c r="BU380" s="156"/>
      <c r="BV380" s="156"/>
      <c r="BW380" s="156"/>
      <c r="BX380" s="156"/>
      <c r="BY380" s="156"/>
      <c r="BZ380" s="156"/>
      <c r="CA380" s="156"/>
      <c r="CB380" s="156"/>
      <c r="CC380" s="156"/>
      <c r="CD380" s="156"/>
      <c r="CE380" s="156"/>
      <c r="CF380" s="156"/>
      <c r="CG380" s="156"/>
      <c r="CH380" s="156"/>
      <c r="CI380" s="156"/>
      <c r="CJ380" s="156"/>
      <c r="CK380" s="156"/>
      <c r="CL380" s="156"/>
      <c r="CM380" s="156"/>
      <c r="CN380" s="156"/>
      <c r="CO380" s="156"/>
      <c r="CP380" s="156"/>
      <c r="CQ380" s="156"/>
      <c r="CR380" s="156"/>
      <c r="CS380" s="156"/>
      <c r="CT380" s="156"/>
      <c r="CU380" s="156"/>
      <c r="CV380" s="156"/>
      <c r="CW380" s="156"/>
      <c r="CX380" s="156"/>
      <c r="CY380" s="156"/>
      <c r="CZ380" s="156"/>
      <c r="DA380" s="156"/>
      <c r="DB380" s="156"/>
      <c r="DC380" s="156"/>
    </row>
    <row r="381" spans="1:170" ht="13.5" customHeight="1">
      <c r="A381" s="45"/>
      <c r="E381" s="43"/>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c r="AB381" s="156"/>
      <c r="AC381" s="156"/>
      <c r="AD381" s="156"/>
      <c r="AE381" s="156"/>
      <c r="AF381" s="156"/>
      <c r="AG381" s="156"/>
      <c r="AH381" s="156"/>
      <c r="AI381" s="156"/>
      <c r="AJ381" s="156"/>
      <c r="AK381" s="156"/>
      <c r="AL381" s="156"/>
      <c r="AM381" s="156"/>
      <c r="AN381" s="156"/>
      <c r="AO381" s="156"/>
      <c r="AP381" s="156"/>
      <c r="AQ381" s="156"/>
      <c r="AR381" s="156"/>
      <c r="AS381" s="156"/>
      <c r="AT381" s="156"/>
      <c r="AU381" s="156"/>
      <c r="AV381" s="156"/>
      <c r="AW381" s="156"/>
      <c r="AX381" s="9"/>
      <c r="BH381" s="45"/>
      <c r="BI381" s="45"/>
      <c r="BK381" s="155"/>
      <c r="BL381" s="156"/>
      <c r="BM381" s="156"/>
      <c r="BN381" s="156"/>
      <c r="BO381" s="156"/>
      <c r="BP381" s="156"/>
      <c r="BQ381" s="156"/>
      <c r="BR381" s="156"/>
      <c r="BS381" s="156"/>
      <c r="BT381" s="156"/>
      <c r="BU381" s="156"/>
      <c r="BV381" s="156"/>
      <c r="BW381" s="156"/>
      <c r="BX381" s="156"/>
      <c r="BY381" s="156"/>
      <c r="BZ381" s="156"/>
      <c r="CA381" s="156"/>
      <c r="CB381" s="156"/>
      <c r="CC381" s="156"/>
      <c r="CD381" s="156"/>
      <c r="CE381" s="156"/>
      <c r="CF381" s="156"/>
      <c r="CG381" s="156"/>
      <c r="CH381" s="156"/>
      <c r="CI381" s="156"/>
      <c r="CJ381" s="156"/>
      <c r="CK381" s="156"/>
      <c r="CL381" s="156"/>
      <c r="CM381" s="156"/>
      <c r="CN381" s="156"/>
      <c r="CO381" s="156"/>
      <c r="CP381" s="156"/>
      <c r="CQ381" s="156"/>
      <c r="CR381" s="156"/>
      <c r="CS381" s="156"/>
      <c r="CT381" s="156"/>
      <c r="CU381" s="156"/>
      <c r="CV381" s="156"/>
      <c r="CW381" s="156"/>
      <c r="CX381" s="156"/>
      <c r="CY381" s="156"/>
      <c r="CZ381" s="156"/>
      <c r="DA381" s="156"/>
      <c r="DB381" s="156"/>
      <c r="DC381" s="156"/>
    </row>
    <row r="382" spans="1:170" ht="13.5" customHeight="1">
      <c r="A382" s="43"/>
      <c r="E382" s="43"/>
      <c r="F382" s="71"/>
      <c r="G382" s="156"/>
      <c r="H382" s="156"/>
      <c r="I382" s="156"/>
      <c r="J382" s="156"/>
      <c r="K382" s="156"/>
      <c r="L382" s="156"/>
      <c r="M382" s="156"/>
      <c r="N382" s="156"/>
      <c r="O382" s="156"/>
      <c r="P382" s="156"/>
      <c r="Q382" s="156"/>
      <c r="R382" s="156"/>
      <c r="S382" s="156"/>
      <c r="T382" s="156"/>
      <c r="U382" s="156"/>
      <c r="V382" s="156"/>
      <c r="W382" s="156"/>
      <c r="X382" s="156"/>
      <c r="Y382" s="156"/>
      <c r="Z382" s="156"/>
      <c r="AA382" s="156"/>
      <c r="AB382" s="156"/>
      <c r="AC382" s="156"/>
      <c r="AD382" s="156"/>
      <c r="AE382" s="156"/>
      <c r="AF382" s="156"/>
      <c r="AG382" s="156"/>
      <c r="AH382" s="156"/>
      <c r="AI382" s="156"/>
      <c r="AJ382" s="156"/>
      <c r="AK382" s="156"/>
      <c r="AL382" s="156"/>
      <c r="AM382" s="156"/>
      <c r="AN382" s="156"/>
      <c r="AO382" s="156"/>
      <c r="AP382" s="156"/>
      <c r="AQ382" s="156"/>
      <c r="AR382" s="156"/>
      <c r="AS382" s="156"/>
      <c r="AT382" s="156"/>
      <c r="AU382" s="156"/>
      <c r="AV382" s="156"/>
      <c r="AW382" s="156"/>
      <c r="AX382" s="72"/>
      <c r="BH382" s="45"/>
      <c r="BI382" s="45"/>
      <c r="BK382" s="159"/>
      <c r="BL382" s="156"/>
      <c r="BM382" s="156"/>
      <c r="BN382" s="156"/>
      <c r="BO382" s="156"/>
      <c r="BP382" s="156"/>
      <c r="BQ382" s="156"/>
      <c r="BR382" s="156"/>
      <c r="BS382" s="156"/>
      <c r="BT382" s="156"/>
      <c r="BU382" s="156"/>
      <c r="BV382" s="156"/>
      <c r="BW382" s="156"/>
      <c r="BX382" s="156"/>
      <c r="BY382" s="156"/>
      <c r="BZ382" s="156"/>
      <c r="CA382" s="156"/>
      <c r="CB382" s="156"/>
      <c r="CC382" s="156"/>
      <c r="CD382" s="156"/>
      <c r="CE382" s="156"/>
      <c r="CF382" s="156"/>
      <c r="CG382" s="156"/>
      <c r="CH382" s="156"/>
      <c r="CI382" s="156"/>
      <c r="CJ382" s="156"/>
      <c r="CK382" s="156"/>
      <c r="CL382" s="156"/>
      <c r="CM382" s="156"/>
      <c r="CN382" s="156"/>
      <c r="CO382" s="156"/>
      <c r="CP382" s="156"/>
      <c r="CQ382" s="156"/>
      <c r="CR382" s="156"/>
      <c r="CS382" s="156"/>
      <c r="CT382" s="156"/>
      <c r="CU382" s="156"/>
      <c r="CV382" s="156"/>
      <c r="CW382" s="156"/>
      <c r="CX382" s="156"/>
      <c r="CY382" s="156"/>
      <c r="CZ382" s="156"/>
      <c r="DA382" s="156"/>
      <c r="DB382" s="156"/>
      <c r="DC382" s="156"/>
    </row>
    <row r="383" spans="1:170" ht="13.5" customHeight="1">
      <c r="A383" s="43"/>
      <c r="E383" s="43"/>
      <c r="F383" s="71"/>
      <c r="G383" s="156"/>
      <c r="H383" s="156"/>
      <c r="I383" s="156"/>
      <c r="J383" s="156"/>
      <c r="K383" s="156"/>
      <c r="L383" s="156"/>
      <c r="M383" s="156"/>
      <c r="N383" s="156"/>
      <c r="O383" s="156"/>
      <c r="P383" s="156"/>
      <c r="Q383" s="156"/>
      <c r="R383" s="156"/>
      <c r="S383" s="156"/>
      <c r="T383" s="156"/>
      <c r="U383" s="156"/>
      <c r="V383" s="156"/>
      <c r="W383" s="156"/>
      <c r="X383" s="156"/>
      <c r="Y383" s="156"/>
      <c r="Z383" s="156"/>
      <c r="AA383" s="156"/>
      <c r="AB383" s="156"/>
      <c r="AC383" s="156"/>
      <c r="AD383" s="156"/>
      <c r="AE383" s="156"/>
      <c r="AF383" s="156"/>
      <c r="AG383" s="156"/>
      <c r="AH383" s="156"/>
      <c r="AI383" s="156"/>
      <c r="AJ383" s="156"/>
      <c r="AK383" s="156"/>
      <c r="AL383" s="156"/>
      <c r="AM383" s="156"/>
      <c r="AN383" s="156"/>
      <c r="AO383" s="156"/>
      <c r="AP383" s="156"/>
      <c r="AQ383" s="156"/>
      <c r="AR383" s="156"/>
      <c r="AS383" s="156"/>
      <c r="AT383" s="156"/>
      <c r="AU383" s="156"/>
      <c r="AV383" s="156"/>
      <c r="AW383" s="156"/>
      <c r="AX383" s="72"/>
      <c r="BH383" s="45"/>
      <c r="BI383" s="45"/>
      <c r="BK383" s="159"/>
      <c r="BL383" s="156"/>
      <c r="BM383" s="156"/>
      <c r="BN383" s="156"/>
      <c r="BO383" s="156"/>
      <c r="BP383" s="156"/>
      <c r="BQ383" s="156"/>
      <c r="BR383" s="156"/>
      <c r="BS383" s="156"/>
      <c r="BT383" s="156"/>
      <c r="BU383" s="156"/>
      <c r="BV383" s="156"/>
      <c r="BW383" s="156"/>
      <c r="BX383" s="156"/>
      <c r="BY383" s="156"/>
      <c r="BZ383" s="156"/>
      <c r="CA383" s="156"/>
      <c r="CB383" s="156"/>
      <c r="CC383" s="156"/>
      <c r="CD383" s="156"/>
      <c r="CE383" s="156"/>
      <c r="CF383" s="156"/>
      <c r="CG383" s="156"/>
      <c r="CH383" s="156"/>
      <c r="CI383" s="156"/>
      <c r="CJ383" s="156"/>
      <c r="CK383" s="156"/>
      <c r="CL383" s="156"/>
      <c r="CM383" s="156"/>
      <c r="CN383" s="156"/>
      <c r="CO383" s="156"/>
      <c r="CP383" s="156"/>
      <c r="CQ383" s="156"/>
      <c r="CR383" s="156"/>
      <c r="CS383" s="156"/>
      <c r="CT383" s="156"/>
      <c r="CU383" s="156"/>
      <c r="CV383" s="156"/>
      <c r="CW383" s="156"/>
      <c r="CX383" s="156"/>
      <c r="CY383" s="156"/>
      <c r="CZ383" s="156"/>
      <c r="DA383" s="156"/>
      <c r="DB383" s="156"/>
      <c r="DC383" s="156"/>
    </row>
    <row r="384" spans="1:170" ht="13.5" customHeight="1">
      <c r="A384" s="43"/>
      <c r="E384" s="43"/>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c r="AB384" s="156"/>
      <c r="AC384" s="156"/>
      <c r="AD384" s="156"/>
      <c r="AE384" s="156"/>
      <c r="AF384" s="156"/>
      <c r="AG384" s="156"/>
      <c r="AH384" s="156"/>
      <c r="AI384" s="156"/>
      <c r="AJ384" s="156"/>
      <c r="AK384" s="156"/>
      <c r="AL384" s="156"/>
      <c r="AM384" s="156"/>
      <c r="AN384" s="156"/>
      <c r="AO384" s="156"/>
      <c r="AP384" s="156"/>
      <c r="AQ384" s="156"/>
      <c r="AR384" s="156"/>
      <c r="AS384" s="156"/>
      <c r="AT384" s="156"/>
      <c r="AU384" s="156"/>
      <c r="AV384" s="156"/>
      <c r="AW384" s="156"/>
      <c r="AX384" s="72"/>
      <c r="BH384" s="45"/>
      <c r="BI384" s="45"/>
      <c r="BK384" s="155"/>
      <c r="BL384" s="156"/>
      <c r="BM384" s="156"/>
      <c r="BN384" s="156"/>
      <c r="BO384" s="156"/>
      <c r="BP384" s="156"/>
      <c r="BQ384" s="156"/>
      <c r="BR384" s="156"/>
      <c r="BS384" s="156"/>
      <c r="BT384" s="156"/>
      <c r="BU384" s="156"/>
      <c r="BV384" s="156"/>
      <c r="BW384" s="156"/>
      <c r="BX384" s="156"/>
      <c r="BY384" s="156"/>
      <c r="BZ384" s="156"/>
      <c r="CA384" s="156"/>
      <c r="CB384" s="156"/>
      <c r="CC384" s="156"/>
      <c r="CD384" s="156"/>
      <c r="CE384" s="156"/>
      <c r="CF384" s="156"/>
      <c r="CG384" s="156"/>
      <c r="CH384" s="156"/>
      <c r="CI384" s="156"/>
      <c r="CJ384" s="156"/>
      <c r="CK384" s="156"/>
      <c r="CL384" s="156"/>
      <c r="CM384" s="156"/>
      <c r="CN384" s="156"/>
      <c r="CO384" s="156"/>
      <c r="CP384" s="156"/>
      <c r="CQ384" s="156"/>
      <c r="CR384" s="156"/>
      <c r="CS384" s="156"/>
      <c r="CT384" s="156"/>
      <c r="CU384" s="156"/>
      <c r="CV384" s="156"/>
      <c r="CW384" s="156"/>
      <c r="CX384" s="156"/>
      <c r="CY384" s="156"/>
      <c r="CZ384" s="156"/>
      <c r="DA384" s="156"/>
      <c r="DB384" s="156"/>
      <c r="DC384" s="156"/>
    </row>
    <row r="385" spans="1:107" ht="13.5" customHeight="1">
      <c r="A385" s="43"/>
      <c r="E385" s="43"/>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c r="AB385" s="156"/>
      <c r="AC385" s="156"/>
      <c r="AD385" s="156"/>
      <c r="AE385" s="156"/>
      <c r="AF385" s="156"/>
      <c r="AG385" s="156"/>
      <c r="AH385" s="156"/>
      <c r="AI385" s="156"/>
      <c r="AJ385" s="156"/>
      <c r="AK385" s="156"/>
      <c r="AL385" s="156"/>
      <c r="AM385" s="156"/>
      <c r="AN385" s="156"/>
      <c r="AO385" s="156"/>
      <c r="AP385" s="156"/>
      <c r="AQ385" s="156"/>
      <c r="AR385" s="156"/>
      <c r="AS385" s="156"/>
      <c r="AT385" s="156"/>
      <c r="AU385" s="156"/>
      <c r="AV385" s="156"/>
      <c r="AW385" s="156"/>
      <c r="AX385" s="72"/>
      <c r="BH385" s="45"/>
      <c r="BI385" s="45"/>
      <c r="BK385" s="155"/>
      <c r="BL385" s="156"/>
      <c r="BM385" s="156"/>
      <c r="BN385" s="156"/>
      <c r="BO385" s="156"/>
      <c r="BP385" s="156"/>
      <c r="BQ385" s="156"/>
      <c r="BR385" s="156"/>
      <c r="BS385" s="156"/>
      <c r="BT385" s="156"/>
      <c r="BU385" s="156"/>
      <c r="BV385" s="156"/>
      <c r="BW385" s="156"/>
      <c r="BX385" s="156"/>
      <c r="BY385" s="156"/>
      <c r="BZ385" s="156"/>
      <c r="CA385" s="156"/>
      <c r="CB385" s="156"/>
      <c r="CC385" s="156"/>
      <c r="CD385" s="156"/>
      <c r="CE385" s="156"/>
      <c r="CF385" s="156"/>
      <c r="CG385" s="156"/>
      <c r="CH385" s="156"/>
      <c r="CI385" s="156"/>
      <c r="CJ385" s="156"/>
      <c r="CK385" s="156"/>
      <c r="CL385" s="156"/>
      <c r="CM385" s="156"/>
      <c r="CN385" s="156"/>
      <c r="CO385" s="156"/>
      <c r="CP385" s="156"/>
      <c r="CQ385" s="156"/>
      <c r="CR385" s="156"/>
      <c r="CS385" s="156"/>
      <c r="CT385" s="156"/>
      <c r="CU385" s="156"/>
      <c r="CV385" s="156"/>
      <c r="CW385" s="156"/>
      <c r="CX385" s="156"/>
      <c r="CY385" s="156"/>
      <c r="CZ385" s="156"/>
      <c r="DA385" s="156"/>
      <c r="DB385" s="156"/>
      <c r="DC385" s="156"/>
    </row>
    <row r="386" spans="1:107" ht="13.5" customHeight="1">
      <c r="A386" s="43"/>
      <c r="E386" s="43"/>
      <c r="F386" s="71"/>
      <c r="G386" s="156"/>
      <c r="H386" s="156"/>
      <c r="I386" s="156"/>
      <c r="J386" s="156"/>
      <c r="K386" s="156"/>
      <c r="L386" s="156"/>
      <c r="M386" s="156"/>
      <c r="N386" s="156"/>
      <c r="O386" s="156"/>
      <c r="P386" s="156"/>
      <c r="Q386" s="156"/>
      <c r="R386" s="156"/>
      <c r="S386" s="156"/>
      <c r="T386" s="156"/>
      <c r="U386" s="156"/>
      <c r="V386" s="156"/>
      <c r="W386" s="156"/>
      <c r="X386" s="156"/>
      <c r="Y386" s="156"/>
      <c r="Z386" s="156"/>
      <c r="AA386" s="156"/>
      <c r="AB386" s="156"/>
      <c r="AC386" s="156"/>
      <c r="AD386" s="156"/>
      <c r="AE386" s="156"/>
      <c r="AF386" s="156"/>
      <c r="AG386" s="156"/>
      <c r="AH386" s="156"/>
      <c r="AI386" s="156"/>
      <c r="AJ386" s="156"/>
      <c r="AK386" s="156"/>
      <c r="AL386" s="156"/>
      <c r="AM386" s="156"/>
      <c r="AN386" s="156"/>
      <c r="AO386" s="156"/>
      <c r="AP386" s="156"/>
      <c r="AQ386" s="156"/>
      <c r="AR386" s="156"/>
      <c r="AS386" s="156"/>
      <c r="AT386" s="156"/>
      <c r="AU386" s="156"/>
      <c r="AV386" s="156"/>
      <c r="AW386" s="156"/>
      <c r="AX386" s="72"/>
      <c r="BH386" s="45"/>
      <c r="BI386" s="45"/>
      <c r="BK386" s="159"/>
      <c r="BL386" s="156"/>
      <c r="BM386" s="156"/>
      <c r="BN386" s="156"/>
      <c r="BO386" s="156"/>
      <c r="BP386" s="156"/>
      <c r="BQ386" s="156"/>
      <c r="BR386" s="156"/>
      <c r="BS386" s="156"/>
      <c r="BT386" s="156"/>
      <c r="BU386" s="156"/>
      <c r="BV386" s="156"/>
      <c r="BW386" s="156"/>
      <c r="BX386" s="156"/>
      <c r="BY386" s="156"/>
      <c r="BZ386" s="156"/>
      <c r="CA386" s="156"/>
      <c r="CB386" s="156"/>
      <c r="CC386" s="156"/>
      <c r="CD386" s="156"/>
      <c r="CE386" s="156"/>
      <c r="CF386" s="156"/>
      <c r="CG386" s="156"/>
      <c r="CH386" s="156"/>
      <c r="CI386" s="156"/>
      <c r="CJ386" s="156"/>
      <c r="CK386" s="156"/>
      <c r="CL386" s="156"/>
      <c r="CM386" s="156"/>
      <c r="CN386" s="156"/>
      <c r="CO386" s="156"/>
      <c r="CP386" s="156"/>
      <c r="CQ386" s="156"/>
      <c r="CR386" s="156"/>
      <c r="CS386" s="156"/>
      <c r="CT386" s="156"/>
      <c r="CU386" s="156"/>
      <c r="CV386" s="156"/>
      <c r="CW386" s="156"/>
      <c r="CX386" s="156"/>
      <c r="CY386" s="156"/>
      <c r="CZ386" s="156"/>
      <c r="DA386" s="156"/>
      <c r="DB386" s="156"/>
      <c r="DC386" s="156"/>
    </row>
    <row r="387" spans="1:107" ht="13.5" customHeight="1">
      <c r="A387" s="43"/>
      <c r="E387" s="43"/>
      <c r="F387" s="71"/>
      <c r="G387" s="156"/>
      <c r="H387" s="156"/>
      <c r="I387" s="156"/>
      <c r="J387" s="156"/>
      <c r="K387" s="156"/>
      <c r="L387" s="156"/>
      <c r="M387" s="156"/>
      <c r="N387" s="156"/>
      <c r="O387" s="156"/>
      <c r="P387" s="156"/>
      <c r="Q387" s="156"/>
      <c r="R387" s="156"/>
      <c r="S387" s="156"/>
      <c r="T387" s="156"/>
      <c r="U387" s="156"/>
      <c r="V387" s="156"/>
      <c r="W387" s="156"/>
      <c r="X387" s="156"/>
      <c r="Y387" s="156"/>
      <c r="Z387" s="156"/>
      <c r="AA387" s="156"/>
      <c r="AB387" s="156"/>
      <c r="AC387" s="156"/>
      <c r="AD387" s="156"/>
      <c r="AE387" s="156"/>
      <c r="AF387" s="156"/>
      <c r="AG387" s="156"/>
      <c r="AH387" s="156"/>
      <c r="AI387" s="156"/>
      <c r="AJ387" s="156"/>
      <c r="AK387" s="156"/>
      <c r="AL387" s="156"/>
      <c r="AM387" s="156"/>
      <c r="AN387" s="156"/>
      <c r="AO387" s="156"/>
      <c r="AP387" s="156"/>
      <c r="AQ387" s="156"/>
      <c r="AR387" s="156"/>
      <c r="AS387" s="156"/>
      <c r="AT387" s="156"/>
      <c r="AU387" s="156"/>
      <c r="AV387" s="156"/>
      <c r="AW387" s="156"/>
      <c r="AX387" s="72"/>
      <c r="BH387" s="45"/>
      <c r="BI387" s="45"/>
      <c r="BK387" s="159"/>
      <c r="BL387" s="156"/>
      <c r="BM387" s="156"/>
      <c r="BN387" s="156"/>
      <c r="BO387" s="156"/>
      <c r="BP387" s="156"/>
      <c r="BQ387" s="156"/>
      <c r="BR387" s="156"/>
      <c r="BS387" s="156"/>
      <c r="BT387" s="156"/>
      <c r="BU387" s="156"/>
      <c r="BV387" s="156"/>
      <c r="BW387" s="156"/>
      <c r="BX387" s="156"/>
      <c r="BY387" s="156"/>
      <c r="BZ387" s="156"/>
      <c r="CA387" s="156"/>
      <c r="CB387" s="156"/>
      <c r="CC387" s="156"/>
      <c r="CD387" s="156"/>
      <c r="CE387" s="156"/>
      <c r="CF387" s="156"/>
      <c r="CG387" s="156"/>
      <c r="CH387" s="156"/>
      <c r="CI387" s="156"/>
      <c r="CJ387" s="156"/>
      <c r="CK387" s="156"/>
      <c r="CL387" s="156"/>
      <c r="CM387" s="156"/>
      <c r="CN387" s="156"/>
      <c r="CO387" s="156"/>
      <c r="CP387" s="156"/>
      <c r="CQ387" s="156"/>
      <c r="CR387" s="156"/>
      <c r="CS387" s="156"/>
      <c r="CT387" s="156"/>
      <c r="CU387" s="156"/>
      <c r="CV387" s="156"/>
      <c r="CW387" s="156"/>
      <c r="CX387" s="156"/>
      <c r="CY387" s="156"/>
      <c r="CZ387" s="156"/>
      <c r="DA387" s="156"/>
      <c r="DB387" s="156"/>
      <c r="DC387" s="156"/>
    </row>
    <row r="388" spans="1:107" ht="13.5" customHeight="1">
      <c r="A388" s="43"/>
      <c r="E388" s="43"/>
      <c r="F388" s="71"/>
      <c r="G388" s="156"/>
      <c r="H388" s="156"/>
      <c r="I388" s="156"/>
      <c r="J388" s="156"/>
      <c r="K388" s="156"/>
      <c r="L388" s="156"/>
      <c r="M388" s="156"/>
      <c r="N388" s="156"/>
      <c r="O388" s="156"/>
      <c r="P388" s="156"/>
      <c r="Q388" s="156"/>
      <c r="R388" s="156"/>
      <c r="S388" s="156"/>
      <c r="T388" s="156"/>
      <c r="U388" s="156"/>
      <c r="V388" s="156"/>
      <c r="W388" s="156"/>
      <c r="X388" s="156"/>
      <c r="Y388" s="156"/>
      <c r="Z388" s="156"/>
      <c r="AA388" s="156"/>
      <c r="AB388" s="156"/>
      <c r="AC388" s="156"/>
      <c r="AD388" s="156"/>
      <c r="AE388" s="156"/>
      <c r="AF388" s="156"/>
      <c r="AG388" s="156"/>
      <c r="AH388" s="156"/>
      <c r="AI388" s="156"/>
      <c r="AJ388" s="156"/>
      <c r="AK388" s="156"/>
      <c r="AL388" s="156"/>
      <c r="AM388" s="156"/>
      <c r="AN388" s="156"/>
      <c r="AO388" s="156"/>
      <c r="AP388" s="156"/>
      <c r="AQ388" s="156"/>
      <c r="AR388" s="156"/>
      <c r="AS388" s="156"/>
      <c r="AT388" s="156"/>
      <c r="AU388" s="156"/>
      <c r="AV388" s="156"/>
      <c r="AW388" s="156"/>
      <c r="AX388" s="72"/>
      <c r="BH388" s="62"/>
      <c r="BI388" s="62"/>
      <c r="BJ388" s="62"/>
      <c r="BK388" s="113"/>
      <c r="BL388" s="62"/>
      <c r="BM388" s="62"/>
      <c r="BN388" s="62"/>
      <c r="BO388" s="62"/>
      <c r="BP388" s="62"/>
      <c r="BQ388" s="62"/>
      <c r="BR388" s="62"/>
      <c r="BS388" s="62"/>
      <c r="BT388" s="62"/>
      <c r="BU388" s="62"/>
      <c r="BV388" s="62"/>
      <c r="BW388" s="62"/>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row>
    <row r="389" spans="1:107" ht="13.5" customHeight="1">
      <c r="A389" s="43"/>
      <c r="E389" s="43"/>
      <c r="F389" s="71"/>
      <c r="G389" s="156"/>
      <c r="H389" s="156"/>
      <c r="I389" s="156"/>
      <c r="J389" s="156"/>
      <c r="K389" s="156"/>
      <c r="L389" s="156"/>
      <c r="M389" s="156"/>
      <c r="N389" s="156"/>
      <c r="O389" s="156"/>
      <c r="P389" s="156"/>
      <c r="Q389" s="156"/>
      <c r="R389" s="156"/>
      <c r="S389" s="156"/>
      <c r="T389" s="156"/>
      <c r="U389" s="156"/>
      <c r="V389" s="156"/>
      <c r="W389" s="156"/>
      <c r="X389" s="156"/>
      <c r="Y389" s="156"/>
      <c r="Z389" s="156"/>
      <c r="AA389" s="156"/>
      <c r="AB389" s="156"/>
      <c r="AC389" s="156"/>
      <c r="AD389" s="156"/>
      <c r="AE389" s="156"/>
      <c r="AF389" s="156"/>
      <c r="AG389" s="156"/>
      <c r="AH389" s="156"/>
      <c r="AI389" s="156"/>
      <c r="AJ389" s="156"/>
      <c r="AK389" s="156"/>
      <c r="AL389" s="156"/>
      <c r="AM389" s="156"/>
      <c r="AN389" s="156"/>
      <c r="AO389" s="156"/>
      <c r="AP389" s="156"/>
      <c r="AQ389" s="156"/>
      <c r="AR389" s="156"/>
      <c r="AS389" s="156"/>
      <c r="AT389" s="156"/>
      <c r="AU389" s="156"/>
      <c r="AV389" s="156"/>
      <c r="AW389" s="156"/>
      <c r="AX389" s="72"/>
      <c r="BH389" s="62"/>
      <c r="BI389" s="62"/>
      <c r="BJ389" s="62"/>
      <c r="BK389" s="113"/>
      <c r="BL389" s="62"/>
      <c r="BM389" s="62"/>
      <c r="BN389" s="62"/>
      <c r="BO389" s="62"/>
      <c r="BP389" s="62"/>
      <c r="BQ389" s="62"/>
      <c r="BR389" s="62"/>
      <c r="BS389" s="62"/>
      <c r="BT389" s="62"/>
      <c r="BU389" s="62"/>
      <c r="BV389" s="62"/>
      <c r="BW389" s="62"/>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row>
    <row r="390" spans="1:107" ht="13.5" customHeight="1">
      <c r="A390" s="43"/>
      <c r="AX390" s="72"/>
      <c r="AY390" s="44"/>
      <c r="AZ390" s="72"/>
      <c r="BA390" s="72"/>
      <c r="BB390" s="72"/>
      <c r="BH390" s="151"/>
      <c r="BI390" s="151"/>
      <c r="BJ390" s="151"/>
      <c r="BK390" s="151"/>
      <c r="BL390" s="156"/>
      <c r="BM390" s="156"/>
      <c r="BN390" s="156"/>
      <c r="BO390" s="156"/>
      <c r="BP390" s="156"/>
      <c r="BQ390" s="156"/>
      <c r="BR390" s="156"/>
      <c r="BS390" s="156"/>
      <c r="BT390" s="156"/>
      <c r="BU390" s="156"/>
      <c r="BV390" s="156"/>
      <c r="BW390" s="156"/>
      <c r="BX390" s="156"/>
      <c r="BY390" s="156"/>
      <c r="BZ390" s="156"/>
      <c r="CA390" s="156"/>
      <c r="CB390" s="156"/>
      <c r="CC390" s="156"/>
      <c r="CD390" s="156"/>
      <c r="CE390" s="156"/>
      <c r="CF390" s="156"/>
      <c r="CG390" s="156"/>
      <c r="CH390" s="156"/>
      <c r="CI390" s="156"/>
      <c r="CJ390" s="156"/>
      <c r="CK390" s="156"/>
      <c r="CL390" s="156"/>
      <c r="CM390" s="156"/>
      <c r="CN390" s="156"/>
      <c r="CO390" s="156"/>
      <c r="CP390" s="156"/>
      <c r="CQ390" s="156"/>
      <c r="CR390" s="156"/>
      <c r="CS390" s="156"/>
      <c r="CT390" s="156"/>
      <c r="CU390" s="156"/>
      <c r="CV390" s="156"/>
      <c r="CW390" s="156"/>
      <c r="CX390" s="156"/>
      <c r="CY390" s="156"/>
      <c r="CZ390" s="156"/>
      <c r="DA390" s="156"/>
      <c r="DB390" s="156"/>
      <c r="DC390" s="156"/>
    </row>
    <row r="391" spans="1:107" ht="13.5" customHeight="1">
      <c r="A391" s="43"/>
      <c r="AX391" s="72"/>
      <c r="AY391" s="44"/>
      <c r="AZ391" s="72"/>
      <c r="BA391" s="72"/>
      <c r="BB391" s="72"/>
      <c r="BH391" s="151"/>
      <c r="BI391" s="151"/>
      <c r="BJ391" s="151"/>
      <c r="BK391" s="151"/>
      <c r="BL391" s="156"/>
      <c r="BM391" s="156"/>
      <c r="BN391" s="156"/>
      <c r="BO391" s="156"/>
      <c r="BP391" s="156"/>
      <c r="BQ391" s="156"/>
      <c r="BR391" s="156"/>
      <c r="BS391" s="156"/>
      <c r="BT391" s="156"/>
      <c r="BU391" s="156"/>
      <c r="BV391" s="156"/>
      <c r="BW391" s="156"/>
      <c r="BX391" s="156"/>
      <c r="BY391" s="156"/>
      <c r="BZ391" s="156"/>
      <c r="CA391" s="156"/>
      <c r="CB391" s="156"/>
      <c r="CC391" s="156"/>
      <c r="CD391" s="156"/>
      <c r="CE391" s="156"/>
      <c r="CF391" s="156"/>
      <c r="CG391" s="156"/>
      <c r="CH391" s="156"/>
      <c r="CI391" s="156"/>
      <c r="CJ391" s="156"/>
      <c r="CK391" s="156"/>
      <c r="CL391" s="156"/>
      <c r="CM391" s="156"/>
      <c r="CN391" s="156"/>
      <c r="CO391" s="156"/>
      <c r="CP391" s="156"/>
      <c r="CQ391" s="156"/>
      <c r="CR391" s="156"/>
      <c r="CS391" s="156"/>
      <c r="CT391" s="156"/>
      <c r="CU391" s="156"/>
      <c r="CV391" s="156"/>
      <c r="CW391" s="156"/>
      <c r="CX391" s="156"/>
      <c r="CY391" s="156"/>
      <c r="CZ391" s="156"/>
      <c r="DA391" s="156"/>
      <c r="DB391" s="156"/>
      <c r="DC391" s="156"/>
    </row>
    <row r="392" spans="1:107" ht="13.5" customHeight="1">
      <c r="A392" s="43"/>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72"/>
      <c r="AY392" s="44"/>
      <c r="AZ392" s="72"/>
      <c r="BA392" s="72"/>
      <c r="BB392" s="72"/>
      <c r="BH392" s="45"/>
      <c r="BI392" s="45"/>
      <c r="BJ392" s="45"/>
      <c r="BK392" s="159"/>
      <c r="BL392" s="156"/>
      <c r="BM392" s="156"/>
      <c r="BN392" s="156"/>
      <c r="BO392" s="156"/>
      <c r="BP392" s="156"/>
      <c r="BQ392" s="156"/>
      <c r="BR392" s="156"/>
      <c r="BS392" s="156"/>
      <c r="BT392" s="156"/>
      <c r="BU392" s="156"/>
      <c r="BV392" s="156"/>
      <c r="BW392" s="156"/>
      <c r="BX392" s="156"/>
      <c r="BY392" s="156"/>
      <c r="BZ392" s="156"/>
      <c r="CA392" s="156"/>
      <c r="CB392" s="156"/>
      <c r="CC392" s="156"/>
      <c r="CD392" s="156"/>
      <c r="CE392" s="156"/>
      <c r="CF392" s="156"/>
      <c r="CG392" s="156"/>
      <c r="CH392" s="156"/>
      <c r="CI392" s="156"/>
      <c r="CJ392" s="156"/>
      <c r="CK392" s="156"/>
      <c r="CL392" s="156"/>
      <c r="CM392" s="156"/>
      <c r="CN392" s="156"/>
      <c r="CO392" s="156"/>
      <c r="CP392" s="156"/>
      <c r="CQ392" s="156"/>
      <c r="CR392" s="156"/>
      <c r="CS392" s="156"/>
      <c r="CT392" s="156"/>
      <c r="CU392" s="156"/>
      <c r="CV392" s="156"/>
      <c r="CW392" s="156"/>
      <c r="CX392" s="156"/>
      <c r="CY392" s="156"/>
      <c r="CZ392" s="156"/>
      <c r="DA392" s="156"/>
      <c r="DB392" s="156"/>
      <c r="DC392" s="156"/>
    </row>
    <row r="393" spans="1:107" ht="13.5" customHeight="1">
      <c r="A393" s="43"/>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72"/>
      <c r="AY393" s="44"/>
      <c r="AZ393" s="72"/>
      <c r="BA393" s="72"/>
      <c r="BB393" s="72"/>
      <c r="BH393" s="45"/>
      <c r="BI393" s="45"/>
      <c r="BJ393" s="45"/>
      <c r="BK393" s="159"/>
      <c r="BL393" s="156"/>
      <c r="BM393" s="156"/>
      <c r="BN393" s="156"/>
      <c r="BO393" s="156"/>
      <c r="BP393" s="156"/>
      <c r="BQ393" s="156"/>
      <c r="BR393" s="156"/>
      <c r="BS393" s="156"/>
      <c r="BT393" s="156"/>
      <c r="BU393" s="156"/>
      <c r="BV393" s="156"/>
      <c r="BW393" s="156"/>
      <c r="BX393" s="156"/>
      <c r="BY393" s="156"/>
      <c r="BZ393" s="156"/>
      <c r="CA393" s="156"/>
      <c r="CB393" s="156"/>
      <c r="CC393" s="156"/>
      <c r="CD393" s="156"/>
      <c r="CE393" s="156"/>
      <c r="CF393" s="156"/>
      <c r="CG393" s="156"/>
      <c r="CH393" s="156"/>
      <c r="CI393" s="156"/>
      <c r="CJ393" s="156"/>
      <c r="CK393" s="156"/>
      <c r="CL393" s="156"/>
      <c r="CM393" s="156"/>
      <c r="CN393" s="156"/>
      <c r="CO393" s="156"/>
      <c r="CP393" s="156"/>
      <c r="CQ393" s="156"/>
      <c r="CR393" s="156"/>
      <c r="CS393" s="156"/>
      <c r="CT393" s="156"/>
      <c r="CU393" s="156"/>
      <c r="CV393" s="156"/>
      <c r="CW393" s="156"/>
      <c r="CX393" s="156"/>
      <c r="CY393" s="156"/>
      <c r="CZ393" s="156"/>
      <c r="DA393" s="156"/>
      <c r="DB393" s="156"/>
      <c r="DC393" s="156"/>
    </row>
    <row r="394" spans="1:107" ht="13.5" customHeight="1">
      <c r="A394" s="43"/>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72"/>
      <c r="AY394" s="44"/>
      <c r="AZ394" s="72"/>
      <c r="BA394" s="72"/>
      <c r="BB394" s="72"/>
      <c r="BH394" s="45"/>
      <c r="BI394" s="45"/>
      <c r="BJ394" s="45"/>
      <c r="BK394" s="155"/>
      <c r="BL394" s="156"/>
      <c r="BM394" s="156"/>
      <c r="BN394" s="156"/>
      <c r="BO394" s="156"/>
      <c r="BP394" s="156"/>
      <c r="BQ394" s="156"/>
      <c r="BR394" s="156"/>
      <c r="BS394" s="156"/>
      <c r="BT394" s="156"/>
      <c r="BU394" s="156"/>
      <c r="BV394" s="156"/>
      <c r="BW394" s="156"/>
      <c r="BX394" s="156"/>
      <c r="BY394" s="156"/>
      <c r="BZ394" s="156"/>
      <c r="CA394" s="156"/>
      <c r="CB394" s="156"/>
      <c r="CC394" s="156"/>
      <c r="CD394" s="156"/>
      <c r="CE394" s="156"/>
      <c r="CF394" s="156"/>
      <c r="CG394" s="156"/>
      <c r="CH394" s="156"/>
      <c r="CI394" s="156"/>
      <c r="CJ394" s="156"/>
      <c r="CK394" s="156"/>
      <c r="CL394" s="156"/>
      <c r="CM394" s="156"/>
      <c r="CN394" s="156"/>
      <c r="CO394" s="156"/>
      <c r="CP394" s="156"/>
      <c r="CQ394" s="156"/>
      <c r="CR394" s="156"/>
      <c r="CS394" s="156"/>
      <c r="CT394" s="156"/>
      <c r="CU394" s="156"/>
      <c r="CV394" s="156"/>
      <c r="CW394" s="156"/>
      <c r="CX394" s="156"/>
      <c r="CY394" s="156"/>
      <c r="CZ394" s="156"/>
      <c r="DA394" s="156"/>
      <c r="DB394" s="156"/>
      <c r="DC394" s="156"/>
    </row>
    <row r="395" spans="1:107" ht="13.5" customHeight="1">
      <c r="A395" s="43"/>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72"/>
      <c r="AY395" s="44"/>
      <c r="AZ395" s="72"/>
      <c r="BA395" s="72"/>
      <c r="BB395" s="72"/>
      <c r="BH395" s="45"/>
      <c r="BI395" s="45"/>
      <c r="BJ395" s="45"/>
      <c r="BK395" s="155"/>
      <c r="BL395" s="156"/>
      <c r="BM395" s="156"/>
      <c r="BN395" s="156"/>
      <c r="BO395" s="156"/>
      <c r="BP395" s="156"/>
      <c r="BQ395" s="156"/>
      <c r="BR395" s="156"/>
      <c r="BS395" s="156"/>
      <c r="BT395" s="156"/>
      <c r="BU395" s="156"/>
      <c r="BV395" s="156"/>
      <c r="BW395" s="156"/>
      <c r="BX395" s="156"/>
      <c r="BY395" s="156"/>
      <c r="BZ395" s="156"/>
      <c r="CA395" s="156"/>
      <c r="CB395" s="156"/>
      <c r="CC395" s="156"/>
      <c r="CD395" s="156"/>
      <c r="CE395" s="156"/>
      <c r="CF395" s="156"/>
      <c r="CG395" s="156"/>
      <c r="CH395" s="156"/>
      <c r="CI395" s="156"/>
      <c r="CJ395" s="156"/>
      <c r="CK395" s="156"/>
      <c r="CL395" s="156"/>
      <c r="CM395" s="156"/>
      <c r="CN395" s="156"/>
      <c r="CO395" s="156"/>
      <c r="CP395" s="156"/>
      <c r="CQ395" s="156"/>
      <c r="CR395" s="156"/>
      <c r="CS395" s="156"/>
      <c r="CT395" s="156"/>
      <c r="CU395" s="156"/>
      <c r="CV395" s="156"/>
      <c r="CW395" s="156"/>
      <c r="CX395" s="156"/>
      <c r="CY395" s="156"/>
      <c r="CZ395" s="156"/>
      <c r="DA395" s="156"/>
      <c r="DB395" s="156"/>
      <c r="DC395" s="156"/>
    </row>
    <row r="396" spans="1:107" ht="13.5" customHeight="1">
      <c r="A396" s="43"/>
      <c r="B396" s="152"/>
      <c r="C396" s="152"/>
      <c r="D396" s="152"/>
      <c r="E396" s="152"/>
      <c r="F396" s="152"/>
      <c r="G396" s="152"/>
      <c r="H396" s="152"/>
      <c r="I396" s="152"/>
      <c r="J396" s="152"/>
      <c r="K396" s="152"/>
      <c r="L396" s="152"/>
      <c r="M396" s="152"/>
      <c r="N396" s="152"/>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72"/>
      <c r="AY396" s="44"/>
      <c r="AZ396" s="72"/>
      <c r="BA396" s="72"/>
      <c r="BB396" s="72"/>
      <c r="BH396" s="45"/>
      <c r="BI396" s="45"/>
      <c r="BJ396" s="45"/>
      <c r="BK396" s="159"/>
      <c r="BL396" s="156"/>
      <c r="BM396" s="156"/>
      <c r="BN396" s="156"/>
      <c r="BO396" s="156"/>
      <c r="BP396" s="156"/>
      <c r="BQ396" s="156"/>
      <c r="BR396" s="156"/>
      <c r="BS396" s="156"/>
      <c r="BT396" s="156"/>
      <c r="BU396" s="156"/>
      <c r="BV396" s="156"/>
      <c r="BW396" s="156"/>
      <c r="BX396" s="156"/>
      <c r="BY396" s="156"/>
      <c r="BZ396" s="156"/>
      <c r="CA396" s="156"/>
      <c r="CB396" s="156"/>
      <c r="CC396" s="156"/>
      <c r="CD396" s="156"/>
      <c r="CE396" s="156"/>
      <c r="CF396" s="156"/>
      <c r="CG396" s="156"/>
      <c r="CH396" s="156"/>
      <c r="CI396" s="156"/>
      <c r="CJ396" s="156"/>
      <c r="CK396" s="156"/>
      <c r="CL396" s="156"/>
      <c r="CM396" s="156"/>
      <c r="CN396" s="156"/>
      <c r="CO396" s="156"/>
      <c r="CP396" s="156"/>
      <c r="CQ396" s="156"/>
      <c r="CR396" s="156"/>
      <c r="CS396" s="156"/>
      <c r="CT396" s="156"/>
      <c r="CU396" s="156"/>
      <c r="CV396" s="156"/>
      <c r="CW396" s="156"/>
      <c r="CX396" s="156"/>
      <c r="CY396" s="156"/>
      <c r="CZ396" s="156"/>
      <c r="DA396" s="156"/>
      <c r="DB396" s="156"/>
      <c r="DC396" s="156"/>
    </row>
    <row r="397" spans="1:107" ht="13.5" customHeight="1">
      <c r="A397" s="43"/>
      <c r="B397" s="152"/>
      <c r="C397" s="152"/>
      <c r="D397" s="152"/>
      <c r="E397" s="152"/>
      <c r="F397" s="152"/>
      <c r="G397" s="152"/>
      <c r="H397" s="152"/>
      <c r="I397" s="152"/>
      <c r="J397" s="152"/>
      <c r="K397" s="152"/>
      <c r="L397" s="152"/>
      <c r="M397" s="152"/>
      <c r="N397" s="152"/>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72"/>
      <c r="AY397" s="44"/>
      <c r="AZ397" s="72"/>
      <c r="BA397" s="72"/>
      <c r="BB397" s="72"/>
      <c r="BH397" s="45"/>
      <c r="BI397" s="45"/>
      <c r="BJ397" s="45"/>
      <c r="BK397" s="159"/>
      <c r="BL397" s="156"/>
      <c r="BM397" s="156"/>
      <c r="BN397" s="156"/>
      <c r="BO397" s="156"/>
      <c r="BP397" s="156"/>
      <c r="BQ397" s="156"/>
      <c r="BR397" s="156"/>
      <c r="BS397" s="156"/>
      <c r="BT397" s="156"/>
      <c r="BU397" s="156"/>
      <c r="BV397" s="156"/>
      <c r="BW397" s="156"/>
      <c r="BX397" s="156"/>
      <c r="BY397" s="156"/>
      <c r="BZ397" s="156"/>
      <c r="CA397" s="156"/>
      <c r="CB397" s="156"/>
      <c r="CC397" s="156"/>
      <c r="CD397" s="156"/>
      <c r="CE397" s="156"/>
      <c r="CF397" s="156"/>
      <c r="CG397" s="156"/>
      <c r="CH397" s="156"/>
      <c r="CI397" s="156"/>
      <c r="CJ397" s="156"/>
      <c r="CK397" s="156"/>
      <c r="CL397" s="156"/>
      <c r="CM397" s="156"/>
      <c r="CN397" s="156"/>
      <c r="CO397" s="156"/>
      <c r="CP397" s="156"/>
      <c r="CQ397" s="156"/>
      <c r="CR397" s="156"/>
      <c r="CS397" s="156"/>
      <c r="CT397" s="156"/>
      <c r="CU397" s="156"/>
      <c r="CV397" s="156"/>
      <c r="CW397" s="156"/>
      <c r="CX397" s="156"/>
      <c r="CY397" s="156"/>
      <c r="CZ397" s="156"/>
      <c r="DA397" s="156"/>
      <c r="DB397" s="156"/>
      <c r="DC397" s="156"/>
    </row>
    <row r="398" spans="1:107" ht="13.5" customHeight="1">
      <c r="A398" s="43"/>
      <c r="B398" s="151"/>
      <c r="C398" s="151"/>
      <c r="D398" s="151"/>
      <c r="E398" s="151"/>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c r="AB398" s="156"/>
      <c r="AC398" s="156"/>
      <c r="AD398" s="156"/>
      <c r="AE398" s="156"/>
      <c r="AF398" s="156"/>
      <c r="AG398" s="156"/>
      <c r="AH398" s="156"/>
      <c r="AI398" s="156"/>
      <c r="AJ398" s="156"/>
      <c r="AK398" s="156"/>
      <c r="AL398" s="156"/>
      <c r="AM398" s="156"/>
      <c r="AN398" s="156"/>
      <c r="AO398" s="156"/>
      <c r="AP398" s="156"/>
      <c r="AQ398" s="156"/>
      <c r="AR398" s="156"/>
      <c r="AS398" s="156"/>
      <c r="AT398" s="156"/>
      <c r="AU398" s="156"/>
      <c r="AV398" s="156"/>
      <c r="AW398" s="156"/>
      <c r="AX398" s="72"/>
      <c r="AY398" s="44"/>
      <c r="AZ398" s="72"/>
      <c r="BA398" s="72"/>
      <c r="BB398" s="72"/>
      <c r="BH398" s="45"/>
      <c r="BI398" s="45"/>
      <c r="BJ398" s="45"/>
      <c r="BK398" s="155"/>
      <c r="BL398" s="156"/>
      <c r="BM398" s="156"/>
      <c r="BN398" s="156"/>
      <c r="BO398" s="156"/>
      <c r="BP398" s="156"/>
      <c r="BQ398" s="156"/>
      <c r="BR398" s="156"/>
      <c r="BS398" s="156"/>
      <c r="BT398" s="156"/>
      <c r="BU398" s="156"/>
      <c r="BV398" s="156"/>
      <c r="BW398" s="156"/>
      <c r="BX398" s="156"/>
      <c r="BY398" s="156"/>
      <c r="BZ398" s="156"/>
      <c r="CA398" s="156"/>
      <c r="CB398" s="156"/>
      <c r="CC398" s="156"/>
      <c r="CD398" s="156"/>
      <c r="CE398" s="156"/>
      <c r="CF398" s="156"/>
      <c r="CG398" s="156"/>
      <c r="CH398" s="156"/>
      <c r="CI398" s="156"/>
      <c r="CJ398" s="156"/>
      <c r="CK398" s="156"/>
      <c r="CL398" s="156"/>
      <c r="CM398" s="156"/>
      <c r="CN398" s="156"/>
      <c r="CO398" s="156"/>
      <c r="CP398" s="156"/>
      <c r="CQ398" s="156"/>
      <c r="CR398" s="156"/>
      <c r="CS398" s="156"/>
      <c r="CT398" s="156"/>
      <c r="CU398" s="156"/>
      <c r="CV398" s="156"/>
      <c r="CW398" s="156"/>
      <c r="CX398" s="156"/>
      <c r="CY398" s="156"/>
      <c r="CZ398" s="156"/>
      <c r="DA398" s="156"/>
      <c r="DB398" s="156"/>
      <c r="DC398" s="156"/>
    </row>
    <row r="399" spans="1:107" ht="13.5" customHeight="1">
      <c r="A399" s="43"/>
      <c r="B399" s="151"/>
      <c r="C399" s="151"/>
      <c r="D399" s="151"/>
      <c r="E399" s="151"/>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c r="AB399" s="156"/>
      <c r="AC399" s="156"/>
      <c r="AD399" s="156"/>
      <c r="AE399" s="156"/>
      <c r="AF399" s="156"/>
      <c r="AG399" s="156"/>
      <c r="AH399" s="156"/>
      <c r="AI399" s="156"/>
      <c r="AJ399" s="156"/>
      <c r="AK399" s="156"/>
      <c r="AL399" s="156"/>
      <c r="AM399" s="156"/>
      <c r="AN399" s="156"/>
      <c r="AO399" s="156"/>
      <c r="AP399" s="156"/>
      <c r="AQ399" s="156"/>
      <c r="AR399" s="156"/>
      <c r="AS399" s="156"/>
      <c r="AT399" s="156"/>
      <c r="AU399" s="156"/>
      <c r="AV399" s="156"/>
      <c r="AW399" s="156"/>
      <c r="BH399" s="45"/>
      <c r="BI399" s="45"/>
      <c r="BJ399" s="45"/>
      <c r="BK399" s="155"/>
      <c r="BL399" s="156"/>
      <c r="BM399" s="156"/>
      <c r="BN399" s="156"/>
      <c r="BO399" s="156"/>
      <c r="BP399" s="156"/>
      <c r="BQ399" s="156"/>
      <c r="BR399" s="156"/>
      <c r="BS399" s="156"/>
      <c r="BT399" s="156"/>
      <c r="BU399" s="156"/>
      <c r="BV399" s="156"/>
      <c r="BW399" s="156"/>
      <c r="BX399" s="156"/>
      <c r="BY399" s="156"/>
      <c r="BZ399" s="156"/>
      <c r="CA399" s="156"/>
      <c r="CB399" s="156"/>
      <c r="CC399" s="156"/>
      <c r="CD399" s="156"/>
      <c r="CE399" s="156"/>
      <c r="CF399" s="156"/>
      <c r="CG399" s="156"/>
      <c r="CH399" s="156"/>
      <c r="CI399" s="156"/>
      <c r="CJ399" s="156"/>
      <c r="CK399" s="156"/>
      <c r="CL399" s="156"/>
      <c r="CM399" s="156"/>
      <c r="CN399" s="156"/>
      <c r="CO399" s="156"/>
      <c r="CP399" s="156"/>
      <c r="CQ399" s="156"/>
      <c r="CR399" s="156"/>
      <c r="CS399" s="156"/>
      <c r="CT399" s="156"/>
      <c r="CU399" s="156"/>
      <c r="CV399" s="156"/>
      <c r="CW399" s="156"/>
      <c r="CX399" s="156"/>
      <c r="CY399" s="156"/>
      <c r="CZ399" s="156"/>
      <c r="DA399" s="156"/>
      <c r="DB399" s="156"/>
      <c r="DC399" s="156"/>
    </row>
    <row r="400" spans="1:107" ht="13.5" customHeight="1">
      <c r="A400" s="43"/>
      <c r="B400" s="43"/>
      <c r="C400" s="43"/>
      <c r="D400" s="43"/>
      <c r="E400" s="43"/>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c r="AB400" s="156"/>
      <c r="AC400" s="156"/>
      <c r="AD400" s="156"/>
      <c r="AE400" s="156"/>
      <c r="AF400" s="156"/>
      <c r="AG400" s="156"/>
      <c r="AH400" s="156"/>
      <c r="AI400" s="156"/>
      <c r="AJ400" s="156"/>
      <c r="AK400" s="156"/>
      <c r="AL400" s="156"/>
      <c r="AM400" s="156"/>
      <c r="AN400" s="156"/>
      <c r="AO400" s="156"/>
      <c r="AP400" s="156"/>
      <c r="AQ400" s="156"/>
      <c r="AR400" s="156"/>
      <c r="AS400" s="156"/>
      <c r="AT400" s="156"/>
      <c r="AU400" s="156"/>
      <c r="AV400" s="156"/>
      <c r="AW400" s="156"/>
      <c r="BH400" s="45"/>
      <c r="BI400" s="45"/>
      <c r="BJ400" s="45"/>
      <c r="BK400" s="159"/>
      <c r="BL400" s="156"/>
      <c r="BM400" s="156"/>
      <c r="BN400" s="156"/>
      <c r="BO400" s="156"/>
      <c r="BP400" s="156"/>
      <c r="BQ400" s="156"/>
      <c r="BR400" s="156"/>
      <c r="BS400" s="156"/>
      <c r="BT400" s="156"/>
      <c r="BU400" s="156"/>
      <c r="BV400" s="156"/>
      <c r="BW400" s="156"/>
      <c r="BX400" s="156"/>
      <c r="BY400" s="156"/>
      <c r="BZ400" s="156"/>
      <c r="CA400" s="156"/>
      <c r="CB400" s="156"/>
      <c r="CC400" s="156"/>
      <c r="CD400" s="156"/>
      <c r="CE400" s="156"/>
      <c r="CF400" s="156"/>
      <c r="CG400" s="156"/>
      <c r="CH400" s="156"/>
      <c r="CI400" s="156"/>
      <c r="CJ400" s="156"/>
      <c r="CK400" s="156"/>
      <c r="CL400" s="156"/>
      <c r="CM400" s="156"/>
      <c r="CN400" s="156"/>
      <c r="CO400" s="156"/>
      <c r="CP400" s="156"/>
      <c r="CQ400" s="156"/>
      <c r="CR400" s="156"/>
      <c r="CS400" s="156"/>
      <c r="CT400" s="156"/>
      <c r="CU400" s="156"/>
      <c r="CV400" s="156"/>
      <c r="CW400" s="156"/>
      <c r="CX400" s="156"/>
      <c r="CY400" s="156"/>
      <c r="CZ400" s="156"/>
      <c r="DA400" s="156"/>
      <c r="DB400" s="156"/>
      <c r="DC400" s="156"/>
    </row>
    <row r="401" spans="1:107" ht="13.5" customHeight="1">
      <c r="A401" s="43"/>
      <c r="B401" s="43"/>
      <c r="C401" s="43"/>
      <c r="D401" s="43"/>
      <c r="E401" s="43"/>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c r="AB401" s="156"/>
      <c r="AC401" s="156"/>
      <c r="AD401" s="156"/>
      <c r="AE401" s="156"/>
      <c r="AF401" s="156"/>
      <c r="AG401" s="156"/>
      <c r="AH401" s="156"/>
      <c r="AI401" s="156"/>
      <c r="AJ401" s="156"/>
      <c r="AK401" s="156"/>
      <c r="AL401" s="156"/>
      <c r="AM401" s="156"/>
      <c r="AN401" s="156"/>
      <c r="AO401" s="156"/>
      <c r="AP401" s="156"/>
      <c r="AQ401" s="156"/>
      <c r="AR401" s="156"/>
      <c r="AS401" s="156"/>
      <c r="AT401" s="156"/>
      <c r="AU401" s="156"/>
      <c r="AV401" s="156"/>
      <c r="AW401" s="156"/>
      <c r="BH401" s="45"/>
      <c r="BI401" s="45"/>
      <c r="BJ401" s="45"/>
      <c r="BK401" s="159"/>
      <c r="BL401" s="156"/>
      <c r="BM401" s="156"/>
      <c r="BN401" s="156"/>
      <c r="BO401" s="156"/>
      <c r="BP401" s="156"/>
      <c r="BQ401" s="156"/>
      <c r="BR401" s="156"/>
      <c r="BS401" s="156"/>
      <c r="BT401" s="156"/>
      <c r="BU401" s="156"/>
      <c r="BV401" s="156"/>
      <c r="BW401" s="156"/>
      <c r="BX401" s="156"/>
      <c r="BY401" s="156"/>
      <c r="BZ401" s="156"/>
      <c r="CA401" s="156"/>
      <c r="CB401" s="156"/>
      <c r="CC401" s="156"/>
      <c r="CD401" s="156"/>
      <c r="CE401" s="156"/>
      <c r="CF401" s="156"/>
      <c r="CG401" s="156"/>
      <c r="CH401" s="156"/>
      <c r="CI401" s="156"/>
      <c r="CJ401" s="156"/>
      <c r="CK401" s="156"/>
      <c r="CL401" s="156"/>
      <c r="CM401" s="156"/>
      <c r="CN401" s="156"/>
      <c r="CO401" s="156"/>
      <c r="CP401" s="156"/>
      <c r="CQ401" s="156"/>
      <c r="CR401" s="156"/>
      <c r="CS401" s="156"/>
      <c r="CT401" s="156"/>
      <c r="CU401" s="156"/>
      <c r="CV401" s="156"/>
      <c r="CW401" s="156"/>
      <c r="CX401" s="156"/>
      <c r="CY401" s="156"/>
      <c r="CZ401" s="156"/>
      <c r="DA401" s="156"/>
      <c r="DB401" s="156"/>
      <c r="DC401" s="156"/>
    </row>
    <row r="402" spans="1:107" ht="13.5" customHeight="1">
      <c r="A402" s="43"/>
      <c r="B402" s="43"/>
      <c r="C402" s="43"/>
      <c r="D402" s="43"/>
      <c r="E402" s="43"/>
      <c r="F402" s="71"/>
      <c r="G402" s="156"/>
      <c r="H402" s="156"/>
      <c r="I402" s="156"/>
      <c r="J402" s="156"/>
      <c r="K402" s="156"/>
      <c r="L402" s="156"/>
      <c r="M402" s="156"/>
      <c r="N402" s="156"/>
      <c r="O402" s="156"/>
      <c r="P402" s="156"/>
      <c r="Q402" s="156"/>
      <c r="R402" s="156"/>
      <c r="S402" s="156"/>
      <c r="T402" s="156"/>
      <c r="U402" s="156"/>
      <c r="V402" s="156"/>
      <c r="W402" s="156"/>
      <c r="X402" s="156"/>
      <c r="Y402" s="156"/>
      <c r="Z402" s="156"/>
      <c r="AA402" s="156"/>
      <c r="AB402" s="156"/>
      <c r="AC402" s="156"/>
      <c r="AD402" s="156"/>
      <c r="AE402" s="156"/>
      <c r="AF402" s="156"/>
      <c r="AG402" s="156"/>
      <c r="AH402" s="156"/>
      <c r="AI402" s="156"/>
      <c r="AJ402" s="156"/>
      <c r="AK402" s="156"/>
      <c r="AL402" s="156"/>
      <c r="AM402" s="156"/>
      <c r="AN402" s="156"/>
      <c r="AO402" s="156"/>
      <c r="AP402" s="156"/>
      <c r="AQ402" s="156"/>
      <c r="AR402" s="156"/>
      <c r="AS402" s="156"/>
      <c r="AT402" s="156"/>
      <c r="AU402" s="156"/>
      <c r="AV402" s="156"/>
      <c r="AW402" s="156"/>
      <c r="BL402" s="156"/>
      <c r="BM402" s="156"/>
      <c r="BN402" s="156"/>
      <c r="BO402" s="156"/>
      <c r="BP402" s="156"/>
      <c r="BQ402" s="156"/>
      <c r="BR402" s="156"/>
      <c r="BS402" s="156"/>
      <c r="BT402" s="156"/>
      <c r="BU402" s="156"/>
      <c r="BV402" s="156"/>
      <c r="BW402" s="156"/>
      <c r="BX402" s="156"/>
      <c r="BY402" s="156"/>
      <c r="BZ402" s="156"/>
      <c r="CA402" s="156"/>
      <c r="CB402" s="156"/>
      <c r="CC402" s="156"/>
      <c r="CD402" s="156"/>
      <c r="CE402" s="156"/>
      <c r="CF402" s="156"/>
      <c r="CG402" s="156"/>
      <c r="CH402" s="156"/>
      <c r="CI402" s="156"/>
      <c r="CJ402" s="156"/>
      <c r="CK402" s="156"/>
      <c r="CL402" s="156"/>
      <c r="CM402" s="156"/>
      <c r="CN402" s="156"/>
      <c r="CO402" s="156"/>
      <c r="CP402" s="156"/>
      <c r="CQ402" s="156"/>
      <c r="CR402" s="156"/>
      <c r="CS402" s="156"/>
      <c r="CT402" s="156"/>
      <c r="CU402" s="156"/>
      <c r="CV402" s="156"/>
      <c r="CW402" s="156"/>
      <c r="CX402" s="156"/>
      <c r="CY402" s="156"/>
      <c r="CZ402" s="156"/>
      <c r="DA402" s="156"/>
      <c r="DB402" s="156"/>
      <c r="DC402" s="156"/>
    </row>
    <row r="403" spans="1:107" ht="13.5" customHeight="1">
      <c r="A403" s="43"/>
      <c r="B403" s="43"/>
      <c r="C403" s="43"/>
      <c r="D403" s="43"/>
      <c r="E403" s="43"/>
      <c r="F403" s="71"/>
      <c r="G403" s="156"/>
      <c r="H403" s="156"/>
      <c r="I403" s="156"/>
      <c r="J403" s="156"/>
      <c r="K403" s="156"/>
      <c r="L403" s="156"/>
      <c r="M403" s="156"/>
      <c r="N403" s="156"/>
      <c r="O403" s="156"/>
      <c r="P403" s="156"/>
      <c r="Q403" s="156"/>
      <c r="R403" s="156"/>
      <c r="S403" s="156"/>
      <c r="T403" s="156"/>
      <c r="U403" s="156"/>
      <c r="V403" s="156"/>
      <c r="W403" s="156"/>
      <c r="X403" s="156"/>
      <c r="Y403" s="156"/>
      <c r="Z403" s="156"/>
      <c r="AA403" s="156"/>
      <c r="AB403" s="156"/>
      <c r="AC403" s="156"/>
      <c r="AD403" s="156"/>
      <c r="AE403" s="156"/>
      <c r="AF403" s="156"/>
      <c r="AG403" s="156"/>
      <c r="AH403" s="156"/>
      <c r="AI403" s="156"/>
      <c r="AJ403" s="156"/>
      <c r="AK403" s="156"/>
      <c r="AL403" s="156"/>
      <c r="AM403" s="156"/>
      <c r="AN403" s="156"/>
      <c r="AO403" s="156"/>
      <c r="AP403" s="156"/>
      <c r="AQ403" s="156"/>
      <c r="AR403" s="156"/>
      <c r="AS403" s="156"/>
      <c r="AT403" s="156"/>
      <c r="AU403" s="156"/>
      <c r="AV403" s="156"/>
      <c r="AW403" s="156"/>
      <c r="BL403" s="156"/>
      <c r="BM403" s="156"/>
      <c r="BN403" s="156"/>
      <c r="BO403" s="156"/>
      <c r="BP403" s="156"/>
      <c r="BQ403" s="156"/>
      <c r="BR403" s="156"/>
      <c r="BS403" s="156"/>
      <c r="BT403" s="156"/>
      <c r="BU403" s="156"/>
      <c r="BV403" s="156"/>
      <c r="BW403" s="156"/>
      <c r="BX403" s="156"/>
      <c r="BY403" s="156"/>
      <c r="BZ403" s="156"/>
      <c r="CA403" s="156"/>
      <c r="CB403" s="156"/>
      <c r="CC403" s="156"/>
      <c r="CD403" s="156"/>
      <c r="CE403" s="156"/>
      <c r="CF403" s="156"/>
      <c r="CG403" s="156"/>
      <c r="CH403" s="156"/>
      <c r="CI403" s="156"/>
      <c r="CJ403" s="156"/>
      <c r="CK403" s="156"/>
      <c r="CL403" s="156"/>
      <c r="CM403" s="156"/>
      <c r="CN403" s="156"/>
      <c r="CO403" s="156"/>
      <c r="CP403" s="156"/>
      <c r="CQ403" s="156"/>
      <c r="CR403" s="156"/>
      <c r="CS403" s="156"/>
      <c r="CT403" s="156"/>
      <c r="CU403" s="156"/>
      <c r="CV403" s="156"/>
      <c r="CW403" s="156"/>
      <c r="CX403" s="156"/>
      <c r="CY403" s="156"/>
      <c r="CZ403" s="156"/>
      <c r="DA403" s="156"/>
      <c r="DB403" s="156"/>
      <c r="DC403" s="156"/>
    </row>
    <row r="404" spans="1:107" ht="13.5" customHeight="1">
      <c r="A404" s="43"/>
      <c r="B404" s="43"/>
      <c r="C404" s="43"/>
      <c r="D404" s="43"/>
      <c r="E404" s="43"/>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c r="AC404" s="156"/>
      <c r="AD404" s="156"/>
      <c r="AE404" s="156"/>
      <c r="AF404" s="156"/>
      <c r="AG404" s="156"/>
      <c r="AH404" s="156"/>
      <c r="AI404" s="156"/>
      <c r="AJ404" s="156"/>
      <c r="AK404" s="156"/>
      <c r="AL404" s="156"/>
      <c r="AM404" s="156"/>
      <c r="AN404" s="156"/>
      <c r="AO404" s="156"/>
      <c r="AP404" s="156"/>
      <c r="AQ404" s="156"/>
      <c r="AR404" s="156"/>
      <c r="AS404" s="156"/>
      <c r="AT404" s="156"/>
      <c r="AU404" s="156"/>
      <c r="AV404" s="156"/>
      <c r="AW404" s="156"/>
      <c r="BL404" s="156"/>
      <c r="BM404" s="156"/>
      <c r="BN404" s="156"/>
      <c r="BO404" s="156"/>
      <c r="BP404" s="156"/>
      <c r="BQ404" s="156"/>
      <c r="BR404" s="156"/>
      <c r="BS404" s="156"/>
      <c r="BT404" s="156"/>
      <c r="BU404" s="156"/>
      <c r="BV404" s="156"/>
      <c r="BW404" s="156"/>
      <c r="BX404" s="156"/>
      <c r="BY404" s="156"/>
      <c r="BZ404" s="156"/>
      <c r="CA404" s="156"/>
      <c r="CB404" s="156"/>
      <c r="CC404" s="156"/>
      <c r="CD404" s="156"/>
      <c r="CE404" s="156"/>
      <c r="CF404" s="156"/>
      <c r="CG404" s="156"/>
      <c r="CH404" s="156"/>
      <c r="CI404" s="156"/>
      <c r="CJ404" s="156"/>
      <c r="CK404" s="156"/>
      <c r="CL404" s="156"/>
      <c r="CM404" s="156"/>
      <c r="CN404" s="156"/>
      <c r="CO404" s="156"/>
      <c r="CP404" s="156"/>
      <c r="CQ404" s="156"/>
      <c r="CR404" s="156"/>
      <c r="CS404" s="156"/>
      <c r="CT404" s="156"/>
      <c r="CU404" s="156"/>
      <c r="CV404" s="156"/>
      <c r="CW404" s="156"/>
      <c r="CX404" s="156"/>
      <c r="CY404" s="156"/>
      <c r="CZ404" s="156"/>
      <c r="DA404" s="156"/>
      <c r="DB404" s="156"/>
      <c r="DC404" s="156"/>
    </row>
    <row r="405" spans="1:107" ht="13.5" customHeight="1">
      <c r="A405" s="43"/>
      <c r="B405" s="43"/>
      <c r="C405" s="43"/>
      <c r="D405" s="43"/>
      <c r="E405" s="43"/>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c r="AB405" s="156"/>
      <c r="AC405" s="156"/>
      <c r="AD405" s="156"/>
      <c r="AE405" s="156"/>
      <c r="AF405" s="156"/>
      <c r="AG405" s="156"/>
      <c r="AH405" s="156"/>
      <c r="AI405" s="156"/>
      <c r="AJ405" s="156"/>
      <c r="AK405" s="156"/>
      <c r="AL405" s="156"/>
      <c r="AM405" s="156"/>
      <c r="AN405" s="156"/>
      <c r="AO405" s="156"/>
      <c r="AP405" s="156"/>
      <c r="AQ405" s="156"/>
      <c r="AR405" s="156"/>
      <c r="AS405" s="156"/>
      <c r="AT405" s="156"/>
      <c r="AU405" s="156"/>
      <c r="AV405" s="156"/>
      <c r="AW405" s="156"/>
      <c r="BL405" s="156"/>
      <c r="BM405" s="156"/>
      <c r="BN405" s="156"/>
      <c r="BO405" s="156"/>
      <c r="BP405" s="156"/>
      <c r="BQ405" s="156"/>
      <c r="BR405" s="156"/>
      <c r="BS405" s="156"/>
      <c r="BT405" s="156"/>
      <c r="BU405" s="156"/>
      <c r="BV405" s="156"/>
      <c r="BW405" s="156"/>
      <c r="BX405" s="156"/>
      <c r="BY405" s="156"/>
      <c r="BZ405" s="156"/>
      <c r="CA405" s="156"/>
      <c r="CB405" s="156"/>
      <c r="CC405" s="156"/>
      <c r="CD405" s="156"/>
      <c r="CE405" s="156"/>
      <c r="CF405" s="156"/>
      <c r="CG405" s="156"/>
      <c r="CH405" s="156"/>
      <c r="CI405" s="156"/>
      <c r="CJ405" s="156"/>
      <c r="CK405" s="156"/>
      <c r="CL405" s="156"/>
      <c r="CM405" s="156"/>
      <c r="CN405" s="156"/>
      <c r="CO405" s="156"/>
      <c r="CP405" s="156"/>
      <c r="CQ405" s="156"/>
      <c r="CR405" s="156"/>
      <c r="CS405" s="156"/>
      <c r="CT405" s="156"/>
      <c r="CU405" s="156"/>
      <c r="CV405" s="156"/>
      <c r="CW405" s="156"/>
      <c r="CX405" s="156"/>
      <c r="CY405" s="156"/>
      <c r="CZ405" s="156"/>
      <c r="DA405" s="156"/>
      <c r="DB405" s="156"/>
      <c r="DC405" s="156"/>
    </row>
    <row r="406" spans="1:107" ht="13.5" customHeight="1">
      <c r="A406" s="43"/>
      <c r="B406" s="43"/>
      <c r="C406" s="43"/>
      <c r="D406" s="43"/>
      <c r="E406" s="43"/>
      <c r="F406" s="71"/>
      <c r="G406" s="156"/>
      <c r="H406" s="156"/>
      <c r="I406" s="156"/>
      <c r="J406" s="156"/>
      <c r="K406" s="156"/>
      <c r="L406" s="156"/>
      <c r="M406" s="156"/>
      <c r="N406" s="156"/>
      <c r="O406" s="156"/>
      <c r="P406" s="156"/>
      <c r="Q406" s="156"/>
      <c r="R406" s="156"/>
      <c r="S406" s="156"/>
      <c r="T406" s="156"/>
      <c r="U406" s="156"/>
      <c r="V406" s="156"/>
      <c r="W406" s="156"/>
      <c r="X406" s="156"/>
      <c r="Y406" s="156"/>
      <c r="Z406" s="156"/>
      <c r="AA406" s="156"/>
      <c r="AB406" s="156"/>
      <c r="AC406" s="156"/>
      <c r="AD406" s="156"/>
      <c r="AE406" s="156"/>
      <c r="AF406" s="156"/>
      <c r="AG406" s="156"/>
      <c r="AH406" s="156"/>
      <c r="AI406" s="156"/>
      <c r="AJ406" s="156"/>
      <c r="AK406" s="156"/>
      <c r="AL406" s="156"/>
      <c r="AM406" s="156"/>
      <c r="AN406" s="156"/>
      <c r="AO406" s="156"/>
      <c r="AP406" s="156"/>
      <c r="AQ406" s="156"/>
      <c r="AR406" s="156"/>
      <c r="AS406" s="156"/>
      <c r="AT406" s="156"/>
      <c r="AU406" s="156"/>
      <c r="AV406" s="156"/>
      <c r="AW406" s="156"/>
      <c r="BH406" s="152"/>
      <c r="BI406" s="152"/>
      <c r="BJ406" s="152"/>
      <c r="BK406" s="151"/>
      <c r="BL406" s="152"/>
      <c r="BM406" s="152"/>
      <c r="BN406" s="152"/>
      <c r="BO406" s="152"/>
      <c r="BP406" s="152"/>
      <c r="BQ406" s="152"/>
      <c r="BR406" s="152"/>
      <c r="BS406" s="152"/>
      <c r="BT406" s="152"/>
      <c r="BU406" s="152"/>
      <c r="BV406" s="152"/>
      <c r="BW406" s="152"/>
      <c r="BX406" s="152"/>
      <c r="BY406" s="152"/>
      <c r="BZ406" s="152"/>
      <c r="CA406" s="152"/>
      <c r="CB406" s="152"/>
      <c r="CC406" s="152"/>
      <c r="CD406" s="152"/>
      <c r="CE406" s="152"/>
      <c r="CF406" s="152"/>
      <c r="CG406" s="152"/>
      <c r="CH406" s="152"/>
      <c r="CI406" s="152"/>
      <c r="CJ406" s="152"/>
      <c r="CK406" s="152"/>
      <c r="CL406" s="152"/>
      <c r="CM406" s="152"/>
      <c r="CN406" s="152"/>
      <c r="CO406" s="152"/>
      <c r="CP406" s="152"/>
      <c r="CQ406" s="43"/>
      <c r="CR406" s="43"/>
      <c r="CS406" s="43"/>
      <c r="CT406" s="43"/>
      <c r="CU406" s="43"/>
      <c r="CV406" s="43"/>
      <c r="CW406" s="43"/>
      <c r="CX406" s="43"/>
      <c r="CY406" s="43"/>
      <c r="CZ406" s="43"/>
      <c r="DA406" s="43"/>
      <c r="DB406" s="43"/>
      <c r="DC406" s="43"/>
    </row>
    <row r="407" spans="1:107" ht="13.5" customHeight="1">
      <c r="A407" s="43"/>
      <c r="B407" s="43"/>
      <c r="C407" s="43"/>
      <c r="D407" s="43"/>
      <c r="E407" s="43"/>
      <c r="F407" s="71"/>
      <c r="G407" s="156"/>
      <c r="H407" s="156"/>
      <c r="I407" s="156"/>
      <c r="J407" s="156"/>
      <c r="K407" s="156"/>
      <c r="L407" s="156"/>
      <c r="M407" s="156"/>
      <c r="N407" s="156"/>
      <c r="O407" s="156"/>
      <c r="P407" s="156"/>
      <c r="Q407" s="156"/>
      <c r="R407" s="156"/>
      <c r="S407" s="156"/>
      <c r="T407" s="156"/>
      <c r="U407" s="156"/>
      <c r="V407" s="156"/>
      <c r="W407" s="156"/>
      <c r="X407" s="156"/>
      <c r="Y407" s="156"/>
      <c r="Z407" s="156"/>
      <c r="AA407" s="156"/>
      <c r="AB407" s="156"/>
      <c r="AC407" s="156"/>
      <c r="AD407" s="156"/>
      <c r="AE407" s="156"/>
      <c r="AF407" s="156"/>
      <c r="AG407" s="156"/>
      <c r="AH407" s="156"/>
      <c r="AI407" s="156"/>
      <c r="AJ407" s="156"/>
      <c r="AK407" s="156"/>
      <c r="AL407" s="156"/>
      <c r="AM407" s="156"/>
      <c r="AN407" s="156"/>
      <c r="AO407" s="156"/>
      <c r="AP407" s="156"/>
      <c r="AQ407" s="156"/>
      <c r="AR407" s="156"/>
      <c r="AS407" s="156"/>
      <c r="AT407" s="156"/>
      <c r="AU407" s="156"/>
      <c r="AV407" s="156"/>
      <c r="AW407" s="156"/>
      <c r="BH407" s="152"/>
      <c r="BI407" s="152"/>
      <c r="BJ407" s="152"/>
      <c r="BK407" s="151"/>
      <c r="BL407" s="152"/>
      <c r="BM407" s="152"/>
      <c r="BN407" s="152"/>
      <c r="BO407" s="152"/>
      <c r="BP407" s="152"/>
      <c r="BQ407" s="152"/>
      <c r="BR407" s="152"/>
      <c r="BS407" s="152"/>
      <c r="BT407" s="152"/>
      <c r="BU407" s="152"/>
      <c r="BV407" s="152"/>
      <c r="BW407" s="152"/>
      <c r="BX407" s="152"/>
      <c r="BY407" s="152"/>
      <c r="BZ407" s="152"/>
      <c r="CA407" s="152"/>
      <c r="CB407" s="152"/>
      <c r="CC407" s="152"/>
      <c r="CD407" s="152"/>
      <c r="CE407" s="152"/>
      <c r="CF407" s="152"/>
      <c r="CG407" s="152"/>
      <c r="CH407" s="152"/>
      <c r="CI407" s="152"/>
      <c r="CJ407" s="152"/>
      <c r="CK407" s="152"/>
      <c r="CL407" s="152"/>
      <c r="CM407" s="152"/>
      <c r="CN407" s="152"/>
      <c r="CO407" s="152"/>
      <c r="CP407" s="152"/>
      <c r="CQ407" s="43"/>
      <c r="CR407" s="43"/>
      <c r="CS407" s="43"/>
      <c r="CT407" s="43"/>
      <c r="CU407" s="43"/>
      <c r="CV407" s="43"/>
      <c r="CW407" s="43"/>
      <c r="CX407" s="43"/>
      <c r="CY407" s="43"/>
      <c r="CZ407" s="43"/>
      <c r="DA407" s="43"/>
      <c r="DB407" s="43"/>
      <c r="DC407" s="43"/>
    </row>
    <row r="408" spans="1:107" ht="13.5" customHeight="1">
      <c r="A408" s="43"/>
      <c r="B408" s="43"/>
      <c r="C408" s="43"/>
      <c r="D408" s="43"/>
      <c r="E408" s="43"/>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c r="AB408" s="156"/>
      <c r="AC408" s="156"/>
      <c r="AD408" s="156"/>
      <c r="AE408" s="156"/>
      <c r="AF408" s="156"/>
      <c r="AG408" s="156"/>
      <c r="AH408" s="156"/>
      <c r="AI408" s="156"/>
      <c r="AJ408" s="156"/>
      <c r="AK408" s="156"/>
      <c r="AL408" s="156"/>
      <c r="AM408" s="156"/>
      <c r="AN408" s="156"/>
      <c r="AO408" s="156"/>
      <c r="AP408" s="156"/>
      <c r="AQ408" s="156"/>
      <c r="AR408" s="156"/>
      <c r="AS408" s="156"/>
      <c r="AT408" s="156"/>
      <c r="AU408" s="156"/>
      <c r="AV408" s="156"/>
      <c r="AW408" s="156"/>
      <c r="BH408" s="151"/>
      <c r="BI408" s="151"/>
      <c r="BJ408" s="151"/>
      <c r="BK408" s="151"/>
      <c r="BL408" s="156"/>
      <c r="BM408" s="156"/>
      <c r="BN408" s="156"/>
      <c r="BO408" s="156"/>
      <c r="BP408" s="156"/>
      <c r="BQ408" s="156"/>
      <c r="BR408" s="156"/>
      <c r="BS408" s="156"/>
      <c r="BT408" s="156"/>
      <c r="BU408" s="156"/>
      <c r="BV408" s="156"/>
      <c r="BW408" s="156"/>
      <c r="BX408" s="156"/>
      <c r="BY408" s="156"/>
      <c r="BZ408" s="156"/>
      <c r="CA408" s="156"/>
      <c r="CB408" s="156"/>
      <c r="CC408" s="156"/>
      <c r="CD408" s="156"/>
      <c r="CE408" s="156"/>
      <c r="CF408" s="156"/>
      <c r="CG408" s="156"/>
      <c r="CH408" s="156"/>
      <c r="CI408" s="156"/>
      <c r="CJ408" s="156"/>
      <c r="CK408" s="156"/>
      <c r="CL408" s="156"/>
      <c r="CM408" s="156"/>
      <c r="CN408" s="156"/>
      <c r="CO408" s="156"/>
      <c r="CP408" s="156"/>
      <c r="CQ408" s="156"/>
      <c r="CR408" s="156"/>
      <c r="CS408" s="156"/>
      <c r="CT408" s="156"/>
      <c r="CU408" s="156"/>
      <c r="CV408" s="156"/>
      <c r="CW408" s="156"/>
      <c r="CX408" s="156"/>
      <c r="CY408" s="156"/>
      <c r="CZ408" s="156"/>
      <c r="DA408" s="156"/>
      <c r="DB408" s="156"/>
      <c r="DC408" s="156"/>
    </row>
    <row r="409" spans="1:107" ht="13.5" customHeight="1">
      <c r="A409" s="43"/>
      <c r="B409" s="43"/>
      <c r="C409" s="43"/>
      <c r="D409" s="43"/>
      <c r="E409" s="43"/>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c r="AB409" s="156"/>
      <c r="AC409" s="156"/>
      <c r="AD409" s="156"/>
      <c r="AE409" s="156"/>
      <c r="AF409" s="156"/>
      <c r="AG409" s="156"/>
      <c r="AH409" s="156"/>
      <c r="AI409" s="156"/>
      <c r="AJ409" s="156"/>
      <c r="AK409" s="156"/>
      <c r="AL409" s="156"/>
      <c r="AM409" s="156"/>
      <c r="AN409" s="156"/>
      <c r="AO409" s="156"/>
      <c r="AP409" s="156"/>
      <c r="AQ409" s="156"/>
      <c r="AR409" s="156"/>
      <c r="AS409" s="156"/>
      <c r="AT409" s="156"/>
      <c r="AU409" s="156"/>
      <c r="AV409" s="156"/>
      <c r="AW409" s="156"/>
      <c r="BH409" s="151"/>
      <c r="BI409" s="151"/>
      <c r="BJ409" s="151"/>
      <c r="BK409" s="151"/>
      <c r="BL409" s="156"/>
      <c r="BM409" s="156"/>
      <c r="BN409" s="156"/>
      <c r="BO409" s="156"/>
      <c r="BP409" s="156"/>
      <c r="BQ409" s="156"/>
      <c r="BR409" s="156"/>
      <c r="BS409" s="156"/>
      <c r="BT409" s="156"/>
      <c r="BU409" s="156"/>
      <c r="BV409" s="156"/>
      <c r="BW409" s="156"/>
      <c r="BX409" s="156"/>
      <c r="BY409" s="156"/>
      <c r="BZ409" s="156"/>
      <c r="CA409" s="156"/>
      <c r="CB409" s="156"/>
      <c r="CC409" s="156"/>
      <c r="CD409" s="156"/>
      <c r="CE409" s="156"/>
      <c r="CF409" s="156"/>
      <c r="CG409" s="156"/>
      <c r="CH409" s="156"/>
      <c r="CI409" s="156"/>
      <c r="CJ409" s="156"/>
      <c r="CK409" s="156"/>
      <c r="CL409" s="156"/>
      <c r="CM409" s="156"/>
      <c r="CN409" s="156"/>
      <c r="CO409" s="156"/>
      <c r="CP409" s="156"/>
      <c r="CQ409" s="156"/>
      <c r="CR409" s="156"/>
      <c r="CS409" s="156"/>
      <c r="CT409" s="156"/>
      <c r="CU409" s="156"/>
      <c r="CV409" s="156"/>
      <c r="CW409" s="156"/>
      <c r="CX409" s="156"/>
      <c r="CY409" s="156"/>
      <c r="CZ409" s="156"/>
      <c r="DA409" s="156"/>
      <c r="DB409" s="156"/>
      <c r="DC409" s="156"/>
    </row>
    <row r="410" spans="1:107" ht="13.5" customHeight="1">
      <c r="A410" s="43"/>
      <c r="B410" s="43"/>
      <c r="C410" s="43"/>
      <c r="D410" s="43"/>
      <c r="E410" s="43"/>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c r="AB410" s="156"/>
      <c r="AC410" s="156"/>
      <c r="AD410" s="156"/>
      <c r="AE410" s="156"/>
      <c r="AF410" s="156"/>
      <c r="AG410" s="156"/>
      <c r="AH410" s="156"/>
      <c r="AI410" s="156"/>
      <c r="AJ410" s="156"/>
      <c r="AK410" s="156"/>
      <c r="AL410" s="156"/>
      <c r="AM410" s="156"/>
      <c r="AN410" s="156"/>
      <c r="AO410" s="156"/>
      <c r="AP410" s="156"/>
      <c r="AQ410" s="156"/>
      <c r="AR410" s="156"/>
      <c r="AS410" s="156"/>
      <c r="AT410" s="156"/>
      <c r="AU410" s="156"/>
      <c r="AV410" s="156"/>
      <c r="AW410" s="156"/>
      <c r="BH410" s="45"/>
      <c r="BI410" s="45"/>
      <c r="BJ410" s="45"/>
      <c r="BK410" s="159"/>
      <c r="BL410" s="156"/>
      <c r="BM410" s="156"/>
      <c r="BN410" s="156"/>
      <c r="BO410" s="156"/>
      <c r="BP410" s="156"/>
      <c r="BQ410" s="156"/>
      <c r="BR410" s="156"/>
      <c r="BS410" s="156"/>
      <c r="BT410" s="156"/>
      <c r="BU410" s="156"/>
      <c r="BV410" s="156"/>
      <c r="BW410" s="156"/>
      <c r="BX410" s="156"/>
      <c r="BY410" s="156"/>
      <c r="BZ410" s="156"/>
      <c r="CA410" s="156"/>
      <c r="CB410" s="156"/>
      <c r="CC410" s="156"/>
      <c r="CD410" s="156"/>
      <c r="CE410" s="156"/>
      <c r="CF410" s="156"/>
      <c r="CG410" s="156"/>
      <c r="CH410" s="156"/>
      <c r="CI410" s="156"/>
      <c r="CJ410" s="156"/>
      <c r="CK410" s="156"/>
      <c r="CL410" s="156"/>
      <c r="CM410" s="156"/>
      <c r="CN410" s="156"/>
      <c r="CO410" s="156"/>
      <c r="CP410" s="156"/>
      <c r="CQ410" s="156"/>
      <c r="CR410" s="156"/>
      <c r="CS410" s="156"/>
      <c r="CT410" s="156"/>
      <c r="CU410" s="156"/>
      <c r="CV410" s="156"/>
      <c r="CW410" s="156"/>
      <c r="CX410" s="156"/>
      <c r="CY410" s="156"/>
      <c r="CZ410" s="156"/>
      <c r="DA410" s="156"/>
      <c r="DB410" s="156"/>
      <c r="DC410" s="156"/>
    </row>
    <row r="411" spans="1:107" ht="13.5" customHeight="1">
      <c r="A411" s="43"/>
      <c r="B411" s="43"/>
      <c r="C411" s="43"/>
      <c r="D411" s="43"/>
      <c r="E411" s="43"/>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c r="AB411" s="156"/>
      <c r="AC411" s="156"/>
      <c r="AD411" s="156"/>
      <c r="AE411" s="156"/>
      <c r="AF411" s="156"/>
      <c r="AG411" s="156"/>
      <c r="AH411" s="156"/>
      <c r="AI411" s="156"/>
      <c r="AJ411" s="156"/>
      <c r="AK411" s="156"/>
      <c r="AL411" s="156"/>
      <c r="AM411" s="156"/>
      <c r="AN411" s="156"/>
      <c r="AO411" s="156"/>
      <c r="AP411" s="156"/>
      <c r="AQ411" s="156"/>
      <c r="AR411" s="156"/>
      <c r="AS411" s="156"/>
      <c r="AT411" s="156"/>
      <c r="AU411" s="156"/>
      <c r="AV411" s="156"/>
      <c r="AW411" s="156"/>
      <c r="BH411" s="45"/>
      <c r="BI411" s="45"/>
      <c r="BJ411" s="45"/>
      <c r="BK411" s="159"/>
      <c r="BL411" s="156"/>
      <c r="BM411" s="156"/>
      <c r="BN411" s="156"/>
      <c r="BO411" s="156"/>
      <c r="BP411" s="156"/>
      <c r="BQ411" s="156"/>
      <c r="BR411" s="156"/>
      <c r="BS411" s="156"/>
      <c r="BT411" s="156"/>
      <c r="BU411" s="156"/>
      <c r="BV411" s="156"/>
      <c r="BW411" s="156"/>
      <c r="BX411" s="156"/>
      <c r="BY411" s="156"/>
      <c r="BZ411" s="156"/>
      <c r="CA411" s="156"/>
      <c r="CB411" s="156"/>
      <c r="CC411" s="156"/>
      <c r="CD411" s="156"/>
      <c r="CE411" s="156"/>
      <c r="CF411" s="156"/>
      <c r="CG411" s="156"/>
      <c r="CH411" s="156"/>
      <c r="CI411" s="156"/>
      <c r="CJ411" s="156"/>
      <c r="CK411" s="156"/>
      <c r="CL411" s="156"/>
      <c r="CM411" s="156"/>
      <c r="CN411" s="156"/>
      <c r="CO411" s="156"/>
      <c r="CP411" s="156"/>
      <c r="CQ411" s="156"/>
      <c r="CR411" s="156"/>
      <c r="CS411" s="156"/>
      <c r="CT411" s="156"/>
      <c r="CU411" s="156"/>
      <c r="CV411" s="156"/>
      <c r="CW411" s="156"/>
      <c r="CX411" s="156"/>
      <c r="CY411" s="156"/>
      <c r="CZ411" s="156"/>
      <c r="DA411" s="156"/>
      <c r="DB411" s="156"/>
      <c r="DC411" s="156"/>
    </row>
    <row r="412" spans="1:107" ht="13.5" customHeight="1">
      <c r="A412" s="43"/>
      <c r="B412" s="43"/>
      <c r="C412" s="43"/>
      <c r="D412" s="43"/>
      <c r="E412" s="43"/>
      <c r="F412" s="71"/>
      <c r="G412" s="156"/>
      <c r="H412" s="156"/>
      <c r="I412" s="156"/>
      <c r="J412" s="156"/>
      <c r="K412" s="156"/>
      <c r="L412" s="156"/>
      <c r="M412" s="156"/>
      <c r="N412" s="156"/>
      <c r="O412" s="156"/>
      <c r="P412" s="156"/>
      <c r="Q412" s="156"/>
      <c r="R412" s="156"/>
      <c r="S412" s="156"/>
      <c r="T412" s="156"/>
      <c r="U412" s="156"/>
      <c r="V412" s="156"/>
      <c r="W412" s="156"/>
      <c r="X412" s="156"/>
      <c r="Y412" s="156"/>
      <c r="Z412" s="156"/>
      <c r="AA412" s="156"/>
      <c r="AB412" s="156"/>
      <c r="AC412" s="156"/>
      <c r="AD412" s="156"/>
      <c r="AE412" s="156"/>
      <c r="AF412" s="156"/>
      <c r="AG412" s="156"/>
      <c r="AH412" s="156"/>
      <c r="AI412" s="156"/>
      <c r="AJ412" s="156"/>
      <c r="AK412" s="156"/>
      <c r="AL412" s="156"/>
      <c r="AM412" s="156"/>
      <c r="AN412" s="156"/>
      <c r="AO412" s="156"/>
      <c r="AP412" s="156"/>
      <c r="AQ412" s="156"/>
      <c r="AR412" s="156"/>
      <c r="AS412" s="156"/>
      <c r="AT412" s="156"/>
      <c r="AU412" s="156"/>
      <c r="AV412" s="156"/>
      <c r="AW412" s="156"/>
      <c r="BH412" s="152"/>
      <c r="BI412" s="152"/>
      <c r="BJ412" s="152"/>
      <c r="BK412" s="151"/>
      <c r="BL412" s="152"/>
      <c r="BM412" s="152"/>
      <c r="BN412" s="152"/>
      <c r="BO412" s="152"/>
      <c r="BP412" s="152"/>
      <c r="BQ412" s="152"/>
      <c r="BR412" s="43"/>
      <c r="BS412" s="43"/>
      <c r="BT412" s="43"/>
      <c r="BU412" s="43"/>
      <c r="BV412" s="43"/>
      <c r="BW412" s="43"/>
      <c r="BX412" s="43"/>
      <c r="BY412" s="43"/>
      <c r="BZ412" s="43"/>
      <c r="CA412" s="43"/>
      <c r="CB412" s="43"/>
      <c r="CC412" s="43"/>
      <c r="CD412" s="43"/>
      <c r="CE412" s="43"/>
      <c r="CF412" s="43"/>
      <c r="CG412" s="43"/>
      <c r="CH412" s="43"/>
      <c r="CI412" s="43"/>
      <c r="CJ412" s="43"/>
      <c r="CK412" s="43"/>
      <c r="CL412" s="43"/>
      <c r="CM412" s="43"/>
      <c r="CN412" s="43"/>
      <c r="CO412" s="43"/>
      <c r="CP412" s="43"/>
      <c r="CQ412" s="43"/>
      <c r="CR412" s="43"/>
      <c r="CS412" s="43"/>
      <c r="CT412" s="43"/>
      <c r="CU412" s="43"/>
      <c r="CV412" s="43"/>
      <c r="CW412" s="43"/>
      <c r="CX412" s="43"/>
      <c r="CY412" s="43"/>
      <c r="CZ412" s="43"/>
      <c r="DA412" s="43"/>
      <c r="DB412" s="43"/>
      <c r="DC412" s="43"/>
    </row>
    <row r="413" spans="1:107" ht="13.5" customHeight="1">
      <c r="A413" s="43"/>
      <c r="B413" s="43"/>
      <c r="C413" s="43"/>
      <c r="D413" s="43"/>
      <c r="E413" s="43"/>
      <c r="F413" s="71"/>
      <c r="G413" s="156"/>
      <c r="H413" s="156"/>
      <c r="I413" s="156"/>
      <c r="J413" s="156"/>
      <c r="K413" s="156"/>
      <c r="L413" s="156"/>
      <c r="M413" s="156"/>
      <c r="N413" s="156"/>
      <c r="O413" s="156"/>
      <c r="P413" s="156"/>
      <c r="Q413" s="156"/>
      <c r="R413" s="156"/>
      <c r="S413" s="156"/>
      <c r="T413" s="156"/>
      <c r="U413" s="156"/>
      <c r="V413" s="156"/>
      <c r="W413" s="156"/>
      <c r="X413" s="156"/>
      <c r="Y413" s="156"/>
      <c r="Z413" s="156"/>
      <c r="AA413" s="156"/>
      <c r="AB413" s="156"/>
      <c r="AC413" s="156"/>
      <c r="AD413" s="156"/>
      <c r="AE413" s="156"/>
      <c r="AF413" s="156"/>
      <c r="AG413" s="156"/>
      <c r="AH413" s="156"/>
      <c r="AI413" s="156"/>
      <c r="AJ413" s="156"/>
      <c r="AK413" s="156"/>
      <c r="AL413" s="156"/>
      <c r="AM413" s="156"/>
      <c r="AN413" s="156"/>
      <c r="AO413" s="156"/>
      <c r="AP413" s="156"/>
      <c r="AQ413" s="156"/>
      <c r="AR413" s="156"/>
      <c r="AS413" s="156"/>
      <c r="AT413" s="156"/>
      <c r="AU413" s="156"/>
      <c r="AV413" s="156"/>
      <c r="AW413" s="156"/>
      <c r="BH413" s="152"/>
      <c r="BI413" s="152"/>
      <c r="BJ413" s="152"/>
      <c r="BK413" s="151"/>
      <c r="BL413" s="152"/>
      <c r="BM413" s="152"/>
      <c r="BN413" s="152"/>
      <c r="BO413" s="152"/>
      <c r="BP413" s="152"/>
      <c r="BQ413" s="152"/>
      <c r="BR413" s="43"/>
      <c r="BS413" s="43"/>
      <c r="BT413" s="43"/>
      <c r="BU413" s="43"/>
      <c r="BV413" s="43"/>
      <c r="BW413" s="43"/>
      <c r="BX413" s="43"/>
      <c r="BY413" s="43"/>
      <c r="BZ413" s="43"/>
      <c r="CA413" s="43"/>
      <c r="CB413" s="43"/>
      <c r="CC413" s="43"/>
      <c r="CD413" s="43"/>
      <c r="CE413" s="43"/>
      <c r="CF413" s="43"/>
      <c r="CG413" s="43"/>
      <c r="CH413" s="43"/>
      <c r="CI413" s="43"/>
      <c r="CJ413" s="43"/>
      <c r="CK413" s="43"/>
      <c r="CL413" s="43"/>
      <c r="CM413" s="43"/>
      <c r="CN413" s="43"/>
      <c r="CO413" s="43"/>
      <c r="CP413" s="43"/>
      <c r="CQ413" s="43"/>
      <c r="CR413" s="43"/>
      <c r="CS413" s="43"/>
      <c r="CT413" s="43"/>
      <c r="CU413" s="43"/>
      <c r="CV413" s="43"/>
      <c r="CW413" s="43"/>
      <c r="CX413" s="43"/>
      <c r="CY413" s="43"/>
      <c r="CZ413" s="43"/>
      <c r="DA413" s="43"/>
      <c r="DB413" s="43"/>
      <c r="DC413" s="43"/>
    </row>
    <row r="414" spans="1:107" ht="13.5" customHeight="1">
      <c r="A414" s="43"/>
      <c r="B414" s="43"/>
      <c r="C414" s="43"/>
      <c r="D414" s="43"/>
      <c r="E414" s="43"/>
      <c r="F414" s="71"/>
      <c r="G414" s="156"/>
      <c r="H414" s="156"/>
      <c r="I414" s="156"/>
      <c r="J414" s="156"/>
      <c r="K414" s="156"/>
      <c r="L414" s="156"/>
      <c r="M414" s="156"/>
      <c r="N414" s="156"/>
      <c r="O414" s="156"/>
      <c r="P414" s="156"/>
      <c r="Q414" s="156"/>
      <c r="R414" s="156"/>
      <c r="S414" s="156"/>
      <c r="T414" s="156"/>
      <c r="U414" s="156"/>
      <c r="V414" s="156"/>
      <c r="W414" s="156"/>
      <c r="X414" s="156"/>
      <c r="Y414" s="156"/>
      <c r="Z414" s="156"/>
      <c r="AA414" s="156"/>
      <c r="AB414" s="156"/>
      <c r="AC414" s="156"/>
      <c r="AD414" s="156"/>
      <c r="AE414" s="156"/>
      <c r="AF414" s="156"/>
      <c r="AG414" s="156"/>
      <c r="AH414" s="156"/>
      <c r="AI414" s="156"/>
      <c r="AJ414" s="156"/>
      <c r="AK414" s="156"/>
      <c r="AL414" s="156"/>
      <c r="AM414" s="156"/>
      <c r="AN414" s="156"/>
      <c r="AO414" s="156"/>
      <c r="AP414" s="156"/>
      <c r="AQ414" s="156"/>
      <c r="AR414" s="156"/>
      <c r="AS414" s="156"/>
      <c r="AT414" s="156"/>
      <c r="AU414" s="156"/>
      <c r="AV414" s="156"/>
      <c r="AW414" s="156"/>
      <c r="BH414" s="151"/>
      <c r="BI414" s="151"/>
      <c r="BJ414" s="151"/>
      <c r="BK414" s="151"/>
      <c r="BL414" s="156"/>
      <c r="BM414" s="156"/>
      <c r="BN414" s="156"/>
      <c r="BO414" s="156"/>
      <c r="BP414" s="156"/>
      <c r="BQ414" s="156"/>
      <c r="BR414" s="156"/>
      <c r="BS414" s="156"/>
      <c r="BT414" s="156"/>
      <c r="BU414" s="156"/>
      <c r="BV414" s="156"/>
      <c r="BW414" s="156"/>
      <c r="BX414" s="156"/>
      <c r="BY414" s="156"/>
      <c r="BZ414" s="156"/>
      <c r="CA414" s="156"/>
      <c r="CB414" s="156"/>
      <c r="CC414" s="156"/>
      <c r="CD414" s="156"/>
      <c r="CE414" s="156"/>
      <c r="CF414" s="156"/>
      <c r="CG414" s="156"/>
      <c r="CH414" s="156"/>
      <c r="CI414" s="156"/>
      <c r="CJ414" s="156"/>
      <c r="CK414" s="156"/>
      <c r="CL414" s="156"/>
      <c r="CM414" s="156"/>
      <c r="CN414" s="156"/>
      <c r="CO414" s="156"/>
      <c r="CP414" s="156"/>
      <c r="CQ414" s="156"/>
      <c r="CR414" s="156"/>
      <c r="CS414" s="156"/>
      <c r="CT414" s="156"/>
      <c r="CU414" s="156"/>
      <c r="CV414" s="156"/>
      <c r="CW414" s="156"/>
      <c r="CX414" s="156"/>
      <c r="CY414" s="156"/>
      <c r="CZ414" s="156"/>
      <c r="DA414" s="156"/>
      <c r="DB414" s="156"/>
      <c r="DC414" s="156"/>
    </row>
    <row r="415" spans="1:107" ht="13.5" customHeight="1">
      <c r="A415" s="43"/>
      <c r="B415" s="43"/>
      <c r="C415" s="43"/>
      <c r="D415" s="43"/>
      <c r="E415" s="43"/>
      <c r="F415" s="71"/>
      <c r="G415" s="156"/>
      <c r="H415" s="156"/>
      <c r="I415" s="156"/>
      <c r="J415" s="156"/>
      <c r="K415" s="156"/>
      <c r="L415" s="156"/>
      <c r="M415" s="156"/>
      <c r="N415" s="156"/>
      <c r="O415" s="156"/>
      <c r="P415" s="156"/>
      <c r="Q415" s="156"/>
      <c r="R415" s="156"/>
      <c r="S415" s="156"/>
      <c r="T415" s="156"/>
      <c r="U415" s="156"/>
      <c r="V415" s="156"/>
      <c r="W415" s="156"/>
      <c r="X415" s="156"/>
      <c r="Y415" s="156"/>
      <c r="Z415" s="156"/>
      <c r="AA415" s="156"/>
      <c r="AB415" s="156"/>
      <c r="AC415" s="156"/>
      <c r="AD415" s="156"/>
      <c r="AE415" s="156"/>
      <c r="AF415" s="156"/>
      <c r="AG415" s="156"/>
      <c r="AH415" s="156"/>
      <c r="AI415" s="156"/>
      <c r="AJ415" s="156"/>
      <c r="AK415" s="156"/>
      <c r="AL415" s="156"/>
      <c r="AM415" s="156"/>
      <c r="AN415" s="156"/>
      <c r="AO415" s="156"/>
      <c r="AP415" s="156"/>
      <c r="AQ415" s="156"/>
      <c r="AR415" s="156"/>
      <c r="AS415" s="156"/>
      <c r="AT415" s="156"/>
      <c r="AU415" s="156"/>
      <c r="AV415" s="156"/>
      <c r="AW415" s="156"/>
      <c r="BH415" s="151"/>
      <c r="BI415" s="151"/>
      <c r="BJ415" s="151"/>
      <c r="BK415" s="151"/>
      <c r="BL415" s="156"/>
      <c r="BM415" s="156"/>
      <c r="BN415" s="156"/>
      <c r="BO415" s="156"/>
      <c r="BP415" s="156"/>
      <c r="BQ415" s="156"/>
      <c r="BR415" s="156"/>
      <c r="BS415" s="156"/>
      <c r="BT415" s="156"/>
      <c r="BU415" s="156"/>
      <c r="BV415" s="156"/>
      <c r="BW415" s="156"/>
      <c r="BX415" s="156"/>
      <c r="BY415" s="156"/>
      <c r="BZ415" s="156"/>
      <c r="CA415" s="156"/>
      <c r="CB415" s="156"/>
      <c r="CC415" s="156"/>
      <c r="CD415" s="156"/>
      <c r="CE415" s="156"/>
      <c r="CF415" s="156"/>
      <c r="CG415" s="156"/>
      <c r="CH415" s="156"/>
      <c r="CI415" s="156"/>
      <c r="CJ415" s="156"/>
      <c r="CK415" s="156"/>
      <c r="CL415" s="156"/>
      <c r="CM415" s="156"/>
      <c r="CN415" s="156"/>
      <c r="CO415" s="156"/>
      <c r="CP415" s="156"/>
      <c r="CQ415" s="156"/>
      <c r="CR415" s="156"/>
      <c r="CS415" s="156"/>
      <c r="CT415" s="156"/>
      <c r="CU415" s="156"/>
      <c r="CV415" s="156"/>
      <c r="CW415" s="156"/>
      <c r="CX415" s="156"/>
      <c r="CY415" s="156"/>
      <c r="CZ415" s="156"/>
      <c r="DA415" s="156"/>
      <c r="DB415" s="156"/>
      <c r="DC415" s="156"/>
    </row>
    <row r="416" spans="1:107" ht="13.5" customHeight="1">
      <c r="A416" s="43"/>
      <c r="B416" s="43"/>
      <c r="C416" s="43"/>
      <c r="D416" s="43"/>
      <c r="E416" s="43"/>
      <c r="F416" s="71"/>
      <c r="G416" s="156"/>
      <c r="H416" s="156"/>
      <c r="I416" s="156"/>
      <c r="J416" s="156"/>
      <c r="K416" s="156"/>
      <c r="L416" s="156"/>
      <c r="M416" s="156"/>
      <c r="N416" s="156"/>
      <c r="O416" s="156"/>
      <c r="P416" s="156"/>
      <c r="Q416" s="156"/>
      <c r="R416" s="156"/>
      <c r="S416" s="156"/>
      <c r="T416" s="156"/>
      <c r="U416" s="156"/>
      <c r="V416" s="156"/>
      <c r="W416" s="156"/>
      <c r="X416" s="156"/>
      <c r="Y416" s="156"/>
      <c r="Z416" s="156"/>
      <c r="AA416" s="156"/>
      <c r="AB416" s="156"/>
      <c r="AC416" s="156"/>
      <c r="AD416" s="156"/>
      <c r="AE416" s="156"/>
      <c r="AF416" s="156"/>
      <c r="AG416" s="156"/>
      <c r="AH416" s="156"/>
      <c r="AI416" s="156"/>
      <c r="AJ416" s="156"/>
      <c r="AK416" s="156"/>
      <c r="AL416" s="156"/>
      <c r="AM416" s="156"/>
      <c r="AN416" s="156"/>
      <c r="AO416" s="156"/>
      <c r="AP416" s="156"/>
      <c r="AQ416" s="156"/>
      <c r="AR416" s="156"/>
      <c r="AS416" s="156"/>
      <c r="AT416" s="156"/>
      <c r="AU416" s="156"/>
      <c r="AV416" s="156"/>
      <c r="AW416" s="156"/>
      <c r="BH416" s="62"/>
      <c r="BI416" s="62"/>
      <c r="BJ416" s="62"/>
      <c r="BK416" s="113"/>
      <c r="BL416" s="62"/>
      <c r="BM416" s="62"/>
      <c r="BN416" s="62"/>
      <c r="BO416" s="62"/>
      <c r="BP416" s="62"/>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row>
    <row r="417" spans="1:107" ht="13.5" customHeight="1">
      <c r="A417" s="43"/>
      <c r="B417" s="43"/>
      <c r="C417" s="43"/>
      <c r="D417" s="43"/>
      <c r="E417" s="43"/>
      <c r="F417" s="71"/>
      <c r="G417" s="156"/>
      <c r="H417" s="156"/>
      <c r="I417" s="156"/>
      <c r="J417" s="156"/>
      <c r="K417" s="156"/>
      <c r="L417" s="156"/>
      <c r="M417" s="156"/>
      <c r="N417" s="156"/>
      <c r="O417" s="156"/>
      <c r="P417" s="156"/>
      <c r="Q417" s="156"/>
      <c r="R417" s="156"/>
      <c r="S417" s="156"/>
      <c r="T417" s="156"/>
      <c r="U417" s="156"/>
      <c r="V417" s="156"/>
      <c r="W417" s="156"/>
      <c r="X417" s="156"/>
      <c r="Y417" s="156"/>
      <c r="Z417" s="156"/>
      <c r="AA417" s="156"/>
      <c r="AB417" s="156"/>
      <c r="AC417" s="156"/>
      <c r="AD417" s="156"/>
      <c r="AE417" s="156"/>
      <c r="AF417" s="156"/>
      <c r="AG417" s="156"/>
      <c r="AH417" s="156"/>
      <c r="AI417" s="156"/>
      <c r="AJ417" s="156"/>
      <c r="AK417" s="156"/>
      <c r="AL417" s="156"/>
      <c r="AM417" s="156"/>
      <c r="AN417" s="156"/>
      <c r="AO417" s="156"/>
      <c r="AP417" s="156"/>
      <c r="AQ417" s="156"/>
      <c r="AR417" s="156"/>
      <c r="AS417" s="156"/>
      <c r="AT417" s="156"/>
      <c r="AU417" s="156"/>
      <c r="AV417" s="156"/>
      <c r="AW417" s="156"/>
      <c r="BH417" s="62"/>
      <c r="BI417" s="62"/>
      <c r="BJ417" s="62"/>
      <c r="BK417" s="113"/>
      <c r="BL417" s="62"/>
      <c r="BM417" s="62"/>
      <c r="BN417" s="62"/>
      <c r="BO417" s="62"/>
      <c r="BP417" s="62"/>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row>
    <row r="418" spans="1:107" ht="13.5" customHeight="1">
      <c r="A418" s="43"/>
      <c r="B418" s="45"/>
      <c r="C418" s="45"/>
      <c r="D418" s="45"/>
      <c r="E418" s="155"/>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c r="AB418" s="156"/>
      <c r="AC418" s="156"/>
      <c r="AD418" s="156"/>
      <c r="AE418" s="156"/>
      <c r="AF418" s="156"/>
      <c r="AG418" s="156"/>
      <c r="AH418" s="156"/>
      <c r="AI418" s="156"/>
      <c r="AJ418" s="156"/>
      <c r="AK418" s="156"/>
      <c r="AL418" s="156"/>
      <c r="AM418" s="156"/>
      <c r="AN418" s="156"/>
      <c r="AO418" s="156"/>
      <c r="AP418" s="156"/>
      <c r="AQ418" s="156"/>
      <c r="AR418" s="156"/>
      <c r="AS418" s="156"/>
      <c r="AT418" s="156"/>
      <c r="AU418" s="156"/>
      <c r="AV418" s="156"/>
      <c r="AW418" s="156"/>
      <c r="BH418" s="151"/>
      <c r="BI418" s="151"/>
      <c r="BJ418" s="151"/>
      <c r="BK418" s="151"/>
      <c r="BL418" s="156"/>
      <c r="BM418" s="156"/>
      <c r="BN418" s="156"/>
      <c r="BO418" s="156"/>
      <c r="BP418" s="156"/>
      <c r="BQ418" s="156"/>
      <c r="BR418" s="156"/>
      <c r="BS418" s="156"/>
      <c r="BT418" s="156"/>
      <c r="BU418" s="156"/>
      <c r="BV418" s="156"/>
      <c r="BW418" s="156"/>
      <c r="BX418" s="156"/>
      <c r="BY418" s="156"/>
      <c r="BZ418" s="156"/>
      <c r="CA418" s="156"/>
      <c r="CB418" s="156"/>
      <c r="CC418" s="156"/>
      <c r="CD418" s="156"/>
      <c r="CE418" s="156"/>
      <c r="CF418" s="156"/>
      <c r="CG418" s="156"/>
      <c r="CH418" s="156"/>
      <c r="CI418" s="156"/>
      <c r="CJ418" s="156"/>
      <c r="CK418" s="156"/>
      <c r="CL418" s="156"/>
      <c r="CM418" s="156"/>
      <c r="CN418" s="156"/>
      <c r="CO418" s="156"/>
      <c r="CP418" s="156"/>
      <c r="CQ418" s="156"/>
      <c r="CR418" s="156"/>
      <c r="CS418" s="156"/>
      <c r="CT418" s="156"/>
      <c r="CU418" s="156"/>
      <c r="CV418" s="156"/>
      <c r="CW418" s="156"/>
      <c r="CX418" s="156"/>
      <c r="CY418" s="156"/>
      <c r="CZ418" s="156"/>
      <c r="DA418" s="156"/>
      <c r="DB418" s="156"/>
      <c r="DC418" s="156"/>
    </row>
    <row r="419" spans="1:107" ht="13.5" customHeight="1">
      <c r="A419" s="43"/>
      <c r="B419" s="45"/>
      <c r="C419" s="45"/>
      <c r="D419" s="45"/>
      <c r="E419" s="155"/>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c r="AB419" s="156"/>
      <c r="AC419" s="156"/>
      <c r="AD419" s="156"/>
      <c r="AE419" s="156"/>
      <c r="AF419" s="156"/>
      <c r="AG419" s="156"/>
      <c r="AH419" s="156"/>
      <c r="AI419" s="156"/>
      <c r="AJ419" s="156"/>
      <c r="AK419" s="156"/>
      <c r="AL419" s="156"/>
      <c r="AM419" s="156"/>
      <c r="AN419" s="156"/>
      <c r="AO419" s="156"/>
      <c r="AP419" s="156"/>
      <c r="AQ419" s="156"/>
      <c r="AR419" s="156"/>
      <c r="AS419" s="156"/>
      <c r="AT419" s="156"/>
      <c r="AU419" s="156"/>
      <c r="AV419" s="156"/>
      <c r="AW419" s="156"/>
      <c r="BH419" s="151"/>
      <c r="BI419" s="151"/>
      <c r="BJ419" s="151"/>
      <c r="BK419" s="151"/>
      <c r="BL419" s="156"/>
      <c r="BM419" s="156"/>
      <c r="BN419" s="156"/>
      <c r="BO419" s="156"/>
      <c r="BP419" s="156"/>
      <c r="BQ419" s="156"/>
      <c r="BR419" s="156"/>
      <c r="BS419" s="156"/>
      <c r="BT419" s="156"/>
      <c r="BU419" s="156"/>
      <c r="BV419" s="156"/>
      <c r="BW419" s="156"/>
      <c r="BX419" s="156"/>
      <c r="BY419" s="156"/>
      <c r="BZ419" s="156"/>
      <c r="CA419" s="156"/>
      <c r="CB419" s="156"/>
      <c r="CC419" s="156"/>
      <c r="CD419" s="156"/>
      <c r="CE419" s="156"/>
      <c r="CF419" s="156"/>
      <c r="CG419" s="156"/>
      <c r="CH419" s="156"/>
      <c r="CI419" s="156"/>
      <c r="CJ419" s="156"/>
      <c r="CK419" s="156"/>
      <c r="CL419" s="156"/>
      <c r="CM419" s="156"/>
      <c r="CN419" s="156"/>
      <c r="CO419" s="156"/>
      <c r="CP419" s="156"/>
      <c r="CQ419" s="156"/>
      <c r="CR419" s="156"/>
      <c r="CS419" s="156"/>
      <c r="CT419" s="156"/>
      <c r="CU419" s="156"/>
      <c r="CV419" s="156"/>
      <c r="CW419" s="156"/>
      <c r="CX419" s="156"/>
      <c r="CY419" s="156"/>
      <c r="CZ419" s="156"/>
      <c r="DA419" s="156"/>
      <c r="DB419" s="156"/>
      <c r="DC419" s="156"/>
    </row>
    <row r="420" spans="1:107" ht="13.5" customHeight="1">
      <c r="A420" s="43"/>
      <c r="B420" s="45"/>
      <c r="C420" s="45"/>
      <c r="D420" s="45"/>
      <c r="E420" s="43"/>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c r="AB420" s="156"/>
      <c r="AC420" s="156"/>
      <c r="AD420" s="156"/>
      <c r="AE420" s="156"/>
      <c r="AF420" s="156"/>
      <c r="AG420" s="156"/>
      <c r="AH420" s="156"/>
      <c r="AI420" s="156"/>
      <c r="AJ420" s="156"/>
      <c r="AK420" s="156"/>
      <c r="AL420" s="156"/>
      <c r="AM420" s="156"/>
      <c r="AN420" s="156"/>
      <c r="AO420" s="156"/>
      <c r="AP420" s="156"/>
      <c r="AQ420" s="156"/>
      <c r="AR420" s="156"/>
      <c r="AS420" s="156"/>
      <c r="AT420" s="156"/>
      <c r="AU420" s="156"/>
      <c r="AV420" s="156"/>
      <c r="AW420" s="156"/>
      <c r="BH420" s="43"/>
      <c r="BI420" s="43"/>
      <c r="BJ420" s="43"/>
      <c r="BK420" s="151"/>
      <c r="BL420" s="156"/>
      <c r="BM420" s="156"/>
      <c r="BN420" s="156"/>
      <c r="BO420" s="156"/>
      <c r="BP420" s="156"/>
      <c r="BQ420" s="156"/>
      <c r="BR420" s="156"/>
      <c r="BS420" s="156"/>
      <c r="BT420" s="156"/>
      <c r="BU420" s="156"/>
      <c r="BV420" s="156"/>
      <c r="BW420" s="156"/>
      <c r="BX420" s="156"/>
      <c r="BY420" s="156"/>
      <c r="BZ420" s="156"/>
      <c r="CA420" s="156"/>
      <c r="CB420" s="156"/>
      <c r="CC420" s="156"/>
      <c r="CD420" s="156"/>
      <c r="CE420" s="156"/>
      <c r="CF420" s="156"/>
      <c r="CG420" s="156"/>
      <c r="CH420" s="156"/>
      <c r="CI420" s="156"/>
      <c r="CJ420" s="156"/>
      <c r="CK420" s="156"/>
      <c r="CL420" s="156"/>
      <c r="CM420" s="156"/>
      <c r="CN420" s="156"/>
      <c r="CO420" s="156"/>
      <c r="CP420" s="156"/>
      <c r="CQ420" s="156"/>
      <c r="CR420" s="156"/>
      <c r="CS420" s="156"/>
      <c r="CT420" s="156"/>
      <c r="CU420" s="156"/>
      <c r="CV420" s="156"/>
      <c r="CW420" s="156"/>
      <c r="CX420" s="156"/>
      <c r="CY420" s="156"/>
      <c r="CZ420" s="156"/>
      <c r="DA420" s="156"/>
      <c r="DB420" s="156"/>
      <c r="DC420" s="156"/>
    </row>
    <row r="421" spans="1:107" ht="13.5" customHeight="1">
      <c r="A421" s="43"/>
      <c r="B421" s="45"/>
      <c r="C421" s="45"/>
      <c r="D421" s="45"/>
      <c r="E421" s="43"/>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c r="AB421" s="156"/>
      <c r="AC421" s="156"/>
      <c r="AD421" s="156"/>
      <c r="AE421" s="156"/>
      <c r="AF421" s="156"/>
      <c r="AG421" s="156"/>
      <c r="AH421" s="156"/>
      <c r="AI421" s="156"/>
      <c r="AJ421" s="156"/>
      <c r="AK421" s="156"/>
      <c r="AL421" s="156"/>
      <c r="AM421" s="156"/>
      <c r="AN421" s="156"/>
      <c r="AO421" s="156"/>
      <c r="AP421" s="156"/>
      <c r="AQ421" s="156"/>
      <c r="AR421" s="156"/>
      <c r="AS421" s="156"/>
      <c r="AT421" s="156"/>
      <c r="AU421" s="156"/>
      <c r="AV421" s="156"/>
      <c r="AW421" s="156"/>
      <c r="BH421" s="43"/>
      <c r="BI421" s="43"/>
      <c r="BJ421" s="43"/>
      <c r="BK421" s="151"/>
      <c r="BL421" s="156"/>
      <c r="BM421" s="156"/>
      <c r="BN421" s="156"/>
      <c r="BO421" s="156"/>
      <c r="BP421" s="156"/>
      <c r="BQ421" s="156"/>
      <c r="BR421" s="156"/>
      <c r="BS421" s="156"/>
      <c r="BT421" s="156"/>
      <c r="BU421" s="156"/>
      <c r="BV421" s="156"/>
      <c r="BW421" s="156"/>
      <c r="BX421" s="156"/>
      <c r="BY421" s="156"/>
      <c r="BZ421" s="156"/>
      <c r="CA421" s="156"/>
      <c r="CB421" s="156"/>
      <c r="CC421" s="156"/>
      <c r="CD421" s="156"/>
      <c r="CE421" s="156"/>
      <c r="CF421" s="156"/>
      <c r="CG421" s="156"/>
      <c r="CH421" s="156"/>
      <c r="CI421" s="156"/>
      <c r="CJ421" s="156"/>
      <c r="CK421" s="156"/>
      <c r="CL421" s="156"/>
      <c r="CM421" s="156"/>
      <c r="CN421" s="156"/>
      <c r="CO421" s="156"/>
      <c r="CP421" s="156"/>
      <c r="CQ421" s="156"/>
      <c r="CR421" s="156"/>
      <c r="CS421" s="156"/>
      <c r="CT421" s="156"/>
      <c r="CU421" s="156"/>
      <c r="CV421" s="156"/>
      <c r="CW421" s="156"/>
      <c r="CX421" s="156"/>
      <c r="CY421" s="156"/>
      <c r="CZ421" s="156"/>
      <c r="DA421" s="156"/>
      <c r="DB421" s="156"/>
      <c r="DC421" s="156"/>
    </row>
    <row r="422" spans="1:107" ht="13.5" customHeight="1">
      <c r="A422" s="43"/>
      <c r="B422" s="45"/>
      <c r="C422" s="45"/>
      <c r="D422" s="45"/>
      <c r="E422" s="43"/>
      <c r="F422" s="71"/>
      <c r="G422" s="156"/>
      <c r="H422" s="156"/>
      <c r="I422" s="156"/>
      <c r="J422" s="156"/>
      <c r="K422" s="156"/>
      <c r="L422" s="156"/>
      <c r="M422" s="156"/>
      <c r="N422" s="156"/>
      <c r="O422" s="156"/>
      <c r="P422" s="156"/>
      <c r="Q422" s="156"/>
      <c r="R422" s="156"/>
      <c r="S422" s="156"/>
      <c r="T422" s="156"/>
      <c r="U422" s="156"/>
      <c r="V422" s="156"/>
      <c r="W422" s="156"/>
      <c r="X422" s="156"/>
      <c r="Y422" s="156"/>
      <c r="Z422" s="156"/>
      <c r="AA422" s="156"/>
      <c r="AB422" s="156"/>
      <c r="AC422" s="156"/>
      <c r="AD422" s="156"/>
      <c r="AE422" s="156"/>
      <c r="AF422" s="156"/>
      <c r="AG422" s="156"/>
      <c r="AH422" s="156"/>
      <c r="AI422" s="156"/>
      <c r="AJ422" s="156"/>
      <c r="AK422" s="156"/>
      <c r="AL422" s="156"/>
      <c r="AM422" s="156"/>
      <c r="AN422" s="156"/>
      <c r="AO422" s="156"/>
      <c r="AP422" s="156"/>
      <c r="AQ422" s="156"/>
      <c r="AR422" s="156"/>
      <c r="AS422" s="156"/>
      <c r="AT422" s="156"/>
      <c r="AU422" s="156"/>
      <c r="AV422" s="156"/>
      <c r="AW422" s="156"/>
      <c r="BH422" s="43"/>
      <c r="BI422" s="43"/>
      <c r="BJ422" s="43"/>
      <c r="BK422" s="155"/>
      <c r="BL422" s="156"/>
      <c r="BM422" s="156"/>
      <c r="BN422" s="156"/>
      <c r="BO422" s="156"/>
      <c r="BP422" s="156"/>
      <c r="BQ422" s="156"/>
      <c r="BR422" s="156"/>
      <c r="BS422" s="156"/>
      <c r="BT422" s="156"/>
      <c r="BU422" s="156"/>
      <c r="BV422" s="156"/>
      <c r="BW422" s="156"/>
      <c r="BX422" s="156"/>
      <c r="BY422" s="156"/>
      <c r="BZ422" s="156"/>
      <c r="CA422" s="156"/>
      <c r="CB422" s="156"/>
      <c r="CC422" s="156"/>
      <c r="CD422" s="156"/>
      <c r="CE422" s="156"/>
      <c r="CF422" s="156"/>
      <c r="CG422" s="156"/>
      <c r="CH422" s="156"/>
      <c r="CI422" s="156"/>
      <c r="CJ422" s="156"/>
      <c r="CK422" s="156"/>
      <c r="CL422" s="156"/>
      <c r="CM422" s="156"/>
      <c r="CN422" s="156"/>
      <c r="CO422" s="156"/>
      <c r="CP422" s="156"/>
      <c r="CQ422" s="156"/>
      <c r="CR422" s="156"/>
      <c r="CS422" s="156"/>
      <c r="CT422" s="156"/>
      <c r="CU422" s="156"/>
      <c r="CV422" s="156"/>
      <c r="CW422" s="156"/>
      <c r="CX422" s="156"/>
      <c r="CY422" s="156"/>
      <c r="CZ422" s="156"/>
      <c r="DA422" s="156"/>
      <c r="DB422" s="156"/>
      <c r="DC422" s="156"/>
    </row>
    <row r="423" spans="1:107" ht="13.5" customHeight="1">
      <c r="A423" s="43"/>
      <c r="B423" s="45"/>
      <c r="C423" s="45"/>
      <c r="D423" s="45"/>
      <c r="E423" s="43"/>
      <c r="F423" s="71"/>
      <c r="G423" s="156"/>
      <c r="H423" s="156"/>
      <c r="I423" s="156"/>
      <c r="J423" s="156"/>
      <c r="K423" s="156"/>
      <c r="L423" s="156"/>
      <c r="M423" s="156"/>
      <c r="N423" s="156"/>
      <c r="O423" s="156"/>
      <c r="P423" s="156"/>
      <c r="Q423" s="156"/>
      <c r="R423" s="156"/>
      <c r="S423" s="156"/>
      <c r="T423" s="156"/>
      <c r="U423" s="156"/>
      <c r="V423" s="156"/>
      <c r="W423" s="156"/>
      <c r="X423" s="156"/>
      <c r="Y423" s="156"/>
      <c r="Z423" s="156"/>
      <c r="AA423" s="156"/>
      <c r="AB423" s="156"/>
      <c r="AC423" s="156"/>
      <c r="AD423" s="156"/>
      <c r="AE423" s="156"/>
      <c r="AF423" s="156"/>
      <c r="AG423" s="156"/>
      <c r="AH423" s="156"/>
      <c r="AI423" s="156"/>
      <c r="AJ423" s="156"/>
      <c r="AK423" s="156"/>
      <c r="AL423" s="156"/>
      <c r="AM423" s="156"/>
      <c r="AN423" s="156"/>
      <c r="AO423" s="156"/>
      <c r="AP423" s="156"/>
      <c r="AQ423" s="156"/>
      <c r="AR423" s="156"/>
      <c r="AS423" s="156"/>
      <c r="AT423" s="156"/>
      <c r="AU423" s="156"/>
      <c r="AV423" s="156"/>
      <c r="AW423" s="156"/>
      <c r="BH423" s="43"/>
      <c r="BI423" s="43"/>
      <c r="BJ423" s="43"/>
      <c r="BK423" s="155"/>
      <c r="BL423" s="156"/>
      <c r="BM423" s="156"/>
      <c r="BN423" s="156"/>
      <c r="BO423" s="156"/>
      <c r="BP423" s="156"/>
      <c r="BQ423" s="156"/>
      <c r="BR423" s="156"/>
      <c r="BS423" s="156"/>
      <c r="BT423" s="156"/>
      <c r="BU423" s="156"/>
      <c r="BV423" s="156"/>
      <c r="BW423" s="156"/>
      <c r="BX423" s="156"/>
      <c r="BY423" s="156"/>
      <c r="BZ423" s="156"/>
      <c r="CA423" s="156"/>
      <c r="CB423" s="156"/>
      <c r="CC423" s="156"/>
      <c r="CD423" s="156"/>
      <c r="CE423" s="156"/>
      <c r="CF423" s="156"/>
      <c r="CG423" s="156"/>
      <c r="CH423" s="156"/>
      <c r="CI423" s="156"/>
      <c r="CJ423" s="156"/>
      <c r="CK423" s="156"/>
      <c r="CL423" s="156"/>
      <c r="CM423" s="156"/>
      <c r="CN423" s="156"/>
      <c r="CO423" s="156"/>
      <c r="CP423" s="156"/>
      <c r="CQ423" s="156"/>
      <c r="CR423" s="156"/>
      <c r="CS423" s="156"/>
      <c r="CT423" s="156"/>
      <c r="CU423" s="156"/>
      <c r="CV423" s="156"/>
      <c r="CW423" s="156"/>
      <c r="CX423" s="156"/>
      <c r="CY423" s="156"/>
      <c r="CZ423" s="156"/>
      <c r="DA423" s="156"/>
      <c r="DB423" s="156"/>
      <c r="DC423" s="156"/>
    </row>
    <row r="424" spans="1:107" ht="13.5" customHeight="1">
      <c r="A424" s="43"/>
      <c r="B424" s="45"/>
      <c r="C424" s="45"/>
      <c r="D424" s="45"/>
      <c r="E424" s="43"/>
      <c r="F424" s="71"/>
      <c r="G424" s="156"/>
      <c r="H424" s="156"/>
      <c r="I424" s="156"/>
      <c r="J424" s="156"/>
      <c r="K424" s="156"/>
      <c r="L424" s="156"/>
      <c r="M424" s="156"/>
      <c r="N424" s="156"/>
      <c r="O424" s="156"/>
      <c r="P424" s="156"/>
      <c r="Q424" s="156"/>
      <c r="R424" s="156"/>
      <c r="S424" s="156"/>
      <c r="T424" s="156"/>
      <c r="U424" s="156"/>
      <c r="V424" s="156"/>
      <c r="W424" s="156"/>
      <c r="X424" s="156"/>
      <c r="Y424" s="156"/>
      <c r="Z424" s="156"/>
      <c r="AA424" s="156"/>
      <c r="AB424" s="156"/>
      <c r="AC424" s="156"/>
      <c r="AD424" s="156"/>
      <c r="AE424" s="156"/>
      <c r="AF424" s="156"/>
      <c r="AG424" s="156"/>
      <c r="AH424" s="156"/>
      <c r="AI424" s="156"/>
      <c r="AJ424" s="156"/>
      <c r="AK424" s="156"/>
      <c r="AL424" s="156"/>
      <c r="AM424" s="156"/>
      <c r="AN424" s="156"/>
      <c r="AO424" s="156"/>
      <c r="AP424" s="156"/>
      <c r="AQ424" s="156"/>
      <c r="AR424" s="156"/>
      <c r="AS424" s="156"/>
      <c r="AT424" s="156"/>
      <c r="AU424" s="156"/>
      <c r="AV424" s="156"/>
      <c r="AW424" s="156"/>
      <c r="BH424" s="43"/>
      <c r="BI424" s="43"/>
      <c r="BJ424" s="43"/>
      <c r="BK424" s="155"/>
      <c r="BL424" s="156"/>
      <c r="BM424" s="156"/>
      <c r="BN424" s="156"/>
      <c r="BO424" s="156"/>
      <c r="BP424" s="156"/>
      <c r="BQ424" s="156"/>
      <c r="BR424" s="156"/>
      <c r="BS424" s="156"/>
      <c r="BT424" s="156"/>
      <c r="BU424" s="156"/>
      <c r="BV424" s="156"/>
      <c r="BW424" s="156"/>
      <c r="BX424" s="156"/>
      <c r="BY424" s="156"/>
      <c r="BZ424" s="156"/>
      <c r="CA424" s="156"/>
      <c r="CB424" s="156"/>
      <c r="CC424" s="156"/>
      <c r="CD424" s="156"/>
      <c r="CE424" s="156"/>
      <c r="CF424" s="156"/>
      <c r="CG424" s="156"/>
      <c r="CH424" s="156"/>
      <c r="CI424" s="156"/>
      <c r="CJ424" s="156"/>
      <c r="CK424" s="156"/>
      <c r="CL424" s="156"/>
      <c r="CM424" s="156"/>
      <c r="CN424" s="156"/>
      <c r="CO424" s="156"/>
      <c r="CP424" s="156"/>
      <c r="CQ424" s="156"/>
      <c r="CR424" s="156"/>
      <c r="CS424" s="156"/>
      <c r="CT424" s="156"/>
      <c r="CU424" s="156"/>
      <c r="CV424" s="156"/>
      <c r="CW424" s="156"/>
      <c r="CX424" s="156"/>
      <c r="CY424" s="156"/>
      <c r="CZ424" s="156"/>
      <c r="DA424" s="156"/>
      <c r="DB424" s="156"/>
      <c r="DC424" s="156"/>
    </row>
    <row r="425" spans="1:107" ht="13.5" customHeight="1">
      <c r="A425" s="43"/>
      <c r="B425" s="45"/>
      <c r="C425" s="45"/>
      <c r="D425" s="45"/>
      <c r="E425" s="43"/>
      <c r="F425" s="71"/>
      <c r="G425" s="156"/>
      <c r="H425" s="156"/>
      <c r="I425" s="156"/>
      <c r="J425" s="156"/>
      <c r="K425" s="156"/>
      <c r="L425" s="156"/>
      <c r="M425" s="156"/>
      <c r="N425" s="156"/>
      <c r="O425" s="156"/>
      <c r="P425" s="156"/>
      <c r="Q425" s="156"/>
      <c r="R425" s="156"/>
      <c r="S425" s="156"/>
      <c r="T425" s="156"/>
      <c r="U425" s="156"/>
      <c r="V425" s="156"/>
      <c r="W425" s="156"/>
      <c r="X425" s="156"/>
      <c r="Y425" s="156"/>
      <c r="Z425" s="156"/>
      <c r="AA425" s="156"/>
      <c r="AB425" s="156"/>
      <c r="AC425" s="156"/>
      <c r="AD425" s="156"/>
      <c r="AE425" s="156"/>
      <c r="AF425" s="156"/>
      <c r="AG425" s="156"/>
      <c r="AH425" s="156"/>
      <c r="AI425" s="156"/>
      <c r="AJ425" s="156"/>
      <c r="AK425" s="156"/>
      <c r="AL425" s="156"/>
      <c r="AM425" s="156"/>
      <c r="AN425" s="156"/>
      <c r="AO425" s="156"/>
      <c r="AP425" s="156"/>
      <c r="AQ425" s="156"/>
      <c r="AR425" s="156"/>
      <c r="AS425" s="156"/>
      <c r="AT425" s="156"/>
      <c r="AU425" s="156"/>
      <c r="AV425" s="156"/>
      <c r="AW425" s="156"/>
      <c r="BH425" s="43"/>
      <c r="BI425" s="43"/>
      <c r="BJ425" s="43"/>
      <c r="BK425" s="155"/>
      <c r="BL425" s="156"/>
      <c r="BM425" s="156"/>
      <c r="BN425" s="156"/>
      <c r="BO425" s="156"/>
      <c r="BP425" s="156"/>
      <c r="BQ425" s="156"/>
      <c r="BR425" s="156"/>
      <c r="BS425" s="156"/>
      <c r="BT425" s="156"/>
      <c r="BU425" s="156"/>
      <c r="BV425" s="156"/>
      <c r="BW425" s="156"/>
      <c r="BX425" s="156"/>
      <c r="BY425" s="156"/>
      <c r="BZ425" s="156"/>
      <c r="CA425" s="156"/>
      <c r="CB425" s="156"/>
      <c r="CC425" s="156"/>
      <c r="CD425" s="156"/>
      <c r="CE425" s="156"/>
      <c r="CF425" s="156"/>
      <c r="CG425" s="156"/>
      <c r="CH425" s="156"/>
      <c r="CI425" s="156"/>
      <c r="CJ425" s="156"/>
      <c r="CK425" s="156"/>
      <c r="CL425" s="156"/>
      <c r="CM425" s="156"/>
      <c r="CN425" s="156"/>
      <c r="CO425" s="156"/>
      <c r="CP425" s="156"/>
      <c r="CQ425" s="156"/>
      <c r="CR425" s="156"/>
      <c r="CS425" s="156"/>
      <c r="CT425" s="156"/>
      <c r="CU425" s="156"/>
      <c r="CV425" s="156"/>
      <c r="CW425" s="156"/>
      <c r="CX425" s="156"/>
      <c r="CY425" s="156"/>
      <c r="CZ425" s="156"/>
      <c r="DA425" s="156"/>
      <c r="DB425" s="156"/>
      <c r="DC425" s="156"/>
    </row>
    <row r="426" spans="1:107" ht="13.5" customHeight="1">
      <c r="A426" s="43"/>
      <c r="B426" s="45"/>
      <c r="C426" s="45"/>
      <c r="D426" s="45"/>
      <c r="E426" s="43"/>
      <c r="F426" s="71"/>
      <c r="G426" s="156"/>
      <c r="H426" s="156"/>
      <c r="I426" s="156"/>
      <c r="J426" s="156"/>
      <c r="K426" s="156"/>
      <c r="L426" s="156"/>
      <c r="M426" s="156"/>
      <c r="N426" s="156"/>
      <c r="O426" s="156"/>
      <c r="P426" s="156"/>
      <c r="Q426" s="156"/>
      <c r="R426" s="156"/>
      <c r="S426" s="156"/>
      <c r="T426" s="156"/>
      <c r="U426" s="156"/>
      <c r="V426" s="156"/>
      <c r="W426" s="156"/>
      <c r="X426" s="156"/>
      <c r="Y426" s="156"/>
      <c r="Z426" s="156"/>
      <c r="AA426" s="156"/>
      <c r="AB426" s="156"/>
      <c r="AC426" s="156"/>
      <c r="AD426" s="156"/>
      <c r="AE426" s="156"/>
      <c r="AF426" s="156"/>
      <c r="AG426" s="156"/>
      <c r="AH426" s="156"/>
      <c r="AI426" s="156"/>
      <c r="AJ426" s="156"/>
      <c r="AK426" s="156"/>
      <c r="AL426" s="156"/>
      <c r="AM426" s="156"/>
      <c r="AN426" s="156"/>
      <c r="AO426" s="156"/>
      <c r="AP426" s="156"/>
      <c r="AQ426" s="156"/>
      <c r="AR426" s="156"/>
      <c r="AS426" s="156"/>
      <c r="AT426" s="156"/>
      <c r="AU426" s="156"/>
      <c r="AV426" s="156"/>
      <c r="AW426" s="156"/>
      <c r="BH426" s="152"/>
      <c r="BI426" s="152"/>
      <c r="BJ426" s="152"/>
      <c r="BK426" s="151"/>
      <c r="BL426" s="152"/>
      <c r="BM426" s="152"/>
      <c r="BN426" s="152"/>
      <c r="BO426" s="152"/>
      <c r="BP426" s="152"/>
      <c r="BQ426" s="152"/>
      <c r="BR426" s="152"/>
      <c r="BS426" s="152"/>
      <c r="BT426" s="152"/>
      <c r="BU426" s="152"/>
      <c r="BV426" s="152"/>
      <c r="BW426" s="152"/>
      <c r="BX426" s="152"/>
      <c r="BY426" s="43"/>
      <c r="BZ426" s="43"/>
      <c r="CA426" s="43"/>
      <c r="CB426" s="43"/>
      <c r="CC426" s="43"/>
      <c r="CD426" s="43"/>
      <c r="CE426" s="43"/>
      <c r="CF426" s="43"/>
      <c r="CG426" s="43"/>
      <c r="CH426" s="43"/>
      <c r="CI426" s="43"/>
      <c r="CJ426" s="43"/>
      <c r="CK426" s="43"/>
      <c r="CL426" s="43"/>
      <c r="CM426" s="43"/>
      <c r="CN426" s="43"/>
      <c r="CO426" s="43"/>
      <c r="CP426" s="43"/>
      <c r="CQ426" s="43"/>
      <c r="CR426" s="43"/>
      <c r="CS426" s="43"/>
      <c r="CT426" s="43"/>
      <c r="CU426" s="43"/>
      <c r="CV426" s="43"/>
      <c r="CW426" s="43"/>
      <c r="CX426" s="43"/>
      <c r="CY426" s="43"/>
      <c r="CZ426" s="43"/>
      <c r="DA426" s="43"/>
      <c r="DB426" s="43"/>
      <c r="DC426" s="43"/>
    </row>
    <row r="427" spans="1:107" ht="13.5" customHeight="1">
      <c r="A427" s="43"/>
      <c r="B427" s="45"/>
      <c r="C427" s="45"/>
      <c r="D427" s="45"/>
      <c r="E427" s="43"/>
      <c r="F427" s="71"/>
      <c r="G427" s="156"/>
      <c r="H427" s="156"/>
      <c r="I427" s="156"/>
      <c r="J427" s="156"/>
      <c r="K427" s="156"/>
      <c r="L427" s="156"/>
      <c r="M427" s="156"/>
      <c r="N427" s="156"/>
      <c r="O427" s="156"/>
      <c r="P427" s="156"/>
      <c r="Q427" s="156"/>
      <c r="R427" s="156"/>
      <c r="S427" s="156"/>
      <c r="T427" s="156"/>
      <c r="U427" s="156"/>
      <c r="V427" s="156"/>
      <c r="W427" s="156"/>
      <c r="X427" s="156"/>
      <c r="Y427" s="156"/>
      <c r="Z427" s="156"/>
      <c r="AA427" s="156"/>
      <c r="AB427" s="156"/>
      <c r="AC427" s="156"/>
      <c r="AD427" s="156"/>
      <c r="AE427" s="156"/>
      <c r="AF427" s="156"/>
      <c r="AG427" s="156"/>
      <c r="AH427" s="156"/>
      <c r="AI427" s="156"/>
      <c r="AJ427" s="156"/>
      <c r="AK427" s="156"/>
      <c r="AL427" s="156"/>
      <c r="AM427" s="156"/>
      <c r="AN427" s="156"/>
      <c r="AO427" s="156"/>
      <c r="AP427" s="156"/>
      <c r="AQ427" s="156"/>
      <c r="AR427" s="156"/>
      <c r="AS427" s="156"/>
      <c r="AT427" s="156"/>
      <c r="AU427" s="156"/>
      <c r="AV427" s="156"/>
      <c r="AW427" s="156"/>
      <c r="BH427" s="152"/>
      <c r="BI427" s="152"/>
      <c r="BJ427" s="152"/>
      <c r="BK427" s="151"/>
      <c r="BL427" s="152"/>
      <c r="BM427" s="152"/>
      <c r="BN427" s="152"/>
      <c r="BO427" s="152"/>
      <c r="BP427" s="152"/>
      <c r="BQ427" s="152"/>
      <c r="BR427" s="152"/>
      <c r="BS427" s="152"/>
      <c r="BT427" s="152"/>
      <c r="BU427" s="152"/>
      <c r="BV427" s="152"/>
      <c r="BW427" s="152"/>
      <c r="BX427" s="152"/>
      <c r="BY427" s="43"/>
      <c r="BZ427" s="43"/>
      <c r="CA427" s="43"/>
      <c r="CB427" s="43"/>
      <c r="CC427" s="43"/>
      <c r="CD427" s="43"/>
      <c r="CE427" s="43"/>
      <c r="CF427" s="43"/>
      <c r="CG427" s="43"/>
      <c r="CH427" s="43"/>
      <c r="CI427" s="43"/>
      <c r="CJ427" s="43"/>
      <c r="CK427" s="43"/>
      <c r="CL427" s="43"/>
      <c r="CM427" s="43"/>
      <c r="CN427" s="43"/>
      <c r="CO427" s="43"/>
      <c r="CP427" s="43"/>
      <c r="CQ427" s="43"/>
      <c r="CR427" s="43"/>
      <c r="CS427" s="43"/>
      <c r="CT427" s="43"/>
      <c r="CU427" s="43"/>
      <c r="CV427" s="43"/>
      <c r="CW427" s="43"/>
      <c r="CX427" s="43"/>
      <c r="CY427" s="43"/>
      <c r="CZ427" s="43"/>
      <c r="DA427" s="43"/>
      <c r="DB427" s="43"/>
      <c r="DC427" s="43"/>
    </row>
    <row r="428" spans="1:107" ht="13.5" customHeight="1">
      <c r="A428" s="43"/>
      <c r="B428" s="45"/>
      <c r="C428" s="45"/>
      <c r="D428" s="45"/>
      <c r="E428" s="155"/>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c r="AB428" s="156"/>
      <c r="AC428" s="156"/>
      <c r="AD428" s="156"/>
      <c r="AE428" s="156"/>
      <c r="AF428" s="156"/>
      <c r="AG428" s="156"/>
      <c r="AH428" s="156"/>
      <c r="AI428" s="156"/>
      <c r="AJ428" s="156"/>
      <c r="AK428" s="156"/>
      <c r="AL428" s="156"/>
      <c r="AM428" s="156"/>
      <c r="AN428" s="156"/>
      <c r="AO428" s="156"/>
      <c r="AP428" s="156"/>
      <c r="AQ428" s="156"/>
      <c r="AR428" s="156"/>
      <c r="AS428" s="156"/>
      <c r="AT428" s="156"/>
      <c r="AU428" s="156"/>
      <c r="AV428" s="156"/>
      <c r="AW428" s="156"/>
      <c r="BH428" s="151"/>
      <c r="BI428" s="151"/>
      <c r="BJ428" s="151"/>
      <c r="BK428" s="151"/>
      <c r="BL428" s="156"/>
      <c r="BM428" s="156"/>
      <c r="BN428" s="156"/>
      <c r="BO428" s="156"/>
      <c r="BP428" s="156"/>
      <c r="BQ428" s="156"/>
      <c r="BR428" s="156"/>
      <c r="BS428" s="156"/>
      <c r="BT428" s="156"/>
      <c r="BU428" s="156"/>
      <c r="BV428" s="156"/>
      <c r="BW428" s="156"/>
      <c r="BX428" s="156"/>
      <c r="BY428" s="156"/>
      <c r="BZ428" s="156"/>
      <c r="CA428" s="156"/>
      <c r="CB428" s="156"/>
      <c r="CC428" s="156"/>
      <c r="CD428" s="156"/>
      <c r="CE428" s="156"/>
      <c r="CF428" s="156"/>
      <c r="CG428" s="156"/>
      <c r="CH428" s="156"/>
      <c r="CI428" s="156"/>
      <c r="CJ428" s="156"/>
      <c r="CK428" s="156"/>
      <c r="CL428" s="156"/>
      <c r="CM428" s="156"/>
      <c r="CN428" s="156"/>
      <c r="CO428" s="156"/>
      <c r="CP428" s="156"/>
      <c r="CQ428" s="156"/>
      <c r="CR428" s="156"/>
      <c r="CS428" s="156"/>
      <c r="CT428" s="156"/>
      <c r="CU428" s="156"/>
      <c r="CV428" s="156"/>
      <c r="CW428" s="156"/>
      <c r="CX428" s="156"/>
      <c r="CY428" s="156"/>
      <c r="CZ428" s="156"/>
      <c r="DA428" s="156"/>
      <c r="DB428" s="156"/>
      <c r="DC428" s="156"/>
    </row>
    <row r="429" spans="1:107" ht="13.5" customHeight="1">
      <c r="A429" s="43"/>
      <c r="B429" s="45"/>
      <c r="C429" s="45"/>
      <c r="D429" s="45"/>
      <c r="E429" s="155"/>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c r="AB429" s="156"/>
      <c r="AC429" s="156"/>
      <c r="AD429" s="156"/>
      <c r="AE429" s="156"/>
      <c r="AF429" s="156"/>
      <c r="AG429" s="156"/>
      <c r="AH429" s="156"/>
      <c r="AI429" s="156"/>
      <c r="AJ429" s="156"/>
      <c r="AK429" s="156"/>
      <c r="AL429" s="156"/>
      <c r="AM429" s="156"/>
      <c r="AN429" s="156"/>
      <c r="AO429" s="156"/>
      <c r="AP429" s="156"/>
      <c r="AQ429" s="156"/>
      <c r="AR429" s="156"/>
      <c r="AS429" s="156"/>
      <c r="AT429" s="156"/>
      <c r="AU429" s="156"/>
      <c r="AV429" s="156"/>
      <c r="AW429" s="156"/>
      <c r="BH429" s="151"/>
      <c r="BI429" s="151"/>
      <c r="BJ429" s="151"/>
      <c r="BK429" s="151"/>
      <c r="BL429" s="156"/>
      <c r="BM429" s="156"/>
      <c r="BN429" s="156"/>
      <c r="BO429" s="156"/>
      <c r="BP429" s="156"/>
      <c r="BQ429" s="156"/>
      <c r="BR429" s="156"/>
      <c r="BS429" s="156"/>
      <c r="BT429" s="156"/>
      <c r="BU429" s="156"/>
      <c r="BV429" s="156"/>
      <c r="BW429" s="156"/>
      <c r="BX429" s="156"/>
      <c r="BY429" s="156"/>
      <c r="BZ429" s="156"/>
      <c r="CA429" s="156"/>
      <c r="CB429" s="156"/>
      <c r="CC429" s="156"/>
      <c r="CD429" s="156"/>
      <c r="CE429" s="156"/>
      <c r="CF429" s="156"/>
      <c r="CG429" s="156"/>
      <c r="CH429" s="156"/>
      <c r="CI429" s="156"/>
      <c r="CJ429" s="156"/>
      <c r="CK429" s="156"/>
      <c r="CL429" s="156"/>
      <c r="CM429" s="156"/>
      <c r="CN429" s="156"/>
      <c r="CO429" s="156"/>
      <c r="CP429" s="156"/>
      <c r="CQ429" s="156"/>
      <c r="CR429" s="156"/>
      <c r="CS429" s="156"/>
      <c r="CT429" s="156"/>
      <c r="CU429" s="156"/>
      <c r="CV429" s="156"/>
      <c r="CW429" s="156"/>
      <c r="CX429" s="156"/>
      <c r="CY429" s="156"/>
      <c r="CZ429" s="156"/>
      <c r="DA429" s="156"/>
      <c r="DB429" s="156"/>
      <c r="DC429" s="156"/>
    </row>
    <row r="430" spans="1:107" ht="13.5" customHeight="1">
      <c r="A430" s="43"/>
      <c r="B430" s="45"/>
      <c r="C430" s="45"/>
      <c r="D430" s="45"/>
      <c r="E430" s="43"/>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c r="AB430" s="156"/>
      <c r="AC430" s="156"/>
      <c r="AD430" s="156"/>
      <c r="AE430" s="156"/>
      <c r="AF430" s="156"/>
      <c r="AG430" s="156"/>
      <c r="AH430" s="156"/>
      <c r="AI430" s="156"/>
      <c r="AJ430" s="156"/>
      <c r="AK430" s="156"/>
      <c r="AL430" s="156"/>
      <c r="AM430" s="156"/>
      <c r="AN430" s="156"/>
      <c r="AO430" s="156"/>
      <c r="AP430" s="156"/>
      <c r="AQ430" s="156"/>
      <c r="AR430" s="156"/>
      <c r="AS430" s="156"/>
      <c r="AT430" s="156"/>
      <c r="AU430" s="156"/>
      <c r="AV430" s="156"/>
      <c r="AW430" s="156"/>
      <c r="BH430" s="43"/>
      <c r="BI430" s="43"/>
      <c r="BJ430" s="43"/>
      <c r="BK430" s="151"/>
      <c r="BL430" s="156"/>
      <c r="BM430" s="156"/>
      <c r="BN430" s="156"/>
      <c r="BO430" s="156"/>
      <c r="BP430" s="156"/>
      <c r="BQ430" s="156"/>
      <c r="BR430" s="156"/>
      <c r="BS430" s="156"/>
      <c r="BT430" s="156"/>
      <c r="BU430" s="156"/>
      <c r="BV430" s="156"/>
      <c r="BW430" s="156"/>
      <c r="BX430" s="156"/>
      <c r="BY430" s="156"/>
      <c r="BZ430" s="156"/>
      <c r="CA430" s="156"/>
      <c r="CB430" s="156"/>
      <c r="CC430" s="156"/>
      <c r="CD430" s="156"/>
      <c r="CE430" s="156"/>
      <c r="CF430" s="156"/>
      <c r="CG430" s="156"/>
      <c r="CH430" s="156"/>
      <c r="CI430" s="156"/>
      <c r="CJ430" s="156"/>
      <c r="CK430" s="156"/>
      <c r="CL430" s="156"/>
      <c r="CM430" s="156"/>
      <c r="CN430" s="156"/>
      <c r="CO430" s="156"/>
      <c r="CP430" s="156"/>
      <c r="CQ430" s="156"/>
      <c r="CR430" s="156"/>
      <c r="CS430" s="156"/>
      <c r="CT430" s="156"/>
      <c r="CU430" s="156"/>
      <c r="CV430" s="156"/>
      <c r="CW430" s="156"/>
      <c r="CX430" s="156"/>
      <c r="CY430" s="156"/>
      <c r="CZ430" s="156"/>
      <c r="DA430" s="156"/>
      <c r="DB430" s="156"/>
      <c r="DC430" s="156"/>
    </row>
    <row r="431" spans="1:107" ht="13.5" customHeight="1">
      <c r="A431" s="43"/>
      <c r="B431" s="45"/>
      <c r="C431" s="45"/>
      <c r="D431" s="45"/>
      <c r="E431" s="43"/>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c r="AB431" s="156"/>
      <c r="AC431" s="156"/>
      <c r="AD431" s="156"/>
      <c r="AE431" s="156"/>
      <c r="AF431" s="156"/>
      <c r="AG431" s="156"/>
      <c r="AH431" s="156"/>
      <c r="AI431" s="156"/>
      <c r="AJ431" s="156"/>
      <c r="AK431" s="156"/>
      <c r="AL431" s="156"/>
      <c r="AM431" s="156"/>
      <c r="AN431" s="156"/>
      <c r="AO431" s="156"/>
      <c r="AP431" s="156"/>
      <c r="AQ431" s="156"/>
      <c r="AR431" s="156"/>
      <c r="AS431" s="156"/>
      <c r="AT431" s="156"/>
      <c r="AU431" s="156"/>
      <c r="AV431" s="156"/>
      <c r="AW431" s="156"/>
      <c r="BH431" s="43"/>
      <c r="BI431" s="43"/>
      <c r="BJ431" s="43"/>
      <c r="BK431" s="151"/>
      <c r="BL431" s="156"/>
      <c r="BM431" s="156"/>
      <c r="BN431" s="156"/>
      <c r="BO431" s="156"/>
      <c r="BP431" s="156"/>
      <c r="BQ431" s="156"/>
      <c r="BR431" s="156"/>
      <c r="BS431" s="156"/>
      <c r="BT431" s="156"/>
      <c r="BU431" s="156"/>
      <c r="BV431" s="156"/>
      <c r="BW431" s="156"/>
      <c r="BX431" s="156"/>
      <c r="BY431" s="156"/>
      <c r="BZ431" s="156"/>
      <c r="CA431" s="156"/>
      <c r="CB431" s="156"/>
      <c r="CC431" s="156"/>
      <c r="CD431" s="156"/>
      <c r="CE431" s="156"/>
      <c r="CF431" s="156"/>
      <c r="CG431" s="156"/>
      <c r="CH431" s="156"/>
      <c r="CI431" s="156"/>
      <c r="CJ431" s="156"/>
      <c r="CK431" s="156"/>
      <c r="CL431" s="156"/>
      <c r="CM431" s="156"/>
      <c r="CN431" s="156"/>
      <c r="CO431" s="156"/>
      <c r="CP431" s="156"/>
      <c r="CQ431" s="156"/>
      <c r="CR431" s="156"/>
      <c r="CS431" s="156"/>
      <c r="CT431" s="156"/>
      <c r="CU431" s="156"/>
      <c r="CV431" s="156"/>
      <c r="CW431" s="156"/>
      <c r="CX431" s="156"/>
      <c r="CY431" s="156"/>
      <c r="CZ431" s="156"/>
      <c r="DA431" s="156"/>
      <c r="DB431" s="156"/>
      <c r="DC431" s="156"/>
    </row>
    <row r="432" spans="1:107" ht="13.5" customHeight="1">
      <c r="B432" s="45"/>
      <c r="C432" s="45"/>
      <c r="D432" s="45"/>
      <c r="E432" s="155"/>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c r="AB432" s="156"/>
      <c r="AC432" s="156"/>
      <c r="AD432" s="156"/>
      <c r="AE432" s="156"/>
      <c r="AF432" s="156"/>
      <c r="AG432" s="156"/>
      <c r="AH432" s="156"/>
      <c r="AI432" s="156"/>
      <c r="AJ432" s="156"/>
      <c r="AK432" s="156"/>
      <c r="AL432" s="156"/>
      <c r="AM432" s="156"/>
      <c r="AN432" s="156"/>
      <c r="AO432" s="156"/>
      <c r="AP432" s="156"/>
      <c r="AQ432" s="156"/>
      <c r="AR432" s="156"/>
      <c r="AS432" s="156"/>
      <c r="AT432" s="156"/>
      <c r="AU432" s="156"/>
      <c r="AV432" s="156"/>
      <c r="AW432" s="156"/>
      <c r="BH432" s="152"/>
      <c r="BI432" s="152"/>
      <c r="BJ432" s="152"/>
      <c r="BK432" s="151"/>
      <c r="BL432" s="152"/>
      <c r="BM432" s="152"/>
      <c r="BN432" s="152"/>
      <c r="BO432" s="152"/>
      <c r="BP432" s="152"/>
      <c r="BQ432" s="152"/>
      <c r="BR432" s="152"/>
      <c r="BS432" s="152"/>
      <c r="BT432" s="152"/>
      <c r="BU432" s="152"/>
      <c r="BV432" s="43"/>
      <c r="BW432" s="43"/>
      <c r="BX432" s="43"/>
      <c r="BY432" s="43"/>
      <c r="BZ432" s="43"/>
      <c r="CA432" s="43"/>
      <c r="CB432" s="43"/>
      <c r="CC432" s="43"/>
      <c r="CD432" s="43"/>
      <c r="CE432" s="43"/>
      <c r="CF432" s="43"/>
      <c r="CG432" s="43"/>
      <c r="CH432" s="43"/>
      <c r="CI432" s="43"/>
      <c r="CJ432" s="43"/>
      <c r="CK432" s="43"/>
      <c r="CL432" s="43"/>
      <c r="CM432" s="43"/>
      <c r="CN432" s="43"/>
      <c r="CO432" s="43"/>
      <c r="CP432" s="43"/>
      <c r="CQ432" s="43"/>
      <c r="CR432" s="43"/>
      <c r="CS432" s="43"/>
      <c r="CT432" s="43"/>
      <c r="CU432" s="43"/>
      <c r="CV432" s="43"/>
      <c r="CW432" s="43"/>
      <c r="CX432" s="43"/>
      <c r="CY432" s="43"/>
      <c r="CZ432" s="43"/>
      <c r="DA432" s="43"/>
      <c r="DB432" s="43"/>
      <c r="DC432" s="43"/>
    </row>
    <row r="433" spans="1:156" ht="13.5" customHeight="1">
      <c r="B433" s="45"/>
      <c r="C433" s="45"/>
      <c r="D433" s="45"/>
      <c r="E433" s="155"/>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c r="AB433" s="156"/>
      <c r="AC433" s="156"/>
      <c r="AD433" s="156"/>
      <c r="AE433" s="156"/>
      <c r="AF433" s="156"/>
      <c r="AG433" s="156"/>
      <c r="AH433" s="156"/>
      <c r="AI433" s="156"/>
      <c r="AJ433" s="156"/>
      <c r="AK433" s="156"/>
      <c r="AL433" s="156"/>
      <c r="AM433" s="156"/>
      <c r="AN433" s="156"/>
      <c r="AO433" s="156"/>
      <c r="AP433" s="156"/>
      <c r="AQ433" s="156"/>
      <c r="AR433" s="156"/>
      <c r="AS433" s="156"/>
      <c r="AT433" s="156"/>
      <c r="AU433" s="156"/>
      <c r="AV433" s="156"/>
      <c r="AW433" s="156"/>
      <c r="BH433" s="152"/>
      <c r="BI433" s="152"/>
      <c r="BJ433" s="152"/>
      <c r="BK433" s="151"/>
      <c r="BL433" s="152"/>
      <c r="BM433" s="152"/>
      <c r="BN433" s="152"/>
      <c r="BO433" s="152"/>
      <c r="BP433" s="152"/>
      <c r="BQ433" s="152"/>
      <c r="BR433" s="152"/>
      <c r="BS433" s="152"/>
      <c r="BT433" s="152"/>
      <c r="BU433" s="152"/>
      <c r="BV433" s="43"/>
      <c r="BW433" s="43"/>
      <c r="BX433" s="43"/>
      <c r="BY433" s="43"/>
      <c r="BZ433" s="43"/>
      <c r="CA433" s="43"/>
      <c r="CB433" s="43"/>
      <c r="CC433" s="43"/>
      <c r="CD433" s="43"/>
      <c r="CE433" s="43"/>
      <c r="CF433" s="43"/>
      <c r="CG433" s="43"/>
      <c r="CH433" s="43"/>
      <c r="CI433" s="43"/>
      <c r="CJ433" s="43"/>
      <c r="CK433" s="43"/>
      <c r="CL433" s="43"/>
      <c r="CM433" s="43"/>
      <c r="CN433" s="43"/>
      <c r="CO433" s="43"/>
      <c r="CP433" s="43"/>
      <c r="CQ433" s="43"/>
      <c r="CR433" s="43"/>
      <c r="CS433" s="43"/>
      <c r="CT433" s="43"/>
      <c r="CU433" s="43"/>
      <c r="CV433" s="43"/>
      <c r="CW433" s="43"/>
      <c r="CX433" s="43"/>
      <c r="CY433" s="43"/>
      <c r="CZ433" s="43"/>
      <c r="DA433" s="43"/>
      <c r="DB433" s="43"/>
      <c r="DC433" s="43"/>
    </row>
    <row r="434" spans="1:156" ht="13.5" customHeight="1">
      <c r="A434" s="43"/>
      <c r="B434" s="45"/>
      <c r="C434" s="45"/>
      <c r="D434" s="45"/>
      <c r="E434" s="155"/>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c r="AB434" s="156"/>
      <c r="AC434" s="156"/>
      <c r="AD434" s="156"/>
      <c r="AE434" s="156"/>
      <c r="AF434" s="156"/>
      <c r="AG434" s="156"/>
      <c r="AH434" s="156"/>
      <c r="AI434" s="156"/>
      <c r="AJ434" s="156"/>
      <c r="AK434" s="156"/>
      <c r="AL434" s="156"/>
      <c r="AM434" s="156"/>
      <c r="AN434" s="156"/>
      <c r="AO434" s="156"/>
      <c r="AP434" s="156"/>
      <c r="AQ434" s="156"/>
      <c r="AR434" s="156"/>
      <c r="AS434" s="156"/>
      <c r="AT434" s="156"/>
      <c r="AU434" s="156"/>
      <c r="AV434" s="156"/>
      <c r="AW434" s="156"/>
      <c r="BH434" s="151"/>
      <c r="BI434" s="151"/>
      <c r="BJ434" s="151"/>
      <c r="BK434" s="151"/>
      <c r="BL434" s="156"/>
      <c r="BM434" s="156"/>
      <c r="BN434" s="156"/>
      <c r="BO434" s="156"/>
      <c r="BP434" s="156"/>
      <c r="BQ434" s="156"/>
      <c r="BR434" s="156"/>
      <c r="BS434" s="156"/>
      <c r="BT434" s="156"/>
      <c r="BU434" s="156"/>
      <c r="BV434" s="156"/>
      <c r="BW434" s="156"/>
      <c r="BX434" s="156"/>
      <c r="BY434" s="156"/>
      <c r="BZ434" s="156"/>
      <c r="CA434" s="156"/>
      <c r="CB434" s="156"/>
      <c r="CC434" s="156"/>
      <c r="CD434" s="156"/>
      <c r="CE434" s="156"/>
      <c r="CF434" s="156"/>
      <c r="CG434" s="156"/>
      <c r="CH434" s="156"/>
      <c r="CI434" s="156"/>
      <c r="CJ434" s="156"/>
      <c r="CK434" s="156"/>
      <c r="CL434" s="156"/>
      <c r="CM434" s="156"/>
      <c r="CN434" s="156"/>
      <c r="CO434" s="156"/>
      <c r="CP434" s="156"/>
      <c r="CQ434" s="156"/>
      <c r="CR434" s="156"/>
      <c r="CS434" s="156"/>
      <c r="CT434" s="156"/>
      <c r="CU434" s="156"/>
      <c r="CV434" s="156"/>
      <c r="CW434" s="156"/>
      <c r="CX434" s="156"/>
      <c r="CY434" s="156"/>
      <c r="CZ434" s="156"/>
      <c r="DA434" s="156"/>
      <c r="DB434" s="156"/>
      <c r="DC434" s="156"/>
    </row>
    <row r="435" spans="1:156" ht="13.5" customHeight="1">
      <c r="A435" s="43"/>
      <c r="B435" s="45"/>
      <c r="C435" s="45"/>
      <c r="D435" s="45"/>
      <c r="E435" s="155"/>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c r="AB435" s="156"/>
      <c r="AC435" s="156"/>
      <c r="AD435" s="156"/>
      <c r="AE435" s="156"/>
      <c r="AF435" s="156"/>
      <c r="AG435" s="156"/>
      <c r="AH435" s="156"/>
      <c r="AI435" s="156"/>
      <c r="AJ435" s="156"/>
      <c r="AK435" s="156"/>
      <c r="AL435" s="156"/>
      <c r="AM435" s="156"/>
      <c r="AN435" s="156"/>
      <c r="AO435" s="156"/>
      <c r="AP435" s="156"/>
      <c r="AQ435" s="156"/>
      <c r="AR435" s="156"/>
      <c r="AS435" s="156"/>
      <c r="AT435" s="156"/>
      <c r="AU435" s="156"/>
      <c r="AV435" s="156"/>
      <c r="AW435" s="156"/>
      <c r="BH435" s="151"/>
      <c r="BI435" s="151"/>
      <c r="BJ435" s="151"/>
      <c r="BK435" s="151"/>
      <c r="BL435" s="156"/>
      <c r="BM435" s="156"/>
      <c r="BN435" s="156"/>
      <c r="BO435" s="156"/>
      <c r="BP435" s="156"/>
      <c r="BQ435" s="156"/>
      <c r="BR435" s="156"/>
      <c r="BS435" s="156"/>
      <c r="BT435" s="156"/>
      <c r="BU435" s="156"/>
      <c r="BV435" s="156"/>
      <c r="BW435" s="156"/>
      <c r="BX435" s="156"/>
      <c r="BY435" s="156"/>
      <c r="BZ435" s="156"/>
      <c r="CA435" s="156"/>
      <c r="CB435" s="156"/>
      <c r="CC435" s="156"/>
      <c r="CD435" s="156"/>
      <c r="CE435" s="156"/>
      <c r="CF435" s="156"/>
      <c r="CG435" s="156"/>
      <c r="CH435" s="156"/>
      <c r="CI435" s="156"/>
      <c r="CJ435" s="156"/>
      <c r="CK435" s="156"/>
      <c r="CL435" s="156"/>
      <c r="CM435" s="156"/>
      <c r="CN435" s="156"/>
      <c r="CO435" s="156"/>
      <c r="CP435" s="156"/>
      <c r="CQ435" s="156"/>
      <c r="CR435" s="156"/>
      <c r="CS435" s="156"/>
      <c r="CT435" s="156"/>
      <c r="CU435" s="156"/>
      <c r="CV435" s="156"/>
      <c r="CW435" s="156"/>
      <c r="CX435" s="156"/>
      <c r="CY435" s="156"/>
      <c r="CZ435" s="156"/>
      <c r="DA435" s="156"/>
      <c r="DB435" s="156"/>
      <c r="DC435" s="156"/>
    </row>
    <row r="436" spans="1:156" ht="13.5" customHeight="1">
      <c r="A436" s="43"/>
      <c r="B436" s="45"/>
      <c r="C436" s="45"/>
      <c r="D436" s="45"/>
      <c r="E436" s="155"/>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c r="AB436" s="156"/>
      <c r="AC436" s="156"/>
      <c r="AD436" s="156"/>
      <c r="AE436" s="156"/>
      <c r="AF436" s="156"/>
      <c r="AG436" s="156"/>
      <c r="AH436" s="156"/>
      <c r="AI436" s="156"/>
      <c r="AJ436" s="156"/>
      <c r="AK436" s="156"/>
      <c r="AL436" s="156"/>
      <c r="AM436" s="156"/>
      <c r="AN436" s="156"/>
      <c r="AO436" s="156"/>
      <c r="AP436" s="156"/>
      <c r="AQ436" s="156"/>
      <c r="AR436" s="156"/>
      <c r="AS436" s="156"/>
      <c r="AT436" s="156"/>
      <c r="AU436" s="156"/>
      <c r="AV436" s="156"/>
      <c r="AW436" s="156"/>
      <c r="BH436" s="151"/>
      <c r="BI436" s="151"/>
      <c r="BJ436" s="151"/>
      <c r="BK436" s="151"/>
      <c r="BL436" s="156"/>
      <c r="BM436" s="156"/>
      <c r="BN436" s="156"/>
      <c r="BO436" s="156"/>
      <c r="BP436" s="156"/>
      <c r="BQ436" s="156"/>
      <c r="BR436" s="156"/>
      <c r="BS436" s="156"/>
      <c r="BT436" s="156"/>
      <c r="BU436" s="156"/>
      <c r="BV436" s="156"/>
      <c r="BW436" s="156"/>
      <c r="BX436" s="156"/>
      <c r="BY436" s="156"/>
      <c r="BZ436" s="156"/>
      <c r="CA436" s="156"/>
      <c r="CB436" s="156"/>
      <c r="CC436" s="156"/>
      <c r="CD436" s="156"/>
      <c r="CE436" s="156"/>
      <c r="CF436" s="156"/>
      <c r="CG436" s="156"/>
      <c r="CH436" s="156"/>
      <c r="CI436" s="156"/>
      <c r="CJ436" s="156"/>
      <c r="CK436" s="156"/>
      <c r="CL436" s="156"/>
      <c r="CM436" s="156"/>
      <c r="CN436" s="156"/>
      <c r="CO436" s="156"/>
      <c r="CP436" s="156"/>
      <c r="CQ436" s="156"/>
      <c r="CR436" s="156"/>
      <c r="CS436" s="156"/>
      <c r="CT436" s="156"/>
      <c r="CU436" s="156"/>
      <c r="CV436" s="156"/>
      <c r="CW436" s="156"/>
      <c r="CX436" s="156"/>
      <c r="CY436" s="156"/>
      <c r="CZ436" s="156"/>
      <c r="DA436" s="156"/>
      <c r="DB436" s="156"/>
      <c r="DC436" s="156"/>
    </row>
    <row r="437" spans="1:156" ht="13.5" customHeight="1">
      <c r="A437" s="43"/>
      <c r="B437" s="45"/>
      <c r="C437" s="45"/>
      <c r="D437" s="45"/>
      <c r="E437" s="155"/>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c r="AB437" s="156"/>
      <c r="AC437" s="156"/>
      <c r="AD437" s="156"/>
      <c r="AE437" s="156"/>
      <c r="AF437" s="156"/>
      <c r="AG437" s="156"/>
      <c r="AH437" s="156"/>
      <c r="AI437" s="156"/>
      <c r="AJ437" s="156"/>
      <c r="AK437" s="156"/>
      <c r="AL437" s="156"/>
      <c r="AM437" s="156"/>
      <c r="AN437" s="156"/>
      <c r="AO437" s="156"/>
      <c r="AP437" s="156"/>
      <c r="AQ437" s="156"/>
      <c r="AR437" s="156"/>
      <c r="AS437" s="156"/>
      <c r="AT437" s="156"/>
      <c r="AU437" s="156"/>
      <c r="AV437" s="156"/>
      <c r="AW437" s="156"/>
      <c r="BH437" s="151"/>
      <c r="BI437" s="151"/>
      <c r="BJ437" s="151"/>
      <c r="BK437" s="151"/>
      <c r="BL437" s="156"/>
      <c r="BM437" s="156"/>
      <c r="BN437" s="156"/>
      <c r="BO437" s="156"/>
      <c r="BP437" s="156"/>
      <c r="BQ437" s="156"/>
      <c r="BR437" s="156"/>
      <c r="BS437" s="156"/>
      <c r="BT437" s="156"/>
      <c r="BU437" s="156"/>
      <c r="BV437" s="156"/>
      <c r="BW437" s="156"/>
      <c r="BX437" s="156"/>
      <c r="BY437" s="156"/>
      <c r="BZ437" s="156"/>
      <c r="CA437" s="156"/>
      <c r="CB437" s="156"/>
      <c r="CC437" s="156"/>
      <c r="CD437" s="156"/>
      <c r="CE437" s="156"/>
      <c r="CF437" s="156"/>
      <c r="CG437" s="156"/>
      <c r="CH437" s="156"/>
      <c r="CI437" s="156"/>
      <c r="CJ437" s="156"/>
      <c r="CK437" s="156"/>
      <c r="CL437" s="156"/>
      <c r="CM437" s="156"/>
      <c r="CN437" s="156"/>
      <c r="CO437" s="156"/>
      <c r="CP437" s="156"/>
      <c r="CQ437" s="156"/>
      <c r="CR437" s="156"/>
      <c r="CS437" s="156"/>
      <c r="CT437" s="156"/>
      <c r="CU437" s="156"/>
      <c r="CV437" s="156"/>
      <c r="CW437" s="156"/>
      <c r="CX437" s="156"/>
      <c r="CY437" s="156"/>
      <c r="CZ437" s="156"/>
      <c r="DA437" s="156"/>
      <c r="DB437" s="156"/>
      <c r="DC437" s="156"/>
    </row>
    <row r="438" spans="1:156" ht="13.5" customHeight="1">
      <c r="A438" s="43"/>
      <c r="B438" s="45"/>
      <c r="C438" s="45"/>
      <c r="D438" s="45"/>
      <c r="E438" s="43"/>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c r="AB438" s="156"/>
      <c r="AC438" s="156"/>
      <c r="AD438" s="156"/>
      <c r="AE438" s="156"/>
      <c r="AF438" s="156"/>
      <c r="AG438" s="156"/>
      <c r="AH438" s="156"/>
      <c r="AI438" s="156"/>
      <c r="AJ438" s="156"/>
      <c r="AK438" s="156"/>
      <c r="AL438" s="156"/>
      <c r="AM438" s="156"/>
      <c r="AN438" s="156"/>
      <c r="AO438" s="156"/>
      <c r="AP438" s="156"/>
      <c r="AQ438" s="156"/>
      <c r="AR438" s="156"/>
      <c r="AS438" s="156"/>
      <c r="AT438" s="156"/>
      <c r="AU438" s="156"/>
      <c r="AV438" s="156"/>
      <c r="AW438" s="156"/>
      <c r="BH438" s="152"/>
      <c r="BI438" s="152"/>
      <c r="BJ438" s="152"/>
      <c r="BK438" s="151"/>
      <c r="BL438" s="152"/>
      <c r="BM438" s="152"/>
      <c r="BN438" s="152"/>
      <c r="BO438" s="152"/>
      <c r="BP438" s="152"/>
      <c r="BQ438" s="152"/>
      <c r="BR438" s="152"/>
      <c r="BS438" s="152"/>
      <c r="BT438" s="152"/>
      <c r="BU438" s="43"/>
      <c r="BV438" s="43"/>
      <c r="BW438" s="43"/>
      <c r="BX438" s="43"/>
      <c r="BY438" s="43"/>
      <c r="BZ438" s="43"/>
      <c r="CA438" s="43"/>
      <c r="CB438" s="43"/>
      <c r="CC438" s="43"/>
      <c r="CD438" s="43"/>
      <c r="CE438" s="43"/>
      <c r="CF438" s="43"/>
      <c r="CG438" s="43"/>
      <c r="CH438" s="43"/>
      <c r="CI438" s="43"/>
      <c r="CJ438" s="43"/>
      <c r="CK438" s="43"/>
      <c r="CL438" s="43"/>
      <c r="CM438" s="43"/>
      <c r="CN438" s="43"/>
      <c r="CO438" s="43"/>
      <c r="CP438" s="43"/>
      <c r="CQ438" s="43"/>
      <c r="CR438" s="43"/>
      <c r="CS438" s="43"/>
      <c r="CT438" s="43"/>
      <c r="CU438" s="43"/>
      <c r="CV438" s="43"/>
      <c r="CW438" s="43"/>
      <c r="CX438" s="43"/>
      <c r="CY438" s="43"/>
      <c r="CZ438" s="43"/>
      <c r="DA438" s="43"/>
      <c r="DB438" s="43"/>
      <c r="DC438" s="43"/>
    </row>
    <row r="439" spans="1:156" ht="13.5" customHeight="1">
      <c r="A439" s="43"/>
      <c r="B439" s="45"/>
      <c r="C439" s="45"/>
      <c r="D439" s="45"/>
      <c r="E439" s="43"/>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c r="AB439" s="156"/>
      <c r="AC439" s="156"/>
      <c r="AD439" s="156"/>
      <c r="AE439" s="156"/>
      <c r="AF439" s="156"/>
      <c r="AG439" s="156"/>
      <c r="AH439" s="156"/>
      <c r="AI439" s="156"/>
      <c r="AJ439" s="156"/>
      <c r="AK439" s="156"/>
      <c r="AL439" s="156"/>
      <c r="AM439" s="156"/>
      <c r="AN439" s="156"/>
      <c r="AO439" s="156"/>
      <c r="AP439" s="156"/>
      <c r="AQ439" s="156"/>
      <c r="AR439" s="156"/>
      <c r="AS439" s="156"/>
      <c r="AT439" s="156"/>
      <c r="AU439" s="156"/>
      <c r="AV439" s="156"/>
      <c r="AW439" s="156"/>
      <c r="BH439" s="152"/>
      <c r="BI439" s="152"/>
      <c r="BJ439" s="152"/>
      <c r="BK439" s="151"/>
      <c r="BL439" s="152"/>
      <c r="BM439" s="152"/>
      <c r="BN439" s="152"/>
      <c r="BO439" s="152"/>
      <c r="BP439" s="152"/>
      <c r="BQ439" s="152"/>
      <c r="BR439" s="152"/>
      <c r="BS439" s="152"/>
      <c r="BT439" s="152"/>
      <c r="BU439" s="43"/>
      <c r="BV439" s="43"/>
      <c r="BW439" s="43"/>
      <c r="BX439" s="43"/>
      <c r="BY439" s="43"/>
      <c r="BZ439" s="43"/>
      <c r="CA439" s="43"/>
      <c r="CB439" s="43"/>
      <c r="CC439" s="43"/>
      <c r="CD439" s="43"/>
      <c r="CE439" s="43"/>
      <c r="CF439" s="43"/>
      <c r="CG439" s="43"/>
      <c r="CH439" s="43"/>
      <c r="CI439" s="43"/>
      <c r="CJ439" s="43"/>
      <c r="CK439" s="43"/>
      <c r="CL439" s="43"/>
      <c r="CM439" s="43"/>
      <c r="CN439" s="43"/>
      <c r="CO439" s="43"/>
      <c r="CP439" s="43"/>
      <c r="CQ439" s="43"/>
      <c r="CR439" s="43"/>
      <c r="CS439" s="43"/>
      <c r="CT439" s="43"/>
      <c r="CU439" s="43"/>
      <c r="CV439" s="43"/>
      <c r="CW439" s="43"/>
      <c r="CX439" s="43"/>
      <c r="CY439" s="43"/>
      <c r="CZ439" s="43"/>
      <c r="DA439" s="43"/>
      <c r="DB439" s="43"/>
      <c r="DC439" s="43"/>
    </row>
    <row r="440" spans="1:156" ht="13.5" customHeight="1">
      <c r="A440" s="43"/>
      <c r="B440" s="45"/>
      <c r="C440" s="45"/>
      <c r="D440" s="45"/>
      <c r="E440" s="155"/>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c r="AB440" s="156"/>
      <c r="AC440" s="156"/>
      <c r="AD440" s="156"/>
      <c r="AE440" s="156"/>
      <c r="AF440" s="156"/>
      <c r="AG440" s="156"/>
      <c r="AH440" s="156"/>
      <c r="AI440" s="156"/>
      <c r="AJ440" s="156"/>
      <c r="AK440" s="156"/>
      <c r="AL440" s="156"/>
      <c r="AM440" s="156"/>
      <c r="AN440" s="156"/>
      <c r="AO440" s="156"/>
      <c r="AP440" s="156"/>
      <c r="AQ440" s="156"/>
      <c r="AR440" s="156"/>
      <c r="AS440" s="156"/>
      <c r="AT440" s="156"/>
      <c r="AU440" s="156"/>
      <c r="AV440" s="156"/>
      <c r="AW440" s="156"/>
      <c r="BH440" s="151"/>
      <c r="BI440" s="151"/>
      <c r="BJ440" s="151"/>
      <c r="BK440" s="151"/>
      <c r="BL440" s="156"/>
      <c r="BM440" s="156"/>
      <c r="BN440" s="156"/>
      <c r="BO440" s="156"/>
      <c r="BP440" s="156"/>
      <c r="BQ440" s="156"/>
      <c r="BR440" s="156"/>
      <c r="BS440" s="156"/>
      <c r="BT440" s="156"/>
      <c r="BU440" s="156"/>
      <c r="BV440" s="156"/>
      <c r="BW440" s="156"/>
      <c r="BX440" s="156"/>
      <c r="BY440" s="156"/>
      <c r="BZ440" s="156"/>
      <c r="CA440" s="156"/>
      <c r="CB440" s="156"/>
      <c r="CC440" s="156"/>
      <c r="CD440" s="156"/>
      <c r="CE440" s="156"/>
      <c r="CF440" s="156"/>
      <c r="CG440" s="156"/>
      <c r="CH440" s="156"/>
      <c r="CI440" s="156"/>
      <c r="CJ440" s="156"/>
      <c r="CK440" s="156"/>
      <c r="CL440" s="156"/>
      <c r="CM440" s="156"/>
      <c r="CN440" s="156"/>
      <c r="CO440" s="156"/>
      <c r="CP440" s="156"/>
      <c r="CQ440" s="156"/>
      <c r="CR440" s="156"/>
      <c r="CS440" s="156"/>
      <c r="CT440" s="156"/>
      <c r="CU440" s="156"/>
      <c r="CV440" s="156"/>
      <c r="CW440" s="156"/>
      <c r="CX440" s="156"/>
      <c r="CY440" s="156"/>
      <c r="CZ440" s="156"/>
      <c r="DA440" s="156"/>
      <c r="DB440" s="156"/>
      <c r="DC440" s="156"/>
    </row>
    <row r="441" spans="1:156" ht="13.5" customHeight="1">
      <c r="A441" s="43"/>
      <c r="B441" s="45"/>
      <c r="C441" s="45"/>
      <c r="D441" s="45"/>
      <c r="E441" s="155"/>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c r="AB441" s="156"/>
      <c r="AC441" s="156"/>
      <c r="AD441" s="156"/>
      <c r="AE441" s="156"/>
      <c r="AF441" s="156"/>
      <c r="AG441" s="156"/>
      <c r="AH441" s="156"/>
      <c r="AI441" s="156"/>
      <c r="AJ441" s="156"/>
      <c r="AK441" s="156"/>
      <c r="AL441" s="156"/>
      <c r="AM441" s="156"/>
      <c r="AN441" s="156"/>
      <c r="AO441" s="156"/>
      <c r="AP441" s="156"/>
      <c r="AQ441" s="156"/>
      <c r="AR441" s="156"/>
      <c r="AS441" s="156"/>
      <c r="AT441" s="156"/>
      <c r="AU441" s="156"/>
      <c r="AV441" s="156"/>
      <c r="AW441" s="156"/>
      <c r="BH441" s="151"/>
      <c r="BI441" s="151"/>
      <c r="BJ441" s="151"/>
      <c r="BK441" s="151"/>
      <c r="BL441" s="156"/>
      <c r="BM441" s="156"/>
      <c r="BN441" s="156"/>
      <c r="BO441" s="156"/>
      <c r="BP441" s="156"/>
      <c r="BQ441" s="156"/>
      <c r="BR441" s="156"/>
      <c r="BS441" s="156"/>
      <c r="BT441" s="156"/>
      <c r="BU441" s="156"/>
      <c r="BV441" s="156"/>
      <c r="BW441" s="156"/>
      <c r="BX441" s="156"/>
      <c r="BY441" s="156"/>
      <c r="BZ441" s="156"/>
      <c r="CA441" s="156"/>
      <c r="CB441" s="156"/>
      <c r="CC441" s="156"/>
      <c r="CD441" s="156"/>
      <c r="CE441" s="156"/>
      <c r="CF441" s="156"/>
      <c r="CG441" s="156"/>
      <c r="CH441" s="156"/>
      <c r="CI441" s="156"/>
      <c r="CJ441" s="156"/>
      <c r="CK441" s="156"/>
      <c r="CL441" s="156"/>
      <c r="CM441" s="156"/>
      <c r="CN441" s="156"/>
      <c r="CO441" s="156"/>
      <c r="CP441" s="156"/>
      <c r="CQ441" s="156"/>
      <c r="CR441" s="156"/>
      <c r="CS441" s="156"/>
      <c r="CT441" s="156"/>
      <c r="CU441" s="156"/>
      <c r="CV441" s="156"/>
      <c r="CW441" s="156"/>
      <c r="CX441" s="156"/>
      <c r="CY441" s="156"/>
      <c r="CZ441" s="156"/>
      <c r="DA441" s="156"/>
      <c r="DB441" s="156"/>
      <c r="DC441" s="156"/>
    </row>
    <row r="442" spans="1:156" ht="13.5" customHeight="1">
      <c r="A442" s="43"/>
      <c r="B442" s="45"/>
      <c r="C442" s="45"/>
      <c r="D442" s="45"/>
      <c r="E442" s="43"/>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c r="AB442" s="156"/>
      <c r="AC442" s="156"/>
      <c r="AD442" s="156"/>
      <c r="AE442" s="156"/>
      <c r="AF442" s="156"/>
      <c r="AG442" s="156"/>
      <c r="AH442" s="156"/>
      <c r="AI442" s="156"/>
      <c r="AJ442" s="156"/>
      <c r="AK442" s="156"/>
      <c r="AL442" s="156"/>
      <c r="AM442" s="156"/>
      <c r="AN442" s="156"/>
      <c r="AO442" s="156"/>
      <c r="AP442" s="156"/>
      <c r="AQ442" s="156"/>
      <c r="AR442" s="156"/>
      <c r="AS442" s="156"/>
      <c r="AT442" s="156"/>
      <c r="AU442" s="156"/>
      <c r="AV442" s="156"/>
      <c r="AW442" s="156"/>
      <c r="BH442" s="43"/>
      <c r="BI442" s="43"/>
      <c r="BJ442" s="43"/>
      <c r="BK442" s="151"/>
      <c r="BL442" s="157"/>
      <c r="BM442" s="157"/>
      <c r="BN442" s="157"/>
      <c r="BO442" s="157"/>
      <c r="BP442" s="157"/>
      <c r="BQ442" s="157"/>
      <c r="BR442" s="157"/>
      <c r="BS442" s="157"/>
      <c r="BT442" s="157"/>
      <c r="BU442" s="157"/>
      <c r="BV442" s="157"/>
      <c r="BW442" s="157"/>
      <c r="BX442" s="157"/>
      <c r="BY442" s="157"/>
      <c r="BZ442" s="157"/>
      <c r="CA442" s="157"/>
      <c r="CB442" s="157"/>
      <c r="CC442" s="157"/>
      <c r="CD442" s="157"/>
      <c r="CE442" s="157"/>
      <c r="CF442" s="157"/>
      <c r="CG442" s="157"/>
      <c r="CH442" s="157"/>
      <c r="CI442" s="157"/>
      <c r="CJ442" s="157"/>
      <c r="CK442" s="157"/>
      <c r="CL442" s="157"/>
      <c r="CM442" s="157"/>
      <c r="CN442" s="157"/>
      <c r="CO442" s="157"/>
      <c r="CP442" s="157"/>
      <c r="CQ442" s="157"/>
      <c r="CR442" s="157"/>
      <c r="CS442" s="157"/>
      <c r="CT442" s="157"/>
      <c r="CU442" s="157"/>
      <c r="CV442" s="157"/>
      <c r="CW442" s="157"/>
      <c r="CX442" s="157"/>
      <c r="CY442" s="157"/>
      <c r="CZ442" s="157"/>
      <c r="DA442" s="157"/>
      <c r="DB442" s="157"/>
      <c r="DC442" s="157"/>
    </row>
    <row r="443" spans="1:156" ht="13.5" customHeight="1">
      <c r="A443" s="43"/>
      <c r="B443" s="45"/>
      <c r="C443" s="45"/>
      <c r="D443" s="45"/>
      <c r="E443" s="43"/>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c r="AB443" s="156"/>
      <c r="AC443" s="156"/>
      <c r="AD443" s="156"/>
      <c r="AE443" s="156"/>
      <c r="AF443" s="156"/>
      <c r="AG443" s="156"/>
      <c r="AH443" s="156"/>
      <c r="AI443" s="156"/>
      <c r="AJ443" s="156"/>
      <c r="AK443" s="156"/>
      <c r="AL443" s="156"/>
      <c r="AM443" s="156"/>
      <c r="AN443" s="156"/>
      <c r="AO443" s="156"/>
      <c r="AP443" s="156"/>
      <c r="AQ443" s="156"/>
      <c r="AR443" s="156"/>
      <c r="AS443" s="156"/>
      <c r="AT443" s="156"/>
      <c r="AU443" s="156"/>
      <c r="AV443" s="156"/>
      <c r="AW443" s="156"/>
      <c r="BH443" s="43"/>
      <c r="BI443" s="43"/>
      <c r="BJ443" s="43"/>
      <c r="BK443" s="151"/>
      <c r="BL443" s="157"/>
      <c r="BM443" s="157"/>
      <c r="BN443" s="157"/>
      <c r="BO443" s="157"/>
      <c r="BP443" s="157"/>
      <c r="BQ443" s="157"/>
      <c r="BR443" s="157"/>
      <c r="BS443" s="157"/>
      <c r="BT443" s="157"/>
      <c r="BU443" s="157"/>
      <c r="BV443" s="157"/>
      <c r="BW443" s="157"/>
      <c r="BX443" s="157"/>
      <c r="BY443" s="157"/>
      <c r="BZ443" s="157"/>
      <c r="CA443" s="157"/>
      <c r="CB443" s="157"/>
      <c r="CC443" s="157"/>
      <c r="CD443" s="157"/>
      <c r="CE443" s="157"/>
      <c r="CF443" s="157"/>
      <c r="CG443" s="157"/>
      <c r="CH443" s="157"/>
      <c r="CI443" s="157"/>
      <c r="CJ443" s="157"/>
      <c r="CK443" s="157"/>
      <c r="CL443" s="157"/>
      <c r="CM443" s="157"/>
      <c r="CN443" s="157"/>
      <c r="CO443" s="157"/>
      <c r="CP443" s="157"/>
      <c r="CQ443" s="157"/>
      <c r="CR443" s="157"/>
      <c r="CS443" s="157"/>
      <c r="CT443" s="157"/>
      <c r="CU443" s="157"/>
      <c r="CV443" s="157"/>
      <c r="CW443" s="157"/>
      <c r="CX443" s="157"/>
      <c r="CY443" s="157"/>
      <c r="CZ443" s="157"/>
      <c r="DA443" s="157"/>
      <c r="DB443" s="157"/>
      <c r="DC443" s="157"/>
    </row>
    <row r="444" spans="1:156" ht="13.5" customHeight="1">
      <c r="A444" s="43"/>
      <c r="B444" s="45"/>
      <c r="C444" s="45"/>
      <c r="D444" s="45"/>
      <c r="E444" s="155"/>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c r="AB444" s="156"/>
      <c r="AC444" s="156"/>
      <c r="AD444" s="156"/>
      <c r="AE444" s="156"/>
      <c r="AF444" s="156"/>
      <c r="AG444" s="156"/>
      <c r="AH444" s="156"/>
      <c r="AI444" s="156"/>
      <c r="AJ444" s="156"/>
      <c r="AK444" s="156"/>
      <c r="AL444" s="156"/>
      <c r="AM444" s="156"/>
      <c r="AN444" s="156"/>
      <c r="AO444" s="156"/>
      <c r="AP444" s="156"/>
      <c r="AQ444" s="156"/>
      <c r="AR444" s="156"/>
      <c r="AS444" s="156"/>
      <c r="AT444" s="156"/>
      <c r="AU444" s="156"/>
      <c r="AV444" s="156"/>
      <c r="AW444" s="156"/>
    </row>
    <row r="445" spans="1:156" ht="13.5" customHeight="1">
      <c r="A445" s="43"/>
      <c r="B445" s="45"/>
      <c r="C445" s="45"/>
      <c r="D445" s="45"/>
      <c r="E445" s="155"/>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c r="AB445" s="156"/>
      <c r="AC445" s="156"/>
      <c r="AD445" s="156"/>
      <c r="AE445" s="156"/>
      <c r="AF445" s="156"/>
      <c r="AG445" s="156"/>
      <c r="AH445" s="156"/>
      <c r="AI445" s="156"/>
      <c r="AJ445" s="156"/>
      <c r="AK445" s="156"/>
      <c r="AL445" s="156"/>
      <c r="AM445" s="156"/>
      <c r="AN445" s="156"/>
      <c r="AO445" s="156"/>
      <c r="AP445" s="156"/>
      <c r="AQ445" s="156"/>
      <c r="AR445" s="156"/>
      <c r="AS445" s="156"/>
      <c r="AT445" s="156"/>
      <c r="AU445" s="156"/>
      <c r="AV445" s="156"/>
      <c r="AW445" s="156"/>
    </row>
    <row r="446" spans="1:156" ht="13.5" customHeight="1">
      <c r="A446" s="43"/>
      <c r="B446" s="45"/>
      <c r="C446" s="45"/>
      <c r="D446" s="45"/>
      <c r="E446" s="43"/>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c r="AB446" s="156"/>
      <c r="AC446" s="156"/>
      <c r="AD446" s="156"/>
      <c r="AE446" s="156"/>
      <c r="AF446" s="156"/>
      <c r="AG446" s="156"/>
      <c r="AH446" s="156"/>
      <c r="AI446" s="156"/>
      <c r="AJ446" s="156"/>
      <c r="AK446" s="156"/>
      <c r="AL446" s="156"/>
      <c r="AM446" s="156"/>
      <c r="AN446" s="156"/>
      <c r="AO446" s="156"/>
      <c r="AP446" s="156"/>
      <c r="AQ446" s="156"/>
      <c r="AR446" s="156"/>
      <c r="AS446" s="156"/>
      <c r="AT446" s="156"/>
      <c r="AU446" s="156"/>
      <c r="AV446" s="156"/>
      <c r="AW446" s="156"/>
    </row>
    <row r="447" spans="1:156" ht="13.5" customHeight="1">
      <c r="A447" s="43"/>
      <c r="B447" s="45"/>
      <c r="C447" s="45"/>
      <c r="D447" s="45"/>
      <c r="E447" s="43"/>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c r="AB447" s="156"/>
      <c r="AC447" s="156"/>
      <c r="AD447" s="156"/>
      <c r="AE447" s="156"/>
      <c r="AF447" s="156"/>
      <c r="AG447" s="156"/>
      <c r="AH447" s="156"/>
      <c r="AI447" s="156"/>
      <c r="AJ447" s="156"/>
      <c r="AK447" s="156"/>
      <c r="AL447" s="156"/>
      <c r="AM447" s="156"/>
      <c r="AN447" s="156"/>
      <c r="AO447" s="156"/>
      <c r="AP447" s="156"/>
      <c r="AQ447" s="156"/>
      <c r="AR447" s="156"/>
      <c r="AS447" s="156"/>
      <c r="AT447" s="156"/>
      <c r="AU447" s="156"/>
      <c r="AV447" s="156"/>
      <c r="AW447" s="156"/>
    </row>
    <row r="448" spans="1:156" ht="13.5" customHeight="1">
      <c r="A448" s="43"/>
      <c r="EW448" s="3393" t="s">
        <v>337</v>
      </c>
      <c r="EX448" s="3393"/>
      <c r="EY448" s="3393"/>
      <c r="EZ448" s="3393"/>
    </row>
    <row r="449" spans="1:156" ht="13.5" customHeight="1">
      <c r="A449" s="43"/>
      <c r="EW449" s="3393"/>
      <c r="EX449" s="3393"/>
      <c r="EY449" s="3393"/>
      <c r="EZ449" s="3393"/>
    </row>
    <row r="450" spans="1:156" ht="13.5" customHeight="1">
      <c r="A450" s="43"/>
    </row>
    <row r="451" spans="1:156" ht="13.5" customHeight="1">
      <c r="A451" s="43"/>
      <c r="AY451" s="44"/>
      <c r="BA451" s="1"/>
    </row>
    <row r="452" spans="1:156" ht="13.5" customHeight="1">
      <c r="A452" s="43"/>
      <c r="AY452" s="44"/>
      <c r="BA452" s="1"/>
    </row>
    <row r="453" spans="1:156" ht="13.5" customHeight="1">
      <c r="A453" s="43"/>
      <c r="AY453" s="44"/>
      <c r="BA453" s="1"/>
    </row>
    <row r="454" spans="1:156" ht="13.5" customHeight="1">
      <c r="AY454" s="44"/>
      <c r="BA454" s="1"/>
    </row>
    <row r="455" spans="1:156" ht="13.5" customHeight="1">
      <c r="AY455" s="44"/>
      <c r="BA455" s="1"/>
    </row>
    <row r="456" spans="1:156" ht="13.5" customHeight="1">
      <c r="A456" s="43"/>
      <c r="AY456" s="44"/>
      <c r="BA456" s="1"/>
    </row>
    <row r="457" spans="1:156" ht="13.5" customHeight="1">
      <c r="A457" s="43"/>
      <c r="AY457" s="44"/>
      <c r="BA457" s="1"/>
    </row>
    <row r="458" spans="1:156" ht="13.5" customHeight="1">
      <c r="A458" s="43"/>
    </row>
    <row r="459" spans="1:156" ht="13.5" customHeight="1">
      <c r="A459" s="43"/>
    </row>
    <row r="460" spans="1:156" ht="13.5" customHeight="1">
      <c r="A460" s="43"/>
    </row>
    <row r="461" spans="1:156" ht="13.5" customHeight="1">
      <c r="A461" s="43"/>
    </row>
    <row r="462" spans="1:156" ht="13.5" customHeight="1">
      <c r="A462" s="43"/>
    </row>
    <row r="463" spans="1:156" ht="13.5" customHeight="1">
      <c r="A463" s="43"/>
    </row>
    <row r="464" spans="1:156" ht="13.5" customHeight="1">
      <c r="A464" s="43"/>
    </row>
    <row r="465" spans="1:54" ht="13.5" customHeight="1">
      <c r="A465" s="43"/>
    </row>
    <row r="466" spans="1:54" ht="13.5" customHeight="1">
      <c r="A466" s="43"/>
    </row>
    <row r="467" spans="1:54" ht="13.5" customHeight="1">
      <c r="A467" s="43"/>
    </row>
    <row r="470" spans="1:54" ht="13.5" customHeight="1">
      <c r="A470" s="43"/>
    </row>
    <row r="471" spans="1:54" ht="13.5" customHeight="1">
      <c r="A471" s="43"/>
    </row>
    <row r="472" spans="1:54" ht="13.5" customHeight="1">
      <c r="A472" s="43"/>
    </row>
    <row r="473" spans="1:54" ht="13.5" customHeight="1">
      <c r="A473" s="43"/>
    </row>
    <row r="474" spans="1:54" ht="13.5" customHeight="1">
      <c r="A474" s="43"/>
      <c r="BB474" s="9"/>
    </row>
    <row r="475" spans="1:54" ht="13.5" customHeight="1">
      <c r="A475" s="43"/>
      <c r="BB475" s="9"/>
    </row>
    <row r="476" spans="1:54" ht="13.5" customHeight="1">
      <c r="A476" s="43"/>
      <c r="BB476" s="72"/>
    </row>
    <row r="477" spans="1:54" ht="13.5" customHeight="1">
      <c r="A477" s="43"/>
      <c r="BB477" s="72"/>
    </row>
    <row r="478" spans="1:54" ht="13.5" customHeight="1">
      <c r="BB478" s="9"/>
    </row>
    <row r="479" spans="1:54" ht="13.5" customHeight="1">
      <c r="BB479" s="9"/>
    </row>
    <row r="480" spans="1:54" ht="13.5" customHeight="1">
      <c r="A480" s="43"/>
      <c r="BB480" s="72"/>
    </row>
    <row r="481" spans="1:54" ht="13.5" customHeight="1">
      <c r="A481" s="43"/>
      <c r="BB481" s="72"/>
    </row>
    <row r="482" spans="1:54" ht="13.5" customHeight="1">
      <c r="A482" s="43"/>
      <c r="BB482" s="72"/>
    </row>
    <row r="483" spans="1:54" ht="13.5" customHeight="1">
      <c r="A483" s="43"/>
      <c r="BB483" s="72"/>
    </row>
    <row r="484" spans="1:54" ht="13.5" customHeight="1">
      <c r="A484" s="43"/>
      <c r="BB484" s="72"/>
    </row>
    <row r="485" spans="1:54" ht="13.5" customHeight="1">
      <c r="A485" s="43"/>
      <c r="BB485" s="72"/>
    </row>
    <row r="486" spans="1:54" ht="13.5" customHeight="1">
      <c r="A486" s="43"/>
      <c r="BB486" s="72"/>
    </row>
    <row r="487" spans="1:54" ht="13.5" customHeight="1">
      <c r="A487" s="43"/>
      <c r="BB487" s="72"/>
    </row>
    <row r="488" spans="1:54" ht="13.5" customHeight="1">
      <c r="A488" s="43"/>
      <c r="BB488" s="9"/>
    </row>
    <row r="489" spans="1:54" ht="13.5" customHeight="1">
      <c r="A489" s="43"/>
      <c r="BB489" s="9"/>
    </row>
    <row r="490" spans="1:54" ht="13.5" customHeight="1">
      <c r="A490" s="43"/>
      <c r="BB490" s="72"/>
    </row>
    <row r="491" spans="1:54" ht="13.5" customHeight="1">
      <c r="A491" s="43"/>
      <c r="BB491" s="72"/>
    </row>
    <row r="492" spans="1:54" ht="13.5" customHeight="1">
      <c r="A492" s="43"/>
      <c r="BB492" s="72"/>
    </row>
    <row r="493" spans="1:54" ht="13.5" customHeight="1">
      <c r="A493" s="43"/>
      <c r="BB493" s="72"/>
    </row>
    <row r="494" spans="1:54" ht="13.5" customHeight="1">
      <c r="A494" s="43"/>
      <c r="BB494" s="9"/>
    </row>
    <row r="495" spans="1:54" ht="13.5" customHeight="1">
      <c r="A495" s="43"/>
      <c r="BB495" s="9"/>
    </row>
    <row r="496" spans="1:54" ht="13.5" customHeight="1">
      <c r="A496" s="43"/>
      <c r="BB496" s="72"/>
    </row>
    <row r="497" spans="1:54" ht="13.5" customHeight="1">
      <c r="A497" s="43"/>
      <c r="BB497" s="72"/>
    </row>
    <row r="498" spans="1:54" ht="13.5" customHeight="1">
      <c r="A498" s="43"/>
      <c r="BB498" s="72"/>
    </row>
    <row r="499" spans="1:54" ht="13.5" customHeight="1">
      <c r="A499" s="43"/>
      <c r="BB499" s="72"/>
    </row>
    <row r="500" spans="1:54" ht="13.5" customHeight="1">
      <c r="A500" s="43"/>
      <c r="BB500" s="9"/>
    </row>
    <row r="501" spans="1:54" ht="13.5" customHeight="1">
      <c r="A501" s="43"/>
      <c r="BB501" s="9"/>
    </row>
    <row r="502" spans="1:54" ht="13.5" customHeight="1">
      <c r="BB502" s="9"/>
    </row>
    <row r="503" spans="1:54" ht="13.5" customHeight="1">
      <c r="BB503" s="9"/>
    </row>
    <row r="504" spans="1:54" ht="13.5" customHeight="1">
      <c r="BB504" s="9"/>
    </row>
    <row r="505" spans="1:54" ht="13.5" customHeight="1">
      <c r="BB505" s="9"/>
    </row>
  </sheetData>
  <sheetProtection formatCells="0"/>
  <dataConsolidate/>
  <mergeCells count="523">
    <mergeCell ref="I13:AW14"/>
    <mergeCell ref="E105:AW105"/>
    <mergeCell ref="E106:AW106"/>
    <mergeCell ref="AE49:AJ50"/>
    <mergeCell ref="B129:M129"/>
    <mergeCell ref="AK49:AM50"/>
    <mergeCell ref="AN49:AP50"/>
    <mergeCell ref="AQ49:AU50"/>
    <mergeCell ref="AV49:AW50"/>
    <mergeCell ref="B43:G50"/>
    <mergeCell ref="H43:M46"/>
    <mergeCell ref="Q43:AW44"/>
    <mergeCell ref="N45:P46"/>
    <mergeCell ref="Q45:AW46"/>
    <mergeCell ref="K47:Z48"/>
    <mergeCell ref="AA47:AC48"/>
    <mergeCell ref="AD47:AF48"/>
    <mergeCell ref="AK47:AL48"/>
    <mergeCell ref="AM47:AN48"/>
    <mergeCell ref="AO47:AP48"/>
    <mergeCell ref="AQ47:AR48"/>
    <mergeCell ref="R72:AB73"/>
    <mergeCell ref="AC72:AC73"/>
    <mergeCell ref="AD72:AD73"/>
    <mergeCell ref="B185:D185"/>
    <mergeCell ref="E185:AW188"/>
    <mergeCell ref="AS47:AV48"/>
    <mergeCell ref="H49:J50"/>
    <mergeCell ref="B39:C40"/>
    <mergeCell ref="B37:C38"/>
    <mergeCell ref="D37:O38"/>
    <mergeCell ref="P37:T38"/>
    <mergeCell ref="U37:Z38"/>
    <mergeCell ref="N43:P44"/>
    <mergeCell ref="B135:O135"/>
    <mergeCell ref="D39:O40"/>
    <mergeCell ref="B100:D100"/>
    <mergeCell ref="B105:D105"/>
    <mergeCell ref="E136:AW144"/>
    <mergeCell ref="B136:D136"/>
    <mergeCell ref="B130:D130"/>
    <mergeCell ref="B184:Z184"/>
    <mergeCell ref="AG39:AL40"/>
    <mergeCell ref="AM39:AQ40"/>
    <mergeCell ref="AR39:AS40"/>
    <mergeCell ref="E178:AW183"/>
    <mergeCell ref="E130:AW134"/>
    <mergeCell ref="B177:G177"/>
    <mergeCell ref="BH184:BS184"/>
    <mergeCell ref="BK148:DC150"/>
    <mergeCell ref="BK151:DC151"/>
    <mergeCell ref="BK185:DC187"/>
    <mergeCell ref="BH171:BO171"/>
    <mergeCell ref="BH172:BJ172"/>
    <mergeCell ref="BH176:BW176"/>
    <mergeCell ref="BH177:BJ177"/>
    <mergeCell ref="BK177:DC179"/>
    <mergeCell ref="BH180:BT180"/>
    <mergeCell ref="BH181:BJ181"/>
    <mergeCell ref="BK181:DC183"/>
    <mergeCell ref="BH185:BJ185"/>
    <mergeCell ref="BK172:DC175"/>
    <mergeCell ref="BK131:DC140"/>
    <mergeCell ref="CU93:CY94"/>
    <mergeCell ref="E122:AW123"/>
    <mergeCell ref="B124:J124"/>
    <mergeCell ref="B109:D109"/>
    <mergeCell ref="E109:AW111"/>
    <mergeCell ref="BH169:BJ169"/>
    <mergeCell ref="BK152:DC154"/>
    <mergeCell ref="BH155:BV155"/>
    <mergeCell ref="BH156:BJ156"/>
    <mergeCell ref="BH168:BP168"/>
    <mergeCell ref="BH145:BP145"/>
    <mergeCell ref="BH146:BJ146"/>
    <mergeCell ref="AH92:AI93"/>
    <mergeCell ref="AJ92:AK93"/>
    <mergeCell ref="AL92:AM93"/>
    <mergeCell ref="AN92:AO93"/>
    <mergeCell ref="AP92:AQ93"/>
    <mergeCell ref="E118:AW120"/>
    <mergeCell ref="B121:F121"/>
    <mergeCell ref="AT92:AW93"/>
    <mergeCell ref="B108:R108"/>
    <mergeCell ref="B173:L173"/>
    <mergeCell ref="B174:D174"/>
    <mergeCell ref="E170:AW172"/>
    <mergeCell ref="E174:AW176"/>
    <mergeCell ref="E157:AW162"/>
    <mergeCell ref="E167:AW169"/>
    <mergeCell ref="B157:D157"/>
    <mergeCell ref="E163:AW166"/>
    <mergeCell ref="B146:D146"/>
    <mergeCell ref="E146:AW148"/>
    <mergeCell ref="AE70:AF71"/>
    <mergeCell ref="W74:X75"/>
    <mergeCell ref="K70:O71"/>
    <mergeCell ref="V78:V79"/>
    <mergeCell ref="Q72:Q73"/>
    <mergeCell ref="B178:D178"/>
    <mergeCell ref="B149:K149"/>
    <mergeCell ref="B150:D150"/>
    <mergeCell ref="E150:AW155"/>
    <mergeCell ref="B156:AG156"/>
    <mergeCell ref="B145:K145"/>
    <mergeCell ref="AA74:AB75"/>
    <mergeCell ref="AE88:AK89"/>
    <mergeCell ref="E125:AW128"/>
    <mergeCell ref="B118:D118"/>
    <mergeCell ref="B122:D122"/>
    <mergeCell ref="B125:D125"/>
    <mergeCell ref="B112:I112"/>
    <mergeCell ref="E113:AW116"/>
    <mergeCell ref="B117:M117"/>
    <mergeCell ref="B113:D113"/>
    <mergeCell ref="AV80:AW81"/>
    <mergeCell ref="AV76:AW77"/>
    <mergeCell ref="AN90:AO91"/>
    <mergeCell ref="Y76:AE77"/>
    <mergeCell ref="AF76:AG77"/>
    <mergeCell ref="AH76:AL77"/>
    <mergeCell ref="AM76:AM77"/>
    <mergeCell ref="AN76:AN77"/>
    <mergeCell ref="I84:AD85"/>
    <mergeCell ref="Q76:W77"/>
    <mergeCell ref="I80:AD81"/>
    <mergeCell ref="I82:AD83"/>
    <mergeCell ref="AL84:AU85"/>
    <mergeCell ref="AL82:AU83"/>
    <mergeCell ref="AO76:AU77"/>
    <mergeCell ref="CM85:DC88"/>
    <mergeCell ref="BO87:CE88"/>
    <mergeCell ref="CZ93:DA94"/>
    <mergeCell ref="E100:AW103"/>
    <mergeCell ref="B104:F104"/>
    <mergeCell ref="I88:AD89"/>
    <mergeCell ref="D88:H89"/>
    <mergeCell ref="AT90:AW91"/>
    <mergeCell ref="AL88:AU89"/>
    <mergeCell ref="AV88:AW89"/>
    <mergeCell ref="AP90:AQ91"/>
    <mergeCell ref="AR90:AS91"/>
    <mergeCell ref="D86:H87"/>
    <mergeCell ref="I86:AD87"/>
    <mergeCell ref="CF85:CK86"/>
    <mergeCell ref="B99:N99"/>
    <mergeCell ref="BH85:BM86"/>
    <mergeCell ref="BO85:CE86"/>
    <mergeCell ref="AV86:AW87"/>
    <mergeCell ref="AE84:AK85"/>
    <mergeCell ref="AL86:AU87"/>
    <mergeCell ref="BW83:BX84"/>
    <mergeCell ref="BH83:BM84"/>
    <mergeCell ref="AE92:AG93"/>
    <mergeCell ref="DA188:DC188"/>
    <mergeCell ref="DI108:FA110"/>
    <mergeCell ref="BK104:DC112"/>
    <mergeCell ref="CD95:CE96"/>
    <mergeCell ref="CF95:CO96"/>
    <mergeCell ref="DB95:DC96"/>
    <mergeCell ref="BK146:DC147"/>
    <mergeCell ref="BS95:CC96"/>
    <mergeCell ref="BK159:DC161"/>
    <mergeCell ref="CQ95:DA96"/>
    <mergeCell ref="BK162:DC163"/>
    <mergeCell ref="BH113:BR113"/>
    <mergeCell ref="BH114:BJ114"/>
    <mergeCell ref="BK99:DC103"/>
    <mergeCell ref="BK114:DC124"/>
    <mergeCell ref="BH164:CP164"/>
    <mergeCell ref="BH165:BJ165"/>
    <mergeCell ref="BK165:DC167"/>
    <mergeCell ref="BK169:DC170"/>
    <mergeCell ref="DF107:ED107"/>
    <mergeCell ref="DF108:DH108"/>
    <mergeCell ref="DI103:FA105"/>
    <mergeCell ref="BK125:DC130"/>
    <mergeCell ref="BK141:DC144"/>
    <mergeCell ref="EW448:EZ449"/>
    <mergeCell ref="BH91:BM92"/>
    <mergeCell ref="BH89:BM90"/>
    <mergeCell ref="BH95:BQ96"/>
    <mergeCell ref="BH93:BM94"/>
    <mergeCell ref="BO91:CC92"/>
    <mergeCell ref="CD91:CE92"/>
    <mergeCell ref="CF91:CK92"/>
    <mergeCell ref="CM91:DA92"/>
    <mergeCell ref="DB91:DC92"/>
    <mergeCell ref="CF89:CK90"/>
    <mergeCell ref="BO93:BT94"/>
    <mergeCell ref="BU93:BV94"/>
    <mergeCell ref="BW93:CA94"/>
    <mergeCell ref="CB93:CC94"/>
    <mergeCell ref="CF93:CK94"/>
    <mergeCell ref="DF99:EK99"/>
    <mergeCell ref="DF100:DH100"/>
    <mergeCell ref="BO89:CE90"/>
    <mergeCell ref="DI100:FA102"/>
    <mergeCell ref="CM93:CR94"/>
    <mergeCell ref="CM89:DC90"/>
    <mergeCell ref="CS93:CT94"/>
    <mergeCell ref="BK156:DC158"/>
    <mergeCell ref="AE86:AK87"/>
    <mergeCell ref="AL90:AM91"/>
    <mergeCell ref="D80:H81"/>
    <mergeCell ref="AE90:AG91"/>
    <mergeCell ref="B78:C93"/>
    <mergeCell ref="S78:T79"/>
    <mergeCell ref="U78:U79"/>
    <mergeCell ref="D78:P79"/>
    <mergeCell ref="AR92:AS93"/>
    <mergeCell ref="D92:AD93"/>
    <mergeCell ref="AH90:AI91"/>
    <mergeCell ref="AJ90:AK91"/>
    <mergeCell ref="D90:AD91"/>
    <mergeCell ref="AL80:AU81"/>
    <mergeCell ref="AE80:AK81"/>
    <mergeCell ref="AE82:AK83"/>
    <mergeCell ref="AV84:AW85"/>
    <mergeCell ref="B95:AD96"/>
    <mergeCell ref="Y78:AW79"/>
    <mergeCell ref="AV82:AW83"/>
    <mergeCell ref="B51:C56"/>
    <mergeCell ref="K64:O65"/>
    <mergeCell ref="AE60:AF61"/>
    <mergeCell ref="AE62:AF63"/>
    <mergeCell ref="AE64:AF65"/>
    <mergeCell ref="B60:AD61"/>
    <mergeCell ref="B62:AD63"/>
    <mergeCell ref="P64:AD65"/>
    <mergeCell ref="D84:H85"/>
    <mergeCell ref="D82:H83"/>
    <mergeCell ref="AE74:AW75"/>
    <mergeCell ref="AG70:AU71"/>
    <mergeCell ref="AV70:AW71"/>
    <mergeCell ref="AC74:AD75"/>
    <mergeCell ref="B74:O75"/>
    <mergeCell ref="Y74:Z75"/>
    <mergeCell ref="U70:V71"/>
    <mergeCell ref="W70:X71"/>
    <mergeCell ref="Y70:Z71"/>
    <mergeCell ref="AA70:AB71"/>
    <mergeCell ref="AC70:AD71"/>
    <mergeCell ref="AE72:AW73"/>
    <mergeCell ref="K72:O73"/>
    <mergeCell ref="P72:P73"/>
    <mergeCell ref="B58:C59"/>
    <mergeCell ref="D58:T59"/>
    <mergeCell ref="CZ61:DA62"/>
    <mergeCell ref="BH64:BJ65"/>
    <mergeCell ref="BL64:BN65"/>
    <mergeCell ref="CO61:CQ62"/>
    <mergeCell ref="CR61:CS62"/>
    <mergeCell ref="CT61:CU62"/>
    <mergeCell ref="CV61:CW62"/>
    <mergeCell ref="AG64:AU65"/>
    <mergeCell ref="AV60:AW61"/>
    <mergeCell ref="AV62:AW63"/>
    <mergeCell ref="AV64:AW65"/>
    <mergeCell ref="AG60:AU61"/>
    <mergeCell ref="AG62:AU63"/>
    <mergeCell ref="AG66:AU67"/>
    <mergeCell ref="AV66:AW67"/>
    <mergeCell ref="AG68:AU69"/>
    <mergeCell ref="K68:O69"/>
    <mergeCell ref="P66:R67"/>
    <mergeCell ref="BJ38:DC40"/>
    <mergeCell ref="BH38:BI38"/>
    <mergeCell ref="BJ44:DC46"/>
    <mergeCell ref="BJ47:DC49"/>
    <mergeCell ref="BH56:DC59"/>
    <mergeCell ref="BU83:BV84"/>
    <mergeCell ref="BK54:CC55"/>
    <mergeCell ref="CD54:CG55"/>
    <mergeCell ref="DA54:DC55"/>
    <mergeCell ref="CH54:CZ55"/>
    <mergeCell ref="BJ50:DC52"/>
    <mergeCell ref="BH51:BI51"/>
    <mergeCell ref="BH52:BI52"/>
    <mergeCell ref="BO83:BT84"/>
    <mergeCell ref="BL76:BN77"/>
    <mergeCell ref="BH79:CB80"/>
    <mergeCell ref="CC79:DC80"/>
    <mergeCell ref="BH40:BI40"/>
    <mergeCell ref="BH44:BI44"/>
    <mergeCell ref="BH45:BI45"/>
    <mergeCell ref="BH46:BI46"/>
    <mergeCell ref="BH47:BI47"/>
    <mergeCell ref="BH48:BI48"/>
    <mergeCell ref="BH49:BI49"/>
    <mergeCell ref="BH37:BI37"/>
    <mergeCell ref="BH41:BI41"/>
    <mergeCell ref="BH42:BI42"/>
    <mergeCell ref="BH43:BI43"/>
    <mergeCell ref="AT37:AW38"/>
    <mergeCell ref="D51:AW56"/>
    <mergeCell ref="H47:J48"/>
    <mergeCell ref="AD49:AD50"/>
    <mergeCell ref="M49:T50"/>
    <mergeCell ref="U49:U50"/>
    <mergeCell ref="V49:V50"/>
    <mergeCell ref="AC49:AC50"/>
    <mergeCell ref="L49:L50"/>
    <mergeCell ref="AT39:AW40"/>
    <mergeCell ref="BH50:BI50"/>
    <mergeCell ref="W49:AB50"/>
    <mergeCell ref="K49:K50"/>
    <mergeCell ref="AG47:AJ48"/>
    <mergeCell ref="BH39:BI39"/>
    <mergeCell ref="P39:T40"/>
    <mergeCell ref="U39:Z40"/>
    <mergeCell ref="AA39:AE40"/>
    <mergeCell ref="AF39:AF40"/>
    <mergeCell ref="H41:H42"/>
    <mergeCell ref="BJ32:DC34"/>
    <mergeCell ref="BH33:BI33"/>
    <mergeCell ref="BH34:BI34"/>
    <mergeCell ref="AC41:AD42"/>
    <mergeCell ref="AE41:AI42"/>
    <mergeCell ref="AJ41:AK42"/>
    <mergeCell ref="AT33:AW34"/>
    <mergeCell ref="AL41:AM42"/>
    <mergeCell ref="AN41:AU42"/>
    <mergeCell ref="AV41:AW42"/>
    <mergeCell ref="AM31:AQ32"/>
    <mergeCell ref="AR31:AS32"/>
    <mergeCell ref="AA37:AE38"/>
    <mergeCell ref="AF37:AF38"/>
    <mergeCell ref="AG37:AL38"/>
    <mergeCell ref="AM37:AQ38"/>
    <mergeCell ref="AR37:AS38"/>
    <mergeCell ref="AT35:AW36"/>
    <mergeCell ref="AF31:AF32"/>
    <mergeCell ref="AG31:AL32"/>
    <mergeCell ref="BJ41:DC43"/>
    <mergeCell ref="BJ35:DC37"/>
    <mergeCell ref="BH35:BI35"/>
    <mergeCell ref="BH36:BI36"/>
    <mergeCell ref="BH31:BI31"/>
    <mergeCell ref="BH28:BI28"/>
    <mergeCell ref="BH29:BI29"/>
    <mergeCell ref="AT31:AW32"/>
    <mergeCell ref="B25:AW26"/>
    <mergeCell ref="B27:C28"/>
    <mergeCell ref="D27:O28"/>
    <mergeCell ref="P27:T28"/>
    <mergeCell ref="U27:Z28"/>
    <mergeCell ref="AA27:AF28"/>
    <mergeCell ref="BH25:BI25"/>
    <mergeCell ref="BH32:BI32"/>
    <mergeCell ref="BH21:BI21"/>
    <mergeCell ref="BH23:BI23"/>
    <mergeCell ref="BH18:BI18"/>
    <mergeCell ref="BH20:BI20"/>
    <mergeCell ref="BH19:BI19"/>
    <mergeCell ref="BJ17:DC19"/>
    <mergeCell ref="BH11:DC13"/>
    <mergeCell ref="AM27:AW28"/>
    <mergeCell ref="AT29:AW30"/>
    <mergeCell ref="AM29:AQ30"/>
    <mergeCell ref="AR29:AS30"/>
    <mergeCell ref="BH26:BI26"/>
    <mergeCell ref="AV15:AW16"/>
    <mergeCell ref="B17:AW18"/>
    <mergeCell ref="B19:F20"/>
    <mergeCell ref="BH27:BI27"/>
    <mergeCell ref="BH30:BI30"/>
    <mergeCell ref="BH22:BI22"/>
    <mergeCell ref="BH15:BN16"/>
    <mergeCell ref="BH17:BI17"/>
    <mergeCell ref="BJ29:DC31"/>
    <mergeCell ref="BJ26:DC28"/>
    <mergeCell ref="BJ23:DC25"/>
    <mergeCell ref="BH24:BI24"/>
    <mergeCell ref="I41:J42"/>
    <mergeCell ref="K41:K42"/>
    <mergeCell ref="L41:L42"/>
    <mergeCell ref="M41:N42"/>
    <mergeCell ref="P41:T42"/>
    <mergeCell ref="U41:AB42"/>
    <mergeCell ref="AG29:AL30"/>
    <mergeCell ref="B31:C32"/>
    <mergeCell ref="D31:O32"/>
    <mergeCell ref="P31:T32"/>
    <mergeCell ref="B29:C30"/>
    <mergeCell ref="D29:O30"/>
    <mergeCell ref="P29:T30"/>
    <mergeCell ref="U29:Z30"/>
    <mergeCell ref="AA29:AE30"/>
    <mergeCell ref="AF29:AF30"/>
    <mergeCell ref="AA31:AE32"/>
    <mergeCell ref="B33:C34"/>
    <mergeCell ref="D33:O34"/>
    <mergeCell ref="P33:T34"/>
    <mergeCell ref="U33:Z34"/>
    <mergeCell ref="AA33:AE34"/>
    <mergeCell ref="AF33:AF34"/>
    <mergeCell ref="AG33:AL34"/>
    <mergeCell ref="DC2:DC3"/>
    <mergeCell ref="BH2:CI3"/>
    <mergeCell ref="BJ20:DC22"/>
    <mergeCell ref="AE95:AG96"/>
    <mergeCell ref="AH95:AI96"/>
    <mergeCell ref="AJ95:AK96"/>
    <mergeCell ref="AL95:AM96"/>
    <mergeCell ref="AN95:AO96"/>
    <mergeCell ref="AP95:AQ96"/>
    <mergeCell ref="AR95:AS96"/>
    <mergeCell ref="AT95:AW96"/>
    <mergeCell ref="B9:AW10"/>
    <mergeCell ref="B11:H12"/>
    <mergeCell ref="I11:AW12"/>
    <mergeCell ref="B13:H14"/>
    <mergeCell ref="B15:H16"/>
    <mergeCell ref="I15:AI16"/>
    <mergeCell ref="AJ15:AN16"/>
    <mergeCell ref="AO15:AU16"/>
    <mergeCell ref="AL19:AP20"/>
    <mergeCell ref="AQ19:AW20"/>
    <mergeCell ref="AG27:AL28"/>
    <mergeCell ref="U31:Z32"/>
    <mergeCell ref="B41:G42"/>
    <mergeCell ref="B1:G1"/>
    <mergeCell ref="AN1:AS7"/>
    <mergeCell ref="A2:AK5"/>
    <mergeCell ref="B7:C8"/>
    <mergeCell ref="D7:K8"/>
    <mergeCell ref="BH4:CU6"/>
    <mergeCell ref="BH7:BV8"/>
    <mergeCell ref="BW7:DC8"/>
    <mergeCell ref="BH9:BM10"/>
    <mergeCell ref="BN9:CE10"/>
    <mergeCell ref="CF9:CO10"/>
    <mergeCell ref="CP9:DC10"/>
    <mergeCell ref="CV4:CV6"/>
    <mergeCell ref="CW4:CW6"/>
    <mergeCell ref="CX4:CY6"/>
    <mergeCell ref="CZ4:CZ6"/>
    <mergeCell ref="DA4:DA6"/>
    <mergeCell ref="DB4:DC6"/>
    <mergeCell ref="CJ2:CJ3"/>
    <mergeCell ref="CK2:CP3"/>
    <mergeCell ref="CQ2:CQ3"/>
    <mergeCell ref="CR2:CV3"/>
    <mergeCell ref="CW2:CW3"/>
    <mergeCell ref="CX2:DB3"/>
    <mergeCell ref="U19:Z20"/>
    <mergeCell ref="AA19:AK20"/>
    <mergeCell ref="B21:F22"/>
    <mergeCell ref="G21:X22"/>
    <mergeCell ref="Y21:AC22"/>
    <mergeCell ref="AD21:AF22"/>
    <mergeCell ref="AV21:AW22"/>
    <mergeCell ref="B23:F24"/>
    <mergeCell ref="G23:G24"/>
    <mergeCell ref="H23:H24"/>
    <mergeCell ref="I23:J24"/>
    <mergeCell ref="K23:K24"/>
    <mergeCell ref="L23:L24"/>
    <mergeCell ref="M23:N24"/>
    <mergeCell ref="O23:O24"/>
    <mergeCell ref="P23:AW24"/>
    <mergeCell ref="AG21:AK22"/>
    <mergeCell ref="AL21:AP22"/>
    <mergeCell ref="AQ21:AU22"/>
    <mergeCell ref="G19:T20"/>
    <mergeCell ref="AM33:AQ34"/>
    <mergeCell ref="AR33:AS34"/>
    <mergeCell ref="B35:C36"/>
    <mergeCell ref="D35:O36"/>
    <mergeCell ref="P35:T36"/>
    <mergeCell ref="U35:Z36"/>
    <mergeCell ref="AA35:AE36"/>
    <mergeCell ref="AF35:AF36"/>
    <mergeCell ref="AG35:AL36"/>
    <mergeCell ref="AM35:AQ36"/>
    <mergeCell ref="AR35:AS36"/>
    <mergeCell ref="BH54:BJ55"/>
    <mergeCell ref="BY83:CC84"/>
    <mergeCell ref="DB83:DC84"/>
    <mergeCell ref="CW83:DA84"/>
    <mergeCell ref="CX61:CY62"/>
    <mergeCell ref="BH72:BJ73"/>
    <mergeCell ref="BL72:BN73"/>
    <mergeCell ref="CD83:CE84"/>
    <mergeCell ref="CF83:CK84"/>
    <mergeCell ref="CM83:CR84"/>
    <mergeCell ref="CS83:CT84"/>
    <mergeCell ref="BL68:BN69"/>
    <mergeCell ref="CU83:CV84"/>
    <mergeCell ref="Y68:Z69"/>
    <mergeCell ref="AA68:AB69"/>
    <mergeCell ref="AE66:AF67"/>
    <mergeCell ref="AE68:AF69"/>
    <mergeCell ref="AC68:AD69"/>
    <mergeCell ref="Y66:Z67"/>
    <mergeCell ref="AA66:AB67"/>
    <mergeCell ref="AC66:AD67"/>
    <mergeCell ref="DB61:DC62"/>
    <mergeCell ref="AV68:AW69"/>
    <mergeCell ref="B66:J69"/>
    <mergeCell ref="B64:J65"/>
    <mergeCell ref="X76:X77"/>
    <mergeCell ref="P70:R71"/>
    <mergeCell ref="S70:T71"/>
    <mergeCell ref="U68:V69"/>
    <mergeCell ref="B72:J73"/>
    <mergeCell ref="Q78:Q79"/>
    <mergeCell ref="R78:R79"/>
    <mergeCell ref="W78:X79"/>
    <mergeCell ref="P74:R75"/>
    <mergeCell ref="S74:T75"/>
    <mergeCell ref="U74:V75"/>
    <mergeCell ref="B76:O77"/>
    <mergeCell ref="P76:P77"/>
    <mergeCell ref="B70:J71"/>
    <mergeCell ref="S68:T69"/>
    <mergeCell ref="K66:O67"/>
    <mergeCell ref="W68:X69"/>
    <mergeCell ref="S66:T67"/>
    <mergeCell ref="U66:V67"/>
    <mergeCell ref="W66:X67"/>
    <mergeCell ref="P68:R69"/>
  </mergeCells>
  <phoneticPr fontId="2"/>
  <dataValidations count="5">
    <dataValidation type="list" allowBlank="1" showInputMessage="1" showErrorMessage="1" sqref="CW2:CW3 CQ2:CQ3 CZ4 CV4 Q78:Q79 U78:U79 P72:P73 L23:L24 H23:H24 AC72:AC73 P76:P77 X76:X77 AM76:AM77 FQ22 FQ31 FU31 FU22 AC49:AC50 K49:K50 U49:U50" xr:uid="{491CF2DE-AB21-4CF5-9FB0-592B45FBA560}">
      <formula1>"□,■"</formula1>
    </dataValidation>
    <dataValidation allowBlank="1" sqref="CS83:CT84" xr:uid="{37F3751B-B31A-4F00-8E13-A26057F92562}"/>
    <dataValidation type="list" errorStyle="warning" allowBlank="1" sqref="P70:R71 P74:R75" xr:uid="{212A7CE6-468B-4450-A5EE-151E0F6573EB}">
      <formula1>"平成,令和"</formula1>
    </dataValidation>
    <dataValidation type="list" errorStyle="warning" allowBlank="1" showInputMessage="1" showErrorMessage="1" sqref="P66:R69" xr:uid="{12E50773-02DE-4B0B-9202-501B34B60095}">
      <formula1>"平成,令和"</formula1>
    </dataValidation>
    <dataValidation type="list" allowBlank="1" showInputMessage="1" showErrorMessage="1" sqref="BW7:DC8" xr:uid="{54E91C92-7510-4134-9FCF-A1E2DC9DB684}">
      <formula1>"　,建物状況調査の結果の概要（写し）"</formula1>
    </dataValidation>
  </dataValidations>
  <printOptions horizontalCentered="1"/>
  <pageMargins left="0.51181102362204722" right="0.47244094488188981" top="0.39370078740157483" bottom="0.39370078740157483" header="0.19685039370078741" footer="0.19685039370078741"/>
  <pageSetup paperSize="8" scale="70" orientation="landscape" blackAndWhite="1" r:id="rId1"/>
  <headerFooter alignWithMargins="0"/>
  <rowBreaks count="3" manualBreakCount="3">
    <brk id="97" max="107" man="1"/>
    <brk id="98" min="168" max="275" man="1"/>
    <brk id="366" max="107" man="1"/>
  </rowBreaks>
  <ignoredErrors>
    <ignoredError sqref="P29:T38 AG29:AS38 U29:AE38 AF29:AF38 AT29:AW38" unlockedFormula="1"/>
    <ignoredError sqref="D29:O38" numberStoredAsText="1" unlockedFormula="1"/>
    <ignoredError sqref="B29:C38" numberStoredAsText="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3087-39AD-4734-8C84-04CF69F2CDB9}">
  <sheetPr codeName="Sheet7"/>
  <dimension ref="B1:AW83"/>
  <sheetViews>
    <sheetView showZeros="0" view="pageBreakPreview" topLeftCell="A7" zoomScale="71" zoomScaleNormal="100" zoomScaleSheetLayoutView="71" workbookViewId="0">
      <selection activeCell="D63" sqref="D63:AW65"/>
    </sheetView>
  </sheetViews>
  <sheetFormatPr defaultColWidth="2.5" defaultRowHeight="13.5"/>
  <cols>
    <col min="1" max="16384" width="2.5" style="59"/>
  </cols>
  <sheetData>
    <row r="1" spans="2:49" s="9" customFormat="1" ht="13.5" customHeight="1"/>
    <row r="2" spans="2:49" s="9" customFormat="1" ht="13.5" customHeight="1">
      <c r="B2" s="1374" t="s">
        <v>1372</v>
      </c>
      <c r="C2" s="1374"/>
      <c r="D2" s="1374"/>
      <c r="E2" s="1374"/>
      <c r="F2" s="1374"/>
      <c r="G2" s="1374"/>
      <c r="H2" s="1374"/>
      <c r="I2" s="252"/>
      <c r="J2" s="252"/>
      <c r="K2" s="252"/>
      <c r="L2" s="252"/>
      <c r="M2" s="252"/>
      <c r="N2" s="252"/>
      <c r="O2" s="252"/>
      <c r="P2" s="252"/>
      <c r="Q2" s="252"/>
      <c r="R2" s="252"/>
    </row>
    <row r="3" spans="2:49" s="9" customFormat="1" ht="13.5" customHeight="1" thickBot="1">
      <c r="B3" s="1374"/>
      <c r="C3" s="1374"/>
      <c r="D3" s="1374"/>
      <c r="E3" s="1374"/>
      <c r="F3" s="1374"/>
      <c r="G3" s="1374"/>
      <c r="H3" s="1374"/>
      <c r="I3" s="252"/>
      <c r="J3" s="252"/>
      <c r="K3" s="252"/>
      <c r="L3" s="252"/>
      <c r="M3" s="252"/>
      <c r="N3" s="252"/>
      <c r="O3" s="252"/>
      <c r="P3" s="252"/>
      <c r="Q3" s="252"/>
      <c r="R3" s="252"/>
    </row>
    <row r="4" spans="2:49" s="9" customFormat="1" ht="13.5" customHeight="1">
      <c r="B4" s="1891"/>
      <c r="C4" s="1892"/>
      <c r="D4" s="1914"/>
      <c r="E4" s="1914"/>
      <c r="F4" s="1914"/>
      <c r="G4" s="1914"/>
      <c r="H4" s="1914"/>
      <c r="I4" s="1914"/>
      <c r="J4" s="1914"/>
      <c r="K4" s="1914"/>
      <c r="L4" s="1914"/>
      <c r="M4" s="1914"/>
      <c r="N4" s="1914"/>
      <c r="O4" s="1914"/>
      <c r="P4" s="1914"/>
      <c r="Q4" s="1914"/>
      <c r="R4" s="1914"/>
      <c r="S4" s="1914"/>
      <c r="T4" s="1914"/>
      <c r="U4" s="1914"/>
      <c r="V4" s="1914"/>
      <c r="W4" s="1914"/>
      <c r="X4" s="1914"/>
      <c r="Y4" s="1914"/>
      <c r="Z4" s="1914"/>
      <c r="AA4" s="1914"/>
      <c r="AB4" s="1914"/>
      <c r="AC4" s="1914"/>
      <c r="AD4" s="1914"/>
      <c r="AE4" s="1914"/>
      <c r="AF4" s="1914"/>
      <c r="AG4" s="1914"/>
      <c r="AH4" s="1914"/>
      <c r="AI4" s="1914"/>
      <c r="AJ4" s="1914"/>
      <c r="AK4" s="1914"/>
      <c r="AL4" s="1914"/>
      <c r="AM4" s="1914"/>
      <c r="AN4" s="1914"/>
      <c r="AO4" s="1914"/>
      <c r="AP4" s="1914"/>
      <c r="AQ4" s="1914"/>
      <c r="AR4" s="1914"/>
      <c r="AS4" s="1914"/>
      <c r="AT4" s="1914"/>
      <c r="AU4" s="1914"/>
      <c r="AV4" s="1914"/>
      <c r="AW4" s="1915"/>
    </row>
    <row r="5" spans="2:49" s="9" customFormat="1" ht="13.5" customHeight="1">
      <c r="B5" s="1794"/>
      <c r="C5" s="1795"/>
      <c r="D5" s="1400"/>
      <c r="E5" s="1400"/>
      <c r="F5" s="1400"/>
      <c r="G5" s="1400"/>
      <c r="H5" s="1400"/>
      <c r="I5" s="1400"/>
      <c r="J5" s="1400"/>
      <c r="K5" s="1400"/>
      <c r="L5" s="1400"/>
      <c r="M5" s="1400"/>
      <c r="N5" s="1400"/>
      <c r="O5" s="1400"/>
      <c r="P5" s="1400"/>
      <c r="Q5" s="1400"/>
      <c r="R5" s="1400"/>
      <c r="S5" s="1400"/>
      <c r="T5" s="1400"/>
      <c r="U5" s="1400"/>
      <c r="V5" s="1400"/>
      <c r="W5" s="1400"/>
      <c r="X5" s="1400"/>
      <c r="Y5" s="1400"/>
      <c r="Z5" s="1400"/>
      <c r="AA5" s="1400"/>
      <c r="AB5" s="1400"/>
      <c r="AC5" s="1400"/>
      <c r="AD5" s="1400"/>
      <c r="AE5" s="1400"/>
      <c r="AF5" s="1400"/>
      <c r="AG5" s="1400"/>
      <c r="AH5" s="1400"/>
      <c r="AI5" s="1400"/>
      <c r="AJ5" s="1400"/>
      <c r="AK5" s="1400"/>
      <c r="AL5" s="1400"/>
      <c r="AM5" s="1400"/>
      <c r="AN5" s="1400"/>
      <c r="AO5" s="1400"/>
      <c r="AP5" s="1400"/>
      <c r="AQ5" s="1400"/>
      <c r="AR5" s="1400"/>
      <c r="AS5" s="1400"/>
      <c r="AT5" s="1400"/>
      <c r="AU5" s="1400"/>
      <c r="AV5" s="1400"/>
      <c r="AW5" s="1401"/>
    </row>
    <row r="6" spans="2:49" s="9" customFormat="1" ht="13.5" customHeight="1">
      <c r="B6" s="1794"/>
      <c r="C6" s="1795"/>
      <c r="D6" s="1400"/>
      <c r="E6" s="1400"/>
      <c r="F6" s="1400"/>
      <c r="G6" s="1400"/>
      <c r="H6" s="1400"/>
      <c r="I6" s="1400"/>
      <c r="J6" s="1400"/>
      <c r="K6" s="1400"/>
      <c r="L6" s="1400"/>
      <c r="M6" s="1400"/>
      <c r="N6" s="1400"/>
      <c r="O6" s="1400"/>
      <c r="P6" s="1400"/>
      <c r="Q6" s="1400"/>
      <c r="R6" s="1400"/>
      <c r="S6" s="1400"/>
      <c r="T6" s="1400"/>
      <c r="U6" s="1400"/>
      <c r="V6" s="1400"/>
      <c r="W6" s="1400"/>
      <c r="X6" s="1400"/>
      <c r="Y6" s="1400"/>
      <c r="Z6" s="1400"/>
      <c r="AA6" s="1400"/>
      <c r="AB6" s="1400"/>
      <c r="AC6" s="1400"/>
      <c r="AD6" s="1400"/>
      <c r="AE6" s="1400"/>
      <c r="AF6" s="1400"/>
      <c r="AG6" s="1400"/>
      <c r="AH6" s="1400"/>
      <c r="AI6" s="1400"/>
      <c r="AJ6" s="1400"/>
      <c r="AK6" s="1400"/>
      <c r="AL6" s="1400"/>
      <c r="AM6" s="1400"/>
      <c r="AN6" s="1400"/>
      <c r="AO6" s="1400"/>
      <c r="AP6" s="1400"/>
      <c r="AQ6" s="1400"/>
      <c r="AR6" s="1400"/>
      <c r="AS6" s="1400"/>
      <c r="AT6" s="1400"/>
      <c r="AU6" s="1400"/>
      <c r="AV6" s="1400"/>
      <c r="AW6" s="1401"/>
    </row>
    <row r="7" spans="2:49" s="9" customFormat="1" ht="13.5" customHeight="1">
      <c r="B7" s="1794"/>
      <c r="C7" s="1795"/>
      <c r="D7" s="1400"/>
      <c r="E7" s="1400"/>
      <c r="F7" s="1400"/>
      <c r="G7" s="1400"/>
      <c r="H7" s="1400"/>
      <c r="I7" s="1400"/>
      <c r="J7" s="1400"/>
      <c r="K7" s="1400"/>
      <c r="L7" s="1400"/>
      <c r="M7" s="1400"/>
      <c r="N7" s="1400"/>
      <c r="O7" s="1400"/>
      <c r="P7" s="1400"/>
      <c r="Q7" s="1400"/>
      <c r="R7" s="1400"/>
      <c r="S7" s="1400"/>
      <c r="T7" s="1400"/>
      <c r="U7" s="1400"/>
      <c r="V7" s="1400"/>
      <c r="W7" s="1400"/>
      <c r="X7" s="1400"/>
      <c r="Y7" s="1400"/>
      <c r="Z7" s="1400"/>
      <c r="AA7" s="1400"/>
      <c r="AB7" s="1400"/>
      <c r="AC7" s="1400"/>
      <c r="AD7" s="1400"/>
      <c r="AE7" s="1400"/>
      <c r="AF7" s="1400"/>
      <c r="AG7" s="1400"/>
      <c r="AH7" s="1400"/>
      <c r="AI7" s="1400"/>
      <c r="AJ7" s="1400"/>
      <c r="AK7" s="1400"/>
      <c r="AL7" s="1400"/>
      <c r="AM7" s="1400"/>
      <c r="AN7" s="1400"/>
      <c r="AO7" s="1400"/>
      <c r="AP7" s="1400"/>
      <c r="AQ7" s="1400"/>
      <c r="AR7" s="1400"/>
      <c r="AS7" s="1400"/>
      <c r="AT7" s="1400"/>
      <c r="AU7" s="1400"/>
      <c r="AV7" s="1400"/>
      <c r="AW7" s="1401"/>
    </row>
    <row r="8" spans="2:49" s="9" customFormat="1" ht="13.5" customHeight="1">
      <c r="B8" s="1794"/>
      <c r="C8" s="1795"/>
      <c r="D8" s="1400"/>
      <c r="E8" s="1400"/>
      <c r="F8" s="1400"/>
      <c r="G8" s="1400"/>
      <c r="H8" s="1400"/>
      <c r="I8" s="1400"/>
      <c r="J8" s="1400"/>
      <c r="K8" s="1400"/>
      <c r="L8" s="1400"/>
      <c r="M8" s="1400"/>
      <c r="N8" s="1400"/>
      <c r="O8" s="1400"/>
      <c r="P8" s="1400"/>
      <c r="Q8" s="1400"/>
      <c r="R8" s="1400"/>
      <c r="S8" s="1400"/>
      <c r="T8" s="1400"/>
      <c r="U8" s="1400"/>
      <c r="V8" s="1400"/>
      <c r="W8" s="1400"/>
      <c r="X8" s="1400"/>
      <c r="Y8" s="1400"/>
      <c r="Z8" s="1400"/>
      <c r="AA8" s="1400"/>
      <c r="AB8" s="1400"/>
      <c r="AC8" s="1400"/>
      <c r="AD8" s="1400"/>
      <c r="AE8" s="1400"/>
      <c r="AF8" s="1400"/>
      <c r="AG8" s="1400"/>
      <c r="AH8" s="1400"/>
      <c r="AI8" s="1400"/>
      <c r="AJ8" s="1400"/>
      <c r="AK8" s="1400"/>
      <c r="AL8" s="1400"/>
      <c r="AM8" s="1400"/>
      <c r="AN8" s="1400"/>
      <c r="AO8" s="1400"/>
      <c r="AP8" s="1400"/>
      <c r="AQ8" s="1400"/>
      <c r="AR8" s="1400"/>
      <c r="AS8" s="1400"/>
      <c r="AT8" s="1400"/>
      <c r="AU8" s="1400"/>
      <c r="AV8" s="1400"/>
      <c r="AW8" s="1401"/>
    </row>
    <row r="9" spans="2:49" s="9" customFormat="1" ht="13.5" customHeight="1">
      <c r="B9" s="1794"/>
      <c r="C9" s="1795"/>
      <c r="D9" s="1400"/>
      <c r="E9" s="1400"/>
      <c r="F9" s="1400"/>
      <c r="G9" s="1400"/>
      <c r="H9" s="1400"/>
      <c r="I9" s="1400"/>
      <c r="J9" s="1400"/>
      <c r="K9" s="1400"/>
      <c r="L9" s="1400"/>
      <c r="M9" s="1400"/>
      <c r="N9" s="1400"/>
      <c r="O9" s="1400"/>
      <c r="P9" s="1400"/>
      <c r="Q9" s="1400"/>
      <c r="R9" s="1400"/>
      <c r="S9" s="1400"/>
      <c r="T9" s="1400"/>
      <c r="U9" s="1400"/>
      <c r="V9" s="1400"/>
      <c r="W9" s="1400"/>
      <c r="X9" s="1400"/>
      <c r="Y9" s="1400"/>
      <c r="Z9" s="1400"/>
      <c r="AA9" s="1400"/>
      <c r="AB9" s="1400"/>
      <c r="AC9" s="1400"/>
      <c r="AD9" s="1400"/>
      <c r="AE9" s="1400"/>
      <c r="AF9" s="1400"/>
      <c r="AG9" s="1400"/>
      <c r="AH9" s="1400"/>
      <c r="AI9" s="1400"/>
      <c r="AJ9" s="1400"/>
      <c r="AK9" s="1400"/>
      <c r="AL9" s="1400"/>
      <c r="AM9" s="1400"/>
      <c r="AN9" s="1400"/>
      <c r="AO9" s="1400"/>
      <c r="AP9" s="1400"/>
      <c r="AQ9" s="1400"/>
      <c r="AR9" s="1400"/>
      <c r="AS9" s="1400"/>
      <c r="AT9" s="1400"/>
      <c r="AU9" s="1400"/>
      <c r="AV9" s="1400"/>
      <c r="AW9" s="1401"/>
    </row>
    <row r="10" spans="2:49" s="9" customFormat="1" ht="13.5" customHeight="1">
      <c r="B10" s="1794"/>
      <c r="C10" s="1795"/>
      <c r="D10" s="1400"/>
      <c r="E10" s="1400"/>
      <c r="F10" s="1400"/>
      <c r="G10" s="1400"/>
      <c r="H10" s="1400"/>
      <c r="I10" s="1400"/>
      <c r="J10" s="1400"/>
      <c r="K10" s="1400"/>
      <c r="L10" s="1400"/>
      <c r="M10" s="1400"/>
      <c r="N10" s="1400"/>
      <c r="O10" s="1400"/>
      <c r="P10" s="1400"/>
      <c r="Q10" s="1400"/>
      <c r="R10" s="1400"/>
      <c r="S10" s="1400"/>
      <c r="T10" s="1400"/>
      <c r="U10" s="1400"/>
      <c r="V10" s="1400"/>
      <c r="W10" s="1400"/>
      <c r="X10" s="1400"/>
      <c r="Y10" s="1400"/>
      <c r="Z10" s="1400"/>
      <c r="AA10" s="1400"/>
      <c r="AB10" s="1400"/>
      <c r="AC10" s="1400"/>
      <c r="AD10" s="1400"/>
      <c r="AE10" s="1400"/>
      <c r="AF10" s="1400"/>
      <c r="AG10" s="1400"/>
      <c r="AH10" s="1400"/>
      <c r="AI10" s="1400"/>
      <c r="AJ10" s="1400"/>
      <c r="AK10" s="1400"/>
      <c r="AL10" s="1400"/>
      <c r="AM10" s="1400"/>
      <c r="AN10" s="1400"/>
      <c r="AO10" s="1400"/>
      <c r="AP10" s="1400"/>
      <c r="AQ10" s="1400"/>
      <c r="AR10" s="1400"/>
      <c r="AS10" s="1400"/>
      <c r="AT10" s="1400"/>
      <c r="AU10" s="1400"/>
      <c r="AV10" s="1400"/>
      <c r="AW10" s="1401"/>
    </row>
    <row r="11" spans="2:49" s="9" customFormat="1" ht="13.5" customHeight="1">
      <c r="B11" s="1794"/>
      <c r="C11" s="1795"/>
      <c r="D11" s="1400"/>
      <c r="E11" s="1400"/>
      <c r="F11" s="1400"/>
      <c r="G11" s="1400"/>
      <c r="H11" s="1400"/>
      <c r="I11" s="1400"/>
      <c r="J11" s="1400"/>
      <c r="K11" s="1400"/>
      <c r="L11" s="1400"/>
      <c r="M11" s="1400"/>
      <c r="N11" s="1400"/>
      <c r="O11" s="1400"/>
      <c r="P11" s="1400"/>
      <c r="Q11" s="1400"/>
      <c r="R11" s="1400"/>
      <c r="S11" s="1400"/>
      <c r="T11" s="1400"/>
      <c r="U11" s="1400"/>
      <c r="V11" s="1400"/>
      <c r="W11" s="1400"/>
      <c r="X11" s="1400"/>
      <c r="Y11" s="1400"/>
      <c r="Z11" s="1400"/>
      <c r="AA11" s="1400"/>
      <c r="AB11" s="1400"/>
      <c r="AC11" s="1400"/>
      <c r="AD11" s="1400"/>
      <c r="AE11" s="1400"/>
      <c r="AF11" s="1400"/>
      <c r="AG11" s="1400"/>
      <c r="AH11" s="1400"/>
      <c r="AI11" s="1400"/>
      <c r="AJ11" s="1400"/>
      <c r="AK11" s="1400"/>
      <c r="AL11" s="1400"/>
      <c r="AM11" s="1400"/>
      <c r="AN11" s="1400"/>
      <c r="AO11" s="1400"/>
      <c r="AP11" s="1400"/>
      <c r="AQ11" s="1400"/>
      <c r="AR11" s="1400"/>
      <c r="AS11" s="1400"/>
      <c r="AT11" s="1400"/>
      <c r="AU11" s="1400"/>
      <c r="AV11" s="1400"/>
      <c r="AW11" s="1401"/>
    </row>
    <row r="12" spans="2:49" s="9" customFormat="1" ht="13.5" customHeight="1">
      <c r="B12" s="1794"/>
      <c r="C12" s="1795"/>
      <c r="D12" s="1400"/>
      <c r="E12" s="1400"/>
      <c r="F12" s="1400"/>
      <c r="G12" s="1400"/>
      <c r="H12" s="1400"/>
      <c r="I12" s="1400"/>
      <c r="J12" s="1400"/>
      <c r="K12" s="1400"/>
      <c r="L12" s="1400"/>
      <c r="M12" s="1400"/>
      <c r="N12" s="1400"/>
      <c r="O12" s="1400"/>
      <c r="P12" s="1400"/>
      <c r="Q12" s="1400"/>
      <c r="R12" s="1400"/>
      <c r="S12" s="1400"/>
      <c r="T12" s="1400"/>
      <c r="U12" s="1400"/>
      <c r="V12" s="1400"/>
      <c r="W12" s="1400"/>
      <c r="X12" s="1400"/>
      <c r="Y12" s="1400"/>
      <c r="Z12" s="1400"/>
      <c r="AA12" s="1400"/>
      <c r="AB12" s="1400"/>
      <c r="AC12" s="1400"/>
      <c r="AD12" s="1400"/>
      <c r="AE12" s="1400"/>
      <c r="AF12" s="1400"/>
      <c r="AG12" s="1400"/>
      <c r="AH12" s="1400"/>
      <c r="AI12" s="1400"/>
      <c r="AJ12" s="1400"/>
      <c r="AK12" s="1400"/>
      <c r="AL12" s="1400"/>
      <c r="AM12" s="1400"/>
      <c r="AN12" s="1400"/>
      <c r="AO12" s="1400"/>
      <c r="AP12" s="1400"/>
      <c r="AQ12" s="1400"/>
      <c r="AR12" s="1400"/>
      <c r="AS12" s="1400"/>
      <c r="AT12" s="1400"/>
      <c r="AU12" s="1400"/>
      <c r="AV12" s="1400"/>
      <c r="AW12" s="1401"/>
    </row>
    <row r="13" spans="2:49" s="9" customFormat="1" ht="13.5" customHeight="1">
      <c r="B13" s="1794"/>
      <c r="C13" s="1795"/>
      <c r="D13" s="1400"/>
      <c r="E13" s="1400"/>
      <c r="F13" s="1400"/>
      <c r="G13" s="1400"/>
      <c r="H13" s="1400"/>
      <c r="I13" s="1400"/>
      <c r="J13" s="1400"/>
      <c r="K13" s="1400"/>
      <c r="L13" s="1400"/>
      <c r="M13" s="1400"/>
      <c r="N13" s="1400"/>
      <c r="O13" s="1400"/>
      <c r="P13" s="1400"/>
      <c r="Q13" s="1400"/>
      <c r="R13" s="1400"/>
      <c r="S13" s="1400"/>
      <c r="T13" s="1400"/>
      <c r="U13" s="1400"/>
      <c r="V13" s="1400"/>
      <c r="W13" s="1400"/>
      <c r="X13" s="1400"/>
      <c r="Y13" s="1400"/>
      <c r="Z13" s="1400"/>
      <c r="AA13" s="1400"/>
      <c r="AB13" s="1400"/>
      <c r="AC13" s="1400"/>
      <c r="AD13" s="1400"/>
      <c r="AE13" s="1400"/>
      <c r="AF13" s="1400"/>
      <c r="AG13" s="1400"/>
      <c r="AH13" s="1400"/>
      <c r="AI13" s="1400"/>
      <c r="AJ13" s="1400"/>
      <c r="AK13" s="1400"/>
      <c r="AL13" s="1400"/>
      <c r="AM13" s="1400"/>
      <c r="AN13" s="1400"/>
      <c r="AO13" s="1400"/>
      <c r="AP13" s="1400"/>
      <c r="AQ13" s="1400"/>
      <c r="AR13" s="1400"/>
      <c r="AS13" s="1400"/>
      <c r="AT13" s="1400"/>
      <c r="AU13" s="1400"/>
      <c r="AV13" s="1400"/>
      <c r="AW13" s="1401"/>
    </row>
    <row r="14" spans="2:49" s="9" customFormat="1" ht="13.5" customHeight="1">
      <c r="B14" s="1794"/>
      <c r="C14" s="1795"/>
      <c r="D14" s="1400"/>
      <c r="E14" s="1400"/>
      <c r="F14" s="1400"/>
      <c r="G14" s="1400"/>
      <c r="H14" s="1400"/>
      <c r="I14" s="1400"/>
      <c r="J14" s="1400"/>
      <c r="K14" s="1400"/>
      <c r="L14" s="1400"/>
      <c r="M14" s="1400"/>
      <c r="N14" s="1400"/>
      <c r="O14" s="1400"/>
      <c r="P14" s="1400"/>
      <c r="Q14" s="1400"/>
      <c r="R14" s="1400"/>
      <c r="S14" s="1400"/>
      <c r="T14" s="1400"/>
      <c r="U14" s="1400"/>
      <c r="V14" s="1400"/>
      <c r="W14" s="1400"/>
      <c r="X14" s="1400"/>
      <c r="Y14" s="1400"/>
      <c r="Z14" s="1400"/>
      <c r="AA14" s="1400"/>
      <c r="AB14" s="1400"/>
      <c r="AC14" s="1400"/>
      <c r="AD14" s="1400"/>
      <c r="AE14" s="1400"/>
      <c r="AF14" s="1400"/>
      <c r="AG14" s="1400"/>
      <c r="AH14" s="1400"/>
      <c r="AI14" s="1400"/>
      <c r="AJ14" s="1400"/>
      <c r="AK14" s="1400"/>
      <c r="AL14" s="1400"/>
      <c r="AM14" s="1400"/>
      <c r="AN14" s="1400"/>
      <c r="AO14" s="1400"/>
      <c r="AP14" s="1400"/>
      <c r="AQ14" s="1400"/>
      <c r="AR14" s="1400"/>
      <c r="AS14" s="1400"/>
      <c r="AT14" s="1400"/>
      <c r="AU14" s="1400"/>
      <c r="AV14" s="1400"/>
      <c r="AW14" s="1401"/>
    </row>
    <row r="15" spans="2:49" s="9" customFormat="1" ht="13.5" customHeight="1">
      <c r="B15" s="1794"/>
      <c r="C15" s="1795"/>
      <c r="D15" s="1400"/>
      <c r="E15" s="1400"/>
      <c r="F15" s="1400"/>
      <c r="G15" s="1400"/>
      <c r="H15" s="1400"/>
      <c r="I15" s="1400"/>
      <c r="J15" s="1400"/>
      <c r="K15" s="1400"/>
      <c r="L15" s="1400"/>
      <c r="M15" s="1400"/>
      <c r="N15" s="1400"/>
      <c r="O15" s="1400"/>
      <c r="P15" s="1400"/>
      <c r="Q15" s="1400"/>
      <c r="R15" s="1400"/>
      <c r="S15" s="1400"/>
      <c r="T15" s="1400"/>
      <c r="U15" s="1400"/>
      <c r="V15" s="1400"/>
      <c r="W15" s="1400"/>
      <c r="X15" s="1400"/>
      <c r="Y15" s="1400"/>
      <c r="Z15" s="1400"/>
      <c r="AA15" s="1400"/>
      <c r="AB15" s="1400"/>
      <c r="AC15" s="1400"/>
      <c r="AD15" s="1400"/>
      <c r="AE15" s="1400"/>
      <c r="AF15" s="1400"/>
      <c r="AG15" s="1400"/>
      <c r="AH15" s="1400"/>
      <c r="AI15" s="1400"/>
      <c r="AJ15" s="1400"/>
      <c r="AK15" s="1400"/>
      <c r="AL15" s="1400"/>
      <c r="AM15" s="1400"/>
      <c r="AN15" s="1400"/>
      <c r="AO15" s="1400"/>
      <c r="AP15" s="1400"/>
      <c r="AQ15" s="1400"/>
      <c r="AR15" s="1400"/>
      <c r="AS15" s="1400"/>
      <c r="AT15" s="1400"/>
      <c r="AU15" s="1400"/>
      <c r="AV15" s="1400"/>
      <c r="AW15" s="1401"/>
    </row>
    <row r="16" spans="2:49" s="9" customFormat="1" ht="13.5" customHeight="1">
      <c r="B16" s="1794"/>
      <c r="C16" s="1795"/>
      <c r="D16" s="1400"/>
      <c r="E16" s="1400"/>
      <c r="F16" s="1400"/>
      <c r="G16" s="1400"/>
      <c r="H16" s="1400"/>
      <c r="I16" s="1400"/>
      <c r="J16" s="1400"/>
      <c r="K16" s="1400"/>
      <c r="L16" s="1400"/>
      <c r="M16" s="1400"/>
      <c r="N16" s="1400"/>
      <c r="O16" s="1400"/>
      <c r="P16" s="1400"/>
      <c r="Q16" s="1400"/>
      <c r="R16" s="1400"/>
      <c r="S16" s="1400"/>
      <c r="T16" s="1400"/>
      <c r="U16" s="1400"/>
      <c r="V16" s="1400"/>
      <c r="W16" s="1400"/>
      <c r="X16" s="1400"/>
      <c r="Y16" s="1400"/>
      <c r="Z16" s="1400"/>
      <c r="AA16" s="1400"/>
      <c r="AB16" s="1400"/>
      <c r="AC16" s="1400"/>
      <c r="AD16" s="1400"/>
      <c r="AE16" s="1400"/>
      <c r="AF16" s="1400"/>
      <c r="AG16" s="1400"/>
      <c r="AH16" s="1400"/>
      <c r="AI16" s="1400"/>
      <c r="AJ16" s="1400"/>
      <c r="AK16" s="1400"/>
      <c r="AL16" s="1400"/>
      <c r="AM16" s="1400"/>
      <c r="AN16" s="1400"/>
      <c r="AO16" s="1400"/>
      <c r="AP16" s="1400"/>
      <c r="AQ16" s="1400"/>
      <c r="AR16" s="1400"/>
      <c r="AS16" s="1400"/>
      <c r="AT16" s="1400"/>
      <c r="AU16" s="1400"/>
      <c r="AV16" s="1400"/>
      <c r="AW16" s="333"/>
    </row>
    <row r="17" spans="2:49" s="9" customFormat="1" ht="13.5" customHeight="1">
      <c r="B17" s="1794"/>
      <c r="C17" s="1795"/>
      <c r="D17" s="1400"/>
      <c r="E17" s="1400"/>
      <c r="F17" s="1400"/>
      <c r="G17" s="1400"/>
      <c r="H17" s="1400"/>
      <c r="I17" s="1400"/>
      <c r="J17" s="1400"/>
      <c r="K17" s="1400"/>
      <c r="L17" s="1400"/>
      <c r="M17" s="1400"/>
      <c r="N17" s="1400"/>
      <c r="O17" s="1400"/>
      <c r="P17" s="1400"/>
      <c r="Q17" s="1400"/>
      <c r="R17" s="1400"/>
      <c r="S17" s="1400"/>
      <c r="T17" s="1400"/>
      <c r="U17" s="1400"/>
      <c r="V17" s="1400"/>
      <c r="W17" s="1400"/>
      <c r="X17" s="1400"/>
      <c r="Y17" s="1400"/>
      <c r="Z17" s="1400"/>
      <c r="AA17" s="1400"/>
      <c r="AB17" s="1400"/>
      <c r="AC17" s="1400"/>
      <c r="AD17" s="1400"/>
      <c r="AE17" s="1400"/>
      <c r="AF17" s="1400"/>
      <c r="AG17" s="1400"/>
      <c r="AH17" s="1400"/>
      <c r="AI17" s="1400"/>
      <c r="AJ17" s="1400"/>
      <c r="AK17" s="1400"/>
      <c r="AL17" s="1400"/>
      <c r="AM17" s="1400"/>
      <c r="AN17" s="1400"/>
      <c r="AO17" s="1400"/>
      <c r="AP17" s="1400"/>
      <c r="AQ17" s="1400"/>
      <c r="AR17" s="1400"/>
      <c r="AS17" s="1400"/>
      <c r="AT17" s="1400"/>
      <c r="AU17" s="1400"/>
      <c r="AV17" s="1400"/>
      <c r="AW17" s="333"/>
    </row>
    <row r="18" spans="2:49" s="9" customFormat="1" ht="13.5" customHeight="1">
      <c r="B18" s="1794"/>
      <c r="C18" s="1795"/>
      <c r="D18" s="1400"/>
      <c r="E18" s="1400"/>
      <c r="F18" s="1400"/>
      <c r="G18" s="1400"/>
      <c r="H18" s="1400"/>
      <c r="I18" s="1400"/>
      <c r="J18" s="1400"/>
      <c r="K18" s="1400"/>
      <c r="L18" s="1400"/>
      <c r="M18" s="1400"/>
      <c r="N18" s="1400"/>
      <c r="O18" s="1400"/>
      <c r="P18" s="1400"/>
      <c r="Q18" s="1400"/>
      <c r="R18" s="1400"/>
      <c r="S18" s="1400"/>
      <c r="T18" s="1400"/>
      <c r="U18" s="1400"/>
      <c r="V18" s="1400"/>
      <c r="W18" s="1400"/>
      <c r="X18" s="1400"/>
      <c r="Y18" s="1400"/>
      <c r="Z18" s="1400"/>
      <c r="AA18" s="1400"/>
      <c r="AB18" s="1400"/>
      <c r="AC18" s="1400"/>
      <c r="AD18" s="1400"/>
      <c r="AE18" s="1400"/>
      <c r="AF18" s="1400"/>
      <c r="AG18" s="1400"/>
      <c r="AH18" s="1400"/>
      <c r="AI18" s="1400"/>
      <c r="AJ18" s="1400"/>
      <c r="AK18" s="1400"/>
      <c r="AL18" s="1400"/>
      <c r="AM18" s="1400"/>
      <c r="AN18" s="1400"/>
      <c r="AO18" s="1400"/>
      <c r="AP18" s="1400"/>
      <c r="AQ18" s="1400"/>
      <c r="AR18" s="1400"/>
      <c r="AS18" s="1400"/>
      <c r="AT18" s="1400"/>
      <c r="AU18" s="1400"/>
      <c r="AV18" s="1400"/>
      <c r="AW18" s="333"/>
    </row>
    <row r="19" spans="2:49" s="9" customFormat="1" ht="13.5" customHeight="1">
      <c r="B19" s="1794"/>
      <c r="C19" s="1795"/>
      <c r="D19" s="1400"/>
      <c r="E19" s="1400"/>
      <c r="F19" s="1400"/>
      <c r="G19" s="1400"/>
      <c r="H19" s="1400"/>
      <c r="I19" s="1400"/>
      <c r="J19" s="1400"/>
      <c r="K19" s="1400"/>
      <c r="L19" s="1400"/>
      <c r="M19" s="1400"/>
      <c r="N19" s="1400"/>
      <c r="O19" s="1400"/>
      <c r="P19" s="1400"/>
      <c r="Q19" s="1400"/>
      <c r="R19" s="1400"/>
      <c r="S19" s="1400"/>
      <c r="T19" s="1400"/>
      <c r="U19" s="1400"/>
      <c r="V19" s="1400"/>
      <c r="W19" s="1400"/>
      <c r="X19" s="1400"/>
      <c r="Y19" s="1400"/>
      <c r="Z19" s="1400"/>
      <c r="AA19" s="1400"/>
      <c r="AB19" s="1400"/>
      <c r="AC19" s="1400"/>
      <c r="AD19" s="1400"/>
      <c r="AE19" s="1400"/>
      <c r="AF19" s="1400"/>
      <c r="AG19" s="1400"/>
      <c r="AH19" s="1400"/>
      <c r="AI19" s="1400"/>
      <c r="AJ19" s="1400"/>
      <c r="AK19" s="1400"/>
      <c r="AL19" s="1400"/>
      <c r="AM19" s="1400"/>
      <c r="AN19" s="1400"/>
      <c r="AO19" s="1400"/>
      <c r="AP19" s="1400"/>
      <c r="AQ19" s="1400"/>
      <c r="AR19" s="1400"/>
      <c r="AS19" s="1400"/>
      <c r="AT19" s="1400"/>
      <c r="AU19" s="1400"/>
      <c r="AV19" s="1400"/>
      <c r="AW19" s="1401"/>
    </row>
    <row r="20" spans="2:49" s="9" customFormat="1" ht="13.5" customHeight="1">
      <c r="B20" s="1794"/>
      <c r="C20" s="1795"/>
      <c r="D20" s="1400"/>
      <c r="E20" s="1400"/>
      <c r="F20" s="1400"/>
      <c r="G20" s="1400"/>
      <c r="H20" s="1400"/>
      <c r="I20" s="1400"/>
      <c r="J20" s="1400"/>
      <c r="K20" s="1400"/>
      <c r="L20" s="1400"/>
      <c r="M20" s="1400"/>
      <c r="N20" s="1400"/>
      <c r="O20" s="1400"/>
      <c r="P20" s="1400"/>
      <c r="Q20" s="1400"/>
      <c r="R20" s="1400"/>
      <c r="S20" s="1400"/>
      <c r="T20" s="1400"/>
      <c r="U20" s="1400"/>
      <c r="V20" s="1400"/>
      <c r="W20" s="1400"/>
      <c r="X20" s="1400"/>
      <c r="Y20" s="1400"/>
      <c r="Z20" s="1400"/>
      <c r="AA20" s="1400"/>
      <c r="AB20" s="1400"/>
      <c r="AC20" s="1400"/>
      <c r="AD20" s="1400"/>
      <c r="AE20" s="1400"/>
      <c r="AF20" s="1400"/>
      <c r="AG20" s="1400"/>
      <c r="AH20" s="1400"/>
      <c r="AI20" s="1400"/>
      <c r="AJ20" s="1400"/>
      <c r="AK20" s="1400"/>
      <c r="AL20" s="1400"/>
      <c r="AM20" s="1400"/>
      <c r="AN20" s="1400"/>
      <c r="AO20" s="1400"/>
      <c r="AP20" s="1400"/>
      <c r="AQ20" s="1400"/>
      <c r="AR20" s="1400"/>
      <c r="AS20" s="1400"/>
      <c r="AT20" s="1400"/>
      <c r="AU20" s="1400"/>
      <c r="AV20" s="1400"/>
      <c r="AW20" s="1401"/>
    </row>
    <row r="21" spans="2:49" s="9" customFormat="1" ht="13.5" customHeight="1">
      <c r="B21" s="1794"/>
      <c r="C21" s="1795"/>
      <c r="D21" s="1400"/>
      <c r="E21" s="1400"/>
      <c r="F21" s="1400"/>
      <c r="G21" s="1400"/>
      <c r="H21" s="1400"/>
      <c r="I21" s="1400"/>
      <c r="J21" s="1400"/>
      <c r="K21" s="1400"/>
      <c r="L21" s="1400"/>
      <c r="M21" s="1400"/>
      <c r="N21" s="1400"/>
      <c r="O21" s="1400"/>
      <c r="P21" s="1400"/>
      <c r="Q21" s="1400"/>
      <c r="R21" s="1400"/>
      <c r="S21" s="1400"/>
      <c r="T21" s="1400"/>
      <c r="U21" s="1400"/>
      <c r="V21" s="1400"/>
      <c r="W21" s="1400"/>
      <c r="X21" s="1400"/>
      <c r="Y21" s="1400"/>
      <c r="Z21" s="1400"/>
      <c r="AA21" s="1400"/>
      <c r="AB21" s="1400"/>
      <c r="AC21" s="1400"/>
      <c r="AD21" s="1400"/>
      <c r="AE21" s="1400"/>
      <c r="AF21" s="1400"/>
      <c r="AG21" s="1400"/>
      <c r="AH21" s="1400"/>
      <c r="AI21" s="1400"/>
      <c r="AJ21" s="1400"/>
      <c r="AK21" s="1400"/>
      <c r="AL21" s="1400"/>
      <c r="AM21" s="1400"/>
      <c r="AN21" s="1400"/>
      <c r="AO21" s="1400"/>
      <c r="AP21" s="1400"/>
      <c r="AQ21" s="1400"/>
      <c r="AR21" s="1400"/>
      <c r="AS21" s="1400"/>
      <c r="AT21" s="1400"/>
      <c r="AU21" s="1400"/>
      <c r="AV21" s="1400"/>
      <c r="AW21" s="1401"/>
    </row>
    <row r="22" spans="2:49" s="9" customFormat="1" ht="13.5" customHeight="1">
      <c r="B22" s="1794"/>
      <c r="C22" s="1795"/>
      <c r="D22" s="1400"/>
      <c r="E22" s="1400"/>
      <c r="F22" s="1400"/>
      <c r="G22" s="1400"/>
      <c r="H22" s="1400"/>
      <c r="I22" s="1400"/>
      <c r="J22" s="1400"/>
      <c r="K22" s="1400"/>
      <c r="L22" s="1400"/>
      <c r="M22" s="1400"/>
      <c r="N22" s="1400"/>
      <c r="O22" s="1400"/>
      <c r="P22" s="1400"/>
      <c r="Q22" s="1400"/>
      <c r="R22" s="1400"/>
      <c r="S22" s="1400"/>
      <c r="T22" s="1400"/>
      <c r="U22" s="1400"/>
      <c r="V22" s="1400"/>
      <c r="W22" s="1400"/>
      <c r="X22" s="1400"/>
      <c r="Y22" s="1400"/>
      <c r="Z22" s="1400"/>
      <c r="AA22" s="1400"/>
      <c r="AB22" s="1400"/>
      <c r="AC22" s="1400"/>
      <c r="AD22" s="1400"/>
      <c r="AE22" s="1400"/>
      <c r="AF22" s="1400"/>
      <c r="AG22" s="1400"/>
      <c r="AH22" s="1400"/>
      <c r="AI22" s="1400"/>
      <c r="AJ22" s="1400"/>
      <c r="AK22" s="1400"/>
      <c r="AL22" s="1400"/>
      <c r="AM22" s="1400"/>
      <c r="AN22" s="1400"/>
      <c r="AO22" s="1400"/>
      <c r="AP22" s="1400"/>
      <c r="AQ22" s="1400"/>
      <c r="AR22" s="1400"/>
      <c r="AS22" s="1400"/>
      <c r="AT22" s="1400"/>
      <c r="AU22" s="1400"/>
      <c r="AV22" s="1400"/>
      <c r="AW22" s="333"/>
    </row>
    <row r="23" spans="2:49" s="9" customFormat="1" ht="13.5" customHeight="1">
      <c r="B23" s="1794"/>
      <c r="C23" s="1795"/>
      <c r="D23" s="1400"/>
      <c r="E23" s="1400"/>
      <c r="F23" s="1400"/>
      <c r="G23" s="1400"/>
      <c r="H23" s="1400"/>
      <c r="I23" s="1400"/>
      <c r="J23" s="1400"/>
      <c r="K23" s="1400"/>
      <c r="L23" s="1400"/>
      <c r="M23" s="1400"/>
      <c r="N23" s="1400"/>
      <c r="O23" s="1400"/>
      <c r="P23" s="1400"/>
      <c r="Q23" s="1400"/>
      <c r="R23" s="1400"/>
      <c r="S23" s="1400"/>
      <c r="T23" s="1400"/>
      <c r="U23" s="1400"/>
      <c r="V23" s="1400"/>
      <c r="W23" s="1400"/>
      <c r="X23" s="1400"/>
      <c r="Y23" s="1400"/>
      <c r="Z23" s="1400"/>
      <c r="AA23" s="1400"/>
      <c r="AB23" s="1400"/>
      <c r="AC23" s="1400"/>
      <c r="AD23" s="1400"/>
      <c r="AE23" s="1400"/>
      <c r="AF23" s="1400"/>
      <c r="AG23" s="1400"/>
      <c r="AH23" s="1400"/>
      <c r="AI23" s="1400"/>
      <c r="AJ23" s="1400"/>
      <c r="AK23" s="1400"/>
      <c r="AL23" s="1400"/>
      <c r="AM23" s="1400"/>
      <c r="AN23" s="1400"/>
      <c r="AO23" s="1400"/>
      <c r="AP23" s="1400"/>
      <c r="AQ23" s="1400"/>
      <c r="AR23" s="1400"/>
      <c r="AS23" s="1400"/>
      <c r="AT23" s="1400"/>
      <c r="AU23" s="1400"/>
      <c r="AV23" s="1400"/>
      <c r="AW23" s="333"/>
    </row>
    <row r="24" spans="2:49" s="9" customFormat="1" ht="13.5" customHeight="1">
      <c r="B24" s="1794"/>
      <c r="C24" s="1795"/>
      <c r="D24" s="1400"/>
      <c r="E24" s="1400"/>
      <c r="F24" s="1400"/>
      <c r="G24" s="1400"/>
      <c r="H24" s="1400"/>
      <c r="I24" s="1400"/>
      <c r="J24" s="1400"/>
      <c r="K24" s="1400"/>
      <c r="L24" s="1400"/>
      <c r="M24" s="1400"/>
      <c r="N24" s="1400"/>
      <c r="O24" s="1400"/>
      <c r="P24" s="1400"/>
      <c r="Q24" s="1400"/>
      <c r="R24" s="1400"/>
      <c r="S24" s="1400"/>
      <c r="T24" s="1400"/>
      <c r="U24" s="1400"/>
      <c r="V24" s="1400"/>
      <c r="W24" s="1400"/>
      <c r="X24" s="1400"/>
      <c r="Y24" s="1400"/>
      <c r="Z24" s="1400"/>
      <c r="AA24" s="1400"/>
      <c r="AB24" s="1400"/>
      <c r="AC24" s="1400"/>
      <c r="AD24" s="1400"/>
      <c r="AE24" s="1400"/>
      <c r="AF24" s="1400"/>
      <c r="AG24" s="1400"/>
      <c r="AH24" s="1400"/>
      <c r="AI24" s="1400"/>
      <c r="AJ24" s="1400"/>
      <c r="AK24" s="1400"/>
      <c r="AL24" s="1400"/>
      <c r="AM24" s="1400"/>
      <c r="AN24" s="1400"/>
      <c r="AO24" s="1400"/>
      <c r="AP24" s="1400"/>
      <c r="AQ24" s="1400"/>
      <c r="AR24" s="1400"/>
      <c r="AS24" s="1400"/>
      <c r="AT24" s="1400"/>
      <c r="AU24" s="1400"/>
      <c r="AV24" s="1400"/>
      <c r="AW24" s="333"/>
    </row>
    <row r="25" spans="2:49" s="9" customFormat="1" ht="13.5" customHeight="1">
      <c r="B25" s="1794"/>
      <c r="C25" s="1795"/>
      <c r="D25" s="1400"/>
      <c r="E25" s="1400"/>
      <c r="F25" s="1400"/>
      <c r="G25" s="1400"/>
      <c r="H25" s="1400"/>
      <c r="I25" s="1400"/>
      <c r="J25" s="1400"/>
      <c r="K25" s="1400"/>
      <c r="L25" s="1400"/>
      <c r="M25" s="1400"/>
      <c r="N25" s="1400"/>
      <c r="O25" s="1400"/>
      <c r="P25" s="1400"/>
      <c r="Q25" s="1400"/>
      <c r="R25" s="1400"/>
      <c r="S25" s="1400"/>
      <c r="T25" s="1400"/>
      <c r="U25" s="1400"/>
      <c r="V25" s="1400"/>
      <c r="W25" s="1400"/>
      <c r="X25" s="1400"/>
      <c r="Y25" s="1400"/>
      <c r="Z25" s="1400"/>
      <c r="AA25" s="1400"/>
      <c r="AB25" s="1400"/>
      <c r="AC25" s="1400"/>
      <c r="AD25" s="1400"/>
      <c r="AE25" s="1400"/>
      <c r="AF25" s="1400"/>
      <c r="AG25" s="1400"/>
      <c r="AH25" s="1400"/>
      <c r="AI25" s="1400"/>
      <c r="AJ25" s="1400"/>
      <c r="AK25" s="1400"/>
      <c r="AL25" s="1400"/>
      <c r="AM25" s="1400"/>
      <c r="AN25" s="1400"/>
      <c r="AO25" s="1400"/>
      <c r="AP25" s="1400"/>
      <c r="AQ25" s="1400"/>
      <c r="AR25" s="1400"/>
      <c r="AS25" s="1400"/>
      <c r="AT25" s="1400"/>
      <c r="AU25" s="1400"/>
      <c r="AV25" s="1400"/>
      <c r="AW25" s="78"/>
    </row>
    <row r="26" spans="2:49" s="9" customFormat="1" ht="13.5" customHeight="1">
      <c r="B26" s="1794"/>
      <c r="C26" s="1795"/>
      <c r="D26" s="1400"/>
      <c r="E26" s="1400"/>
      <c r="F26" s="1400"/>
      <c r="G26" s="1400"/>
      <c r="H26" s="1400"/>
      <c r="I26" s="1400"/>
      <c r="J26" s="1400"/>
      <c r="K26" s="1400"/>
      <c r="L26" s="1400"/>
      <c r="M26" s="1400"/>
      <c r="N26" s="1400"/>
      <c r="O26" s="1400"/>
      <c r="P26" s="1400"/>
      <c r="Q26" s="1400"/>
      <c r="R26" s="1400"/>
      <c r="S26" s="1400"/>
      <c r="T26" s="1400"/>
      <c r="U26" s="1400"/>
      <c r="V26" s="1400"/>
      <c r="W26" s="1400"/>
      <c r="X26" s="1400"/>
      <c r="Y26" s="1400"/>
      <c r="Z26" s="1400"/>
      <c r="AA26" s="1400"/>
      <c r="AB26" s="1400"/>
      <c r="AC26" s="1400"/>
      <c r="AD26" s="1400"/>
      <c r="AE26" s="1400"/>
      <c r="AF26" s="1400"/>
      <c r="AG26" s="1400"/>
      <c r="AH26" s="1400"/>
      <c r="AI26" s="1400"/>
      <c r="AJ26" s="1400"/>
      <c r="AK26" s="1400"/>
      <c r="AL26" s="1400"/>
      <c r="AM26" s="1400"/>
      <c r="AN26" s="1400"/>
      <c r="AO26" s="1400"/>
      <c r="AP26" s="1400"/>
      <c r="AQ26" s="1400"/>
      <c r="AR26" s="1400"/>
      <c r="AS26" s="1400"/>
      <c r="AT26" s="1400"/>
      <c r="AU26" s="1400"/>
      <c r="AV26" s="1400"/>
      <c r="AW26" s="78"/>
    </row>
    <row r="27" spans="2:49" s="9" customFormat="1" ht="13.5" customHeight="1">
      <c r="B27" s="1794"/>
      <c r="C27" s="1795"/>
      <c r="D27" s="1400"/>
      <c r="E27" s="1400"/>
      <c r="F27" s="1400"/>
      <c r="G27" s="1400"/>
      <c r="H27" s="1400"/>
      <c r="I27" s="1400"/>
      <c r="J27" s="1400"/>
      <c r="K27" s="1400"/>
      <c r="L27" s="1400"/>
      <c r="M27" s="1400"/>
      <c r="N27" s="1400"/>
      <c r="O27" s="1400"/>
      <c r="P27" s="1400"/>
      <c r="Q27" s="1400"/>
      <c r="R27" s="1400"/>
      <c r="S27" s="1400"/>
      <c r="T27" s="1400"/>
      <c r="U27" s="1400"/>
      <c r="V27" s="1400"/>
      <c r="W27" s="1400"/>
      <c r="X27" s="1400"/>
      <c r="Y27" s="1400"/>
      <c r="Z27" s="1400"/>
      <c r="AA27" s="1400"/>
      <c r="AB27" s="1400"/>
      <c r="AC27" s="1400"/>
      <c r="AD27" s="1400"/>
      <c r="AE27" s="1400"/>
      <c r="AF27" s="1400"/>
      <c r="AG27" s="1400"/>
      <c r="AH27" s="1400"/>
      <c r="AI27" s="1400"/>
      <c r="AJ27" s="1400"/>
      <c r="AK27" s="1400"/>
      <c r="AL27" s="1400"/>
      <c r="AM27" s="1400"/>
      <c r="AN27" s="1400"/>
      <c r="AO27" s="1400"/>
      <c r="AP27" s="1400"/>
      <c r="AQ27" s="1400"/>
      <c r="AR27" s="1400"/>
      <c r="AS27" s="1400"/>
      <c r="AT27" s="1400"/>
      <c r="AU27" s="1400"/>
      <c r="AV27" s="1400"/>
      <c r="AW27" s="1401"/>
    </row>
    <row r="28" spans="2:49" s="9" customFormat="1" ht="13.5" customHeight="1">
      <c r="B28" s="1794"/>
      <c r="C28" s="1795"/>
      <c r="D28" s="1400"/>
      <c r="E28" s="1400"/>
      <c r="F28" s="1400"/>
      <c r="G28" s="1400"/>
      <c r="H28" s="1400"/>
      <c r="I28" s="1400"/>
      <c r="J28" s="1400"/>
      <c r="K28" s="1400"/>
      <c r="L28" s="1400"/>
      <c r="M28" s="1400"/>
      <c r="N28" s="1400"/>
      <c r="O28" s="1400"/>
      <c r="P28" s="1400"/>
      <c r="Q28" s="1400"/>
      <c r="R28" s="1400"/>
      <c r="S28" s="1400"/>
      <c r="T28" s="1400"/>
      <c r="U28" s="1400"/>
      <c r="V28" s="1400"/>
      <c r="W28" s="1400"/>
      <c r="X28" s="1400"/>
      <c r="Y28" s="1400"/>
      <c r="Z28" s="1400"/>
      <c r="AA28" s="1400"/>
      <c r="AB28" s="1400"/>
      <c r="AC28" s="1400"/>
      <c r="AD28" s="1400"/>
      <c r="AE28" s="1400"/>
      <c r="AF28" s="1400"/>
      <c r="AG28" s="1400"/>
      <c r="AH28" s="1400"/>
      <c r="AI28" s="1400"/>
      <c r="AJ28" s="1400"/>
      <c r="AK28" s="1400"/>
      <c r="AL28" s="1400"/>
      <c r="AM28" s="1400"/>
      <c r="AN28" s="1400"/>
      <c r="AO28" s="1400"/>
      <c r="AP28" s="1400"/>
      <c r="AQ28" s="1400"/>
      <c r="AR28" s="1400"/>
      <c r="AS28" s="1400"/>
      <c r="AT28" s="1400"/>
      <c r="AU28" s="1400"/>
      <c r="AV28" s="1400"/>
      <c r="AW28" s="1401"/>
    </row>
    <row r="29" spans="2:49" s="9" customFormat="1" ht="13.5" customHeight="1">
      <c r="B29" s="1794"/>
      <c r="C29" s="1795"/>
      <c r="D29" s="1400"/>
      <c r="E29" s="1400"/>
      <c r="F29" s="1400"/>
      <c r="G29" s="1400"/>
      <c r="H29" s="1400"/>
      <c r="I29" s="1400"/>
      <c r="J29" s="1400"/>
      <c r="K29" s="1400"/>
      <c r="L29" s="1400"/>
      <c r="M29" s="1400"/>
      <c r="N29" s="1400"/>
      <c r="O29" s="1400"/>
      <c r="P29" s="1400"/>
      <c r="Q29" s="1400"/>
      <c r="R29" s="1400"/>
      <c r="S29" s="1400"/>
      <c r="T29" s="1400"/>
      <c r="U29" s="1400"/>
      <c r="V29" s="1400"/>
      <c r="W29" s="1400"/>
      <c r="X29" s="1400"/>
      <c r="Y29" s="1400"/>
      <c r="Z29" s="1400"/>
      <c r="AA29" s="1400"/>
      <c r="AB29" s="1400"/>
      <c r="AC29" s="1400"/>
      <c r="AD29" s="1400"/>
      <c r="AE29" s="1400"/>
      <c r="AF29" s="1400"/>
      <c r="AG29" s="1400"/>
      <c r="AH29" s="1400"/>
      <c r="AI29" s="1400"/>
      <c r="AJ29" s="1400"/>
      <c r="AK29" s="1400"/>
      <c r="AL29" s="1400"/>
      <c r="AM29" s="1400"/>
      <c r="AN29" s="1400"/>
      <c r="AO29" s="1400"/>
      <c r="AP29" s="1400"/>
      <c r="AQ29" s="1400"/>
      <c r="AR29" s="1400"/>
      <c r="AS29" s="1400"/>
      <c r="AT29" s="1400"/>
      <c r="AU29" s="1400"/>
      <c r="AV29" s="1400"/>
      <c r="AW29" s="1401"/>
    </row>
    <row r="30" spans="2:49" s="9" customFormat="1" ht="13.5" customHeight="1">
      <c r="B30" s="1794"/>
      <c r="C30" s="1795"/>
      <c r="D30" s="1400"/>
      <c r="E30" s="1400"/>
      <c r="F30" s="1400"/>
      <c r="G30" s="1400"/>
      <c r="H30" s="1400"/>
      <c r="I30" s="1400"/>
      <c r="J30" s="1400"/>
      <c r="K30" s="1400"/>
      <c r="L30" s="1400"/>
      <c r="M30" s="1400"/>
      <c r="N30" s="1400"/>
      <c r="O30" s="1400"/>
      <c r="P30" s="1400"/>
      <c r="Q30" s="1400"/>
      <c r="R30" s="1400"/>
      <c r="S30" s="1400"/>
      <c r="T30" s="1400"/>
      <c r="U30" s="1400"/>
      <c r="V30" s="1400"/>
      <c r="W30" s="1400"/>
      <c r="X30" s="1400"/>
      <c r="Y30" s="1400"/>
      <c r="Z30" s="1400"/>
      <c r="AA30" s="1400"/>
      <c r="AB30" s="1400"/>
      <c r="AC30" s="1400"/>
      <c r="AD30" s="1400"/>
      <c r="AE30" s="1400"/>
      <c r="AF30" s="1400"/>
      <c r="AG30" s="1400"/>
      <c r="AH30" s="1400"/>
      <c r="AI30" s="1400"/>
      <c r="AJ30" s="1400"/>
      <c r="AK30" s="1400"/>
      <c r="AL30" s="1400"/>
      <c r="AM30" s="1400"/>
      <c r="AN30" s="1400"/>
      <c r="AO30" s="1400"/>
      <c r="AP30" s="1400"/>
      <c r="AQ30" s="1400"/>
      <c r="AR30" s="1400"/>
      <c r="AS30" s="1400"/>
      <c r="AT30" s="1400"/>
      <c r="AU30" s="1400"/>
      <c r="AV30" s="1400"/>
      <c r="AW30" s="1401"/>
    </row>
    <row r="31" spans="2:49" s="9" customFormat="1" ht="13.5" customHeight="1">
      <c r="B31" s="1794"/>
      <c r="C31" s="1795"/>
      <c r="D31" s="1400"/>
      <c r="E31" s="1400"/>
      <c r="F31" s="1400"/>
      <c r="G31" s="1400"/>
      <c r="H31" s="1400"/>
      <c r="I31" s="1400"/>
      <c r="J31" s="1400"/>
      <c r="K31" s="1400"/>
      <c r="L31" s="1400"/>
      <c r="M31" s="1400"/>
      <c r="N31" s="1400"/>
      <c r="O31" s="1400"/>
      <c r="P31" s="1400"/>
      <c r="Q31" s="1400"/>
      <c r="R31" s="1400"/>
      <c r="S31" s="1400"/>
      <c r="T31" s="1400"/>
      <c r="U31" s="1400"/>
      <c r="V31" s="1400"/>
      <c r="W31" s="1400"/>
      <c r="X31" s="1400"/>
      <c r="Y31" s="1400"/>
      <c r="Z31" s="1400"/>
      <c r="AA31" s="1400"/>
      <c r="AB31" s="1400"/>
      <c r="AC31" s="1400"/>
      <c r="AD31" s="1400"/>
      <c r="AE31" s="1400"/>
      <c r="AF31" s="1400"/>
      <c r="AG31" s="1400"/>
      <c r="AH31" s="1400"/>
      <c r="AI31" s="1400"/>
      <c r="AJ31" s="1400"/>
      <c r="AK31" s="1400"/>
      <c r="AL31" s="1400"/>
      <c r="AM31" s="1400"/>
      <c r="AN31" s="1400"/>
      <c r="AO31" s="1400"/>
      <c r="AP31" s="1400"/>
      <c r="AQ31" s="1400"/>
      <c r="AR31" s="1400"/>
      <c r="AS31" s="1400"/>
      <c r="AT31" s="1400"/>
      <c r="AU31" s="1400"/>
      <c r="AV31" s="1400"/>
      <c r="AW31" s="1401"/>
    </row>
    <row r="32" spans="2:49" s="9" customFormat="1" ht="13.5" customHeight="1">
      <c r="B32" s="1794"/>
      <c r="C32" s="1795"/>
      <c r="D32" s="1400"/>
      <c r="E32" s="1400"/>
      <c r="F32" s="1400"/>
      <c r="G32" s="1400"/>
      <c r="H32" s="1400"/>
      <c r="I32" s="1400"/>
      <c r="J32" s="1400"/>
      <c r="K32" s="1400"/>
      <c r="L32" s="1400"/>
      <c r="M32" s="1400"/>
      <c r="N32" s="1400"/>
      <c r="O32" s="1400"/>
      <c r="P32" s="1400"/>
      <c r="Q32" s="1400"/>
      <c r="R32" s="1400"/>
      <c r="S32" s="1400"/>
      <c r="T32" s="1400"/>
      <c r="U32" s="1400"/>
      <c r="V32" s="1400"/>
      <c r="W32" s="1400"/>
      <c r="X32" s="1400"/>
      <c r="Y32" s="1400"/>
      <c r="Z32" s="1400"/>
      <c r="AA32" s="1400"/>
      <c r="AB32" s="1400"/>
      <c r="AC32" s="1400"/>
      <c r="AD32" s="1400"/>
      <c r="AE32" s="1400"/>
      <c r="AF32" s="1400"/>
      <c r="AG32" s="1400"/>
      <c r="AH32" s="1400"/>
      <c r="AI32" s="1400"/>
      <c r="AJ32" s="1400"/>
      <c r="AK32" s="1400"/>
      <c r="AL32" s="1400"/>
      <c r="AM32" s="1400"/>
      <c r="AN32" s="1400"/>
      <c r="AO32" s="1400"/>
      <c r="AP32" s="1400"/>
      <c r="AQ32" s="1400"/>
      <c r="AR32" s="1400"/>
      <c r="AS32" s="1400"/>
      <c r="AT32" s="1400"/>
      <c r="AU32" s="1400"/>
      <c r="AV32" s="1400"/>
      <c r="AW32" s="1401"/>
    </row>
    <row r="33" spans="2:49" s="9" customFormat="1" ht="13.5" customHeight="1">
      <c r="B33" s="1794"/>
      <c r="C33" s="1795"/>
      <c r="D33" s="1400"/>
      <c r="E33" s="1400"/>
      <c r="F33" s="1400"/>
      <c r="G33" s="1400"/>
      <c r="H33" s="1400"/>
      <c r="I33" s="1400"/>
      <c r="J33" s="1400"/>
      <c r="K33" s="1400"/>
      <c r="L33" s="1400"/>
      <c r="M33" s="1400"/>
      <c r="N33" s="1400"/>
      <c r="O33" s="1400"/>
      <c r="P33" s="1400"/>
      <c r="Q33" s="1400"/>
      <c r="R33" s="1400"/>
      <c r="S33" s="1400"/>
      <c r="T33" s="1400"/>
      <c r="U33" s="1400"/>
      <c r="V33" s="1400"/>
      <c r="W33" s="1400"/>
      <c r="X33" s="1400"/>
      <c r="Y33" s="1400"/>
      <c r="Z33" s="1400"/>
      <c r="AA33" s="1400"/>
      <c r="AB33" s="1400"/>
      <c r="AC33" s="1400"/>
      <c r="AD33" s="1400"/>
      <c r="AE33" s="1400"/>
      <c r="AF33" s="1400"/>
      <c r="AG33" s="1400"/>
      <c r="AH33" s="1400"/>
      <c r="AI33" s="1400"/>
      <c r="AJ33" s="1400"/>
      <c r="AK33" s="1400"/>
      <c r="AL33" s="1400"/>
      <c r="AM33" s="1400"/>
      <c r="AN33" s="1400"/>
      <c r="AO33" s="1400"/>
      <c r="AP33" s="1400"/>
      <c r="AQ33" s="1400"/>
      <c r="AR33" s="1400"/>
      <c r="AS33" s="1400"/>
      <c r="AT33" s="1400"/>
      <c r="AU33" s="1400"/>
      <c r="AV33" s="1400"/>
      <c r="AW33" s="1401"/>
    </row>
    <row r="34" spans="2:49" ht="13.5" customHeight="1">
      <c r="B34" s="1794"/>
      <c r="C34" s="1795"/>
      <c r="D34" s="1400"/>
      <c r="E34" s="1400"/>
      <c r="F34" s="1400"/>
      <c r="G34" s="1400"/>
      <c r="H34" s="1400"/>
      <c r="I34" s="1400"/>
      <c r="J34" s="1400"/>
      <c r="K34" s="1400"/>
      <c r="L34" s="1400"/>
      <c r="M34" s="1400"/>
      <c r="N34" s="1400"/>
      <c r="O34" s="1400"/>
      <c r="P34" s="1400"/>
      <c r="Q34" s="1400"/>
      <c r="R34" s="1400"/>
      <c r="S34" s="1400"/>
      <c r="T34" s="1400"/>
      <c r="U34" s="1400"/>
      <c r="V34" s="1400"/>
      <c r="W34" s="1400"/>
      <c r="X34" s="1400"/>
      <c r="Y34" s="1400"/>
      <c r="Z34" s="1400"/>
      <c r="AA34" s="1400"/>
      <c r="AB34" s="1400"/>
      <c r="AC34" s="1400"/>
      <c r="AD34" s="1400"/>
      <c r="AE34" s="1400"/>
      <c r="AF34" s="1400"/>
      <c r="AG34" s="1400"/>
      <c r="AH34" s="1400"/>
      <c r="AI34" s="1400"/>
      <c r="AJ34" s="1400"/>
      <c r="AK34" s="1400"/>
      <c r="AL34" s="1400"/>
      <c r="AM34" s="1400"/>
      <c r="AN34" s="1400"/>
      <c r="AO34" s="1400"/>
      <c r="AP34" s="1400"/>
      <c r="AQ34" s="1400"/>
      <c r="AR34" s="1400"/>
      <c r="AS34" s="1400"/>
      <c r="AT34" s="1400"/>
      <c r="AU34" s="1400"/>
      <c r="AV34" s="1400"/>
      <c r="AW34" s="1401"/>
    </row>
    <row r="35" spans="2:49" ht="13.5" customHeight="1">
      <c r="B35" s="1794"/>
      <c r="C35" s="1795"/>
      <c r="D35" s="1400"/>
      <c r="E35" s="1400"/>
      <c r="F35" s="1400"/>
      <c r="G35" s="1400"/>
      <c r="H35" s="1400"/>
      <c r="I35" s="1400"/>
      <c r="J35" s="1400"/>
      <c r="K35" s="1400"/>
      <c r="L35" s="1400"/>
      <c r="M35" s="1400"/>
      <c r="N35" s="1400"/>
      <c r="O35" s="1400"/>
      <c r="P35" s="1400"/>
      <c r="Q35" s="1400"/>
      <c r="R35" s="1400"/>
      <c r="S35" s="1400"/>
      <c r="T35" s="1400"/>
      <c r="U35" s="1400"/>
      <c r="V35" s="1400"/>
      <c r="W35" s="1400"/>
      <c r="X35" s="1400"/>
      <c r="Y35" s="1400"/>
      <c r="Z35" s="1400"/>
      <c r="AA35" s="1400"/>
      <c r="AB35" s="1400"/>
      <c r="AC35" s="1400"/>
      <c r="AD35" s="1400"/>
      <c r="AE35" s="1400"/>
      <c r="AF35" s="1400"/>
      <c r="AG35" s="1400"/>
      <c r="AH35" s="1400"/>
      <c r="AI35" s="1400"/>
      <c r="AJ35" s="1400"/>
      <c r="AK35" s="1400"/>
      <c r="AL35" s="1400"/>
      <c r="AM35" s="1400"/>
      <c r="AN35" s="1400"/>
      <c r="AO35" s="1400"/>
      <c r="AP35" s="1400"/>
      <c r="AQ35" s="1400"/>
      <c r="AR35" s="1400"/>
      <c r="AS35" s="1400"/>
      <c r="AT35" s="1400"/>
      <c r="AU35" s="1400"/>
      <c r="AV35" s="1400"/>
      <c r="AW35" s="1401"/>
    </row>
    <row r="36" spans="2:49" ht="13.5" customHeight="1">
      <c r="B36" s="1794"/>
      <c r="C36" s="1795"/>
      <c r="D36" s="1400"/>
      <c r="E36" s="1400"/>
      <c r="F36" s="1400"/>
      <c r="G36" s="1400"/>
      <c r="H36" s="1400"/>
      <c r="I36" s="1400"/>
      <c r="J36" s="1400"/>
      <c r="K36" s="1400"/>
      <c r="L36" s="1400"/>
      <c r="M36" s="1400"/>
      <c r="N36" s="1400"/>
      <c r="O36" s="1400"/>
      <c r="P36" s="1400"/>
      <c r="Q36" s="1400"/>
      <c r="R36" s="1400"/>
      <c r="S36" s="1400"/>
      <c r="T36" s="1400"/>
      <c r="U36" s="1400"/>
      <c r="V36" s="1400"/>
      <c r="W36" s="1400"/>
      <c r="X36" s="1400"/>
      <c r="Y36" s="1400"/>
      <c r="Z36" s="1400"/>
      <c r="AA36" s="1400"/>
      <c r="AB36" s="1400"/>
      <c r="AC36" s="1400"/>
      <c r="AD36" s="1400"/>
      <c r="AE36" s="1400"/>
      <c r="AF36" s="1400"/>
      <c r="AG36" s="1400"/>
      <c r="AH36" s="1400"/>
      <c r="AI36" s="1400"/>
      <c r="AJ36" s="1400"/>
      <c r="AK36" s="1400"/>
      <c r="AL36" s="1400"/>
      <c r="AM36" s="1400"/>
      <c r="AN36" s="1400"/>
      <c r="AO36" s="1400"/>
      <c r="AP36" s="1400"/>
      <c r="AQ36" s="1400"/>
      <c r="AR36" s="1400"/>
      <c r="AS36" s="1400"/>
      <c r="AT36" s="1400"/>
      <c r="AU36" s="1400"/>
      <c r="AV36" s="1400"/>
      <c r="AW36" s="1401"/>
    </row>
    <row r="37" spans="2:49" ht="13.5" customHeight="1">
      <c r="B37" s="1794"/>
      <c r="C37" s="1795"/>
      <c r="D37" s="1400"/>
      <c r="E37" s="1400"/>
      <c r="F37" s="1400"/>
      <c r="G37" s="1400"/>
      <c r="H37" s="1400"/>
      <c r="I37" s="1400"/>
      <c r="J37" s="1400"/>
      <c r="K37" s="1400"/>
      <c r="L37" s="1400"/>
      <c r="M37" s="1400"/>
      <c r="N37" s="1400"/>
      <c r="O37" s="1400"/>
      <c r="P37" s="1400"/>
      <c r="Q37" s="1400"/>
      <c r="R37" s="1400"/>
      <c r="S37" s="1400"/>
      <c r="T37" s="1400"/>
      <c r="U37" s="1400"/>
      <c r="V37" s="1400"/>
      <c r="W37" s="1400"/>
      <c r="X37" s="1400"/>
      <c r="Y37" s="1400"/>
      <c r="Z37" s="1400"/>
      <c r="AA37" s="1400"/>
      <c r="AB37" s="1400"/>
      <c r="AC37" s="1400"/>
      <c r="AD37" s="1400"/>
      <c r="AE37" s="1400"/>
      <c r="AF37" s="1400"/>
      <c r="AG37" s="1400"/>
      <c r="AH37" s="1400"/>
      <c r="AI37" s="1400"/>
      <c r="AJ37" s="1400"/>
      <c r="AK37" s="1400"/>
      <c r="AL37" s="1400"/>
      <c r="AM37" s="1400"/>
      <c r="AN37" s="1400"/>
      <c r="AO37" s="1400"/>
      <c r="AP37" s="1400"/>
      <c r="AQ37" s="1400"/>
      <c r="AR37" s="1400"/>
      <c r="AS37" s="1400"/>
      <c r="AT37" s="1400"/>
      <c r="AU37" s="1400"/>
      <c r="AV37" s="1400"/>
      <c r="AW37" s="1401"/>
    </row>
    <row r="38" spans="2:49" ht="13.5" customHeight="1">
      <c r="B38" s="1794"/>
      <c r="C38" s="1795"/>
      <c r="D38" s="1400"/>
      <c r="E38" s="1400"/>
      <c r="F38" s="1400"/>
      <c r="G38" s="1400"/>
      <c r="H38" s="1400"/>
      <c r="I38" s="1400"/>
      <c r="J38" s="1400"/>
      <c r="K38" s="1400"/>
      <c r="L38" s="1400"/>
      <c r="M38" s="1400"/>
      <c r="N38" s="1400"/>
      <c r="O38" s="1400"/>
      <c r="P38" s="1400"/>
      <c r="Q38" s="1400"/>
      <c r="R38" s="1400"/>
      <c r="S38" s="1400"/>
      <c r="T38" s="1400"/>
      <c r="U38" s="1400"/>
      <c r="V38" s="1400"/>
      <c r="W38" s="1400"/>
      <c r="X38" s="1400"/>
      <c r="Y38" s="1400"/>
      <c r="Z38" s="1400"/>
      <c r="AA38" s="1400"/>
      <c r="AB38" s="1400"/>
      <c r="AC38" s="1400"/>
      <c r="AD38" s="1400"/>
      <c r="AE38" s="1400"/>
      <c r="AF38" s="1400"/>
      <c r="AG38" s="1400"/>
      <c r="AH38" s="1400"/>
      <c r="AI38" s="1400"/>
      <c r="AJ38" s="1400"/>
      <c r="AK38" s="1400"/>
      <c r="AL38" s="1400"/>
      <c r="AM38" s="1400"/>
      <c r="AN38" s="1400"/>
      <c r="AO38" s="1400"/>
      <c r="AP38" s="1400"/>
      <c r="AQ38" s="1400"/>
      <c r="AR38" s="1400"/>
      <c r="AS38" s="1400"/>
      <c r="AT38" s="1400"/>
      <c r="AU38" s="1400"/>
      <c r="AV38" s="1400"/>
      <c r="AW38" s="1401"/>
    </row>
    <row r="39" spans="2:49" ht="13.5" customHeight="1">
      <c r="B39" s="1794"/>
      <c r="C39" s="1795"/>
      <c r="D39" s="1400"/>
      <c r="E39" s="1400"/>
      <c r="F39" s="1400"/>
      <c r="G39" s="1400"/>
      <c r="H39" s="1400"/>
      <c r="I39" s="1400"/>
      <c r="J39" s="1400"/>
      <c r="K39" s="1400"/>
      <c r="L39" s="1400"/>
      <c r="M39" s="1400"/>
      <c r="N39" s="1400"/>
      <c r="O39" s="1400"/>
      <c r="P39" s="1400"/>
      <c r="Q39" s="1400"/>
      <c r="R39" s="1400"/>
      <c r="S39" s="1400"/>
      <c r="T39" s="1400"/>
      <c r="U39" s="1400"/>
      <c r="V39" s="1400"/>
      <c r="W39" s="1400"/>
      <c r="X39" s="1400"/>
      <c r="Y39" s="1400"/>
      <c r="Z39" s="1400"/>
      <c r="AA39" s="1400"/>
      <c r="AB39" s="1400"/>
      <c r="AC39" s="1400"/>
      <c r="AD39" s="1400"/>
      <c r="AE39" s="1400"/>
      <c r="AF39" s="1400"/>
      <c r="AG39" s="1400"/>
      <c r="AH39" s="1400"/>
      <c r="AI39" s="1400"/>
      <c r="AJ39" s="1400"/>
      <c r="AK39" s="1400"/>
      <c r="AL39" s="1400"/>
      <c r="AM39" s="1400"/>
      <c r="AN39" s="1400"/>
      <c r="AO39" s="1400"/>
      <c r="AP39" s="1400"/>
      <c r="AQ39" s="1400"/>
      <c r="AR39" s="1400"/>
      <c r="AS39" s="1400"/>
      <c r="AT39" s="1400"/>
      <c r="AU39" s="1400"/>
      <c r="AV39" s="1400"/>
      <c r="AW39" s="1401"/>
    </row>
    <row r="40" spans="2:49" ht="13.5" customHeight="1">
      <c r="B40" s="1794"/>
      <c r="C40" s="1795"/>
      <c r="D40" s="1400"/>
      <c r="E40" s="1400"/>
      <c r="F40" s="1400"/>
      <c r="G40" s="1400"/>
      <c r="H40" s="1400"/>
      <c r="I40" s="1400"/>
      <c r="J40" s="1400"/>
      <c r="K40" s="1400"/>
      <c r="L40" s="1400"/>
      <c r="M40" s="1400"/>
      <c r="N40" s="1400"/>
      <c r="O40" s="1400"/>
      <c r="P40" s="1400"/>
      <c r="Q40" s="1400"/>
      <c r="R40" s="1400"/>
      <c r="S40" s="1400"/>
      <c r="T40" s="1400"/>
      <c r="U40" s="1400"/>
      <c r="V40" s="1400"/>
      <c r="W40" s="1400"/>
      <c r="X40" s="1400"/>
      <c r="Y40" s="1400"/>
      <c r="Z40" s="1400"/>
      <c r="AA40" s="1400"/>
      <c r="AB40" s="1400"/>
      <c r="AC40" s="1400"/>
      <c r="AD40" s="1400"/>
      <c r="AE40" s="1400"/>
      <c r="AF40" s="1400"/>
      <c r="AG40" s="1400"/>
      <c r="AH40" s="1400"/>
      <c r="AI40" s="1400"/>
      <c r="AJ40" s="1400"/>
      <c r="AK40" s="1400"/>
      <c r="AL40" s="1400"/>
      <c r="AM40" s="1400"/>
      <c r="AN40" s="1400"/>
      <c r="AO40" s="1400"/>
      <c r="AP40" s="1400"/>
      <c r="AQ40" s="1400"/>
      <c r="AR40" s="1400"/>
      <c r="AS40" s="1400"/>
      <c r="AT40" s="1400"/>
      <c r="AU40" s="1400"/>
      <c r="AV40" s="1400"/>
      <c r="AW40" s="1401"/>
    </row>
    <row r="41" spans="2:49" ht="13.5" customHeight="1">
      <c r="B41" s="1794"/>
      <c r="C41" s="1795"/>
      <c r="D41" s="1400"/>
      <c r="E41" s="1400"/>
      <c r="F41" s="1400"/>
      <c r="G41" s="1400"/>
      <c r="H41" s="1400"/>
      <c r="I41" s="1400"/>
      <c r="J41" s="1400"/>
      <c r="K41" s="1400"/>
      <c r="L41" s="1400"/>
      <c r="M41" s="1400"/>
      <c r="N41" s="1400"/>
      <c r="O41" s="1400"/>
      <c r="P41" s="1400"/>
      <c r="Q41" s="1400"/>
      <c r="R41" s="1400"/>
      <c r="S41" s="1400"/>
      <c r="T41" s="1400"/>
      <c r="U41" s="1400"/>
      <c r="V41" s="1400"/>
      <c r="W41" s="1400"/>
      <c r="X41" s="1400"/>
      <c r="Y41" s="1400"/>
      <c r="Z41" s="1400"/>
      <c r="AA41" s="1400"/>
      <c r="AB41" s="1400"/>
      <c r="AC41" s="1400"/>
      <c r="AD41" s="1400"/>
      <c r="AE41" s="1400"/>
      <c r="AF41" s="1400"/>
      <c r="AG41" s="1400"/>
      <c r="AH41" s="1400"/>
      <c r="AI41" s="1400"/>
      <c r="AJ41" s="1400"/>
      <c r="AK41" s="1400"/>
      <c r="AL41" s="1400"/>
      <c r="AM41" s="1400"/>
      <c r="AN41" s="1400"/>
      <c r="AO41" s="1400"/>
      <c r="AP41" s="1400"/>
      <c r="AQ41" s="1400"/>
      <c r="AR41" s="1400"/>
      <c r="AS41" s="1400"/>
      <c r="AT41" s="1400"/>
      <c r="AU41" s="1400"/>
      <c r="AV41" s="1400"/>
      <c r="AW41" s="1401"/>
    </row>
    <row r="42" spans="2:49" ht="13.5" customHeight="1">
      <c r="B42" s="1794"/>
      <c r="C42" s="1795"/>
      <c r="D42" s="1400"/>
      <c r="E42" s="1400"/>
      <c r="F42" s="1400"/>
      <c r="G42" s="1400"/>
      <c r="H42" s="1400"/>
      <c r="I42" s="1400"/>
      <c r="J42" s="1400"/>
      <c r="K42" s="1400"/>
      <c r="L42" s="1400"/>
      <c r="M42" s="1400"/>
      <c r="N42" s="1400"/>
      <c r="O42" s="1400"/>
      <c r="P42" s="1400"/>
      <c r="Q42" s="1400"/>
      <c r="R42" s="1400"/>
      <c r="S42" s="1400"/>
      <c r="T42" s="1400"/>
      <c r="U42" s="1400"/>
      <c r="V42" s="1400"/>
      <c r="W42" s="1400"/>
      <c r="X42" s="1400"/>
      <c r="Y42" s="1400"/>
      <c r="Z42" s="1400"/>
      <c r="AA42" s="1400"/>
      <c r="AB42" s="1400"/>
      <c r="AC42" s="1400"/>
      <c r="AD42" s="1400"/>
      <c r="AE42" s="1400"/>
      <c r="AF42" s="1400"/>
      <c r="AG42" s="1400"/>
      <c r="AH42" s="1400"/>
      <c r="AI42" s="1400"/>
      <c r="AJ42" s="1400"/>
      <c r="AK42" s="1400"/>
      <c r="AL42" s="1400"/>
      <c r="AM42" s="1400"/>
      <c r="AN42" s="1400"/>
      <c r="AO42" s="1400"/>
      <c r="AP42" s="1400"/>
      <c r="AQ42" s="1400"/>
      <c r="AR42" s="1400"/>
      <c r="AS42" s="1400"/>
      <c r="AT42" s="1400"/>
      <c r="AU42" s="1400"/>
      <c r="AV42" s="1400"/>
      <c r="AW42" s="1401"/>
    </row>
    <row r="43" spans="2:49" ht="13.5" customHeight="1">
      <c r="B43" s="1794"/>
      <c r="C43" s="1795"/>
      <c r="D43" s="1400"/>
      <c r="E43" s="1400"/>
      <c r="F43" s="1400"/>
      <c r="G43" s="1400"/>
      <c r="H43" s="1400"/>
      <c r="I43" s="1400"/>
      <c r="J43" s="1400"/>
      <c r="K43" s="1400"/>
      <c r="L43" s="1400"/>
      <c r="M43" s="1400"/>
      <c r="N43" s="1400"/>
      <c r="O43" s="1400"/>
      <c r="P43" s="1400"/>
      <c r="Q43" s="1400"/>
      <c r="R43" s="1400"/>
      <c r="S43" s="1400"/>
      <c r="T43" s="1400"/>
      <c r="U43" s="1400"/>
      <c r="V43" s="1400"/>
      <c r="W43" s="1400"/>
      <c r="X43" s="1400"/>
      <c r="Y43" s="1400"/>
      <c r="Z43" s="1400"/>
      <c r="AA43" s="1400"/>
      <c r="AB43" s="1400"/>
      <c r="AC43" s="1400"/>
      <c r="AD43" s="1400"/>
      <c r="AE43" s="1400"/>
      <c r="AF43" s="1400"/>
      <c r="AG43" s="1400"/>
      <c r="AH43" s="1400"/>
      <c r="AI43" s="1400"/>
      <c r="AJ43" s="1400"/>
      <c r="AK43" s="1400"/>
      <c r="AL43" s="1400"/>
      <c r="AM43" s="1400"/>
      <c r="AN43" s="1400"/>
      <c r="AO43" s="1400"/>
      <c r="AP43" s="1400"/>
      <c r="AQ43" s="1400"/>
      <c r="AR43" s="1400"/>
      <c r="AS43" s="1400"/>
      <c r="AT43" s="1400"/>
      <c r="AU43" s="1400"/>
      <c r="AV43" s="1400"/>
      <c r="AW43" s="1401"/>
    </row>
    <row r="44" spans="2:49" ht="13.5" customHeight="1">
      <c r="B44" s="1794"/>
      <c r="C44" s="1795"/>
      <c r="D44" s="1400"/>
      <c r="E44" s="1400"/>
      <c r="F44" s="1400"/>
      <c r="G44" s="1400"/>
      <c r="H44" s="1400"/>
      <c r="I44" s="1400"/>
      <c r="J44" s="1400"/>
      <c r="K44" s="1400"/>
      <c r="L44" s="1400"/>
      <c r="M44" s="1400"/>
      <c r="N44" s="1400"/>
      <c r="O44" s="1400"/>
      <c r="P44" s="1400"/>
      <c r="Q44" s="1400"/>
      <c r="R44" s="1400"/>
      <c r="S44" s="1400"/>
      <c r="T44" s="1400"/>
      <c r="U44" s="1400"/>
      <c r="V44" s="1400"/>
      <c r="W44" s="1400"/>
      <c r="X44" s="1400"/>
      <c r="Y44" s="1400"/>
      <c r="Z44" s="1400"/>
      <c r="AA44" s="1400"/>
      <c r="AB44" s="1400"/>
      <c r="AC44" s="1400"/>
      <c r="AD44" s="1400"/>
      <c r="AE44" s="1400"/>
      <c r="AF44" s="1400"/>
      <c r="AG44" s="1400"/>
      <c r="AH44" s="1400"/>
      <c r="AI44" s="1400"/>
      <c r="AJ44" s="1400"/>
      <c r="AK44" s="1400"/>
      <c r="AL44" s="1400"/>
      <c r="AM44" s="1400"/>
      <c r="AN44" s="1400"/>
      <c r="AO44" s="1400"/>
      <c r="AP44" s="1400"/>
      <c r="AQ44" s="1400"/>
      <c r="AR44" s="1400"/>
      <c r="AS44" s="1400"/>
      <c r="AT44" s="1400"/>
      <c r="AU44" s="1400"/>
      <c r="AV44" s="1400"/>
      <c r="AW44" s="1401"/>
    </row>
    <row r="45" spans="2:49" ht="13.5" customHeight="1">
      <c r="B45" s="1794"/>
      <c r="C45" s="1795"/>
      <c r="D45" s="1400"/>
      <c r="E45" s="1400"/>
      <c r="F45" s="1400"/>
      <c r="G45" s="1400"/>
      <c r="H45" s="1400"/>
      <c r="I45" s="1400"/>
      <c r="J45" s="1400"/>
      <c r="K45" s="1400"/>
      <c r="L45" s="1400"/>
      <c r="M45" s="1400"/>
      <c r="N45" s="1400"/>
      <c r="O45" s="1400"/>
      <c r="P45" s="1400"/>
      <c r="Q45" s="1400"/>
      <c r="R45" s="1400"/>
      <c r="S45" s="1400"/>
      <c r="T45" s="1400"/>
      <c r="U45" s="1400"/>
      <c r="V45" s="1400"/>
      <c r="W45" s="1400"/>
      <c r="X45" s="1400"/>
      <c r="Y45" s="1400"/>
      <c r="Z45" s="1400"/>
      <c r="AA45" s="1400"/>
      <c r="AB45" s="1400"/>
      <c r="AC45" s="1400"/>
      <c r="AD45" s="1400"/>
      <c r="AE45" s="1400"/>
      <c r="AF45" s="1400"/>
      <c r="AG45" s="1400"/>
      <c r="AH45" s="1400"/>
      <c r="AI45" s="1400"/>
      <c r="AJ45" s="1400"/>
      <c r="AK45" s="1400"/>
      <c r="AL45" s="1400"/>
      <c r="AM45" s="1400"/>
      <c r="AN45" s="1400"/>
      <c r="AO45" s="1400"/>
      <c r="AP45" s="1400"/>
      <c r="AQ45" s="1400"/>
      <c r="AR45" s="1400"/>
      <c r="AS45" s="1400"/>
      <c r="AT45" s="1400"/>
      <c r="AU45" s="1400"/>
      <c r="AV45" s="1400"/>
      <c r="AW45" s="1401"/>
    </row>
    <row r="46" spans="2:49" ht="13.5" customHeight="1">
      <c r="B46" s="1794"/>
      <c r="C46" s="1795"/>
      <c r="D46" s="1400"/>
      <c r="E46" s="1400"/>
      <c r="F46" s="1400"/>
      <c r="G46" s="1400"/>
      <c r="H46" s="1400"/>
      <c r="I46" s="1400"/>
      <c r="J46" s="1400"/>
      <c r="K46" s="1400"/>
      <c r="L46" s="1400"/>
      <c r="M46" s="1400"/>
      <c r="N46" s="1400"/>
      <c r="O46" s="1400"/>
      <c r="P46" s="1400"/>
      <c r="Q46" s="1400"/>
      <c r="R46" s="1400"/>
      <c r="S46" s="1400"/>
      <c r="T46" s="1400"/>
      <c r="U46" s="1400"/>
      <c r="V46" s="1400"/>
      <c r="W46" s="1400"/>
      <c r="X46" s="1400"/>
      <c r="Y46" s="1400"/>
      <c r="Z46" s="1400"/>
      <c r="AA46" s="1400"/>
      <c r="AB46" s="1400"/>
      <c r="AC46" s="1400"/>
      <c r="AD46" s="1400"/>
      <c r="AE46" s="1400"/>
      <c r="AF46" s="1400"/>
      <c r="AG46" s="1400"/>
      <c r="AH46" s="1400"/>
      <c r="AI46" s="1400"/>
      <c r="AJ46" s="1400"/>
      <c r="AK46" s="1400"/>
      <c r="AL46" s="1400"/>
      <c r="AM46" s="1400"/>
      <c r="AN46" s="1400"/>
      <c r="AO46" s="1400"/>
      <c r="AP46" s="1400"/>
      <c r="AQ46" s="1400"/>
      <c r="AR46" s="1400"/>
      <c r="AS46" s="1400"/>
      <c r="AT46" s="1400"/>
      <c r="AU46" s="1400"/>
      <c r="AV46" s="1400"/>
      <c r="AW46" s="1401"/>
    </row>
    <row r="47" spans="2:49" ht="13.5" customHeight="1">
      <c r="B47" s="1794"/>
      <c r="C47" s="1795"/>
      <c r="D47" s="1400"/>
      <c r="E47" s="1400"/>
      <c r="F47" s="1400"/>
      <c r="G47" s="1400"/>
      <c r="H47" s="1400"/>
      <c r="I47" s="1400"/>
      <c r="J47" s="1400"/>
      <c r="K47" s="1400"/>
      <c r="L47" s="1400"/>
      <c r="M47" s="1400"/>
      <c r="N47" s="1400"/>
      <c r="O47" s="1400"/>
      <c r="P47" s="1400"/>
      <c r="Q47" s="1400"/>
      <c r="R47" s="1400"/>
      <c r="S47" s="1400"/>
      <c r="T47" s="1400"/>
      <c r="U47" s="1400"/>
      <c r="V47" s="1400"/>
      <c r="W47" s="1400"/>
      <c r="X47" s="1400"/>
      <c r="Y47" s="1400"/>
      <c r="Z47" s="1400"/>
      <c r="AA47" s="1400"/>
      <c r="AB47" s="1400"/>
      <c r="AC47" s="1400"/>
      <c r="AD47" s="1400"/>
      <c r="AE47" s="1400"/>
      <c r="AF47" s="1400"/>
      <c r="AG47" s="1400"/>
      <c r="AH47" s="1400"/>
      <c r="AI47" s="1400"/>
      <c r="AJ47" s="1400"/>
      <c r="AK47" s="1400"/>
      <c r="AL47" s="1400"/>
      <c r="AM47" s="1400"/>
      <c r="AN47" s="1400"/>
      <c r="AO47" s="1400"/>
      <c r="AP47" s="1400"/>
      <c r="AQ47" s="1400"/>
      <c r="AR47" s="1400"/>
      <c r="AS47" s="1400"/>
      <c r="AT47" s="1400"/>
      <c r="AU47" s="1400"/>
      <c r="AV47" s="1400"/>
      <c r="AW47" s="1401"/>
    </row>
    <row r="48" spans="2:49" ht="13.5" customHeight="1">
      <c r="B48" s="1794"/>
      <c r="C48" s="1795"/>
      <c r="D48" s="1400"/>
      <c r="E48" s="1400"/>
      <c r="F48" s="1400"/>
      <c r="G48" s="1400"/>
      <c r="H48" s="1400"/>
      <c r="I48" s="1400"/>
      <c r="J48" s="1400"/>
      <c r="K48" s="1400"/>
      <c r="L48" s="1400"/>
      <c r="M48" s="1400"/>
      <c r="N48" s="1400"/>
      <c r="O48" s="1400"/>
      <c r="P48" s="1400"/>
      <c r="Q48" s="1400"/>
      <c r="R48" s="1400"/>
      <c r="S48" s="1400"/>
      <c r="T48" s="1400"/>
      <c r="U48" s="1400"/>
      <c r="V48" s="1400"/>
      <c r="W48" s="1400"/>
      <c r="X48" s="1400"/>
      <c r="Y48" s="1400"/>
      <c r="Z48" s="1400"/>
      <c r="AA48" s="1400"/>
      <c r="AB48" s="1400"/>
      <c r="AC48" s="1400"/>
      <c r="AD48" s="1400"/>
      <c r="AE48" s="1400"/>
      <c r="AF48" s="1400"/>
      <c r="AG48" s="1400"/>
      <c r="AH48" s="1400"/>
      <c r="AI48" s="1400"/>
      <c r="AJ48" s="1400"/>
      <c r="AK48" s="1400"/>
      <c r="AL48" s="1400"/>
      <c r="AM48" s="1400"/>
      <c r="AN48" s="1400"/>
      <c r="AO48" s="1400"/>
      <c r="AP48" s="1400"/>
      <c r="AQ48" s="1400"/>
      <c r="AR48" s="1400"/>
      <c r="AS48" s="1400"/>
      <c r="AT48" s="1400"/>
      <c r="AU48" s="1400"/>
      <c r="AV48" s="1400"/>
      <c r="AW48" s="1401"/>
    </row>
    <row r="49" spans="2:49" ht="13.5" customHeight="1">
      <c r="B49" s="1794"/>
      <c r="C49" s="1795"/>
      <c r="D49" s="1400"/>
      <c r="E49" s="1400"/>
      <c r="F49" s="1400"/>
      <c r="G49" s="1400"/>
      <c r="H49" s="1400"/>
      <c r="I49" s="1400"/>
      <c r="J49" s="1400"/>
      <c r="K49" s="1400"/>
      <c r="L49" s="1400"/>
      <c r="M49" s="1400"/>
      <c r="N49" s="1400"/>
      <c r="O49" s="1400"/>
      <c r="P49" s="1400"/>
      <c r="Q49" s="1400"/>
      <c r="R49" s="1400"/>
      <c r="S49" s="1400"/>
      <c r="T49" s="1400"/>
      <c r="U49" s="1400"/>
      <c r="V49" s="1400"/>
      <c r="W49" s="1400"/>
      <c r="X49" s="1400"/>
      <c r="Y49" s="1400"/>
      <c r="Z49" s="1400"/>
      <c r="AA49" s="1400"/>
      <c r="AB49" s="1400"/>
      <c r="AC49" s="1400"/>
      <c r="AD49" s="1400"/>
      <c r="AE49" s="1400"/>
      <c r="AF49" s="1400"/>
      <c r="AG49" s="1400"/>
      <c r="AH49" s="1400"/>
      <c r="AI49" s="1400"/>
      <c r="AJ49" s="1400"/>
      <c r="AK49" s="1400"/>
      <c r="AL49" s="1400"/>
      <c r="AM49" s="1400"/>
      <c r="AN49" s="1400"/>
      <c r="AO49" s="1400"/>
      <c r="AP49" s="1400"/>
      <c r="AQ49" s="1400"/>
      <c r="AR49" s="1400"/>
      <c r="AS49" s="1400"/>
      <c r="AT49" s="1400"/>
      <c r="AU49" s="1400"/>
      <c r="AV49" s="1400"/>
      <c r="AW49" s="1401"/>
    </row>
    <row r="50" spans="2:49" ht="13.5" customHeight="1">
      <c r="B50" s="1794"/>
      <c r="C50" s="1795"/>
      <c r="D50" s="1400"/>
      <c r="E50" s="1400"/>
      <c r="F50" s="1400"/>
      <c r="G50" s="1400"/>
      <c r="H50" s="1400"/>
      <c r="I50" s="1400"/>
      <c r="J50" s="1400"/>
      <c r="K50" s="1400"/>
      <c r="L50" s="1400"/>
      <c r="M50" s="1400"/>
      <c r="N50" s="1400"/>
      <c r="O50" s="1400"/>
      <c r="P50" s="1400"/>
      <c r="Q50" s="1400"/>
      <c r="R50" s="1400"/>
      <c r="S50" s="1400"/>
      <c r="T50" s="1400"/>
      <c r="U50" s="1400"/>
      <c r="V50" s="1400"/>
      <c r="W50" s="1400"/>
      <c r="X50" s="1400"/>
      <c r="Y50" s="1400"/>
      <c r="Z50" s="1400"/>
      <c r="AA50" s="1400"/>
      <c r="AB50" s="1400"/>
      <c r="AC50" s="1400"/>
      <c r="AD50" s="1400"/>
      <c r="AE50" s="1400"/>
      <c r="AF50" s="1400"/>
      <c r="AG50" s="1400"/>
      <c r="AH50" s="1400"/>
      <c r="AI50" s="1400"/>
      <c r="AJ50" s="1400"/>
      <c r="AK50" s="1400"/>
      <c r="AL50" s="1400"/>
      <c r="AM50" s="1400"/>
      <c r="AN50" s="1400"/>
      <c r="AO50" s="1400"/>
      <c r="AP50" s="1400"/>
      <c r="AQ50" s="1400"/>
      <c r="AR50" s="1400"/>
      <c r="AS50" s="1400"/>
      <c r="AT50" s="1400"/>
      <c r="AU50" s="1400"/>
      <c r="AV50" s="1400"/>
      <c r="AW50" s="1401"/>
    </row>
    <row r="51" spans="2:49" ht="13.5" customHeight="1">
      <c r="B51" s="1794"/>
      <c r="C51" s="1795"/>
      <c r="D51" s="1400"/>
      <c r="E51" s="1400"/>
      <c r="F51" s="1400"/>
      <c r="G51" s="1400"/>
      <c r="H51" s="1400"/>
      <c r="I51" s="1400"/>
      <c r="J51" s="1400"/>
      <c r="K51" s="1400"/>
      <c r="L51" s="1400"/>
      <c r="M51" s="1400"/>
      <c r="N51" s="1400"/>
      <c r="O51" s="1400"/>
      <c r="P51" s="1400"/>
      <c r="Q51" s="1400"/>
      <c r="R51" s="1400"/>
      <c r="S51" s="1400"/>
      <c r="T51" s="1400"/>
      <c r="U51" s="1400"/>
      <c r="V51" s="1400"/>
      <c r="W51" s="1400"/>
      <c r="X51" s="1400"/>
      <c r="Y51" s="1400"/>
      <c r="Z51" s="1400"/>
      <c r="AA51" s="1400"/>
      <c r="AB51" s="1400"/>
      <c r="AC51" s="1400"/>
      <c r="AD51" s="1400"/>
      <c r="AE51" s="1400"/>
      <c r="AF51" s="1400"/>
      <c r="AG51" s="1400"/>
      <c r="AH51" s="1400"/>
      <c r="AI51" s="1400"/>
      <c r="AJ51" s="1400"/>
      <c r="AK51" s="1400"/>
      <c r="AL51" s="1400"/>
      <c r="AM51" s="1400"/>
      <c r="AN51" s="1400"/>
      <c r="AO51" s="1400"/>
      <c r="AP51" s="1400"/>
      <c r="AQ51" s="1400"/>
      <c r="AR51" s="1400"/>
      <c r="AS51" s="1400"/>
      <c r="AT51" s="1400"/>
      <c r="AU51" s="1400"/>
      <c r="AV51" s="1400"/>
      <c r="AW51" s="1401"/>
    </row>
    <row r="52" spans="2:49" ht="13.5" customHeight="1">
      <c r="B52" s="1794"/>
      <c r="C52" s="1795"/>
      <c r="D52" s="1400"/>
      <c r="E52" s="1400"/>
      <c r="F52" s="1400"/>
      <c r="G52" s="1400"/>
      <c r="H52" s="1400"/>
      <c r="I52" s="1400"/>
      <c r="J52" s="1400"/>
      <c r="K52" s="1400"/>
      <c r="L52" s="1400"/>
      <c r="M52" s="1400"/>
      <c r="N52" s="1400"/>
      <c r="O52" s="1400"/>
      <c r="P52" s="1400"/>
      <c r="Q52" s="1400"/>
      <c r="R52" s="1400"/>
      <c r="S52" s="1400"/>
      <c r="T52" s="1400"/>
      <c r="U52" s="1400"/>
      <c r="V52" s="1400"/>
      <c r="W52" s="1400"/>
      <c r="X52" s="1400"/>
      <c r="Y52" s="1400"/>
      <c r="Z52" s="1400"/>
      <c r="AA52" s="1400"/>
      <c r="AB52" s="1400"/>
      <c r="AC52" s="1400"/>
      <c r="AD52" s="1400"/>
      <c r="AE52" s="1400"/>
      <c r="AF52" s="1400"/>
      <c r="AG52" s="1400"/>
      <c r="AH52" s="1400"/>
      <c r="AI52" s="1400"/>
      <c r="AJ52" s="1400"/>
      <c r="AK52" s="1400"/>
      <c r="AL52" s="1400"/>
      <c r="AM52" s="1400"/>
      <c r="AN52" s="1400"/>
      <c r="AO52" s="1400"/>
      <c r="AP52" s="1400"/>
      <c r="AQ52" s="1400"/>
      <c r="AR52" s="1400"/>
      <c r="AS52" s="1400"/>
      <c r="AT52" s="1400"/>
      <c r="AU52" s="1400"/>
      <c r="AV52" s="1400"/>
      <c r="AW52" s="1401"/>
    </row>
    <row r="53" spans="2:49" ht="13.5" customHeight="1">
      <c r="B53" s="1794"/>
      <c r="C53" s="1795"/>
      <c r="D53" s="1400"/>
      <c r="E53" s="1400"/>
      <c r="F53" s="1400"/>
      <c r="G53" s="1400"/>
      <c r="H53" s="1400"/>
      <c r="I53" s="1400"/>
      <c r="J53" s="1400"/>
      <c r="K53" s="1400"/>
      <c r="L53" s="1400"/>
      <c r="M53" s="1400"/>
      <c r="N53" s="1400"/>
      <c r="O53" s="1400"/>
      <c r="P53" s="1400"/>
      <c r="Q53" s="1400"/>
      <c r="R53" s="1400"/>
      <c r="S53" s="1400"/>
      <c r="T53" s="1400"/>
      <c r="U53" s="1400"/>
      <c r="V53" s="1400"/>
      <c r="W53" s="1400"/>
      <c r="X53" s="1400"/>
      <c r="Y53" s="1400"/>
      <c r="Z53" s="1400"/>
      <c r="AA53" s="1400"/>
      <c r="AB53" s="1400"/>
      <c r="AC53" s="1400"/>
      <c r="AD53" s="1400"/>
      <c r="AE53" s="1400"/>
      <c r="AF53" s="1400"/>
      <c r="AG53" s="1400"/>
      <c r="AH53" s="1400"/>
      <c r="AI53" s="1400"/>
      <c r="AJ53" s="1400"/>
      <c r="AK53" s="1400"/>
      <c r="AL53" s="1400"/>
      <c r="AM53" s="1400"/>
      <c r="AN53" s="1400"/>
      <c r="AO53" s="1400"/>
      <c r="AP53" s="1400"/>
      <c r="AQ53" s="1400"/>
      <c r="AR53" s="1400"/>
      <c r="AS53" s="1400"/>
      <c r="AT53" s="1400"/>
      <c r="AU53" s="1400"/>
      <c r="AV53" s="1400"/>
      <c r="AW53" s="1401"/>
    </row>
    <row r="54" spans="2:49" ht="13.5" customHeight="1">
      <c r="B54" s="1794"/>
      <c r="C54" s="1795"/>
      <c r="D54" s="1400"/>
      <c r="E54" s="1400"/>
      <c r="F54" s="1400"/>
      <c r="G54" s="1400"/>
      <c r="H54" s="1400"/>
      <c r="I54" s="1400"/>
      <c r="J54" s="1400"/>
      <c r="K54" s="1400"/>
      <c r="L54" s="1400"/>
      <c r="M54" s="1400"/>
      <c r="N54" s="1400"/>
      <c r="O54" s="1400"/>
      <c r="P54" s="1400"/>
      <c r="Q54" s="1400"/>
      <c r="R54" s="1400"/>
      <c r="S54" s="1400"/>
      <c r="T54" s="1400"/>
      <c r="U54" s="1400"/>
      <c r="V54" s="1400"/>
      <c r="W54" s="1400"/>
      <c r="X54" s="1400"/>
      <c r="Y54" s="1400"/>
      <c r="Z54" s="1400"/>
      <c r="AA54" s="1400"/>
      <c r="AB54" s="1400"/>
      <c r="AC54" s="1400"/>
      <c r="AD54" s="1400"/>
      <c r="AE54" s="1400"/>
      <c r="AF54" s="1400"/>
      <c r="AG54" s="1400"/>
      <c r="AH54" s="1400"/>
      <c r="AI54" s="1400"/>
      <c r="AJ54" s="1400"/>
      <c r="AK54" s="1400"/>
      <c r="AL54" s="1400"/>
      <c r="AM54" s="1400"/>
      <c r="AN54" s="1400"/>
      <c r="AO54" s="1400"/>
      <c r="AP54" s="1400"/>
      <c r="AQ54" s="1400"/>
      <c r="AR54" s="1400"/>
      <c r="AS54" s="1400"/>
      <c r="AT54" s="1400"/>
      <c r="AU54" s="1400"/>
      <c r="AV54" s="1400"/>
      <c r="AW54" s="1401"/>
    </row>
    <row r="55" spans="2:49" ht="13.5" customHeight="1">
      <c r="B55" s="1794"/>
      <c r="C55" s="1795"/>
      <c r="D55" s="1400"/>
      <c r="E55" s="1400"/>
      <c r="F55" s="1400"/>
      <c r="G55" s="1400"/>
      <c r="H55" s="1400"/>
      <c r="I55" s="1400"/>
      <c r="J55" s="1400"/>
      <c r="K55" s="1400"/>
      <c r="L55" s="1400"/>
      <c r="M55" s="1400"/>
      <c r="N55" s="1400"/>
      <c r="O55" s="1400"/>
      <c r="P55" s="1400"/>
      <c r="Q55" s="1400"/>
      <c r="R55" s="1400"/>
      <c r="S55" s="1400"/>
      <c r="T55" s="1400"/>
      <c r="U55" s="1400"/>
      <c r="V55" s="1400"/>
      <c r="W55" s="1400"/>
      <c r="X55" s="1400"/>
      <c r="Y55" s="1400"/>
      <c r="Z55" s="1400"/>
      <c r="AA55" s="1400"/>
      <c r="AB55" s="1400"/>
      <c r="AC55" s="1400"/>
      <c r="AD55" s="1400"/>
      <c r="AE55" s="1400"/>
      <c r="AF55" s="1400"/>
      <c r="AG55" s="1400"/>
      <c r="AH55" s="1400"/>
      <c r="AI55" s="1400"/>
      <c r="AJ55" s="1400"/>
      <c r="AK55" s="1400"/>
      <c r="AL55" s="1400"/>
      <c r="AM55" s="1400"/>
      <c r="AN55" s="1400"/>
      <c r="AO55" s="1400"/>
      <c r="AP55" s="1400"/>
      <c r="AQ55" s="1400"/>
      <c r="AR55" s="1400"/>
      <c r="AS55" s="1400"/>
      <c r="AT55" s="1400"/>
      <c r="AU55" s="1400"/>
      <c r="AV55" s="1400"/>
      <c r="AW55" s="1401"/>
    </row>
    <row r="56" spans="2:49" ht="13.5" customHeight="1">
      <c r="B56" s="1794"/>
      <c r="C56" s="1795"/>
      <c r="D56" s="1400"/>
      <c r="E56" s="1400"/>
      <c r="F56" s="1400"/>
      <c r="G56" s="1400"/>
      <c r="H56" s="1400"/>
      <c r="I56" s="1400"/>
      <c r="J56" s="1400"/>
      <c r="K56" s="1400"/>
      <c r="L56" s="1400"/>
      <c r="M56" s="1400"/>
      <c r="N56" s="1400"/>
      <c r="O56" s="1400"/>
      <c r="P56" s="1400"/>
      <c r="Q56" s="1400"/>
      <c r="R56" s="1400"/>
      <c r="S56" s="1400"/>
      <c r="T56" s="1400"/>
      <c r="U56" s="1400"/>
      <c r="V56" s="1400"/>
      <c r="W56" s="1400"/>
      <c r="X56" s="1400"/>
      <c r="Y56" s="1400"/>
      <c r="Z56" s="1400"/>
      <c r="AA56" s="1400"/>
      <c r="AB56" s="1400"/>
      <c r="AC56" s="1400"/>
      <c r="AD56" s="1400"/>
      <c r="AE56" s="1400"/>
      <c r="AF56" s="1400"/>
      <c r="AG56" s="1400"/>
      <c r="AH56" s="1400"/>
      <c r="AI56" s="1400"/>
      <c r="AJ56" s="1400"/>
      <c r="AK56" s="1400"/>
      <c r="AL56" s="1400"/>
      <c r="AM56" s="1400"/>
      <c r="AN56" s="1400"/>
      <c r="AO56" s="1400"/>
      <c r="AP56" s="1400"/>
      <c r="AQ56" s="1400"/>
      <c r="AR56" s="1400"/>
      <c r="AS56" s="1400"/>
      <c r="AT56" s="1400"/>
      <c r="AU56" s="1400"/>
      <c r="AV56" s="1400"/>
      <c r="AW56" s="1401"/>
    </row>
    <row r="57" spans="2:49" ht="13.5" customHeight="1">
      <c r="B57" s="1794"/>
      <c r="C57" s="1795"/>
      <c r="D57" s="1400"/>
      <c r="E57" s="1400"/>
      <c r="F57" s="1400"/>
      <c r="G57" s="1400"/>
      <c r="H57" s="1400"/>
      <c r="I57" s="1400"/>
      <c r="J57" s="1400"/>
      <c r="K57" s="1400"/>
      <c r="L57" s="1400"/>
      <c r="M57" s="1400"/>
      <c r="N57" s="1400"/>
      <c r="O57" s="1400"/>
      <c r="P57" s="1400"/>
      <c r="Q57" s="1400"/>
      <c r="R57" s="1400"/>
      <c r="S57" s="1400"/>
      <c r="T57" s="1400"/>
      <c r="U57" s="1400"/>
      <c r="V57" s="1400"/>
      <c r="W57" s="1400"/>
      <c r="X57" s="1400"/>
      <c r="Y57" s="1400"/>
      <c r="Z57" s="1400"/>
      <c r="AA57" s="1400"/>
      <c r="AB57" s="1400"/>
      <c r="AC57" s="1400"/>
      <c r="AD57" s="1400"/>
      <c r="AE57" s="1400"/>
      <c r="AF57" s="1400"/>
      <c r="AG57" s="1400"/>
      <c r="AH57" s="1400"/>
      <c r="AI57" s="1400"/>
      <c r="AJ57" s="1400"/>
      <c r="AK57" s="1400"/>
      <c r="AL57" s="1400"/>
      <c r="AM57" s="1400"/>
      <c r="AN57" s="1400"/>
      <c r="AO57" s="1400"/>
      <c r="AP57" s="1400"/>
      <c r="AQ57" s="1400"/>
      <c r="AR57" s="1400"/>
      <c r="AS57" s="1400"/>
      <c r="AT57" s="1400"/>
      <c r="AU57" s="1400"/>
      <c r="AV57" s="1400"/>
      <c r="AW57" s="1401"/>
    </row>
    <row r="58" spans="2:49" ht="13.5" customHeight="1">
      <c r="B58" s="1794"/>
      <c r="C58" s="1795"/>
      <c r="D58" s="1400"/>
      <c r="E58" s="1400"/>
      <c r="F58" s="1400"/>
      <c r="G58" s="1400"/>
      <c r="H58" s="1400"/>
      <c r="I58" s="1400"/>
      <c r="J58" s="1400"/>
      <c r="K58" s="1400"/>
      <c r="L58" s="1400"/>
      <c r="M58" s="1400"/>
      <c r="N58" s="1400"/>
      <c r="O58" s="1400"/>
      <c r="P58" s="1400"/>
      <c r="Q58" s="1400"/>
      <c r="R58" s="1400"/>
      <c r="S58" s="1400"/>
      <c r="T58" s="1400"/>
      <c r="U58" s="1400"/>
      <c r="V58" s="1400"/>
      <c r="W58" s="1400"/>
      <c r="X58" s="1400"/>
      <c r="Y58" s="1400"/>
      <c r="Z58" s="1400"/>
      <c r="AA58" s="1400"/>
      <c r="AB58" s="1400"/>
      <c r="AC58" s="1400"/>
      <c r="AD58" s="1400"/>
      <c r="AE58" s="1400"/>
      <c r="AF58" s="1400"/>
      <c r="AG58" s="1400"/>
      <c r="AH58" s="1400"/>
      <c r="AI58" s="1400"/>
      <c r="AJ58" s="1400"/>
      <c r="AK58" s="1400"/>
      <c r="AL58" s="1400"/>
      <c r="AM58" s="1400"/>
      <c r="AN58" s="1400"/>
      <c r="AO58" s="1400"/>
      <c r="AP58" s="1400"/>
      <c r="AQ58" s="1400"/>
      <c r="AR58" s="1400"/>
      <c r="AS58" s="1400"/>
      <c r="AT58" s="1400"/>
      <c r="AU58" s="1400"/>
      <c r="AV58" s="1400"/>
      <c r="AW58" s="1401"/>
    </row>
    <row r="59" spans="2:49" ht="13.5" customHeight="1">
      <c r="B59" s="1794"/>
      <c r="C59" s="1795"/>
      <c r="D59" s="1400"/>
      <c r="E59" s="1400"/>
      <c r="F59" s="1400"/>
      <c r="G59" s="1400"/>
      <c r="H59" s="1400"/>
      <c r="I59" s="1400"/>
      <c r="J59" s="1400"/>
      <c r="K59" s="1400"/>
      <c r="L59" s="1400"/>
      <c r="M59" s="1400"/>
      <c r="N59" s="1400"/>
      <c r="O59" s="1400"/>
      <c r="P59" s="1400"/>
      <c r="Q59" s="1400"/>
      <c r="R59" s="1400"/>
      <c r="S59" s="1400"/>
      <c r="T59" s="1400"/>
      <c r="U59" s="1400"/>
      <c r="V59" s="1400"/>
      <c r="W59" s="1400"/>
      <c r="X59" s="1400"/>
      <c r="Y59" s="1400"/>
      <c r="Z59" s="1400"/>
      <c r="AA59" s="1400"/>
      <c r="AB59" s="1400"/>
      <c r="AC59" s="1400"/>
      <c r="AD59" s="1400"/>
      <c r="AE59" s="1400"/>
      <c r="AF59" s="1400"/>
      <c r="AG59" s="1400"/>
      <c r="AH59" s="1400"/>
      <c r="AI59" s="1400"/>
      <c r="AJ59" s="1400"/>
      <c r="AK59" s="1400"/>
      <c r="AL59" s="1400"/>
      <c r="AM59" s="1400"/>
      <c r="AN59" s="1400"/>
      <c r="AO59" s="1400"/>
      <c r="AP59" s="1400"/>
      <c r="AQ59" s="1400"/>
      <c r="AR59" s="1400"/>
      <c r="AS59" s="1400"/>
      <c r="AT59" s="1400"/>
      <c r="AU59" s="1400"/>
      <c r="AV59" s="1400"/>
      <c r="AW59" s="1401"/>
    </row>
    <row r="60" spans="2:49" ht="13.5" customHeight="1">
      <c r="B60" s="1794"/>
      <c r="C60" s="1795"/>
      <c r="D60" s="1400"/>
      <c r="E60" s="1400"/>
      <c r="F60" s="1400"/>
      <c r="G60" s="1400"/>
      <c r="H60" s="1400"/>
      <c r="I60" s="1400"/>
      <c r="J60" s="1400"/>
      <c r="K60" s="1400"/>
      <c r="L60" s="1400"/>
      <c r="M60" s="1400"/>
      <c r="N60" s="1400"/>
      <c r="O60" s="1400"/>
      <c r="P60" s="1400"/>
      <c r="Q60" s="1400"/>
      <c r="R60" s="1400"/>
      <c r="S60" s="1400"/>
      <c r="T60" s="1400"/>
      <c r="U60" s="1400"/>
      <c r="V60" s="1400"/>
      <c r="W60" s="1400"/>
      <c r="X60" s="1400"/>
      <c r="Y60" s="1400"/>
      <c r="Z60" s="1400"/>
      <c r="AA60" s="1400"/>
      <c r="AB60" s="1400"/>
      <c r="AC60" s="1400"/>
      <c r="AD60" s="1400"/>
      <c r="AE60" s="1400"/>
      <c r="AF60" s="1400"/>
      <c r="AG60" s="1400"/>
      <c r="AH60" s="1400"/>
      <c r="AI60" s="1400"/>
      <c r="AJ60" s="1400"/>
      <c r="AK60" s="1400"/>
      <c r="AL60" s="1400"/>
      <c r="AM60" s="1400"/>
      <c r="AN60" s="1400"/>
      <c r="AO60" s="1400"/>
      <c r="AP60" s="1400"/>
      <c r="AQ60" s="1400"/>
      <c r="AR60" s="1400"/>
      <c r="AS60" s="1400"/>
      <c r="AT60" s="1400"/>
      <c r="AU60" s="1400"/>
      <c r="AV60" s="1400"/>
      <c r="AW60" s="1401"/>
    </row>
    <row r="61" spans="2:49" ht="13.5" customHeight="1">
      <c r="B61" s="1794"/>
      <c r="C61" s="1795"/>
      <c r="D61" s="1400"/>
      <c r="E61" s="1400"/>
      <c r="F61" s="1400"/>
      <c r="G61" s="1400"/>
      <c r="H61" s="1400"/>
      <c r="I61" s="1400"/>
      <c r="J61" s="1400"/>
      <c r="K61" s="1400"/>
      <c r="L61" s="1400"/>
      <c r="M61" s="1400"/>
      <c r="N61" s="1400"/>
      <c r="O61" s="1400"/>
      <c r="P61" s="1400"/>
      <c r="Q61" s="1400"/>
      <c r="R61" s="1400"/>
      <c r="S61" s="1400"/>
      <c r="T61" s="1400"/>
      <c r="U61" s="1400"/>
      <c r="V61" s="1400"/>
      <c r="W61" s="1400"/>
      <c r="X61" s="1400"/>
      <c r="Y61" s="1400"/>
      <c r="Z61" s="1400"/>
      <c r="AA61" s="1400"/>
      <c r="AB61" s="1400"/>
      <c r="AC61" s="1400"/>
      <c r="AD61" s="1400"/>
      <c r="AE61" s="1400"/>
      <c r="AF61" s="1400"/>
      <c r="AG61" s="1400"/>
      <c r="AH61" s="1400"/>
      <c r="AI61" s="1400"/>
      <c r="AJ61" s="1400"/>
      <c r="AK61" s="1400"/>
      <c r="AL61" s="1400"/>
      <c r="AM61" s="1400"/>
      <c r="AN61" s="1400"/>
      <c r="AO61" s="1400"/>
      <c r="AP61" s="1400"/>
      <c r="AQ61" s="1400"/>
      <c r="AR61" s="1400"/>
      <c r="AS61" s="1400"/>
      <c r="AT61" s="1400"/>
      <c r="AU61" s="1400"/>
      <c r="AV61" s="1400"/>
      <c r="AW61" s="1401"/>
    </row>
    <row r="62" spans="2:49" ht="13.5" customHeight="1">
      <c r="B62" s="1794"/>
      <c r="C62" s="1795"/>
      <c r="D62" s="1400"/>
      <c r="E62" s="1400"/>
      <c r="F62" s="1400"/>
      <c r="G62" s="1400"/>
      <c r="H62" s="1400"/>
      <c r="I62" s="1400"/>
      <c r="J62" s="1400"/>
      <c r="K62" s="1400"/>
      <c r="L62" s="1400"/>
      <c r="M62" s="1400"/>
      <c r="N62" s="1400"/>
      <c r="O62" s="1400"/>
      <c r="P62" s="1400"/>
      <c r="Q62" s="1400"/>
      <c r="R62" s="1400"/>
      <c r="S62" s="1400"/>
      <c r="T62" s="1400"/>
      <c r="U62" s="1400"/>
      <c r="V62" s="1400"/>
      <c r="W62" s="1400"/>
      <c r="X62" s="1400"/>
      <c r="Y62" s="1400"/>
      <c r="Z62" s="1400"/>
      <c r="AA62" s="1400"/>
      <c r="AB62" s="1400"/>
      <c r="AC62" s="1400"/>
      <c r="AD62" s="1400"/>
      <c r="AE62" s="1400"/>
      <c r="AF62" s="1400"/>
      <c r="AG62" s="1400"/>
      <c r="AH62" s="1400"/>
      <c r="AI62" s="1400"/>
      <c r="AJ62" s="1400"/>
      <c r="AK62" s="1400"/>
      <c r="AL62" s="1400"/>
      <c r="AM62" s="1400"/>
      <c r="AN62" s="1400"/>
      <c r="AO62" s="1400"/>
      <c r="AP62" s="1400"/>
      <c r="AQ62" s="1400"/>
      <c r="AR62" s="1400"/>
      <c r="AS62" s="1400"/>
      <c r="AT62" s="1400"/>
      <c r="AU62" s="1400"/>
      <c r="AV62" s="1400"/>
      <c r="AW62" s="1401"/>
    </row>
    <row r="63" spans="2:49" ht="13.5" customHeight="1">
      <c r="B63" s="1794"/>
      <c r="C63" s="1795"/>
      <c r="D63" s="1400"/>
      <c r="E63" s="1400"/>
      <c r="F63" s="1400"/>
      <c r="G63" s="1400"/>
      <c r="H63" s="1400"/>
      <c r="I63" s="1400"/>
      <c r="J63" s="1400"/>
      <c r="K63" s="1400"/>
      <c r="L63" s="1400"/>
      <c r="M63" s="1400"/>
      <c r="N63" s="1400"/>
      <c r="O63" s="1400"/>
      <c r="P63" s="1400"/>
      <c r="Q63" s="1400"/>
      <c r="R63" s="1400"/>
      <c r="S63" s="1400"/>
      <c r="T63" s="1400"/>
      <c r="U63" s="1400"/>
      <c r="V63" s="1400"/>
      <c r="W63" s="1400"/>
      <c r="X63" s="1400"/>
      <c r="Y63" s="1400"/>
      <c r="Z63" s="1400"/>
      <c r="AA63" s="1400"/>
      <c r="AB63" s="1400"/>
      <c r="AC63" s="1400"/>
      <c r="AD63" s="1400"/>
      <c r="AE63" s="1400"/>
      <c r="AF63" s="1400"/>
      <c r="AG63" s="1400"/>
      <c r="AH63" s="1400"/>
      <c r="AI63" s="1400"/>
      <c r="AJ63" s="1400"/>
      <c r="AK63" s="1400"/>
      <c r="AL63" s="1400"/>
      <c r="AM63" s="1400"/>
      <c r="AN63" s="1400"/>
      <c r="AO63" s="1400"/>
      <c r="AP63" s="1400"/>
      <c r="AQ63" s="1400"/>
      <c r="AR63" s="1400"/>
      <c r="AS63" s="1400"/>
      <c r="AT63" s="1400"/>
      <c r="AU63" s="1400"/>
      <c r="AV63" s="1400"/>
      <c r="AW63" s="1401"/>
    </row>
    <row r="64" spans="2:49" ht="13.5" customHeight="1">
      <c r="B64" s="1794"/>
      <c r="C64" s="1795"/>
      <c r="D64" s="1400"/>
      <c r="E64" s="1400"/>
      <c r="F64" s="1400"/>
      <c r="G64" s="1400"/>
      <c r="H64" s="1400"/>
      <c r="I64" s="1400"/>
      <c r="J64" s="1400"/>
      <c r="K64" s="1400"/>
      <c r="L64" s="1400"/>
      <c r="M64" s="1400"/>
      <c r="N64" s="1400"/>
      <c r="O64" s="1400"/>
      <c r="P64" s="1400"/>
      <c r="Q64" s="1400"/>
      <c r="R64" s="1400"/>
      <c r="S64" s="1400"/>
      <c r="T64" s="1400"/>
      <c r="U64" s="1400"/>
      <c r="V64" s="1400"/>
      <c r="W64" s="1400"/>
      <c r="X64" s="1400"/>
      <c r="Y64" s="1400"/>
      <c r="Z64" s="1400"/>
      <c r="AA64" s="1400"/>
      <c r="AB64" s="1400"/>
      <c r="AC64" s="1400"/>
      <c r="AD64" s="1400"/>
      <c r="AE64" s="1400"/>
      <c r="AF64" s="1400"/>
      <c r="AG64" s="1400"/>
      <c r="AH64" s="1400"/>
      <c r="AI64" s="1400"/>
      <c r="AJ64" s="1400"/>
      <c r="AK64" s="1400"/>
      <c r="AL64" s="1400"/>
      <c r="AM64" s="1400"/>
      <c r="AN64" s="1400"/>
      <c r="AO64" s="1400"/>
      <c r="AP64" s="1400"/>
      <c r="AQ64" s="1400"/>
      <c r="AR64" s="1400"/>
      <c r="AS64" s="1400"/>
      <c r="AT64" s="1400"/>
      <c r="AU64" s="1400"/>
      <c r="AV64" s="1400"/>
      <c r="AW64" s="1401"/>
    </row>
    <row r="65" spans="2:49" ht="13.5" customHeight="1">
      <c r="B65" s="1794"/>
      <c r="C65" s="1795"/>
      <c r="D65" s="1400"/>
      <c r="E65" s="1400"/>
      <c r="F65" s="1400"/>
      <c r="G65" s="1400"/>
      <c r="H65" s="1400"/>
      <c r="I65" s="1400"/>
      <c r="J65" s="1400"/>
      <c r="K65" s="1400"/>
      <c r="L65" s="1400"/>
      <c r="M65" s="1400"/>
      <c r="N65" s="1400"/>
      <c r="O65" s="1400"/>
      <c r="P65" s="1400"/>
      <c r="Q65" s="1400"/>
      <c r="R65" s="1400"/>
      <c r="S65" s="1400"/>
      <c r="T65" s="1400"/>
      <c r="U65" s="1400"/>
      <c r="V65" s="1400"/>
      <c r="W65" s="1400"/>
      <c r="X65" s="1400"/>
      <c r="Y65" s="1400"/>
      <c r="Z65" s="1400"/>
      <c r="AA65" s="1400"/>
      <c r="AB65" s="1400"/>
      <c r="AC65" s="1400"/>
      <c r="AD65" s="1400"/>
      <c r="AE65" s="1400"/>
      <c r="AF65" s="1400"/>
      <c r="AG65" s="1400"/>
      <c r="AH65" s="1400"/>
      <c r="AI65" s="1400"/>
      <c r="AJ65" s="1400"/>
      <c r="AK65" s="1400"/>
      <c r="AL65" s="1400"/>
      <c r="AM65" s="1400"/>
      <c r="AN65" s="1400"/>
      <c r="AO65" s="1400"/>
      <c r="AP65" s="1400"/>
      <c r="AQ65" s="1400"/>
      <c r="AR65" s="1400"/>
      <c r="AS65" s="1400"/>
      <c r="AT65" s="1400"/>
      <c r="AU65" s="1400"/>
      <c r="AV65" s="1400"/>
      <c r="AW65" s="1401"/>
    </row>
    <row r="66" spans="2:49" ht="13.5" customHeight="1">
      <c r="B66" s="1794"/>
      <c r="C66" s="1795"/>
      <c r="D66" s="1400"/>
      <c r="E66" s="1400"/>
      <c r="F66" s="1400"/>
      <c r="G66" s="1400"/>
      <c r="H66" s="1400"/>
      <c r="I66" s="1400"/>
      <c r="J66" s="1400"/>
      <c r="K66" s="1400"/>
      <c r="L66" s="1400"/>
      <c r="M66" s="1400"/>
      <c r="N66" s="1400"/>
      <c r="O66" s="1400"/>
      <c r="P66" s="1400"/>
      <c r="Q66" s="1400"/>
      <c r="R66" s="1400"/>
      <c r="S66" s="1400"/>
      <c r="T66" s="1400"/>
      <c r="U66" s="1400"/>
      <c r="V66" s="1400"/>
      <c r="W66" s="1400"/>
      <c r="X66" s="1400"/>
      <c r="Y66" s="1400"/>
      <c r="Z66" s="1400"/>
      <c r="AA66" s="1400"/>
      <c r="AB66" s="1400"/>
      <c r="AC66" s="1400"/>
      <c r="AD66" s="1400"/>
      <c r="AE66" s="1400"/>
      <c r="AF66" s="1400"/>
      <c r="AG66" s="1400"/>
      <c r="AH66" s="1400"/>
      <c r="AI66" s="1400"/>
      <c r="AJ66" s="1400"/>
      <c r="AK66" s="1400"/>
      <c r="AL66" s="1400"/>
      <c r="AM66" s="1400"/>
      <c r="AN66" s="1400"/>
      <c r="AO66" s="1400"/>
      <c r="AP66" s="1400"/>
      <c r="AQ66" s="1400"/>
      <c r="AR66" s="1400"/>
      <c r="AS66" s="1400"/>
      <c r="AT66" s="1400"/>
      <c r="AU66" s="1400"/>
      <c r="AV66" s="1400"/>
      <c r="AW66" s="1401"/>
    </row>
    <row r="67" spans="2:49" ht="13.5" customHeight="1">
      <c r="B67" s="1794"/>
      <c r="C67" s="1795"/>
      <c r="D67" s="1400"/>
      <c r="E67" s="1400"/>
      <c r="F67" s="1400"/>
      <c r="G67" s="1400"/>
      <c r="H67" s="1400"/>
      <c r="I67" s="1400"/>
      <c r="J67" s="1400"/>
      <c r="K67" s="1400"/>
      <c r="L67" s="1400"/>
      <c r="M67" s="1400"/>
      <c r="N67" s="1400"/>
      <c r="O67" s="1400"/>
      <c r="P67" s="1400"/>
      <c r="Q67" s="1400"/>
      <c r="R67" s="1400"/>
      <c r="S67" s="1400"/>
      <c r="T67" s="1400"/>
      <c r="U67" s="1400"/>
      <c r="V67" s="1400"/>
      <c r="W67" s="1400"/>
      <c r="X67" s="1400"/>
      <c r="Y67" s="1400"/>
      <c r="Z67" s="1400"/>
      <c r="AA67" s="1400"/>
      <c r="AB67" s="1400"/>
      <c r="AC67" s="1400"/>
      <c r="AD67" s="1400"/>
      <c r="AE67" s="1400"/>
      <c r="AF67" s="1400"/>
      <c r="AG67" s="1400"/>
      <c r="AH67" s="1400"/>
      <c r="AI67" s="1400"/>
      <c r="AJ67" s="1400"/>
      <c r="AK67" s="1400"/>
      <c r="AL67" s="1400"/>
      <c r="AM67" s="1400"/>
      <c r="AN67" s="1400"/>
      <c r="AO67" s="1400"/>
      <c r="AP67" s="1400"/>
      <c r="AQ67" s="1400"/>
      <c r="AR67" s="1400"/>
      <c r="AS67" s="1400"/>
      <c r="AT67" s="1400"/>
      <c r="AU67" s="1400"/>
      <c r="AV67" s="1400"/>
      <c r="AW67" s="1401"/>
    </row>
    <row r="68" spans="2:49" ht="13.5" customHeight="1">
      <c r="B68" s="1794"/>
      <c r="C68" s="1795"/>
      <c r="D68" s="1400"/>
      <c r="E68" s="1400"/>
      <c r="F68" s="1400"/>
      <c r="G68" s="1400"/>
      <c r="H68" s="1400"/>
      <c r="I68" s="1400"/>
      <c r="J68" s="1400"/>
      <c r="K68" s="1400"/>
      <c r="L68" s="1400"/>
      <c r="M68" s="1400"/>
      <c r="N68" s="1400"/>
      <c r="O68" s="1400"/>
      <c r="P68" s="1400"/>
      <c r="Q68" s="1400"/>
      <c r="R68" s="1400"/>
      <c r="S68" s="1400"/>
      <c r="T68" s="1400"/>
      <c r="U68" s="1400"/>
      <c r="V68" s="1400"/>
      <c r="W68" s="1400"/>
      <c r="X68" s="1400"/>
      <c r="Y68" s="1400"/>
      <c r="Z68" s="1400"/>
      <c r="AA68" s="1400"/>
      <c r="AB68" s="1400"/>
      <c r="AC68" s="1400"/>
      <c r="AD68" s="1400"/>
      <c r="AE68" s="1400"/>
      <c r="AF68" s="1400"/>
      <c r="AG68" s="1400"/>
      <c r="AH68" s="1400"/>
      <c r="AI68" s="1400"/>
      <c r="AJ68" s="1400"/>
      <c r="AK68" s="1400"/>
      <c r="AL68" s="1400"/>
      <c r="AM68" s="1400"/>
      <c r="AN68" s="1400"/>
      <c r="AO68" s="1400"/>
      <c r="AP68" s="1400"/>
      <c r="AQ68" s="1400"/>
      <c r="AR68" s="1400"/>
      <c r="AS68" s="1400"/>
      <c r="AT68" s="1400"/>
      <c r="AU68" s="1400"/>
      <c r="AV68" s="1400"/>
      <c r="AW68" s="1401"/>
    </row>
    <row r="69" spans="2:49" ht="13.5" customHeight="1">
      <c r="B69" s="1794"/>
      <c r="C69" s="1795"/>
      <c r="D69" s="1400"/>
      <c r="E69" s="1400"/>
      <c r="F69" s="1400"/>
      <c r="G69" s="1400"/>
      <c r="H69" s="1400"/>
      <c r="I69" s="1400"/>
      <c r="J69" s="1400"/>
      <c r="K69" s="1400"/>
      <c r="L69" s="1400"/>
      <c r="M69" s="1400"/>
      <c r="N69" s="1400"/>
      <c r="O69" s="1400"/>
      <c r="P69" s="1400"/>
      <c r="Q69" s="1400"/>
      <c r="R69" s="1400"/>
      <c r="S69" s="1400"/>
      <c r="T69" s="1400"/>
      <c r="U69" s="1400"/>
      <c r="V69" s="1400"/>
      <c r="W69" s="1400"/>
      <c r="X69" s="1400"/>
      <c r="Y69" s="1400"/>
      <c r="Z69" s="1400"/>
      <c r="AA69" s="1400"/>
      <c r="AB69" s="1400"/>
      <c r="AC69" s="1400"/>
      <c r="AD69" s="1400"/>
      <c r="AE69" s="1400"/>
      <c r="AF69" s="1400"/>
      <c r="AG69" s="1400"/>
      <c r="AH69" s="1400"/>
      <c r="AI69" s="1400"/>
      <c r="AJ69" s="1400"/>
      <c r="AK69" s="1400"/>
      <c r="AL69" s="1400"/>
      <c r="AM69" s="1400"/>
      <c r="AN69" s="1400"/>
      <c r="AO69" s="1400"/>
      <c r="AP69" s="1400"/>
      <c r="AQ69" s="1400"/>
      <c r="AR69" s="1400"/>
      <c r="AS69" s="1400"/>
      <c r="AT69" s="1400"/>
      <c r="AU69" s="1400"/>
      <c r="AV69" s="1400"/>
      <c r="AW69" s="1401"/>
    </row>
    <row r="70" spans="2:49" ht="13.5" customHeight="1">
      <c r="B70" s="1794"/>
      <c r="C70" s="1795"/>
      <c r="D70" s="1400"/>
      <c r="E70" s="1400"/>
      <c r="F70" s="1400"/>
      <c r="G70" s="1400"/>
      <c r="H70" s="1400"/>
      <c r="I70" s="1400"/>
      <c r="J70" s="1400"/>
      <c r="K70" s="1400"/>
      <c r="L70" s="1400"/>
      <c r="M70" s="1400"/>
      <c r="N70" s="1400"/>
      <c r="O70" s="1400"/>
      <c r="P70" s="1400"/>
      <c r="Q70" s="1400"/>
      <c r="R70" s="1400"/>
      <c r="S70" s="1400"/>
      <c r="T70" s="1400"/>
      <c r="U70" s="1400"/>
      <c r="V70" s="1400"/>
      <c r="W70" s="1400"/>
      <c r="X70" s="1400"/>
      <c r="Y70" s="1400"/>
      <c r="Z70" s="1400"/>
      <c r="AA70" s="1400"/>
      <c r="AB70" s="1400"/>
      <c r="AC70" s="1400"/>
      <c r="AD70" s="1400"/>
      <c r="AE70" s="1400"/>
      <c r="AF70" s="1400"/>
      <c r="AG70" s="1400"/>
      <c r="AH70" s="1400"/>
      <c r="AI70" s="1400"/>
      <c r="AJ70" s="1400"/>
      <c r="AK70" s="1400"/>
      <c r="AL70" s="1400"/>
      <c r="AM70" s="1400"/>
      <c r="AN70" s="1400"/>
      <c r="AO70" s="1400"/>
      <c r="AP70" s="1400"/>
      <c r="AQ70" s="1400"/>
      <c r="AR70" s="1400"/>
      <c r="AS70" s="1400"/>
      <c r="AT70" s="1400"/>
      <c r="AU70" s="1400"/>
      <c r="AV70" s="1400"/>
      <c r="AW70" s="1401"/>
    </row>
    <row r="71" spans="2:49" ht="13.5" customHeight="1">
      <c r="B71" s="1794"/>
      <c r="C71" s="1795"/>
      <c r="D71" s="1400"/>
      <c r="E71" s="1400"/>
      <c r="F71" s="1400"/>
      <c r="G71" s="1400"/>
      <c r="H71" s="1400"/>
      <c r="I71" s="1400"/>
      <c r="J71" s="1400"/>
      <c r="K71" s="1400"/>
      <c r="L71" s="1400"/>
      <c r="M71" s="1400"/>
      <c r="N71" s="1400"/>
      <c r="O71" s="1400"/>
      <c r="P71" s="1400"/>
      <c r="Q71" s="1400"/>
      <c r="R71" s="1400"/>
      <c r="S71" s="1400"/>
      <c r="T71" s="1400"/>
      <c r="U71" s="1400"/>
      <c r="V71" s="1400"/>
      <c r="W71" s="1400"/>
      <c r="X71" s="1400"/>
      <c r="Y71" s="1400"/>
      <c r="Z71" s="1400"/>
      <c r="AA71" s="1400"/>
      <c r="AB71" s="1400"/>
      <c r="AC71" s="1400"/>
      <c r="AD71" s="1400"/>
      <c r="AE71" s="1400"/>
      <c r="AF71" s="1400"/>
      <c r="AG71" s="1400"/>
      <c r="AH71" s="1400"/>
      <c r="AI71" s="1400"/>
      <c r="AJ71" s="1400"/>
      <c r="AK71" s="1400"/>
      <c r="AL71" s="1400"/>
      <c r="AM71" s="1400"/>
      <c r="AN71" s="1400"/>
      <c r="AO71" s="1400"/>
      <c r="AP71" s="1400"/>
      <c r="AQ71" s="1400"/>
      <c r="AR71" s="1400"/>
      <c r="AS71" s="1400"/>
      <c r="AT71" s="1400"/>
      <c r="AU71" s="1400"/>
      <c r="AV71" s="1400"/>
      <c r="AW71" s="1401"/>
    </row>
    <row r="72" spans="2:49" ht="13.5" customHeight="1">
      <c r="B72" s="1794"/>
      <c r="C72" s="1795"/>
      <c r="D72" s="1400"/>
      <c r="E72" s="1400"/>
      <c r="F72" s="1400"/>
      <c r="G72" s="1400"/>
      <c r="H72" s="1400"/>
      <c r="I72" s="1400"/>
      <c r="J72" s="1400"/>
      <c r="K72" s="1400"/>
      <c r="L72" s="1400"/>
      <c r="M72" s="1400"/>
      <c r="N72" s="1400"/>
      <c r="O72" s="1400"/>
      <c r="P72" s="1400"/>
      <c r="Q72" s="1400"/>
      <c r="R72" s="1400"/>
      <c r="S72" s="1400"/>
      <c r="T72" s="1400"/>
      <c r="U72" s="1400"/>
      <c r="V72" s="1400"/>
      <c r="W72" s="1400"/>
      <c r="X72" s="1400"/>
      <c r="Y72" s="1400"/>
      <c r="Z72" s="1400"/>
      <c r="AA72" s="1400"/>
      <c r="AB72" s="1400"/>
      <c r="AC72" s="1400"/>
      <c r="AD72" s="1400"/>
      <c r="AE72" s="1400"/>
      <c r="AF72" s="1400"/>
      <c r="AG72" s="1400"/>
      <c r="AH72" s="1400"/>
      <c r="AI72" s="1400"/>
      <c r="AJ72" s="1400"/>
      <c r="AK72" s="1400"/>
      <c r="AL72" s="1400"/>
      <c r="AM72" s="1400"/>
      <c r="AN72" s="1400"/>
      <c r="AO72" s="1400"/>
      <c r="AP72" s="1400"/>
      <c r="AQ72" s="1400"/>
      <c r="AR72" s="1400"/>
      <c r="AS72" s="1400"/>
      <c r="AT72" s="1400"/>
      <c r="AU72" s="1400"/>
      <c r="AV72" s="1400"/>
      <c r="AW72" s="1401"/>
    </row>
    <row r="73" spans="2:49" ht="13.5" customHeight="1">
      <c r="B73" s="1794"/>
      <c r="C73" s="1795"/>
      <c r="D73" s="1400"/>
      <c r="E73" s="1400"/>
      <c r="F73" s="1400"/>
      <c r="G73" s="1400"/>
      <c r="H73" s="1400"/>
      <c r="I73" s="1400"/>
      <c r="J73" s="1400"/>
      <c r="K73" s="1400"/>
      <c r="L73" s="1400"/>
      <c r="M73" s="1400"/>
      <c r="N73" s="1400"/>
      <c r="O73" s="1400"/>
      <c r="P73" s="1400"/>
      <c r="Q73" s="1400"/>
      <c r="R73" s="1400"/>
      <c r="S73" s="1400"/>
      <c r="T73" s="1400"/>
      <c r="U73" s="1400"/>
      <c r="V73" s="1400"/>
      <c r="W73" s="1400"/>
      <c r="X73" s="1400"/>
      <c r="Y73" s="1400"/>
      <c r="Z73" s="1400"/>
      <c r="AA73" s="1400"/>
      <c r="AB73" s="1400"/>
      <c r="AC73" s="1400"/>
      <c r="AD73" s="1400"/>
      <c r="AE73" s="1400"/>
      <c r="AF73" s="1400"/>
      <c r="AG73" s="1400"/>
      <c r="AH73" s="1400"/>
      <c r="AI73" s="1400"/>
      <c r="AJ73" s="1400"/>
      <c r="AK73" s="1400"/>
      <c r="AL73" s="1400"/>
      <c r="AM73" s="1400"/>
      <c r="AN73" s="1400"/>
      <c r="AO73" s="1400"/>
      <c r="AP73" s="1400"/>
      <c r="AQ73" s="1400"/>
      <c r="AR73" s="1400"/>
      <c r="AS73" s="1400"/>
      <c r="AT73" s="1400"/>
      <c r="AU73" s="1400"/>
      <c r="AV73" s="1400"/>
      <c r="AW73" s="1401"/>
    </row>
    <row r="74" spans="2:49" ht="13.5" customHeight="1">
      <c r="B74" s="1794"/>
      <c r="C74" s="1795"/>
      <c r="D74" s="1400"/>
      <c r="E74" s="1400"/>
      <c r="F74" s="1400"/>
      <c r="G74" s="1400"/>
      <c r="H74" s="1400"/>
      <c r="I74" s="1400"/>
      <c r="J74" s="1400"/>
      <c r="K74" s="1400"/>
      <c r="L74" s="1400"/>
      <c r="M74" s="1400"/>
      <c r="N74" s="1400"/>
      <c r="O74" s="1400"/>
      <c r="P74" s="1400"/>
      <c r="Q74" s="1400"/>
      <c r="R74" s="1400"/>
      <c r="S74" s="1400"/>
      <c r="T74" s="1400"/>
      <c r="U74" s="1400"/>
      <c r="V74" s="1400"/>
      <c r="W74" s="1400"/>
      <c r="X74" s="1400"/>
      <c r="Y74" s="1400"/>
      <c r="Z74" s="1400"/>
      <c r="AA74" s="1400"/>
      <c r="AB74" s="1400"/>
      <c r="AC74" s="1400"/>
      <c r="AD74" s="1400"/>
      <c r="AE74" s="1400"/>
      <c r="AF74" s="1400"/>
      <c r="AG74" s="1400"/>
      <c r="AH74" s="1400"/>
      <c r="AI74" s="1400"/>
      <c r="AJ74" s="1400"/>
      <c r="AK74" s="1400"/>
      <c r="AL74" s="1400"/>
      <c r="AM74" s="1400"/>
      <c r="AN74" s="1400"/>
      <c r="AO74" s="1400"/>
      <c r="AP74" s="1400"/>
      <c r="AQ74" s="1400"/>
      <c r="AR74" s="1400"/>
      <c r="AS74" s="1400"/>
      <c r="AT74" s="1400"/>
      <c r="AU74" s="1400"/>
      <c r="AV74" s="1400"/>
      <c r="AW74" s="1401"/>
    </row>
    <row r="75" spans="2:49" ht="13.5" customHeight="1">
      <c r="B75" s="1794"/>
      <c r="C75" s="1795"/>
      <c r="D75" s="1400"/>
      <c r="E75" s="1400"/>
      <c r="F75" s="1400"/>
      <c r="G75" s="1400"/>
      <c r="H75" s="1400"/>
      <c r="I75" s="1400"/>
      <c r="J75" s="1400"/>
      <c r="K75" s="1400"/>
      <c r="L75" s="1400"/>
      <c r="M75" s="1400"/>
      <c r="N75" s="1400"/>
      <c r="O75" s="1400"/>
      <c r="P75" s="1400"/>
      <c r="Q75" s="1400"/>
      <c r="R75" s="1400"/>
      <c r="S75" s="1400"/>
      <c r="T75" s="1400"/>
      <c r="U75" s="1400"/>
      <c r="V75" s="1400"/>
      <c r="W75" s="1400"/>
      <c r="X75" s="1400"/>
      <c r="Y75" s="1400"/>
      <c r="Z75" s="1400"/>
      <c r="AA75" s="1400"/>
      <c r="AB75" s="1400"/>
      <c r="AC75" s="1400"/>
      <c r="AD75" s="1400"/>
      <c r="AE75" s="1400"/>
      <c r="AF75" s="1400"/>
      <c r="AG75" s="1400"/>
      <c r="AH75" s="1400"/>
      <c r="AI75" s="1400"/>
      <c r="AJ75" s="1400"/>
      <c r="AK75" s="1400"/>
      <c r="AL75" s="1400"/>
      <c r="AM75" s="1400"/>
      <c r="AN75" s="1400"/>
      <c r="AO75" s="1400"/>
      <c r="AP75" s="1400"/>
      <c r="AQ75" s="1400"/>
      <c r="AR75" s="1400"/>
      <c r="AS75" s="1400"/>
      <c r="AT75" s="1400"/>
      <c r="AU75" s="1400"/>
      <c r="AV75" s="1400"/>
      <c r="AW75" s="1401"/>
    </row>
    <row r="76" spans="2:49" ht="13.5" customHeight="1">
      <c r="B76" s="1794"/>
      <c r="C76" s="1795"/>
      <c r="D76" s="1400"/>
      <c r="E76" s="1400"/>
      <c r="F76" s="1400"/>
      <c r="G76" s="1400"/>
      <c r="H76" s="1400"/>
      <c r="I76" s="1400"/>
      <c r="J76" s="1400"/>
      <c r="K76" s="1400"/>
      <c r="L76" s="1400"/>
      <c r="M76" s="1400"/>
      <c r="N76" s="1400"/>
      <c r="O76" s="1400"/>
      <c r="P76" s="1400"/>
      <c r="Q76" s="1400"/>
      <c r="R76" s="1400"/>
      <c r="S76" s="1400"/>
      <c r="T76" s="1400"/>
      <c r="U76" s="1400"/>
      <c r="V76" s="1400"/>
      <c r="W76" s="1400"/>
      <c r="X76" s="1400"/>
      <c r="Y76" s="1400"/>
      <c r="Z76" s="1400"/>
      <c r="AA76" s="1400"/>
      <c r="AB76" s="1400"/>
      <c r="AC76" s="1400"/>
      <c r="AD76" s="1400"/>
      <c r="AE76" s="1400"/>
      <c r="AF76" s="1400"/>
      <c r="AG76" s="1400"/>
      <c r="AH76" s="1400"/>
      <c r="AI76" s="1400"/>
      <c r="AJ76" s="1400"/>
      <c r="AK76" s="1400"/>
      <c r="AL76" s="1400"/>
      <c r="AM76" s="1400"/>
      <c r="AN76" s="1400"/>
      <c r="AO76" s="1400"/>
      <c r="AP76" s="1400"/>
      <c r="AQ76" s="1400"/>
      <c r="AR76" s="1400"/>
      <c r="AS76" s="1400"/>
      <c r="AT76" s="1400"/>
      <c r="AU76" s="1400"/>
      <c r="AV76" s="1400"/>
      <c r="AW76" s="1401"/>
    </row>
    <row r="77" spans="2:49" ht="13.5" customHeight="1">
      <c r="B77" s="1794"/>
      <c r="C77" s="1795"/>
      <c r="D77" s="1400"/>
      <c r="E77" s="1400"/>
      <c r="F77" s="1400"/>
      <c r="G77" s="1400"/>
      <c r="H77" s="1400"/>
      <c r="I77" s="1400"/>
      <c r="J77" s="1400"/>
      <c r="K77" s="1400"/>
      <c r="L77" s="1400"/>
      <c r="M77" s="1400"/>
      <c r="N77" s="1400"/>
      <c r="O77" s="1400"/>
      <c r="P77" s="1400"/>
      <c r="Q77" s="1400"/>
      <c r="R77" s="1400"/>
      <c r="S77" s="1400"/>
      <c r="T77" s="1400"/>
      <c r="U77" s="1400"/>
      <c r="V77" s="1400"/>
      <c r="W77" s="1400"/>
      <c r="X77" s="1400"/>
      <c r="Y77" s="1400"/>
      <c r="Z77" s="1400"/>
      <c r="AA77" s="1400"/>
      <c r="AB77" s="1400"/>
      <c r="AC77" s="1400"/>
      <c r="AD77" s="1400"/>
      <c r="AE77" s="1400"/>
      <c r="AF77" s="1400"/>
      <c r="AG77" s="1400"/>
      <c r="AH77" s="1400"/>
      <c r="AI77" s="1400"/>
      <c r="AJ77" s="1400"/>
      <c r="AK77" s="1400"/>
      <c r="AL77" s="1400"/>
      <c r="AM77" s="1400"/>
      <c r="AN77" s="1400"/>
      <c r="AO77" s="1400"/>
      <c r="AP77" s="1400"/>
      <c r="AQ77" s="1400"/>
      <c r="AR77" s="1400"/>
      <c r="AS77" s="1400"/>
      <c r="AT77" s="1400"/>
      <c r="AU77" s="1400"/>
      <c r="AV77" s="1400"/>
      <c r="AW77" s="1401"/>
    </row>
    <row r="78" spans="2:49" ht="13.5" customHeight="1">
      <c r="B78" s="1794"/>
      <c r="C78" s="1795"/>
      <c r="D78" s="1400"/>
      <c r="E78" s="1400"/>
      <c r="F78" s="1400"/>
      <c r="G78" s="1400"/>
      <c r="H78" s="1400"/>
      <c r="I78" s="1400"/>
      <c r="J78" s="1400"/>
      <c r="K78" s="1400"/>
      <c r="L78" s="1400"/>
      <c r="M78" s="1400"/>
      <c r="N78" s="1400"/>
      <c r="O78" s="1400"/>
      <c r="P78" s="1400"/>
      <c r="Q78" s="1400"/>
      <c r="R78" s="1400"/>
      <c r="S78" s="1400"/>
      <c r="T78" s="1400"/>
      <c r="U78" s="1400"/>
      <c r="V78" s="1400"/>
      <c r="W78" s="1400"/>
      <c r="X78" s="1400"/>
      <c r="Y78" s="1400"/>
      <c r="Z78" s="1400"/>
      <c r="AA78" s="1400"/>
      <c r="AB78" s="1400"/>
      <c r="AC78" s="1400"/>
      <c r="AD78" s="1400"/>
      <c r="AE78" s="1400"/>
      <c r="AF78" s="1400"/>
      <c r="AG78" s="1400"/>
      <c r="AH78" s="1400"/>
      <c r="AI78" s="1400"/>
      <c r="AJ78" s="1400"/>
      <c r="AK78" s="1400"/>
      <c r="AL78" s="1400"/>
      <c r="AM78" s="1400"/>
      <c r="AN78" s="1400"/>
      <c r="AO78" s="1400"/>
      <c r="AP78" s="1400"/>
      <c r="AQ78" s="1400"/>
      <c r="AR78" s="1400"/>
      <c r="AS78" s="1400"/>
      <c r="AT78" s="1400"/>
      <c r="AU78" s="1400"/>
      <c r="AV78" s="1400"/>
      <c r="AW78" s="1401"/>
    </row>
    <row r="79" spans="2:49" ht="13.5" customHeight="1">
      <c r="B79" s="1794"/>
      <c r="C79" s="1795"/>
      <c r="D79" s="1400"/>
      <c r="E79" s="1400"/>
      <c r="F79" s="1400"/>
      <c r="G79" s="1400"/>
      <c r="H79" s="1400"/>
      <c r="I79" s="1400"/>
      <c r="J79" s="1400"/>
      <c r="K79" s="1400"/>
      <c r="L79" s="1400"/>
      <c r="M79" s="1400"/>
      <c r="N79" s="1400"/>
      <c r="O79" s="1400"/>
      <c r="P79" s="1400"/>
      <c r="Q79" s="1400"/>
      <c r="R79" s="1400"/>
      <c r="S79" s="1400"/>
      <c r="T79" s="1400"/>
      <c r="U79" s="1400"/>
      <c r="V79" s="1400"/>
      <c r="W79" s="1400"/>
      <c r="X79" s="1400"/>
      <c r="Y79" s="1400"/>
      <c r="Z79" s="1400"/>
      <c r="AA79" s="1400"/>
      <c r="AB79" s="1400"/>
      <c r="AC79" s="1400"/>
      <c r="AD79" s="1400"/>
      <c r="AE79" s="1400"/>
      <c r="AF79" s="1400"/>
      <c r="AG79" s="1400"/>
      <c r="AH79" s="1400"/>
      <c r="AI79" s="1400"/>
      <c r="AJ79" s="1400"/>
      <c r="AK79" s="1400"/>
      <c r="AL79" s="1400"/>
      <c r="AM79" s="1400"/>
      <c r="AN79" s="1400"/>
      <c r="AO79" s="1400"/>
      <c r="AP79" s="1400"/>
      <c r="AQ79" s="1400"/>
      <c r="AR79" s="1400"/>
      <c r="AS79" s="1400"/>
      <c r="AT79" s="1400"/>
      <c r="AU79" s="1400"/>
      <c r="AV79" s="1400"/>
      <c r="AW79" s="1401"/>
    </row>
    <row r="80" spans="2:49" ht="13.5" customHeight="1">
      <c r="B80" s="1794"/>
      <c r="C80" s="1795"/>
      <c r="D80" s="1400"/>
      <c r="E80" s="1400"/>
      <c r="F80" s="1400"/>
      <c r="G80" s="1400"/>
      <c r="H80" s="1400"/>
      <c r="I80" s="1400"/>
      <c r="J80" s="1400"/>
      <c r="K80" s="1400"/>
      <c r="L80" s="1400"/>
      <c r="M80" s="1400"/>
      <c r="N80" s="1400"/>
      <c r="O80" s="1400"/>
      <c r="P80" s="1400"/>
      <c r="Q80" s="1400"/>
      <c r="R80" s="1400"/>
      <c r="S80" s="1400"/>
      <c r="T80" s="1400"/>
      <c r="U80" s="1400"/>
      <c r="V80" s="1400"/>
      <c r="W80" s="1400"/>
      <c r="X80" s="1400"/>
      <c r="Y80" s="1400"/>
      <c r="Z80" s="1400"/>
      <c r="AA80" s="1400"/>
      <c r="AB80" s="1400"/>
      <c r="AC80" s="1400"/>
      <c r="AD80" s="1400"/>
      <c r="AE80" s="1400"/>
      <c r="AF80" s="1400"/>
      <c r="AG80" s="1400"/>
      <c r="AH80" s="1400"/>
      <c r="AI80" s="1400"/>
      <c r="AJ80" s="1400"/>
      <c r="AK80" s="1400"/>
      <c r="AL80" s="1400"/>
      <c r="AM80" s="1400"/>
      <c r="AN80" s="1400"/>
      <c r="AO80" s="1400"/>
      <c r="AP80" s="1400"/>
      <c r="AQ80" s="1400"/>
      <c r="AR80" s="1400"/>
      <c r="AS80" s="1400"/>
      <c r="AT80" s="1400"/>
      <c r="AU80" s="1400"/>
      <c r="AV80" s="1400"/>
      <c r="AW80" s="1401"/>
    </row>
    <row r="81" spans="2:49" ht="13.5" customHeight="1">
      <c r="B81" s="1794"/>
      <c r="C81" s="1795"/>
      <c r="D81" s="1400"/>
      <c r="E81" s="1400"/>
      <c r="F81" s="1400"/>
      <c r="G81" s="1400"/>
      <c r="H81" s="1400"/>
      <c r="I81" s="1400"/>
      <c r="J81" s="1400"/>
      <c r="K81" s="1400"/>
      <c r="L81" s="1400"/>
      <c r="M81" s="1400"/>
      <c r="N81" s="1400"/>
      <c r="O81" s="1400"/>
      <c r="P81" s="1400"/>
      <c r="Q81" s="1400"/>
      <c r="R81" s="1400"/>
      <c r="S81" s="1400"/>
      <c r="T81" s="1400"/>
      <c r="U81" s="1400"/>
      <c r="V81" s="1400"/>
      <c r="W81" s="1400"/>
      <c r="X81" s="1400"/>
      <c r="Y81" s="1400"/>
      <c r="Z81" s="1400"/>
      <c r="AA81" s="1400"/>
      <c r="AB81" s="1400"/>
      <c r="AC81" s="1400"/>
      <c r="AD81" s="1400"/>
      <c r="AE81" s="1400"/>
      <c r="AF81" s="1400"/>
      <c r="AG81" s="1400"/>
      <c r="AH81" s="1400"/>
      <c r="AI81" s="1400"/>
      <c r="AJ81" s="1400"/>
      <c r="AK81" s="1400"/>
      <c r="AL81" s="1400"/>
      <c r="AM81" s="1400"/>
      <c r="AN81" s="1400"/>
      <c r="AO81" s="1400"/>
      <c r="AP81" s="1400"/>
      <c r="AQ81" s="1400"/>
      <c r="AR81" s="1400"/>
      <c r="AS81" s="1400"/>
      <c r="AT81" s="1400"/>
      <c r="AU81" s="1400"/>
      <c r="AV81" s="1400"/>
      <c r="AW81" s="1401"/>
    </row>
    <row r="82" spans="2:49" ht="14.25" customHeight="1">
      <c r="B82" s="1794"/>
      <c r="C82" s="1795"/>
      <c r="D82" s="1400"/>
      <c r="E82" s="1400"/>
      <c r="F82" s="1400"/>
      <c r="G82" s="1400"/>
      <c r="H82" s="1400"/>
      <c r="I82" s="1400"/>
      <c r="J82" s="1400"/>
      <c r="K82" s="1400"/>
      <c r="L82" s="1400"/>
      <c r="M82" s="1400"/>
      <c r="N82" s="1400"/>
      <c r="O82" s="1400"/>
      <c r="P82" s="1400"/>
      <c r="Q82" s="1400"/>
      <c r="R82" s="1400"/>
      <c r="S82" s="1400"/>
      <c r="T82" s="1400"/>
      <c r="U82" s="1400"/>
      <c r="V82" s="1400"/>
      <c r="W82" s="1400"/>
      <c r="X82" s="1400"/>
      <c r="Y82" s="1400"/>
      <c r="Z82" s="1400"/>
      <c r="AA82" s="1400"/>
      <c r="AB82" s="1400"/>
      <c r="AC82" s="1400"/>
      <c r="AD82" s="1400"/>
      <c r="AE82" s="1400"/>
      <c r="AF82" s="1400"/>
      <c r="AG82" s="1400"/>
      <c r="AH82" s="1400"/>
      <c r="AI82" s="1400"/>
      <c r="AJ82" s="1400"/>
      <c r="AK82" s="1400"/>
      <c r="AL82" s="1400"/>
      <c r="AM82" s="1400"/>
      <c r="AN82" s="1400"/>
      <c r="AO82" s="1400"/>
      <c r="AP82" s="1400"/>
      <c r="AQ82" s="1400"/>
      <c r="AR82" s="1400"/>
      <c r="AS82" s="1400"/>
      <c r="AT82" s="1400"/>
      <c r="AU82" s="1400"/>
      <c r="AV82" s="1400"/>
      <c r="AW82" s="1401"/>
    </row>
    <row r="83" spans="2:49" ht="14.25" thickBot="1">
      <c r="B83" s="2736"/>
      <c r="C83" s="2758"/>
      <c r="D83" s="2757"/>
      <c r="E83" s="2757"/>
      <c r="F83" s="2757"/>
      <c r="G83" s="2757"/>
      <c r="H83" s="2757"/>
      <c r="I83" s="2757"/>
      <c r="J83" s="2757"/>
      <c r="K83" s="2757"/>
      <c r="L83" s="2757"/>
      <c r="M83" s="2757"/>
      <c r="N83" s="2757"/>
      <c r="O83" s="2757"/>
      <c r="P83" s="2757"/>
      <c r="Q83" s="2757"/>
      <c r="R83" s="2757"/>
      <c r="S83" s="2757"/>
      <c r="T83" s="2757"/>
      <c r="U83" s="2757"/>
      <c r="V83" s="2757"/>
      <c r="W83" s="2757"/>
      <c r="X83" s="2757"/>
      <c r="Y83" s="2757"/>
      <c r="Z83" s="2757"/>
      <c r="AA83" s="2757"/>
      <c r="AB83" s="2757"/>
      <c r="AC83" s="2757"/>
      <c r="AD83" s="2757"/>
      <c r="AE83" s="2757"/>
      <c r="AF83" s="2757"/>
      <c r="AG83" s="2757"/>
      <c r="AH83" s="2757"/>
      <c r="AI83" s="2757"/>
      <c r="AJ83" s="2757"/>
      <c r="AK83" s="2757"/>
      <c r="AL83" s="2757"/>
      <c r="AM83" s="2757"/>
      <c r="AN83" s="2757"/>
      <c r="AO83" s="2757"/>
      <c r="AP83" s="2757"/>
      <c r="AQ83" s="2757"/>
      <c r="AR83" s="2757"/>
      <c r="AS83" s="2757"/>
      <c r="AT83" s="2757"/>
      <c r="AU83" s="2757"/>
      <c r="AV83" s="2757"/>
      <c r="AW83" s="2054"/>
    </row>
  </sheetData>
  <sheetProtection formatCells="0"/>
  <mergeCells count="108">
    <mergeCell ref="B10:C10"/>
    <mergeCell ref="D10:AW12"/>
    <mergeCell ref="B11:C11"/>
    <mergeCell ref="B12:C12"/>
    <mergeCell ref="B13:C13"/>
    <mergeCell ref="D13:AW15"/>
    <mergeCell ref="B14:C14"/>
    <mergeCell ref="B15:C15"/>
    <mergeCell ref="B2:H3"/>
    <mergeCell ref="B4:C4"/>
    <mergeCell ref="D4:AW6"/>
    <mergeCell ref="B5:C5"/>
    <mergeCell ref="B6:C6"/>
    <mergeCell ref="B7:C7"/>
    <mergeCell ref="D7:AW9"/>
    <mergeCell ref="B8:C8"/>
    <mergeCell ref="B9:C9"/>
    <mergeCell ref="B22:C22"/>
    <mergeCell ref="D22:AV24"/>
    <mergeCell ref="B23:C23"/>
    <mergeCell ref="B24:C24"/>
    <mergeCell ref="B25:C25"/>
    <mergeCell ref="D25:AV26"/>
    <mergeCell ref="B26:C26"/>
    <mergeCell ref="B16:C16"/>
    <mergeCell ref="D16:AV18"/>
    <mergeCell ref="B17:C17"/>
    <mergeCell ref="B18:C18"/>
    <mergeCell ref="B19:C19"/>
    <mergeCell ref="D19:AW21"/>
    <mergeCell ref="B20:C20"/>
    <mergeCell ref="B21:C21"/>
    <mergeCell ref="B33:C33"/>
    <mergeCell ref="D33:AW35"/>
    <mergeCell ref="B34:C34"/>
    <mergeCell ref="B35:C35"/>
    <mergeCell ref="B36:C36"/>
    <mergeCell ref="D36:AW38"/>
    <mergeCell ref="B37:C37"/>
    <mergeCell ref="B38:C38"/>
    <mergeCell ref="B27:C27"/>
    <mergeCell ref="D27:AW29"/>
    <mergeCell ref="B28:C28"/>
    <mergeCell ref="B29:C29"/>
    <mergeCell ref="B30:C30"/>
    <mergeCell ref="D30:AW32"/>
    <mergeCell ref="B31:C31"/>
    <mergeCell ref="B32:C32"/>
    <mergeCell ref="B45:C45"/>
    <mergeCell ref="D45:AW47"/>
    <mergeCell ref="B46:C46"/>
    <mergeCell ref="B47:C47"/>
    <mergeCell ref="B48:C48"/>
    <mergeCell ref="D48:AW50"/>
    <mergeCell ref="B49:C49"/>
    <mergeCell ref="B50:C50"/>
    <mergeCell ref="B39:C39"/>
    <mergeCell ref="D39:AW41"/>
    <mergeCell ref="B40:C40"/>
    <mergeCell ref="B41:C41"/>
    <mergeCell ref="B42:C42"/>
    <mergeCell ref="D42:AW44"/>
    <mergeCell ref="B43:C43"/>
    <mergeCell ref="B44:C44"/>
    <mergeCell ref="B57:C57"/>
    <mergeCell ref="D57:AW59"/>
    <mergeCell ref="B58:C58"/>
    <mergeCell ref="B59:C59"/>
    <mergeCell ref="B60:C60"/>
    <mergeCell ref="D60:AW62"/>
    <mergeCell ref="B61:C61"/>
    <mergeCell ref="B62:C62"/>
    <mergeCell ref="B51:C51"/>
    <mergeCell ref="D51:AW53"/>
    <mergeCell ref="B52:C52"/>
    <mergeCell ref="B53:C53"/>
    <mergeCell ref="B54:C54"/>
    <mergeCell ref="D54:AW56"/>
    <mergeCell ref="B55:C55"/>
    <mergeCell ref="B56:C56"/>
    <mergeCell ref="B69:C69"/>
    <mergeCell ref="D69:AW71"/>
    <mergeCell ref="B70:C70"/>
    <mergeCell ref="B71:C71"/>
    <mergeCell ref="B72:C72"/>
    <mergeCell ref="D72:AW74"/>
    <mergeCell ref="B73:C73"/>
    <mergeCell ref="B74:C74"/>
    <mergeCell ref="B63:C63"/>
    <mergeCell ref="D63:AW65"/>
    <mergeCell ref="B64:C64"/>
    <mergeCell ref="B65:C65"/>
    <mergeCell ref="B66:C66"/>
    <mergeCell ref="D66:AW68"/>
    <mergeCell ref="B67:C67"/>
    <mergeCell ref="B68:C68"/>
    <mergeCell ref="B81:C81"/>
    <mergeCell ref="D81:AW83"/>
    <mergeCell ref="B82:C82"/>
    <mergeCell ref="B83:C83"/>
    <mergeCell ref="B75:C75"/>
    <mergeCell ref="D75:AW77"/>
    <mergeCell ref="B76:C76"/>
    <mergeCell ref="B77:C77"/>
    <mergeCell ref="B78:C78"/>
    <mergeCell ref="D78:AW80"/>
    <mergeCell ref="B79:C79"/>
    <mergeCell ref="B80:C80"/>
  </mergeCells>
  <phoneticPr fontId="2"/>
  <dataValidations count="1">
    <dataValidation type="list" allowBlank="1" showInputMessage="1" showErrorMessage="1" sqref="O4:O6" xr:uid="{DADEDA73-CA1C-49ED-8471-3163A5C2195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DBA3-7E62-4148-BC1E-52E50446FFAA}">
  <sheetPr codeName="Sheet8"/>
  <dimension ref="B1:DC97"/>
  <sheetViews>
    <sheetView showZeros="0" view="pageBreakPreview" topLeftCell="A13" zoomScale="71" zoomScaleNormal="100" zoomScaleSheetLayoutView="71" workbookViewId="0">
      <selection activeCell="BJ32" sqref="BJ32:DC34"/>
    </sheetView>
  </sheetViews>
  <sheetFormatPr defaultColWidth="2.5" defaultRowHeight="13.5"/>
  <cols>
    <col min="1" max="16384" width="2.5" style="59"/>
  </cols>
  <sheetData>
    <row r="1" spans="2:107" s="9" customFormat="1" ht="12.75" customHeight="1" thickBot="1"/>
    <row r="2" spans="2:107" s="9" customFormat="1" ht="12.75" customHeight="1">
      <c r="B2" s="1374" t="s">
        <v>1372</v>
      </c>
      <c r="C2" s="1374"/>
      <c r="D2" s="1374"/>
      <c r="E2" s="1374"/>
      <c r="F2" s="1374"/>
      <c r="G2" s="1374"/>
      <c r="H2" s="1374"/>
      <c r="I2" s="252"/>
      <c r="J2" s="252"/>
      <c r="K2" s="252"/>
      <c r="L2" s="252"/>
      <c r="M2" s="252"/>
      <c r="N2" s="252"/>
      <c r="O2" s="252"/>
      <c r="P2" s="252"/>
      <c r="Q2" s="252"/>
      <c r="R2" s="252"/>
      <c r="BH2" s="1891"/>
      <c r="BI2" s="1892"/>
      <c r="BJ2" s="1914"/>
      <c r="BK2" s="1914"/>
      <c r="BL2" s="1914"/>
      <c r="BM2" s="1914"/>
      <c r="BN2" s="1914"/>
      <c r="BO2" s="1914"/>
      <c r="BP2" s="1914"/>
      <c r="BQ2" s="1914"/>
      <c r="BR2" s="1914"/>
      <c r="BS2" s="1914"/>
      <c r="BT2" s="1914"/>
      <c r="BU2" s="1914"/>
      <c r="BV2" s="1914"/>
      <c r="BW2" s="1914"/>
      <c r="BX2" s="1914"/>
      <c r="BY2" s="1914"/>
      <c r="BZ2" s="1914"/>
      <c r="CA2" s="1914"/>
      <c r="CB2" s="1914"/>
      <c r="CC2" s="1914"/>
      <c r="CD2" s="1914"/>
      <c r="CE2" s="1914"/>
      <c r="CF2" s="1914"/>
      <c r="CG2" s="1914"/>
      <c r="CH2" s="1914"/>
      <c r="CI2" s="1914"/>
      <c r="CJ2" s="1914"/>
      <c r="CK2" s="1914"/>
      <c r="CL2" s="1914"/>
      <c r="CM2" s="1914"/>
      <c r="CN2" s="1914"/>
      <c r="CO2" s="1914"/>
      <c r="CP2" s="1914"/>
      <c r="CQ2" s="1914"/>
      <c r="CR2" s="1914"/>
      <c r="CS2" s="1914"/>
      <c r="CT2" s="1914"/>
      <c r="CU2" s="1914"/>
      <c r="CV2" s="1914"/>
      <c r="CW2" s="1914"/>
      <c r="CX2" s="1914"/>
      <c r="CY2" s="1914"/>
      <c r="CZ2" s="1914"/>
      <c r="DA2" s="1914"/>
      <c r="DB2" s="1914"/>
      <c r="DC2" s="1915"/>
    </row>
    <row r="3" spans="2:107" s="9" customFormat="1" ht="12.75" customHeight="1" thickBot="1">
      <c r="B3" s="1374"/>
      <c r="C3" s="1374"/>
      <c r="D3" s="1374"/>
      <c r="E3" s="1374"/>
      <c r="F3" s="1374"/>
      <c r="G3" s="1374"/>
      <c r="H3" s="1374"/>
      <c r="I3" s="252"/>
      <c r="J3" s="252"/>
      <c r="K3" s="252"/>
      <c r="L3" s="252"/>
      <c r="M3" s="252"/>
      <c r="N3" s="252"/>
      <c r="O3" s="252"/>
      <c r="P3" s="252"/>
      <c r="Q3" s="252"/>
      <c r="R3" s="252"/>
      <c r="BH3" s="1794"/>
      <c r="BI3" s="1795"/>
      <c r="BJ3" s="1400"/>
      <c r="BK3" s="1400"/>
      <c r="BL3" s="1400"/>
      <c r="BM3" s="1400"/>
      <c r="BN3" s="1400"/>
      <c r="BO3" s="1400"/>
      <c r="BP3" s="1400"/>
      <c r="BQ3" s="1400"/>
      <c r="BR3" s="1400"/>
      <c r="BS3" s="1400"/>
      <c r="BT3" s="1400"/>
      <c r="BU3" s="1400"/>
      <c r="BV3" s="1400"/>
      <c r="BW3" s="1400"/>
      <c r="BX3" s="1400"/>
      <c r="BY3" s="1400"/>
      <c r="BZ3" s="1400"/>
      <c r="CA3" s="1400"/>
      <c r="CB3" s="1400"/>
      <c r="CC3" s="1400"/>
      <c r="CD3" s="1400"/>
      <c r="CE3" s="1400"/>
      <c r="CF3" s="1400"/>
      <c r="CG3" s="1400"/>
      <c r="CH3" s="1400"/>
      <c r="CI3" s="1400"/>
      <c r="CJ3" s="1400"/>
      <c r="CK3" s="1400"/>
      <c r="CL3" s="1400"/>
      <c r="CM3" s="1400"/>
      <c r="CN3" s="1400"/>
      <c r="CO3" s="1400"/>
      <c r="CP3" s="1400"/>
      <c r="CQ3" s="1400"/>
      <c r="CR3" s="1400"/>
      <c r="CS3" s="1400"/>
      <c r="CT3" s="1400"/>
      <c r="CU3" s="1400"/>
      <c r="CV3" s="1400"/>
      <c r="CW3" s="1400"/>
      <c r="CX3" s="1400"/>
      <c r="CY3" s="1400"/>
      <c r="CZ3" s="1400"/>
      <c r="DA3" s="1400"/>
      <c r="DB3" s="1400"/>
      <c r="DC3" s="1401"/>
    </row>
    <row r="4" spans="2:107" s="9" customFormat="1" ht="12.75" customHeight="1">
      <c r="B4" s="1891"/>
      <c r="C4" s="1892"/>
      <c r="D4" s="1914"/>
      <c r="E4" s="1914"/>
      <c r="F4" s="1914"/>
      <c r="G4" s="1914"/>
      <c r="H4" s="1914"/>
      <c r="I4" s="1914"/>
      <c r="J4" s="1914"/>
      <c r="K4" s="1914"/>
      <c r="L4" s="1914"/>
      <c r="M4" s="1914"/>
      <c r="N4" s="1914"/>
      <c r="O4" s="1914"/>
      <c r="P4" s="1914"/>
      <c r="Q4" s="1914"/>
      <c r="R4" s="1914"/>
      <c r="S4" s="1914"/>
      <c r="T4" s="1914"/>
      <c r="U4" s="1914"/>
      <c r="V4" s="1914"/>
      <c r="W4" s="1914"/>
      <c r="X4" s="1914"/>
      <c r="Y4" s="1914"/>
      <c r="Z4" s="1914"/>
      <c r="AA4" s="1914"/>
      <c r="AB4" s="1914"/>
      <c r="AC4" s="1914"/>
      <c r="AD4" s="1914"/>
      <c r="AE4" s="1914"/>
      <c r="AF4" s="1914"/>
      <c r="AG4" s="1914"/>
      <c r="AH4" s="1914"/>
      <c r="AI4" s="1914"/>
      <c r="AJ4" s="1914"/>
      <c r="AK4" s="1914"/>
      <c r="AL4" s="1914"/>
      <c r="AM4" s="1914"/>
      <c r="AN4" s="1914"/>
      <c r="AO4" s="1914"/>
      <c r="AP4" s="1914"/>
      <c r="AQ4" s="1914"/>
      <c r="AR4" s="1914"/>
      <c r="AS4" s="1914"/>
      <c r="AT4" s="1914"/>
      <c r="AU4" s="1914"/>
      <c r="AV4" s="1914"/>
      <c r="AW4" s="1915"/>
      <c r="BH4" s="1794"/>
      <c r="BI4" s="1795"/>
      <c r="BJ4" s="1400"/>
      <c r="BK4" s="1400"/>
      <c r="BL4" s="1400"/>
      <c r="BM4" s="1400"/>
      <c r="BN4" s="1400"/>
      <c r="BO4" s="1400"/>
      <c r="BP4" s="1400"/>
      <c r="BQ4" s="1400"/>
      <c r="BR4" s="1400"/>
      <c r="BS4" s="1400"/>
      <c r="BT4" s="1400"/>
      <c r="BU4" s="1400"/>
      <c r="BV4" s="1400"/>
      <c r="BW4" s="1400"/>
      <c r="BX4" s="1400"/>
      <c r="BY4" s="1400"/>
      <c r="BZ4" s="1400"/>
      <c r="CA4" s="1400"/>
      <c r="CB4" s="1400"/>
      <c r="CC4" s="1400"/>
      <c r="CD4" s="1400"/>
      <c r="CE4" s="1400"/>
      <c r="CF4" s="1400"/>
      <c r="CG4" s="1400"/>
      <c r="CH4" s="1400"/>
      <c r="CI4" s="1400"/>
      <c r="CJ4" s="1400"/>
      <c r="CK4" s="1400"/>
      <c r="CL4" s="1400"/>
      <c r="CM4" s="1400"/>
      <c r="CN4" s="1400"/>
      <c r="CO4" s="1400"/>
      <c r="CP4" s="1400"/>
      <c r="CQ4" s="1400"/>
      <c r="CR4" s="1400"/>
      <c r="CS4" s="1400"/>
      <c r="CT4" s="1400"/>
      <c r="CU4" s="1400"/>
      <c r="CV4" s="1400"/>
      <c r="CW4" s="1400"/>
      <c r="CX4" s="1400"/>
      <c r="CY4" s="1400"/>
      <c r="CZ4" s="1400"/>
      <c r="DA4" s="1400"/>
      <c r="DB4" s="1400"/>
      <c r="DC4" s="1401"/>
    </row>
    <row r="5" spans="2:107" s="9" customFormat="1" ht="12.75" customHeight="1">
      <c r="B5" s="1794"/>
      <c r="C5" s="1795"/>
      <c r="D5" s="1400"/>
      <c r="E5" s="1400"/>
      <c r="F5" s="1400"/>
      <c r="G5" s="1400"/>
      <c r="H5" s="1400"/>
      <c r="I5" s="1400"/>
      <c r="J5" s="1400"/>
      <c r="K5" s="1400"/>
      <c r="L5" s="1400"/>
      <c r="M5" s="1400"/>
      <c r="N5" s="1400"/>
      <c r="O5" s="1400"/>
      <c r="P5" s="1400"/>
      <c r="Q5" s="1400"/>
      <c r="R5" s="1400"/>
      <c r="S5" s="1400"/>
      <c r="T5" s="1400"/>
      <c r="U5" s="1400"/>
      <c r="V5" s="1400"/>
      <c r="W5" s="1400"/>
      <c r="X5" s="1400"/>
      <c r="Y5" s="1400"/>
      <c r="Z5" s="1400"/>
      <c r="AA5" s="1400"/>
      <c r="AB5" s="1400"/>
      <c r="AC5" s="1400"/>
      <c r="AD5" s="1400"/>
      <c r="AE5" s="1400"/>
      <c r="AF5" s="1400"/>
      <c r="AG5" s="1400"/>
      <c r="AH5" s="1400"/>
      <c r="AI5" s="1400"/>
      <c r="AJ5" s="1400"/>
      <c r="AK5" s="1400"/>
      <c r="AL5" s="1400"/>
      <c r="AM5" s="1400"/>
      <c r="AN5" s="1400"/>
      <c r="AO5" s="1400"/>
      <c r="AP5" s="1400"/>
      <c r="AQ5" s="1400"/>
      <c r="AR5" s="1400"/>
      <c r="AS5" s="1400"/>
      <c r="AT5" s="1400"/>
      <c r="AU5" s="1400"/>
      <c r="AV5" s="1400"/>
      <c r="AW5" s="1401"/>
      <c r="BH5" s="1794"/>
      <c r="BI5" s="1795"/>
      <c r="BJ5" s="1400"/>
      <c r="BK5" s="1400"/>
      <c r="BL5" s="1400"/>
      <c r="BM5" s="1400"/>
      <c r="BN5" s="1400"/>
      <c r="BO5" s="1400"/>
      <c r="BP5" s="1400"/>
      <c r="BQ5" s="1400"/>
      <c r="BR5" s="1400"/>
      <c r="BS5" s="1400"/>
      <c r="BT5" s="1400"/>
      <c r="BU5" s="1400"/>
      <c r="BV5" s="1400"/>
      <c r="BW5" s="1400"/>
      <c r="BX5" s="1400"/>
      <c r="BY5" s="1400"/>
      <c r="BZ5" s="1400"/>
      <c r="CA5" s="1400"/>
      <c r="CB5" s="1400"/>
      <c r="CC5" s="1400"/>
      <c r="CD5" s="1400"/>
      <c r="CE5" s="1400"/>
      <c r="CF5" s="1400"/>
      <c r="CG5" s="1400"/>
      <c r="CH5" s="1400"/>
      <c r="CI5" s="1400"/>
      <c r="CJ5" s="1400"/>
      <c r="CK5" s="1400"/>
      <c r="CL5" s="1400"/>
      <c r="CM5" s="1400"/>
      <c r="CN5" s="1400"/>
      <c r="CO5" s="1400"/>
      <c r="CP5" s="1400"/>
      <c r="CQ5" s="1400"/>
      <c r="CR5" s="1400"/>
      <c r="CS5" s="1400"/>
      <c r="CT5" s="1400"/>
      <c r="CU5" s="1400"/>
      <c r="CV5" s="1400"/>
      <c r="CW5" s="1400"/>
      <c r="CX5" s="1400"/>
      <c r="CY5" s="1400"/>
      <c r="CZ5" s="1400"/>
      <c r="DA5" s="1400"/>
      <c r="DB5" s="1400"/>
      <c r="DC5" s="1401"/>
    </row>
    <row r="6" spans="2:107" s="9" customFormat="1" ht="12.75" customHeight="1">
      <c r="B6" s="1794"/>
      <c r="C6" s="1795"/>
      <c r="D6" s="1400"/>
      <c r="E6" s="1400"/>
      <c r="F6" s="1400"/>
      <c r="G6" s="1400"/>
      <c r="H6" s="1400"/>
      <c r="I6" s="1400"/>
      <c r="J6" s="1400"/>
      <c r="K6" s="1400"/>
      <c r="L6" s="1400"/>
      <c r="M6" s="1400"/>
      <c r="N6" s="1400"/>
      <c r="O6" s="1400"/>
      <c r="P6" s="1400"/>
      <c r="Q6" s="1400"/>
      <c r="R6" s="1400"/>
      <c r="S6" s="1400"/>
      <c r="T6" s="1400"/>
      <c r="U6" s="1400"/>
      <c r="V6" s="1400"/>
      <c r="W6" s="1400"/>
      <c r="X6" s="1400"/>
      <c r="Y6" s="1400"/>
      <c r="Z6" s="1400"/>
      <c r="AA6" s="1400"/>
      <c r="AB6" s="1400"/>
      <c r="AC6" s="1400"/>
      <c r="AD6" s="1400"/>
      <c r="AE6" s="1400"/>
      <c r="AF6" s="1400"/>
      <c r="AG6" s="1400"/>
      <c r="AH6" s="1400"/>
      <c r="AI6" s="1400"/>
      <c r="AJ6" s="1400"/>
      <c r="AK6" s="1400"/>
      <c r="AL6" s="1400"/>
      <c r="AM6" s="1400"/>
      <c r="AN6" s="1400"/>
      <c r="AO6" s="1400"/>
      <c r="AP6" s="1400"/>
      <c r="AQ6" s="1400"/>
      <c r="AR6" s="1400"/>
      <c r="AS6" s="1400"/>
      <c r="AT6" s="1400"/>
      <c r="AU6" s="1400"/>
      <c r="AV6" s="1400"/>
      <c r="AW6" s="1401"/>
      <c r="BH6" s="1794"/>
      <c r="BI6" s="1795"/>
      <c r="BJ6" s="1400"/>
      <c r="BK6" s="1400"/>
      <c r="BL6" s="1400"/>
      <c r="BM6" s="1400"/>
      <c r="BN6" s="1400"/>
      <c r="BO6" s="1400"/>
      <c r="BP6" s="1400"/>
      <c r="BQ6" s="1400"/>
      <c r="BR6" s="1400"/>
      <c r="BS6" s="1400"/>
      <c r="BT6" s="1400"/>
      <c r="BU6" s="1400"/>
      <c r="BV6" s="1400"/>
      <c r="BW6" s="1400"/>
      <c r="BX6" s="1400"/>
      <c r="BY6" s="1400"/>
      <c r="BZ6" s="1400"/>
      <c r="CA6" s="1400"/>
      <c r="CB6" s="1400"/>
      <c r="CC6" s="1400"/>
      <c r="CD6" s="1400"/>
      <c r="CE6" s="1400"/>
      <c r="CF6" s="1400"/>
      <c r="CG6" s="1400"/>
      <c r="CH6" s="1400"/>
      <c r="CI6" s="1400"/>
      <c r="CJ6" s="1400"/>
      <c r="CK6" s="1400"/>
      <c r="CL6" s="1400"/>
      <c r="CM6" s="1400"/>
      <c r="CN6" s="1400"/>
      <c r="CO6" s="1400"/>
      <c r="CP6" s="1400"/>
      <c r="CQ6" s="1400"/>
      <c r="CR6" s="1400"/>
      <c r="CS6" s="1400"/>
      <c r="CT6" s="1400"/>
      <c r="CU6" s="1400"/>
      <c r="CV6" s="1400"/>
      <c r="CW6" s="1400"/>
      <c r="CX6" s="1400"/>
      <c r="CY6" s="1400"/>
      <c r="CZ6" s="1400"/>
      <c r="DA6" s="1400"/>
      <c r="DB6" s="1400"/>
      <c r="DC6" s="1401"/>
    </row>
    <row r="7" spans="2:107" s="9" customFormat="1" ht="12.75" customHeight="1">
      <c r="B7" s="1794"/>
      <c r="C7" s="1795"/>
      <c r="D7" s="1400"/>
      <c r="E7" s="1400"/>
      <c r="F7" s="1400"/>
      <c r="G7" s="1400"/>
      <c r="H7" s="1400"/>
      <c r="I7" s="1400"/>
      <c r="J7" s="1400"/>
      <c r="K7" s="1400"/>
      <c r="L7" s="1400"/>
      <c r="M7" s="1400"/>
      <c r="N7" s="1400"/>
      <c r="O7" s="1400"/>
      <c r="P7" s="1400"/>
      <c r="Q7" s="1400"/>
      <c r="R7" s="1400"/>
      <c r="S7" s="1400"/>
      <c r="T7" s="1400"/>
      <c r="U7" s="1400"/>
      <c r="V7" s="1400"/>
      <c r="W7" s="1400"/>
      <c r="X7" s="1400"/>
      <c r="Y7" s="1400"/>
      <c r="Z7" s="1400"/>
      <c r="AA7" s="1400"/>
      <c r="AB7" s="1400"/>
      <c r="AC7" s="1400"/>
      <c r="AD7" s="1400"/>
      <c r="AE7" s="1400"/>
      <c r="AF7" s="1400"/>
      <c r="AG7" s="1400"/>
      <c r="AH7" s="1400"/>
      <c r="AI7" s="1400"/>
      <c r="AJ7" s="1400"/>
      <c r="AK7" s="1400"/>
      <c r="AL7" s="1400"/>
      <c r="AM7" s="1400"/>
      <c r="AN7" s="1400"/>
      <c r="AO7" s="1400"/>
      <c r="AP7" s="1400"/>
      <c r="AQ7" s="1400"/>
      <c r="AR7" s="1400"/>
      <c r="AS7" s="1400"/>
      <c r="AT7" s="1400"/>
      <c r="AU7" s="1400"/>
      <c r="AV7" s="1400"/>
      <c r="AW7" s="1401"/>
      <c r="BH7" s="1794"/>
      <c r="BI7" s="1795"/>
      <c r="BJ7" s="1400"/>
      <c r="BK7" s="1400"/>
      <c r="BL7" s="1400"/>
      <c r="BM7" s="1400"/>
      <c r="BN7" s="1400"/>
      <c r="BO7" s="1400"/>
      <c r="BP7" s="1400"/>
      <c r="BQ7" s="1400"/>
      <c r="BR7" s="1400"/>
      <c r="BS7" s="1400"/>
      <c r="BT7" s="1400"/>
      <c r="BU7" s="1400"/>
      <c r="BV7" s="1400"/>
      <c r="BW7" s="1400"/>
      <c r="BX7" s="1400"/>
      <c r="BY7" s="1400"/>
      <c r="BZ7" s="1400"/>
      <c r="CA7" s="1400"/>
      <c r="CB7" s="1400"/>
      <c r="CC7" s="1400"/>
      <c r="CD7" s="1400"/>
      <c r="CE7" s="1400"/>
      <c r="CF7" s="1400"/>
      <c r="CG7" s="1400"/>
      <c r="CH7" s="1400"/>
      <c r="CI7" s="1400"/>
      <c r="CJ7" s="1400"/>
      <c r="CK7" s="1400"/>
      <c r="CL7" s="1400"/>
      <c r="CM7" s="1400"/>
      <c r="CN7" s="1400"/>
      <c r="CO7" s="1400"/>
      <c r="CP7" s="1400"/>
      <c r="CQ7" s="1400"/>
      <c r="CR7" s="1400"/>
      <c r="CS7" s="1400"/>
      <c r="CT7" s="1400"/>
      <c r="CU7" s="1400"/>
      <c r="CV7" s="1400"/>
      <c r="CW7" s="1400"/>
      <c r="CX7" s="1400"/>
      <c r="CY7" s="1400"/>
      <c r="CZ7" s="1400"/>
      <c r="DA7" s="1400"/>
      <c r="DB7" s="1400"/>
      <c r="DC7" s="1401"/>
    </row>
    <row r="8" spans="2:107" s="9" customFormat="1" ht="12.75" customHeight="1">
      <c r="B8" s="1794"/>
      <c r="C8" s="1795"/>
      <c r="D8" s="1400"/>
      <c r="E8" s="1400"/>
      <c r="F8" s="1400"/>
      <c r="G8" s="1400"/>
      <c r="H8" s="1400"/>
      <c r="I8" s="1400"/>
      <c r="J8" s="1400"/>
      <c r="K8" s="1400"/>
      <c r="L8" s="1400"/>
      <c r="M8" s="1400"/>
      <c r="N8" s="1400"/>
      <c r="O8" s="1400"/>
      <c r="P8" s="1400"/>
      <c r="Q8" s="1400"/>
      <c r="R8" s="1400"/>
      <c r="S8" s="1400"/>
      <c r="T8" s="1400"/>
      <c r="U8" s="1400"/>
      <c r="V8" s="1400"/>
      <c r="W8" s="1400"/>
      <c r="X8" s="1400"/>
      <c r="Y8" s="1400"/>
      <c r="Z8" s="1400"/>
      <c r="AA8" s="1400"/>
      <c r="AB8" s="1400"/>
      <c r="AC8" s="1400"/>
      <c r="AD8" s="1400"/>
      <c r="AE8" s="1400"/>
      <c r="AF8" s="1400"/>
      <c r="AG8" s="1400"/>
      <c r="AH8" s="1400"/>
      <c r="AI8" s="1400"/>
      <c r="AJ8" s="1400"/>
      <c r="AK8" s="1400"/>
      <c r="AL8" s="1400"/>
      <c r="AM8" s="1400"/>
      <c r="AN8" s="1400"/>
      <c r="AO8" s="1400"/>
      <c r="AP8" s="1400"/>
      <c r="AQ8" s="1400"/>
      <c r="AR8" s="1400"/>
      <c r="AS8" s="1400"/>
      <c r="AT8" s="1400"/>
      <c r="AU8" s="1400"/>
      <c r="AV8" s="1400"/>
      <c r="AW8" s="1401"/>
      <c r="BH8" s="1794"/>
      <c r="BI8" s="1795"/>
      <c r="BJ8" s="1400"/>
      <c r="BK8" s="1400"/>
      <c r="BL8" s="1400"/>
      <c r="BM8" s="1400"/>
      <c r="BN8" s="1400"/>
      <c r="BO8" s="1400"/>
      <c r="BP8" s="1400"/>
      <c r="BQ8" s="1400"/>
      <c r="BR8" s="1400"/>
      <c r="BS8" s="1400"/>
      <c r="BT8" s="1400"/>
      <c r="BU8" s="1400"/>
      <c r="BV8" s="1400"/>
      <c r="BW8" s="1400"/>
      <c r="BX8" s="1400"/>
      <c r="BY8" s="1400"/>
      <c r="BZ8" s="1400"/>
      <c r="CA8" s="1400"/>
      <c r="CB8" s="1400"/>
      <c r="CC8" s="1400"/>
      <c r="CD8" s="1400"/>
      <c r="CE8" s="1400"/>
      <c r="CF8" s="1400"/>
      <c r="CG8" s="1400"/>
      <c r="CH8" s="1400"/>
      <c r="CI8" s="1400"/>
      <c r="CJ8" s="1400"/>
      <c r="CK8" s="1400"/>
      <c r="CL8" s="1400"/>
      <c r="CM8" s="1400"/>
      <c r="CN8" s="1400"/>
      <c r="CO8" s="1400"/>
      <c r="CP8" s="1400"/>
      <c r="CQ8" s="1400"/>
      <c r="CR8" s="1400"/>
      <c r="CS8" s="1400"/>
      <c r="CT8" s="1400"/>
      <c r="CU8" s="1400"/>
      <c r="CV8" s="1400"/>
      <c r="CW8" s="1400"/>
      <c r="CX8" s="1400"/>
      <c r="CY8" s="1400"/>
      <c r="CZ8" s="1400"/>
      <c r="DA8" s="1400"/>
      <c r="DB8" s="1400"/>
      <c r="DC8" s="1401"/>
    </row>
    <row r="9" spans="2:107" s="9" customFormat="1" ht="12.75" customHeight="1">
      <c r="B9" s="1794"/>
      <c r="C9" s="1795"/>
      <c r="D9" s="1400"/>
      <c r="E9" s="1400"/>
      <c r="F9" s="1400"/>
      <c r="G9" s="1400"/>
      <c r="H9" s="1400"/>
      <c r="I9" s="1400"/>
      <c r="J9" s="1400"/>
      <c r="K9" s="1400"/>
      <c r="L9" s="1400"/>
      <c r="M9" s="1400"/>
      <c r="N9" s="1400"/>
      <c r="O9" s="1400"/>
      <c r="P9" s="1400"/>
      <c r="Q9" s="1400"/>
      <c r="R9" s="1400"/>
      <c r="S9" s="1400"/>
      <c r="T9" s="1400"/>
      <c r="U9" s="1400"/>
      <c r="V9" s="1400"/>
      <c r="W9" s="1400"/>
      <c r="X9" s="1400"/>
      <c r="Y9" s="1400"/>
      <c r="Z9" s="1400"/>
      <c r="AA9" s="1400"/>
      <c r="AB9" s="1400"/>
      <c r="AC9" s="1400"/>
      <c r="AD9" s="1400"/>
      <c r="AE9" s="1400"/>
      <c r="AF9" s="1400"/>
      <c r="AG9" s="1400"/>
      <c r="AH9" s="1400"/>
      <c r="AI9" s="1400"/>
      <c r="AJ9" s="1400"/>
      <c r="AK9" s="1400"/>
      <c r="AL9" s="1400"/>
      <c r="AM9" s="1400"/>
      <c r="AN9" s="1400"/>
      <c r="AO9" s="1400"/>
      <c r="AP9" s="1400"/>
      <c r="AQ9" s="1400"/>
      <c r="AR9" s="1400"/>
      <c r="AS9" s="1400"/>
      <c r="AT9" s="1400"/>
      <c r="AU9" s="1400"/>
      <c r="AV9" s="1400"/>
      <c r="AW9" s="1401"/>
      <c r="BH9" s="1794"/>
      <c r="BI9" s="1795"/>
      <c r="BJ9" s="1400"/>
      <c r="BK9" s="1400"/>
      <c r="BL9" s="1400"/>
      <c r="BM9" s="1400"/>
      <c r="BN9" s="1400"/>
      <c r="BO9" s="1400"/>
      <c r="BP9" s="1400"/>
      <c r="BQ9" s="1400"/>
      <c r="BR9" s="1400"/>
      <c r="BS9" s="1400"/>
      <c r="BT9" s="1400"/>
      <c r="BU9" s="1400"/>
      <c r="BV9" s="1400"/>
      <c r="BW9" s="1400"/>
      <c r="BX9" s="1400"/>
      <c r="BY9" s="1400"/>
      <c r="BZ9" s="1400"/>
      <c r="CA9" s="1400"/>
      <c r="CB9" s="1400"/>
      <c r="CC9" s="1400"/>
      <c r="CD9" s="1400"/>
      <c r="CE9" s="1400"/>
      <c r="CF9" s="1400"/>
      <c r="CG9" s="1400"/>
      <c r="CH9" s="1400"/>
      <c r="CI9" s="1400"/>
      <c r="CJ9" s="1400"/>
      <c r="CK9" s="1400"/>
      <c r="CL9" s="1400"/>
      <c r="CM9" s="1400"/>
      <c r="CN9" s="1400"/>
      <c r="CO9" s="1400"/>
      <c r="CP9" s="1400"/>
      <c r="CQ9" s="1400"/>
      <c r="CR9" s="1400"/>
      <c r="CS9" s="1400"/>
      <c r="CT9" s="1400"/>
      <c r="CU9" s="1400"/>
      <c r="CV9" s="1400"/>
      <c r="CW9" s="1400"/>
      <c r="CX9" s="1400"/>
      <c r="CY9" s="1400"/>
      <c r="CZ9" s="1400"/>
      <c r="DA9" s="1400"/>
      <c r="DB9" s="1400"/>
      <c r="DC9" s="1401"/>
    </row>
    <row r="10" spans="2:107" s="9" customFormat="1" ht="12.75" customHeight="1">
      <c r="B10" s="1794"/>
      <c r="C10" s="1795"/>
      <c r="D10" s="1400"/>
      <c r="E10" s="1400"/>
      <c r="F10" s="1400"/>
      <c r="G10" s="1400"/>
      <c r="H10" s="1400"/>
      <c r="I10" s="1400"/>
      <c r="J10" s="1400"/>
      <c r="K10" s="1400"/>
      <c r="L10" s="1400"/>
      <c r="M10" s="1400"/>
      <c r="N10" s="1400"/>
      <c r="O10" s="1400"/>
      <c r="P10" s="1400"/>
      <c r="Q10" s="1400"/>
      <c r="R10" s="1400"/>
      <c r="S10" s="1400"/>
      <c r="T10" s="1400"/>
      <c r="U10" s="1400"/>
      <c r="V10" s="1400"/>
      <c r="W10" s="1400"/>
      <c r="X10" s="1400"/>
      <c r="Y10" s="1400"/>
      <c r="Z10" s="1400"/>
      <c r="AA10" s="1400"/>
      <c r="AB10" s="1400"/>
      <c r="AC10" s="1400"/>
      <c r="AD10" s="1400"/>
      <c r="AE10" s="1400"/>
      <c r="AF10" s="1400"/>
      <c r="AG10" s="1400"/>
      <c r="AH10" s="1400"/>
      <c r="AI10" s="1400"/>
      <c r="AJ10" s="1400"/>
      <c r="AK10" s="1400"/>
      <c r="AL10" s="1400"/>
      <c r="AM10" s="1400"/>
      <c r="AN10" s="1400"/>
      <c r="AO10" s="1400"/>
      <c r="AP10" s="1400"/>
      <c r="AQ10" s="1400"/>
      <c r="AR10" s="1400"/>
      <c r="AS10" s="1400"/>
      <c r="AT10" s="1400"/>
      <c r="AU10" s="1400"/>
      <c r="AV10" s="1400"/>
      <c r="AW10" s="1401"/>
      <c r="BH10" s="1794"/>
      <c r="BI10" s="1795"/>
      <c r="BJ10" s="1400"/>
      <c r="BK10" s="1400"/>
      <c r="BL10" s="1400"/>
      <c r="BM10" s="1400"/>
      <c r="BN10" s="1400"/>
      <c r="BO10" s="1400"/>
      <c r="BP10" s="1400"/>
      <c r="BQ10" s="1400"/>
      <c r="BR10" s="1400"/>
      <c r="BS10" s="1400"/>
      <c r="BT10" s="1400"/>
      <c r="BU10" s="1400"/>
      <c r="BV10" s="1400"/>
      <c r="BW10" s="1400"/>
      <c r="BX10" s="1400"/>
      <c r="BY10" s="1400"/>
      <c r="BZ10" s="1400"/>
      <c r="CA10" s="1400"/>
      <c r="CB10" s="1400"/>
      <c r="CC10" s="1400"/>
      <c r="CD10" s="1400"/>
      <c r="CE10" s="1400"/>
      <c r="CF10" s="1400"/>
      <c r="CG10" s="1400"/>
      <c r="CH10" s="1400"/>
      <c r="CI10" s="1400"/>
      <c r="CJ10" s="1400"/>
      <c r="CK10" s="1400"/>
      <c r="CL10" s="1400"/>
      <c r="CM10" s="1400"/>
      <c r="CN10" s="1400"/>
      <c r="CO10" s="1400"/>
      <c r="CP10" s="1400"/>
      <c r="CQ10" s="1400"/>
      <c r="CR10" s="1400"/>
      <c r="CS10" s="1400"/>
      <c r="CT10" s="1400"/>
      <c r="CU10" s="1400"/>
      <c r="CV10" s="1400"/>
      <c r="CW10" s="1400"/>
      <c r="CX10" s="1400"/>
      <c r="CY10" s="1400"/>
      <c r="CZ10" s="1400"/>
      <c r="DA10" s="1400"/>
      <c r="DB10" s="1400"/>
      <c r="DC10" s="1401"/>
    </row>
    <row r="11" spans="2:107" s="9" customFormat="1" ht="12.75" customHeight="1">
      <c r="B11" s="1794"/>
      <c r="C11" s="1795"/>
      <c r="D11" s="1400"/>
      <c r="E11" s="1400"/>
      <c r="F11" s="1400"/>
      <c r="G11" s="1400"/>
      <c r="H11" s="1400"/>
      <c r="I11" s="1400"/>
      <c r="J11" s="1400"/>
      <c r="K11" s="1400"/>
      <c r="L11" s="1400"/>
      <c r="M11" s="1400"/>
      <c r="N11" s="1400"/>
      <c r="O11" s="1400"/>
      <c r="P11" s="1400"/>
      <c r="Q11" s="1400"/>
      <c r="R11" s="1400"/>
      <c r="S11" s="1400"/>
      <c r="T11" s="1400"/>
      <c r="U11" s="1400"/>
      <c r="V11" s="1400"/>
      <c r="W11" s="1400"/>
      <c r="X11" s="1400"/>
      <c r="Y11" s="1400"/>
      <c r="Z11" s="1400"/>
      <c r="AA11" s="1400"/>
      <c r="AB11" s="1400"/>
      <c r="AC11" s="1400"/>
      <c r="AD11" s="1400"/>
      <c r="AE11" s="1400"/>
      <c r="AF11" s="1400"/>
      <c r="AG11" s="1400"/>
      <c r="AH11" s="1400"/>
      <c r="AI11" s="1400"/>
      <c r="AJ11" s="1400"/>
      <c r="AK11" s="1400"/>
      <c r="AL11" s="1400"/>
      <c r="AM11" s="1400"/>
      <c r="AN11" s="1400"/>
      <c r="AO11" s="1400"/>
      <c r="AP11" s="1400"/>
      <c r="AQ11" s="1400"/>
      <c r="AR11" s="1400"/>
      <c r="AS11" s="1400"/>
      <c r="AT11" s="1400"/>
      <c r="AU11" s="1400"/>
      <c r="AV11" s="1400"/>
      <c r="AW11" s="1401"/>
      <c r="BH11" s="1794"/>
      <c r="BI11" s="1795"/>
      <c r="BJ11" s="1400"/>
      <c r="BK11" s="1400"/>
      <c r="BL11" s="1400"/>
      <c r="BM11" s="1400"/>
      <c r="BN11" s="1400"/>
      <c r="BO11" s="1400"/>
      <c r="BP11" s="1400"/>
      <c r="BQ11" s="1400"/>
      <c r="BR11" s="1400"/>
      <c r="BS11" s="1400"/>
      <c r="BT11" s="1400"/>
      <c r="BU11" s="1400"/>
      <c r="BV11" s="1400"/>
      <c r="BW11" s="1400"/>
      <c r="BX11" s="1400"/>
      <c r="BY11" s="1400"/>
      <c r="BZ11" s="1400"/>
      <c r="CA11" s="1400"/>
      <c r="CB11" s="1400"/>
      <c r="CC11" s="1400"/>
      <c r="CD11" s="1400"/>
      <c r="CE11" s="1400"/>
      <c r="CF11" s="1400"/>
      <c r="CG11" s="1400"/>
      <c r="CH11" s="1400"/>
      <c r="CI11" s="1400"/>
      <c r="CJ11" s="1400"/>
      <c r="CK11" s="1400"/>
      <c r="CL11" s="1400"/>
      <c r="CM11" s="1400"/>
      <c r="CN11" s="1400"/>
      <c r="CO11" s="1400"/>
      <c r="CP11" s="1400"/>
      <c r="CQ11" s="1400"/>
      <c r="CR11" s="1400"/>
      <c r="CS11" s="1400"/>
      <c r="CT11" s="1400"/>
      <c r="CU11" s="1400"/>
      <c r="CV11" s="1400"/>
      <c r="CW11" s="1400"/>
      <c r="CX11" s="1400"/>
      <c r="CY11" s="1400"/>
      <c r="CZ11" s="1400"/>
      <c r="DA11" s="1400"/>
      <c r="DB11" s="1400"/>
      <c r="DC11" s="1401"/>
    </row>
    <row r="12" spans="2:107" s="9" customFormat="1" ht="12.75" customHeight="1">
      <c r="B12" s="1794"/>
      <c r="C12" s="1795"/>
      <c r="D12" s="1400"/>
      <c r="E12" s="1400"/>
      <c r="F12" s="1400"/>
      <c r="G12" s="1400"/>
      <c r="H12" s="1400"/>
      <c r="I12" s="1400"/>
      <c r="J12" s="1400"/>
      <c r="K12" s="1400"/>
      <c r="L12" s="1400"/>
      <c r="M12" s="1400"/>
      <c r="N12" s="1400"/>
      <c r="O12" s="1400"/>
      <c r="P12" s="1400"/>
      <c r="Q12" s="1400"/>
      <c r="R12" s="1400"/>
      <c r="S12" s="1400"/>
      <c r="T12" s="1400"/>
      <c r="U12" s="1400"/>
      <c r="V12" s="1400"/>
      <c r="W12" s="1400"/>
      <c r="X12" s="1400"/>
      <c r="Y12" s="1400"/>
      <c r="Z12" s="1400"/>
      <c r="AA12" s="1400"/>
      <c r="AB12" s="1400"/>
      <c r="AC12" s="1400"/>
      <c r="AD12" s="1400"/>
      <c r="AE12" s="1400"/>
      <c r="AF12" s="1400"/>
      <c r="AG12" s="1400"/>
      <c r="AH12" s="1400"/>
      <c r="AI12" s="1400"/>
      <c r="AJ12" s="1400"/>
      <c r="AK12" s="1400"/>
      <c r="AL12" s="1400"/>
      <c r="AM12" s="1400"/>
      <c r="AN12" s="1400"/>
      <c r="AO12" s="1400"/>
      <c r="AP12" s="1400"/>
      <c r="AQ12" s="1400"/>
      <c r="AR12" s="1400"/>
      <c r="AS12" s="1400"/>
      <c r="AT12" s="1400"/>
      <c r="AU12" s="1400"/>
      <c r="AV12" s="1400"/>
      <c r="AW12" s="1401"/>
      <c r="BH12" s="1794"/>
      <c r="BI12" s="1795"/>
      <c r="BJ12" s="1400"/>
      <c r="BK12" s="1400"/>
      <c r="BL12" s="1400"/>
      <c r="BM12" s="1400"/>
      <c r="BN12" s="1400"/>
      <c r="BO12" s="1400"/>
      <c r="BP12" s="1400"/>
      <c r="BQ12" s="1400"/>
      <c r="BR12" s="1400"/>
      <c r="BS12" s="1400"/>
      <c r="BT12" s="1400"/>
      <c r="BU12" s="1400"/>
      <c r="BV12" s="1400"/>
      <c r="BW12" s="1400"/>
      <c r="BX12" s="1400"/>
      <c r="BY12" s="1400"/>
      <c r="BZ12" s="1400"/>
      <c r="CA12" s="1400"/>
      <c r="CB12" s="1400"/>
      <c r="CC12" s="1400"/>
      <c r="CD12" s="1400"/>
      <c r="CE12" s="1400"/>
      <c r="CF12" s="1400"/>
      <c r="CG12" s="1400"/>
      <c r="CH12" s="1400"/>
      <c r="CI12" s="1400"/>
      <c r="CJ12" s="1400"/>
      <c r="CK12" s="1400"/>
      <c r="CL12" s="1400"/>
      <c r="CM12" s="1400"/>
      <c r="CN12" s="1400"/>
      <c r="CO12" s="1400"/>
      <c r="CP12" s="1400"/>
      <c r="CQ12" s="1400"/>
      <c r="CR12" s="1400"/>
      <c r="CS12" s="1400"/>
      <c r="CT12" s="1400"/>
      <c r="CU12" s="1400"/>
      <c r="CV12" s="1400"/>
      <c r="CW12" s="1400"/>
      <c r="CX12" s="1400"/>
      <c r="CY12" s="1400"/>
      <c r="CZ12" s="1400"/>
      <c r="DA12" s="1400"/>
      <c r="DB12" s="1400"/>
      <c r="DC12" s="1401"/>
    </row>
    <row r="13" spans="2:107" s="9" customFormat="1" ht="12.75" customHeight="1">
      <c r="B13" s="1794"/>
      <c r="C13" s="1795"/>
      <c r="D13" s="1400"/>
      <c r="E13" s="1400"/>
      <c r="F13" s="1400"/>
      <c r="G13" s="1400"/>
      <c r="H13" s="1400"/>
      <c r="I13" s="1400"/>
      <c r="J13" s="1400"/>
      <c r="K13" s="1400"/>
      <c r="L13" s="1400"/>
      <c r="M13" s="1400"/>
      <c r="N13" s="1400"/>
      <c r="O13" s="1400"/>
      <c r="P13" s="1400"/>
      <c r="Q13" s="1400"/>
      <c r="R13" s="1400"/>
      <c r="S13" s="1400"/>
      <c r="T13" s="1400"/>
      <c r="U13" s="1400"/>
      <c r="V13" s="1400"/>
      <c r="W13" s="1400"/>
      <c r="X13" s="1400"/>
      <c r="Y13" s="1400"/>
      <c r="Z13" s="1400"/>
      <c r="AA13" s="1400"/>
      <c r="AB13" s="1400"/>
      <c r="AC13" s="1400"/>
      <c r="AD13" s="1400"/>
      <c r="AE13" s="1400"/>
      <c r="AF13" s="1400"/>
      <c r="AG13" s="1400"/>
      <c r="AH13" s="1400"/>
      <c r="AI13" s="1400"/>
      <c r="AJ13" s="1400"/>
      <c r="AK13" s="1400"/>
      <c r="AL13" s="1400"/>
      <c r="AM13" s="1400"/>
      <c r="AN13" s="1400"/>
      <c r="AO13" s="1400"/>
      <c r="AP13" s="1400"/>
      <c r="AQ13" s="1400"/>
      <c r="AR13" s="1400"/>
      <c r="AS13" s="1400"/>
      <c r="AT13" s="1400"/>
      <c r="AU13" s="1400"/>
      <c r="AV13" s="1400"/>
      <c r="AW13" s="1401"/>
      <c r="BH13" s="1794"/>
      <c r="BI13" s="1795"/>
      <c r="BJ13" s="1400"/>
      <c r="BK13" s="1400"/>
      <c r="BL13" s="1400"/>
      <c r="BM13" s="1400"/>
      <c r="BN13" s="1400"/>
      <c r="BO13" s="1400"/>
      <c r="BP13" s="1400"/>
      <c r="BQ13" s="1400"/>
      <c r="BR13" s="1400"/>
      <c r="BS13" s="1400"/>
      <c r="BT13" s="1400"/>
      <c r="BU13" s="1400"/>
      <c r="BV13" s="1400"/>
      <c r="BW13" s="1400"/>
      <c r="BX13" s="1400"/>
      <c r="BY13" s="1400"/>
      <c r="BZ13" s="1400"/>
      <c r="CA13" s="1400"/>
      <c r="CB13" s="1400"/>
      <c r="CC13" s="1400"/>
      <c r="CD13" s="1400"/>
      <c r="CE13" s="1400"/>
      <c r="CF13" s="1400"/>
      <c r="CG13" s="1400"/>
      <c r="CH13" s="1400"/>
      <c r="CI13" s="1400"/>
      <c r="CJ13" s="1400"/>
      <c r="CK13" s="1400"/>
      <c r="CL13" s="1400"/>
      <c r="CM13" s="1400"/>
      <c r="CN13" s="1400"/>
      <c r="CO13" s="1400"/>
      <c r="CP13" s="1400"/>
      <c r="CQ13" s="1400"/>
      <c r="CR13" s="1400"/>
      <c r="CS13" s="1400"/>
      <c r="CT13" s="1400"/>
      <c r="CU13" s="1400"/>
      <c r="CV13" s="1400"/>
      <c r="CW13" s="1400"/>
      <c r="CX13" s="1400"/>
      <c r="CY13" s="1400"/>
      <c r="CZ13" s="1400"/>
      <c r="DA13" s="1400"/>
      <c r="DB13" s="1400"/>
      <c r="DC13" s="1401"/>
    </row>
    <row r="14" spans="2:107" s="9" customFormat="1" ht="12.75" customHeight="1">
      <c r="B14" s="1794"/>
      <c r="C14" s="1795"/>
      <c r="D14" s="1400"/>
      <c r="E14" s="1400"/>
      <c r="F14" s="1400"/>
      <c r="G14" s="1400"/>
      <c r="H14" s="1400"/>
      <c r="I14" s="1400"/>
      <c r="J14" s="1400"/>
      <c r="K14" s="1400"/>
      <c r="L14" s="1400"/>
      <c r="M14" s="1400"/>
      <c r="N14" s="1400"/>
      <c r="O14" s="1400"/>
      <c r="P14" s="1400"/>
      <c r="Q14" s="1400"/>
      <c r="R14" s="1400"/>
      <c r="S14" s="1400"/>
      <c r="T14" s="1400"/>
      <c r="U14" s="1400"/>
      <c r="V14" s="1400"/>
      <c r="W14" s="1400"/>
      <c r="X14" s="1400"/>
      <c r="Y14" s="1400"/>
      <c r="Z14" s="1400"/>
      <c r="AA14" s="1400"/>
      <c r="AB14" s="1400"/>
      <c r="AC14" s="1400"/>
      <c r="AD14" s="1400"/>
      <c r="AE14" s="1400"/>
      <c r="AF14" s="1400"/>
      <c r="AG14" s="1400"/>
      <c r="AH14" s="1400"/>
      <c r="AI14" s="1400"/>
      <c r="AJ14" s="1400"/>
      <c r="AK14" s="1400"/>
      <c r="AL14" s="1400"/>
      <c r="AM14" s="1400"/>
      <c r="AN14" s="1400"/>
      <c r="AO14" s="1400"/>
      <c r="AP14" s="1400"/>
      <c r="AQ14" s="1400"/>
      <c r="AR14" s="1400"/>
      <c r="AS14" s="1400"/>
      <c r="AT14" s="1400"/>
      <c r="AU14" s="1400"/>
      <c r="AV14" s="1400"/>
      <c r="AW14" s="1401"/>
      <c r="BH14" s="1794"/>
      <c r="BI14" s="1795"/>
      <c r="BJ14" s="1400"/>
      <c r="BK14" s="1400"/>
      <c r="BL14" s="1400"/>
      <c r="BM14" s="1400"/>
      <c r="BN14" s="1400"/>
      <c r="BO14" s="1400"/>
      <c r="BP14" s="1400"/>
      <c r="BQ14" s="1400"/>
      <c r="BR14" s="1400"/>
      <c r="BS14" s="1400"/>
      <c r="BT14" s="1400"/>
      <c r="BU14" s="1400"/>
      <c r="BV14" s="1400"/>
      <c r="BW14" s="1400"/>
      <c r="BX14" s="1400"/>
      <c r="BY14" s="1400"/>
      <c r="BZ14" s="1400"/>
      <c r="CA14" s="1400"/>
      <c r="CB14" s="1400"/>
      <c r="CC14" s="1400"/>
      <c r="CD14" s="1400"/>
      <c r="CE14" s="1400"/>
      <c r="CF14" s="1400"/>
      <c r="CG14" s="1400"/>
      <c r="CH14" s="1400"/>
      <c r="CI14" s="1400"/>
      <c r="CJ14" s="1400"/>
      <c r="CK14" s="1400"/>
      <c r="CL14" s="1400"/>
      <c r="CM14" s="1400"/>
      <c r="CN14" s="1400"/>
      <c r="CO14" s="1400"/>
      <c r="CP14" s="1400"/>
      <c r="CQ14" s="1400"/>
      <c r="CR14" s="1400"/>
      <c r="CS14" s="1400"/>
      <c r="CT14" s="1400"/>
      <c r="CU14" s="1400"/>
      <c r="CV14" s="1400"/>
      <c r="CW14" s="1400"/>
      <c r="CX14" s="1400"/>
      <c r="CY14" s="1400"/>
      <c r="CZ14" s="1400"/>
      <c r="DA14" s="1400"/>
      <c r="DB14" s="1400"/>
      <c r="DC14" s="1401"/>
    </row>
    <row r="15" spans="2:107" s="9" customFormat="1" ht="12.75" customHeight="1">
      <c r="B15" s="1794"/>
      <c r="C15" s="1795"/>
      <c r="D15" s="1400"/>
      <c r="E15" s="1400"/>
      <c r="F15" s="1400"/>
      <c r="G15" s="1400"/>
      <c r="H15" s="1400"/>
      <c r="I15" s="1400"/>
      <c r="J15" s="1400"/>
      <c r="K15" s="1400"/>
      <c r="L15" s="1400"/>
      <c r="M15" s="1400"/>
      <c r="N15" s="1400"/>
      <c r="O15" s="1400"/>
      <c r="P15" s="1400"/>
      <c r="Q15" s="1400"/>
      <c r="R15" s="1400"/>
      <c r="S15" s="1400"/>
      <c r="T15" s="1400"/>
      <c r="U15" s="1400"/>
      <c r="V15" s="1400"/>
      <c r="W15" s="1400"/>
      <c r="X15" s="1400"/>
      <c r="Y15" s="1400"/>
      <c r="Z15" s="1400"/>
      <c r="AA15" s="1400"/>
      <c r="AB15" s="1400"/>
      <c r="AC15" s="1400"/>
      <c r="AD15" s="1400"/>
      <c r="AE15" s="1400"/>
      <c r="AF15" s="1400"/>
      <c r="AG15" s="1400"/>
      <c r="AH15" s="1400"/>
      <c r="AI15" s="1400"/>
      <c r="AJ15" s="1400"/>
      <c r="AK15" s="1400"/>
      <c r="AL15" s="1400"/>
      <c r="AM15" s="1400"/>
      <c r="AN15" s="1400"/>
      <c r="AO15" s="1400"/>
      <c r="AP15" s="1400"/>
      <c r="AQ15" s="1400"/>
      <c r="AR15" s="1400"/>
      <c r="AS15" s="1400"/>
      <c r="AT15" s="1400"/>
      <c r="AU15" s="1400"/>
      <c r="AV15" s="1400"/>
      <c r="AW15" s="1401"/>
      <c r="BH15" s="1794"/>
      <c r="BI15" s="1795"/>
      <c r="BJ15" s="1400"/>
      <c r="BK15" s="1400"/>
      <c r="BL15" s="1400"/>
      <c r="BM15" s="1400"/>
      <c r="BN15" s="1400"/>
      <c r="BO15" s="1400"/>
      <c r="BP15" s="1400"/>
      <c r="BQ15" s="1400"/>
      <c r="BR15" s="1400"/>
      <c r="BS15" s="1400"/>
      <c r="BT15" s="1400"/>
      <c r="BU15" s="1400"/>
      <c r="BV15" s="1400"/>
      <c r="BW15" s="1400"/>
      <c r="BX15" s="1400"/>
      <c r="BY15" s="1400"/>
      <c r="BZ15" s="1400"/>
      <c r="CA15" s="1400"/>
      <c r="CB15" s="1400"/>
      <c r="CC15" s="1400"/>
      <c r="CD15" s="1400"/>
      <c r="CE15" s="1400"/>
      <c r="CF15" s="1400"/>
      <c r="CG15" s="1400"/>
      <c r="CH15" s="1400"/>
      <c r="CI15" s="1400"/>
      <c r="CJ15" s="1400"/>
      <c r="CK15" s="1400"/>
      <c r="CL15" s="1400"/>
      <c r="CM15" s="1400"/>
      <c r="CN15" s="1400"/>
      <c r="CO15" s="1400"/>
      <c r="CP15" s="1400"/>
      <c r="CQ15" s="1400"/>
      <c r="CR15" s="1400"/>
      <c r="CS15" s="1400"/>
      <c r="CT15" s="1400"/>
      <c r="CU15" s="1400"/>
      <c r="CV15" s="1400"/>
      <c r="CW15" s="1400"/>
      <c r="CX15" s="1400"/>
      <c r="CY15" s="1400"/>
      <c r="CZ15" s="1400"/>
      <c r="DA15" s="1400"/>
      <c r="DB15" s="1400"/>
      <c r="DC15" s="1401"/>
    </row>
    <row r="16" spans="2:107" s="9" customFormat="1" ht="12.75" customHeight="1">
      <c r="B16" s="1794"/>
      <c r="C16" s="1795"/>
      <c r="D16" s="1400"/>
      <c r="E16" s="1400"/>
      <c r="F16" s="1400"/>
      <c r="G16" s="1400"/>
      <c r="H16" s="1400"/>
      <c r="I16" s="1400"/>
      <c r="J16" s="1400"/>
      <c r="K16" s="1400"/>
      <c r="L16" s="1400"/>
      <c r="M16" s="1400"/>
      <c r="N16" s="1400"/>
      <c r="O16" s="1400"/>
      <c r="P16" s="1400"/>
      <c r="Q16" s="1400"/>
      <c r="R16" s="1400"/>
      <c r="S16" s="1400"/>
      <c r="T16" s="1400"/>
      <c r="U16" s="1400"/>
      <c r="V16" s="1400"/>
      <c r="W16" s="1400"/>
      <c r="X16" s="1400"/>
      <c r="Y16" s="1400"/>
      <c r="Z16" s="1400"/>
      <c r="AA16" s="1400"/>
      <c r="AB16" s="1400"/>
      <c r="AC16" s="1400"/>
      <c r="AD16" s="1400"/>
      <c r="AE16" s="1400"/>
      <c r="AF16" s="1400"/>
      <c r="AG16" s="1400"/>
      <c r="AH16" s="1400"/>
      <c r="AI16" s="1400"/>
      <c r="AJ16" s="1400"/>
      <c r="AK16" s="1400"/>
      <c r="AL16" s="1400"/>
      <c r="AM16" s="1400"/>
      <c r="AN16" s="1400"/>
      <c r="AO16" s="1400"/>
      <c r="AP16" s="1400"/>
      <c r="AQ16" s="1400"/>
      <c r="AR16" s="1400"/>
      <c r="AS16" s="1400"/>
      <c r="AT16" s="1400"/>
      <c r="AU16" s="1400"/>
      <c r="AV16" s="1400"/>
      <c r="AW16" s="333"/>
      <c r="BH16" s="1794"/>
      <c r="BI16" s="1795"/>
      <c r="BJ16" s="1400"/>
      <c r="BK16" s="1400"/>
      <c r="BL16" s="1400"/>
      <c r="BM16" s="1400"/>
      <c r="BN16" s="1400"/>
      <c r="BO16" s="1400"/>
      <c r="BP16" s="1400"/>
      <c r="BQ16" s="1400"/>
      <c r="BR16" s="1400"/>
      <c r="BS16" s="1400"/>
      <c r="BT16" s="1400"/>
      <c r="BU16" s="1400"/>
      <c r="BV16" s="1400"/>
      <c r="BW16" s="1400"/>
      <c r="BX16" s="1400"/>
      <c r="BY16" s="1400"/>
      <c r="BZ16" s="1400"/>
      <c r="CA16" s="1400"/>
      <c r="CB16" s="1400"/>
      <c r="CC16" s="1400"/>
      <c r="CD16" s="1400"/>
      <c r="CE16" s="1400"/>
      <c r="CF16" s="1400"/>
      <c r="CG16" s="1400"/>
      <c r="CH16" s="1400"/>
      <c r="CI16" s="1400"/>
      <c r="CJ16" s="1400"/>
      <c r="CK16" s="1400"/>
      <c r="CL16" s="1400"/>
      <c r="CM16" s="1400"/>
      <c r="CN16" s="1400"/>
      <c r="CO16" s="1400"/>
      <c r="CP16" s="1400"/>
      <c r="CQ16" s="1400"/>
      <c r="CR16" s="1400"/>
      <c r="CS16" s="1400"/>
      <c r="CT16" s="1400"/>
      <c r="CU16" s="1400"/>
      <c r="CV16" s="1400"/>
      <c r="CW16" s="1400"/>
      <c r="CX16" s="1400"/>
      <c r="CY16" s="1400"/>
      <c r="CZ16" s="1400"/>
      <c r="DA16" s="1400"/>
      <c r="DB16" s="1400"/>
      <c r="DC16" s="1401"/>
    </row>
    <row r="17" spans="2:107" s="9" customFormat="1" ht="12.75" customHeight="1">
      <c r="B17" s="1794"/>
      <c r="C17" s="1795"/>
      <c r="D17" s="1400"/>
      <c r="E17" s="1400"/>
      <c r="F17" s="1400"/>
      <c r="G17" s="1400"/>
      <c r="H17" s="1400"/>
      <c r="I17" s="1400"/>
      <c r="J17" s="1400"/>
      <c r="K17" s="1400"/>
      <c r="L17" s="1400"/>
      <c r="M17" s="1400"/>
      <c r="N17" s="1400"/>
      <c r="O17" s="1400"/>
      <c r="P17" s="1400"/>
      <c r="Q17" s="1400"/>
      <c r="R17" s="1400"/>
      <c r="S17" s="1400"/>
      <c r="T17" s="1400"/>
      <c r="U17" s="1400"/>
      <c r="V17" s="1400"/>
      <c r="W17" s="1400"/>
      <c r="X17" s="1400"/>
      <c r="Y17" s="1400"/>
      <c r="Z17" s="1400"/>
      <c r="AA17" s="1400"/>
      <c r="AB17" s="1400"/>
      <c r="AC17" s="1400"/>
      <c r="AD17" s="1400"/>
      <c r="AE17" s="1400"/>
      <c r="AF17" s="1400"/>
      <c r="AG17" s="1400"/>
      <c r="AH17" s="1400"/>
      <c r="AI17" s="1400"/>
      <c r="AJ17" s="1400"/>
      <c r="AK17" s="1400"/>
      <c r="AL17" s="1400"/>
      <c r="AM17" s="1400"/>
      <c r="AN17" s="1400"/>
      <c r="AO17" s="1400"/>
      <c r="AP17" s="1400"/>
      <c r="AQ17" s="1400"/>
      <c r="AR17" s="1400"/>
      <c r="AS17" s="1400"/>
      <c r="AT17" s="1400"/>
      <c r="AU17" s="1400"/>
      <c r="AV17" s="1400"/>
      <c r="AW17" s="333"/>
      <c r="BH17" s="1794"/>
      <c r="BI17" s="1795"/>
      <c r="BJ17" s="1400"/>
      <c r="BK17" s="1400"/>
      <c r="BL17" s="1400"/>
      <c r="BM17" s="1400"/>
      <c r="BN17" s="1400"/>
      <c r="BO17" s="1400"/>
      <c r="BP17" s="1400"/>
      <c r="BQ17" s="1400"/>
      <c r="BR17" s="1400"/>
      <c r="BS17" s="1400"/>
      <c r="BT17" s="1400"/>
      <c r="BU17" s="1400"/>
      <c r="BV17" s="1400"/>
      <c r="BW17" s="1400"/>
      <c r="BX17" s="1400"/>
      <c r="BY17" s="1400"/>
      <c r="BZ17" s="1400"/>
      <c r="CA17" s="1400"/>
      <c r="CB17" s="1400"/>
      <c r="CC17" s="1400"/>
      <c r="CD17" s="1400"/>
      <c r="CE17" s="1400"/>
      <c r="CF17" s="1400"/>
      <c r="CG17" s="1400"/>
      <c r="CH17" s="1400"/>
      <c r="CI17" s="1400"/>
      <c r="CJ17" s="1400"/>
      <c r="CK17" s="1400"/>
      <c r="CL17" s="1400"/>
      <c r="CM17" s="1400"/>
      <c r="CN17" s="1400"/>
      <c r="CO17" s="1400"/>
      <c r="CP17" s="1400"/>
      <c r="CQ17" s="1400"/>
      <c r="CR17" s="1400"/>
      <c r="CS17" s="1400"/>
      <c r="CT17" s="1400"/>
      <c r="CU17" s="1400"/>
      <c r="CV17" s="1400"/>
      <c r="CW17" s="1400"/>
      <c r="CX17" s="1400"/>
      <c r="CY17" s="1400"/>
      <c r="CZ17" s="1400"/>
      <c r="DA17" s="1400"/>
      <c r="DB17" s="1400"/>
      <c r="DC17" s="1401"/>
    </row>
    <row r="18" spans="2:107" s="9" customFormat="1" ht="12.75" customHeight="1">
      <c r="B18" s="1794"/>
      <c r="C18" s="1795"/>
      <c r="D18" s="1400"/>
      <c r="E18" s="1400"/>
      <c r="F18" s="1400"/>
      <c r="G18" s="1400"/>
      <c r="H18" s="1400"/>
      <c r="I18" s="1400"/>
      <c r="J18" s="1400"/>
      <c r="K18" s="1400"/>
      <c r="L18" s="1400"/>
      <c r="M18" s="1400"/>
      <c r="N18" s="1400"/>
      <c r="O18" s="1400"/>
      <c r="P18" s="1400"/>
      <c r="Q18" s="1400"/>
      <c r="R18" s="1400"/>
      <c r="S18" s="1400"/>
      <c r="T18" s="1400"/>
      <c r="U18" s="1400"/>
      <c r="V18" s="1400"/>
      <c r="W18" s="1400"/>
      <c r="X18" s="1400"/>
      <c r="Y18" s="1400"/>
      <c r="Z18" s="1400"/>
      <c r="AA18" s="1400"/>
      <c r="AB18" s="1400"/>
      <c r="AC18" s="1400"/>
      <c r="AD18" s="1400"/>
      <c r="AE18" s="1400"/>
      <c r="AF18" s="1400"/>
      <c r="AG18" s="1400"/>
      <c r="AH18" s="1400"/>
      <c r="AI18" s="1400"/>
      <c r="AJ18" s="1400"/>
      <c r="AK18" s="1400"/>
      <c r="AL18" s="1400"/>
      <c r="AM18" s="1400"/>
      <c r="AN18" s="1400"/>
      <c r="AO18" s="1400"/>
      <c r="AP18" s="1400"/>
      <c r="AQ18" s="1400"/>
      <c r="AR18" s="1400"/>
      <c r="AS18" s="1400"/>
      <c r="AT18" s="1400"/>
      <c r="AU18" s="1400"/>
      <c r="AV18" s="1400"/>
      <c r="AW18" s="333"/>
      <c r="BH18" s="1794"/>
      <c r="BI18" s="1795"/>
      <c r="BJ18" s="1400"/>
      <c r="BK18" s="1400"/>
      <c r="BL18" s="1400"/>
      <c r="BM18" s="1400"/>
      <c r="BN18" s="1400"/>
      <c r="BO18" s="1400"/>
      <c r="BP18" s="1400"/>
      <c r="BQ18" s="1400"/>
      <c r="BR18" s="1400"/>
      <c r="BS18" s="1400"/>
      <c r="BT18" s="1400"/>
      <c r="BU18" s="1400"/>
      <c r="BV18" s="1400"/>
      <c r="BW18" s="1400"/>
      <c r="BX18" s="1400"/>
      <c r="BY18" s="1400"/>
      <c r="BZ18" s="1400"/>
      <c r="CA18" s="1400"/>
      <c r="CB18" s="1400"/>
      <c r="CC18" s="1400"/>
      <c r="CD18" s="1400"/>
      <c r="CE18" s="1400"/>
      <c r="CF18" s="1400"/>
      <c r="CG18" s="1400"/>
      <c r="CH18" s="1400"/>
      <c r="CI18" s="1400"/>
      <c r="CJ18" s="1400"/>
      <c r="CK18" s="1400"/>
      <c r="CL18" s="1400"/>
      <c r="CM18" s="1400"/>
      <c r="CN18" s="1400"/>
      <c r="CO18" s="1400"/>
      <c r="CP18" s="1400"/>
      <c r="CQ18" s="1400"/>
      <c r="CR18" s="1400"/>
      <c r="CS18" s="1400"/>
      <c r="CT18" s="1400"/>
      <c r="CU18" s="1400"/>
      <c r="CV18" s="1400"/>
      <c r="CW18" s="1400"/>
      <c r="CX18" s="1400"/>
      <c r="CY18" s="1400"/>
      <c r="CZ18" s="1400"/>
      <c r="DA18" s="1400"/>
      <c r="DB18" s="1400"/>
      <c r="DC18" s="1401"/>
    </row>
    <row r="19" spans="2:107" s="9" customFormat="1" ht="12.75" customHeight="1">
      <c r="B19" s="1794"/>
      <c r="C19" s="1795"/>
      <c r="D19" s="1400"/>
      <c r="E19" s="1400"/>
      <c r="F19" s="1400"/>
      <c r="G19" s="1400"/>
      <c r="H19" s="1400"/>
      <c r="I19" s="1400"/>
      <c r="J19" s="1400"/>
      <c r="K19" s="1400"/>
      <c r="L19" s="1400"/>
      <c r="M19" s="1400"/>
      <c r="N19" s="1400"/>
      <c r="O19" s="1400"/>
      <c r="P19" s="1400"/>
      <c r="Q19" s="1400"/>
      <c r="R19" s="1400"/>
      <c r="S19" s="1400"/>
      <c r="T19" s="1400"/>
      <c r="U19" s="1400"/>
      <c r="V19" s="1400"/>
      <c r="W19" s="1400"/>
      <c r="X19" s="1400"/>
      <c r="Y19" s="1400"/>
      <c r="Z19" s="1400"/>
      <c r="AA19" s="1400"/>
      <c r="AB19" s="1400"/>
      <c r="AC19" s="1400"/>
      <c r="AD19" s="1400"/>
      <c r="AE19" s="1400"/>
      <c r="AF19" s="1400"/>
      <c r="AG19" s="1400"/>
      <c r="AH19" s="1400"/>
      <c r="AI19" s="1400"/>
      <c r="AJ19" s="1400"/>
      <c r="AK19" s="1400"/>
      <c r="AL19" s="1400"/>
      <c r="AM19" s="1400"/>
      <c r="AN19" s="1400"/>
      <c r="AO19" s="1400"/>
      <c r="AP19" s="1400"/>
      <c r="AQ19" s="1400"/>
      <c r="AR19" s="1400"/>
      <c r="AS19" s="1400"/>
      <c r="AT19" s="1400"/>
      <c r="AU19" s="1400"/>
      <c r="AV19" s="1400"/>
      <c r="AW19" s="1401"/>
      <c r="BH19" s="1794"/>
      <c r="BI19" s="1795"/>
      <c r="BJ19" s="1400"/>
      <c r="BK19" s="1400"/>
      <c r="BL19" s="1400"/>
      <c r="BM19" s="1400"/>
      <c r="BN19" s="1400"/>
      <c r="BO19" s="1400"/>
      <c r="BP19" s="1400"/>
      <c r="BQ19" s="1400"/>
      <c r="BR19" s="1400"/>
      <c r="BS19" s="1400"/>
      <c r="BT19" s="1400"/>
      <c r="BU19" s="1400"/>
      <c r="BV19" s="1400"/>
      <c r="BW19" s="1400"/>
      <c r="BX19" s="1400"/>
      <c r="BY19" s="1400"/>
      <c r="BZ19" s="1400"/>
      <c r="CA19" s="1400"/>
      <c r="CB19" s="1400"/>
      <c r="CC19" s="1400"/>
      <c r="CD19" s="1400"/>
      <c r="CE19" s="1400"/>
      <c r="CF19" s="1400"/>
      <c r="CG19" s="1400"/>
      <c r="CH19" s="1400"/>
      <c r="CI19" s="1400"/>
      <c r="CJ19" s="1400"/>
      <c r="CK19" s="1400"/>
      <c r="CL19" s="1400"/>
      <c r="CM19" s="1400"/>
      <c r="CN19" s="1400"/>
      <c r="CO19" s="1400"/>
      <c r="CP19" s="1400"/>
      <c r="CQ19" s="1400"/>
      <c r="CR19" s="1400"/>
      <c r="CS19" s="1400"/>
      <c r="CT19" s="1400"/>
      <c r="CU19" s="1400"/>
      <c r="CV19" s="1400"/>
      <c r="CW19" s="1400"/>
      <c r="CX19" s="1400"/>
      <c r="CY19" s="1400"/>
      <c r="CZ19" s="1400"/>
      <c r="DA19" s="1400"/>
      <c r="DB19" s="1400"/>
      <c r="DC19" s="1401"/>
    </row>
    <row r="20" spans="2:107" s="9" customFormat="1" ht="12.75" customHeight="1">
      <c r="B20" s="1794"/>
      <c r="C20" s="1795"/>
      <c r="D20" s="1400"/>
      <c r="E20" s="1400"/>
      <c r="F20" s="1400"/>
      <c r="G20" s="1400"/>
      <c r="H20" s="1400"/>
      <c r="I20" s="1400"/>
      <c r="J20" s="1400"/>
      <c r="K20" s="1400"/>
      <c r="L20" s="1400"/>
      <c r="M20" s="1400"/>
      <c r="N20" s="1400"/>
      <c r="O20" s="1400"/>
      <c r="P20" s="1400"/>
      <c r="Q20" s="1400"/>
      <c r="R20" s="1400"/>
      <c r="S20" s="1400"/>
      <c r="T20" s="1400"/>
      <c r="U20" s="1400"/>
      <c r="V20" s="1400"/>
      <c r="W20" s="1400"/>
      <c r="X20" s="1400"/>
      <c r="Y20" s="1400"/>
      <c r="Z20" s="1400"/>
      <c r="AA20" s="1400"/>
      <c r="AB20" s="1400"/>
      <c r="AC20" s="1400"/>
      <c r="AD20" s="1400"/>
      <c r="AE20" s="1400"/>
      <c r="AF20" s="1400"/>
      <c r="AG20" s="1400"/>
      <c r="AH20" s="1400"/>
      <c r="AI20" s="1400"/>
      <c r="AJ20" s="1400"/>
      <c r="AK20" s="1400"/>
      <c r="AL20" s="1400"/>
      <c r="AM20" s="1400"/>
      <c r="AN20" s="1400"/>
      <c r="AO20" s="1400"/>
      <c r="AP20" s="1400"/>
      <c r="AQ20" s="1400"/>
      <c r="AR20" s="1400"/>
      <c r="AS20" s="1400"/>
      <c r="AT20" s="1400"/>
      <c r="AU20" s="1400"/>
      <c r="AV20" s="1400"/>
      <c r="AW20" s="1401"/>
      <c r="BH20" s="1794"/>
      <c r="BI20" s="1795"/>
      <c r="BJ20" s="1400"/>
      <c r="BK20" s="1400"/>
      <c r="BL20" s="1400"/>
      <c r="BM20" s="1400"/>
      <c r="BN20" s="1400"/>
      <c r="BO20" s="1400"/>
      <c r="BP20" s="1400"/>
      <c r="BQ20" s="1400"/>
      <c r="BR20" s="1400"/>
      <c r="BS20" s="1400"/>
      <c r="BT20" s="1400"/>
      <c r="BU20" s="1400"/>
      <c r="BV20" s="1400"/>
      <c r="BW20" s="1400"/>
      <c r="BX20" s="1400"/>
      <c r="BY20" s="1400"/>
      <c r="BZ20" s="1400"/>
      <c r="CA20" s="1400"/>
      <c r="CB20" s="1400"/>
      <c r="CC20" s="1400"/>
      <c r="CD20" s="1400"/>
      <c r="CE20" s="1400"/>
      <c r="CF20" s="1400"/>
      <c r="CG20" s="1400"/>
      <c r="CH20" s="1400"/>
      <c r="CI20" s="1400"/>
      <c r="CJ20" s="1400"/>
      <c r="CK20" s="1400"/>
      <c r="CL20" s="1400"/>
      <c r="CM20" s="1400"/>
      <c r="CN20" s="1400"/>
      <c r="CO20" s="1400"/>
      <c r="CP20" s="1400"/>
      <c r="CQ20" s="1400"/>
      <c r="CR20" s="1400"/>
      <c r="CS20" s="1400"/>
      <c r="CT20" s="1400"/>
      <c r="CU20" s="1400"/>
      <c r="CV20" s="1400"/>
      <c r="CW20" s="1400"/>
      <c r="CX20" s="1400"/>
      <c r="CY20" s="1400"/>
      <c r="CZ20" s="1400"/>
      <c r="DA20" s="1400"/>
      <c r="DB20" s="1400"/>
      <c r="DC20" s="1401"/>
    </row>
    <row r="21" spans="2:107" s="9" customFormat="1" ht="12.75" customHeight="1">
      <c r="B21" s="1794"/>
      <c r="C21" s="1795"/>
      <c r="D21" s="1400"/>
      <c r="E21" s="1400"/>
      <c r="F21" s="1400"/>
      <c r="G21" s="1400"/>
      <c r="H21" s="1400"/>
      <c r="I21" s="1400"/>
      <c r="J21" s="1400"/>
      <c r="K21" s="1400"/>
      <c r="L21" s="1400"/>
      <c r="M21" s="1400"/>
      <c r="N21" s="1400"/>
      <c r="O21" s="1400"/>
      <c r="P21" s="1400"/>
      <c r="Q21" s="1400"/>
      <c r="R21" s="1400"/>
      <c r="S21" s="1400"/>
      <c r="T21" s="1400"/>
      <c r="U21" s="1400"/>
      <c r="V21" s="1400"/>
      <c r="W21" s="1400"/>
      <c r="X21" s="1400"/>
      <c r="Y21" s="1400"/>
      <c r="Z21" s="1400"/>
      <c r="AA21" s="1400"/>
      <c r="AB21" s="1400"/>
      <c r="AC21" s="1400"/>
      <c r="AD21" s="1400"/>
      <c r="AE21" s="1400"/>
      <c r="AF21" s="1400"/>
      <c r="AG21" s="1400"/>
      <c r="AH21" s="1400"/>
      <c r="AI21" s="1400"/>
      <c r="AJ21" s="1400"/>
      <c r="AK21" s="1400"/>
      <c r="AL21" s="1400"/>
      <c r="AM21" s="1400"/>
      <c r="AN21" s="1400"/>
      <c r="AO21" s="1400"/>
      <c r="AP21" s="1400"/>
      <c r="AQ21" s="1400"/>
      <c r="AR21" s="1400"/>
      <c r="AS21" s="1400"/>
      <c r="AT21" s="1400"/>
      <c r="AU21" s="1400"/>
      <c r="AV21" s="1400"/>
      <c r="AW21" s="1401"/>
      <c r="BH21" s="1794"/>
      <c r="BI21" s="1795"/>
      <c r="BJ21" s="1400"/>
      <c r="BK21" s="1400"/>
      <c r="BL21" s="1400"/>
      <c r="BM21" s="1400"/>
      <c r="BN21" s="1400"/>
      <c r="BO21" s="1400"/>
      <c r="BP21" s="1400"/>
      <c r="BQ21" s="1400"/>
      <c r="BR21" s="1400"/>
      <c r="BS21" s="1400"/>
      <c r="BT21" s="1400"/>
      <c r="BU21" s="1400"/>
      <c r="BV21" s="1400"/>
      <c r="BW21" s="1400"/>
      <c r="BX21" s="1400"/>
      <c r="BY21" s="1400"/>
      <c r="BZ21" s="1400"/>
      <c r="CA21" s="1400"/>
      <c r="CB21" s="1400"/>
      <c r="CC21" s="1400"/>
      <c r="CD21" s="1400"/>
      <c r="CE21" s="1400"/>
      <c r="CF21" s="1400"/>
      <c r="CG21" s="1400"/>
      <c r="CH21" s="1400"/>
      <c r="CI21" s="1400"/>
      <c r="CJ21" s="1400"/>
      <c r="CK21" s="1400"/>
      <c r="CL21" s="1400"/>
      <c r="CM21" s="1400"/>
      <c r="CN21" s="1400"/>
      <c r="CO21" s="1400"/>
      <c r="CP21" s="1400"/>
      <c r="CQ21" s="1400"/>
      <c r="CR21" s="1400"/>
      <c r="CS21" s="1400"/>
      <c r="CT21" s="1400"/>
      <c r="CU21" s="1400"/>
      <c r="CV21" s="1400"/>
      <c r="CW21" s="1400"/>
      <c r="CX21" s="1400"/>
      <c r="CY21" s="1400"/>
      <c r="CZ21" s="1400"/>
      <c r="DA21" s="1400"/>
      <c r="DB21" s="1400"/>
      <c r="DC21" s="1401"/>
    </row>
    <row r="22" spans="2:107" s="9" customFormat="1" ht="12.75" customHeight="1">
      <c r="B22" s="1794"/>
      <c r="C22" s="1795"/>
      <c r="D22" s="1400"/>
      <c r="E22" s="1400"/>
      <c r="F22" s="1400"/>
      <c r="G22" s="1400"/>
      <c r="H22" s="1400"/>
      <c r="I22" s="1400"/>
      <c r="J22" s="1400"/>
      <c r="K22" s="1400"/>
      <c r="L22" s="1400"/>
      <c r="M22" s="1400"/>
      <c r="N22" s="1400"/>
      <c r="O22" s="1400"/>
      <c r="P22" s="1400"/>
      <c r="Q22" s="1400"/>
      <c r="R22" s="1400"/>
      <c r="S22" s="1400"/>
      <c r="T22" s="1400"/>
      <c r="U22" s="1400"/>
      <c r="V22" s="1400"/>
      <c r="W22" s="1400"/>
      <c r="X22" s="1400"/>
      <c r="Y22" s="1400"/>
      <c r="Z22" s="1400"/>
      <c r="AA22" s="1400"/>
      <c r="AB22" s="1400"/>
      <c r="AC22" s="1400"/>
      <c r="AD22" s="1400"/>
      <c r="AE22" s="1400"/>
      <c r="AF22" s="1400"/>
      <c r="AG22" s="1400"/>
      <c r="AH22" s="1400"/>
      <c r="AI22" s="1400"/>
      <c r="AJ22" s="1400"/>
      <c r="AK22" s="1400"/>
      <c r="AL22" s="1400"/>
      <c r="AM22" s="1400"/>
      <c r="AN22" s="1400"/>
      <c r="AO22" s="1400"/>
      <c r="AP22" s="1400"/>
      <c r="AQ22" s="1400"/>
      <c r="AR22" s="1400"/>
      <c r="AS22" s="1400"/>
      <c r="AT22" s="1400"/>
      <c r="AU22" s="1400"/>
      <c r="AV22" s="1400"/>
      <c r="AW22" s="333"/>
      <c r="BH22" s="1794"/>
      <c r="BI22" s="1795"/>
      <c r="BJ22" s="1400"/>
      <c r="BK22" s="1400"/>
      <c r="BL22" s="1400"/>
      <c r="BM22" s="1400"/>
      <c r="BN22" s="1400"/>
      <c r="BO22" s="1400"/>
      <c r="BP22" s="1400"/>
      <c r="BQ22" s="1400"/>
      <c r="BR22" s="1400"/>
      <c r="BS22" s="1400"/>
      <c r="BT22" s="1400"/>
      <c r="BU22" s="1400"/>
      <c r="BV22" s="1400"/>
      <c r="BW22" s="1400"/>
      <c r="BX22" s="1400"/>
      <c r="BY22" s="1400"/>
      <c r="BZ22" s="1400"/>
      <c r="CA22" s="1400"/>
      <c r="CB22" s="1400"/>
      <c r="CC22" s="1400"/>
      <c r="CD22" s="1400"/>
      <c r="CE22" s="1400"/>
      <c r="CF22" s="1400"/>
      <c r="CG22" s="1400"/>
      <c r="CH22" s="1400"/>
      <c r="CI22" s="1400"/>
      <c r="CJ22" s="1400"/>
      <c r="CK22" s="1400"/>
      <c r="CL22" s="1400"/>
      <c r="CM22" s="1400"/>
      <c r="CN22" s="1400"/>
      <c r="CO22" s="1400"/>
      <c r="CP22" s="1400"/>
      <c r="CQ22" s="1400"/>
      <c r="CR22" s="1400"/>
      <c r="CS22" s="1400"/>
      <c r="CT22" s="1400"/>
      <c r="CU22" s="1400"/>
      <c r="CV22" s="1400"/>
      <c r="CW22" s="1400"/>
      <c r="CX22" s="1400"/>
      <c r="CY22" s="1400"/>
      <c r="CZ22" s="1400"/>
      <c r="DA22" s="1400"/>
      <c r="DB22" s="1400"/>
      <c r="DC22" s="1401"/>
    </row>
    <row r="23" spans="2:107" s="9" customFormat="1" ht="12.75" customHeight="1">
      <c r="B23" s="1794"/>
      <c r="C23" s="1795"/>
      <c r="D23" s="1400"/>
      <c r="E23" s="1400"/>
      <c r="F23" s="1400"/>
      <c r="G23" s="1400"/>
      <c r="H23" s="1400"/>
      <c r="I23" s="1400"/>
      <c r="J23" s="1400"/>
      <c r="K23" s="1400"/>
      <c r="L23" s="1400"/>
      <c r="M23" s="1400"/>
      <c r="N23" s="1400"/>
      <c r="O23" s="1400"/>
      <c r="P23" s="1400"/>
      <c r="Q23" s="1400"/>
      <c r="R23" s="1400"/>
      <c r="S23" s="1400"/>
      <c r="T23" s="1400"/>
      <c r="U23" s="1400"/>
      <c r="V23" s="1400"/>
      <c r="W23" s="1400"/>
      <c r="X23" s="1400"/>
      <c r="Y23" s="1400"/>
      <c r="Z23" s="1400"/>
      <c r="AA23" s="1400"/>
      <c r="AB23" s="1400"/>
      <c r="AC23" s="1400"/>
      <c r="AD23" s="1400"/>
      <c r="AE23" s="1400"/>
      <c r="AF23" s="1400"/>
      <c r="AG23" s="1400"/>
      <c r="AH23" s="1400"/>
      <c r="AI23" s="1400"/>
      <c r="AJ23" s="1400"/>
      <c r="AK23" s="1400"/>
      <c r="AL23" s="1400"/>
      <c r="AM23" s="1400"/>
      <c r="AN23" s="1400"/>
      <c r="AO23" s="1400"/>
      <c r="AP23" s="1400"/>
      <c r="AQ23" s="1400"/>
      <c r="AR23" s="1400"/>
      <c r="AS23" s="1400"/>
      <c r="AT23" s="1400"/>
      <c r="AU23" s="1400"/>
      <c r="AV23" s="1400"/>
      <c r="AW23" s="333"/>
      <c r="BH23" s="1794"/>
      <c r="BI23" s="1795"/>
      <c r="BJ23" s="1400"/>
      <c r="BK23" s="1400"/>
      <c r="BL23" s="1400"/>
      <c r="BM23" s="1400"/>
      <c r="BN23" s="1400"/>
      <c r="BO23" s="1400"/>
      <c r="BP23" s="1400"/>
      <c r="BQ23" s="1400"/>
      <c r="BR23" s="1400"/>
      <c r="BS23" s="1400"/>
      <c r="BT23" s="1400"/>
      <c r="BU23" s="1400"/>
      <c r="BV23" s="1400"/>
      <c r="BW23" s="1400"/>
      <c r="BX23" s="1400"/>
      <c r="BY23" s="1400"/>
      <c r="BZ23" s="1400"/>
      <c r="CA23" s="1400"/>
      <c r="CB23" s="1400"/>
      <c r="CC23" s="1400"/>
      <c r="CD23" s="1400"/>
      <c r="CE23" s="1400"/>
      <c r="CF23" s="1400"/>
      <c r="CG23" s="1400"/>
      <c r="CH23" s="1400"/>
      <c r="CI23" s="1400"/>
      <c r="CJ23" s="1400"/>
      <c r="CK23" s="1400"/>
      <c r="CL23" s="1400"/>
      <c r="CM23" s="1400"/>
      <c r="CN23" s="1400"/>
      <c r="CO23" s="1400"/>
      <c r="CP23" s="1400"/>
      <c r="CQ23" s="1400"/>
      <c r="CR23" s="1400"/>
      <c r="CS23" s="1400"/>
      <c r="CT23" s="1400"/>
      <c r="CU23" s="1400"/>
      <c r="CV23" s="1400"/>
      <c r="CW23" s="1400"/>
      <c r="CX23" s="1400"/>
      <c r="CY23" s="1400"/>
      <c r="CZ23" s="1400"/>
      <c r="DA23" s="1400"/>
      <c r="DB23" s="1400"/>
      <c r="DC23" s="1401"/>
    </row>
    <row r="24" spans="2:107" s="9" customFormat="1" ht="12.75" customHeight="1">
      <c r="B24" s="1794"/>
      <c r="C24" s="1795"/>
      <c r="D24" s="1400"/>
      <c r="E24" s="1400"/>
      <c r="F24" s="1400"/>
      <c r="G24" s="1400"/>
      <c r="H24" s="1400"/>
      <c r="I24" s="1400"/>
      <c r="J24" s="1400"/>
      <c r="K24" s="1400"/>
      <c r="L24" s="1400"/>
      <c r="M24" s="1400"/>
      <c r="N24" s="1400"/>
      <c r="O24" s="1400"/>
      <c r="P24" s="1400"/>
      <c r="Q24" s="1400"/>
      <c r="R24" s="1400"/>
      <c r="S24" s="1400"/>
      <c r="T24" s="1400"/>
      <c r="U24" s="1400"/>
      <c r="V24" s="1400"/>
      <c r="W24" s="1400"/>
      <c r="X24" s="1400"/>
      <c r="Y24" s="1400"/>
      <c r="Z24" s="1400"/>
      <c r="AA24" s="1400"/>
      <c r="AB24" s="1400"/>
      <c r="AC24" s="1400"/>
      <c r="AD24" s="1400"/>
      <c r="AE24" s="1400"/>
      <c r="AF24" s="1400"/>
      <c r="AG24" s="1400"/>
      <c r="AH24" s="1400"/>
      <c r="AI24" s="1400"/>
      <c r="AJ24" s="1400"/>
      <c r="AK24" s="1400"/>
      <c r="AL24" s="1400"/>
      <c r="AM24" s="1400"/>
      <c r="AN24" s="1400"/>
      <c r="AO24" s="1400"/>
      <c r="AP24" s="1400"/>
      <c r="AQ24" s="1400"/>
      <c r="AR24" s="1400"/>
      <c r="AS24" s="1400"/>
      <c r="AT24" s="1400"/>
      <c r="AU24" s="1400"/>
      <c r="AV24" s="1400"/>
      <c r="AW24" s="333"/>
      <c r="BH24" s="1794"/>
      <c r="BI24" s="1795"/>
      <c r="BJ24" s="1400"/>
      <c r="BK24" s="1400"/>
      <c r="BL24" s="1400"/>
      <c r="BM24" s="1400"/>
      <c r="BN24" s="1400"/>
      <c r="BO24" s="1400"/>
      <c r="BP24" s="1400"/>
      <c r="BQ24" s="1400"/>
      <c r="BR24" s="1400"/>
      <c r="BS24" s="1400"/>
      <c r="BT24" s="1400"/>
      <c r="BU24" s="1400"/>
      <c r="BV24" s="1400"/>
      <c r="BW24" s="1400"/>
      <c r="BX24" s="1400"/>
      <c r="BY24" s="1400"/>
      <c r="BZ24" s="1400"/>
      <c r="CA24" s="1400"/>
      <c r="CB24" s="1400"/>
      <c r="CC24" s="1400"/>
      <c r="CD24" s="1400"/>
      <c r="CE24" s="1400"/>
      <c r="CF24" s="1400"/>
      <c r="CG24" s="1400"/>
      <c r="CH24" s="1400"/>
      <c r="CI24" s="1400"/>
      <c r="CJ24" s="1400"/>
      <c r="CK24" s="1400"/>
      <c r="CL24" s="1400"/>
      <c r="CM24" s="1400"/>
      <c r="CN24" s="1400"/>
      <c r="CO24" s="1400"/>
      <c r="CP24" s="1400"/>
      <c r="CQ24" s="1400"/>
      <c r="CR24" s="1400"/>
      <c r="CS24" s="1400"/>
      <c r="CT24" s="1400"/>
      <c r="CU24" s="1400"/>
      <c r="CV24" s="1400"/>
      <c r="CW24" s="1400"/>
      <c r="CX24" s="1400"/>
      <c r="CY24" s="1400"/>
      <c r="CZ24" s="1400"/>
      <c r="DA24" s="1400"/>
      <c r="DB24" s="1400"/>
      <c r="DC24" s="1401"/>
    </row>
    <row r="25" spans="2:107" s="9" customFormat="1" ht="12.75" customHeight="1">
      <c r="B25" s="1794"/>
      <c r="C25" s="1795"/>
      <c r="D25" s="1400"/>
      <c r="E25" s="1400"/>
      <c r="F25" s="1400"/>
      <c r="G25" s="1400"/>
      <c r="H25" s="1400"/>
      <c r="I25" s="1400"/>
      <c r="J25" s="1400"/>
      <c r="K25" s="1400"/>
      <c r="L25" s="1400"/>
      <c r="M25" s="1400"/>
      <c r="N25" s="1400"/>
      <c r="O25" s="1400"/>
      <c r="P25" s="1400"/>
      <c r="Q25" s="1400"/>
      <c r="R25" s="1400"/>
      <c r="S25" s="1400"/>
      <c r="T25" s="1400"/>
      <c r="U25" s="1400"/>
      <c r="V25" s="1400"/>
      <c r="W25" s="1400"/>
      <c r="X25" s="1400"/>
      <c r="Y25" s="1400"/>
      <c r="Z25" s="1400"/>
      <c r="AA25" s="1400"/>
      <c r="AB25" s="1400"/>
      <c r="AC25" s="1400"/>
      <c r="AD25" s="1400"/>
      <c r="AE25" s="1400"/>
      <c r="AF25" s="1400"/>
      <c r="AG25" s="1400"/>
      <c r="AH25" s="1400"/>
      <c r="AI25" s="1400"/>
      <c r="AJ25" s="1400"/>
      <c r="AK25" s="1400"/>
      <c r="AL25" s="1400"/>
      <c r="AM25" s="1400"/>
      <c r="AN25" s="1400"/>
      <c r="AO25" s="1400"/>
      <c r="AP25" s="1400"/>
      <c r="AQ25" s="1400"/>
      <c r="AR25" s="1400"/>
      <c r="AS25" s="1400"/>
      <c r="AT25" s="1400"/>
      <c r="AU25" s="1400"/>
      <c r="AV25" s="1400"/>
      <c r="AW25" s="78"/>
      <c r="BH25" s="1794"/>
      <c r="BI25" s="1795"/>
      <c r="BJ25" s="1400"/>
      <c r="BK25" s="1400"/>
      <c r="BL25" s="1400"/>
      <c r="BM25" s="1400"/>
      <c r="BN25" s="1400"/>
      <c r="BO25" s="1400"/>
      <c r="BP25" s="1400"/>
      <c r="BQ25" s="1400"/>
      <c r="BR25" s="1400"/>
      <c r="BS25" s="1400"/>
      <c r="BT25" s="1400"/>
      <c r="BU25" s="1400"/>
      <c r="BV25" s="1400"/>
      <c r="BW25" s="1400"/>
      <c r="BX25" s="1400"/>
      <c r="BY25" s="1400"/>
      <c r="BZ25" s="1400"/>
      <c r="CA25" s="1400"/>
      <c r="CB25" s="1400"/>
      <c r="CC25" s="1400"/>
      <c r="CD25" s="1400"/>
      <c r="CE25" s="1400"/>
      <c r="CF25" s="1400"/>
      <c r="CG25" s="1400"/>
      <c r="CH25" s="1400"/>
      <c r="CI25" s="1400"/>
      <c r="CJ25" s="1400"/>
      <c r="CK25" s="1400"/>
      <c r="CL25" s="1400"/>
      <c r="CM25" s="1400"/>
      <c r="CN25" s="1400"/>
      <c r="CO25" s="1400"/>
      <c r="CP25" s="1400"/>
      <c r="CQ25" s="1400"/>
      <c r="CR25" s="1400"/>
      <c r="CS25" s="1400"/>
      <c r="CT25" s="1400"/>
      <c r="CU25" s="1400"/>
      <c r="CV25" s="1400"/>
      <c r="CW25" s="1400"/>
      <c r="CX25" s="1400"/>
      <c r="CY25" s="1400"/>
      <c r="CZ25" s="1400"/>
      <c r="DA25" s="1400"/>
      <c r="DB25" s="1400"/>
      <c r="DC25" s="1401"/>
    </row>
    <row r="26" spans="2:107" s="9" customFormat="1" ht="12.75" customHeight="1">
      <c r="B26" s="1794"/>
      <c r="C26" s="1795"/>
      <c r="D26" s="1400"/>
      <c r="E26" s="1400"/>
      <c r="F26" s="1400"/>
      <c r="G26" s="1400"/>
      <c r="H26" s="1400"/>
      <c r="I26" s="1400"/>
      <c r="J26" s="1400"/>
      <c r="K26" s="1400"/>
      <c r="L26" s="1400"/>
      <c r="M26" s="1400"/>
      <c r="N26" s="1400"/>
      <c r="O26" s="1400"/>
      <c r="P26" s="1400"/>
      <c r="Q26" s="1400"/>
      <c r="R26" s="1400"/>
      <c r="S26" s="1400"/>
      <c r="T26" s="1400"/>
      <c r="U26" s="1400"/>
      <c r="V26" s="1400"/>
      <c r="W26" s="1400"/>
      <c r="X26" s="1400"/>
      <c r="Y26" s="1400"/>
      <c r="Z26" s="1400"/>
      <c r="AA26" s="1400"/>
      <c r="AB26" s="1400"/>
      <c r="AC26" s="1400"/>
      <c r="AD26" s="1400"/>
      <c r="AE26" s="1400"/>
      <c r="AF26" s="1400"/>
      <c r="AG26" s="1400"/>
      <c r="AH26" s="1400"/>
      <c r="AI26" s="1400"/>
      <c r="AJ26" s="1400"/>
      <c r="AK26" s="1400"/>
      <c r="AL26" s="1400"/>
      <c r="AM26" s="1400"/>
      <c r="AN26" s="1400"/>
      <c r="AO26" s="1400"/>
      <c r="AP26" s="1400"/>
      <c r="AQ26" s="1400"/>
      <c r="AR26" s="1400"/>
      <c r="AS26" s="1400"/>
      <c r="AT26" s="1400"/>
      <c r="AU26" s="1400"/>
      <c r="AV26" s="1400"/>
      <c r="AW26" s="78"/>
      <c r="BH26" s="1794"/>
      <c r="BI26" s="1795"/>
      <c r="BJ26" s="1400"/>
      <c r="BK26" s="1400"/>
      <c r="BL26" s="1400"/>
      <c r="BM26" s="1400"/>
      <c r="BN26" s="1400"/>
      <c r="BO26" s="1400"/>
      <c r="BP26" s="1400"/>
      <c r="BQ26" s="1400"/>
      <c r="BR26" s="1400"/>
      <c r="BS26" s="1400"/>
      <c r="BT26" s="1400"/>
      <c r="BU26" s="1400"/>
      <c r="BV26" s="1400"/>
      <c r="BW26" s="1400"/>
      <c r="BX26" s="1400"/>
      <c r="BY26" s="1400"/>
      <c r="BZ26" s="1400"/>
      <c r="CA26" s="1400"/>
      <c r="CB26" s="1400"/>
      <c r="CC26" s="1400"/>
      <c r="CD26" s="1400"/>
      <c r="CE26" s="1400"/>
      <c r="CF26" s="1400"/>
      <c r="CG26" s="1400"/>
      <c r="CH26" s="1400"/>
      <c r="CI26" s="1400"/>
      <c r="CJ26" s="1400"/>
      <c r="CK26" s="1400"/>
      <c r="CL26" s="1400"/>
      <c r="CM26" s="1400"/>
      <c r="CN26" s="1400"/>
      <c r="CO26" s="1400"/>
      <c r="CP26" s="1400"/>
      <c r="CQ26" s="1400"/>
      <c r="CR26" s="1400"/>
      <c r="CS26" s="1400"/>
      <c r="CT26" s="1400"/>
      <c r="CU26" s="1400"/>
      <c r="CV26" s="1400"/>
      <c r="CW26" s="1400"/>
      <c r="CX26" s="1400"/>
      <c r="CY26" s="1400"/>
      <c r="CZ26" s="1400"/>
      <c r="DA26" s="1400"/>
      <c r="DB26" s="1400"/>
      <c r="DC26" s="1401"/>
    </row>
    <row r="27" spans="2:107" s="9" customFormat="1" ht="12.75" customHeight="1">
      <c r="B27" s="1794"/>
      <c r="C27" s="1795"/>
      <c r="D27" s="1400"/>
      <c r="E27" s="1400"/>
      <c r="F27" s="1400"/>
      <c r="G27" s="1400"/>
      <c r="H27" s="1400"/>
      <c r="I27" s="1400"/>
      <c r="J27" s="1400"/>
      <c r="K27" s="1400"/>
      <c r="L27" s="1400"/>
      <c r="M27" s="1400"/>
      <c r="N27" s="1400"/>
      <c r="O27" s="1400"/>
      <c r="P27" s="1400"/>
      <c r="Q27" s="1400"/>
      <c r="R27" s="1400"/>
      <c r="S27" s="1400"/>
      <c r="T27" s="1400"/>
      <c r="U27" s="1400"/>
      <c r="V27" s="1400"/>
      <c r="W27" s="1400"/>
      <c r="X27" s="1400"/>
      <c r="Y27" s="1400"/>
      <c r="Z27" s="1400"/>
      <c r="AA27" s="1400"/>
      <c r="AB27" s="1400"/>
      <c r="AC27" s="1400"/>
      <c r="AD27" s="1400"/>
      <c r="AE27" s="1400"/>
      <c r="AF27" s="1400"/>
      <c r="AG27" s="1400"/>
      <c r="AH27" s="1400"/>
      <c r="AI27" s="1400"/>
      <c r="AJ27" s="1400"/>
      <c r="AK27" s="1400"/>
      <c r="AL27" s="1400"/>
      <c r="AM27" s="1400"/>
      <c r="AN27" s="1400"/>
      <c r="AO27" s="1400"/>
      <c r="AP27" s="1400"/>
      <c r="AQ27" s="1400"/>
      <c r="AR27" s="1400"/>
      <c r="AS27" s="1400"/>
      <c r="AT27" s="1400"/>
      <c r="AU27" s="1400"/>
      <c r="AV27" s="1400"/>
      <c r="AW27" s="1401"/>
      <c r="BH27" s="1794"/>
      <c r="BI27" s="1795"/>
      <c r="BJ27" s="1400"/>
      <c r="BK27" s="1400"/>
      <c r="BL27" s="1400"/>
      <c r="BM27" s="1400"/>
      <c r="BN27" s="1400"/>
      <c r="BO27" s="1400"/>
      <c r="BP27" s="1400"/>
      <c r="BQ27" s="1400"/>
      <c r="BR27" s="1400"/>
      <c r="BS27" s="1400"/>
      <c r="BT27" s="1400"/>
      <c r="BU27" s="1400"/>
      <c r="BV27" s="1400"/>
      <c r="BW27" s="1400"/>
      <c r="BX27" s="1400"/>
      <c r="BY27" s="1400"/>
      <c r="BZ27" s="1400"/>
      <c r="CA27" s="1400"/>
      <c r="CB27" s="1400"/>
      <c r="CC27" s="1400"/>
      <c r="CD27" s="1400"/>
      <c r="CE27" s="1400"/>
      <c r="CF27" s="1400"/>
      <c r="CG27" s="1400"/>
      <c r="CH27" s="1400"/>
      <c r="CI27" s="1400"/>
      <c r="CJ27" s="1400"/>
      <c r="CK27" s="1400"/>
      <c r="CL27" s="1400"/>
      <c r="CM27" s="1400"/>
      <c r="CN27" s="1400"/>
      <c r="CO27" s="1400"/>
      <c r="CP27" s="1400"/>
      <c r="CQ27" s="1400"/>
      <c r="CR27" s="1400"/>
      <c r="CS27" s="1400"/>
      <c r="CT27" s="1400"/>
      <c r="CU27" s="1400"/>
      <c r="CV27" s="1400"/>
      <c r="CW27" s="1400"/>
      <c r="CX27" s="1400"/>
      <c r="CY27" s="1400"/>
      <c r="CZ27" s="1400"/>
      <c r="DA27" s="1400"/>
      <c r="DB27" s="1400"/>
      <c r="DC27" s="1401"/>
    </row>
    <row r="28" spans="2:107" s="9" customFormat="1" ht="12.75" customHeight="1">
      <c r="B28" s="1794"/>
      <c r="C28" s="1795"/>
      <c r="D28" s="1400"/>
      <c r="E28" s="1400"/>
      <c r="F28" s="1400"/>
      <c r="G28" s="1400"/>
      <c r="H28" s="1400"/>
      <c r="I28" s="1400"/>
      <c r="J28" s="1400"/>
      <c r="K28" s="1400"/>
      <c r="L28" s="1400"/>
      <c r="M28" s="1400"/>
      <c r="N28" s="1400"/>
      <c r="O28" s="1400"/>
      <c r="P28" s="1400"/>
      <c r="Q28" s="1400"/>
      <c r="R28" s="1400"/>
      <c r="S28" s="1400"/>
      <c r="T28" s="1400"/>
      <c r="U28" s="1400"/>
      <c r="V28" s="1400"/>
      <c r="W28" s="1400"/>
      <c r="X28" s="1400"/>
      <c r="Y28" s="1400"/>
      <c r="Z28" s="1400"/>
      <c r="AA28" s="1400"/>
      <c r="AB28" s="1400"/>
      <c r="AC28" s="1400"/>
      <c r="AD28" s="1400"/>
      <c r="AE28" s="1400"/>
      <c r="AF28" s="1400"/>
      <c r="AG28" s="1400"/>
      <c r="AH28" s="1400"/>
      <c r="AI28" s="1400"/>
      <c r="AJ28" s="1400"/>
      <c r="AK28" s="1400"/>
      <c r="AL28" s="1400"/>
      <c r="AM28" s="1400"/>
      <c r="AN28" s="1400"/>
      <c r="AO28" s="1400"/>
      <c r="AP28" s="1400"/>
      <c r="AQ28" s="1400"/>
      <c r="AR28" s="1400"/>
      <c r="AS28" s="1400"/>
      <c r="AT28" s="1400"/>
      <c r="AU28" s="1400"/>
      <c r="AV28" s="1400"/>
      <c r="AW28" s="1401"/>
      <c r="BH28" s="1794"/>
      <c r="BI28" s="1795"/>
      <c r="BJ28" s="1400"/>
      <c r="BK28" s="1400"/>
      <c r="BL28" s="1400"/>
      <c r="BM28" s="1400"/>
      <c r="BN28" s="1400"/>
      <c r="BO28" s="1400"/>
      <c r="BP28" s="1400"/>
      <c r="BQ28" s="1400"/>
      <c r="BR28" s="1400"/>
      <c r="BS28" s="1400"/>
      <c r="BT28" s="1400"/>
      <c r="BU28" s="1400"/>
      <c r="BV28" s="1400"/>
      <c r="BW28" s="1400"/>
      <c r="BX28" s="1400"/>
      <c r="BY28" s="1400"/>
      <c r="BZ28" s="1400"/>
      <c r="CA28" s="1400"/>
      <c r="CB28" s="1400"/>
      <c r="CC28" s="1400"/>
      <c r="CD28" s="1400"/>
      <c r="CE28" s="1400"/>
      <c r="CF28" s="1400"/>
      <c r="CG28" s="1400"/>
      <c r="CH28" s="1400"/>
      <c r="CI28" s="1400"/>
      <c r="CJ28" s="1400"/>
      <c r="CK28" s="1400"/>
      <c r="CL28" s="1400"/>
      <c r="CM28" s="1400"/>
      <c r="CN28" s="1400"/>
      <c r="CO28" s="1400"/>
      <c r="CP28" s="1400"/>
      <c r="CQ28" s="1400"/>
      <c r="CR28" s="1400"/>
      <c r="CS28" s="1400"/>
      <c r="CT28" s="1400"/>
      <c r="CU28" s="1400"/>
      <c r="CV28" s="1400"/>
      <c r="CW28" s="1400"/>
      <c r="CX28" s="1400"/>
      <c r="CY28" s="1400"/>
      <c r="CZ28" s="1400"/>
      <c r="DA28" s="1400"/>
      <c r="DB28" s="1400"/>
      <c r="DC28" s="1401"/>
    </row>
    <row r="29" spans="2:107" s="9" customFormat="1" ht="12.75" customHeight="1">
      <c r="B29" s="1794"/>
      <c r="C29" s="1795"/>
      <c r="D29" s="1400"/>
      <c r="E29" s="1400"/>
      <c r="F29" s="1400"/>
      <c r="G29" s="1400"/>
      <c r="H29" s="1400"/>
      <c r="I29" s="1400"/>
      <c r="J29" s="1400"/>
      <c r="K29" s="1400"/>
      <c r="L29" s="1400"/>
      <c r="M29" s="1400"/>
      <c r="N29" s="1400"/>
      <c r="O29" s="1400"/>
      <c r="P29" s="1400"/>
      <c r="Q29" s="1400"/>
      <c r="R29" s="1400"/>
      <c r="S29" s="1400"/>
      <c r="T29" s="1400"/>
      <c r="U29" s="1400"/>
      <c r="V29" s="1400"/>
      <c r="W29" s="1400"/>
      <c r="X29" s="1400"/>
      <c r="Y29" s="1400"/>
      <c r="Z29" s="1400"/>
      <c r="AA29" s="1400"/>
      <c r="AB29" s="1400"/>
      <c r="AC29" s="1400"/>
      <c r="AD29" s="1400"/>
      <c r="AE29" s="1400"/>
      <c r="AF29" s="1400"/>
      <c r="AG29" s="1400"/>
      <c r="AH29" s="1400"/>
      <c r="AI29" s="1400"/>
      <c r="AJ29" s="1400"/>
      <c r="AK29" s="1400"/>
      <c r="AL29" s="1400"/>
      <c r="AM29" s="1400"/>
      <c r="AN29" s="1400"/>
      <c r="AO29" s="1400"/>
      <c r="AP29" s="1400"/>
      <c r="AQ29" s="1400"/>
      <c r="AR29" s="1400"/>
      <c r="AS29" s="1400"/>
      <c r="AT29" s="1400"/>
      <c r="AU29" s="1400"/>
      <c r="AV29" s="1400"/>
      <c r="AW29" s="1401"/>
      <c r="BH29" s="1794"/>
      <c r="BI29" s="1795"/>
      <c r="BJ29" s="1400"/>
      <c r="BK29" s="1400"/>
      <c r="BL29" s="1400"/>
      <c r="BM29" s="1400"/>
      <c r="BN29" s="1400"/>
      <c r="BO29" s="1400"/>
      <c r="BP29" s="1400"/>
      <c r="BQ29" s="1400"/>
      <c r="BR29" s="1400"/>
      <c r="BS29" s="1400"/>
      <c r="BT29" s="1400"/>
      <c r="BU29" s="1400"/>
      <c r="BV29" s="1400"/>
      <c r="BW29" s="1400"/>
      <c r="BX29" s="1400"/>
      <c r="BY29" s="1400"/>
      <c r="BZ29" s="1400"/>
      <c r="CA29" s="1400"/>
      <c r="CB29" s="1400"/>
      <c r="CC29" s="1400"/>
      <c r="CD29" s="1400"/>
      <c r="CE29" s="1400"/>
      <c r="CF29" s="1400"/>
      <c r="CG29" s="1400"/>
      <c r="CH29" s="1400"/>
      <c r="CI29" s="1400"/>
      <c r="CJ29" s="1400"/>
      <c r="CK29" s="1400"/>
      <c r="CL29" s="1400"/>
      <c r="CM29" s="1400"/>
      <c r="CN29" s="1400"/>
      <c r="CO29" s="1400"/>
      <c r="CP29" s="1400"/>
      <c r="CQ29" s="1400"/>
      <c r="CR29" s="1400"/>
      <c r="CS29" s="1400"/>
      <c r="CT29" s="1400"/>
      <c r="CU29" s="1400"/>
      <c r="CV29" s="1400"/>
      <c r="CW29" s="1400"/>
      <c r="CX29" s="1400"/>
      <c r="CY29" s="1400"/>
      <c r="CZ29" s="1400"/>
      <c r="DA29" s="1400"/>
      <c r="DB29" s="1400"/>
      <c r="DC29" s="1401"/>
    </row>
    <row r="30" spans="2:107" s="9" customFormat="1" ht="12.75" customHeight="1">
      <c r="B30" s="1794"/>
      <c r="C30" s="1795"/>
      <c r="D30" s="1400"/>
      <c r="E30" s="1400"/>
      <c r="F30" s="1400"/>
      <c r="G30" s="1400"/>
      <c r="H30" s="1400"/>
      <c r="I30" s="1400"/>
      <c r="J30" s="1400"/>
      <c r="K30" s="1400"/>
      <c r="L30" s="1400"/>
      <c r="M30" s="1400"/>
      <c r="N30" s="1400"/>
      <c r="O30" s="1400"/>
      <c r="P30" s="1400"/>
      <c r="Q30" s="1400"/>
      <c r="R30" s="1400"/>
      <c r="S30" s="1400"/>
      <c r="T30" s="1400"/>
      <c r="U30" s="1400"/>
      <c r="V30" s="1400"/>
      <c r="W30" s="1400"/>
      <c r="X30" s="1400"/>
      <c r="Y30" s="1400"/>
      <c r="Z30" s="1400"/>
      <c r="AA30" s="1400"/>
      <c r="AB30" s="1400"/>
      <c r="AC30" s="1400"/>
      <c r="AD30" s="1400"/>
      <c r="AE30" s="1400"/>
      <c r="AF30" s="1400"/>
      <c r="AG30" s="1400"/>
      <c r="AH30" s="1400"/>
      <c r="AI30" s="1400"/>
      <c r="AJ30" s="1400"/>
      <c r="AK30" s="1400"/>
      <c r="AL30" s="1400"/>
      <c r="AM30" s="1400"/>
      <c r="AN30" s="1400"/>
      <c r="AO30" s="1400"/>
      <c r="AP30" s="1400"/>
      <c r="AQ30" s="1400"/>
      <c r="AR30" s="1400"/>
      <c r="AS30" s="1400"/>
      <c r="AT30" s="1400"/>
      <c r="AU30" s="1400"/>
      <c r="AV30" s="1400"/>
      <c r="AW30" s="1401"/>
      <c r="BH30" s="1794"/>
      <c r="BI30" s="1795"/>
      <c r="BJ30" s="1400"/>
      <c r="BK30" s="1400"/>
      <c r="BL30" s="1400"/>
      <c r="BM30" s="1400"/>
      <c r="BN30" s="1400"/>
      <c r="BO30" s="1400"/>
      <c r="BP30" s="1400"/>
      <c r="BQ30" s="1400"/>
      <c r="BR30" s="1400"/>
      <c r="BS30" s="1400"/>
      <c r="BT30" s="1400"/>
      <c r="BU30" s="1400"/>
      <c r="BV30" s="1400"/>
      <c r="BW30" s="1400"/>
      <c r="BX30" s="1400"/>
      <c r="BY30" s="1400"/>
      <c r="BZ30" s="1400"/>
      <c r="CA30" s="1400"/>
      <c r="CB30" s="1400"/>
      <c r="CC30" s="1400"/>
      <c r="CD30" s="1400"/>
      <c r="CE30" s="1400"/>
      <c r="CF30" s="1400"/>
      <c r="CG30" s="1400"/>
      <c r="CH30" s="1400"/>
      <c r="CI30" s="1400"/>
      <c r="CJ30" s="1400"/>
      <c r="CK30" s="1400"/>
      <c r="CL30" s="1400"/>
      <c r="CM30" s="1400"/>
      <c r="CN30" s="1400"/>
      <c r="CO30" s="1400"/>
      <c r="CP30" s="1400"/>
      <c r="CQ30" s="1400"/>
      <c r="CR30" s="1400"/>
      <c r="CS30" s="1400"/>
      <c r="CT30" s="1400"/>
      <c r="CU30" s="1400"/>
      <c r="CV30" s="1400"/>
      <c r="CW30" s="1400"/>
      <c r="CX30" s="1400"/>
      <c r="CY30" s="1400"/>
      <c r="CZ30" s="1400"/>
      <c r="DA30" s="1400"/>
      <c r="DB30" s="1400"/>
      <c r="DC30" s="1401"/>
    </row>
    <row r="31" spans="2:107" s="9" customFormat="1" ht="12.75" customHeight="1">
      <c r="B31" s="1794"/>
      <c r="C31" s="1795"/>
      <c r="D31" s="1400"/>
      <c r="E31" s="1400"/>
      <c r="F31" s="1400"/>
      <c r="G31" s="1400"/>
      <c r="H31" s="1400"/>
      <c r="I31" s="1400"/>
      <c r="J31" s="1400"/>
      <c r="K31" s="1400"/>
      <c r="L31" s="1400"/>
      <c r="M31" s="1400"/>
      <c r="N31" s="1400"/>
      <c r="O31" s="1400"/>
      <c r="P31" s="1400"/>
      <c r="Q31" s="1400"/>
      <c r="R31" s="1400"/>
      <c r="S31" s="1400"/>
      <c r="T31" s="1400"/>
      <c r="U31" s="1400"/>
      <c r="V31" s="1400"/>
      <c r="W31" s="1400"/>
      <c r="X31" s="1400"/>
      <c r="Y31" s="1400"/>
      <c r="Z31" s="1400"/>
      <c r="AA31" s="1400"/>
      <c r="AB31" s="1400"/>
      <c r="AC31" s="1400"/>
      <c r="AD31" s="1400"/>
      <c r="AE31" s="1400"/>
      <c r="AF31" s="1400"/>
      <c r="AG31" s="1400"/>
      <c r="AH31" s="1400"/>
      <c r="AI31" s="1400"/>
      <c r="AJ31" s="1400"/>
      <c r="AK31" s="1400"/>
      <c r="AL31" s="1400"/>
      <c r="AM31" s="1400"/>
      <c r="AN31" s="1400"/>
      <c r="AO31" s="1400"/>
      <c r="AP31" s="1400"/>
      <c r="AQ31" s="1400"/>
      <c r="AR31" s="1400"/>
      <c r="AS31" s="1400"/>
      <c r="AT31" s="1400"/>
      <c r="AU31" s="1400"/>
      <c r="AV31" s="1400"/>
      <c r="AW31" s="1401"/>
      <c r="BH31" s="1794"/>
      <c r="BI31" s="1795"/>
      <c r="BJ31" s="1400"/>
      <c r="BK31" s="1400"/>
      <c r="BL31" s="1400"/>
      <c r="BM31" s="1400"/>
      <c r="BN31" s="1400"/>
      <c r="BO31" s="1400"/>
      <c r="BP31" s="1400"/>
      <c r="BQ31" s="1400"/>
      <c r="BR31" s="1400"/>
      <c r="BS31" s="1400"/>
      <c r="BT31" s="1400"/>
      <c r="BU31" s="1400"/>
      <c r="BV31" s="1400"/>
      <c r="BW31" s="1400"/>
      <c r="BX31" s="1400"/>
      <c r="BY31" s="1400"/>
      <c r="BZ31" s="1400"/>
      <c r="CA31" s="1400"/>
      <c r="CB31" s="1400"/>
      <c r="CC31" s="1400"/>
      <c r="CD31" s="1400"/>
      <c r="CE31" s="1400"/>
      <c r="CF31" s="1400"/>
      <c r="CG31" s="1400"/>
      <c r="CH31" s="1400"/>
      <c r="CI31" s="1400"/>
      <c r="CJ31" s="1400"/>
      <c r="CK31" s="1400"/>
      <c r="CL31" s="1400"/>
      <c r="CM31" s="1400"/>
      <c r="CN31" s="1400"/>
      <c r="CO31" s="1400"/>
      <c r="CP31" s="1400"/>
      <c r="CQ31" s="1400"/>
      <c r="CR31" s="1400"/>
      <c r="CS31" s="1400"/>
      <c r="CT31" s="1400"/>
      <c r="CU31" s="1400"/>
      <c r="CV31" s="1400"/>
      <c r="CW31" s="1400"/>
      <c r="CX31" s="1400"/>
      <c r="CY31" s="1400"/>
      <c r="CZ31" s="1400"/>
      <c r="DA31" s="1400"/>
      <c r="DB31" s="1400"/>
      <c r="DC31" s="1401"/>
    </row>
    <row r="32" spans="2:107" s="9" customFormat="1" ht="12.75" customHeight="1">
      <c r="B32" s="1794"/>
      <c r="C32" s="1795"/>
      <c r="D32" s="1400"/>
      <c r="E32" s="1400"/>
      <c r="F32" s="1400"/>
      <c r="G32" s="1400"/>
      <c r="H32" s="1400"/>
      <c r="I32" s="1400"/>
      <c r="J32" s="1400"/>
      <c r="K32" s="1400"/>
      <c r="L32" s="1400"/>
      <c r="M32" s="1400"/>
      <c r="N32" s="1400"/>
      <c r="O32" s="1400"/>
      <c r="P32" s="1400"/>
      <c r="Q32" s="1400"/>
      <c r="R32" s="1400"/>
      <c r="S32" s="1400"/>
      <c r="T32" s="1400"/>
      <c r="U32" s="1400"/>
      <c r="V32" s="1400"/>
      <c r="W32" s="1400"/>
      <c r="X32" s="1400"/>
      <c r="Y32" s="1400"/>
      <c r="Z32" s="1400"/>
      <c r="AA32" s="1400"/>
      <c r="AB32" s="1400"/>
      <c r="AC32" s="1400"/>
      <c r="AD32" s="1400"/>
      <c r="AE32" s="1400"/>
      <c r="AF32" s="1400"/>
      <c r="AG32" s="1400"/>
      <c r="AH32" s="1400"/>
      <c r="AI32" s="1400"/>
      <c r="AJ32" s="1400"/>
      <c r="AK32" s="1400"/>
      <c r="AL32" s="1400"/>
      <c r="AM32" s="1400"/>
      <c r="AN32" s="1400"/>
      <c r="AO32" s="1400"/>
      <c r="AP32" s="1400"/>
      <c r="AQ32" s="1400"/>
      <c r="AR32" s="1400"/>
      <c r="AS32" s="1400"/>
      <c r="AT32" s="1400"/>
      <c r="AU32" s="1400"/>
      <c r="AV32" s="1400"/>
      <c r="AW32" s="1401"/>
      <c r="BH32" s="1794"/>
      <c r="BI32" s="1795"/>
      <c r="BJ32" s="1400"/>
      <c r="BK32" s="1400"/>
      <c r="BL32" s="1400"/>
      <c r="BM32" s="1400"/>
      <c r="BN32" s="1400"/>
      <c r="BO32" s="1400"/>
      <c r="BP32" s="1400"/>
      <c r="BQ32" s="1400"/>
      <c r="BR32" s="1400"/>
      <c r="BS32" s="1400"/>
      <c r="BT32" s="1400"/>
      <c r="BU32" s="1400"/>
      <c r="BV32" s="1400"/>
      <c r="BW32" s="1400"/>
      <c r="BX32" s="1400"/>
      <c r="BY32" s="1400"/>
      <c r="BZ32" s="1400"/>
      <c r="CA32" s="1400"/>
      <c r="CB32" s="1400"/>
      <c r="CC32" s="1400"/>
      <c r="CD32" s="1400"/>
      <c r="CE32" s="1400"/>
      <c r="CF32" s="1400"/>
      <c r="CG32" s="1400"/>
      <c r="CH32" s="1400"/>
      <c r="CI32" s="1400"/>
      <c r="CJ32" s="1400"/>
      <c r="CK32" s="1400"/>
      <c r="CL32" s="1400"/>
      <c r="CM32" s="1400"/>
      <c r="CN32" s="1400"/>
      <c r="CO32" s="1400"/>
      <c r="CP32" s="1400"/>
      <c r="CQ32" s="1400"/>
      <c r="CR32" s="1400"/>
      <c r="CS32" s="1400"/>
      <c r="CT32" s="1400"/>
      <c r="CU32" s="1400"/>
      <c r="CV32" s="1400"/>
      <c r="CW32" s="1400"/>
      <c r="CX32" s="1400"/>
      <c r="CY32" s="1400"/>
      <c r="CZ32" s="1400"/>
      <c r="DA32" s="1400"/>
      <c r="DB32" s="1400"/>
      <c r="DC32" s="1401"/>
    </row>
    <row r="33" spans="2:107" s="9" customFormat="1" ht="12.75" customHeight="1">
      <c r="B33" s="1794"/>
      <c r="C33" s="1795"/>
      <c r="D33" s="1400"/>
      <c r="E33" s="1400"/>
      <c r="F33" s="1400"/>
      <c r="G33" s="1400"/>
      <c r="H33" s="1400"/>
      <c r="I33" s="1400"/>
      <c r="J33" s="1400"/>
      <c r="K33" s="1400"/>
      <c r="L33" s="1400"/>
      <c r="M33" s="1400"/>
      <c r="N33" s="1400"/>
      <c r="O33" s="1400"/>
      <c r="P33" s="1400"/>
      <c r="Q33" s="1400"/>
      <c r="R33" s="1400"/>
      <c r="S33" s="1400"/>
      <c r="T33" s="1400"/>
      <c r="U33" s="1400"/>
      <c r="V33" s="1400"/>
      <c r="W33" s="1400"/>
      <c r="X33" s="1400"/>
      <c r="Y33" s="1400"/>
      <c r="Z33" s="1400"/>
      <c r="AA33" s="1400"/>
      <c r="AB33" s="1400"/>
      <c r="AC33" s="1400"/>
      <c r="AD33" s="1400"/>
      <c r="AE33" s="1400"/>
      <c r="AF33" s="1400"/>
      <c r="AG33" s="1400"/>
      <c r="AH33" s="1400"/>
      <c r="AI33" s="1400"/>
      <c r="AJ33" s="1400"/>
      <c r="AK33" s="1400"/>
      <c r="AL33" s="1400"/>
      <c r="AM33" s="1400"/>
      <c r="AN33" s="1400"/>
      <c r="AO33" s="1400"/>
      <c r="AP33" s="1400"/>
      <c r="AQ33" s="1400"/>
      <c r="AR33" s="1400"/>
      <c r="AS33" s="1400"/>
      <c r="AT33" s="1400"/>
      <c r="AU33" s="1400"/>
      <c r="AV33" s="1400"/>
      <c r="AW33" s="1401"/>
      <c r="BH33" s="1794"/>
      <c r="BI33" s="1795"/>
      <c r="BJ33" s="1400"/>
      <c r="BK33" s="1400"/>
      <c r="BL33" s="1400"/>
      <c r="BM33" s="1400"/>
      <c r="BN33" s="1400"/>
      <c r="BO33" s="1400"/>
      <c r="BP33" s="1400"/>
      <c r="BQ33" s="1400"/>
      <c r="BR33" s="1400"/>
      <c r="BS33" s="1400"/>
      <c r="BT33" s="1400"/>
      <c r="BU33" s="1400"/>
      <c r="BV33" s="1400"/>
      <c r="BW33" s="1400"/>
      <c r="BX33" s="1400"/>
      <c r="BY33" s="1400"/>
      <c r="BZ33" s="1400"/>
      <c r="CA33" s="1400"/>
      <c r="CB33" s="1400"/>
      <c r="CC33" s="1400"/>
      <c r="CD33" s="1400"/>
      <c r="CE33" s="1400"/>
      <c r="CF33" s="1400"/>
      <c r="CG33" s="1400"/>
      <c r="CH33" s="1400"/>
      <c r="CI33" s="1400"/>
      <c r="CJ33" s="1400"/>
      <c r="CK33" s="1400"/>
      <c r="CL33" s="1400"/>
      <c r="CM33" s="1400"/>
      <c r="CN33" s="1400"/>
      <c r="CO33" s="1400"/>
      <c r="CP33" s="1400"/>
      <c r="CQ33" s="1400"/>
      <c r="CR33" s="1400"/>
      <c r="CS33" s="1400"/>
      <c r="CT33" s="1400"/>
      <c r="CU33" s="1400"/>
      <c r="CV33" s="1400"/>
      <c r="CW33" s="1400"/>
      <c r="CX33" s="1400"/>
      <c r="CY33" s="1400"/>
      <c r="CZ33" s="1400"/>
      <c r="DA33" s="1400"/>
      <c r="DB33" s="1400"/>
      <c r="DC33" s="1401"/>
    </row>
    <row r="34" spans="2:107" ht="12.75" customHeight="1">
      <c r="B34" s="1794"/>
      <c r="C34" s="1795"/>
      <c r="D34" s="1400"/>
      <c r="E34" s="1400"/>
      <c r="F34" s="1400"/>
      <c r="G34" s="1400"/>
      <c r="H34" s="1400"/>
      <c r="I34" s="1400"/>
      <c r="J34" s="1400"/>
      <c r="K34" s="1400"/>
      <c r="L34" s="1400"/>
      <c r="M34" s="1400"/>
      <c r="N34" s="1400"/>
      <c r="O34" s="1400"/>
      <c r="P34" s="1400"/>
      <c r="Q34" s="1400"/>
      <c r="R34" s="1400"/>
      <c r="S34" s="1400"/>
      <c r="T34" s="1400"/>
      <c r="U34" s="1400"/>
      <c r="V34" s="1400"/>
      <c r="W34" s="1400"/>
      <c r="X34" s="1400"/>
      <c r="Y34" s="1400"/>
      <c r="Z34" s="1400"/>
      <c r="AA34" s="1400"/>
      <c r="AB34" s="1400"/>
      <c r="AC34" s="1400"/>
      <c r="AD34" s="1400"/>
      <c r="AE34" s="1400"/>
      <c r="AF34" s="1400"/>
      <c r="AG34" s="1400"/>
      <c r="AH34" s="1400"/>
      <c r="AI34" s="1400"/>
      <c r="AJ34" s="1400"/>
      <c r="AK34" s="1400"/>
      <c r="AL34" s="1400"/>
      <c r="AM34" s="1400"/>
      <c r="AN34" s="1400"/>
      <c r="AO34" s="1400"/>
      <c r="AP34" s="1400"/>
      <c r="AQ34" s="1400"/>
      <c r="AR34" s="1400"/>
      <c r="AS34" s="1400"/>
      <c r="AT34" s="1400"/>
      <c r="AU34" s="1400"/>
      <c r="AV34" s="1400"/>
      <c r="AW34" s="1401"/>
      <c r="BH34" s="1794"/>
      <c r="BI34" s="1795"/>
      <c r="BJ34" s="1400"/>
      <c r="BK34" s="1400"/>
      <c r="BL34" s="1400"/>
      <c r="BM34" s="1400"/>
      <c r="BN34" s="1400"/>
      <c r="BO34" s="1400"/>
      <c r="BP34" s="1400"/>
      <c r="BQ34" s="1400"/>
      <c r="BR34" s="1400"/>
      <c r="BS34" s="1400"/>
      <c r="BT34" s="1400"/>
      <c r="BU34" s="1400"/>
      <c r="BV34" s="1400"/>
      <c r="BW34" s="1400"/>
      <c r="BX34" s="1400"/>
      <c r="BY34" s="1400"/>
      <c r="BZ34" s="1400"/>
      <c r="CA34" s="1400"/>
      <c r="CB34" s="1400"/>
      <c r="CC34" s="1400"/>
      <c r="CD34" s="1400"/>
      <c r="CE34" s="1400"/>
      <c r="CF34" s="1400"/>
      <c r="CG34" s="1400"/>
      <c r="CH34" s="1400"/>
      <c r="CI34" s="1400"/>
      <c r="CJ34" s="1400"/>
      <c r="CK34" s="1400"/>
      <c r="CL34" s="1400"/>
      <c r="CM34" s="1400"/>
      <c r="CN34" s="1400"/>
      <c r="CO34" s="1400"/>
      <c r="CP34" s="1400"/>
      <c r="CQ34" s="1400"/>
      <c r="CR34" s="1400"/>
      <c r="CS34" s="1400"/>
      <c r="CT34" s="1400"/>
      <c r="CU34" s="1400"/>
      <c r="CV34" s="1400"/>
      <c r="CW34" s="1400"/>
      <c r="CX34" s="1400"/>
      <c r="CY34" s="1400"/>
      <c r="CZ34" s="1400"/>
      <c r="DA34" s="1400"/>
      <c r="DB34" s="1400"/>
      <c r="DC34" s="1401"/>
    </row>
    <row r="35" spans="2:107" ht="12.75" customHeight="1">
      <c r="B35" s="1794"/>
      <c r="C35" s="1795"/>
      <c r="D35" s="1400"/>
      <c r="E35" s="1400"/>
      <c r="F35" s="1400"/>
      <c r="G35" s="1400"/>
      <c r="H35" s="1400"/>
      <c r="I35" s="1400"/>
      <c r="J35" s="1400"/>
      <c r="K35" s="1400"/>
      <c r="L35" s="1400"/>
      <c r="M35" s="1400"/>
      <c r="N35" s="1400"/>
      <c r="O35" s="1400"/>
      <c r="P35" s="1400"/>
      <c r="Q35" s="1400"/>
      <c r="R35" s="1400"/>
      <c r="S35" s="1400"/>
      <c r="T35" s="1400"/>
      <c r="U35" s="1400"/>
      <c r="V35" s="1400"/>
      <c r="W35" s="1400"/>
      <c r="X35" s="1400"/>
      <c r="Y35" s="1400"/>
      <c r="Z35" s="1400"/>
      <c r="AA35" s="1400"/>
      <c r="AB35" s="1400"/>
      <c r="AC35" s="1400"/>
      <c r="AD35" s="1400"/>
      <c r="AE35" s="1400"/>
      <c r="AF35" s="1400"/>
      <c r="AG35" s="1400"/>
      <c r="AH35" s="1400"/>
      <c r="AI35" s="1400"/>
      <c r="AJ35" s="1400"/>
      <c r="AK35" s="1400"/>
      <c r="AL35" s="1400"/>
      <c r="AM35" s="1400"/>
      <c r="AN35" s="1400"/>
      <c r="AO35" s="1400"/>
      <c r="AP35" s="1400"/>
      <c r="AQ35" s="1400"/>
      <c r="AR35" s="1400"/>
      <c r="AS35" s="1400"/>
      <c r="AT35" s="1400"/>
      <c r="AU35" s="1400"/>
      <c r="AV35" s="1400"/>
      <c r="AW35" s="1401"/>
      <c r="BH35" s="1794"/>
      <c r="BI35" s="1795"/>
      <c r="BJ35" s="1400"/>
      <c r="BK35" s="1400"/>
      <c r="BL35" s="1400"/>
      <c r="BM35" s="1400"/>
      <c r="BN35" s="1400"/>
      <c r="BO35" s="1400"/>
      <c r="BP35" s="1400"/>
      <c r="BQ35" s="1400"/>
      <c r="BR35" s="1400"/>
      <c r="BS35" s="1400"/>
      <c r="BT35" s="1400"/>
      <c r="BU35" s="1400"/>
      <c r="BV35" s="1400"/>
      <c r="BW35" s="1400"/>
      <c r="BX35" s="1400"/>
      <c r="BY35" s="1400"/>
      <c r="BZ35" s="1400"/>
      <c r="CA35" s="1400"/>
      <c r="CB35" s="1400"/>
      <c r="CC35" s="1400"/>
      <c r="CD35" s="1400"/>
      <c r="CE35" s="1400"/>
      <c r="CF35" s="1400"/>
      <c r="CG35" s="1400"/>
      <c r="CH35" s="1400"/>
      <c r="CI35" s="1400"/>
      <c r="CJ35" s="1400"/>
      <c r="CK35" s="1400"/>
      <c r="CL35" s="1400"/>
      <c r="CM35" s="1400"/>
      <c r="CN35" s="1400"/>
      <c r="CO35" s="1400"/>
      <c r="CP35" s="1400"/>
      <c r="CQ35" s="1400"/>
      <c r="CR35" s="1400"/>
      <c r="CS35" s="1400"/>
      <c r="CT35" s="1400"/>
      <c r="CU35" s="1400"/>
      <c r="CV35" s="1400"/>
      <c r="CW35" s="1400"/>
      <c r="CX35" s="1400"/>
      <c r="CY35" s="1400"/>
      <c r="CZ35" s="1400"/>
      <c r="DA35" s="1400"/>
      <c r="DB35" s="1400"/>
      <c r="DC35" s="1401"/>
    </row>
    <row r="36" spans="2:107" ht="12.75" customHeight="1">
      <c r="B36" s="1794"/>
      <c r="C36" s="1795"/>
      <c r="D36" s="1400"/>
      <c r="E36" s="1400"/>
      <c r="F36" s="1400"/>
      <c r="G36" s="1400"/>
      <c r="H36" s="1400"/>
      <c r="I36" s="1400"/>
      <c r="J36" s="1400"/>
      <c r="K36" s="1400"/>
      <c r="L36" s="1400"/>
      <c r="M36" s="1400"/>
      <c r="N36" s="1400"/>
      <c r="O36" s="1400"/>
      <c r="P36" s="1400"/>
      <c r="Q36" s="1400"/>
      <c r="R36" s="1400"/>
      <c r="S36" s="1400"/>
      <c r="T36" s="1400"/>
      <c r="U36" s="1400"/>
      <c r="V36" s="1400"/>
      <c r="W36" s="1400"/>
      <c r="X36" s="1400"/>
      <c r="Y36" s="1400"/>
      <c r="Z36" s="1400"/>
      <c r="AA36" s="1400"/>
      <c r="AB36" s="1400"/>
      <c r="AC36" s="1400"/>
      <c r="AD36" s="1400"/>
      <c r="AE36" s="1400"/>
      <c r="AF36" s="1400"/>
      <c r="AG36" s="1400"/>
      <c r="AH36" s="1400"/>
      <c r="AI36" s="1400"/>
      <c r="AJ36" s="1400"/>
      <c r="AK36" s="1400"/>
      <c r="AL36" s="1400"/>
      <c r="AM36" s="1400"/>
      <c r="AN36" s="1400"/>
      <c r="AO36" s="1400"/>
      <c r="AP36" s="1400"/>
      <c r="AQ36" s="1400"/>
      <c r="AR36" s="1400"/>
      <c r="AS36" s="1400"/>
      <c r="AT36" s="1400"/>
      <c r="AU36" s="1400"/>
      <c r="AV36" s="1400"/>
      <c r="AW36" s="1401"/>
      <c r="BH36" s="1794"/>
      <c r="BI36" s="1795"/>
      <c r="BJ36" s="1400"/>
      <c r="BK36" s="1400"/>
      <c r="BL36" s="1400"/>
      <c r="BM36" s="1400"/>
      <c r="BN36" s="1400"/>
      <c r="BO36" s="1400"/>
      <c r="BP36" s="1400"/>
      <c r="BQ36" s="1400"/>
      <c r="BR36" s="1400"/>
      <c r="BS36" s="1400"/>
      <c r="BT36" s="1400"/>
      <c r="BU36" s="1400"/>
      <c r="BV36" s="1400"/>
      <c r="BW36" s="1400"/>
      <c r="BX36" s="1400"/>
      <c r="BY36" s="1400"/>
      <c r="BZ36" s="1400"/>
      <c r="CA36" s="1400"/>
      <c r="CB36" s="1400"/>
      <c r="CC36" s="1400"/>
      <c r="CD36" s="1400"/>
      <c r="CE36" s="1400"/>
      <c r="CF36" s="1400"/>
      <c r="CG36" s="1400"/>
      <c r="CH36" s="1400"/>
      <c r="CI36" s="1400"/>
      <c r="CJ36" s="1400"/>
      <c r="CK36" s="1400"/>
      <c r="CL36" s="1400"/>
      <c r="CM36" s="1400"/>
      <c r="CN36" s="1400"/>
      <c r="CO36" s="1400"/>
      <c r="CP36" s="1400"/>
      <c r="CQ36" s="1400"/>
      <c r="CR36" s="1400"/>
      <c r="CS36" s="1400"/>
      <c r="CT36" s="1400"/>
      <c r="CU36" s="1400"/>
      <c r="CV36" s="1400"/>
      <c r="CW36" s="1400"/>
      <c r="CX36" s="1400"/>
      <c r="CY36" s="1400"/>
      <c r="CZ36" s="1400"/>
      <c r="DA36" s="1400"/>
      <c r="DB36" s="1400"/>
      <c r="DC36" s="1401"/>
    </row>
    <row r="37" spans="2:107" ht="12.75" customHeight="1">
      <c r="B37" s="1794"/>
      <c r="C37" s="1795"/>
      <c r="D37" s="1400"/>
      <c r="E37" s="1400"/>
      <c r="F37" s="1400"/>
      <c r="G37" s="1400"/>
      <c r="H37" s="1400"/>
      <c r="I37" s="1400"/>
      <c r="J37" s="1400"/>
      <c r="K37" s="1400"/>
      <c r="L37" s="1400"/>
      <c r="M37" s="1400"/>
      <c r="N37" s="1400"/>
      <c r="O37" s="1400"/>
      <c r="P37" s="1400"/>
      <c r="Q37" s="1400"/>
      <c r="R37" s="1400"/>
      <c r="S37" s="1400"/>
      <c r="T37" s="1400"/>
      <c r="U37" s="1400"/>
      <c r="V37" s="1400"/>
      <c r="W37" s="1400"/>
      <c r="X37" s="1400"/>
      <c r="Y37" s="1400"/>
      <c r="Z37" s="1400"/>
      <c r="AA37" s="1400"/>
      <c r="AB37" s="1400"/>
      <c r="AC37" s="1400"/>
      <c r="AD37" s="1400"/>
      <c r="AE37" s="1400"/>
      <c r="AF37" s="1400"/>
      <c r="AG37" s="1400"/>
      <c r="AH37" s="1400"/>
      <c r="AI37" s="1400"/>
      <c r="AJ37" s="1400"/>
      <c r="AK37" s="1400"/>
      <c r="AL37" s="1400"/>
      <c r="AM37" s="1400"/>
      <c r="AN37" s="1400"/>
      <c r="AO37" s="1400"/>
      <c r="AP37" s="1400"/>
      <c r="AQ37" s="1400"/>
      <c r="AR37" s="1400"/>
      <c r="AS37" s="1400"/>
      <c r="AT37" s="1400"/>
      <c r="AU37" s="1400"/>
      <c r="AV37" s="1400"/>
      <c r="AW37" s="1401"/>
      <c r="BH37" s="1794"/>
      <c r="BI37" s="1795"/>
      <c r="BJ37" s="1400"/>
      <c r="BK37" s="1400"/>
      <c r="BL37" s="1400"/>
      <c r="BM37" s="1400"/>
      <c r="BN37" s="1400"/>
      <c r="BO37" s="1400"/>
      <c r="BP37" s="1400"/>
      <c r="BQ37" s="1400"/>
      <c r="BR37" s="1400"/>
      <c r="BS37" s="1400"/>
      <c r="BT37" s="1400"/>
      <c r="BU37" s="1400"/>
      <c r="BV37" s="1400"/>
      <c r="BW37" s="1400"/>
      <c r="BX37" s="1400"/>
      <c r="BY37" s="1400"/>
      <c r="BZ37" s="1400"/>
      <c r="CA37" s="1400"/>
      <c r="CB37" s="1400"/>
      <c r="CC37" s="1400"/>
      <c r="CD37" s="1400"/>
      <c r="CE37" s="1400"/>
      <c r="CF37" s="1400"/>
      <c r="CG37" s="1400"/>
      <c r="CH37" s="1400"/>
      <c r="CI37" s="1400"/>
      <c r="CJ37" s="1400"/>
      <c r="CK37" s="1400"/>
      <c r="CL37" s="1400"/>
      <c r="CM37" s="1400"/>
      <c r="CN37" s="1400"/>
      <c r="CO37" s="1400"/>
      <c r="CP37" s="1400"/>
      <c r="CQ37" s="1400"/>
      <c r="CR37" s="1400"/>
      <c r="CS37" s="1400"/>
      <c r="CT37" s="1400"/>
      <c r="CU37" s="1400"/>
      <c r="CV37" s="1400"/>
      <c r="CW37" s="1400"/>
      <c r="CX37" s="1400"/>
      <c r="CY37" s="1400"/>
      <c r="CZ37" s="1400"/>
      <c r="DA37" s="1400"/>
      <c r="DB37" s="1400"/>
      <c r="DC37" s="1401"/>
    </row>
    <row r="38" spans="2:107" ht="12.75" customHeight="1">
      <c r="B38" s="1794"/>
      <c r="C38" s="1795"/>
      <c r="D38" s="1400"/>
      <c r="E38" s="1400"/>
      <c r="F38" s="1400"/>
      <c r="G38" s="1400"/>
      <c r="H38" s="1400"/>
      <c r="I38" s="1400"/>
      <c r="J38" s="1400"/>
      <c r="K38" s="1400"/>
      <c r="L38" s="1400"/>
      <c r="M38" s="1400"/>
      <c r="N38" s="1400"/>
      <c r="O38" s="1400"/>
      <c r="P38" s="1400"/>
      <c r="Q38" s="1400"/>
      <c r="R38" s="1400"/>
      <c r="S38" s="1400"/>
      <c r="T38" s="1400"/>
      <c r="U38" s="1400"/>
      <c r="V38" s="1400"/>
      <c r="W38" s="1400"/>
      <c r="X38" s="1400"/>
      <c r="Y38" s="1400"/>
      <c r="Z38" s="1400"/>
      <c r="AA38" s="1400"/>
      <c r="AB38" s="1400"/>
      <c r="AC38" s="1400"/>
      <c r="AD38" s="1400"/>
      <c r="AE38" s="1400"/>
      <c r="AF38" s="1400"/>
      <c r="AG38" s="1400"/>
      <c r="AH38" s="1400"/>
      <c r="AI38" s="1400"/>
      <c r="AJ38" s="1400"/>
      <c r="AK38" s="1400"/>
      <c r="AL38" s="1400"/>
      <c r="AM38" s="1400"/>
      <c r="AN38" s="1400"/>
      <c r="AO38" s="1400"/>
      <c r="AP38" s="1400"/>
      <c r="AQ38" s="1400"/>
      <c r="AR38" s="1400"/>
      <c r="AS38" s="1400"/>
      <c r="AT38" s="1400"/>
      <c r="AU38" s="1400"/>
      <c r="AV38" s="1400"/>
      <c r="AW38" s="1401"/>
      <c r="BH38" s="1794"/>
      <c r="BI38" s="1795"/>
      <c r="BJ38" s="1400"/>
      <c r="BK38" s="1400"/>
      <c r="BL38" s="1400"/>
      <c r="BM38" s="1400"/>
      <c r="BN38" s="1400"/>
      <c r="BO38" s="1400"/>
      <c r="BP38" s="1400"/>
      <c r="BQ38" s="1400"/>
      <c r="BR38" s="1400"/>
      <c r="BS38" s="1400"/>
      <c r="BT38" s="1400"/>
      <c r="BU38" s="1400"/>
      <c r="BV38" s="1400"/>
      <c r="BW38" s="1400"/>
      <c r="BX38" s="1400"/>
      <c r="BY38" s="1400"/>
      <c r="BZ38" s="1400"/>
      <c r="CA38" s="1400"/>
      <c r="CB38" s="1400"/>
      <c r="CC38" s="1400"/>
      <c r="CD38" s="1400"/>
      <c r="CE38" s="1400"/>
      <c r="CF38" s="1400"/>
      <c r="CG38" s="1400"/>
      <c r="CH38" s="1400"/>
      <c r="CI38" s="1400"/>
      <c r="CJ38" s="1400"/>
      <c r="CK38" s="1400"/>
      <c r="CL38" s="1400"/>
      <c r="CM38" s="1400"/>
      <c r="CN38" s="1400"/>
      <c r="CO38" s="1400"/>
      <c r="CP38" s="1400"/>
      <c r="CQ38" s="1400"/>
      <c r="CR38" s="1400"/>
      <c r="CS38" s="1400"/>
      <c r="CT38" s="1400"/>
      <c r="CU38" s="1400"/>
      <c r="CV38" s="1400"/>
      <c r="CW38" s="1400"/>
      <c r="CX38" s="1400"/>
      <c r="CY38" s="1400"/>
      <c r="CZ38" s="1400"/>
      <c r="DA38" s="1400"/>
      <c r="DB38" s="1400"/>
      <c r="DC38" s="1401"/>
    </row>
    <row r="39" spans="2:107" ht="12.75" customHeight="1">
      <c r="B39" s="1794"/>
      <c r="C39" s="1795"/>
      <c r="D39" s="1400"/>
      <c r="E39" s="1400"/>
      <c r="F39" s="1400"/>
      <c r="G39" s="1400"/>
      <c r="H39" s="1400"/>
      <c r="I39" s="1400"/>
      <c r="J39" s="1400"/>
      <c r="K39" s="1400"/>
      <c r="L39" s="1400"/>
      <c r="M39" s="1400"/>
      <c r="N39" s="1400"/>
      <c r="O39" s="1400"/>
      <c r="P39" s="1400"/>
      <c r="Q39" s="1400"/>
      <c r="R39" s="1400"/>
      <c r="S39" s="1400"/>
      <c r="T39" s="1400"/>
      <c r="U39" s="1400"/>
      <c r="V39" s="1400"/>
      <c r="W39" s="1400"/>
      <c r="X39" s="1400"/>
      <c r="Y39" s="1400"/>
      <c r="Z39" s="1400"/>
      <c r="AA39" s="1400"/>
      <c r="AB39" s="1400"/>
      <c r="AC39" s="1400"/>
      <c r="AD39" s="1400"/>
      <c r="AE39" s="1400"/>
      <c r="AF39" s="1400"/>
      <c r="AG39" s="1400"/>
      <c r="AH39" s="1400"/>
      <c r="AI39" s="1400"/>
      <c r="AJ39" s="1400"/>
      <c r="AK39" s="1400"/>
      <c r="AL39" s="1400"/>
      <c r="AM39" s="1400"/>
      <c r="AN39" s="1400"/>
      <c r="AO39" s="1400"/>
      <c r="AP39" s="1400"/>
      <c r="AQ39" s="1400"/>
      <c r="AR39" s="1400"/>
      <c r="AS39" s="1400"/>
      <c r="AT39" s="1400"/>
      <c r="AU39" s="1400"/>
      <c r="AV39" s="1400"/>
      <c r="AW39" s="1401"/>
      <c r="BH39" s="1794"/>
      <c r="BI39" s="1795"/>
      <c r="BJ39" s="1400"/>
      <c r="BK39" s="1400"/>
      <c r="BL39" s="1400"/>
      <c r="BM39" s="1400"/>
      <c r="BN39" s="1400"/>
      <c r="BO39" s="1400"/>
      <c r="BP39" s="1400"/>
      <c r="BQ39" s="1400"/>
      <c r="BR39" s="1400"/>
      <c r="BS39" s="1400"/>
      <c r="BT39" s="1400"/>
      <c r="BU39" s="1400"/>
      <c r="BV39" s="1400"/>
      <c r="BW39" s="1400"/>
      <c r="BX39" s="1400"/>
      <c r="BY39" s="1400"/>
      <c r="BZ39" s="1400"/>
      <c r="CA39" s="1400"/>
      <c r="CB39" s="1400"/>
      <c r="CC39" s="1400"/>
      <c r="CD39" s="1400"/>
      <c r="CE39" s="1400"/>
      <c r="CF39" s="1400"/>
      <c r="CG39" s="1400"/>
      <c r="CH39" s="1400"/>
      <c r="CI39" s="1400"/>
      <c r="CJ39" s="1400"/>
      <c r="CK39" s="1400"/>
      <c r="CL39" s="1400"/>
      <c r="CM39" s="1400"/>
      <c r="CN39" s="1400"/>
      <c r="CO39" s="1400"/>
      <c r="CP39" s="1400"/>
      <c r="CQ39" s="1400"/>
      <c r="CR39" s="1400"/>
      <c r="CS39" s="1400"/>
      <c r="CT39" s="1400"/>
      <c r="CU39" s="1400"/>
      <c r="CV39" s="1400"/>
      <c r="CW39" s="1400"/>
      <c r="CX39" s="1400"/>
      <c r="CY39" s="1400"/>
      <c r="CZ39" s="1400"/>
      <c r="DA39" s="1400"/>
      <c r="DB39" s="1400"/>
      <c r="DC39" s="1401"/>
    </row>
    <row r="40" spans="2:107" ht="12.75" customHeight="1">
      <c r="B40" s="1794"/>
      <c r="C40" s="1795"/>
      <c r="D40" s="1400"/>
      <c r="E40" s="1400"/>
      <c r="F40" s="1400"/>
      <c r="G40" s="1400"/>
      <c r="H40" s="1400"/>
      <c r="I40" s="1400"/>
      <c r="J40" s="1400"/>
      <c r="K40" s="1400"/>
      <c r="L40" s="1400"/>
      <c r="M40" s="1400"/>
      <c r="N40" s="1400"/>
      <c r="O40" s="1400"/>
      <c r="P40" s="1400"/>
      <c r="Q40" s="1400"/>
      <c r="R40" s="1400"/>
      <c r="S40" s="1400"/>
      <c r="T40" s="1400"/>
      <c r="U40" s="1400"/>
      <c r="V40" s="1400"/>
      <c r="W40" s="1400"/>
      <c r="X40" s="1400"/>
      <c r="Y40" s="1400"/>
      <c r="Z40" s="1400"/>
      <c r="AA40" s="1400"/>
      <c r="AB40" s="1400"/>
      <c r="AC40" s="1400"/>
      <c r="AD40" s="1400"/>
      <c r="AE40" s="1400"/>
      <c r="AF40" s="1400"/>
      <c r="AG40" s="1400"/>
      <c r="AH40" s="1400"/>
      <c r="AI40" s="1400"/>
      <c r="AJ40" s="1400"/>
      <c r="AK40" s="1400"/>
      <c r="AL40" s="1400"/>
      <c r="AM40" s="1400"/>
      <c r="AN40" s="1400"/>
      <c r="AO40" s="1400"/>
      <c r="AP40" s="1400"/>
      <c r="AQ40" s="1400"/>
      <c r="AR40" s="1400"/>
      <c r="AS40" s="1400"/>
      <c r="AT40" s="1400"/>
      <c r="AU40" s="1400"/>
      <c r="AV40" s="1400"/>
      <c r="AW40" s="1401"/>
      <c r="BH40" s="1794"/>
      <c r="BI40" s="1795"/>
      <c r="BJ40" s="1400"/>
      <c r="BK40" s="1400"/>
      <c r="BL40" s="1400"/>
      <c r="BM40" s="1400"/>
      <c r="BN40" s="1400"/>
      <c r="BO40" s="1400"/>
      <c r="BP40" s="1400"/>
      <c r="BQ40" s="1400"/>
      <c r="BR40" s="1400"/>
      <c r="BS40" s="1400"/>
      <c r="BT40" s="1400"/>
      <c r="BU40" s="1400"/>
      <c r="BV40" s="1400"/>
      <c r="BW40" s="1400"/>
      <c r="BX40" s="1400"/>
      <c r="BY40" s="1400"/>
      <c r="BZ40" s="1400"/>
      <c r="CA40" s="1400"/>
      <c r="CB40" s="1400"/>
      <c r="CC40" s="1400"/>
      <c r="CD40" s="1400"/>
      <c r="CE40" s="1400"/>
      <c r="CF40" s="1400"/>
      <c r="CG40" s="1400"/>
      <c r="CH40" s="1400"/>
      <c r="CI40" s="1400"/>
      <c r="CJ40" s="1400"/>
      <c r="CK40" s="1400"/>
      <c r="CL40" s="1400"/>
      <c r="CM40" s="1400"/>
      <c r="CN40" s="1400"/>
      <c r="CO40" s="1400"/>
      <c r="CP40" s="1400"/>
      <c r="CQ40" s="1400"/>
      <c r="CR40" s="1400"/>
      <c r="CS40" s="1400"/>
      <c r="CT40" s="1400"/>
      <c r="CU40" s="1400"/>
      <c r="CV40" s="1400"/>
      <c r="CW40" s="1400"/>
      <c r="CX40" s="1400"/>
      <c r="CY40" s="1400"/>
      <c r="CZ40" s="1400"/>
      <c r="DA40" s="1400"/>
      <c r="DB40" s="1400"/>
      <c r="DC40" s="1401"/>
    </row>
    <row r="41" spans="2:107" ht="12.75" customHeight="1">
      <c r="B41" s="1794"/>
      <c r="C41" s="1795"/>
      <c r="D41" s="1400"/>
      <c r="E41" s="1400"/>
      <c r="F41" s="1400"/>
      <c r="G41" s="1400"/>
      <c r="H41" s="1400"/>
      <c r="I41" s="1400"/>
      <c r="J41" s="1400"/>
      <c r="K41" s="1400"/>
      <c r="L41" s="1400"/>
      <c r="M41" s="1400"/>
      <c r="N41" s="1400"/>
      <c r="O41" s="1400"/>
      <c r="P41" s="1400"/>
      <c r="Q41" s="1400"/>
      <c r="R41" s="1400"/>
      <c r="S41" s="1400"/>
      <c r="T41" s="1400"/>
      <c r="U41" s="1400"/>
      <c r="V41" s="1400"/>
      <c r="W41" s="1400"/>
      <c r="X41" s="1400"/>
      <c r="Y41" s="1400"/>
      <c r="Z41" s="1400"/>
      <c r="AA41" s="1400"/>
      <c r="AB41" s="1400"/>
      <c r="AC41" s="1400"/>
      <c r="AD41" s="1400"/>
      <c r="AE41" s="1400"/>
      <c r="AF41" s="1400"/>
      <c r="AG41" s="1400"/>
      <c r="AH41" s="1400"/>
      <c r="AI41" s="1400"/>
      <c r="AJ41" s="1400"/>
      <c r="AK41" s="1400"/>
      <c r="AL41" s="1400"/>
      <c r="AM41" s="1400"/>
      <c r="AN41" s="1400"/>
      <c r="AO41" s="1400"/>
      <c r="AP41" s="1400"/>
      <c r="AQ41" s="1400"/>
      <c r="AR41" s="1400"/>
      <c r="AS41" s="1400"/>
      <c r="AT41" s="1400"/>
      <c r="AU41" s="1400"/>
      <c r="AV41" s="1400"/>
      <c r="AW41" s="1401"/>
      <c r="BH41" s="1794"/>
      <c r="BI41" s="1795"/>
      <c r="BJ41" s="1400"/>
      <c r="BK41" s="1400"/>
      <c r="BL41" s="1400"/>
      <c r="BM41" s="1400"/>
      <c r="BN41" s="1400"/>
      <c r="BO41" s="1400"/>
      <c r="BP41" s="1400"/>
      <c r="BQ41" s="1400"/>
      <c r="BR41" s="1400"/>
      <c r="BS41" s="1400"/>
      <c r="BT41" s="1400"/>
      <c r="BU41" s="1400"/>
      <c r="BV41" s="1400"/>
      <c r="BW41" s="1400"/>
      <c r="BX41" s="1400"/>
      <c r="BY41" s="1400"/>
      <c r="BZ41" s="1400"/>
      <c r="CA41" s="1400"/>
      <c r="CB41" s="1400"/>
      <c r="CC41" s="1400"/>
      <c r="CD41" s="1400"/>
      <c r="CE41" s="1400"/>
      <c r="CF41" s="1400"/>
      <c r="CG41" s="1400"/>
      <c r="CH41" s="1400"/>
      <c r="CI41" s="1400"/>
      <c r="CJ41" s="1400"/>
      <c r="CK41" s="1400"/>
      <c r="CL41" s="1400"/>
      <c r="CM41" s="1400"/>
      <c r="CN41" s="1400"/>
      <c r="CO41" s="1400"/>
      <c r="CP41" s="1400"/>
      <c r="CQ41" s="1400"/>
      <c r="CR41" s="1400"/>
      <c r="CS41" s="1400"/>
      <c r="CT41" s="1400"/>
      <c r="CU41" s="1400"/>
      <c r="CV41" s="1400"/>
      <c r="CW41" s="1400"/>
      <c r="CX41" s="1400"/>
      <c r="CY41" s="1400"/>
      <c r="CZ41" s="1400"/>
      <c r="DA41" s="1400"/>
      <c r="DB41" s="1400"/>
      <c r="DC41" s="1401"/>
    </row>
    <row r="42" spans="2:107" ht="12.75" customHeight="1">
      <c r="B42" s="1794"/>
      <c r="C42" s="1795"/>
      <c r="D42" s="1400"/>
      <c r="E42" s="1400"/>
      <c r="F42" s="1400"/>
      <c r="G42" s="1400"/>
      <c r="H42" s="1400"/>
      <c r="I42" s="1400"/>
      <c r="J42" s="1400"/>
      <c r="K42" s="1400"/>
      <c r="L42" s="1400"/>
      <c r="M42" s="1400"/>
      <c r="N42" s="1400"/>
      <c r="O42" s="1400"/>
      <c r="P42" s="1400"/>
      <c r="Q42" s="1400"/>
      <c r="R42" s="1400"/>
      <c r="S42" s="1400"/>
      <c r="T42" s="1400"/>
      <c r="U42" s="1400"/>
      <c r="V42" s="1400"/>
      <c r="W42" s="1400"/>
      <c r="X42" s="1400"/>
      <c r="Y42" s="1400"/>
      <c r="Z42" s="1400"/>
      <c r="AA42" s="1400"/>
      <c r="AB42" s="1400"/>
      <c r="AC42" s="1400"/>
      <c r="AD42" s="1400"/>
      <c r="AE42" s="1400"/>
      <c r="AF42" s="1400"/>
      <c r="AG42" s="1400"/>
      <c r="AH42" s="1400"/>
      <c r="AI42" s="1400"/>
      <c r="AJ42" s="1400"/>
      <c r="AK42" s="1400"/>
      <c r="AL42" s="1400"/>
      <c r="AM42" s="1400"/>
      <c r="AN42" s="1400"/>
      <c r="AO42" s="1400"/>
      <c r="AP42" s="1400"/>
      <c r="AQ42" s="1400"/>
      <c r="AR42" s="1400"/>
      <c r="AS42" s="1400"/>
      <c r="AT42" s="1400"/>
      <c r="AU42" s="1400"/>
      <c r="AV42" s="1400"/>
      <c r="AW42" s="1401"/>
      <c r="BH42" s="1794"/>
      <c r="BI42" s="1795"/>
      <c r="BJ42" s="1400"/>
      <c r="BK42" s="1400"/>
      <c r="BL42" s="1400"/>
      <c r="BM42" s="1400"/>
      <c r="BN42" s="1400"/>
      <c r="BO42" s="1400"/>
      <c r="BP42" s="1400"/>
      <c r="BQ42" s="1400"/>
      <c r="BR42" s="1400"/>
      <c r="BS42" s="1400"/>
      <c r="BT42" s="1400"/>
      <c r="BU42" s="1400"/>
      <c r="BV42" s="1400"/>
      <c r="BW42" s="1400"/>
      <c r="BX42" s="1400"/>
      <c r="BY42" s="1400"/>
      <c r="BZ42" s="1400"/>
      <c r="CA42" s="1400"/>
      <c r="CB42" s="1400"/>
      <c r="CC42" s="1400"/>
      <c r="CD42" s="1400"/>
      <c r="CE42" s="1400"/>
      <c r="CF42" s="1400"/>
      <c r="CG42" s="1400"/>
      <c r="CH42" s="1400"/>
      <c r="CI42" s="1400"/>
      <c r="CJ42" s="1400"/>
      <c r="CK42" s="1400"/>
      <c r="CL42" s="1400"/>
      <c r="CM42" s="1400"/>
      <c r="CN42" s="1400"/>
      <c r="CO42" s="1400"/>
      <c r="CP42" s="1400"/>
      <c r="CQ42" s="1400"/>
      <c r="CR42" s="1400"/>
      <c r="CS42" s="1400"/>
      <c r="CT42" s="1400"/>
      <c r="CU42" s="1400"/>
      <c r="CV42" s="1400"/>
      <c r="CW42" s="1400"/>
      <c r="CX42" s="1400"/>
      <c r="CY42" s="1400"/>
      <c r="CZ42" s="1400"/>
      <c r="DA42" s="1400"/>
      <c r="DB42" s="1400"/>
      <c r="DC42" s="1401"/>
    </row>
    <row r="43" spans="2:107" ht="12.75" customHeight="1">
      <c r="B43" s="1794"/>
      <c r="C43" s="1795"/>
      <c r="D43" s="1400"/>
      <c r="E43" s="1400"/>
      <c r="F43" s="1400"/>
      <c r="G43" s="1400"/>
      <c r="H43" s="1400"/>
      <c r="I43" s="1400"/>
      <c r="J43" s="1400"/>
      <c r="K43" s="1400"/>
      <c r="L43" s="1400"/>
      <c r="M43" s="1400"/>
      <c r="N43" s="1400"/>
      <c r="O43" s="1400"/>
      <c r="P43" s="1400"/>
      <c r="Q43" s="1400"/>
      <c r="R43" s="1400"/>
      <c r="S43" s="1400"/>
      <c r="T43" s="1400"/>
      <c r="U43" s="1400"/>
      <c r="V43" s="1400"/>
      <c r="W43" s="1400"/>
      <c r="X43" s="1400"/>
      <c r="Y43" s="1400"/>
      <c r="Z43" s="1400"/>
      <c r="AA43" s="1400"/>
      <c r="AB43" s="1400"/>
      <c r="AC43" s="1400"/>
      <c r="AD43" s="1400"/>
      <c r="AE43" s="1400"/>
      <c r="AF43" s="1400"/>
      <c r="AG43" s="1400"/>
      <c r="AH43" s="1400"/>
      <c r="AI43" s="1400"/>
      <c r="AJ43" s="1400"/>
      <c r="AK43" s="1400"/>
      <c r="AL43" s="1400"/>
      <c r="AM43" s="1400"/>
      <c r="AN43" s="1400"/>
      <c r="AO43" s="1400"/>
      <c r="AP43" s="1400"/>
      <c r="AQ43" s="1400"/>
      <c r="AR43" s="1400"/>
      <c r="AS43" s="1400"/>
      <c r="AT43" s="1400"/>
      <c r="AU43" s="1400"/>
      <c r="AV43" s="1400"/>
      <c r="AW43" s="1401"/>
      <c r="BH43" s="1794"/>
      <c r="BI43" s="1795"/>
      <c r="BJ43" s="1400"/>
      <c r="BK43" s="1400"/>
      <c r="BL43" s="1400"/>
      <c r="BM43" s="1400"/>
      <c r="BN43" s="1400"/>
      <c r="BO43" s="1400"/>
      <c r="BP43" s="1400"/>
      <c r="BQ43" s="1400"/>
      <c r="BR43" s="1400"/>
      <c r="BS43" s="1400"/>
      <c r="BT43" s="1400"/>
      <c r="BU43" s="1400"/>
      <c r="BV43" s="1400"/>
      <c r="BW43" s="1400"/>
      <c r="BX43" s="1400"/>
      <c r="BY43" s="1400"/>
      <c r="BZ43" s="1400"/>
      <c r="CA43" s="1400"/>
      <c r="CB43" s="1400"/>
      <c r="CC43" s="1400"/>
      <c r="CD43" s="1400"/>
      <c r="CE43" s="1400"/>
      <c r="CF43" s="1400"/>
      <c r="CG43" s="1400"/>
      <c r="CH43" s="1400"/>
      <c r="CI43" s="1400"/>
      <c r="CJ43" s="1400"/>
      <c r="CK43" s="1400"/>
      <c r="CL43" s="1400"/>
      <c r="CM43" s="1400"/>
      <c r="CN43" s="1400"/>
      <c r="CO43" s="1400"/>
      <c r="CP43" s="1400"/>
      <c r="CQ43" s="1400"/>
      <c r="CR43" s="1400"/>
      <c r="CS43" s="1400"/>
      <c r="CT43" s="1400"/>
      <c r="CU43" s="1400"/>
      <c r="CV43" s="1400"/>
      <c r="CW43" s="1400"/>
      <c r="CX43" s="1400"/>
      <c r="CY43" s="1400"/>
      <c r="CZ43" s="1400"/>
      <c r="DA43" s="1400"/>
      <c r="DB43" s="1400"/>
      <c r="DC43" s="1401"/>
    </row>
    <row r="44" spans="2:107" ht="12.75" customHeight="1">
      <c r="B44" s="1794"/>
      <c r="C44" s="1795"/>
      <c r="D44" s="1400"/>
      <c r="E44" s="1400"/>
      <c r="F44" s="1400"/>
      <c r="G44" s="1400"/>
      <c r="H44" s="1400"/>
      <c r="I44" s="1400"/>
      <c r="J44" s="1400"/>
      <c r="K44" s="1400"/>
      <c r="L44" s="1400"/>
      <c r="M44" s="1400"/>
      <c r="N44" s="1400"/>
      <c r="O44" s="1400"/>
      <c r="P44" s="1400"/>
      <c r="Q44" s="1400"/>
      <c r="R44" s="1400"/>
      <c r="S44" s="1400"/>
      <c r="T44" s="1400"/>
      <c r="U44" s="1400"/>
      <c r="V44" s="1400"/>
      <c r="W44" s="1400"/>
      <c r="X44" s="1400"/>
      <c r="Y44" s="1400"/>
      <c r="Z44" s="1400"/>
      <c r="AA44" s="1400"/>
      <c r="AB44" s="1400"/>
      <c r="AC44" s="1400"/>
      <c r="AD44" s="1400"/>
      <c r="AE44" s="1400"/>
      <c r="AF44" s="1400"/>
      <c r="AG44" s="1400"/>
      <c r="AH44" s="1400"/>
      <c r="AI44" s="1400"/>
      <c r="AJ44" s="1400"/>
      <c r="AK44" s="1400"/>
      <c r="AL44" s="1400"/>
      <c r="AM44" s="1400"/>
      <c r="AN44" s="1400"/>
      <c r="AO44" s="1400"/>
      <c r="AP44" s="1400"/>
      <c r="AQ44" s="1400"/>
      <c r="AR44" s="1400"/>
      <c r="AS44" s="1400"/>
      <c r="AT44" s="1400"/>
      <c r="AU44" s="1400"/>
      <c r="AV44" s="1400"/>
      <c r="AW44" s="1401"/>
      <c r="BH44" s="1794"/>
      <c r="BI44" s="1795"/>
      <c r="BJ44" s="1400"/>
      <c r="BK44" s="1400"/>
      <c r="BL44" s="1400"/>
      <c r="BM44" s="1400"/>
      <c r="BN44" s="1400"/>
      <c r="BO44" s="1400"/>
      <c r="BP44" s="1400"/>
      <c r="BQ44" s="1400"/>
      <c r="BR44" s="1400"/>
      <c r="BS44" s="1400"/>
      <c r="BT44" s="1400"/>
      <c r="BU44" s="1400"/>
      <c r="BV44" s="1400"/>
      <c r="BW44" s="1400"/>
      <c r="BX44" s="1400"/>
      <c r="BY44" s="1400"/>
      <c r="BZ44" s="1400"/>
      <c r="CA44" s="1400"/>
      <c r="CB44" s="1400"/>
      <c r="CC44" s="1400"/>
      <c r="CD44" s="1400"/>
      <c r="CE44" s="1400"/>
      <c r="CF44" s="1400"/>
      <c r="CG44" s="1400"/>
      <c r="CH44" s="1400"/>
      <c r="CI44" s="1400"/>
      <c r="CJ44" s="1400"/>
      <c r="CK44" s="1400"/>
      <c r="CL44" s="1400"/>
      <c r="CM44" s="1400"/>
      <c r="CN44" s="1400"/>
      <c r="CO44" s="1400"/>
      <c r="CP44" s="1400"/>
      <c r="CQ44" s="1400"/>
      <c r="CR44" s="1400"/>
      <c r="CS44" s="1400"/>
      <c r="CT44" s="1400"/>
      <c r="CU44" s="1400"/>
      <c r="CV44" s="1400"/>
      <c r="CW44" s="1400"/>
      <c r="CX44" s="1400"/>
      <c r="CY44" s="1400"/>
      <c r="CZ44" s="1400"/>
      <c r="DA44" s="1400"/>
      <c r="DB44" s="1400"/>
      <c r="DC44" s="1401"/>
    </row>
    <row r="45" spans="2:107" ht="12.75" customHeight="1">
      <c r="B45" s="1794"/>
      <c r="C45" s="1795"/>
      <c r="D45" s="1400"/>
      <c r="E45" s="1400"/>
      <c r="F45" s="1400"/>
      <c r="G45" s="1400"/>
      <c r="H45" s="1400"/>
      <c r="I45" s="1400"/>
      <c r="J45" s="1400"/>
      <c r="K45" s="1400"/>
      <c r="L45" s="1400"/>
      <c r="M45" s="1400"/>
      <c r="N45" s="1400"/>
      <c r="O45" s="1400"/>
      <c r="P45" s="1400"/>
      <c r="Q45" s="1400"/>
      <c r="R45" s="1400"/>
      <c r="S45" s="1400"/>
      <c r="T45" s="1400"/>
      <c r="U45" s="1400"/>
      <c r="V45" s="1400"/>
      <c r="W45" s="1400"/>
      <c r="X45" s="1400"/>
      <c r="Y45" s="1400"/>
      <c r="Z45" s="1400"/>
      <c r="AA45" s="1400"/>
      <c r="AB45" s="1400"/>
      <c r="AC45" s="1400"/>
      <c r="AD45" s="1400"/>
      <c r="AE45" s="1400"/>
      <c r="AF45" s="1400"/>
      <c r="AG45" s="1400"/>
      <c r="AH45" s="1400"/>
      <c r="AI45" s="1400"/>
      <c r="AJ45" s="1400"/>
      <c r="AK45" s="1400"/>
      <c r="AL45" s="1400"/>
      <c r="AM45" s="1400"/>
      <c r="AN45" s="1400"/>
      <c r="AO45" s="1400"/>
      <c r="AP45" s="1400"/>
      <c r="AQ45" s="1400"/>
      <c r="AR45" s="1400"/>
      <c r="AS45" s="1400"/>
      <c r="AT45" s="1400"/>
      <c r="AU45" s="1400"/>
      <c r="AV45" s="1400"/>
      <c r="AW45" s="1401"/>
      <c r="BH45" s="1794"/>
      <c r="BI45" s="1795"/>
      <c r="BJ45" s="1400"/>
      <c r="BK45" s="1400"/>
      <c r="BL45" s="1400"/>
      <c r="BM45" s="1400"/>
      <c r="BN45" s="1400"/>
      <c r="BO45" s="1400"/>
      <c r="BP45" s="1400"/>
      <c r="BQ45" s="1400"/>
      <c r="BR45" s="1400"/>
      <c r="BS45" s="1400"/>
      <c r="BT45" s="1400"/>
      <c r="BU45" s="1400"/>
      <c r="BV45" s="1400"/>
      <c r="BW45" s="1400"/>
      <c r="BX45" s="1400"/>
      <c r="BY45" s="1400"/>
      <c r="BZ45" s="1400"/>
      <c r="CA45" s="1400"/>
      <c r="CB45" s="1400"/>
      <c r="CC45" s="1400"/>
      <c r="CD45" s="1400"/>
      <c r="CE45" s="1400"/>
      <c r="CF45" s="1400"/>
      <c r="CG45" s="1400"/>
      <c r="CH45" s="1400"/>
      <c r="CI45" s="1400"/>
      <c r="CJ45" s="1400"/>
      <c r="CK45" s="1400"/>
      <c r="CL45" s="1400"/>
      <c r="CM45" s="1400"/>
      <c r="CN45" s="1400"/>
      <c r="CO45" s="1400"/>
      <c r="CP45" s="1400"/>
      <c r="CQ45" s="1400"/>
      <c r="CR45" s="1400"/>
      <c r="CS45" s="1400"/>
      <c r="CT45" s="1400"/>
      <c r="CU45" s="1400"/>
      <c r="CV45" s="1400"/>
      <c r="CW45" s="1400"/>
      <c r="CX45" s="1400"/>
      <c r="CY45" s="1400"/>
      <c r="CZ45" s="1400"/>
      <c r="DA45" s="1400"/>
      <c r="DB45" s="1400"/>
      <c r="DC45" s="1401"/>
    </row>
    <row r="46" spans="2:107" ht="12.75" customHeight="1">
      <c r="B46" s="1794"/>
      <c r="C46" s="1795"/>
      <c r="D46" s="1400"/>
      <c r="E46" s="1400"/>
      <c r="F46" s="1400"/>
      <c r="G46" s="1400"/>
      <c r="H46" s="1400"/>
      <c r="I46" s="1400"/>
      <c r="J46" s="1400"/>
      <c r="K46" s="1400"/>
      <c r="L46" s="1400"/>
      <c r="M46" s="1400"/>
      <c r="N46" s="1400"/>
      <c r="O46" s="1400"/>
      <c r="P46" s="1400"/>
      <c r="Q46" s="1400"/>
      <c r="R46" s="1400"/>
      <c r="S46" s="1400"/>
      <c r="T46" s="1400"/>
      <c r="U46" s="1400"/>
      <c r="V46" s="1400"/>
      <c r="W46" s="1400"/>
      <c r="X46" s="1400"/>
      <c r="Y46" s="1400"/>
      <c r="Z46" s="1400"/>
      <c r="AA46" s="1400"/>
      <c r="AB46" s="1400"/>
      <c r="AC46" s="1400"/>
      <c r="AD46" s="1400"/>
      <c r="AE46" s="1400"/>
      <c r="AF46" s="1400"/>
      <c r="AG46" s="1400"/>
      <c r="AH46" s="1400"/>
      <c r="AI46" s="1400"/>
      <c r="AJ46" s="1400"/>
      <c r="AK46" s="1400"/>
      <c r="AL46" s="1400"/>
      <c r="AM46" s="1400"/>
      <c r="AN46" s="1400"/>
      <c r="AO46" s="1400"/>
      <c r="AP46" s="1400"/>
      <c r="AQ46" s="1400"/>
      <c r="AR46" s="1400"/>
      <c r="AS46" s="1400"/>
      <c r="AT46" s="1400"/>
      <c r="AU46" s="1400"/>
      <c r="AV46" s="1400"/>
      <c r="AW46" s="1401"/>
      <c r="BH46" s="1794"/>
      <c r="BI46" s="1795"/>
      <c r="BJ46" s="1400"/>
      <c r="BK46" s="1400"/>
      <c r="BL46" s="1400"/>
      <c r="BM46" s="1400"/>
      <c r="BN46" s="1400"/>
      <c r="BO46" s="1400"/>
      <c r="BP46" s="1400"/>
      <c r="BQ46" s="1400"/>
      <c r="BR46" s="1400"/>
      <c r="BS46" s="1400"/>
      <c r="BT46" s="1400"/>
      <c r="BU46" s="1400"/>
      <c r="BV46" s="1400"/>
      <c r="BW46" s="1400"/>
      <c r="BX46" s="1400"/>
      <c r="BY46" s="1400"/>
      <c r="BZ46" s="1400"/>
      <c r="CA46" s="1400"/>
      <c r="CB46" s="1400"/>
      <c r="CC46" s="1400"/>
      <c r="CD46" s="1400"/>
      <c r="CE46" s="1400"/>
      <c r="CF46" s="1400"/>
      <c r="CG46" s="1400"/>
      <c r="CH46" s="1400"/>
      <c r="CI46" s="1400"/>
      <c r="CJ46" s="1400"/>
      <c r="CK46" s="1400"/>
      <c r="CL46" s="1400"/>
      <c r="CM46" s="1400"/>
      <c r="CN46" s="1400"/>
      <c r="CO46" s="1400"/>
      <c r="CP46" s="1400"/>
      <c r="CQ46" s="1400"/>
      <c r="CR46" s="1400"/>
      <c r="CS46" s="1400"/>
      <c r="CT46" s="1400"/>
      <c r="CU46" s="1400"/>
      <c r="CV46" s="1400"/>
      <c r="CW46" s="1400"/>
      <c r="CX46" s="1400"/>
      <c r="CY46" s="1400"/>
      <c r="CZ46" s="1400"/>
      <c r="DA46" s="1400"/>
      <c r="DB46" s="1400"/>
      <c r="DC46" s="1401"/>
    </row>
    <row r="47" spans="2:107" ht="12.75" customHeight="1">
      <c r="B47" s="1794"/>
      <c r="C47" s="1795"/>
      <c r="D47" s="1400"/>
      <c r="E47" s="1400"/>
      <c r="F47" s="1400"/>
      <c r="G47" s="1400"/>
      <c r="H47" s="1400"/>
      <c r="I47" s="1400"/>
      <c r="J47" s="1400"/>
      <c r="K47" s="1400"/>
      <c r="L47" s="1400"/>
      <c r="M47" s="1400"/>
      <c r="N47" s="1400"/>
      <c r="O47" s="1400"/>
      <c r="P47" s="1400"/>
      <c r="Q47" s="1400"/>
      <c r="R47" s="1400"/>
      <c r="S47" s="1400"/>
      <c r="T47" s="1400"/>
      <c r="U47" s="1400"/>
      <c r="V47" s="1400"/>
      <c r="W47" s="1400"/>
      <c r="X47" s="1400"/>
      <c r="Y47" s="1400"/>
      <c r="Z47" s="1400"/>
      <c r="AA47" s="1400"/>
      <c r="AB47" s="1400"/>
      <c r="AC47" s="1400"/>
      <c r="AD47" s="1400"/>
      <c r="AE47" s="1400"/>
      <c r="AF47" s="1400"/>
      <c r="AG47" s="1400"/>
      <c r="AH47" s="1400"/>
      <c r="AI47" s="1400"/>
      <c r="AJ47" s="1400"/>
      <c r="AK47" s="1400"/>
      <c r="AL47" s="1400"/>
      <c r="AM47" s="1400"/>
      <c r="AN47" s="1400"/>
      <c r="AO47" s="1400"/>
      <c r="AP47" s="1400"/>
      <c r="AQ47" s="1400"/>
      <c r="AR47" s="1400"/>
      <c r="AS47" s="1400"/>
      <c r="AT47" s="1400"/>
      <c r="AU47" s="1400"/>
      <c r="AV47" s="1400"/>
      <c r="AW47" s="1401"/>
      <c r="BH47" s="1794"/>
      <c r="BI47" s="1795"/>
      <c r="BJ47" s="1400"/>
      <c r="BK47" s="1400"/>
      <c r="BL47" s="1400"/>
      <c r="BM47" s="1400"/>
      <c r="BN47" s="1400"/>
      <c r="BO47" s="1400"/>
      <c r="BP47" s="1400"/>
      <c r="BQ47" s="1400"/>
      <c r="BR47" s="1400"/>
      <c r="BS47" s="1400"/>
      <c r="BT47" s="1400"/>
      <c r="BU47" s="1400"/>
      <c r="BV47" s="1400"/>
      <c r="BW47" s="1400"/>
      <c r="BX47" s="1400"/>
      <c r="BY47" s="1400"/>
      <c r="BZ47" s="1400"/>
      <c r="CA47" s="1400"/>
      <c r="CB47" s="1400"/>
      <c r="CC47" s="1400"/>
      <c r="CD47" s="1400"/>
      <c r="CE47" s="1400"/>
      <c r="CF47" s="1400"/>
      <c r="CG47" s="1400"/>
      <c r="CH47" s="1400"/>
      <c r="CI47" s="1400"/>
      <c r="CJ47" s="1400"/>
      <c r="CK47" s="1400"/>
      <c r="CL47" s="1400"/>
      <c r="CM47" s="1400"/>
      <c r="CN47" s="1400"/>
      <c r="CO47" s="1400"/>
      <c r="CP47" s="1400"/>
      <c r="CQ47" s="1400"/>
      <c r="CR47" s="1400"/>
      <c r="CS47" s="1400"/>
      <c r="CT47" s="1400"/>
      <c r="CU47" s="1400"/>
      <c r="CV47" s="1400"/>
      <c r="CW47" s="1400"/>
      <c r="CX47" s="1400"/>
      <c r="CY47" s="1400"/>
      <c r="CZ47" s="1400"/>
      <c r="DA47" s="1400"/>
      <c r="DB47" s="1400"/>
      <c r="DC47" s="1401"/>
    </row>
    <row r="48" spans="2:107" ht="12.75" customHeight="1">
      <c r="B48" s="1794"/>
      <c r="C48" s="1795"/>
      <c r="D48" s="1400"/>
      <c r="E48" s="1400"/>
      <c r="F48" s="1400"/>
      <c r="G48" s="1400"/>
      <c r="H48" s="1400"/>
      <c r="I48" s="1400"/>
      <c r="J48" s="1400"/>
      <c r="K48" s="1400"/>
      <c r="L48" s="1400"/>
      <c r="M48" s="1400"/>
      <c r="N48" s="1400"/>
      <c r="O48" s="1400"/>
      <c r="P48" s="1400"/>
      <c r="Q48" s="1400"/>
      <c r="R48" s="1400"/>
      <c r="S48" s="1400"/>
      <c r="T48" s="1400"/>
      <c r="U48" s="1400"/>
      <c r="V48" s="1400"/>
      <c r="W48" s="1400"/>
      <c r="X48" s="1400"/>
      <c r="Y48" s="1400"/>
      <c r="Z48" s="1400"/>
      <c r="AA48" s="1400"/>
      <c r="AB48" s="1400"/>
      <c r="AC48" s="1400"/>
      <c r="AD48" s="1400"/>
      <c r="AE48" s="1400"/>
      <c r="AF48" s="1400"/>
      <c r="AG48" s="1400"/>
      <c r="AH48" s="1400"/>
      <c r="AI48" s="1400"/>
      <c r="AJ48" s="1400"/>
      <c r="AK48" s="1400"/>
      <c r="AL48" s="1400"/>
      <c r="AM48" s="1400"/>
      <c r="AN48" s="1400"/>
      <c r="AO48" s="1400"/>
      <c r="AP48" s="1400"/>
      <c r="AQ48" s="1400"/>
      <c r="AR48" s="1400"/>
      <c r="AS48" s="1400"/>
      <c r="AT48" s="1400"/>
      <c r="AU48" s="1400"/>
      <c r="AV48" s="1400"/>
      <c r="AW48" s="1401"/>
      <c r="BH48" s="1794"/>
      <c r="BI48" s="1795"/>
      <c r="BJ48" s="1400"/>
      <c r="BK48" s="1400"/>
      <c r="BL48" s="1400"/>
      <c r="BM48" s="1400"/>
      <c r="BN48" s="1400"/>
      <c r="BO48" s="1400"/>
      <c r="BP48" s="1400"/>
      <c r="BQ48" s="1400"/>
      <c r="BR48" s="1400"/>
      <c r="BS48" s="1400"/>
      <c r="BT48" s="1400"/>
      <c r="BU48" s="1400"/>
      <c r="BV48" s="1400"/>
      <c r="BW48" s="1400"/>
      <c r="BX48" s="1400"/>
      <c r="BY48" s="1400"/>
      <c r="BZ48" s="1400"/>
      <c r="CA48" s="1400"/>
      <c r="CB48" s="1400"/>
      <c r="CC48" s="1400"/>
      <c r="CD48" s="1400"/>
      <c r="CE48" s="1400"/>
      <c r="CF48" s="1400"/>
      <c r="CG48" s="1400"/>
      <c r="CH48" s="1400"/>
      <c r="CI48" s="1400"/>
      <c r="CJ48" s="1400"/>
      <c r="CK48" s="1400"/>
      <c r="CL48" s="1400"/>
      <c r="CM48" s="1400"/>
      <c r="CN48" s="1400"/>
      <c r="CO48" s="1400"/>
      <c r="CP48" s="1400"/>
      <c r="CQ48" s="1400"/>
      <c r="CR48" s="1400"/>
      <c r="CS48" s="1400"/>
      <c r="CT48" s="1400"/>
      <c r="CU48" s="1400"/>
      <c r="CV48" s="1400"/>
      <c r="CW48" s="1400"/>
      <c r="CX48" s="1400"/>
      <c r="CY48" s="1400"/>
      <c r="CZ48" s="1400"/>
      <c r="DA48" s="1400"/>
      <c r="DB48" s="1400"/>
      <c r="DC48" s="1401"/>
    </row>
    <row r="49" spans="2:107" ht="12.75" customHeight="1">
      <c r="B49" s="1794"/>
      <c r="C49" s="1795"/>
      <c r="D49" s="1400"/>
      <c r="E49" s="1400"/>
      <c r="F49" s="1400"/>
      <c r="G49" s="1400"/>
      <c r="H49" s="1400"/>
      <c r="I49" s="1400"/>
      <c r="J49" s="1400"/>
      <c r="K49" s="1400"/>
      <c r="L49" s="1400"/>
      <c r="M49" s="1400"/>
      <c r="N49" s="1400"/>
      <c r="O49" s="1400"/>
      <c r="P49" s="1400"/>
      <c r="Q49" s="1400"/>
      <c r="R49" s="1400"/>
      <c r="S49" s="1400"/>
      <c r="T49" s="1400"/>
      <c r="U49" s="1400"/>
      <c r="V49" s="1400"/>
      <c r="W49" s="1400"/>
      <c r="X49" s="1400"/>
      <c r="Y49" s="1400"/>
      <c r="Z49" s="1400"/>
      <c r="AA49" s="1400"/>
      <c r="AB49" s="1400"/>
      <c r="AC49" s="1400"/>
      <c r="AD49" s="1400"/>
      <c r="AE49" s="1400"/>
      <c r="AF49" s="1400"/>
      <c r="AG49" s="1400"/>
      <c r="AH49" s="1400"/>
      <c r="AI49" s="1400"/>
      <c r="AJ49" s="1400"/>
      <c r="AK49" s="1400"/>
      <c r="AL49" s="1400"/>
      <c r="AM49" s="1400"/>
      <c r="AN49" s="1400"/>
      <c r="AO49" s="1400"/>
      <c r="AP49" s="1400"/>
      <c r="AQ49" s="1400"/>
      <c r="AR49" s="1400"/>
      <c r="AS49" s="1400"/>
      <c r="AT49" s="1400"/>
      <c r="AU49" s="1400"/>
      <c r="AV49" s="1400"/>
      <c r="AW49" s="1401"/>
      <c r="BH49" s="1794"/>
      <c r="BI49" s="1795"/>
      <c r="BJ49" s="1400"/>
      <c r="BK49" s="1400"/>
      <c r="BL49" s="1400"/>
      <c r="BM49" s="1400"/>
      <c r="BN49" s="1400"/>
      <c r="BO49" s="1400"/>
      <c r="BP49" s="1400"/>
      <c r="BQ49" s="1400"/>
      <c r="BR49" s="1400"/>
      <c r="BS49" s="1400"/>
      <c r="BT49" s="1400"/>
      <c r="BU49" s="1400"/>
      <c r="BV49" s="1400"/>
      <c r="BW49" s="1400"/>
      <c r="BX49" s="1400"/>
      <c r="BY49" s="1400"/>
      <c r="BZ49" s="1400"/>
      <c r="CA49" s="1400"/>
      <c r="CB49" s="1400"/>
      <c r="CC49" s="1400"/>
      <c r="CD49" s="1400"/>
      <c r="CE49" s="1400"/>
      <c r="CF49" s="1400"/>
      <c r="CG49" s="1400"/>
      <c r="CH49" s="1400"/>
      <c r="CI49" s="1400"/>
      <c r="CJ49" s="1400"/>
      <c r="CK49" s="1400"/>
      <c r="CL49" s="1400"/>
      <c r="CM49" s="1400"/>
      <c r="CN49" s="1400"/>
      <c r="CO49" s="1400"/>
      <c r="CP49" s="1400"/>
      <c r="CQ49" s="1400"/>
      <c r="CR49" s="1400"/>
      <c r="CS49" s="1400"/>
      <c r="CT49" s="1400"/>
      <c r="CU49" s="1400"/>
      <c r="CV49" s="1400"/>
      <c r="CW49" s="1400"/>
      <c r="CX49" s="1400"/>
      <c r="CY49" s="1400"/>
      <c r="CZ49" s="1400"/>
      <c r="DA49" s="1400"/>
      <c r="DB49" s="1400"/>
      <c r="DC49" s="1401"/>
    </row>
    <row r="50" spans="2:107" ht="12.75" customHeight="1">
      <c r="B50" s="1794"/>
      <c r="C50" s="1795"/>
      <c r="D50" s="1400"/>
      <c r="E50" s="1400"/>
      <c r="F50" s="1400"/>
      <c r="G50" s="1400"/>
      <c r="H50" s="1400"/>
      <c r="I50" s="1400"/>
      <c r="J50" s="1400"/>
      <c r="K50" s="1400"/>
      <c r="L50" s="1400"/>
      <c r="M50" s="1400"/>
      <c r="N50" s="1400"/>
      <c r="O50" s="1400"/>
      <c r="P50" s="1400"/>
      <c r="Q50" s="1400"/>
      <c r="R50" s="1400"/>
      <c r="S50" s="1400"/>
      <c r="T50" s="1400"/>
      <c r="U50" s="1400"/>
      <c r="V50" s="1400"/>
      <c r="W50" s="1400"/>
      <c r="X50" s="1400"/>
      <c r="Y50" s="1400"/>
      <c r="Z50" s="1400"/>
      <c r="AA50" s="1400"/>
      <c r="AB50" s="1400"/>
      <c r="AC50" s="1400"/>
      <c r="AD50" s="1400"/>
      <c r="AE50" s="1400"/>
      <c r="AF50" s="1400"/>
      <c r="AG50" s="1400"/>
      <c r="AH50" s="1400"/>
      <c r="AI50" s="1400"/>
      <c r="AJ50" s="1400"/>
      <c r="AK50" s="1400"/>
      <c r="AL50" s="1400"/>
      <c r="AM50" s="1400"/>
      <c r="AN50" s="1400"/>
      <c r="AO50" s="1400"/>
      <c r="AP50" s="1400"/>
      <c r="AQ50" s="1400"/>
      <c r="AR50" s="1400"/>
      <c r="AS50" s="1400"/>
      <c r="AT50" s="1400"/>
      <c r="AU50" s="1400"/>
      <c r="AV50" s="1400"/>
      <c r="AW50" s="1401"/>
      <c r="BH50" s="1794"/>
      <c r="BI50" s="1795"/>
      <c r="BJ50" s="1400"/>
      <c r="BK50" s="1400"/>
      <c r="BL50" s="1400"/>
      <c r="BM50" s="1400"/>
      <c r="BN50" s="1400"/>
      <c r="BO50" s="1400"/>
      <c r="BP50" s="1400"/>
      <c r="BQ50" s="1400"/>
      <c r="BR50" s="1400"/>
      <c r="BS50" s="1400"/>
      <c r="BT50" s="1400"/>
      <c r="BU50" s="1400"/>
      <c r="BV50" s="1400"/>
      <c r="BW50" s="1400"/>
      <c r="BX50" s="1400"/>
      <c r="BY50" s="1400"/>
      <c r="BZ50" s="1400"/>
      <c r="CA50" s="1400"/>
      <c r="CB50" s="1400"/>
      <c r="CC50" s="1400"/>
      <c r="CD50" s="1400"/>
      <c r="CE50" s="1400"/>
      <c r="CF50" s="1400"/>
      <c r="CG50" s="1400"/>
      <c r="CH50" s="1400"/>
      <c r="CI50" s="1400"/>
      <c r="CJ50" s="1400"/>
      <c r="CK50" s="1400"/>
      <c r="CL50" s="1400"/>
      <c r="CM50" s="1400"/>
      <c r="CN50" s="1400"/>
      <c r="CO50" s="1400"/>
      <c r="CP50" s="1400"/>
      <c r="CQ50" s="1400"/>
      <c r="CR50" s="1400"/>
      <c r="CS50" s="1400"/>
      <c r="CT50" s="1400"/>
      <c r="CU50" s="1400"/>
      <c r="CV50" s="1400"/>
      <c r="CW50" s="1400"/>
      <c r="CX50" s="1400"/>
      <c r="CY50" s="1400"/>
      <c r="CZ50" s="1400"/>
      <c r="DA50" s="1400"/>
      <c r="DB50" s="1400"/>
      <c r="DC50" s="1401"/>
    </row>
    <row r="51" spans="2:107" ht="12.75" customHeight="1">
      <c r="B51" s="1794"/>
      <c r="C51" s="1795"/>
      <c r="D51" s="1400"/>
      <c r="E51" s="1400"/>
      <c r="F51" s="1400"/>
      <c r="G51" s="1400"/>
      <c r="H51" s="1400"/>
      <c r="I51" s="1400"/>
      <c r="J51" s="1400"/>
      <c r="K51" s="1400"/>
      <c r="L51" s="1400"/>
      <c r="M51" s="1400"/>
      <c r="N51" s="1400"/>
      <c r="O51" s="1400"/>
      <c r="P51" s="1400"/>
      <c r="Q51" s="1400"/>
      <c r="R51" s="1400"/>
      <c r="S51" s="1400"/>
      <c r="T51" s="1400"/>
      <c r="U51" s="1400"/>
      <c r="V51" s="1400"/>
      <c r="W51" s="1400"/>
      <c r="X51" s="1400"/>
      <c r="Y51" s="1400"/>
      <c r="Z51" s="1400"/>
      <c r="AA51" s="1400"/>
      <c r="AB51" s="1400"/>
      <c r="AC51" s="1400"/>
      <c r="AD51" s="1400"/>
      <c r="AE51" s="1400"/>
      <c r="AF51" s="1400"/>
      <c r="AG51" s="1400"/>
      <c r="AH51" s="1400"/>
      <c r="AI51" s="1400"/>
      <c r="AJ51" s="1400"/>
      <c r="AK51" s="1400"/>
      <c r="AL51" s="1400"/>
      <c r="AM51" s="1400"/>
      <c r="AN51" s="1400"/>
      <c r="AO51" s="1400"/>
      <c r="AP51" s="1400"/>
      <c r="AQ51" s="1400"/>
      <c r="AR51" s="1400"/>
      <c r="AS51" s="1400"/>
      <c r="AT51" s="1400"/>
      <c r="AU51" s="1400"/>
      <c r="AV51" s="1400"/>
      <c r="AW51" s="1401"/>
      <c r="BH51" s="1794"/>
      <c r="BI51" s="1795"/>
      <c r="BJ51" s="1400"/>
      <c r="BK51" s="1400"/>
      <c r="BL51" s="1400"/>
      <c r="BM51" s="1400"/>
      <c r="BN51" s="1400"/>
      <c r="BO51" s="1400"/>
      <c r="BP51" s="1400"/>
      <c r="BQ51" s="1400"/>
      <c r="BR51" s="1400"/>
      <c r="BS51" s="1400"/>
      <c r="BT51" s="1400"/>
      <c r="BU51" s="1400"/>
      <c r="BV51" s="1400"/>
      <c r="BW51" s="1400"/>
      <c r="BX51" s="1400"/>
      <c r="BY51" s="1400"/>
      <c r="BZ51" s="1400"/>
      <c r="CA51" s="1400"/>
      <c r="CB51" s="1400"/>
      <c r="CC51" s="1400"/>
      <c r="CD51" s="1400"/>
      <c r="CE51" s="1400"/>
      <c r="CF51" s="1400"/>
      <c r="CG51" s="1400"/>
      <c r="CH51" s="1400"/>
      <c r="CI51" s="1400"/>
      <c r="CJ51" s="1400"/>
      <c r="CK51" s="1400"/>
      <c r="CL51" s="1400"/>
      <c r="CM51" s="1400"/>
      <c r="CN51" s="1400"/>
      <c r="CO51" s="1400"/>
      <c r="CP51" s="1400"/>
      <c r="CQ51" s="1400"/>
      <c r="CR51" s="1400"/>
      <c r="CS51" s="1400"/>
      <c r="CT51" s="1400"/>
      <c r="CU51" s="1400"/>
      <c r="CV51" s="1400"/>
      <c r="CW51" s="1400"/>
      <c r="CX51" s="1400"/>
      <c r="CY51" s="1400"/>
      <c r="CZ51" s="1400"/>
      <c r="DA51" s="1400"/>
      <c r="DB51" s="1400"/>
      <c r="DC51" s="1401"/>
    </row>
    <row r="52" spans="2:107" ht="12.75" customHeight="1">
      <c r="B52" s="1794"/>
      <c r="C52" s="1795"/>
      <c r="D52" s="1400"/>
      <c r="E52" s="1400"/>
      <c r="F52" s="1400"/>
      <c r="G52" s="1400"/>
      <c r="H52" s="1400"/>
      <c r="I52" s="1400"/>
      <c r="J52" s="1400"/>
      <c r="K52" s="1400"/>
      <c r="L52" s="1400"/>
      <c r="M52" s="1400"/>
      <c r="N52" s="1400"/>
      <c r="O52" s="1400"/>
      <c r="P52" s="1400"/>
      <c r="Q52" s="1400"/>
      <c r="R52" s="1400"/>
      <c r="S52" s="1400"/>
      <c r="T52" s="1400"/>
      <c r="U52" s="1400"/>
      <c r="V52" s="1400"/>
      <c r="W52" s="1400"/>
      <c r="X52" s="1400"/>
      <c r="Y52" s="1400"/>
      <c r="Z52" s="1400"/>
      <c r="AA52" s="1400"/>
      <c r="AB52" s="1400"/>
      <c r="AC52" s="1400"/>
      <c r="AD52" s="1400"/>
      <c r="AE52" s="1400"/>
      <c r="AF52" s="1400"/>
      <c r="AG52" s="1400"/>
      <c r="AH52" s="1400"/>
      <c r="AI52" s="1400"/>
      <c r="AJ52" s="1400"/>
      <c r="AK52" s="1400"/>
      <c r="AL52" s="1400"/>
      <c r="AM52" s="1400"/>
      <c r="AN52" s="1400"/>
      <c r="AO52" s="1400"/>
      <c r="AP52" s="1400"/>
      <c r="AQ52" s="1400"/>
      <c r="AR52" s="1400"/>
      <c r="AS52" s="1400"/>
      <c r="AT52" s="1400"/>
      <c r="AU52" s="1400"/>
      <c r="AV52" s="1400"/>
      <c r="AW52" s="1401"/>
      <c r="BH52" s="1794"/>
      <c r="BI52" s="1795"/>
      <c r="BJ52" s="1400"/>
      <c r="BK52" s="1400"/>
      <c r="BL52" s="1400"/>
      <c r="BM52" s="1400"/>
      <c r="BN52" s="1400"/>
      <c r="BO52" s="1400"/>
      <c r="BP52" s="1400"/>
      <c r="BQ52" s="1400"/>
      <c r="BR52" s="1400"/>
      <c r="BS52" s="1400"/>
      <c r="BT52" s="1400"/>
      <c r="BU52" s="1400"/>
      <c r="BV52" s="1400"/>
      <c r="BW52" s="1400"/>
      <c r="BX52" s="1400"/>
      <c r="BY52" s="1400"/>
      <c r="BZ52" s="1400"/>
      <c r="CA52" s="1400"/>
      <c r="CB52" s="1400"/>
      <c r="CC52" s="1400"/>
      <c r="CD52" s="1400"/>
      <c r="CE52" s="1400"/>
      <c r="CF52" s="1400"/>
      <c r="CG52" s="1400"/>
      <c r="CH52" s="1400"/>
      <c r="CI52" s="1400"/>
      <c r="CJ52" s="1400"/>
      <c r="CK52" s="1400"/>
      <c r="CL52" s="1400"/>
      <c r="CM52" s="1400"/>
      <c r="CN52" s="1400"/>
      <c r="CO52" s="1400"/>
      <c r="CP52" s="1400"/>
      <c r="CQ52" s="1400"/>
      <c r="CR52" s="1400"/>
      <c r="CS52" s="1400"/>
      <c r="CT52" s="1400"/>
      <c r="CU52" s="1400"/>
      <c r="CV52" s="1400"/>
      <c r="CW52" s="1400"/>
      <c r="CX52" s="1400"/>
      <c r="CY52" s="1400"/>
      <c r="CZ52" s="1400"/>
      <c r="DA52" s="1400"/>
      <c r="DB52" s="1400"/>
      <c r="DC52" s="1401"/>
    </row>
    <row r="53" spans="2:107" ht="12.75" customHeight="1">
      <c r="B53" s="1794"/>
      <c r="C53" s="1795"/>
      <c r="D53" s="1400"/>
      <c r="E53" s="1400"/>
      <c r="F53" s="1400"/>
      <c r="G53" s="1400"/>
      <c r="H53" s="1400"/>
      <c r="I53" s="1400"/>
      <c r="J53" s="1400"/>
      <c r="K53" s="1400"/>
      <c r="L53" s="1400"/>
      <c r="M53" s="1400"/>
      <c r="N53" s="1400"/>
      <c r="O53" s="1400"/>
      <c r="P53" s="1400"/>
      <c r="Q53" s="1400"/>
      <c r="R53" s="1400"/>
      <c r="S53" s="1400"/>
      <c r="T53" s="1400"/>
      <c r="U53" s="1400"/>
      <c r="V53" s="1400"/>
      <c r="W53" s="1400"/>
      <c r="X53" s="1400"/>
      <c r="Y53" s="1400"/>
      <c r="Z53" s="1400"/>
      <c r="AA53" s="1400"/>
      <c r="AB53" s="1400"/>
      <c r="AC53" s="1400"/>
      <c r="AD53" s="1400"/>
      <c r="AE53" s="1400"/>
      <c r="AF53" s="1400"/>
      <c r="AG53" s="1400"/>
      <c r="AH53" s="1400"/>
      <c r="AI53" s="1400"/>
      <c r="AJ53" s="1400"/>
      <c r="AK53" s="1400"/>
      <c r="AL53" s="1400"/>
      <c r="AM53" s="1400"/>
      <c r="AN53" s="1400"/>
      <c r="AO53" s="1400"/>
      <c r="AP53" s="1400"/>
      <c r="AQ53" s="1400"/>
      <c r="AR53" s="1400"/>
      <c r="AS53" s="1400"/>
      <c r="AT53" s="1400"/>
      <c r="AU53" s="1400"/>
      <c r="AV53" s="1400"/>
      <c r="AW53" s="1401"/>
      <c r="BH53" s="1794"/>
      <c r="BI53" s="1795"/>
      <c r="BJ53" s="1400"/>
      <c r="BK53" s="1400"/>
      <c r="BL53" s="1400"/>
      <c r="BM53" s="1400"/>
      <c r="BN53" s="1400"/>
      <c r="BO53" s="1400"/>
      <c r="BP53" s="1400"/>
      <c r="BQ53" s="1400"/>
      <c r="BR53" s="1400"/>
      <c r="BS53" s="1400"/>
      <c r="BT53" s="1400"/>
      <c r="BU53" s="1400"/>
      <c r="BV53" s="1400"/>
      <c r="BW53" s="1400"/>
      <c r="BX53" s="1400"/>
      <c r="BY53" s="1400"/>
      <c r="BZ53" s="1400"/>
      <c r="CA53" s="1400"/>
      <c r="CB53" s="1400"/>
      <c r="CC53" s="1400"/>
      <c r="CD53" s="1400"/>
      <c r="CE53" s="1400"/>
      <c r="CF53" s="1400"/>
      <c r="CG53" s="1400"/>
      <c r="CH53" s="1400"/>
      <c r="CI53" s="1400"/>
      <c r="CJ53" s="1400"/>
      <c r="CK53" s="1400"/>
      <c r="CL53" s="1400"/>
      <c r="CM53" s="1400"/>
      <c r="CN53" s="1400"/>
      <c r="CO53" s="1400"/>
      <c r="CP53" s="1400"/>
      <c r="CQ53" s="1400"/>
      <c r="CR53" s="1400"/>
      <c r="CS53" s="1400"/>
      <c r="CT53" s="1400"/>
      <c r="CU53" s="1400"/>
      <c r="CV53" s="1400"/>
      <c r="CW53" s="1400"/>
      <c r="CX53" s="1400"/>
      <c r="CY53" s="1400"/>
      <c r="CZ53" s="1400"/>
      <c r="DA53" s="1400"/>
      <c r="DB53" s="1400"/>
      <c r="DC53" s="1401"/>
    </row>
    <row r="54" spans="2:107" ht="12.75" customHeight="1">
      <c r="B54" s="1794"/>
      <c r="C54" s="1795"/>
      <c r="D54" s="1400"/>
      <c r="E54" s="1400"/>
      <c r="F54" s="1400"/>
      <c r="G54" s="1400"/>
      <c r="H54" s="1400"/>
      <c r="I54" s="1400"/>
      <c r="J54" s="1400"/>
      <c r="K54" s="1400"/>
      <c r="L54" s="1400"/>
      <c r="M54" s="1400"/>
      <c r="N54" s="1400"/>
      <c r="O54" s="1400"/>
      <c r="P54" s="1400"/>
      <c r="Q54" s="1400"/>
      <c r="R54" s="1400"/>
      <c r="S54" s="1400"/>
      <c r="T54" s="1400"/>
      <c r="U54" s="1400"/>
      <c r="V54" s="1400"/>
      <c r="W54" s="1400"/>
      <c r="X54" s="1400"/>
      <c r="Y54" s="1400"/>
      <c r="Z54" s="1400"/>
      <c r="AA54" s="1400"/>
      <c r="AB54" s="1400"/>
      <c r="AC54" s="1400"/>
      <c r="AD54" s="1400"/>
      <c r="AE54" s="1400"/>
      <c r="AF54" s="1400"/>
      <c r="AG54" s="1400"/>
      <c r="AH54" s="1400"/>
      <c r="AI54" s="1400"/>
      <c r="AJ54" s="1400"/>
      <c r="AK54" s="1400"/>
      <c r="AL54" s="1400"/>
      <c r="AM54" s="1400"/>
      <c r="AN54" s="1400"/>
      <c r="AO54" s="1400"/>
      <c r="AP54" s="1400"/>
      <c r="AQ54" s="1400"/>
      <c r="AR54" s="1400"/>
      <c r="AS54" s="1400"/>
      <c r="AT54" s="1400"/>
      <c r="AU54" s="1400"/>
      <c r="AV54" s="1400"/>
      <c r="AW54" s="1401"/>
      <c r="BH54" s="1794"/>
      <c r="BI54" s="1795"/>
      <c r="BJ54" s="1400"/>
      <c r="BK54" s="1400"/>
      <c r="BL54" s="1400"/>
      <c r="BM54" s="1400"/>
      <c r="BN54" s="1400"/>
      <c r="BO54" s="1400"/>
      <c r="BP54" s="1400"/>
      <c r="BQ54" s="1400"/>
      <c r="BR54" s="1400"/>
      <c r="BS54" s="1400"/>
      <c r="BT54" s="1400"/>
      <c r="BU54" s="1400"/>
      <c r="BV54" s="1400"/>
      <c r="BW54" s="1400"/>
      <c r="BX54" s="1400"/>
      <c r="BY54" s="1400"/>
      <c r="BZ54" s="1400"/>
      <c r="CA54" s="1400"/>
      <c r="CB54" s="1400"/>
      <c r="CC54" s="1400"/>
      <c r="CD54" s="1400"/>
      <c r="CE54" s="1400"/>
      <c r="CF54" s="1400"/>
      <c r="CG54" s="1400"/>
      <c r="CH54" s="1400"/>
      <c r="CI54" s="1400"/>
      <c r="CJ54" s="1400"/>
      <c r="CK54" s="1400"/>
      <c r="CL54" s="1400"/>
      <c r="CM54" s="1400"/>
      <c r="CN54" s="1400"/>
      <c r="CO54" s="1400"/>
      <c r="CP54" s="1400"/>
      <c r="CQ54" s="1400"/>
      <c r="CR54" s="1400"/>
      <c r="CS54" s="1400"/>
      <c r="CT54" s="1400"/>
      <c r="CU54" s="1400"/>
      <c r="CV54" s="1400"/>
      <c r="CW54" s="1400"/>
      <c r="CX54" s="1400"/>
      <c r="CY54" s="1400"/>
      <c r="CZ54" s="1400"/>
      <c r="DA54" s="1400"/>
      <c r="DB54" s="1400"/>
      <c r="DC54" s="1401"/>
    </row>
    <row r="55" spans="2:107" ht="12.75" customHeight="1">
      <c r="B55" s="1794"/>
      <c r="C55" s="1795"/>
      <c r="D55" s="1400"/>
      <c r="E55" s="1400"/>
      <c r="F55" s="1400"/>
      <c r="G55" s="1400"/>
      <c r="H55" s="1400"/>
      <c r="I55" s="1400"/>
      <c r="J55" s="1400"/>
      <c r="K55" s="1400"/>
      <c r="L55" s="1400"/>
      <c r="M55" s="1400"/>
      <c r="N55" s="1400"/>
      <c r="O55" s="1400"/>
      <c r="P55" s="1400"/>
      <c r="Q55" s="1400"/>
      <c r="R55" s="1400"/>
      <c r="S55" s="1400"/>
      <c r="T55" s="1400"/>
      <c r="U55" s="1400"/>
      <c r="V55" s="1400"/>
      <c r="W55" s="1400"/>
      <c r="X55" s="1400"/>
      <c r="Y55" s="1400"/>
      <c r="Z55" s="1400"/>
      <c r="AA55" s="1400"/>
      <c r="AB55" s="1400"/>
      <c r="AC55" s="1400"/>
      <c r="AD55" s="1400"/>
      <c r="AE55" s="1400"/>
      <c r="AF55" s="1400"/>
      <c r="AG55" s="1400"/>
      <c r="AH55" s="1400"/>
      <c r="AI55" s="1400"/>
      <c r="AJ55" s="1400"/>
      <c r="AK55" s="1400"/>
      <c r="AL55" s="1400"/>
      <c r="AM55" s="1400"/>
      <c r="AN55" s="1400"/>
      <c r="AO55" s="1400"/>
      <c r="AP55" s="1400"/>
      <c r="AQ55" s="1400"/>
      <c r="AR55" s="1400"/>
      <c r="AS55" s="1400"/>
      <c r="AT55" s="1400"/>
      <c r="AU55" s="1400"/>
      <c r="AV55" s="1400"/>
      <c r="AW55" s="1401"/>
      <c r="BH55" s="1794"/>
      <c r="BI55" s="1795"/>
      <c r="BJ55" s="1400"/>
      <c r="BK55" s="1400"/>
      <c r="BL55" s="1400"/>
      <c r="BM55" s="1400"/>
      <c r="BN55" s="1400"/>
      <c r="BO55" s="1400"/>
      <c r="BP55" s="1400"/>
      <c r="BQ55" s="1400"/>
      <c r="BR55" s="1400"/>
      <c r="BS55" s="1400"/>
      <c r="BT55" s="1400"/>
      <c r="BU55" s="1400"/>
      <c r="BV55" s="1400"/>
      <c r="BW55" s="1400"/>
      <c r="BX55" s="1400"/>
      <c r="BY55" s="1400"/>
      <c r="BZ55" s="1400"/>
      <c r="CA55" s="1400"/>
      <c r="CB55" s="1400"/>
      <c r="CC55" s="1400"/>
      <c r="CD55" s="1400"/>
      <c r="CE55" s="1400"/>
      <c r="CF55" s="1400"/>
      <c r="CG55" s="1400"/>
      <c r="CH55" s="1400"/>
      <c r="CI55" s="1400"/>
      <c r="CJ55" s="1400"/>
      <c r="CK55" s="1400"/>
      <c r="CL55" s="1400"/>
      <c r="CM55" s="1400"/>
      <c r="CN55" s="1400"/>
      <c r="CO55" s="1400"/>
      <c r="CP55" s="1400"/>
      <c r="CQ55" s="1400"/>
      <c r="CR55" s="1400"/>
      <c r="CS55" s="1400"/>
      <c r="CT55" s="1400"/>
      <c r="CU55" s="1400"/>
      <c r="CV55" s="1400"/>
      <c r="CW55" s="1400"/>
      <c r="CX55" s="1400"/>
      <c r="CY55" s="1400"/>
      <c r="CZ55" s="1400"/>
      <c r="DA55" s="1400"/>
      <c r="DB55" s="1400"/>
      <c r="DC55" s="1401"/>
    </row>
    <row r="56" spans="2:107" ht="12.75" customHeight="1">
      <c r="B56" s="1794"/>
      <c r="C56" s="1795"/>
      <c r="D56" s="1400"/>
      <c r="E56" s="1400"/>
      <c r="F56" s="1400"/>
      <c r="G56" s="1400"/>
      <c r="H56" s="1400"/>
      <c r="I56" s="1400"/>
      <c r="J56" s="1400"/>
      <c r="K56" s="1400"/>
      <c r="L56" s="1400"/>
      <c r="M56" s="1400"/>
      <c r="N56" s="1400"/>
      <c r="O56" s="1400"/>
      <c r="P56" s="1400"/>
      <c r="Q56" s="1400"/>
      <c r="R56" s="1400"/>
      <c r="S56" s="1400"/>
      <c r="T56" s="1400"/>
      <c r="U56" s="1400"/>
      <c r="V56" s="1400"/>
      <c r="W56" s="1400"/>
      <c r="X56" s="1400"/>
      <c r="Y56" s="1400"/>
      <c r="Z56" s="1400"/>
      <c r="AA56" s="1400"/>
      <c r="AB56" s="1400"/>
      <c r="AC56" s="1400"/>
      <c r="AD56" s="1400"/>
      <c r="AE56" s="1400"/>
      <c r="AF56" s="1400"/>
      <c r="AG56" s="1400"/>
      <c r="AH56" s="1400"/>
      <c r="AI56" s="1400"/>
      <c r="AJ56" s="1400"/>
      <c r="AK56" s="1400"/>
      <c r="AL56" s="1400"/>
      <c r="AM56" s="1400"/>
      <c r="AN56" s="1400"/>
      <c r="AO56" s="1400"/>
      <c r="AP56" s="1400"/>
      <c r="AQ56" s="1400"/>
      <c r="AR56" s="1400"/>
      <c r="AS56" s="1400"/>
      <c r="AT56" s="1400"/>
      <c r="AU56" s="1400"/>
      <c r="AV56" s="1400"/>
      <c r="AW56" s="1401"/>
      <c r="BH56" s="1794"/>
      <c r="BI56" s="1795"/>
      <c r="BJ56" s="1400"/>
      <c r="BK56" s="1400"/>
      <c r="BL56" s="1400"/>
      <c r="BM56" s="1400"/>
      <c r="BN56" s="1400"/>
      <c r="BO56" s="1400"/>
      <c r="BP56" s="1400"/>
      <c r="BQ56" s="1400"/>
      <c r="BR56" s="1400"/>
      <c r="BS56" s="1400"/>
      <c r="BT56" s="1400"/>
      <c r="BU56" s="1400"/>
      <c r="BV56" s="1400"/>
      <c r="BW56" s="1400"/>
      <c r="BX56" s="1400"/>
      <c r="BY56" s="1400"/>
      <c r="BZ56" s="1400"/>
      <c r="CA56" s="1400"/>
      <c r="CB56" s="1400"/>
      <c r="CC56" s="1400"/>
      <c r="CD56" s="1400"/>
      <c r="CE56" s="1400"/>
      <c r="CF56" s="1400"/>
      <c r="CG56" s="1400"/>
      <c r="CH56" s="1400"/>
      <c r="CI56" s="1400"/>
      <c r="CJ56" s="1400"/>
      <c r="CK56" s="1400"/>
      <c r="CL56" s="1400"/>
      <c r="CM56" s="1400"/>
      <c r="CN56" s="1400"/>
      <c r="CO56" s="1400"/>
      <c r="CP56" s="1400"/>
      <c r="CQ56" s="1400"/>
      <c r="CR56" s="1400"/>
      <c r="CS56" s="1400"/>
      <c r="CT56" s="1400"/>
      <c r="CU56" s="1400"/>
      <c r="CV56" s="1400"/>
      <c r="CW56" s="1400"/>
      <c r="CX56" s="1400"/>
      <c r="CY56" s="1400"/>
      <c r="CZ56" s="1400"/>
      <c r="DA56" s="1400"/>
      <c r="DB56" s="1400"/>
      <c r="DC56" s="1401"/>
    </row>
    <row r="57" spans="2:107" ht="12.75" customHeight="1">
      <c r="B57" s="1794"/>
      <c r="C57" s="1795"/>
      <c r="D57" s="1400"/>
      <c r="E57" s="1400"/>
      <c r="F57" s="1400"/>
      <c r="G57" s="1400"/>
      <c r="H57" s="1400"/>
      <c r="I57" s="1400"/>
      <c r="J57" s="1400"/>
      <c r="K57" s="1400"/>
      <c r="L57" s="1400"/>
      <c r="M57" s="1400"/>
      <c r="N57" s="1400"/>
      <c r="O57" s="1400"/>
      <c r="P57" s="1400"/>
      <c r="Q57" s="1400"/>
      <c r="R57" s="1400"/>
      <c r="S57" s="1400"/>
      <c r="T57" s="1400"/>
      <c r="U57" s="1400"/>
      <c r="V57" s="1400"/>
      <c r="W57" s="1400"/>
      <c r="X57" s="1400"/>
      <c r="Y57" s="1400"/>
      <c r="Z57" s="1400"/>
      <c r="AA57" s="1400"/>
      <c r="AB57" s="1400"/>
      <c r="AC57" s="1400"/>
      <c r="AD57" s="1400"/>
      <c r="AE57" s="1400"/>
      <c r="AF57" s="1400"/>
      <c r="AG57" s="1400"/>
      <c r="AH57" s="1400"/>
      <c r="AI57" s="1400"/>
      <c r="AJ57" s="1400"/>
      <c r="AK57" s="1400"/>
      <c r="AL57" s="1400"/>
      <c r="AM57" s="1400"/>
      <c r="AN57" s="1400"/>
      <c r="AO57" s="1400"/>
      <c r="AP57" s="1400"/>
      <c r="AQ57" s="1400"/>
      <c r="AR57" s="1400"/>
      <c r="AS57" s="1400"/>
      <c r="AT57" s="1400"/>
      <c r="AU57" s="1400"/>
      <c r="AV57" s="1400"/>
      <c r="AW57" s="1401"/>
      <c r="BH57" s="1794"/>
      <c r="BI57" s="1795"/>
      <c r="BJ57" s="1400"/>
      <c r="BK57" s="1400"/>
      <c r="BL57" s="1400"/>
      <c r="BM57" s="1400"/>
      <c r="BN57" s="1400"/>
      <c r="BO57" s="1400"/>
      <c r="BP57" s="1400"/>
      <c r="BQ57" s="1400"/>
      <c r="BR57" s="1400"/>
      <c r="BS57" s="1400"/>
      <c r="BT57" s="1400"/>
      <c r="BU57" s="1400"/>
      <c r="BV57" s="1400"/>
      <c r="BW57" s="1400"/>
      <c r="BX57" s="1400"/>
      <c r="BY57" s="1400"/>
      <c r="BZ57" s="1400"/>
      <c r="CA57" s="1400"/>
      <c r="CB57" s="1400"/>
      <c r="CC57" s="1400"/>
      <c r="CD57" s="1400"/>
      <c r="CE57" s="1400"/>
      <c r="CF57" s="1400"/>
      <c r="CG57" s="1400"/>
      <c r="CH57" s="1400"/>
      <c r="CI57" s="1400"/>
      <c r="CJ57" s="1400"/>
      <c r="CK57" s="1400"/>
      <c r="CL57" s="1400"/>
      <c r="CM57" s="1400"/>
      <c r="CN57" s="1400"/>
      <c r="CO57" s="1400"/>
      <c r="CP57" s="1400"/>
      <c r="CQ57" s="1400"/>
      <c r="CR57" s="1400"/>
      <c r="CS57" s="1400"/>
      <c r="CT57" s="1400"/>
      <c r="CU57" s="1400"/>
      <c r="CV57" s="1400"/>
      <c r="CW57" s="1400"/>
      <c r="CX57" s="1400"/>
      <c r="CY57" s="1400"/>
      <c r="CZ57" s="1400"/>
      <c r="DA57" s="1400"/>
      <c r="DB57" s="1400"/>
      <c r="DC57" s="1401"/>
    </row>
    <row r="58" spans="2:107" ht="12.75" customHeight="1">
      <c r="B58" s="1794"/>
      <c r="C58" s="1795"/>
      <c r="D58" s="1400"/>
      <c r="E58" s="1400"/>
      <c r="F58" s="1400"/>
      <c r="G58" s="1400"/>
      <c r="H58" s="1400"/>
      <c r="I58" s="1400"/>
      <c r="J58" s="1400"/>
      <c r="K58" s="1400"/>
      <c r="L58" s="1400"/>
      <c r="M58" s="1400"/>
      <c r="N58" s="1400"/>
      <c r="O58" s="1400"/>
      <c r="P58" s="1400"/>
      <c r="Q58" s="1400"/>
      <c r="R58" s="1400"/>
      <c r="S58" s="1400"/>
      <c r="T58" s="1400"/>
      <c r="U58" s="1400"/>
      <c r="V58" s="1400"/>
      <c r="W58" s="1400"/>
      <c r="X58" s="1400"/>
      <c r="Y58" s="1400"/>
      <c r="Z58" s="1400"/>
      <c r="AA58" s="1400"/>
      <c r="AB58" s="1400"/>
      <c r="AC58" s="1400"/>
      <c r="AD58" s="1400"/>
      <c r="AE58" s="1400"/>
      <c r="AF58" s="1400"/>
      <c r="AG58" s="1400"/>
      <c r="AH58" s="1400"/>
      <c r="AI58" s="1400"/>
      <c r="AJ58" s="1400"/>
      <c r="AK58" s="1400"/>
      <c r="AL58" s="1400"/>
      <c r="AM58" s="1400"/>
      <c r="AN58" s="1400"/>
      <c r="AO58" s="1400"/>
      <c r="AP58" s="1400"/>
      <c r="AQ58" s="1400"/>
      <c r="AR58" s="1400"/>
      <c r="AS58" s="1400"/>
      <c r="AT58" s="1400"/>
      <c r="AU58" s="1400"/>
      <c r="AV58" s="1400"/>
      <c r="AW58" s="1401"/>
      <c r="BH58" s="1794"/>
      <c r="BI58" s="1795"/>
      <c r="BJ58" s="1400"/>
      <c r="BK58" s="1400"/>
      <c r="BL58" s="1400"/>
      <c r="BM58" s="1400"/>
      <c r="BN58" s="1400"/>
      <c r="BO58" s="1400"/>
      <c r="BP58" s="1400"/>
      <c r="BQ58" s="1400"/>
      <c r="BR58" s="1400"/>
      <c r="BS58" s="1400"/>
      <c r="BT58" s="1400"/>
      <c r="BU58" s="1400"/>
      <c r="BV58" s="1400"/>
      <c r="BW58" s="1400"/>
      <c r="BX58" s="1400"/>
      <c r="BY58" s="1400"/>
      <c r="BZ58" s="1400"/>
      <c r="CA58" s="1400"/>
      <c r="CB58" s="1400"/>
      <c r="CC58" s="1400"/>
      <c r="CD58" s="1400"/>
      <c r="CE58" s="1400"/>
      <c r="CF58" s="1400"/>
      <c r="CG58" s="1400"/>
      <c r="CH58" s="1400"/>
      <c r="CI58" s="1400"/>
      <c r="CJ58" s="1400"/>
      <c r="CK58" s="1400"/>
      <c r="CL58" s="1400"/>
      <c r="CM58" s="1400"/>
      <c r="CN58" s="1400"/>
      <c r="CO58" s="1400"/>
      <c r="CP58" s="1400"/>
      <c r="CQ58" s="1400"/>
      <c r="CR58" s="1400"/>
      <c r="CS58" s="1400"/>
      <c r="CT58" s="1400"/>
      <c r="CU58" s="1400"/>
      <c r="CV58" s="1400"/>
      <c r="CW58" s="1400"/>
      <c r="CX58" s="1400"/>
      <c r="CY58" s="1400"/>
      <c r="CZ58" s="1400"/>
      <c r="DA58" s="1400"/>
      <c r="DB58" s="1400"/>
      <c r="DC58" s="1401"/>
    </row>
    <row r="59" spans="2:107" ht="12.75" customHeight="1">
      <c r="B59" s="1794"/>
      <c r="C59" s="1795"/>
      <c r="D59" s="1400"/>
      <c r="E59" s="1400"/>
      <c r="F59" s="1400"/>
      <c r="G59" s="1400"/>
      <c r="H59" s="1400"/>
      <c r="I59" s="1400"/>
      <c r="J59" s="1400"/>
      <c r="K59" s="1400"/>
      <c r="L59" s="1400"/>
      <c r="M59" s="1400"/>
      <c r="N59" s="1400"/>
      <c r="O59" s="1400"/>
      <c r="P59" s="1400"/>
      <c r="Q59" s="1400"/>
      <c r="R59" s="1400"/>
      <c r="S59" s="1400"/>
      <c r="T59" s="1400"/>
      <c r="U59" s="1400"/>
      <c r="V59" s="1400"/>
      <c r="W59" s="1400"/>
      <c r="X59" s="1400"/>
      <c r="Y59" s="1400"/>
      <c r="Z59" s="1400"/>
      <c r="AA59" s="1400"/>
      <c r="AB59" s="1400"/>
      <c r="AC59" s="1400"/>
      <c r="AD59" s="1400"/>
      <c r="AE59" s="1400"/>
      <c r="AF59" s="1400"/>
      <c r="AG59" s="1400"/>
      <c r="AH59" s="1400"/>
      <c r="AI59" s="1400"/>
      <c r="AJ59" s="1400"/>
      <c r="AK59" s="1400"/>
      <c r="AL59" s="1400"/>
      <c r="AM59" s="1400"/>
      <c r="AN59" s="1400"/>
      <c r="AO59" s="1400"/>
      <c r="AP59" s="1400"/>
      <c r="AQ59" s="1400"/>
      <c r="AR59" s="1400"/>
      <c r="AS59" s="1400"/>
      <c r="AT59" s="1400"/>
      <c r="AU59" s="1400"/>
      <c r="AV59" s="1400"/>
      <c r="AW59" s="1401"/>
      <c r="BH59" s="1794"/>
      <c r="BI59" s="1795"/>
      <c r="BJ59" s="1400"/>
      <c r="BK59" s="1400"/>
      <c r="BL59" s="1400"/>
      <c r="BM59" s="1400"/>
      <c r="BN59" s="1400"/>
      <c r="BO59" s="1400"/>
      <c r="BP59" s="1400"/>
      <c r="BQ59" s="1400"/>
      <c r="BR59" s="1400"/>
      <c r="BS59" s="1400"/>
      <c r="BT59" s="1400"/>
      <c r="BU59" s="1400"/>
      <c r="BV59" s="1400"/>
      <c r="BW59" s="1400"/>
      <c r="BX59" s="1400"/>
      <c r="BY59" s="1400"/>
      <c r="BZ59" s="1400"/>
      <c r="CA59" s="1400"/>
      <c r="CB59" s="1400"/>
      <c r="CC59" s="1400"/>
      <c r="CD59" s="1400"/>
      <c r="CE59" s="1400"/>
      <c r="CF59" s="1400"/>
      <c r="CG59" s="1400"/>
      <c r="CH59" s="1400"/>
      <c r="CI59" s="1400"/>
      <c r="CJ59" s="1400"/>
      <c r="CK59" s="1400"/>
      <c r="CL59" s="1400"/>
      <c r="CM59" s="1400"/>
      <c r="CN59" s="1400"/>
      <c r="CO59" s="1400"/>
      <c r="CP59" s="1400"/>
      <c r="CQ59" s="1400"/>
      <c r="CR59" s="1400"/>
      <c r="CS59" s="1400"/>
      <c r="CT59" s="1400"/>
      <c r="CU59" s="1400"/>
      <c r="CV59" s="1400"/>
      <c r="CW59" s="1400"/>
      <c r="CX59" s="1400"/>
      <c r="CY59" s="1400"/>
      <c r="CZ59" s="1400"/>
      <c r="DA59" s="1400"/>
      <c r="DB59" s="1400"/>
      <c r="DC59" s="1401"/>
    </row>
    <row r="60" spans="2:107" ht="12.75" customHeight="1">
      <c r="B60" s="1794"/>
      <c r="C60" s="1795"/>
      <c r="D60" s="1400"/>
      <c r="E60" s="1400"/>
      <c r="F60" s="1400"/>
      <c r="G60" s="1400"/>
      <c r="H60" s="1400"/>
      <c r="I60" s="1400"/>
      <c r="J60" s="1400"/>
      <c r="K60" s="1400"/>
      <c r="L60" s="1400"/>
      <c r="M60" s="1400"/>
      <c r="N60" s="1400"/>
      <c r="O60" s="1400"/>
      <c r="P60" s="1400"/>
      <c r="Q60" s="1400"/>
      <c r="R60" s="1400"/>
      <c r="S60" s="1400"/>
      <c r="T60" s="1400"/>
      <c r="U60" s="1400"/>
      <c r="V60" s="1400"/>
      <c r="W60" s="1400"/>
      <c r="X60" s="1400"/>
      <c r="Y60" s="1400"/>
      <c r="Z60" s="1400"/>
      <c r="AA60" s="1400"/>
      <c r="AB60" s="1400"/>
      <c r="AC60" s="1400"/>
      <c r="AD60" s="1400"/>
      <c r="AE60" s="1400"/>
      <c r="AF60" s="1400"/>
      <c r="AG60" s="1400"/>
      <c r="AH60" s="1400"/>
      <c r="AI60" s="1400"/>
      <c r="AJ60" s="1400"/>
      <c r="AK60" s="1400"/>
      <c r="AL60" s="1400"/>
      <c r="AM60" s="1400"/>
      <c r="AN60" s="1400"/>
      <c r="AO60" s="1400"/>
      <c r="AP60" s="1400"/>
      <c r="AQ60" s="1400"/>
      <c r="AR60" s="1400"/>
      <c r="AS60" s="1400"/>
      <c r="AT60" s="1400"/>
      <c r="AU60" s="1400"/>
      <c r="AV60" s="1400"/>
      <c r="AW60" s="1401"/>
      <c r="BH60" s="1794"/>
      <c r="BI60" s="1795"/>
      <c r="BJ60" s="1400"/>
      <c r="BK60" s="1400"/>
      <c r="BL60" s="1400"/>
      <c r="BM60" s="1400"/>
      <c r="BN60" s="1400"/>
      <c r="BO60" s="1400"/>
      <c r="BP60" s="1400"/>
      <c r="BQ60" s="1400"/>
      <c r="BR60" s="1400"/>
      <c r="BS60" s="1400"/>
      <c r="BT60" s="1400"/>
      <c r="BU60" s="1400"/>
      <c r="BV60" s="1400"/>
      <c r="BW60" s="1400"/>
      <c r="BX60" s="1400"/>
      <c r="BY60" s="1400"/>
      <c r="BZ60" s="1400"/>
      <c r="CA60" s="1400"/>
      <c r="CB60" s="1400"/>
      <c r="CC60" s="1400"/>
      <c r="CD60" s="1400"/>
      <c r="CE60" s="1400"/>
      <c r="CF60" s="1400"/>
      <c r="CG60" s="1400"/>
      <c r="CH60" s="1400"/>
      <c r="CI60" s="1400"/>
      <c r="CJ60" s="1400"/>
      <c r="CK60" s="1400"/>
      <c r="CL60" s="1400"/>
      <c r="CM60" s="1400"/>
      <c r="CN60" s="1400"/>
      <c r="CO60" s="1400"/>
      <c r="CP60" s="1400"/>
      <c r="CQ60" s="1400"/>
      <c r="CR60" s="1400"/>
      <c r="CS60" s="1400"/>
      <c r="CT60" s="1400"/>
      <c r="CU60" s="1400"/>
      <c r="CV60" s="1400"/>
      <c r="CW60" s="1400"/>
      <c r="CX60" s="1400"/>
      <c r="CY60" s="1400"/>
      <c r="CZ60" s="1400"/>
      <c r="DA60" s="1400"/>
      <c r="DB60" s="1400"/>
      <c r="DC60" s="1401"/>
    </row>
    <row r="61" spans="2:107" ht="12.75" customHeight="1">
      <c r="B61" s="1794"/>
      <c r="C61" s="1795"/>
      <c r="D61" s="1400"/>
      <c r="E61" s="1400"/>
      <c r="F61" s="1400"/>
      <c r="G61" s="1400"/>
      <c r="H61" s="1400"/>
      <c r="I61" s="1400"/>
      <c r="J61" s="1400"/>
      <c r="K61" s="1400"/>
      <c r="L61" s="1400"/>
      <c r="M61" s="1400"/>
      <c r="N61" s="1400"/>
      <c r="O61" s="1400"/>
      <c r="P61" s="1400"/>
      <c r="Q61" s="1400"/>
      <c r="R61" s="1400"/>
      <c r="S61" s="1400"/>
      <c r="T61" s="1400"/>
      <c r="U61" s="1400"/>
      <c r="V61" s="1400"/>
      <c r="W61" s="1400"/>
      <c r="X61" s="1400"/>
      <c r="Y61" s="1400"/>
      <c r="Z61" s="1400"/>
      <c r="AA61" s="1400"/>
      <c r="AB61" s="1400"/>
      <c r="AC61" s="1400"/>
      <c r="AD61" s="1400"/>
      <c r="AE61" s="1400"/>
      <c r="AF61" s="1400"/>
      <c r="AG61" s="1400"/>
      <c r="AH61" s="1400"/>
      <c r="AI61" s="1400"/>
      <c r="AJ61" s="1400"/>
      <c r="AK61" s="1400"/>
      <c r="AL61" s="1400"/>
      <c r="AM61" s="1400"/>
      <c r="AN61" s="1400"/>
      <c r="AO61" s="1400"/>
      <c r="AP61" s="1400"/>
      <c r="AQ61" s="1400"/>
      <c r="AR61" s="1400"/>
      <c r="AS61" s="1400"/>
      <c r="AT61" s="1400"/>
      <c r="AU61" s="1400"/>
      <c r="AV61" s="1400"/>
      <c r="AW61" s="1401"/>
      <c r="BH61" s="1794"/>
      <c r="BI61" s="1795"/>
      <c r="BJ61" s="1400"/>
      <c r="BK61" s="1400"/>
      <c r="BL61" s="1400"/>
      <c r="BM61" s="1400"/>
      <c r="BN61" s="1400"/>
      <c r="BO61" s="1400"/>
      <c r="BP61" s="1400"/>
      <c r="BQ61" s="1400"/>
      <c r="BR61" s="1400"/>
      <c r="BS61" s="1400"/>
      <c r="BT61" s="1400"/>
      <c r="BU61" s="1400"/>
      <c r="BV61" s="1400"/>
      <c r="BW61" s="1400"/>
      <c r="BX61" s="1400"/>
      <c r="BY61" s="1400"/>
      <c r="BZ61" s="1400"/>
      <c r="CA61" s="1400"/>
      <c r="CB61" s="1400"/>
      <c r="CC61" s="1400"/>
      <c r="CD61" s="1400"/>
      <c r="CE61" s="1400"/>
      <c r="CF61" s="1400"/>
      <c r="CG61" s="1400"/>
      <c r="CH61" s="1400"/>
      <c r="CI61" s="1400"/>
      <c r="CJ61" s="1400"/>
      <c r="CK61" s="1400"/>
      <c r="CL61" s="1400"/>
      <c r="CM61" s="1400"/>
      <c r="CN61" s="1400"/>
      <c r="CO61" s="1400"/>
      <c r="CP61" s="1400"/>
      <c r="CQ61" s="1400"/>
      <c r="CR61" s="1400"/>
      <c r="CS61" s="1400"/>
      <c r="CT61" s="1400"/>
      <c r="CU61" s="1400"/>
      <c r="CV61" s="1400"/>
      <c r="CW61" s="1400"/>
      <c r="CX61" s="1400"/>
      <c r="CY61" s="1400"/>
      <c r="CZ61" s="1400"/>
      <c r="DA61" s="1400"/>
      <c r="DB61" s="1400"/>
      <c r="DC61" s="1401"/>
    </row>
    <row r="62" spans="2:107" ht="12.75" customHeight="1">
      <c r="B62" s="1794"/>
      <c r="C62" s="1795"/>
      <c r="D62" s="1400"/>
      <c r="E62" s="1400"/>
      <c r="F62" s="1400"/>
      <c r="G62" s="1400"/>
      <c r="H62" s="1400"/>
      <c r="I62" s="1400"/>
      <c r="J62" s="1400"/>
      <c r="K62" s="1400"/>
      <c r="L62" s="1400"/>
      <c r="M62" s="1400"/>
      <c r="N62" s="1400"/>
      <c r="O62" s="1400"/>
      <c r="P62" s="1400"/>
      <c r="Q62" s="1400"/>
      <c r="R62" s="1400"/>
      <c r="S62" s="1400"/>
      <c r="T62" s="1400"/>
      <c r="U62" s="1400"/>
      <c r="V62" s="1400"/>
      <c r="W62" s="1400"/>
      <c r="X62" s="1400"/>
      <c r="Y62" s="1400"/>
      <c r="Z62" s="1400"/>
      <c r="AA62" s="1400"/>
      <c r="AB62" s="1400"/>
      <c r="AC62" s="1400"/>
      <c r="AD62" s="1400"/>
      <c r="AE62" s="1400"/>
      <c r="AF62" s="1400"/>
      <c r="AG62" s="1400"/>
      <c r="AH62" s="1400"/>
      <c r="AI62" s="1400"/>
      <c r="AJ62" s="1400"/>
      <c r="AK62" s="1400"/>
      <c r="AL62" s="1400"/>
      <c r="AM62" s="1400"/>
      <c r="AN62" s="1400"/>
      <c r="AO62" s="1400"/>
      <c r="AP62" s="1400"/>
      <c r="AQ62" s="1400"/>
      <c r="AR62" s="1400"/>
      <c r="AS62" s="1400"/>
      <c r="AT62" s="1400"/>
      <c r="AU62" s="1400"/>
      <c r="AV62" s="1400"/>
      <c r="AW62" s="1401"/>
      <c r="BH62" s="1794"/>
      <c r="BI62" s="1795"/>
      <c r="BJ62" s="1400"/>
      <c r="BK62" s="1400"/>
      <c r="BL62" s="1400"/>
      <c r="BM62" s="1400"/>
      <c r="BN62" s="1400"/>
      <c r="BO62" s="1400"/>
      <c r="BP62" s="1400"/>
      <c r="BQ62" s="1400"/>
      <c r="BR62" s="1400"/>
      <c r="BS62" s="1400"/>
      <c r="BT62" s="1400"/>
      <c r="BU62" s="1400"/>
      <c r="BV62" s="1400"/>
      <c r="BW62" s="1400"/>
      <c r="BX62" s="1400"/>
      <c r="BY62" s="1400"/>
      <c r="BZ62" s="1400"/>
      <c r="CA62" s="1400"/>
      <c r="CB62" s="1400"/>
      <c r="CC62" s="1400"/>
      <c r="CD62" s="1400"/>
      <c r="CE62" s="1400"/>
      <c r="CF62" s="1400"/>
      <c r="CG62" s="1400"/>
      <c r="CH62" s="1400"/>
      <c r="CI62" s="1400"/>
      <c r="CJ62" s="1400"/>
      <c r="CK62" s="1400"/>
      <c r="CL62" s="1400"/>
      <c r="CM62" s="1400"/>
      <c r="CN62" s="1400"/>
      <c r="CO62" s="1400"/>
      <c r="CP62" s="1400"/>
      <c r="CQ62" s="1400"/>
      <c r="CR62" s="1400"/>
      <c r="CS62" s="1400"/>
      <c r="CT62" s="1400"/>
      <c r="CU62" s="1400"/>
      <c r="CV62" s="1400"/>
      <c r="CW62" s="1400"/>
      <c r="CX62" s="1400"/>
      <c r="CY62" s="1400"/>
      <c r="CZ62" s="1400"/>
      <c r="DA62" s="1400"/>
      <c r="DB62" s="1400"/>
      <c r="DC62" s="1401"/>
    </row>
    <row r="63" spans="2:107" ht="12.75" customHeight="1">
      <c r="B63" s="1794"/>
      <c r="C63" s="1795"/>
      <c r="D63" s="1400"/>
      <c r="E63" s="1400"/>
      <c r="F63" s="1400"/>
      <c r="G63" s="1400"/>
      <c r="H63" s="1400"/>
      <c r="I63" s="1400"/>
      <c r="J63" s="1400"/>
      <c r="K63" s="1400"/>
      <c r="L63" s="1400"/>
      <c r="M63" s="1400"/>
      <c r="N63" s="1400"/>
      <c r="O63" s="1400"/>
      <c r="P63" s="1400"/>
      <c r="Q63" s="1400"/>
      <c r="R63" s="1400"/>
      <c r="S63" s="1400"/>
      <c r="T63" s="1400"/>
      <c r="U63" s="1400"/>
      <c r="V63" s="1400"/>
      <c r="W63" s="1400"/>
      <c r="X63" s="1400"/>
      <c r="Y63" s="1400"/>
      <c r="Z63" s="1400"/>
      <c r="AA63" s="1400"/>
      <c r="AB63" s="1400"/>
      <c r="AC63" s="1400"/>
      <c r="AD63" s="1400"/>
      <c r="AE63" s="1400"/>
      <c r="AF63" s="1400"/>
      <c r="AG63" s="1400"/>
      <c r="AH63" s="1400"/>
      <c r="AI63" s="1400"/>
      <c r="AJ63" s="1400"/>
      <c r="AK63" s="1400"/>
      <c r="AL63" s="1400"/>
      <c r="AM63" s="1400"/>
      <c r="AN63" s="1400"/>
      <c r="AO63" s="1400"/>
      <c r="AP63" s="1400"/>
      <c r="AQ63" s="1400"/>
      <c r="AR63" s="1400"/>
      <c r="AS63" s="1400"/>
      <c r="AT63" s="1400"/>
      <c r="AU63" s="1400"/>
      <c r="AV63" s="1400"/>
      <c r="AW63" s="1401"/>
      <c r="BH63" s="1794"/>
      <c r="BI63" s="1795"/>
      <c r="BJ63" s="1400"/>
      <c r="BK63" s="1400"/>
      <c r="BL63" s="1400"/>
      <c r="BM63" s="1400"/>
      <c r="BN63" s="1400"/>
      <c r="BO63" s="1400"/>
      <c r="BP63" s="1400"/>
      <c r="BQ63" s="1400"/>
      <c r="BR63" s="1400"/>
      <c r="BS63" s="1400"/>
      <c r="BT63" s="1400"/>
      <c r="BU63" s="1400"/>
      <c r="BV63" s="1400"/>
      <c r="BW63" s="1400"/>
      <c r="BX63" s="1400"/>
      <c r="BY63" s="1400"/>
      <c r="BZ63" s="1400"/>
      <c r="CA63" s="1400"/>
      <c r="CB63" s="1400"/>
      <c r="CC63" s="1400"/>
      <c r="CD63" s="1400"/>
      <c r="CE63" s="1400"/>
      <c r="CF63" s="1400"/>
      <c r="CG63" s="1400"/>
      <c r="CH63" s="1400"/>
      <c r="CI63" s="1400"/>
      <c r="CJ63" s="1400"/>
      <c r="CK63" s="1400"/>
      <c r="CL63" s="1400"/>
      <c r="CM63" s="1400"/>
      <c r="CN63" s="1400"/>
      <c r="CO63" s="1400"/>
      <c r="CP63" s="1400"/>
      <c r="CQ63" s="1400"/>
      <c r="CR63" s="1400"/>
      <c r="CS63" s="1400"/>
      <c r="CT63" s="1400"/>
      <c r="CU63" s="1400"/>
      <c r="CV63" s="1400"/>
      <c r="CW63" s="1400"/>
      <c r="CX63" s="1400"/>
      <c r="CY63" s="1400"/>
      <c r="CZ63" s="1400"/>
      <c r="DA63" s="1400"/>
      <c r="DB63" s="1400"/>
      <c r="DC63" s="1401"/>
    </row>
    <row r="64" spans="2:107" ht="12.75" customHeight="1">
      <c r="B64" s="1794"/>
      <c r="C64" s="1795"/>
      <c r="D64" s="1400"/>
      <c r="E64" s="1400"/>
      <c r="F64" s="1400"/>
      <c r="G64" s="1400"/>
      <c r="H64" s="1400"/>
      <c r="I64" s="1400"/>
      <c r="J64" s="1400"/>
      <c r="K64" s="1400"/>
      <c r="L64" s="1400"/>
      <c r="M64" s="1400"/>
      <c r="N64" s="1400"/>
      <c r="O64" s="1400"/>
      <c r="P64" s="1400"/>
      <c r="Q64" s="1400"/>
      <c r="R64" s="1400"/>
      <c r="S64" s="1400"/>
      <c r="T64" s="1400"/>
      <c r="U64" s="1400"/>
      <c r="V64" s="1400"/>
      <c r="W64" s="1400"/>
      <c r="X64" s="1400"/>
      <c r="Y64" s="1400"/>
      <c r="Z64" s="1400"/>
      <c r="AA64" s="1400"/>
      <c r="AB64" s="1400"/>
      <c r="AC64" s="1400"/>
      <c r="AD64" s="1400"/>
      <c r="AE64" s="1400"/>
      <c r="AF64" s="1400"/>
      <c r="AG64" s="1400"/>
      <c r="AH64" s="1400"/>
      <c r="AI64" s="1400"/>
      <c r="AJ64" s="1400"/>
      <c r="AK64" s="1400"/>
      <c r="AL64" s="1400"/>
      <c r="AM64" s="1400"/>
      <c r="AN64" s="1400"/>
      <c r="AO64" s="1400"/>
      <c r="AP64" s="1400"/>
      <c r="AQ64" s="1400"/>
      <c r="AR64" s="1400"/>
      <c r="AS64" s="1400"/>
      <c r="AT64" s="1400"/>
      <c r="AU64" s="1400"/>
      <c r="AV64" s="1400"/>
      <c r="AW64" s="1401"/>
      <c r="BH64" s="1794"/>
      <c r="BI64" s="1795"/>
      <c r="BJ64" s="1400"/>
      <c r="BK64" s="1400"/>
      <c r="BL64" s="1400"/>
      <c r="BM64" s="1400"/>
      <c r="BN64" s="1400"/>
      <c r="BO64" s="1400"/>
      <c r="BP64" s="1400"/>
      <c r="BQ64" s="1400"/>
      <c r="BR64" s="1400"/>
      <c r="BS64" s="1400"/>
      <c r="BT64" s="1400"/>
      <c r="BU64" s="1400"/>
      <c r="BV64" s="1400"/>
      <c r="BW64" s="1400"/>
      <c r="BX64" s="1400"/>
      <c r="BY64" s="1400"/>
      <c r="BZ64" s="1400"/>
      <c r="CA64" s="1400"/>
      <c r="CB64" s="1400"/>
      <c r="CC64" s="1400"/>
      <c r="CD64" s="1400"/>
      <c r="CE64" s="1400"/>
      <c r="CF64" s="1400"/>
      <c r="CG64" s="1400"/>
      <c r="CH64" s="1400"/>
      <c r="CI64" s="1400"/>
      <c r="CJ64" s="1400"/>
      <c r="CK64" s="1400"/>
      <c r="CL64" s="1400"/>
      <c r="CM64" s="1400"/>
      <c r="CN64" s="1400"/>
      <c r="CO64" s="1400"/>
      <c r="CP64" s="1400"/>
      <c r="CQ64" s="1400"/>
      <c r="CR64" s="1400"/>
      <c r="CS64" s="1400"/>
      <c r="CT64" s="1400"/>
      <c r="CU64" s="1400"/>
      <c r="CV64" s="1400"/>
      <c r="CW64" s="1400"/>
      <c r="CX64" s="1400"/>
      <c r="CY64" s="1400"/>
      <c r="CZ64" s="1400"/>
      <c r="DA64" s="1400"/>
      <c r="DB64" s="1400"/>
      <c r="DC64" s="1401"/>
    </row>
    <row r="65" spans="2:107" ht="12.75" customHeight="1">
      <c r="B65" s="1794"/>
      <c r="C65" s="1795"/>
      <c r="D65" s="1400"/>
      <c r="E65" s="1400"/>
      <c r="F65" s="1400"/>
      <c r="G65" s="1400"/>
      <c r="H65" s="1400"/>
      <c r="I65" s="1400"/>
      <c r="J65" s="1400"/>
      <c r="K65" s="1400"/>
      <c r="L65" s="1400"/>
      <c r="M65" s="1400"/>
      <c r="N65" s="1400"/>
      <c r="O65" s="1400"/>
      <c r="P65" s="1400"/>
      <c r="Q65" s="1400"/>
      <c r="R65" s="1400"/>
      <c r="S65" s="1400"/>
      <c r="T65" s="1400"/>
      <c r="U65" s="1400"/>
      <c r="V65" s="1400"/>
      <c r="W65" s="1400"/>
      <c r="X65" s="1400"/>
      <c r="Y65" s="1400"/>
      <c r="Z65" s="1400"/>
      <c r="AA65" s="1400"/>
      <c r="AB65" s="1400"/>
      <c r="AC65" s="1400"/>
      <c r="AD65" s="1400"/>
      <c r="AE65" s="1400"/>
      <c r="AF65" s="1400"/>
      <c r="AG65" s="1400"/>
      <c r="AH65" s="1400"/>
      <c r="AI65" s="1400"/>
      <c r="AJ65" s="1400"/>
      <c r="AK65" s="1400"/>
      <c r="AL65" s="1400"/>
      <c r="AM65" s="1400"/>
      <c r="AN65" s="1400"/>
      <c r="AO65" s="1400"/>
      <c r="AP65" s="1400"/>
      <c r="AQ65" s="1400"/>
      <c r="AR65" s="1400"/>
      <c r="AS65" s="1400"/>
      <c r="AT65" s="1400"/>
      <c r="AU65" s="1400"/>
      <c r="AV65" s="1400"/>
      <c r="AW65" s="1401"/>
      <c r="BH65" s="1794"/>
      <c r="BI65" s="1795"/>
      <c r="BJ65" s="1400"/>
      <c r="BK65" s="1400"/>
      <c r="BL65" s="1400"/>
      <c r="BM65" s="1400"/>
      <c r="BN65" s="1400"/>
      <c r="BO65" s="1400"/>
      <c r="BP65" s="1400"/>
      <c r="BQ65" s="1400"/>
      <c r="BR65" s="1400"/>
      <c r="BS65" s="1400"/>
      <c r="BT65" s="1400"/>
      <c r="BU65" s="1400"/>
      <c r="BV65" s="1400"/>
      <c r="BW65" s="1400"/>
      <c r="BX65" s="1400"/>
      <c r="BY65" s="1400"/>
      <c r="BZ65" s="1400"/>
      <c r="CA65" s="1400"/>
      <c r="CB65" s="1400"/>
      <c r="CC65" s="1400"/>
      <c r="CD65" s="1400"/>
      <c r="CE65" s="1400"/>
      <c r="CF65" s="1400"/>
      <c r="CG65" s="1400"/>
      <c r="CH65" s="1400"/>
      <c r="CI65" s="1400"/>
      <c r="CJ65" s="1400"/>
      <c r="CK65" s="1400"/>
      <c r="CL65" s="1400"/>
      <c r="CM65" s="1400"/>
      <c r="CN65" s="1400"/>
      <c r="CO65" s="1400"/>
      <c r="CP65" s="1400"/>
      <c r="CQ65" s="1400"/>
      <c r="CR65" s="1400"/>
      <c r="CS65" s="1400"/>
      <c r="CT65" s="1400"/>
      <c r="CU65" s="1400"/>
      <c r="CV65" s="1400"/>
      <c r="CW65" s="1400"/>
      <c r="CX65" s="1400"/>
      <c r="CY65" s="1400"/>
      <c r="CZ65" s="1400"/>
      <c r="DA65" s="1400"/>
      <c r="DB65" s="1400"/>
      <c r="DC65" s="1401"/>
    </row>
    <row r="66" spans="2:107" ht="12.75" customHeight="1">
      <c r="B66" s="1794"/>
      <c r="C66" s="1795"/>
      <c r="D66" s="1400"/>
      <c r="E66" s="1400"/>
      <c r="F66" s="1400"/>
      <c r="G66" s="1400"/>
      <c r="H66" s="1400"/>
      <c r="I66" s="1400"/>
      <c r="J66" s="1400"/>
      <c r="K66" s="1400"/>
      <c r="L66" s="1400"/>
      <c r="M66" s="1400"/>
      <c r="N66" s="1400"/>
      <c r="O66" s="1400"/>
      <c r="P66" s="1400"/>
      <c r="Q66" s="1400"/>
      <c r="R66" s="1400"/>
      <c r="S66" s="1400"/>
      <c r="T66" s="1400"/>
      <c r="U66" s="1400"/>
      <c r="V66" s="1400"/>
      <c r="W66" s="1400"/>
      <c r="X66" s="1400"/>
      <c r="Y66" s="1400"/>
      <c r="Z66" s="1400"/>
      <c r="AA66" s="1400"/>
      <c r="AB66" s="1400"/>
      <c r="AC66" s="1400"/>
      <c r="AD66" s="1400"/>
      <c r="AE66" s="1400"/>
      <c r="AF66" s="1400"/>
      <c r="AG66" s="1400"/>
      <c r="AH66" s="1400"/>
      <c r="AI66" s="1400"/>
      <c r="AJ66" s="1400"/>
      <c r="AK66" s="1400"/>
      <c r="AL66" s="1400"/>
      <c r="AM66" s="1400"/>
      <c r="AN66" s="1400"/>
      <c r="AO66" s="1400"/>
      <c r="AP66" s="1400"/>
      <c r="AQ66" s="1400"/>
      <c r="AR66" s="1400"/>
      <c r="AS66" s="1400"/>
      <c r="AT66" s="1400"/>
      <c r="AU66" s="1400"/>
      <c r="AV66" s="1400"/>
      <c r="AW66" s="1401"/>
      <c r="BH66" s="1794"/>
      <c r="BI66" s="1795"/>
      <c r="BJ66" s="1400"/>
      <c r="BK66" s="1400"/>
      <c r="BL66" s="1400"/>
      <c r="BM66" s="1400"/>
      <c r="BN66" s="1400"/>
      <c r="BO66" s="1400"/>
      <c r="BP66" s="1400"/>
      <c r="BQ66" s="1400"/>
      <c r="BR66" s="1400"/>
      <c r="BS66" s="1400"/>
      <c r="BT66" s="1400"/>
      <c r="BU66" s="1400"/>
      <c r="BV66" s="1400"/>
      <c r="BW66" s="1400"/>
      <c r="BX66" s="1400"/>
      <c r="BY66" s="1400"/>
      <c r="BZ66" s="1400"/>
      <c r="CA66" s="1400"/>
      <c r="CB66" s="1400"/>
      <c r="CC66" s="1400"/>
      <c r="CD66" s="1400"/>
      <c r="CE66" s="1400"/>
      <c r="CF66" s="1400"/>
      <c r="CG66" s="1400"/>
      <c r="CH66" s="1400"/>
      <c r="CI66" s="1400"/>
      <c r="CJ66" s="1400"/>
      <c r="CK66" s="1400"/>
      <c r="CL66" s="1400"/>
      <c r="CM66" s="1400"/>
      <c r="CN66" s="1400"/>
      <c r="CO66" s="1400"/>
      <c r="CP66" s="1400"/>
      <c r="CQ66" s="1400"/>
      <c r="CR66" s="1400"/>
      <c r="CS66" s="1400"/>
      <c r="CT66" s="1400"/>
      <c r="CU66" s="1400"/>
      <c r="CV66" s="1400"/>
      <c r="CW66" s="1400"/>
      <c r="CX66" s="1400"/>
      <c r="CY66" s="1400"/>
      <c r="CZ66" s="1400"/>
      <c r="DA66" s="1400"/>
      <c r="DB66" s="1400"/>
      <c r="DC66" s="1401"/>
    </row>
    <row r="67" spans="2:107" ht="12.75" customHeight="1">
      <c r="B67" s="1794"/>
      <c r="C67" s="1795"/>
      <c r="D67" s="1400"/>
      <c r="E67" s="1400"/>
      <c r="F67" s="1400"/>
      <c r="G67" s="1400"/>
      <c r="H67" s="1400"/>
      <c r="I67" s="1400"/>
      <c r="J67" s="1400"/>
      <c r="K67" s="1400"/>
      <c r="L67" s="1400"/>
      <c r="M67" s="1400"/>
      <c r="N67" s="1400"/>
      <c r="O67" s="1400"/>
      <c r="P67" s="1400"/>
      <c r="Q67" s="1400"/>
      <c r="R67" s="1400"/>
      <c r="S67" s="1400"/>
      <c r="T67" s="1400"/>
      <c r="U67" s="1400"/>
      <c r="V67" s="1400"/>
      <c r="W67" s="1400"/>
      <c r="X67" s="1400"/>
      <c r="Y67" s="1400"/>
      <c r="Z67" s="1400"/>
      <c r="AA67" s="1400"/>
      <c r="AB67" s="1400"/>
      <c r="AC67" s="1400"/>
      <c r="AD67" s="1400"/>
      <c r="AE67" s="1400"/>
      <c r="AF67" s="1400"/>
      <c r="AG67" s="1400"/>
      <c r="AH67" s="1400"/>
      <c r="AI67" s="1400"/>
      <c r="AJ67" s="1400"/>
      <c r="AK67" s="1400"/>
      <c r="AL67" s="1400"/>
      <c r="AM67" s="1400"/>
      <c r="AN67" s="1400"/>
      <c r="AO67" s="1400"/>
      <c r="AP67" s="1400"/>
      <c r="AQ67" s="1400"/>
      <c r="AR67" s="1400"/>
      <c r="AS67" s="1400"/>
      <c r="AT67" s="1400"/>
      <c r="AU67" s="1400"/>
      <c r="AV67" s="1400"/>
      <c r="AW67" s="1401"/>
      <c r="BH67" s="1794"/>
      <c r="BI67" s="1795"/>
      <c r="BJ67" s="1400"/>
      <c r="BK67" s="1400"/>
      <c r="BL67" s="1400"/>
      <c r="BM67" s="1400"/>
      <c r="BN67" s="1400"/>
      <c r="BO67" s="1400"/>
      <c r="BP67" s="1400"/>
      <c r="BQ67" s="1400"/>
      <c r="BR67" s="1400"/>
      <c r="BS67" s="1400"/>
      <c r="BT67" s="1400"/>
      <c r="BU67" s="1400"/>
      <c r="BV67" s="1400"/>
      <c r="BW67" s="1400"/>
      <c r="BX67" s="1400"/>
      <c r="BY67" s="1400"/>
      <c r="BZ67" s="1400"/>
      <c r="CA67" s="1400"/>
      <c r="CB67" s="1400"/>
      <c r="CC67" s="1400"/>
      <c r="CD67" s="1400"/>
      <c r="CE67" s="1400"/>
      <c r="CF67" s="1400"/>
      <c r="CG67" s="1400"/>
      <c r="CH67" s="1400"/>
      <c r="CI67" s="1400"/>
      <c r="CJ67" s="1400"/>
      <c r="CK67" s="1400"/>
      <c r="CL67" s="1400"/>
      <c r="CM67" s="1400"/>
      <c r="CN67" s="1400"/>
      <c r="CO67" s="1400"/>
      <c r="CP67" s="1400"/>
      <c r="CQ67" s="1400"/>
      <c r="CR67" s="1400"/>
      <c r="CS67" s="1400"/>
      <c r="CT67" s="1400"/>
      <c r="CU67" s="1400"/>
      <c r="CV67" s="1400"/>
      <c r="CW67" s="1400"/>
      <c r="CX67" s="1400"/>
      <c r="CY67" s="1400"/>
      <c r="CZ67" s="1400"/>
      <c r="DA67" s="1400"/>
      <c r="DB67" s="1400"/>
      <c r="DC67" s="1401"/>
    </row>
    <row r="68" spans="2:107" ht="12.75" customHeight="1">
      <c r="B68" s="1794"/>
      <c r="C68" s="1795"/>
      <c r="D68" s="1400"/>
      <c r="E68" s="1400"/>
      <c r="F68" s="1400"/>
      <c r="G68" s="1400"/>
      <c r="H68" s="1400"/>
      <c r="I68" s="1400"/>
      <c r="J68" s="1400"/>
      <c r="K68" s="1400"/>
      <c r="L68" s="1400"/>
      <c r="M68" s="1400"/>
      <c r="N68" s="1400"/>
      <c r="O68" s="1400"/>
      <c r="P68" s="1400"/>
      <c r="Q68" s="1400"/>
      <c r="R68" s="1400"/>
      <c r="S68" s="1400"/>
      <c r="T68" s="1400"/>
      <c r="U68" s="1400"/>
      <c r="V68" s="1400"/>
      <c r="W68" s="1400"/>
      <c r="X68" s="1400"/>
      <c r="Y68" s="1400"/>
      <c r="Z68" s="1400"/>
      <c r="AA68" s="1400"/>
      <c r="AB68" s="1400"/>
      <c r="AC68" s="1400"/>
      <c r="AD68" s="1400"/>
      <c r="AE68" s="1400"/>
      <c r="AF68" s="1400"/>
      <c r="AG68" s="1400"/>
      <c r="AH68" s="1400"/>
      <c r="AI68" s="1400"/>
      <c r="AJ68" s="1400"/>
      <c r="AK68" s="1400"/>
      <c r="AL68" s="1400"/>
      <c r="AM68" s="1400"/>
      <c r="AN68" s="1400"/>
      <c r="AO68" s="1400"/>
      <c r="AP68" s="1400"/>
      <c r="AQ68" s="1400"/>
      <c r="AR68" s="1400"/>
      <c r="AS68" s="1400"/>
      <c r="AT68" s="1400"/>
      <c r="AU68" s="1400"/>
      <c r="AV68" s="1400"/>
      <c r="AW68" s="1401"/>
      <c r="BH68" s="1794"/>
      <c r="BI68" s="1795"/>
      <c r="BJ68" s="1400"/>
      <c r="BK68" s="1400"/>
      <c r="BL68" s="1400"/>
      <c r="BM68" s="1400"/>
      <c r="BN68" s="1400"/>
      <c r="BO68" s="1400"/>
      <c r="BP68" s="1400"/>
      <c r="BQ68" s="1400"/>
      <c r="BR68" s="1400"/>
      <c r="BS68" s="1400"/>
      <c r="BT68" s="1400"/>
      <c r="BU68" s="1400"/>
      <c r="BV68" s="1400"/>
      <c r="BW68" s="1400"/>
      <c r="BX68" s="1400"/>
      <c r="BY68" s="1400"/>
      <c r="BZ68" s="1400"/>
      <c r="CA68" s="1400"/>
      <c r="CB68" s="1400"/>
      <c r="CC68" s="1400"/>
      <c r="CD68" s="1400"/>
      <c r="CE68" s="1400"/>
      <c r="CF68" s="1400"/>
      <c r="CG68" s="1400"/>
      <c r="CH68" s="1400"/>
      <c r="CI68" s="1400"/>
      <c r="CJ68" s="1400"/>
      <c r="CK68" s="1400"/>
      <c r="CL68" s="1400"/>
      <c r="CM68" s="1400"/>
      <c r="CN68" s="1400"/>
      <c r="CO68" s="1400"/>
      <c r="CP68" s="1400"/>
      <c r="CQ68" s="1400"/>
      <c r="CR68" s="1400"/>
      <c r="CS68" s="1400"/>
      <c r="CT68" s="1400"/>
      <c r="CU68" s="1400"/>
      <c r="CV68" s="1400"/>
      <c r="CW68" s="1400"/>
      <c r="CX68" s="1400"/>
      <c r="CY68" s="1400"/>
      <c r="CZ68" s="1400"/>
      <c r="DA68" s="1400"/>
      <c r="DB68" s="1400"/>
      <c r="DC68" s="1401"/>
    </row>
    <row r="69" spans="2:107" ht="12.75" customHeight="1">
      <c r="B69" s="1794"/>
      <c r="C69" s="1795"/>
      <c r="D69" s="1400"/>
      <c r="E69" s="1400"/>
      <c r="F69" s="1400"/>
      <c r="G69" s="1400"/>
      <c r="H69" s="1400"/>
      <c r="I69" s="1400"/>
      <c r="J69" s="1400"/>
      <c r="K69" s="1400"/>
      <c r="L69" s="1400"/>
      <c r="M69" s="1400"/>
      <c r="N69" s="1400"/>
      <c r="O69" s="1400"/>
      <c r="P69" s="1400"/>
      <c r="Q69" s="1400"/>
      <c r="R69" s="1400"/>
      <c r="S69" s="1400"/>
      <c r="T69" s="1400"/>
      <c r="U69" s="1400"/>
      <c r="V69" s="1400"/>
      <c r="W69" s="1400"/>
      <c r="X69" s="1400"/>
      <c r="Y69" s="1400"/>
      <c r="Z69" s="1400"/>
      <c r="AA69" s="1400"/>
      <c r="AB69" s="1400"/>
      <c r="AC69" s="1400"/>
      <c r="AD69" s="1400"/>
      <c r="AE69" s="1400"/>
      <c r="AF69" s="1400"/>
      <c r="AG69" s="1400"/>
      <c r="AH69" s="1400"/>
      <c r="AI69" s="1400"/>
      <c r="AJ69" s="1400"/>
      <c r="AK69" s="1400"/>
      <c r="AL69" s="1400"/>
      <c r="AM69" s="1400"/>
      <c r="AN69" s="1400"/>
      <c r="AO69" s="1400"/>
      <c r="AP69" s="1400"/>
      <c r="AQ69" s="1400"/>
      <c r="AR69" s="1400"/>
      <c r="AS69" s="1400"/>
      <c r="AT69" s="1400"/>
      <c r="AU69" s="1400"/>
      <c r="AV69" s="1400"/>
      <c r="AW69" s="1401"/>
      <c r="BH69" s="1794"/>
      <c r="BI69" s="1795"/>
      <c r="BJ69" s="1400"/>
      <c r="BK69" s="1400"/>
      <c r="BL69" s="1400"/>
      <c r="BM69" s="1400"/>
      <c r="BN69" s="1400"/>
      <c r="BO69" s="1400"/>
      <c r="BP69" s="1400"/>
      <c r="BQ69" s="1400"/>
      <c r="BR69" s="1400"/>
      <c r="BS69" s="1400"/>
      <c r="BT69" s="1400"/>
      <c r="BU69" s="1400"/>
      <c r="BV69" s="1400"/>
      <c r="BW69" s="1400"/>
      <c r="BX69" s="1400"/>
      <c r="BY69" s="1400"/>
      <c r="BZ69" s="1400"/>
      <c r="CA69" s="1400"/>
      <c r="CB69" s="1400"/>
      <c r="CC69" s="1400"/>
      <c r="CD69" s="1400"/>
      <c r="CE69" s="1400"/>
      <c r="CF69" s="1400"/>
      <c r="CG69" s="1400"/>
      <c r="CH69" s="1400"/>
      <c r="CI69" s="1400"/>
      <c r="CJ69" s="1400"/>
      <c r="CK69" s="1400"/>
      <c r="CL69" s="1400"/>
      <c r="CM69" s="1400"/>
      <c r="CN69" s="1400"/>
      <c r="CO69" s="1400"/>
      <c r="CP69" s="1400"/>
      <c r="CQ69" s="1400"/>
      <c r="CR69" s="1400"/>
      <c r="CS69" s="1400"/>
      <c r="CT69" s="1400"/>
      <c r="CU69" s="1400"/>
      <c r="CV69" s="1400"/>
      <c r="CW69" s="1400"/>
      <c r="CX69" s="1400"/>
      <c r="CY69" s="1400"/>
      <c r="CZ69" s="1400"/>
      <c r="DA69" s="1400"/>
      <c r="DB69" s="1400"/>
      <c r="DC69" s="1401"/>
    </row>
    <row r="70" spans="2:107" ht="12.75" customHeight="1">
      <c r="B70" s="1794"/>
      <c r="C70" s="1795"/>
      <c r="D70" s="1400"/>
      <c r="E70" s="1400"/>
      <c r="F70" s="1400"/>
      <c r="G70" s="1400"/>
      <c r="H70" s="1400"/>
      <c r="I70" s="1400"/>
      <c r="J70" s="1400"/>
      <c r="K70" s="1400"/>
      <c r="L70" s="1400"/>
      <c r="M70" s="1400"/>
      <c r="N70" s="1400"/>
      <c r="O70" s="1400"/>
      <c r="P70" s="1400"/>
      <c r="Q70" s="1400"/>
      <c r="R70" s="1400"/>
      <c r="S70" s="1400"/>
      <c r="T70" s="1400"/>
      <c r="U70" s="1400"/>
      <c r="V70" s="1400"/>
      <c r="W70" s="1400"/>
      <c r="X70" s="1400"/>
      <c r="Y70" s="1400"/>
      <c r="Z70" s="1400"/>
      <c r="AA70" s="1400"/>
      <c r="AB70" s="1400"/>
      <c r="AC70" s="1400"/>
      <c r="AD70" s="1400"/>
      <c r="AE70" s="1400"/>
      <c r="AF70" s="1400"/>
      <c r="AG70" s="1400"/>
      <c r="AH70" s="1400"/>
      <c r="AI70" s="1400"/>
      <c r="AJ70" s="1400"/>
      <c r="AK70" s="1400"/>
      <c r="AL70" s="1400"/>
      <c r="AM70" s="1400"/>
      <c r="AN70" s="1400"/>
      <c r="AO70" s="1400"/>
      <c r="AP70" s="1400"/>
      <c r="AQ70" s="1400"/>
      <c r="AR70" s="1400"/>
      <c r="AS70" s="1400"/>
      <c r="AT70" s="1400"/>
      <c r="AU70" s="1400"/>
      <c r="AV70" s="1400"/>
      <c r="AW70" s="1401"/>
      <c r="BH70" s="1794"/>
      <c r="BI70" s="1795"/>
      <c r="BJ70" s="1400"/>
      <c r="BK70" s="1400"/>
      <c r="BL70" s="1400"/>
      <c r="BM70" s="1400"/>
      <c r="BN70" s="1400"/>
      <c r="BO70" s="1400"/>
      <c r="BP70" s="1400"/>
      <c r="BQ70" s="1400"/>
      <c r="BR70" s="1400"/>
      <c r="BS70" s="1400"/>
      <c r="BT70" s="1400"/>
      <c r="BU70" s="1400"/>
      <c r="BV70" s="1400"/>
      <c r="BW70" s="1400"/>
      <c r="BX70" s="1400"/>
      <c r="BY70" s="1400"/>
      <c r="BZ70" s="1400"/>
      <c r="CA70" s="1400"/>
      <c r="CB70" s="1400"/>
      <c r="CC70" s="1400"/>
      <c r="CD70" s="1400"/>
      <c r="CE70" s="1400"/>
      <c r="CF70" s="1400"/>
      <c r="CG70" s="1400"/>
      <c r="CH70" s="1400"/>
      <c r="CI70" s="1400"/>
      <c r="CJ70" s="1400"/>
      <c r="CK70" s="1400"/>
      <c r="CL70" s="1400"/>
      <c r="CM70" s="1400"/>
      <c r="CN70" s="1400"/>
      <c r="CO70" s="1400"/>
      <c r="CP70" s="1400"/>
      <c r="CQ70" s="1400"/>
      <c r="CR70" s="1400"/>
      <c r="CS70" s="1400"/>
      <c r="CT70" s="1400"/>
      <c r="CU70" s="1400"/>
      <c r="CV70" s="1400"/>
      <c r="CW70" s="1400"/>
      <c r="CX70" s="1400"/>
      <c r="CY70" s="1400"/>
      <c r="CZ70" s="1400"/>
      <c r="DA70" s="1400"/>
      <c r="DB70" s="1400"/>
      <c r="DC70" s="1401"/>
    </row>
    <row r="71" spans="2:107" ht="12.75" customHeight="1">
      <c r="B71" s="1794"/>
      <c r="C71" s="1795"/>
      <c r="D71" s="1400"/>
      <c r="E71" s="1400"/>
      <c r="F71" s="1400"/>
      <c r="G71" s="1400"/>
      <c r="H71" s="1400"/>
      <c r="I71" s="1400"/>
      <c r="J71" s="1400"/>
      <c r="K71" s="1400"/>
      <c r="L71" s="1400"/>
      <c r="M71" s="1400"/>
      <c r="N71" s="1400"/>
      <c r="O71" s="1400"/>
      <c r="P71" s="1400"/>
      <c r="Q71" s="1400"/>
      <c r="R71" s="1400"/>
      <c r="S71" s="1400"/>
      <c r="T71" s="1400"/>
      <c r="U71" s="1400"/>
      <c r="V71" s="1400"/>
      <c r="W71" s="1400"/>
      <c r="X71" s="1400"/>
      <c r="Y71" s="1400"/>
      <c r="Z71" s="1400"/>
      <c r="AA71" s="1400"/>
      <c r="AB71" s="1400"/>
      <c r="AC71" s="1400"/>
      <c r="AD71" s="1400"/>
      <c r="AE71" s="1400"/>
      <c r="AF71" s="1400"/>
      <c r="AG71" s="1400"/>
      <c r="AH71" s="1400"/>
      <c r="AI71" s="1400"/>
      <c r="AJ71" s="1400"/>
      <c r="AK71" s="1400"/>
      <c r="AL71" s="1400"/>
      <c r="AM71" s="1400"/>
      <c r="AN71" s="1400"/>
      <c r="AO71" s="1400"/>
      <c r="AP71" s="1400"/>
      <c r="AQ71" s="1400"/>
      <c r="AR71" s="1400"/>
      <c r="AS71" s="1400"/>
      <c r="AT71" s="1400"/>
      <c r="AU71" s="1400"/>
      <c r="AV71" s="1400"/>
      <c r="AW71" s="1401"/>
      <c r="BH71" s="1794"/>
      <c r="BI71" s="1795"/>
      <c r="BJ71" s="1400"/>
      <c r="BK71" s="1400"/>
      <c r="BL71" s="1400"/>
      <c r="BM71" s="1400"/>
      <c r="BN71" s="1400"/>
      <c r="BO71" s="1400"/>
      <c r="BP71" s="1400"/>
      <c r="BQ71" s="1400"/>
      <c r="BR71" s="1400"/>
      <c r="BS71" s="1400"/>
      <c r="BT71" s="1400"/>
      <c r="BU71" s="1400"/>
      <c r="BV71" s="1400"/>
      <c r="BW71" s="1400"/>
      <c r="BX71" s="1400"/>
      <c r="BY71" s="1400"/>
      <c r="BZ71" s="1400"/>
      <c r="CA71" s="1400"/>
      <c r="CB71" s="1400"/>
      <c r="CC71" s="1400"/>
      <c r="CD71" s="1400"/>
      <c r="CE71" s="1400"/>
      <c r="CF71" s="1400"/>
      <c r="CG71" s="1400"/>
      <c r="CH71" s="1400"/>
      <c r="CI71" s="1400"/>
      <c r="CJ71" s="1400"/>
      <c r="CK71" s="1400"/>
      <c r="CL71" s="1400"/>
      <c r="CM71" s="1400"/>
      <c r="CN71" s="1400"/>
      <c r="CO71" s="1400"/>
      <c r="CP71" s="1400"/>
      <c r="CQ71" s="1400"/>
      <c r="CR71" s="1400"/>
      <c r="CS71" s="1400"/>
      <c r="CT71" s="1400"/>
      <c r="CU71" s="1400"/>
      <c r="CV71" s="1400"/>
      <c r="CW71" s="1400"/>
      <c r="CX71" s="1400"/>
      <c r="CY71" s="1400"/>
      <c r="CZ71" s="1400"/>
      <c r="DA71" s="1400"/>
      <c r="DB71" s="1400"/>
      <c r="DC71" s="1401"/>
    </row>
    <row r="72" spans="2:107" ht="12.75" customHeight="1">
      <c r="B72" s="1794"/>
      <c r="C72" s="1795"/>
      <c r="D72" s="1400"/>
      <c r="E72" s="1400"/>
      <c r="F72" s="1400"/>
      <c r="G72" s="1400"/>
      <c r="H72" s="1400"/>
      <c r="I72" s="1400"/>
      <c r="J72" s="1400"/>
      <c r="K72" s="1400"/>
      <c r="L72" s="1400"/>
      <c r="M72" s="1400"/>
      <c r="N72" s="1400"/>
      <c r="O72" s="1400"/>
      <c r="P72" s="1400"/>
      <c r="Q72" s="1400"/>
      <c r="R72" s="1400"/>
      <c r="S72" s="1400"/>
      <c r="T72" s="1400"/>
      <c r="U72" s="1400"/>
      <c r="V72" s="1400"/>
      <c r="W72" s="1400"/>
      <c r="X72" s="1400"/>
      <c r="Y72" s="1400"/>
      <c r="Z72" s="1400"/>
      <c r="AA72" s="1400"/>
      <c r="AB72" s="1400"/>
      <c r="AC72" s="1400"/>
      <c r="AD72" s="1400"/>
      <c r="AE72" s="1400"/>
      <c r="AF72" s="1400"/>
      <c r="AG72" s="1400"/>
      <c r="AH72" s="1400"/>
      <c r="AI72" s="1400"/>
      <c r="AJ72" s="1400"/>
      <c r="AK72" s="1400"/>
      <c r="AL72" s="1400"/>
      <c r="AM72" s="1400"/>
      <c r="AN72" s="1400"/>
      <c r="AO72" s="1400"/>
      <c r="AP72" s="1400"/>
      <c r="AQ72" s="1400"/>
      <c r="AR72" s="1400"/>
      <c r="AS72" s="1400"/>
      <c r="AT72" s="1400"/>
      <c r="AU72" s="1400"/>
      <c r="AV72" s="1400"/>
      <c r="AW72" s="1401"/>
      <c r="BH72" s="1794"/>
      <c r="BI72" s="1795"/>
      <c r="BJ72" s="1400"/>
      <c r="BK72" s="1400"/>
      <c r="BL72" s="1400"/>
      <c r="BM72" s="1400"/>
      <c r="BN72" s="1400"/>
      <c r="BO72" s="1400"/>
      <c r="BP72" s="1400"/>
      <c r="BQ72" s="1400"/>
      <c r="BR72" s="1400"/>
      <c r="BS72" s="1400"/>
      <c r="BT72" s="1400"/>
      <c r="BU72" s="1400"/>
      <c r="BV72" s="1400"/>
      <c r="BW72" s="1400"/>
      <c r="BX72" s="1400"/>
      <c r="BY72" s="1400"/>
      <c r="BZ72" s="1400"/>
      <c r="CA72" s="1400"/>
      <c r="CB72" s="1400"/>
      <c r="CC72" s="1400"/>
      <c r="CD72" s="1400"/>
      <c r="CE72" s="1400"/>
      <c r="CF72" s="1400"/>
      <c r="CG72" s="1400"/>
      <c r="CH72" s="1400"/>
      <c r="CI72" s="1400"/>
      <c r="CJ72" s="1400"/>
      <c r="CK72" s="1400"/>
      <c r="CL72" s="1400"/>
      <c r="CM72" s="1400"/>
      <c r="CN72" s="1400"/>
      <c r="CO72" s="1400"/>
      <c r="CP72" s="1400"/>
      <c r="CQ72" s="1400"/>
      <c r="CR72" s="1400"/>
      <c r="CS72" s="1400"/>
      <c r="CT72" s="1400"/>
      <c r="CU72" s="1400"/>
      <c r="CV72" s="1400"/>
      <c r="CW72" s="1400"/>
      <c r="CX72" s="1400"/>
      <c r="CY72" s="1400"/>
      <c r="CZ72" s="1400"/>
      <c r="DA72" s="1400"/>
      <c r="DB72" s="1400"/>
      <c r="DC72" s="1401"/>
    </row>
    <row r="73" spans="2:107" ht="12.75" customHeight="1">
      <c r="B73" s="1794"/>
      <c r="C73" s="1795"/>
      <c r="D73" s="1400"/>
      <c r="E73" s="1400"/>
      <c r="F73" s="1400"/>
      <c r="G73" s="1400"/>
      <c r="H73" s="1400"/>
      <c r="I73" s="1400"/>
      <c r="J73" s="1400"/>
      <c r="K73" s="1400"/>
      <c r="L73" s="1400"/>
      <c r="M73" s="1400"/>
      <c r="N73" s="1400"/>
      <c r="O73" s="1400"/>
      <c r="P73" s="1400"/>
      <c r="Q73" s="1400"/>
      <c r="R73" s="1400"/>
      <c r="S73" s="1400"/>
      <c r="T73" s="1400"/>
      <c r="U73" s="1400"/>
      <c r="V73" s="1400"/>
      <c r="W73" s="1400"/>
      <c r="X73" s="1400"/>
      <c r="Y73" s="1400"/>
      <c r="Z73" s="1400"/>
      <c r="AA73" s="1400"/>
      <c r="AB73" s="1400"/>
      <c r="AC73" s="1400"/>
      <c r="AD73" s="1400"/>
      <c r="AE73" s="1400"/>
      <c r="AF73" s="1400"/>
      <c r="AG73" s="1400"/>
      <c r="AH73" s="1400"/>
      <c r="AI73" s="1400"/>
      <c r="AJ73" s="1400"/>
      <c r="AK73" s="1400"/>
      <c r="AL73" s="1400"/>
      <c r="AM73" s="1400"/>
      <c r="AN73" s="1400"/>
      <c r="AO73" s="1400"/>
      <c r="AP73" s="1400"/>
      <c r="AQ73" s="1400"/>
      <c r="AR73" s="1400"/>
      <c r="AS73" s="1400"/>
      <c r="AT73" s="1400"/>
      <c r="AU73" s="1400"/>
      <c r="AV73" s="1400"/>
      <c r="AW73" s="1401"/>
      <c r="BH73" s="1794"/>
      <c r="BI73" s="1795"/>
      <c r="BJ73" s="1400"/>
      <c r="BK73" s="1400"/>
      <c r="BL73" s="1400"/>
      <c r="BM73" s="1400"/>
      <c r="BN73" s="1400"/>
      <c r="BO73" s="1400"/>
      <c r="BP73" s="1400"/>
      <c r="BQ73" s="1400"/>
      <c r="BR73" s="1400"/>
      <c r="BS73" s="1400"/>
      <c r="BT73" s="1400"/>
      <c r="BU73" s="1400"/>
      <c r="BV73" s="1400"/>
      <c r="BW73" s="1400"/>
      <c r="BX73" s="1400"/>
      <c r="BY73" s="1400"/>
      <c r="BZ73" s="1400"/>
      <c r="CA73" s="1400"/>
      <c r="CB73" s="1400"/>
      <c r="CC73" s="1400"/>
      <c r="CD73" s="1400"/>
      <c r="CE73" s="1400"/>
      <c r="CF73" s="1400"/>
      <c r="CG73" s="1400"/>
      <c r="CH73" s="1400"/>
      <c r="CI73" s="1400"/>
      <c r="CJ73" s="1400"/>
      <c r="CK73" s="1400"/>
      <c r="CL73" s="1400"/>
      <c r="CM73" s="1400"/>
      <c r="CN73" s="1400"/>
      <c r="CO73" s="1400"/>
      <c r="CP73" s="1400"/>
      <c r="CQ73" s="1400"/>
      <c r="CR73" s="1400"/>
      <c r="CS73" s="1400"/>
      <c r="CT73" s="1400"/>
      <c r="CU73" s="1400"/>
      <c r="CV73" s="1400"/>
      <c r="CW73" s="1400"/>
      <c r="CX73" s="1400"/>
      <c r="CY73" s="1400"/>
      <c r="CZ73" s="1400"/>
      <c r="DA73" s="1400"/>
      <c r="DB73" s="1400"/>
      <c r="DC73" s="1401"/>
    </row>
    <row r="74" spans="2:107" ht="12.75" customHeight="1">
      <c r="B74" s="1794"/>
      <c r="C74" s="1795"/>
      <c r="D74" s="1400"/>
      <c r="E74" s="1400"/>
      <c r="F74" s="1400"/>
      <c r="G74" s="1400"/>
      <c r="H74" s="1400"/>
      <c r="I74" s="1400"/>
      <c r="J74" s="1400"/>
      <c r="K74" s="1400"/>
      <c r="L74" s="1400"/>
      <c r="M74" s="1400"/>
      <c r="N74" s="1400"/>
      <c r="O74" s="1400"/>
      <c r="P74" s="1400"/>
      <c r="Q74" s="1400"/>
      <c r="R74" s="1400"/>
      <c r="S74" s="1400"/>
      <c r="T74" s="1400"/>
      <c r="U74" s="1400"/>
      <c r="V74" s="1400"/>
      <c r="W74" s="1400"/>
      <c r="X74" s="1400"/>
      <c r="Y74" s="1400"/>
      <c r="Z74" s="1400"/>
      <c r="AA74" s="1400"/>
      <c r="AB74" s="1400"/>
      <c r="AC74" s="1400"/>
      <c r="AD74" s="1400"/>
      <c r="AE74" s="1400"/>
      <c r="AF74" s="1400"/>
      <c r="AG74" s="1400"/>
      <c r="AH74" s="1400"/>
      <c r="AI74" s="1400"/>
      <c r="AJ74" s="1400"/>
      <c r="AK74" s="1400"/>
      <c r="AL74" s="1400"/>
      <c r="AM74" s="1400"/>
      <c r="AN74" s="1400"/>
      <c r="AO74" s="1400"/>
      <c r="AP74" s="1400"/>
      <c r="AQ74" s="1400"/>
      <c r="AR74" s="1400"/>
      <c r="AS74" s="1400"/>
      <c r="AT74" s="1400"/>
      <c r="AU74" s="1400"/>
      <c r="AV74" s="1400"/>
      <c r="AW74" s="1401"/>
      <c r="BH74" s="1794"/>
      <c r="BI74" s="1795"/>
      <c r="BJ74" s="1400"/>
      <c r="BK74" s="1400"/>
      <c r="BL74" s="1400"/>
      <c r="BM74" s="1400"/>
      <c r="BN74" s="1400"/>
      <c r="BO74" s="1400"/>
      <c r="BP74" s="1400"/>
      <c r="BQ74" s="1400"/>
      <c r="BR74" s="1400"/>
      <c r="BS74" s="1400"/>
      <c r="BT74" s="1400"/>
      <c r="BU74" s="1400"/>
      <c r="BV74" s="1400"/>
      <c r="BW74" s="1400"/>
      <c r="BX74" s="1400"/>
      <c r="BY74" s="1400"/>
      <c r="BZ74" s="1400"/>
      <c r="CA74" s="1400"/>
      <c r="CB74" s="1400"/>
      <c r="CC74" s="1400"/>
      <c r="CD74" s="1400"/>
      <c r="CE74" s="1400"/>
      <c r="CF74" s="1400"/>
      <c r="CG74" s="1400"/>
      <c r="CH74" s="1400"/>
      <c r="CI74" s="1400"/>
      <c r="CJ74" s="1400"/>
      <c r="CK74" s="1400"/>
      <c r="CL74" s="1400"/>
      <c r="CM74" s="1400"/>
      <c r="CN74" s="1400"/>
      <c r="CO74" s="1400"/>
      <c r="CP74" s="1400"/>
      <c r="CQ74" s="1400"/>
      <c r="CR74" s="1400"/>
      <c r="CS74" s="1400"/>
      <c r="CT74" s="1400"/>
      <c r="CU74" s="1400"/>
      <c r="CV74" s="1400"/>
      <c r="CW74" s="1400"/>
      <c r="CX74" s="1400"/>
      <c r="CY74" s="1400"/>
      <c r="CZ74" s="1400"/>
      <c r="DA74" s="1400"/>
      <c r="DB74" s="1400"/>
      <c r="DC74" s="1401"/>
    </row>
    <row r="75" spans="2:107" ht="12.75" customHeight="1">
      <c r="B75" s="1794"/>
      <c r="C75" s="1795"/>
      <c r="D75" s="1400"/>
      <c r="E75" s="1400"/>
      <c r="F75" s="1400"/>
      <c r="G75" s="1400"/>
      <c r="H75" s="1400"/>
      <c r="I75" s="1400"/>
      <c r="J75" s="1400"/>
      <c r="K75" s="1400"/>
      <c r="L75" s="1400"/>
      <c r="M75" s="1400"/>
      <c r="N75" s="1400"/>
      <c r="O75" s="1400"/>
      <c r="P75" s="1400"/>
      <c r="Q75" s="1400"/>
      <c r="R75" s="1400"/>
      <c r="S75" s="1400"/>
      <c r="T75" s="1400"/>
      <c r="U75" s="1400"/>
      <c r="V75" s="1400"/>
      <c r="W75" s="1400"/>
      <c r="X75" s="1400"/>
      <c r="Y75" s="1400"/>
      <c r="Z75" s="1400"/>
      <c r="AA75" s="1400"/>
      <c r="AB75" s="1400"/>
      <c r="AC75" s="1400"/>
      <c r="AD75" s="1400"/>
      <c r="AE75" s="1400"/>
      <c r="AF75" s="1400"/>
      <c r="AG75" s="1400"/>
      <c r="AH75" s="1400"/>
      <c r="AI75" s="1400"/>
      <c r="AJ75" s="1400"/>
      <c r="AK75" s="1400"/>
      <c r="AL75" s="1400"/>
      <c r="AM75" s="1400"/>
      <c r="AN75" s="1400"/>
      <c r="AO75" s="1400"/>
      <c r="AP75" s="1400"/>
      <c r="AQ75" s="1400"/>
      <c r="AR75" s="1400"/>
      <c r="AS75" s="1400"/>
      <c r="AT75" s="1400"/>
      <c r="AU75" s="1400"/>
      <c r="AV75" s="1400"/>
      <c r="AW75" s="1401"/>
      <c r="BH75" s="1794"/>
      <c r="BI75" s="1795"/>
      <c r="BJ75" s="1400"/>
      <c r="BK75" s="1400"/>
      <c r="BL75" s="1400"/>
      <c r="BM75" s="1400"/>
      <c r="BN75" s="1400"/>
      <c r="BO75" s="1400"/>
      <c r="BP75" s="1400"/>
      <c r="BQ75" s="1400"/>
      <c r="BR75" s="1400"/>
      <c r="BS75" s="1400"/>
      <c r="BT75" s="1400"/>
      <c r="BU75" s="1400"/>
      <c r="BV75" s="1400"/>
      <c r="BW75" s="1400"/>
      <c r="BX75" s="1400"/>
      <c r="BY75" s="1400"/>
      <c r="BZ75" s="1400"/>
      <c r="CA75" s="1400"/>
      <c r="CB75" s="1400"/>
      <c r="CC75" s="1400"/>
      <c r="CD75" s="1400"/>
      <c r="CE75" s="1400"/>
      <c r="CF75" s="1400"/>
      <c r="CG75" s="1400"/>
      <c r="CH75" s="1400"/>
      <c r="CI75" s="1400"/>
      <c r="CJ75" s="1400"/>
      <c r="CK75" s="1400"/>
      <c r="CL75" s="1400"/>
      <c r="CM75" s="1400"/>
      <c r="CN75" s="1400"/>
      <c r="CO75" s="1400"/>
      <c r="CP75" s="1400"/>
      <c r="CQ75" s="1400"/>
      <c r="CR75" s="1400"/>
      <c r="CS75" s="1400"/>
      <c r="CT75" s="1400"/>
      <c r="CU75" s="1400"/>
      <c r="CV75" s="1400"/>
      <c r="CW75" s="1400"/>
      <c r="CX75" s="1400"/>
      <c r="CY75" s="1400"/>
      <c r="CZ75" s="1400"/>
      <c r="DA75" s="1400"/>
      <c r="DB75" s="1400"/>
      <c r="DC75" s="1401"/>
    </row>
    <row r="76" spans="2:107" ht="12.75" customHeight="1">
      <c r="B76" s="1794"/>
      <c r="C76" s="1795"/>
      <c r="D76" s="1400"/>
      <c r="E76" s="1400"/>
      <c r="F76" s="1400"/>
      <c r="G76" s="1400"/>
      <c r="H76" s="1400"/>
      <c r="I76" s="1400"/>
      <c r="J76" s="1400"/>
      <c r="K76" s="1400"/>
      <c r="L76" s="1400"/>
      <c r="M76" s="1400"/>
      <c r="N76" s="1400"/>
      <c r="O76" s="1400"/>
      <c r="P76" s="1400"/>
      <c r="Q76" s="1400"/>
      <c r="R76" s="1400"/>
      <c r="S76" s="1400"/>
      <c r="T76" s="1400"/>
      <c r="U76" s="1400"/>
      <c r="V76" s="1400"/>
      <c r="W76" s="1400"/>
      <c r="X76" s="1400"/>
      <c r="Y76" s="1400"/>
      <c r="Z76" s="1400"/>
      <c r="AA76" s="1400"/>
      <c r="AB76" s="1400"/>
      <c r="AC76" s="1400"/>
      <c r="AD76" s="1400"/>
      <c r="AE76" s="1400"/>
      <c r="AF76" s="1400"/>
      <c r="AG76" s="1400"/>
      <c r="AH76" s="1400"/>
      <c r="AI76" s="1400"/>
      <c r="AJ76" s="1400"/>
      <c r="AK76" s="1400"/>
      <c r="AL76" s="1400"/>
      <c r="AM76" s="1400"/>
      <c r="AN76" s="1400"/>
      <c r="AO76" s="1400"/>
      <c r="AP76" s="1400"/>
      <c r="AQ76" s="1400"/>
      <c r="AR76" s="1400"/>
      <c r="AS76" s="1400"/>
      <c r="AT76" s="1400"/>
      <c r="AU76" s="1400"/>
      <c r="AV76" s="1400"/>
      <c r="AW76" s="1401"/>
      <c r="BH76" s="1794"/>
      <c r="BI76" s="1795"/>
      <c r="BJ76" s="1400"/>
      <c r="BK76" s="1400"/>
      <c r="BL76" s="1400"/>
      <c r="BM76" s="1400"/>
      <c r="BN76" s="1400"/>
      <c r="BO76" s="1400"/>
      <c r="BP76" s="1400"/>
      <c r="BQ76" s="1400"/>
      <c r="BR76" s="1400"/>
      <c r="BS76" s="1400"/>
      <c r="BT76" s="1400"/>
      <c r="BU76" s="1400"/>
      <c r="BV76" s="1400"/>
      <c r="BW76" s="1400"/>
      <c r="BX76" s="1400"/>
      <c r="BY76" s="1400"/>
      <c r="BZ76" s="1400"/>
      <c r="CA76" s="1400"/>
      <c r="CB76" s="1400"/>
      <c r="CC76" s="1400"/>
      <c r="CD76" s="1400"/>
      <c r="CE76" s="1400"/>
      <c r="CF76" s="1400"/>
      <c r="CG76" s="1400"/>
      <c r="CH76" s="1400"/>
      <c r="CI76" s="1400"/>
      <c r="CJ76" s="1400"/>
      <c r="CK76" s="1400"/>
      <c r="CL76" s="1400"/>
      <c r="CM76" s="1400"/>
      <c r="CN76" s="1400"/>
      <c r="CO76" s="1400"/>
      <c r="CP76" s="1400"/>
      <c r="CQ76" s="1400"/>
      <c r="CR76" s="1400"/>
      <c r="CS76" s="1400"/>
      <c r="CT76" s="1400"/>
      <c r="CU76" s="1400"/>
      <c r="CV76" s="1400"/>
      <c r="CW76" s="1400"/>
      <c r="CX76" s="1400"/>
      <c r="CY76" s="1400"/>
      <c r="CZ76" s="1400"/>
      <c r="DA76" s="1400"/>
      <c r="DB76" s="1400"/>
      <c r="DC76" s="1401"/>
    </row>
    <row r="77" spans="2:107" ht="12.75" customHeight="1">
      <c r="B77" s="1794"/>
      <c r="C77" s="1795"/>
      <c r="D77" s="1400"/>
      <c r="E77" s="1400"/>
      <c r="F77" s="1400"/>
      <c r="G77" s="1400"/>
      <c r="H77" s="1400"/>
      <c r="I77" s="1400"/>
      <c r="J77" s="1400"/>
      <c r="K77" s="1400"/>
      <c r="L77" s="1400"/>
      <c r="M77" s="1400"/>
      <c r="N77" s="1400"/>
      <c r="O77" s="1400"/>
      <c r="P77" s="1400"/>
      <c r="Q77" s="1400"/>
      <c r="R77" s="1400"/>
      <c r="S77" s="1400"/>
      <c r="T77" s="1400"/>
      <c r="U77" s="1400"/>
      <c r="V77" s="1400"/>
      <c r="W77" s="1400"/>
      <c r="X77" s="1400"/>
      <c r="Y77" s="1400"/>
      <c r="Z77" s="1400"/>
      <c r="AA77" s="1400"/>
      <c r="AB77" s="1400"/>
      <c r="AC77" s="1400"/>
      <c r="AD77" s="1400"/>
      <c r="AE77" s="1400"/>
      <c r="AF77" s="1400"/>
      <c r="AG77" s="1400"/>
      <c r="AH77" s="1400"/>
      <c r="AI77" s="1400"/>
      <c r="AJ77" s="1400"/>
      <c r="AK77" s="1400"/>
      <c r="AL77" s="1400"/>
      <c r="AM77" s="1400"/>
      <c r="AN77" s="1400"/>
      <c r="AO77" s="1400"/>
      <c r="AP77" s="1400"/>
      <c r="AQ77" s="1400"/>
      <c r="AR77" s="1400"/>
      <c r="AS77" s="1400"/>
      <c r="AT77" s="1400"/>
      <c r="AU77" s="1400"/>
      <c r="AV77" s="1400"/>
      <c r="AW77" s="1401"/>
      <c r="BH77" s="1794"/>
      <c r="BI77" s="1795"/>
      <c r="BJ77" s="1400"/>
      <c r="BK77" s="1400"/>
      <c r="BL77" s="1400"/>
      <c r="BM77" s="1400"/>
      <c r="BN77" s="1400"/>
      <c r="BO77" s="1400"/>
      <c r="BP77" s="1400"/>
      <c r="BQ77" s="1400"/>
      <c r="BR77" s="1400"/>
      <c r="BS77" s="1400"/>
      <c r="BT77" s="1400"/>
      <c r="BU77" s="1400"/>
      <c r="BV77" s="1400"/>
      <c r="BW77" s="1400"/>
      <c r="BX77" s="1400"/>
      <c r="BY77" s="1400"/>
      <c r="BZ77" s="1400"/>
      <c r="CA77" s="1400"/>
      <c r="CB77" s="1400"/>
      <c r="CC77" s="1400"/>
      <c r="CD77" s="1400"/>
      <c r="CE77" s="1400"/>
      <c r="CF77" s="1400"/>
      <c r="CG77" s="1400"/>
      <c r="CH77" s="1400"/>
      <c r="CI77" s="1400"/>
      <c r="CJ77" s="1400"/>
      <c r="CK77" s="1400"/>
      <c r="CL77" s="1400"/>
      <c r="CM77" s="1400"/>
      <c r="CN77" s="1400"/>
      <c r="CO77" s="1400"/>
      <c r="CP77" s="1400"/>
      <c r="CQ77" s="1400"/>
      <c r="CR77" s="1400"/>
      <c r="CS77" s="1400"/>
      <c r="CT77" s="1400"/>
      <c r="CU77" s="1400"/>
      <c r="CV77" s="1400"/>
      <c r="CW77" s="1400"/>
      <c r="CX77" s="1400"/>
      <c r="CY77" s="1400"/>
      <c r="CZ77" s="1400"/>
      <c r="DA77" s="1400"/>
      <c r="DB77" s="1400"/>
      <c r="DC77" s="1401"/>
    </row>
    <row r="78" spans="2:107" ht="12.75" customHeight="1">
      <c r="B78" s="1794"/>
      <c r="C78" s="1795"/>
      <c r="D78" s="1400"/>
      <c r="E78" s="1400"/>
      <c r="F78" s="1400"/>
      <c r="G78" s="1400"/>
      <c r="H78" s="1400"/>
      <c r="I78" s="1400"/>
      <c r="J78" s="1400"/>
      <c r="K78" s="1400"/>
      <c r="L78" s="1400"/>
      <c r="M78" s="1400"/>
      <c r="N78" s="1400"/>
      <c r="O78" s="1400"/>
      <c r="P78" s="1400"/>
      <c r="Q78" s="1400"/>
      <c r="R78" s="1400"/>
      <c r="S78" s="1400"/>
      <c r="T78" s="1400"/>
      <c r="U78" s="1400"/>
      <c r="V78" s="1400"/>
      <c r="W78" s="1400"/>
      <c r="X78" s="1400"/>
      <c r="Y78" s="1400"/>
      <c r="Z78" s="1400"/>
      <c r="AA78" s="1400"/>
      <c r="AB78" s="1400"/>
      <c r="AC78" s="1400"/>
      <c r="AD78" s="1400"/>
      <c r="AE78" s="1400"/>
      <c r="AF78" s="1400"/>
      <c r="AG78" s="1400"/>
      <c r="AH78" s="1400"/>
      <c r="AI78" s="1400"/>
      <c r="AJ78" s="1400"/>
      <c r="AK78" s="1400"/>
      <c r="AL78" s="1400"/>
      <c r="AM78" s="1400"/>
      <c r="AN78" s="1400"/>
      <c r="AO78" s="1400"/>
      <c r="AP78" s="1400"/>
      <c r="AQ78" s="1400"/>
      <c r="AR78" s="1400"/>
      <c r="AS78" s="1400"/>
      <c r="AT78" s="1400"/>
      <c r="AU78" s="1400"/>
      <c r="AV78" s="1400"/>
      <c r="AW78" s="1401"/>
      <c r="BH78" s="1794"/>
      <c r="BI78" s="1795"/>
      <c r="BJ78" s="1400"/>
      <c r="BK78" s="1400"/>
      <c r="BL78" s="1400"/>
      <c r="BM78" s="1400"/>
      <c r="BN78" s="1400"/>
      <c r="BO78" s="1400"/>
      <c r="BP78" s="1400"/>
      <c r="BQ78" s="1400"/>
      <c r="BR78" s="1400"/>
      <c r="BS78" s="1400"/>
      <c r="BT78" s="1400"/>
      <c r="BU78" s="1400"/>
      <c r="BV78" s="1400"/>
      <c r="BW78" s="1400"/>
      <c r="BX78" s="1400"/>
      <c r="BY78" s="1400"/>
      <c r="BZ78" s="1400"/>
      <c r="CA78" s="1400"/>
      <c r="CB78" s="1400"/>
      <c r="CC78" s="1400"/>
      <c r="CD78" s="1400"/>
      <c r="CE78" s="1400"/>
      <c r="CF78" s="1400"/>
      <c r="CG78" s="1400"/>
      <c r="CH78" s="1400"/>
      <c r="CI78" s="1400"/>
      <c r="CJ78" s="1400"/>
      <c r="CK78" s="1400"/>
      <c r="CL78" s="1400"/>
      <c r="CM78" s="1400"/>
      <c r="CN78" s="1400"/>
      <c r="CO78" s="1400"/>
      <c r="CP78" s="1400"/>
      <c r="CQ78" s="1400"/>
      <c r="CR78" s="1400"/>
      <c r="CS78" s="1400"/>
      <c r="CT78" s="1400"/>
      <c r="CU78" s="1400"/>
      <c r="CV78" s="1400"/>
      <c r="CW78" s="1400"/>
      <c r="CX78" s="1400"/>
      <c r="CY78" s="1400"/>
      <c r="CZ78" s="1400"/>
      <c r="DA78" s="1400"/>
      <c r="DB78" s="1400"/>
      <c r="DC78" s="1401"/>
    </row>
    <row r="79" spans="2:107" ht="12.75" customHeight="1">
      <c r="B79" s="1794"/>
      <c r="C79" s="1795"/>
      <c r="D79" s="1400"/>
      <c r="E79" s="1400"/>
      <c r="F79" s="1400"/>
      <c r="G79" s="1400"/>
      <c r="H79" s="1400"/>
      <c r="I79" s="1400"/>
      <c r="J79" s="1400"/>
      <c r="K79" s="1400"/>
      <c r="L79" s="1400"/>
      <c r="M79" s="1400"/>
      <c r="N79" s="1400"/>
      <c r="O79" s="1400"/>
      <c r="P79" s="1400"/>
      <c r="Q79" s="1400"/>
      <c r="R79" s="1400"/>
      <c r="S79" s="1400"/>
      <c r="T79" s="1400"/>
      <c r="U79" s="1400"/>
      <c r="V79" s="1400"/>
      <c r="W79" s="1400"/>
      <c r="X79" s="1400"/>
      <c r="Y79" s="1400"/>
      <c r="Z79" s="1400"/>
      <c r="AA79" s="1400"/>
      <c r="AB79" s="1400"/>
      <c r="AC79" s="1400"/>
      <c r="AD79" s="1400"/>
      <c r="AE79" s="1400"/>
      <c r="AF79" s="1400"/>
      <c r="AG79" s="1400"/>
      <c r="AH79" s="1400"/>
      <c r="AI79" s="1400"/>
      <c r="AJ79" s="1400"/>
      <c r="AK79" s="1400"/>
      <c r="AL79" s="1400"/>
      <c r="AM79" s="1400"/>
      <c r="AN79" s="1400"/>
      <c r="AO79" s="1400"/>
      <c r="AP79" s="1400"/>
      <c r="AQ79" s="1400"/>
      <c r="AR79" s="1400"/>
      <c r="AS79" s="1400"/>
      <c r="AT79" s="1400"/>
      <c r="AU79" s="1400"/>
      <c r="AV79" s="1400"/>
      <c r="AW79" s="1401"/>
      <c r="BH79" s="1794"/>
      <c r="BI79" s="1795"/>
      <c r="BJ79" s="1400"/>
      <c r="BK79" s="1400"/>
      <c r="BL79" s="1400"/>
      <c r="BM79" s="1400"/>
      <c r="BN79" s="1400"/>
      <c r="BO79" s="1400"/>
      <c r="BP79" s="1400"/>
      <c r="BQ79" s="1400"/>
      <c r="BR79" s="1400"/>
      <c r="BS79" s="1400"/>
      <c r="BT79" s="1400"/>
      <c r="BU79" s="1400"/>
      <c r="BV79" s="1400"/>
      <c r="BW79" s="1400"/>
      <c r="BX79" s="1400"/>
      <c r="BY79" s="1400"/>
      <c r="BZ79" s="1400"/>
      <c r="CA79" s="1400"/>
      <c r="CB79" s="1400"/>
      <c r="CC79" s="1400"/>
      <c r="CD79" s="1400"/>
      <c r="CE79" s="1400"/>
      <c r="CF79" s="1400"/>
      <c r="CG79" s="1400"/>
      <c r="CH79" s="1400"/>
      <c r="CI79" s="1400"/>
      <c r="CJ79" s="1400"/>
      <c r="CK79" s="1400"/>
      <c r="CL79" s="1400"/>
      <c r="CM79" s="1400"/>
      <c r="CN79" s="1400"/>
      <c r="CO79" s="1400"/>
      <c r="CP79" s="1400"/>
      <c r="CQ79" s="1400"/>
      <c r="CR79" s="1400"/>
      <c r="CS79" s="1400"/>
      <c r="CT79" s="1400"/>
      <c r="CU79" s="1400"/>
      <c r="CV79" s="1400"/>
      <c r="CW79" s="1400"/>
      <c r="CX79" s="1400"/>
      <c r="CY79" s="1400"/>
      <c r="CZ79" s="1400"/>
      <c r="DA79" s="1400"/>
      <c r="DB79" s="1400"/>
      <c r="DC79" s="1401"/>
    </row>
    <row r="80" spans="2:107" ht="12.75" customHeight="1">
      <c r="B80" s="1794"/>
      <c r="C80" s="1795"/>
      <c r="D80" s="1400"/>
      <c r="E80" s="1400"/>
      <c r="F80" s="1400"/>
      <c r="G80" s="1400"/>
      <c r="H80" s="1400"/>
      <c r="I80" s="1400"/>
      <c r="J80" s="1400"/>
      <c r="K80" s="1400"/>
      <c r="L80" s="1400"/>
      <c r="M80" s="1400"/>
      <c r="N80" s="1400"/>
      <c r="O80" s="1400"/>
      <c r="P80" s="1400"/>
      <c r="Q80" s="1400"/>
      <c r="R80" s="1400"/>
      <c r="S80" s="1400"/>
      <c r="T80" s="1400"/>
      <c r="U80" s="1400"/>
      <c r="V80" s="1400"/>
      <c r="W80" s="1400"/>
      <c r="X80" s="1400"/>
      <c r="Y80" s="1400"/>
      <c r="Z80" s="1400"/>
      <c r="AA80" s="1400"/>
      <c r="AB80" s="1400"/>
      <c r="AC80" s="1400"/>
      <c r="AD80" s="1400"/>
      <c r="AE80" s="1400"/>
      <c r="AF80" s="1400"/>
      <c r="AG80" s="1400"/>
      <c r="AH80" s="1400"/>
      <c r="AI80" s="1400"/>
      <c r="AJ80" s="1400"/>
      <c r="AK80" s="1400"/>
      <c r="AL80" s="1400"/>
      <c r="AM80" s="1400"/>
      <c r="AN80" s="1400"/>
      <c r="AO80" s="1400"/>
      <c r="AP80" s="1400"/>
      <c r="AQ80" s="1400"/>
      <c r="AR80" s="1400"/>
      <c r="AS80" s="1400"/>
      <c r="AT80" s="1400"/>
      <c r="AU80" s="1400"/>
      <c r="AV80" s="1400"/>
      <c r="AW80" s="1401"/>
      <c r="BH80" s="1794"/>
      <c r="BI80" s="1795"/>
      <c r="BJ80" s="1400"/>
      <c r="BK80" s="1400"/>
      <c r="BL80" s="1400"/>
      <c r="BM80" s="1400"/>
      <c r="BN80" s="1400"/>
      <c r="BO80" s="1400"/>
      <c r="BP80" s="1400"/>
      <c r="BQ80" s="1400"/>
      <c r="BR80" s="1400"/>
      <c r="BS80" s="1400"/>
      <c r="BT80" s="1400"/>
      <c r="BU80" s="1400"/>
      <c r="BV80" s="1400"/>
      <c r="BW80" s="1400"/>
      <c r="BX80" s="1400"/>
      <c r="BY80" s="1400"/>
      <c r="BZ80" s="1400"/>
      <c r="CA80" s="1400"/>
      <c r="CB80" s="1400"/>
      <c r="CC80" s="1400"/>
      <c r="CD80" s="1400"/>
      <c r="CE80" s="1400"/>
      <c r="CF80" s="1400"/>
      <c r="CG80" s="1400"/>
      <c r="CH80" s="1400"/>
      <c r="CI80" s="1400"/>
      <c r="CJ80" s="1400"/>
      <c r="CK80" s="1400"/>
      <c r="CL80" s="1400"/>
      <c r="CM80" s="1400"/>
      <c r="CN80" s="1400"/>
      <c r="CO80" s="1400"/>
      <c r="CP80" s="1400"/>
      <c r="CQ80" s="1400"/>
      <c r="CR80" s="1400"/>
      <c r="CS80" s="1400"/>
      <c r="CT80" s="1400"/>
      <c r="CU80" s="1400"/>
      <c r="CV80" s="1400"/>
      <c r="CW80" s="1400"/>
      <c r="CX80" s="1400"/>
      <c r="CY80" s="1400"/>
      <c r="CZ80" s="1400"/>
      <c r="DA80" s="1400"/>
      <c r="DB80" s="1400"/>
      <c r="DC80" s="1401"/>
    </row>
    <row r="81" spans="2:107" ht="12.75" customHeight="1">
      <c r="B81" s="1794"/>
      <c r="C81" s="1795"/>
      <c r="D81" s="1400"/>
      <c r="E81" s="1400"/>
      <c r="F81" s="1400"/>
      <c r="G81" s="1400"/>
      <c r="H81" s="1400"/>
      <c r="I81" s="1400"/>
      <c r="J81" s="1400"/>
      <c r="K81" s="1400"/>
      <c r="L81" s="1400"/>
      <c r="M81" s="1400"/>
      <c r="N81" s="1400"/>
      <c r="O81" s="1400"/>
      <c r="P81" s="1400"/>
      <c r="Q81" s="1400"/>
      <c r="R81" s="1400"/>
      <c r="S81" s="1400"/>
      <c r="T81" s="1400"/>
      <c r="U81" s="1400"/>
      <c r="V81" s="1400"/>
      <c r="W81" s="1400"/>
      <c r="X81" s="1400"/>
      <c r="Y81" s="1400"/>
      <c r="Z81" s="1400"/>
      <c r="AA81" s="1400"/>
      <c r="AB81" s="1400"/>
      <c r="AC81" s="1400"/>
      <c r="AD81" s="1400"/>
      <c r="AE81" s="1400"/>
      <c r="AF81" s="1400"/>
      <c r="AG81" s="1400"/>
      <c r="AH81" s="1400"/>
      <c r="AI81" s="1400"/>
      <c r="AJ81" s="1400"/>
      <c r="AK81" s="1400"/>
      <c r="AL81" s="1400"/>
      <c r="AM81" s="1400"/>
      <c r="AN81" s="1400"/>
      <c r="AO81" s="1400"/>
      <c r="AP81" s="1400"/>
      <c r="AQ81" s="1400"/>
      <c r="AR81" s="1400"/>
      <c r="AS81" s="1400"/>
      <c r="AT81" s="1400"/>
      <c r="AU81" s="1400"/>
      <c r="AV81" s="1400"/>
      <c r="AW81" s="1401"/>
      <c r="BH81" s="1794"/>
      <c r="BI81" s="1795"/>
      <c r="BJ81" s="1400"/>
      <c r="BK81" s="1400"/>
      <c r="BL81" s="1400"/>
      <c r="BM81" s="1400"/>
      <c r="BN81" s="1400"/>
      <c r="BO81" s="1400"/>
      <c r="BP81" s="1400"/>
      <c r="BQ81" s="1400"/>
      <c r="BR81" s="1400"/>
      <c r="BS81" s="1400"/>
      <c r="BT81" s="1400"/>
      <c r="BU81" s="1400"/>
      <c r="BV81" s="1400"/>
      <c r="BW81" s="1400"/>
      <c r="BX81" s="1400"/>
      <c r="BY81" s="1400"/>
      <c r="BZ81" s="1400"/>
      <c r="CA81" s="1400"/>
      <c r="CB81" s="1400"/>
      <c r="CC81" s="1400"/>
      <c r="CD81" s="1400"/>
      <c r="CE81" s="1400"/>
      <c r="CF81" s="1400"/>
      <c r="CG81" s="1400"/>
      <c r="CH81" s="1400"/>
      <c r="CI81" s="1400"/>
      <c r="CJ81" s="1400"/>
      <c r="CK81" s="1400"/>
      <c r="CL81" s="1400"/>
      <c r="CM81" s="1400"/>
      <c r="CN81" s="1400"/>
      <c r="CO81" s="1400"/>
      <c r="CP81" s="1400"/>
      <c r="CQ81" s="1400"/>
      <c r="CR81" s="1400"/>
      <c r="CS81" s="1400"/>
      <c r="CT81" s="1400"/>
      <c r="CU81" s="1400"/>
      <c r="CV81" s="1400"/>
      <c r="CW81" s="1400"/>
      <c r="CX81" s="1400"/>
      <c r="CY81" s="1400"/>
      <c r="CZ81" s="1400"/>
      <c r="DA81" s="1400"/>
      <c r="DB81" s="1400"/>
      <c r="DC81" s="1401"/>
    </row>
    <row r="82" spans="2:107" ht="12.75" customHeight="1">
      <c r="B82" s="1794"/>
      <c r="C82" s="1795"/>
      <c r="D82" s="1400"/>
      <c r="E82" s="1400"/>
      <c r="F82" s="1400"/>
      <c r="G82" s="1400"/>
      <c r="H82" s="1400"/>
      <c r="I82" s="1400"/>
      <c r="J82" s="1400"/>
      <c r="K82" s="1400"/>
      <c r="L82" s="1400"/>
      <c r="M82" s="1400"/>
      <c r="N82" s="1400"/>
      <c r="O82" s="1400"/>
      <c r="P82" s="1400"/>
      <c r="Q82" s="1400"/>
      <c r="R82" s="1400"/>
      <c r="S82" s="1400"/>
      <c r="T82" s="1400"/>
      <c r="U82" s="1400"/>
      <c r="V82" s="1400"/>
      <c r="W82" s="1400"/>
      <c r="X82" s="1400"/>
      <c r="Y82" s="1400"/>
      <c r="Z82" s="1400"/>
      <c r="AA82" s="1400"/>
      <c r="AB82" s="1400"/>
      <c r="AC82" s="1400"/>
      <c r="AD82" s="1400"/>
      <c r="AE82" s="1400"/>
      <c r="AF82" s="1400"/>
      <c r="AG82" s="1400"/>
      <c r="AH82" s="1400"/>
      <c r="AI82" s="1400"/>
      <c r="AJ82" s="1400"/>
      <c r="AK82" s="1400"/>
      <c r="AL82" s="1400"/>
      <c r="AM82" s="1400"/>
      <c r="AN82" s="1400"/>
      <c r="AO82" s="1400"/>
      <c r="AP82" s="1400"/>
      <c r="AQ82" s="1400"/>
      <c r="AR82" s="1400"/>
      <c r="AS82" s="1400"/>
      <c r="AT82" s="1400"/>
      <c r="AU82" s="1400"/>
      <c r="AV82" s="1400"/>
      <c r="AW82" s="1401"/>
      <c r="BH82" s="1794"/>
      <c r="BI82" s="1795"/>
      <c r="BJ82" s="1400"/>
      <c r="BK82" s="1400"/>
      <c r="BL82" s="1400"/>
      <c r="BM82" s="1400"/>
      <c r="BN82" s="1400"/>
      <c r="BO82" s="1400"/>
      <c r="BP82" s="1400"/>
      <c r="BQ82" s="1400"/>
      <c r="BR82" s="1400"/>
      <c r="BS82" s="1400"/>
      <c r="BT82" s="1400"/>
      <c r="BU82" s="1400"/>
      <c r="BV82" s="1400"/>
      <c r="BW82" s="1400"/>
      <c r="BX82" s="1400"/>
      <c r="BY82" s="1400"/>
      <c r="BZ82" s="1400"/>
      <c r="CA82" s="1400"/>
      <c r="CB82" s="1400"/>
      <c r="CC82" s="1400"/>
      <c r="CD82" s="1400"/>
      <c r="CE82" s="1400"/>
      <c r="CF82" s="1400"/>
      <c r="CG82" s="1400"/>
      <c r="CH82" s="1400"/>
      <c r="CI82" s="1400"/>
      <c r="CJ82" s="1400"/>
      <c r="CK82" s="1400"/>
      <c r="CL82" s="1400"/>
      <c r="CM82" s="1400"/>
      <c r="CN82" s="1400"/>
      <c r="CO82" s="1400"/>
      <c r="CP82" s="1400"/>
      <c r="CQ82" s="1400"/>
      <c r="CR82" s="1400"/>
      <c r="CS82" s="1400"/>
      <c r="CT82" s="1400"/>
      <c r="CU82" s="1400"/>
      <c r="CV82" s="1400"/>
      <c r="CW82" s="1400"/>
      <c r="CX82" s="1400"/>
      <c r="CY82" s="1400"/>
      <c r="CZ82" s="1400"/>
      <c r="DA82" s="1400"/>
      <c r="DB82" s="1400"/>
      <c r="DC82" s="1401"/>
    </row>
    <row r="83" spans="2:107" ht="12.75" customHeight="1">
      <c r="B83" s="1794"/>
      <c r="C83" s="1795"/>
      <c r="D83" s="1400"/>
      <c r="E83" s="1400"/>
      <c r="F83" s="1400"/>
      <c r="G83" s="1400"/>
      <c r="H83" s="1400"/>
      <c r="I83" s="1400"/>
      <c r="J83" s="1400"/>
      <c r="K83" s="1400"/>
      <c r="L83" s="1400"/>
      <c r="M83" s="1400"/>
      <c r="N83" s="1400"/>
      <c r="O83" s="1400"/>
      <c r="P83" s="1400"/>
      <c r="Q83" s="1400"/>
      <c r="R83" s="1400"/>
      <c r="S83" s="1400"/>
      <c r="T83" s="1400"/>
      <c r="U83" s="1400"/>
      <c r="V83" s="1400"/>
      <c r="W83" s="1400"/>
      <c r="X83" s="1400"/>
      <c r="Y83" s="1400"/>
      <c r="Z83" s="1400"/>
      <c r="AA83" s="1400"/>
      <c r="AB83" s="1400"/>
      <c r="AC83" s="1400"/>
      <c r="AD83" s="1400"/>
      <c r="AE83" s="1400"/>
      <c r="AF83" s="1400"/>
      <c r="AG83" s="1400"/>
      <c r="AH83" s="1400"/>
      <c r="AI83" s="1400"/>
      <c r="AJ83" s="1400"/>
      <c r="AK83" s="1400"/>
      <c r="AL83" s="1400"/>
      <c r="AM83" s="1400"/>
      <c r="AN83" s="1400"/>
      <c r="AO83" s="1400"/>
      <c r="AP83" s="1400"/>
      <c r="AQ83" s="1400"/>
      <c r="AR83" s="1400"/>
      <c r="AS83" s="1400"/>
      <c r="AT83" s="1400"/>
      <c r="AU83" s="1400"/>
      <c r="AV83" s="1400"/>
      <c r="AW83" s="1401"/>
      <c r="BH83" s="1794"/>
      <c r="BI83" s="1795"/>
      <c r="BJ83" s="1400"/>
      <c r="BK83" s="1400"/>
      <c r="BL83" s="1400"/>
      <c r="BM83" s="1400"/>
      <c r="BN83" s="1400"/>
      <c r="BO83" s="1400"/>
      <c r="BP83" s="1400"/>
      <c r="BQ83" s="1400"/>
      <c r="BR83" s="1400"/>
      <c r="BS83" s="1400"/>
      <c r="BT83" s="1400"/>
      <c r="BU83" s="1400"/>
      <c r="BV83" s="1400"/>
      <c r="BW83" s="1400"/>
      <c r="BX83" s="1400"/>
      <c r="BY83" s="1400"/>
      <c r="BZ83" s="1400"/>
      <c r="CA83" s="1400"/>
      <c r="CB83" s="1400"/>
      <c r="CC83" s="1400"/>
      <c r="CD83" s="1400"/>
      <c r="CE83" s="1400"/>
      <c r="CF83" s="1400"/>
      <c r="CG83" s="1400"/>
      <c r="CH83" s="1400"/>
      <c r="CI83" s="1400"/>
      <c r="CJ83" s="1400"/>
      <c r="CK83" s="1400"/>
      <c r="CL83" s="1400"/>
      <c r="CM83" s="1400"/>
      <c r="CN83" s="1400"/>
      <c r="CO83" s="1400"/>
      <c r="CP83" s="1400"/>
      <c r="CQ83" s="1400"/>
      <c r="CR83" s="1400"/>
      <c r="CS83" s="1400"/>
      <c r="CT83" s="1400"/>
      <c r="CU83" s="1400"/>
      <c r="CV83" s="1400"/>
      <c r="CW83" s="1400"/>
      <c r="CX83" s="1400"/>
      <c r="CY83" s="1400"/>
      <c r="CZ83" s="1400"/>
      <c r="DA83" s="1400"/>
      <c r="DB83" s="1400"/>
      <c r="DC83" s="1401"/>
    </row>
    <row r="84" spans="2:107" ht="12.75" customHeight="1">
      <c r="B84" s="1794"/>
      <c r="C84" s="1795"/>
      <c r="D84" s="1400"/>
      <c r="E84" s="1400"/>
      <c r="F84" s="1400"/>
      <c r="G84" s="1400"/>
      <c r="H84" s="1400"/>
      <c r="I84" s="1400"/>
      <c r="J84" s="1400"/>
      <c r="K84" s="1400"/>
      <c r="L84" s="1400"/>
      <c r="M84" s="1400"/>
      <c r="N84" s="1400"/>
      <c r="O84" s="1400"/>
      <c r="P84" s="1400"/>
      <c r="Q84" s="1400"/>
      <c r="R84" s="1400"/>
      <c r="S84" s="1400"/>
      <c r="T84" s="1400"/>
      <c r="U84" s="1400"/>
      <c r="V84" s="1400"/>
      <c r="W84" s="1400"/>
      <c r="X84" s="1400"/>
      <c r="Y84" s="1400"/>
      <c r="Z84" s="1400"/>
      <c r="AA84" s="1400"/>
      <c r="AB84" s="1400"/>
      <c r="AC84" s="1400"/>
      <c r="AD84" s="1400"/>
      <c r="AE84" s="1400"/>
      <c r="AF84" s="1400"/>
      <c r="AG84" s="1400"/>
      <c r="AH84" s="1400"/>
      <c r="AI84" s="1400"/>
      <c r="AJ84" s="1400"/>
      <c r="AK84" s="1400"/>
      <c r="AL84" s="1400"/>
      <c r="AM84" s="1400"/>
      <c r="AN84" s="1400"/>
      <c r="AO84" s="1400"/>
      <c r="AP84" s="1400"/>
      <c r="AQ84" s="1400"/>
      <c r="AR84" s="1400"/>
      <c r="AS84" s="1400"/>
      <c r="AT84" s="1400"/>
      <c r="AU84" s="1400"/>
      <c r="AV84" s="1400"/>
      <c r="AW84" s="1401"/>
      <c r="BH84" s="1794"/>
      <c r="BI84" s="1795"/>
      <c r="BJ84" s="1400"/>
      <c r="BK84" s="1400"/>
      <c r="BL84" s="1400"/>
      <c r="BM84" s="1400"/>
      <c r="BN84" s="1400"/>
      <c r="BO84" s="1400"/>
      <c r="BP84" s="1400"/>
      <c r="BQ84" s="1400"/>
      <c r="BR84" s="1400"/>
      <c r="BS84" s="1400"/>
      <c r="BT84" s="1400"/>
      <c r="BU84" s="1400"/>
      <c r="BV84" s="1400"/>
      <c r="BW84" s="1400"/>
      <c r="BX84" s="1400"/>
      <c r="BY84" s="1400"/>
      <c r="BZ84" s="1400"/>
      <c r="CA84" s="1400"/>
      <c r="CB84" s="1400"/>
      <c r="CC84" s="1400"/>
      <c r="CD84" s="1400"/>
      <c r="CE84" s="1400"/>
      <c r="CF84" s="1400"/>
      <c r="CG84" s="1400"/>
      <c r="CH84" s="1400"/>
      <c r="CI84" s="1400"/>
      <c r="CJ84" s="1400"/>
      <c r="CK84" s="1400"/>
      <c r="CL84" s="1400"/>
      <c r="CM84" s="1400"/>
      <c r="CN84" s="1400"/>
      <c r="CO84" s="1400"/>
      <c r="CP84" s="1400"/>
      <c r="CQ84" s="1400"/>
      <c r="CR84" s="1400"/>
      <c r="CS84" s="1400"/>
      <c r="CT84" s="1400"/>
      <c r="CU84" s="1400"/>
      <c r="CV84" s="1400"/>
      <c r="CW84" s="1400"/>
      <c r="CX84" s="1400"/>
      <c r="CY84" s="1400"/>
      <c r="CZ84" s="1400"/>
      <c r="DA84" s="1400"/>
      <c r="DB84" s="1400"/>
      <c r="DC84" s="1401"/>
    </row>
    <row r="85" spans="2:107" ht="12.75" customHeight="1">
      <c r="B85" s="1794"/>
      <c r="C85" s="1795"/>
      <c r="D85" s="1400"/>
      <c r="E85" s="1400"/>
      <c r="F85" s="1400"/>
      <c r="G85" s="1400"/>
      <c r="H85" s="1400"/>
      <c r="I85" s="1400"/>
      <c r="J85" s="1400"/>
      <c r="K85" s="1400"/>
      <c r="L85" s="1400"/>
      <c r="M85" s="1400"/>
      <c r="N85" s="1400"/>
      <c r="O85" s="1400"/>
      <c r="P85" s="1400"/>
      <c r="Q85" s="1400"/>
      <c r="R85" s="1400"/>
      <c r="S85" s="1400"/>
      <c r="T85" s="1400"/>
      <c r="U85" s="1400"/>
      <c r="V85" s="1400"/>
      <c r="W85" s="1400"/>
      <c r="X85" s="1400"/>
      <c r="Y85" s="1400"/>
      <c r="Z85" s="1400"/>
      <c r="AA85" s="1400"/>
      <c r="AB85" s="1400"/>
      <c r="AC85" s="1400"/>
      <c r="AD85" s="1400"/>
      <c r="AE85" s="1400"/>
      <c r="AF85" s="1400"/>
      <c r="AG85" s="1400"/>
      <c r="AH85" s="1400"/>
      <c r="AI85" s="1400"/>
      <c r="AJ85" s="1400"/>
      <c r="AK85" s="1400"/>
      <c r="AL85" s="1400"/>
      <c r="AM85" s="1400"/>
      <c r="AN85" s="1400"/>
      <c r="AO85" s="1400"/>
      <c r="AP85" s="1400"/>
      <c r="AQ85" s="1400"/>
      <c r="AR85" s="1400"/>
      <c r="AS85" s="1400"/>
      <c r="AT85" s="1400"/>
      <c r="AU85" s="1400"/>
      <c r="AV85" s="1400"/>
      <c r="AW85" s="1401"/>
      <c r="BH85" s="1794"/>
      <c r="BI85" s="1795"/>
      <c r="BJ85" s="1400"/>
      <c r="BK85" s="1400"/>
      <c r="BL85" s="1400"/>
      <c r="BM85" s="1400"/>
      <c r="BN85" s="1400"/>
      <c r="BO85" s="1400"/>
      <c r="BP85" s="1400"/>
      <c r="BQ85" s="1400"/>
      <c r="BR85" s="1400"/>
      <c r="BS85" s="1400"/>
      <c r="BT85" s="1400"/>
      <c r="BU85" s="1400"/>
      <c r="BV85" s="1400"/>
      <c r="BW85" s="1400"/>
      <c r="BX85" s="1400"/>
      <c r="BY85" s="1400"/>
      <c r="BZ85" s="1400"/>
      <c r="CA85" s="1400"/>
      <c r="CB85" s="1400"/>
      <c r="CC85" s="1400"/>
      <c r="CD85" s="1400"/>
      <c r="CE85" s="1400"/>
      <c r="CF85" s="1400"/>
      <c r="CG85" s="1400"/>
      <c r="CH85" s="1400"/>
      <c r="CI85" s="1400"/>
      <c r="CJ85" s="1400"/>
      <c r="CK85" s="1400"/>
      <c r="CL85" s="1400"/>
      <c r="CM85" s="1400"/>
      <c r="CN85" s="1400"/>
      <c r="CO85" s="1400"/>
      <c r="CP85" s="1400"/>
      <c r="CQ85" s="1400"/>
      <c r="CR85" s="1400"/>
      <c r="CS85" s="1400"/>
      <c r="CT85" s="1400"/>
      <c r="CU85" s="1400"/>
      <c r="CV85" s="1400"/>
      <c r="CW85" s="1400"/>
      <c r="CX85" s="1400"/>
      <c r="CY85" s="1400"/>
      <c r="CZ85" s="1400"/>
      <c r="DA85" s="1400"/>
      <c r="DB85" s="1400"/>
      <c r="DC85" s="1401"/>
    </row>
    <row r="86" spans="2:107" ht="12.75" customHeight="1">
      <c r="B86" s="1794"/>
      <c r="C86" s="1795"/>
      <c r="D86" s="1400"/>
      <c r="E86" s="1400"/>
      <c r="F86" s="1400"/>
      <c r="G86" s="1400"/>
      <c r="H86" s="1400"/>
      <c r="I86" s="1400"/>
      <c r="J86" s="1400"/>
      <c r="K86" s="1400"/>
      <c r="L86" s="1400"/>
      <c r="M86" s="1400"/>
      <c r="N86" s="1400"/>
      <c r="O86" s="1400"/>
      <c r="P86" s="1400"/>
      <c r="Q86" s="1400"/>
      <c r="R86" s="1400"/>
      <c r="S86" s="1400"/>
      <c r="T86" s="1400"/>
      <c r="U86" s="1400"/>
      <c r="V86" s="1400"/>
      <c r="W86" s="1400"/>
      <c r="X86" s="1400"/>
      <c r="Y86" s="1400"/>
      <c r="Z86" s="1400"/>
      <c r="AA86" s="1400"/>
      <c r="AB86" s="1400"/>
      <c r="AC86" s="1400"/>
      <c r="AD86" s="1400"/>
      <c r="AE86" s="1400"/>
      <c r="AF86" s="1400"/>
      <c r="AG86" s="1400"/>
      <c r="AH86" s="1400"/>
      <c r="AI86" s="1400"/>
      <c r="AJ86" s="1400"/>
      <c r="AK86" s="1400"/>
      <c r="AL86" s="1400"/>
      <c r="AM86" s="1400"/>
      <c r="AN86" s="1400"/>
      <c r="AO86" s="1400"/>
      <c r="AP86" s="1400"/>
      <c r="AQ86" s="1400"/>
      <c r="AR86" s="1400"/>
      <c r="AS86" s="1400"/>
      <c r="AT86" s="1400"/>
      <c r="AU86" s="1400"/>
      <c r="AV86" s="1400"/>
      <c r="AW86" s="1401"/>
      <c r="BH86" s="1794"/>
      <c r="BI86" s="1795"/>
      <c r="BJ86" s="1400"/>
      <c r="BK86" s="1400"/>
      <c r="BL86" s="1400"/>
      <c r="BM86" s="1400"/>
      <c r="BN86" s="1400"/>
      <c r="BO86" s="1400"/>
      <c r="BP86" s="1400"/>
      <c r="BQ86" s="1400"/>
      <c r="BR86" s="1400"/>
      <c r="BS86" s="1400"/>
      <c r="BT86" s="1400"/>
      <c r="BU86" s="1400"/>
      <c r="BV86" s="1400"/>
      <c r="BW86" s="1400"/>
      <c r="BX86" s="1400"/>
      <c r="BY86" s="1400"/>
      <c r="BZ86" s="1400"/>
      <c r="CA86" s="1400"/>
      <c r="CB86" s="1400"/>
      <c r="CC86" s="1400"/>
      <c r="CD86" s="1400"/>
      <c r="CE86" s="1400"/>
      <c r="CF86" s="1400"/>
      <c r="CG86" s="1400"/>
      <c r="CH86" s="1400"/>
      <c r="CI86" s="1400"/>
      <c r="CJ86" s="1400"/>
      <c r="CK86" s="1400"/>
      <c r="CL86" s="1400"/>
      <c r="CM86" s="1400"/>
      <c r="CN86" s="1400"/>
      <c r="CO86" s="1400"/>
      <c r="CP86" s="1400"/>
      <c r="CQ86" s="1400"/>
      <c r="CR86" s="1400"/>
      <c r="CS86" s="1400"/>
      <c r="CT86" s="1400"/>
      <c r="CU86" s="1400"/>
      <c r="CV86" s="1400"/>
      <c r="CW86" s="1400"/>
      <c r="CX86" s="1400"/>
      <c r="CY86" s="1400"/>
      <c r="CZ86" s="1400"/>
      <c r="DA86" s="1400"/>
      <c r="DB86" s="1400"/>
      <c r="DC86" s="1401"/>
    </row>
    <row r="87" spans="2:107" ht="12.75" customHeight="1">
      <c r="B87" s="1794"/>
      <c r="C87" s="1795"/>
      <c r="D87" s="1400"/>
      <c r="E87" s="1400"/>
      <c r="F87" s="1400"/>
      <c r="G87" s="1400"/>
      <c r="H87" s="1400"/>
      <c r="I87" s="1400"/>
      <c r="J87" s="1400"/>
      <c r="K87" s="1400"/>
      <c r="L87" s="1400"/>
      <c r="M87" s="1400"/>
      <c r="N87" s="1400"/>
      <c r="O87" s="1400"/>
      <c r="P87" s="1400"/>
      <c r="Q87" s="1400"/>
      <c r="R87" s="1400"/>
      <c r="S87" s="1400"/>
      <c r="T87" s="1400"/>
      <c r="U87" s="1400"/>
      <c r="V87" s="1400"/>
      <c r="W87" s="1400"/>
      <c r="X87" s="1400"/>
      <c r="Y87" s="1400"/>
      <c r="Z87" s="1400"/>
      <c r="AA87" s="1400"/>
      <c r="AB87" s="1400"/>
      <c r="AC87" s="1400"/>
      <c r="AD87" s="1400"/>
      <c r="AE87" s="1400"/>
      <c r="AF87" s="1400"/>
      <c r="AG87" s="1400"/>
      <c r="AH87" s="1400"/>
      <c r="AI87" s="1400"/>
      <c r="AJ87" s="1400"/>
      <c r="AK87" s="1400"/>
      <c r="AL87" s="1400"/>
      <c r="AM87" s="1400"/>
      <c r="AN87" s="1400"/>
      <c r="AO87" s="1400"/>
      <c r="AP87" s="1400"/>
      <c r="AQ87" s="1400"/>
      <c r="AR87" s="1400"/>
      <c r="AS87" s="1400"/>
      <c r="AT87" s="1400"/>
      <c r="AU87" s="1400"/>
      <c r="AV87" s="1400"/>
      <c r="AW87" s="1401"/>
      <c r="BH87" s="1794"/>
      <c r="BI87" s="1795"/>
      <c r="BJ87" s="1400"/>
      <c r="BK87" s="1400"/>
      <c r="BL87" s="1400"/>
      <c r="BM87" s="1400"/>
      <c r="BN87" s="1400"/>
      <c r="BO87" s="1400"/>
      <c r="BP87" s="1400"/>
      <c r="BQ87" s="1400"/>
      <c r="BR87" s="1400"/>
      <c r="BS87" s="1400"/>
      <c r="BT87" s="1400"/>
      <c r="BU87" s="1400"/>
      <c r="BV87" s="1400"/>
      <c r="BW87" s="1400"/>
      <c r="BX87" s="1400"/>
      <c r="BY87" s="1400"/>
      <c r="BZ87" s="1400"/>
      <c r="CA87" s="1400"/>
      <c r="CB87" s="1400"/>
      <c r="CC87" s="1400"/>
      <c r="CD87" s="1400"/>
      <c r="CE87" s="1400"/>
      <c r="CF87" s="1400"/>
      <c r="CG87" s="1400"/>
      <c r="CH87" s="1400"/>
      <c r="CI87" s="1400"/>
      <c r="CJ87" s="1400"/>
      <c r="CK87" s="1400"/>
      <c r="CL87" s="1400"/>
      <c r="CM87" s="1400"/>
      <c r="CN87" s="1400"/>
      <c r="CO87" s="1400"/>
      <c r="CP87" s="1400"/>
      <c r="CQ87" s="1400"/>
      <c r="CR87" s="1400"/>
      <c r="CS87" s="1400"/>
      <c r="CT87" s="1400"/>
      <c r="CU87" s="1400"/>
      <c r="CV87" s="1400"/>
      <c r="CW87" s="1400"/>
      <c r="CX87" s="1400"/>
      <c r="CY87" s="1400"/>
      <c r="CZ87" s="1400"/>
      <c r="DA87" s="1400"/>
      <c r="DB87" s="1400"/>
      <c r="DC87" s="1401"/>
    </row>
    <row r="88" spans="2:107" ht="12.75" customHeight="1">
      <c r="B88" s="1794"/>
      <c r="C88" s="1795"/>
      <c r="D88" s="1400"/>
      <c r="E88" s="1400"/>
      <c r="F88" s="1400"/>
      <c r="G88" s="1400"/>
      <c r="H88" s="1400"/>
      <c r="I88" s="1400"/>
      <c r="J88" s="1400"/>
      <c r="K88" s="1400"/>
      <c r="L88" s="1400"/>
      <c r="M88" s="1400"/>
      <c r="N88" s="1400"/>
      <c r="O88" s="1400"/>
      <c r="P88" s="1400"/>
      <c r="Q88" s="1400"/>
      <c r="R88" s="1400"/>
      <c r="S88" s="1400"/>
      <c r="T88" s="1400"/>
      <c r="U88" s="1400"/>
      <c r="V88" s="1400"/>
      <c r="W88" s="1400"/>
      <c r="X88" s="1400"/>
      <c r="Y88" s="1400"/>
      <c r="Z88" s="1400"/>
      <c r="AA88" s="1400"/>
      <c r="AB88" s="1400"/>
      <c r="AC88" s="1400"/>
      <c r="AD88" s="1400"/>
      <c r="AE88" s="1400"/>
      <c r="AF88" s="1400"/>
      <c r="AG88" s="1400"/>
      <c r="AH88" s="1400"/>
      <c r="AI88" s="1400"/>
      <c r="AJ88" s="1400"/>
      <c r="AK88" s="1400"/>
      <c r="AL88" s="1400"/>
      <c r="AM88" s="1400"/>
      <c r="AN88" s="1400"/>
      <c r="AO88" s="1400"/>
      <c r="AP88" s="1400"/>
      <c r="AQ88" s="1400"/>
      <c r="AR88" s="1400"/>
      <c r="AS88" s="1400"/>
      <c r="AT88" s="1400"/>
      <c r="AU88" s="1400"/>
      <c r="AV88" s="1400"/>
      <c r="AW88" s="1401"/>
      <c r="BH88" s="1794"/>
      <c r="BI88" s="1795"/>
      <c r="BJ88" s="1400"/>
      <c r="BK88" s="1400"/>
      <c r="BL88" s="1400"/>
      <c r="BM88" s="1400"/>
      <c r="BN88" s="1400"/>
      <c r="BO88" s="1400"/>
      <c r="BP88" s="1400"/>
      <c r="BQ88" s="1400"/>
      <c r="BR88" s="1400"/>
      <c r="BS88" s="1400"/>
      <c r="BT88" s="1400"/>
      <c r="BU88" s="1400"/>
      <c r="BV88" s="1400"/>
      <c r="BW88" s="1400"/>
      <c r="BX88" s="1400"/>
      <c r="BY88" s="1400"/>
      <c r="BZ88" s="1400"/>
      <c r="CA88" s="1400"/>
      <c r="CB88" s="1400"/>
      <c r="CC88" s="1400"/>
      <c r="CD88" s="1400"/>
      <c r="CE88" s="1400"/>
      <c r="CF88" s="1400"/>
      <c r="CG88" s="1400"/>
      <c r="CH88" s="1400"/>
      <c r="CI88" s="1400"/>
      <c r="CJ88" s="1400"/>
      <c r="CK88" s="1400"/>
      <c r="CL88" s="1400"/>
      <c r="CM88" s="1400"/>
      <c r="CN88" s="1400"/>
      <c r="CO88" s="1400"/>
      <c r="CP88" s="1400"/>
      <c r="CQ88" s="1400"/>
      <c r="CR88" s="1400"/>
      <c r="CS88" s="1400"/>
      <c r="CT88" s="1400"/>
      <c r="CU88" s="1400"/>
      <c r="CV88" s="1400"/>
      <c r="CW88" s="1400"/>
      <c r="CX88" s="1400"/>
      <c r="CY88" s="1400"/>
      <c r="CZ88" s="1400"/>
      <c r="DA88" s="1400"/>
      <c r="DB88" s="1400"/>
      <c r="DC88" s="1401"/>
    </row>
    <row r="89" spans="2:107" ht="12.75" customHeight="1">
      <c r="B89" s="1794"/>
      <c r="C89" s="1795"/>
      <c r="D89" s="1400"/>
      <c r="E89" s="1400"/>
      <c r="F89" s="1400"/>
      <c r="G89" s="1400"/>
      <c r="H89" s="1400"/>
      <c r="I89" s="1400"/>
      <c r="J89" s="1400"/>
      <c r="K89" s="1400"/>
      <c r="L89" s="1400"/>
      <c r="M89" s="1400"/>
      <c r="N89" s="1400"/>
      <c r="O89" s="1400"/>
      <c r="P89" s="1400"/>
      <c r="Q89" s="1400"/>
      <c r="R89" s="1400"/>
      <c r="S89" s="1400"/>
      <c r="T89" s="1400"/>
      <c r="U89" s="1400"/>
      <c r="V89" s="1400"/>
      <c r="W89" s="1400"/>
      <c r="X89" s="1400"/>
      <c r="Y89" s="1400"/>
      <c r="Z89" s="1400"/>
      <c r="AA89" s="1400"/>
      <c r="AB89" s="1400"/>
      <c r="AC89" s="1400"/>
      <c r="AD89" s="1400"/>
      <c r="AE89" s="1400"/>
      <c r="AF89" s="1400"/>
      <c r="AG89" s="1400"/>
      <c r="AH89" s="1400"/>
      <c r="AI89" s="1400"/>
      <c r="AJ89" s="1400"/>
      <c r="AK89" s="1400"/>
      <c r="AL89" s="1400"/>
      <c r="AM89" s="1400"/>
      <c r="AN89" s="1400"/>
      <c r="AO89" s="1400"/>
      <c r="AP89" s="1400"/>
      <c r="AQ89" s="1400"/>
      <c r="AR89" s="1400"/>
      <c r="AS89" s="1400"/>
      <c r="AT89" s="1400"/>
      <c r="AU89" s="1400"/>
      <c r="AV89" s="1400"/>
      <c r="AW89" s="1401"/>
      <c r="BH89" s="1794"/>
      <c r="BI89" s="1795"/>
      <c r="BJ89" s="1400"/>
      <c r="BK89" s="1400"/>
      <c r="BL89" s="1400"/>
      <c r="BM89" s="1400"/>
      <c r="BN89" s="1400"/>
      <c r="BO89" s="1400"/>
      <c r="BP89" s="1400"/>
      <c r="BQ89" s="1400"/>
      <c r="BR89" s="1400"/>
      <c r="BS89" s="1400"/>
      <c r="BT89" s="1400"/>
      <c r="BU89" s="1400"/>
      <c r="BV89" s="1400"/>
      <c r="BW89" s="1400"/>
      <c r="BX89" s="1400"/>
      <c r="BY89" s="1400"/>
      <c r="BZ89" s="1400"/>
      <c r="CA89" s="1400"/>
      <c r="CB89" s="1400"/>
      <c r="CC89" s="1400"/>
      <c r="CD89" s="1400"/>
      <c r="CE89" s="1400"/>
      <c r="CF89" s="1400"/>
      <c r="CG89" s="1400"/>
      <c r="CH89" s="1400"/>
      <c r="CI89" s="1400"/>
      <c r="CJ89" s="1400"/>
      <c r="CK89" s="1400"/>
      <c r="CL89" s="1400"/>
      <c r="CM89" s="1400"/>
      <c r="CN89" s="1400"/>
      <c r="CO89" s="1400"/>
      <c r="CP89" s="1400"/>
      <c r="CQ89" s="1400"/>
      <c r="CR89" s="1400"/>
      <c r="CS89" s="1400"/>
      <c r="CT89" s="1400"/>
      <c r="CU89" s="1400"/>
      <c r="CV89" s="1400"/>
      <c r="CW89" s="1400"/>
      <c r="CX89" s="1400"/>
      <c r="CY89" s="1400"/>
      <c r="CZ89" s="1400"/>
      <c r="DA89" s="1400"/>
      <c r="DB89" s="1400"/>
      <c r="DC89" s="1401"/>
    </row>
    <row r="90" spans="2:107" ht="12.75" customHeight="1">
      <c r="B90" s="1794"/>
      <c r="C90" s="1795"/>
      <c r="D90" s="1400"/>
      <c r="E90" s="1400"/>
      <c r="F90" s="1400"/>
      <c r="G90" s="1400"/>
      <c r="H90" s="1400"/>
      <c r="I90" s="1400"/>
      <c r="J90" s="1400"/>
      <c r="K90" s="1400"/>
      <c r="L90" s="1400"/>
      <c r="M90" s="1400"/>
      <c r="N90" s="1400"/>
      <c r="O90" s="1400"/>
      <c r="P90" s="1400"/>
      <c r="Q90" s="1400"/>
      <c r="R90" s="1400"/>
      <c r="S90" s="1400"/>
      <c r="T90" s="1400"/>
      <c r="U90" s="1400"/>
      <c r="V90" s="1400"/>
      <c r="W90" s="1400"/>
      <c r="X90" s="1400"/>
      <c r="Y90" s="1400"/>
      <c r="Z90" s="1400"/>
      <c r="AA90" s="1400"/>
      <c r="AB90" s="1400"/>
      <c r="AC90" s="1400"/>
      <c r="AD90" s="1400"/>
      <c r="AE90" s="1400"/>
      <c r="AF90" s="1400"/>
      <c r="AG90" s="1400"/>
      <c r="AH90" s="1400"/>
      <c r="AI90" s="1400"/>
      <c r="AJ90" s="1400"/>
      <c r="AK90" s="1400"/>
      <c r="AL90" s="1400"/>
      <c r="AM90" s="1400"/>
      <c r="AN90" s="1400"/>
      <c r="AO90" s="1400"/>
      <c r="AP90" s="1400"/>
      <c r="AQ90" s="1400"/>
      <c r="AR90" s="1400"/>
      <c r="AS90" s="1400"/>
      <c r="AT90" s="1400"/>
      <c r="AU90" s="1400"/>
      <c r="AV90" s="1400"/>
      <c r="AW90" s="1401"/>
      <c r="BH90" s="1794"/>
      <c r="BI90" s="1795"/>
      <c r="BJ90" s="1400"/>
      <c r="BK90" s="1400"/>
      <c r="BL90" s="1400"/>
      <c r="BM90" s="1400"/>
      <c r="BN90" s="1400"/>
      <c r="BO90" s="1400"/>
      <c r="BP90" s="1400"/>
      <c r="BQ90" s="1400"/>
      <c r="BR90" s="1400"/>
      <c r="BS90" s="1400"/>
      <c r="BT90" s="1400"/>
      <c r="BU90" s="1400"/>
      <c r="BV90" s="1400"/>
      <c r="BW90" s="1400"/>
      <c r="BX90" s="1400"/>
      <c r="BY90" s="1400"/>
      <c r="BZ90" s="1400"/>
      <c r="CA90" s="1400"/>
      <c r="CB90" s="1400"/>
      <c r="CC90" s="1400"/>
      <c r="CD90" s="1400"/>
      <c r="CE90" s="1400"/>
      <c r="CF90" s="1400"/>
      <c r="CG90" s="1400"/>
      <c r="CH90" s="1400"/>
      <c r="CI90" s="1400"/>
      <c r="CJ90" s="1400"/>
      <c r="CK90" s="1400"/>
      <c r="CL90" s="1400"/>
      <c r="CM90" s="1400"/>
      <c r="CN90" s="1400"/>
      <c r="CO90" s="1400"/>
      <c r="CP90" s="1400"/>
      <c r="CQ90" s="1400"/>
      <c r="CR90" s="1400"/>
      <c r="CS90" s="1400"/>
      <c r="CT90" s="1400"/>
      <c r="CU90" s="1400"/>
      <c r="CV90" s="1400"/>
      <c r="CW90" s="1400"/>
      <c r="CX90" s="1400"/>
      <c r="CY90" s="1400"/>
      <c r="CZ90" s="1400"/>
      <c r="DA90" s="1400"/>
      <c r="DB90" s="1400"/>
      <c r="DC90" s="1401"/>
    </row>
    <row r="91" spans="2:107" ht="12.75" customHeight="1">
      <c r="B91" s="1794"/>
      <c r="C91" s="1795"/>
      <c r="D91" s="1400"/>
      <c r="E91" s="1400"/>
      <c r="F91" s="1400"/>
      <c r="G91" s="1400"/>
      <c r="H91" s="1400"/>
      <c r="I91" s="1400"/>
      <c r="J91" s="1400"/>
      <c r="K91" s="1400"/>
      <c r="L91" s="1400"/>
      <c r="M91" s="1400"/>
      <c r="N91" s="1400"/>
      <c r="O91" s="1400"/>
      <c r="P91" s="1400"/>
      <c r="Q91" s="1400"/>
      <c r="R91" s="1400"/>
      <c r="S91" s="1400"/>
      <c r="T91" s="1400"/>
      <c r="U91" s="1400"/>
      <c r="V91" s="1400"/>
      <c r="W91" s="1400"/>
      <c r="X91" s="1400"/>
      <c r="Y91" s="1400"/>
      <c r="Z91" s="1400"/>
      <c r="AA91" s="1400"/>
      <c r="AB91" s="1400"/>
      <c r="AC91" s="1400"/>
      <c r="AD91" s="1400"/>
      <c r="AE91" s="1400"/>
      <c r="AF91" s="1400"/>
      <c r="AG91" s="1400"/>
      <c r="AH91" s="1400"/>
      <c r="AI91" s="1400"/>
      <c r="AJ91" s="1400"/>
      <c r="AK91" s="1400"/>
      <c r="AL91" s="1400"/>
      <c r="AM91" s="1400"/>
      <c r="AN91" s="1400"/>
      <c r="AO91" s="1400"/>
      <c r="AP91" s="1400"/>
      <c r="AQ91" s="1400"/>
      <c r="AR91" s="1400"/>
      <c r="AS91" s="1400"/>
      <c r="AT91" s="1400"/>
      <c r="AU91" s="1400"/>
      <c r="AV91" s="1400"/>
      <c r="AW91" s="1401"/>
      <c r="BH91" s="1794"/>
      <c r="BI91" s="1795"/>
      <c r="BJ91" s="1400"/>
      <c r="BK91" s="1400"/>
      <c r="BL91" s="1400"/>
      <c r="BM91" s="1400"/>
      <c r="BN91" s="1400"/>
      <c r="BO91" s="1400"/>
      <c r="BP91" s="1400"/>
      <c r="BQ91" s="1400"/>
      <c r="BR91" s="1400"/>
      <c r="BS91" s="1400"/>
      <c r="BT91" s="1400"/>
      <c r="BU91" s="1400"/>
      <c r="BV91" s="1400"/>
      <c r="BW91" s="1400"/>
      <c r="BX91" s="1400"/>
      <c r="BY91" s="1400"/>
      <c r="BZ91" s="1400"/>
      <c r="CA91" s="1400"/>
      <c r="CB91" s="1400"/>
      <c r="CC91" s="1400"/>
      <c r="CD91" s="1400"/>
      <c r="CE91" s="1400"/>
      <c r="CF91" s="1400"/>
      <c r="CG91" s="1400"/>
      <c r="CH91" s="1400"/>
      <c r="CI91" s="1400"/>
      <c r="CJ91" s="1400"/>
      <c r="CK91" s="1400"/>
      <c r="CL91" s="1400"/>
      <c r="CM91" s="1400"/>
      <c r="CN91" s="1400"/>
      <c r="CO91" s="1400"/>
      <c r="CP91" s="1400"/>
      <c r="CQ91" s="1400"/>
      <c r="CR91" s="1400"/>
      <c r="CS91" s="1400"/>
      <c r="CT91" s="1400"/>
      <c r="CU91" s="1400"/>
      <c r="CV91" s="1400"/>
      <c r="CW91" s="1400"/>
      <c r="CX91" s="1400"/>
      <c r="CY91" s="1400"/>
      <c r="CZ91" s="1400"/>
      <c r="DA91" s="1400"/>
      <c r="DB91" s="1400"/>
      <c r="DC91" s="1401"/>
    </row>
    <row r="92" spans="2:107" ht="12.75" customHeight="1">
      <c r="B92" s="1794"/>
      <c r="C92" s="1795"/>
      <c r="D92" s="1400"/>
      <c r="E92" s="1400"/>
      <c r="F92" s="1400"/>
      <c r="G92" s="1400"/>
      <c r="H92" s="1400"/>
      <c r="I92" s="1400"/>
      <c r="J92" s="1400"/>
      <c r="K92" s="1400"/>
      <c r="L92" s="1400"/>
      <c r="M92" s="1400"/>
      <c r="N92" s="1400"/>
      <c r="O92" s="1400"/>
      <c r="P92" s="1400"/>
      <c r="Q92" s="1400"/>
      <c r="R92" s="1400"/>
      <c r="S92" s="1400"/>
      <c r="T92" s="1400"/>
      <c r="U92" s="1400"/>
      <c r="V92" s="1400"/>
      <c r="W92" s="1400"/>
      <c r="X92" s="1400"/>
      <c r="Y92" s="1400"/>
      <c r="Z92" s="1400"/>
      <c r="AA92" s="1400"/>
      <c r="AB92" s="1400"/>
      <c r="AC92" s="1400"/>
      <c r="AD92" s="1400"/>
      <c r="AE92" s="1400"/>
      <c r="AF92" s="1400"/>
      <c r="AG92" s="1400"/>
      <c r="AH92" s="1400"/>
      <c r="AI92" s="1400"/>
      <c r="AJ92" s="1400"/>
      <c r="AK92" s="1400"/>
      <c r="AL92" s="1400"/>
      <c r="AM92" s="1400"/>
      <c r="AN92" s="1400"/>
      <c r="AO92" s="1400"/>
      <c r="AP92" s="1400"/>
      <c r="AQ92" s="1400"/>
      <c r="AR92" s="1400"/>
      <c r="AS92" s="1400"/>
      <c r="AT92" s="1400"/>
      <c r="AU92" s="1400"/>
      <c r="AV92" s="1400"/>
      <c r="AW92" s="1401"/>
      <c r="BH92" s="1794"/>
      <c r="BI92" s="1795"/>
      <c r="BJ92" s="1400"/>
      <c r="BK92" s="1400"/>
      <c r="BL92" s="1400"/>
      <c r="BM92" s="1400"/>
      <c r="BN92" s="1400"/>
      <c r="BO92" s="1400"/>
      <c r="BP92" s="1400"/>
      <c r="BQ92" s="1400"/>
      <c r="BR92" s="1400"/>
      <c r="BS92" s="1400"/>
      <c r="BT92" s="1400"/>
      <c r="BU92" s="1400"/>
      <c r="BV92" s="1400"/>
      <c r="BW92" s="1400"/>
      <c r="BX92" s="1400"/>
      <c r="BY92" s="1400"/>
      <c r="BZ92" s="1400"/>
      <c r="CA92" s="1400"/>
      <c r="CB92" s="1400"/>
      <c r="CC92" s="1400"/>
      <c r="CD92" s="1400"/>
      <c r="CE92" s="1400"/>
      <c r="CF92" s="1400"/>
      <c r="CG92" s="1400"/>
      <c r="CH92" s="1400"/>
      <c r="CI92" s="1400"/>
      <c r="CJ92" s="1400"/>
      <c r="CK92" s="1400"/>
      <c r="CL92" s="1400"/>
      <c r="CM92" s="1400"/>
      <c r="CN92" s="1400"/>
      <c r="CO92" s="1400"/>
      <c r="CP92" s="1400"/>
      <c r="CQ92" s="1400"/>
      <c r="CR92" s="1400"/>
      <c r="CS92" s="1400"/>
      <c r="CT92" s="1400"/>
      <c r="CU92" s="1400"/>
      <c r="CV92" s="1400"/>
      <c r="CW92" s="1400"/>
      <c r="CX92" s="1400"/>
      <c r="CY92" s="1400"/>
      <c r="CZ92" s="1400"/>
      <c r="DA92" s="1400"/>
      <c r="DB92" s="1400"/>
      <c r="DC92" s="1401"/>
    </row>
    <row r="93" spans="2:107" ht="12.75" customHeight="1">
      <c r="B93" s="1794"/>
      <c r="C93" s="1795"/>
      <c r="D93" s="3410"/>
      <c r="E93" s="3410"/>
      <c r="F93" s="3410"/>
      <c r="G93" s="3410"/>
      <c r="H93" s="3410"/>
      <c r="I93" s="3410"/>
      <c r="J93" s="3410"/>
      <c r="K93" s="3410"/>
      <c r="L93" s="3410"/>
      <c r="M93" s="3410"/>
      <c r="N93" s="3410"/>
      <c r="O93" s="3410"/>
      <c r="P93" s="3410"/>
      <c r="Q93" s="3410"/>
      <c r="R93" s="3410"/>
      <c r="S93" s="3410"/>
      <c r="T93" s="3410"/>
      <c r="U93" s="3410"/>
      <c r="V93" s="3410"/>
      <c r="W93" s="3410"/>
      <c r="X93" s="3410"/>
      <c r="Y93" s="3410"/>
      <c r="Z93" s="3410"/>
      <c r="AA93" s="3410"/>
      <c r="AB93" s="3410"/>
      <c r="AC93" s="3410"/>
      <c r="AD93" s="3410"/>
      <c r="AE93" s="3410"/>
      <c r="AF93" s="3410"/>
      <c r="AG93" s="3410"/>
      <c r="AH93" s="3410"/>
      <c r="AI93" s="3410"/>
      <c r="AJ93" s="3410"/>
      <c r="AK93" s="3410"/>
      <c r="AL93" s="3410"/>
      <c r="AM93" s="3410"/>
      <c r="AN93" s="3410"/>
      <c r="AO93" s="3410"/>
      <c r="AP93" s="3410"/>
      <c r="AQ93" s="3410"/>
      <c r="AR93" s="3410"/>
      <c r="AS93" s="3410"/>
      <c r="AT93" s="3410"/>
      <c r="AU93" s="3410"/>
      <c r="AV93" s="3410"/>
      <c r="AW93" s="3411"/>
      <c r="BH93" s="1794"/>
      <c r="BI93" s="1795"/>
      <c r="BJ93" s="1400"/>
      <c r="BK93" s="1400"/>
      <c r="BL93" s="1400"/>
      <c r="BM93" s="1400"/>
      <c r="BN93" s="1400"/>
      <c r="BO93" s="1400"/>
      <c r="BP93" s="1400"/>
      <c r="BQ93" s="1400"/>
      <c r="BR93" s="1400"/>
      <c r="BS93" s="1400"/>
      <c r="BT93" s="1400"/>
      <c r="BU93" s="1400"/>
      <c r="BV93" s="1400"/>
      <c r="BW93" s="1400"/>
      <c r="BX93" s="1400"/>
      <c r="BY93" s="1400"/>
      <c r="BZ93" s="1400"/>
      <c r="CA93" s="1400"/>
      <c r="CB93" s="1400"/>
      <c r="CC93" s="1400"/>
      <c r="CD93" s="1400"/>
      <c r="CE93" s="1400"/>
      <c r="CF93" s="1400"/>
      <c r="CG93" s="1400"/>
      <c r="CH93" s="1400"/>
      <c r="CI93" s="1400"/>
      <c r="CJ93" s="1400"/>
      <c r="CK93" s="1400"/>
      <c r="CL93" s="1400"/>
      <c r="CM93" s="1400"/>
      <c r="CN93" s="1400"/>
      <c r="CO93" s="1400"/>
      <c r="CP93" s="1400"/>
      <c r="CQ93" s="1400"/>
      <c r="CR93" s="1400"/>
      <c r="CS93" s="1400"/>
      <c r="CT93" s="1400"/>
      <c r="CU93" s="1400"/>
      <c r="CV93" s="1400"/>
      <c r="CW93" s="1400"/>
      <c r="CX93" s="1400"/>
      <c r="CY93" s="1400"/>
      <c r="CZ93" s="1400"/>
      <c r="DA93" s="1400"/>
      <c r="DB93" s="1400"/>
      <c r="DC93" s="1401"/>
    </row>
    <row r="94" spans="2:107" ht="12.75" customHeight="1">
      <c r="B94" s="1794"/>
      <c r="C94" s="1795"/>
      <c r="D94" s="3410"/>
      <c r="E94" s="3410"/>
      <c r="F94" s="3410"/>
      <c r="G94" s="3410"/>
      <c r="H94" s="3410"/>
      <c r="I94" s="3410"/>
      <c r="J94" s="3410"/>
      <c r="K94" s="3410"/>
      <c r="L94" s="3410"/>
      <c r="M94" s="3410"/>
      <c r="N94" s="3410"/>
      <c r="O94" s="3410"/>
      <c r="P94" s="3410"/>
      <c r="Q94" s="3410"/>
      <c r="R94" s="3410"/>
      <c r="S94" s="3410"/>
      <c r="T94" s="3410"/>
      <c r="U94" s="3410"/>
      <c r="V94" s="3410"/>
      <c r="W94" s="3410"/>
      <c r="X94" s="3410"/>
      <c r="Y94" s="3410"/>
      <c r="Z94" s="3410"/>
      <c r="AA94" s="3410"/>
      <c r="AB94" s="3410"/>
      <c r="AC94" s="3410"/>
      <c r="AD94" s="3410"/>
      <c r="AE94" s="3410"/>
      <c r="AF94" s="3410"/>
      <c r="AG94" s="3410"/>
      <c r="AH94" s="3410"/>
      <c r="AI94" s="3410"/>
      <c r="AJ94" s="3410"/>
      <c r="AK94" s="3410"/>
      <c r="AL94" s="3410"/>
      <c r="AM94" s="3410"/>
      <c r="AN94" s="3410"/>
      <c r="AO94" s="3410"/>
      <c r="AP94" s="3410"/>
      <c r="AQ94" s="3410"/>
      <c r="AR94" s="3410"/>
      <c r="AS94" s="3410"/>
      <c r="AT94" s="3410"/>
      <c r="AU94" s="3410"/>
      <c r="AV94" s="3410"/>
      <c r="AW94" s="3411"/>
      <c r="BH94" s="1794"/>
      <c r="BI94" s="1795"/>
      <c r="BJ94" s="1400"/>
      <c r="BK94" s="1400"/>
      <c r="BL94" s="1400"/>
      <c r="BM94" s="1400"/>
      <c r="BN94" s="1400"/>
      <c r="BO94" s="1400"/>
      <c r="BP94" s="1400"/>
      <c r="BQ94" s="1400"/>
      <c r="BR94" s="1400"/>
      <c r="BS94" s="1400"/>
      <c r="BT94" s="1400"/>
      <c r="BU94" s="1400"/>
      <c r="BV94" s="1400"/>
      <c r="BW94" s="1400"/>
      <c r="BX94" s="1400"/>
      <c r="BY94" s="1400"/>
      <c r="BZ94" s="1400"/>
      <c r="CA94" s="1400"/>
      <c r="CB94" s="1400"/>
      <c r="CC94" s="1400"/>
      <c r="CD94" s="1400"/>
      <c r="CE94" s="1400"/>
      <c r="CF94" s="1400"/>
      <c r="CG94" s="1400"/>
      <c r="CH94" s="1400"/>
      <c r="CI94" s="1400"/>
      <c r="CJ94" s="1400"/>
      <c r="CK94" s="1400"/>
      <c r="CL94" s="1400"/>
      <c r="CM94" s="1400"/>
      <c r="CN94" s="1400"/>
      <c r="CO94" s="1400"/>
      <c r="CP94" s="1400"/>
      <c r="CQ94" s="1400"/>
      <c r="CR94" s="1400"/>
      <c r="CS94" s="1400"/>
      <c r="CT94" s="1400"/>
      <c r="CU94" s="1400"/>
      <c r="CV94" s="1400"/>
      <c r="CW94" s="1400"/>
      <c r="CX94" s="1400"/>
      <c r="CY94" s="1400"/>
      <c r="CZ94" s="1400"/>
      <c r="DA94" s="1400"/>
      <c r="DB94" s="1400"/>
      <c r="DC94" s="1401"/>
    </row>
    <row r="95" spans="2:107" ht="12.75" customHeight="1">
      <c r="B95" s="1794"/>
      <c r="C95" s="1795"/>
      <c r="D95" s="3410"/>
      <c r="E95" s="3410"/>
      <c r="F95" s="3410"/>
      <c r="G95" s="3410"/>
      <c r="H95" s="3410"/>
      <c r="I95" s="3410"/>
      <c r="J95" s="3410"/>
      <c r="K95" s="3410"/>
      <c r="L95" s="3410"/>
      <c r="M95" s="3410"/>
      <c r="N95" s="3410"/>
      <c r="O95" s="3410"/>
      <c r="P95" s="3410"/>
      <c r="Q95" s="3410"/>
      <c r="R95" s="3410"/>
      <c r="S95" s="3410"/>
      <c r="T95" s="3410"/>
      <c r="U95" s="3410"/>
      <c r="V95" s="3410"/>
      <c r="W95" s="3410"/>
      <c r="X95" s="3410"/>
      <c r="Y95" s="3410"/>
      <c r="Z95" s="3410"/>
      <c r="AA95" s="3410"/>
      <c r="AB95" s="3410"/>
      <c r="AC95" s="3410"/>
      <c r="AD95" s="3410"/>
      <c r="AE95" s="3410"/>
      <c r="AF95" s="3410"/>
      <c r="AG95" s="3410"/>
      <c r="AH95" s="3410"/>
      <c r="AI95" s="3410"/>
      <c r="AJ95" s="3410"/>
      <c r="AK95" s="3410"/>
      <c r="AL95" s="3410"/>
      <c r="AM95" s="3410"/>
      <c r="AN95" s="3410"/>
      <c r="AO95" s="3410"/>
      <c r="AP95" s="3410"/>
      <c r="AQ95" s="3410"/>
      <c r="AR95" s="3410"/>
      <c r="AS95" s="3410"/>
      <c r="AT95" s="3410"/>
      <c r="AU95" s="3410"/>
      <c r="AV95" s="3410"/>
      <c r="AW95" s="3411"/>
      <c r="BH95" s="1794"/>
      <c r="BI95" s="1795"/>
      <c r="BJ95" s="1400"/>
      <c r="BK95" s="1400"/>
      <c r="BL95" s="1400"/>
      <c r="BM95" s="1400"/>
      <c r="BN95" s="1400"/>
      <c r="BO95" s="1400"/>
      <c r="BP95" s="1400"/>
      <c r="BQ95" s="1400"/>
      <c r="BR95" s="1400"/>
      <c r="BS95" s="1400"/>
      <c r="BT95" s="1400"/>
      <c r="BU95" s="1400"/>
      <c r="BV95" s="1400"/>
      <c r="BW95" s="1400"/>
      <c r="BX95" s="1400"/>
      <c r="BY95" s="1400"/>
      <c r="BZ95" s="1400"/>
      <c r="CA95" s="1400"/>
      <c r="CB95" s="1400"/>
      <c r="CC95" s="1400"/>
      <c r="CD95" s="1400"/>
      <c r="CE95" s="1400"/>
      <c r="CF95" s="1400"/>
      <c r="CG95" s="1400"/>
      <c r="CH95" s="1400"/>
      <c r="CI95" s="1400"/>
      <c r="CJ95" s="1400"/>
      <c r="CK95" s="1400"/>
      <c r="CL95" s="1400"/>
      <c r="CM95" s="1400"/>
      <c r="CN95" s="1400"/>
      <c r="CO95" s="1400"/>
      <c r="CP95" s="1400"/>
      <c r="CQ95" s="1400"/>
      <c r="CR95" s="1400"/>
      <c r="CS95" s="1400"/>
      <c r="CT95" s="1400"/>
      <c r="CU95" s="1400"/>
      <c r="CV95" s="1400"/>
      <c r="CW95" s="1400"/>
      <c r="CX95" s="1400"/>
      <c r="CY95" s="1400"/>
      <c r="CZ95" s="1400"/>
      <c r="DA95" s="1400"/>
      <c r="DB95" s="1400"/>
      <c r="DC95" s="1401"/>
    </row>
    <row r="96" spans="2:107" ht="12.75" customHeight="1" thickBot="1">
      <c r="B96" s="2736"/>
      <c r="C96" s="2737"/>
      <c r="D96" s="3412"/>
      <c r="E96" s="3412"/>
      <c r="F96" s="3412"/>
      <c r="G96" s="3412"/>
      <c r="H96" s="3412"/>
      <c r="I96" s="3412"/>
      <c r="J96" s="3412"/>
      <c r="K96" s="3412"/>
      <c r="L96" s="3412"/>
      <c r="M96" s="3412"/>
      <c r="N96" s="3412"/>
      <c r="O96" s="3412"/>
      <c r="P96" s="3412"/>
      <c r="Q96" s="3412"/>
      <c r="R96" s="3412"/>
      <c r="S96" s="3412"/>
      <c r="T96" s="3412"/>
      <c r="U96" s="3412"/>
      <c r="V96" s="3412"/>
      <c r="W96" s="3412"/>
      <c r="X96" s="3412"/>
      <c r="Y96" s="3412"/>
      <c r="Z96" s="3412"/>
      <c r="AA96" s="3412"/>
      <c r="AB96" s="3412"/>
      <c r="AC96" s="3412"/>
      <c r="AD96" s="3412"/>
      <c r="AE96" s="3412"/>
      <c r="AF96" s="3412"/>
      <c r="AG96" s="3412"/>
      <c r="AH96" s="3412"/>
      <c r="AI96" s="3412"/>
      <c r="AJ96" s="3412"/>
      <c r="AK96" s="3412"/>
      <c r="AL96" s="3412"/>
      <c r="AM96" s="3412"/>
      <c r="AN96" s="3412"/>
      <c r="AO96" s="3412"/>
      <c r="AP96" s="3412"/>
      <c r="AQ96" s="3412"/>
      <c r="AR96" s="3412"/>
      <c r="AS96" s="3412"/>
      <c r="AT96" s="3412"/>
      <c r="AU96" s="3412"/>
      <c r="AV96" s="3412"/>
      <c r="AW96" s="3413"/>
      <c r="BH96" s="2736"/>
      <c r="BI96" s="2737"/>
      <c r="BJ96" s="2053"/>
      <c r="BK96" s="2053"/>
      <c r="BL96" s="2053"/>
      <c r="BM96" s="2053"/>
      <c r="BN96" s="2053"/>
      <c r="BO96" s="2053"/>
      <c r="BP96" s="2053"/>
      <c r="BQ96" s="2053"/>
      <c r="BR96" s="2053"/>
      <c r="BS96" s="2053"/>
      <c r="BT96" s="2053"/>
      <c r="BU96" s="2053"/>
      <c r="BV96" s="2053"/>
      <c r="BW96" s="2053"/>
      <c r="BX96" s="2053"/>
      <c r="BY96" s="2053"/>
      <c r="BZ96" s="2053"/>
      <c r="CA96" s="2053"/>
      <c r="CB96" s="2053"/>
      <c r="CC96" s="2053"/>
      <c r="CD96" s="2053"/>
      <c r="CE96" s="2053"/>
      <c r="CF96" s="2053"/>
      <c r="CG96" s="2053"/>
      <c r="CH96" s="2053"/>
      <c r="CI96" s="2053"/>
      <c r="CJ96" s="2053"/>
      <c r="CK96" s="2053"/>
      <c r="CL96" s="2053"/>
      <c r="CM96" s="2053"/>
      <c r="CN96" s="2053"/>
      <c r="CO96" s="2053"/>
      <c r="CP96" s="2053"/>
      <c r="CQ96" s="2053"/>
      <c r="CR96" s="2053"/>
      <c r="CS96" s="2053"/>
      <c r="CT96" s="2053"/>
      <c r="CU96" s="2053"/>
      <c r="CV96" s="2053"/>
      <c r="CW96" s="2053"/>
      <c r="CX96" s="2053"/>
      <c r="CY96" s="2053"/>
      <c r="CZ96" s="2053"/>
      <c r="DA96" s="2053"/>
      <c r="DB96" s="2053"/>
      <c r="DC96" s="2054"/>
    </row>
    <row r="97" ht="12.75" customHeight="1"/>
  </sheetData>
  <sheetProtection formatCells="0"/>
  <mergeCells count="252">
    <mergeCell ref="B10:C10"/>
    <mergeCell ref="D10:AW12"/>
    <mergeCell ref="B11:C11"/>
    <mergeCell ref="B12:C12"/>
    <mergeCell ref="B13:C13"/>
    <mergeCell ref="D13:AW15"/>
    <mergeCell ref="B14:C14"/>
    <mergeCell ref="B15:C15"/>
    <mergeCell ref="B2:H3"/>
    <mergeCell ref="B4:C4"/>
    <mergeCell ref="D4:AW6"/>
    <mergeCell ref="B5:C5"/>
    <mergeCell ref="B6:C6"/>
    <mergeCell ref="B7:C7"/>
    <mergeCell ref="D7:AW9"/>
    <mergeCell ref="B8:C8"/>
    <mergeCell ref="B9:C9"/>
    <mergeCell ref="B22:C22"/>
    <mergeCell ref="D22:AV24"/>
    <mergeCell ref="B23:C23"/>
    <mergeCell ref="B24:C24"/>
    <mergeCell ref="B25:C25"/>
    <mergeCell ref="D25:AV26"/>
    <mergeCell ref="B26:C26"/>
    <mergeCell ref="B16:C16"/>
    <mergeCell ref="D16:AV18"/>
    <mergeCell ref="B17:C17"/>
    <mergeCell ref="B18:C18"/>
    <mergeCell ref="B19:C19"/>
    <mergeCell ref="D19:AW21"/>
    <mergeCell ref="B20:C20"/>
    <mergeCell ref="B21:C21"/>
    <mergeCell ref="B33:C33"/>
    <mergeCell ref="D33:AW35"/>
    <mergeCell ref="B34:C34"/>
    <mergeCell ref="B35:C35"/>
    <mergeCell ref="B36:C36"/>
    <mergeCell ref="D36:AW38"/>
    <mergeCell ref="B37:C37"/>
    <mergeCell ref="B38:C38"/>
    <mergeCell ref="B27:C27"/>
    <mergeCell ref="D27:AW29"/>
    <mergeCell ref="B28:C28"/>
    <mergeCell ref="B29:C29"/>
    <mergeCell ref="B30:C30"/>
    <mergeCell ref="D30:AW32"/>
    <mergeCell ref="B31:C31"/>
    <mergeCell ref="B32:C32"/>
    <mergeCell ref="B45:C45"/>
    <mergeCell ref="D45:AW47"/>
    <mergeCell ref="B46:C46"/>
    <mergeCell ref="B47:C47"/>
    <mergeCell ref="B48:C48"/>
    <mergeCell ref="D48:AW50"/>
    <mergeCell ref="B49:C49"/>
    <mergeCell ref="B50:C50"/>
    <mergeCell ref="B39:C39"/>
    <mergeCell ref="D39:AW41"/>
    <mergeCell ref="B40:C40"/>
    <mergeCell ref="B41:C41"/>
    <mergeCell ref="B42:C42"/>
    <mergeCell ref="D42:AW44"/>
    <mergeCell ref="B43:C43"/>
    <mergeCell ref="B44:C44"/>
    <mergeCell ref="B57:C57"/>
    <mergeCell ref="D57:AW59"/>
    <mergeCell ref="B58:C58"/>
    <mergeCell ref="B59:C59"/>
    <mergeCell ref="B60:C60"/>
    <mergeCell ref="D60:AW62"/>
    <mergeCell ref="B61:C61"/>
    <mergeCell ref="B62:C62"/>
    <mergeCell ref="B51:C51"/>
    <mergeCell ref="D51:AW53"/>
    <mergeCell ref="B52:C52"/>
    <mergeCell ref="B53:C53"/>
    <mergeCell ref="B54:C54"/>
    <mergeCell ref="D54:AW56"/>
    <mergeCell ref="B55:C55"/>
    <mergeCell ref="B56:C56"/>
    <mergeCell ref="B69:C69"/>
    <mergeCell ref="D69:AW71"/>
    <mergeCell ref="B70:C70"/>
    <mergeCell ref="B71:C71"/>
    <mergeCell ref="B72:C72"/>
    <mergeCell ref="D72:AW74"/>
    <mergeCell ref="B73:C73"/>
    <mergeCell ref="B74:C74"/>
    <mergeCell ref="B63:C63"/>
    <mergeCell ref="D63:AW65"/>
    <mergeCell ref="B64:C64"/>
    <mergeCell ref="B65:C65"/>
    <mergeCell ref="B66:C66"/>
    <mergeCell ref="D66:AW68"/>
    <mergeCell ref="B67:C67"/>
    <mergeCell ref="B68:C68"/>
    <mergeCell ref="B81:C81"/>
    <mergeCell ref="D81:AW83"/>
    <mergeCell ref="B82:C82"/>
    <mergeCell ref="B83:C83"/>
    <mergeCell ref="B75:C75"/>
    <mergeCell ref="D75:AW77"/>
    <mergeCell ref="B76:C76"/>
    <mergeCell ref="B77:C77"/>
    <mergeCell ref="B78:C78"/>
    <mergeCell ref="D78:AW80"/>
    <mergeCell ref="B79:C79"/>
    <mergeCell ref="B80:C80"/>
    <mergeCell ref="B90:C90"/>
    <mergeCell ref="D90:AW92"/>
    <mergeCell ref="B91:C91"/>
    <mergeCell ref="B92:C92"/>
    <mergeCell ref="B93:C93"/>
    <mergeCell ref="D93:AW96"/>
    <mergeCell ref="B84:C84"/>
    <mergeCell ref="D84:AW86"/>
    <mergeCell ref="B85:C85"/>
    <mergeCell ref="B86:C86"/>
    <mergeCell ref="B87:C87"/>
    <mergeCell ref="D87:AW89"/>
    <mergeCell ref="B88:C88"/>
    <mergeCell ref="B89:C89"/>
    <mergeCell ref="B94:C94"/>
    <mergeCell ref="B95:C95"/>
    <mergeCell ref="B96:C96"/>
    <mergeCell ref="BH8:BI8"/>
    <mergeCell ref="BJ8:DC10"/>
    <mergeCell ref="BH9:BI9"/>
    <mergeCell ref="BH10:BI10"/>
    <mergeCell ref="BH11:BI11"/>
    <mergeCell ref="BJ11:DC13"/>
    <mergeCell ref="BH12:BI12"/>
    <mergeCell ref="BH13:BI13"/>
    <mergeCell ref="BH2:BI2"/>
    <mergeCell ref="BJ2:DC4"/>
    <mergeCell ref="BH3:BI3"/>
    <mergeCell ref="BH4:BI4"/>
    <mergeCell ref="BH5:BI5"/>
    <mergeCell ref="BJ5:DC7"/>
    <mergeCell ref="BH6:BI6"/>
    <mergeCell ref="BH7:BI7"/>
    <mergeCell ref="BH20:BI20"/>
    <mergeCell ref="BJ20:DC22"/>
    <mergeCell ref="BH21:BI21"/>
    <mergeCell ref="BH22:BI22"/>
    <mergeCell ref="BH23:BI23"/>
    <mergeCell ref="BJ23:DC25"/>
    <mergeCell ref="BH24:BI24"/>
    <mergeCell ref="BH25:BI25"/>
    <mergeCell ref="BH14:BI14"/>
    <mergeCell ref="BJ14:DC16"/>
    <mergeCell ref="BH15:BI15"/>
    <mergeCell ref="BH16:BI16"/>
    <mergeCell ref="BH17:BI17"/>
    <mergeCell ref="BJ17:DC19"/>
    <mergeCell ref="BH18:BI18"/>
    <mergeCell ref="BH19:BI19"/>
    <mergeCell ref="BH32:BI32"/>
    <mergeCell ref="BJ32:DC34"/>
    <mergeCell ref="BH33:BI33"/>
    <mergeCell ref="BH34:BI34"/>
    <mergeCell ref="BH35:BI35"/>
    <mergeCell ref="BJ35:DC37"/>
    <mergeCell ref="BH36:BI36"/>
    <mergeCell ref="BH37:BI37"/>
    <mergeCell ref="BH26:BI26"/>
    <mergeCell ref="BJ26:DC28"/>
    <mergeCell ref="BH27:BI27"/>
    <mergeCell ref="BH28:BI28"/>
    <mergeCell ref="BH29:BI29"/>
    <mergeCell ref="BJ29:DC31"/>
    <mergeCell ref="BH30:BI30"/>
    <mergeCell ref="BH31:BI31"/>
    <mergeCell ref="BH44:BI44"/>
    <mergeCell ref="BJ44:DC46"/>
    <mergeCell ref="BH45:BI45"/>
    <mergeCell ref="BH46:BI46"/>
    <mergeCell ref="BH47:BI47"/>
    <mergeCell ref="BJ47:DC49"/>
    <mergeCell ref="BH48:BI48"/>
    <mergeCell ref="BH49:BI49"/>
    <mergeCell ref="BH38:BI38"/>
    <mergeCell ref="BJ38:DC40"/>
    <mergeCell ref="BH39:BI39"/>
    <mergeCell ref="BH40:BI40"/>
    <mergeCell ref="BH41:BI41"/>
    <mergeCell ref="BJ41:DC43"/>
    <mergeCell ref="BH42:BI42"/>
    <mergeCell ref="BH43:BI43"/>
    <mergeCell ref="BH56:BI56"/>
    <mergeCell ref="BJ56:DC58"/>
    <mergeCell ref="BH57:BI57"/>
    <mergeCell ref="BH58:BI58"/>
    <mergeCell ref="BH59:BI59"/>
    <mergeCell ref="BJ59:DC61"/>
    <mergeCell ref="BH60:BI60"/>
    <mergeCell ref="BH61:BI61"/>
    <mergeCell ref="BH50:BI50"/>
    <mergeCell ref="BJ50:DC52"/>
    <mergeCell ref="BH51:BI51"/>
    <mergeCell ref="BH52:BI52"/>
    <mergeCell ref="BH53:BI53"/>
    <mergeCell ref="BJ53:DC55"/>
    <mergeCell ref="BH54:BI54"/>
    <mergeCell ref="BH55:BI55"/>
    <mergeCell ref="BH68:BI68"/>
    <mergeCell ref="BJ68:DC70"/>
    <mergeCell ref="BH69:BI69"/>
    <mergeCell ref="BH70:BI70"/>
    <mergeCell ref="BH71:BI71"/>
    <mergeCell ref="BJ71:DC73"/>
    <mergeCell ref="BH72:BI72"/>
    <mergeCell ref="BH73:BI73"/>
    <mergeCell ref="BH62:BI62"/>
    <mergeCell ref="BJ62:DC64"/>
    <mergeCell ref="BH63:BI63"/>
    <mergeCell ref="BH64:BI64"/>
    <mergeCell ref="BH65:BI65"/>
    <mergeCell ref="BJ65:DC67"/>
    <mergeCell ref="BH66:BI66"/>
    <mergeCell ref="BH67:BI67"/>
    <mergeCell ref="BH80:BI80"/>
    <mergeCell ref="BJ80:DC82"/>
    <mergeCell ref="BH81:BI81"/>
    <mergeCell ref="BH82:BI82"/>
    <mergeCell ref="BH83:BI83"/>
    <mergeCell ref="BJ83:DC85"/>
    <mergeCell ref="BH84:BI84"/>
    <mergeCell ref="BH85:BI85"/>
    <mergeCell ref="BH74:BI74"/>
    <mergeCell ref="BJ74:DC76"/>
    <mergeCell ref="BH75:BI75"/>
    <mergeCell ref="BH76:BI76"/>
    <mergeCell ref="BH77:BI77"/>
    <mergeCell ref="BJ77:DC79"/>
    <mergeCell ref="BH78:BI78"/>
    <mergeCell ref="BH79:BI79"/>
    <mergeCell ref="BJ95:DC96"/>
    <mergeCell ref="BH92:BI92"/>
    <mergeCell ref="BJ92:DC94"/>
    <mergeCell ref="BH93:BI93"/>
    <mergeCell ref="BH94:BI94"/>
    <mergeCell ref="BH95:BI95"/>
    <mergeCell ref="BH96:BI96"/>
    <mergeCell ref="BH86:BI86"/>
    <mergeCell ref="BJ86:DC88"/>
    <mergeCell ref="BH87:BI87"/>
    <mergeCell ref="BH88:BI88"/>
    <mergeCell ref="BH89:BI89"/>
    <mergeCell ref="BJ89:DC91"/>
    <mergeCell ref="BH90:BI90"/>
    <mergeCell ref="BH91:BI91"/>
  </mergeCells>
  <phoneticPr fontId="2"/>
  <dataValidations count="1">
    <dataValidation type="list" allowBlank="1" showInputMessage="1" showErrorMessage="1" sqref="O4:O6 BU2:BU4" xr:uid="{034572FF-5322-4D51-9630-75789E6BAF7A}">
      <formula1>"□,■"</formula1>
    </dataValidation>
  </dataValidations>
  <printOptions horizontalCentered="1"/>
  <pageMargins left="0.51181102362204722" right="0.47244094488188981" top="0.39370078740157483" bottom="0.39370078740157483" header="0.19685039370078741" footer="0.19685039370078741"/>
  <pageSetup paperSize="8" scale="70" orientation="landscape" blackAndWhite="1" r:id="rId1"/>
  <headerFooter alignWithMargins="0">
    <oddFooter xml:space="preserve">&amp;R&amp;P / &amp;N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E8EE-6F55-4263-8A9B-391736445E5D}">
  <sheetPr codeName="Sheet9">
    <tabColor theme="9" tint="0.39997558519241921"/>
  </sheetPr>
  <dimension ref="A1:DG312"/>
  <sheetViews>
    <sheetView view="pageBreakPreview" topLeftCell="A7" zoomScale="70" zoomScaleNormal="100" zoomScaleSheetLayoutView="70" workbookViewId="0">
      <selection activeCell="CM52" sqref="CM52:CU53"/>
    </sheetView>
  </sheetViews>
  <sheetFormatPr defaultColWidth="2.5" defaultRowHeight="13.5" customHeight="1"/>
  <cols>
    <col min="1" max="1" width="2.5" style="79"/>
    <col min="2" max="2" width="2.5" style="79" customWidth="1"/>
    <col min="3" max="17" width="2.5" style="79"/>
    <col min="18" max="18" width="2.5" style="79" customWidth="1"/>
    <col min="19" max="33" width="2.5" style="79"/>
    <col min="34" max="34" width="2.5" style="79" customWidth="1"/>
    <col min="35" max="49" width="2.5" style="79"/>
    <col min="50" max="50" width="2.5" style="79" customWidth="1"/>
    <col min="51" max="16384" width="2.5" style="79"/>
  </cols>
  <sheetData>
    <row r="1" spans="1:108" ht="13.5" customHeight="1">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row>
    <row r="2" spans="1:108" ht="13.5" customHeight="1">
      <c r="B2" s="3568" t="s">
        <v>866</v>
      </c>
      <c r="C2" s="3569"/>
      <c r="D2" s="3569"/>
      <c r="E2" s="3569"/>
      <c r="F2" s="3569"/>
      <c r="G2" s="3569"/>
      <c r="H2" s="3569"/>
      <c r="I2" s="3569"/>
      <c r="J2" s="3569"/>
      <c r="K2" s="3569"/>
      <c r="L2" s="3569"/>
      <c r="M2" s="3569"/>
      <c r="N2" s="3569"/>
      <c r="O2" s="3569"/>
      <c r="P2" s="3569"/>
      <c r="Q2" s="3569"/>
      <c r="R2" s="3569"/>
      <c r="S2" s="3569"/>
      <c r="T2" s="3569"/>
      <c r="U2" s="3569"/>
      <c r="V2" s="3569"/>
      <c r="W2" s="3569"/>
      <c r="X2" s="3569"/>
      <c r="Y2" s="3569"/>
      <c r="Z2" s="3569"/>
      <c r="AA2" s="3569"/>
      <c r="AB2" s="3569"/>
      <c r="AC2" s="3569"/>
      <c r="AD2" s="3569"/>
      <c r="AE2" s="3569"/>
      <c r="AF2" s="3569"/>
      <c r="AG2" s="3569"/>
      <c r="AH2" s="3569"/>
      <c r="AI2" s="3570"/>
      <c r="AM2" s="3604" t="s">
        <v>864</v>
      </c>
      <c r="AN2" s="3605"/>
      <c r="AO2" s="3605"/>
      <c r="AP2" s="3605"/>
      <c r="AQ2" s="3605"/>
      <c r="AR2" s="3606"/>
      <c r="AS2" s="3613" t="s">
        <v>863</v>
      </c>
      <c r="AT2" s="3614"/>
      <c r="AU2" s="3614"/>
      <c r="AV2" s="3614"/>
      <c r="AW2" s="3615"/>
      <c r="BI2" s="1222" t="s">
        <v>841</v>
      </c>
      <c r="BJ2" s="1222"/>
      <c r="BK2" s="1699" t="s">
        <v>840</v>
      </c>
      <c r="BL2" s="1699"/>
      <c r="BM2" s="1699"/>
      <c r="BN2" s="1699"/>
      <c r="BO2" s="1699"/>
      <c r="BP2" s="1699"/>
      <c r="BQ2" s="1699"/>
      <c r="BR2" s="1699"/>
      <c r="BS2" s="1699"/>
      <c r="BT2" s="1699"/>
      <c r="BU2" s="1699"/>
      <c r="BV2" s="1699"/>
      <c r="BW2" s="1699"/>
      <c r="BX2" s="1699"/>
      <c r="BY2" s="1699"/>
      <c r="BZ2" s="1699"/>
      <c r="CA2" s="1699"/>
      <c r="CB2" s="1699"/>
      <c r="CC2" s="1699"/>
      <c r="CD2" s="1699"/>
      <c r="CE2" s="1699"/>
      <c r="CF2" s="1699"/>
      <c r="CG2" s="1205" t="s">
        <v>44</v>
      </c>
      <c r="CH2" s="1196" t="s">
        <v>24</v>
      </c>
      <c r="CI2" s="853" t="s">
        <v>20</v>
      </c>
      <c r="CJ2" s="853"/>
      <c r="CK2" s="853" t="s">
        <v>29</v>
      </c>
      <c r="CL2" s="1196" t="s">
        <v>23</v>
      </c>
      <c r="CM2" s="853" t="s">
        <v>21</v>
      </c>
      <c r="CN2" s="853"/>
      <c r="CO2" s="3456" t="s">
        <v>1862</v>
      </c>
      <c r="CP2" s="3469"/>
      <c r="CQ2" s="3469"/>
      <c r="CR2" s="3469"/>
      <c r="CS2" s="3469"/>
      <c r="CT2" s="3469"/>
      <c r="CU2" s="3469"/>
      <c r="CV2" s="3469"/>
      <c r="CW2" s="3469"/>
      <c r="CX2" s="3469"/>
      <c r="CY2" s="3469"/>
      <c r="CZ2" s="3469"/>
      <c r="DA2" s="3469"/>
      <c r="DB2" s="1205" t="s">
        <v>45</v>
      </c>
    </row>
    <row r="3" spans="1:108" ht="13.5" customHeight="1">
      <c r="B3" s="3571"/>
      <c r="C3" s="3572"/>
      <c r="D3" s="3572"/>
      <c r="E3" s="3572"/>
      <c r="F3" s="3572"/>
      <c r="G3" s="3572"/>
      <c r="H3" s="3572"/>
      <c r="I3" s="3572"/>
      <c r="J3" s="3572"/>
      <c r="K3" s="3572"/>
      <c r="L3" s="3572"/>
      <c r="M3" s="3572"/>
      <c r="N3" s="3572"/>
      <c r="O3" s="3572"/>
      <c r="P3" s="3572"/>
      <c r="Q3" s="3572"/>
      <c r="R3" s="3572"/>
      <c r="S3" s="3572"/>
      <c r="T3" s="3572"/>
      <c r="U3" s="3572"/>
      <c r="V3" s="3572"/>
      <c r="W3" s="3572"/>
      <c r="X3" s="3572"/>
      <c r="Y3" s="3572"/>
      <c r="Z3" s="3572"/>
      <c r="AA3" s="3572"/>
      <c r="AB3" s="3572"/>
      <c r="AC3" s="3572"/>
      <c r="AD3" s="3572"/>
      <c r="AE3" s="3572"/>
      <c r="AF3" s="3572"/>
      <c r="AG3" s="3572"/>
      <c r="AH3" s="3572"/>
      <c r="AI3" s="3573"/>
      <c r="AM3" s="3607"/>
      <c r="AN3" s="3608"/>
      <c r="AO3" s="3608"/>
      <c r="AP3" s="3608"/>
      <c r="AQ3" s="3608"/>
      <c r="AR3" s="3609"/>
      <c r="AS3" s="3616"/>
      <c r="AT3" s="3617"/>
      <c r="AU3" s="3617"/>
      <c r="AV3" s="3617"/>
      <c r="AW3" s="3618"/>
      <c r="BI3" s="1222"/>
      <c r="BJ3" s="1222"/>
      <c r="BK3" s="1699"/>
      <c r="BL3" s="1699"/>
      <c r="BM3" s="1699"/>
      <c r="BN3" s="1699"/>
      <c r="BO3" s="1699"/>
      <c r="BP3" s="1699"/>
      <c r="BQ3" s="1699"/>
      <c r="BR3" s="1699"/>
      <c r="BS3" s="1699"/>
      <c r="BT3" s="1699"/>
      <c r="BU3" s="1699"/>
      <c r="BV3" s="1699"/>
      <c r="BW3" s="1699"/>
      <c r="BX3" s="1699"/>
      <c r="BY3" s="1699"/>
      <c r="BZ3" s="1699"/>
      <c r="CA3" s="1699"/>
      <c r="CB3" s="1699"/>
      <c r="CC3" s="1699"/>
      <c r="CD3" s="1699"/>
      <c r="CE3" s="1699"/>
      <c r="CF3" s="1699"/>
      <c r="CG3" s="1205"/>
      <c r="CH3" s="1196"/>
      <c r="CI3" s="853"/>
      <c r="CJ3" s="853"/>
      <c r="CK3" s="853"/>
      <c r="CL3" s="1196"/>
      <c r="CM3" s="853"/>
      <c r="CN3" s="853"/>
      <c r="CO3" s="3456"/>
      <c r="CP3" s="3469"/>
      <c r="CQ3" s="3469"/>
      <c r="CR3" s="3469"/>
      <c r="CS3" s="3469"/>
      <c r="CT3" s="3469"/>
      <c r="CU3" s="3469"/>
      <c r="CV3" s="3469"/>
      <c r="CW3" s="3469"/>
      <c r="CX3" s="3469"/>
      <c r="CY3" s="3469"/>
      <c r="CZ3" s="3469"/>
      <c r="DA3" s="3469"/>
      <c r="DB3" s="1205"/>
    </row>
    <row r="4" spans="1:108" ht="13.5" customHeight="1">
      <c r="B4" s="3566" t="s">
        <v>865</v>
      </c>
      <c r="C4" s="3566"/>
      <c r="D4" s="3566"/>
      <c r="E4" s="3566"/>
      <c r="F4" s="3566"/>
      <c r="G4" s="3566"/>
      <c r="H4" s="3566"/>
      <c r="I4" s="3566"/>
      <c r="J4" s="3566"/>
      <c r="K4" s="3566"/>
      <c r="L4" s="3566"/>
      <c r="M4" s="3566"/>
      <c r="N4" s="3566"/>
      <c r="O4" s="3566"/>
      <c r="P4" s="3566"/>
      <c r="Q4" s="3566"/>
      <c r="R4" s="3566"/>
      <c r="S4" s="3566"/>
      <c r="T4" s="3566"/>
      <c r="U4" s="3566"/>
      <c r="V4" s="3566"/>
      <c r="W4" s="3566"/>
      <c r="X4" s="3566"/>
      <c r="Y4" s="3566"/>
      <c r="Z4" s="3566"/>
      <c r="AA4" s="3566"/>
      <c r="AB4" s="3566"/>
      <c r="AC4" s="3566"/>
      <c r="AD4" s="3566"/>
      <c r="AE4" s="3566"/>
      <c r="AF4" s="3566"/>
      <c r="AG4" s="3566"/>
      <c r="AH4" s="3566"/>
      <c r="AI4" s="3566"/>
      <c r="AJ4" s="3566"/>
      <c r="AK4" s="3566"/>
      <c r="AL4" s="3566"/>
      <c r="AM4" s="3566"/>
      <c r="AN4" s="3566"/>
      <c r="AO4" s="3566"/>
      <c r="AP4" s="3566"/>
      <c r="AQ4" s="3566"/>
      <c r="AR4" s="3566"/>
      <c r="AS4" s="3566"/>
      <c r="AT4" s="3566"/>
      <c r="AU4" s="3566"/>
      <c r="AV4" s="3566"/>
      <c r="AW4" s="3566"/>
      <c r="AX4" s="266"/>
      <c r="BK4" s="3714" t="s">
        <v>1934</v>
      </c>
      <c r="BL4" s="3714"/>
      <c r="BM4" s="3714"/>
      <c r="BN4" s="3714"/>
      <c r="BO4" s="3714"/>
      <c r="BP4" s="3714"/>
      <c r="BQ4" s="3714"/>
      <c r="BR4" s="3714"/>
      <c r="BS4" s="3714"/>
      <c r="BT4" s="3714"/>
      <c r="BU4" s="3714"/>
      <c r="BV4" s="3714"/>
      <c r="BW4" s="3715" t="s">
        <v>1935</v>
      </c>
      <c r="BX4" s="3715"/>
      <c r="BY4" s="3715"/>
      <c r="BZ4" s="3715"/>
      <c r="CA4" s="3715"/>
      <c r="CB4" s="3715"/>
      <c r="CC4" s="3715"/>
      <c r="CD4" s="3715"/>
      <c r="CE4" s="3715"/>
      <c r="CF4" s="3715"/>
      <c r="CG4" s="3715"/>
      <c r="CH4" s="3715"/>
      <c r="CI4" s="3715"/>
      <c r="CJ4" s="3715"/>
      <c r="CK4" s="3715"/>
      <c r="CL4" s="3715"/>
      <c r="CM4" s="3715"/>
      <c r="CN4" s="3715"/>
      <c r="CO4" s="3715"/>
      <c r="CP4" s="3715"/>
      <c r="CQ4" s="3715"/>
      <c r="CR4" s="3715"/>
      <c r="CS4" s="3715"/>
      <c r="CT4" s="3715"/>
      <c r="CU4" s="3715"/>
      <c r="CV4" s="3715"/>
      <c r="CW4" s="3715"/>
      <c r="CX4" s="3715"/>
      <c r="CY4" s="3715"/>
      <c r="CZ4" s="3715"/>
      <c r="DA4" s="3715"/>
      <c r="DB4" s="3715"/>
      <c r="DC4" s="3715"/>
      <c r="DD4" s="3715"/>
    </row>
    <row r="5" spans="1:108" ht="13.5" customHeight="1">
      <c r="B5" s="3566"/>
      <c r="C5" s="3566"/>
      <c r="D5" s="3566"/>
      <c r="E5" s="3566"/>
      <c r="F5" s="3566"/>
      <c r="G5" s="3566"/>
      <c r="H5" s="3566"/>
      <c r="I5" s="3566"/>
      <c r="J5" s="3566"/>
      <c r="K5" s="3566"/>
      <c r="L5" s="3566"/>
      <c r="M5" s="3566"/>
      <c r="N5" s="3566"/>
      <c r="O5" s="3566"/>
      <c r="P5" s="3566"/>
      <c r="Q5" s="3566"/>
      <c r="R5" s="3566"/>
      <c r="S5" s="3566"/>
      <c r="T5" s="3566"/>
      <c r="U5" s="3566"/>
      <c r="V5" s="3566"/>
      <c r="W5" s="3566"/>
      <c r="X5" s="3566"/>
      <c r="Y5" s="3566"/>
      <c r="Z5" s="3566"/>
      <c r="AA5" s="3566"/>
      <c r="AB5" s="3566"/>
      <c r="AC5" s="3566"/>
      <c r="AD5" s="3566"/>
      <c r="AE5" s="3566"/>
      <c r="AF5" s="3566"/>
      <c r="AG5" s="3566"/>
      <c r="AH5" s="3566"/>
      <c r="AI5" s="3566"/>
      <c r="AJ5" s="3566"/>
      <c r="AK5" s="3566"/>
      <c r="AL5" s="3566"/>
      <c r="AM5" s="3566"/>
      <c r="AN5" s="3566"/>
      <c r="AO5" s="3566"/>
      <c r="AP5" s="3566"/>
      <c r="AQ5" s="3566"/>
      <c r="AR5" s="3566"/>
      <c r="AS5" s="3566"/>
      <c r="AT5" s="3566"/>
      <c r="AU5" s="3566"/>
      <c r="AV5" s="3566"/>
      <c r="AW5" s="3566"/>
      <c r="AX5" s="266"/>
      <c r="BK5" s="3714"/>
      <c r="BL5" s="3714"/>
      <c r="BM5" s="3714"/>
      <c r="BN5" s="3714"/>
      <c r="BO5" s="3714"/>
      <c r="BP5" s="3714"/>
      <c r="BQ5" s="3714"/>
      <c r="BR5" s="3714"/>
      <c r="BS5" s="3714"/>
      <c r="BT5" s="3714"/>
      <c r="BU5" s="3714"/>
      <c r="BV5" s="3714"/>
      <c r="BW5" s="3716"/>
      <c r="BX5" s="3716"/>
      <c r="BY5" s="3716"/>
      <c r="BZ5" s="3716"/>
      <c r="CA5" s="3716"/>
      <c r="CB5" s="3716"/>
      <c r="CC5" s="3716"/>
      <c r="CD5" s="3716"/>
      <c r="CE5" s="3716"/>
      <c r="CF5" s="3716"/>
      <c r="CG5" s="3716"/>
      <c r="CH5" s="3716"/>
      <c r="CI5" s="3716"/>
      <c r="CJ5" s="3716"/>
      <c r="CK5" s="3716"/>
      <c r="CL5" s="3716"/>
      <c r="CM5" s="3716"/>
      <c r="CN5" s="3716"/>
      <c r="CO5" s="3716"/>
      <c r="CP5" s="3716"/>
      <c r="CQ5" s="3716"/>
      <c r="CR5" s="3716"/>
      <c r="CS5" s="3716"/>
      <c r="CT5" s="3716"/>
      <c r="CU5" s="3716"/>
      <c r="CV5" s="3716"/>
      <c r="CW5" s="3716"/>
      <c r="CX5" s="3716"/>
      <c r="CY5" s="3716"/>
      <c r="CZ5" s="3716"/>
      <c r="DA5" s="3716"/>
      <c r="DB5" s="3716"/>
      <c r="DC5" s="3716"/>
      <c r="DD5" s="3716"/>
    </row>
    <row r="6" spans="1:108" ht="13.5" customHeight="1">
      <c r="B6" s="3566"/>
      <c r="C6" s="3566"/>
      <c r="D6" s="3566"/>
      <c r="E6" s="3566"/>
      <c r="F6" s="3566"/>
      <c r="G6" s="3566"/>
      <c r="H6" s="3566"/>
      <c r="I6" s="3566"/>
      <c r="J6" s="3566"/>
      <c r="K6" s="3566"/>
      <c r="L6" s="3566"/>
      <c r="M6" s="3566"/>
      <c r="N6" s="3566"/>
      <c r="O6" s="3566"/>
      <c r="P6" s="3566"/>
      <c r="Q6" s="3566"/>
      <c r="R6" s="3566"/>
      <c r="S6" s="3566"/>
      <c r="T6" s="3566"/>
      <c r="U6" s="3566"/>
      <c r="V6" s="3566"/>
      <c r="W6" s="3566"/>
      <c r="X6" s="3566"/>
      <c r="Y6" s="3566"/>
      <c r="Z6" s="3566"/>
      <c r="AA6" s="3566"/>
      <c r="AB6" s="3566"/>
      <c r="AC6" s="3566"/>
      <c r="AD6" s="3566"/>
      <c r="AE6" s="3566"/>
      <c r="AF6" s="3566"/>
      <c r="AG6" s="3566"/>
      <c r="AH6" s="3566"/>
      <c r="AI6" s="3566"/>
      <c r="AJ6" s="3566"/>
      <c r="AK6" s="3566"/>
      <c r="AL6" s="3566"/>
      <c r="AM6" s="3566"/>
      <c r="AN6" s="3566"/>
      <c r="AO6" s="3566"/>
      <c r="AP6" s="3566"/>
      <c r="AQ6" s="3566"/>
      <c r="AR6" s="3566"/>
      <c r="AS6" s="3566"/>
      <c r="AT6" s="3566"/>
      <c r="AU6" s="3566"/>
      <c r="AV6" s="3566"/>
      <c r="AW6" s="3566"/>
      <c r="AX6" s="266"/>
      <c r="BI6" s="1221" t="s">
        <v>839</v>
      </c>
      <c r="BJ6" s="1221"/>
      <c r="BK6" s="1164" t="s">
        <v>1501</v>
      </c>
      <c r="BL6" s="1164"/>
      <c r="BM6" s="1164"/>
      <c r="BN6" s="1164"/>
      <c r="BO6" s="1164"/>
      <c r="BP6" s="1164"/>
      <c r="BQ6" s="1164"/>
      <c r="BR6" s="1164"/>
      <c r="BS6" s="1164"/>
      <c r="BT6" s="1164"/>
      <c r="BU6" s="1164"/>
      <c r="BV6" s="1164"/>
      <c r="BW6" s="1164"/>
      <c r="BX6" s="1205" t="s">
        <v>44</v>
      </c>
      <c r="BY6" s="1196" t="s">
        <v>24</v>
      </c>
      <c r="BZ6" s="853" t="s">
        <v>20</v>
      </c>
      <c r="CA6" s="853"/>
      <c r="CB6" s="853" t="s">
        <v>29</v>
      </c>
      <c r="CC6" s="1196" t="s">
        <v>23</v>
      </c>
      <c r="CD6" s="853" t="s">
        <v>21</v>
      </c>
      <c r="CE6" s="853"/>
      <c r="CF6" s="1205" t="s">
        <v>45</v>
      </c>
      <c r="CG6" s="3467"/>
      <c r="CH6" s="3467"/>
      <c r="CI6" s="3467"/>
      <c r="CJ6" s="3467"/>
      <c r="CK6" s="3467"/>
      <c r="CL6" s="3467"/>
      <c r="CM6" s="3467"/>
      <c r="CN6" s="3467"/>
      <c r="CO6" s="3467"/>
      <c r="CP6" s="3467"/>
      <c r="CQ6" s="3467"/>
      <c r="CR6" s="3467"/>
      <c r="CS6" s="3467"/>
      <c r="CT6" s="3467"/>
      <c r="CU6" s="3467"/>
      <c r="CV6" s="3467"/>
      <c r="CW6" s="3467"/>
      <c r="CX6" s="3467"/>
      <c r="CY6" s="3467"/>
      <c r="CZ6" s="3467"/>
      <c r="DA6" s="3467"/>
      <c r="DB6" s="3467"/>
      <c r="DC6" s="3467"/>
      <c r="DD6" s="3467"/>
    </row>
    <row r="7" spans="1:108" ht="13.5" customHeight="1">
      <c r="B7" s="398"/>
      <c r="C7" s="3580" t="s">
        <v>1509</v>
      </c>
      <c r="D7" s="3580"/>
      <c r="E7" s="3580"/>
      <c r="F7" s="3580"/>
      <c r="G7" s="3580"/>
      <c r="H7" s="3580"/>
      <c r="I7" s="3580"/>
      <c r="J7" s="3580"/>
      <c r="K7" s="3580"/>
      <c r="L7" s="3580"/>
      <c r="M7" s="3580"/>
      <c r="N7" s="3580"/>
      <c r="O7" s="3580"/>
      <c r="P7" s="3580"/>
      <c r="Q7" s="3580"/>
      <c r="R7" s="3580"/>
      <c r="S7" s="3580"/>
      <c r="T7" s="3580"/>
      <c r="U7" s="3580"/>
      <c r="V7" s="3580"/>
      <c r="W7" s="3580"/>
      <c r="X7" s="3580"/>
      <c r="Y7" s="3580"/>
      <c r="Z7" s="3580"/>
      <c r="AA7" s="3580"/>
      <c r="AB7" s="3580"/>
      <c r="AC7" s="3580"/>
      <c r="AD7" s="3580"/>
      <c r="AE7" s="3580"/>
      <c r="AF7" s="3580"/>
      <c r="AG7" s="3580"/>
      <c r="AH7" s="3580"/>
      <c r="AI7" s="3580"/>
      <c r="AJ7" s="3580"/>
      <c r="AK7" s="3580"/>
      <c r="AL7" s="3580"/>
      <c r="AM7" s="3580"/>
      <c r="AN7" s="3580"/>
      <c r="AO7" s="3580"/>
      <c r="AP7" s="3580"/>
      <c r="AQ7" s="3580"/>
      <c r="AR7" s="3580"/>
      <c r="AS7" s="3580"/>
      <c r="AT7" s="3580"/>
      <c r="AU7" s="3580"/>
      <c r="AV7" s="3580"/>
      <c r="AW7" s="402"/>
      <c r="AX7" s="253"/>
      <c r="BI7" s="1221"/>
      <c r="BJ7" s="1221"/>
      <c r="BK7" s="1164"/>
      <c r="BL7" s="1164"/>
      <c r="BM7" s="1164"/>
      <c r="BN7" s="1164"/>
      <c r="BO7" s="1164"/>
      <c r="BP7" s="1164"/>
      <c r="BQ7" s="1164"/>
      <c r="BR7" s="1164"/>
      <c r="BS7" s="1164"/>
      <c r="BT7" s="1164"/>
      <c r="BU7" s="1164"/>
      <c r="BV7" s="1164"/>
      <c r="BW7" s="1164"/>
      <c r="BX7" s="1205"/>
      <c r="BY7" s="1196"/>
      <c r="BZ7" s="853"/>
      <c r="CA7" s="853"/>
      <c r="CB7" s="853"/>
      <c r="CC7" s="1196"/>
      <c r="CD7" s="853"/>
      <c r="CE7" s="853"/>
      <c r="CF7" s="1205"/>
      <c r="CG7" s="3468"/>
      <c r="CH7" s="3468"/>
      <c r="CI7" s="3468"/>
      <c r="CJ7" s="3468"/>
      <c r="CK7" s="3468"/>
      <c r="CL7" s="3468"/>
      <c r="CM7" s="3468"/>
      <c r="CN7" s="3468"/>
      <c r="CO7" s="3468"/>
      <c r="CP7" s="3468"/>
      <c r="CQ7" s="3468"/>
      <c r="CR7" s="3468"/>
      <c r="CS7" s="3468"/>
      <c r="CT7" s="3468"/>
      <c r="CU7" s="3468"/>
      <c r="CV7" s="3468"/>
      <c r="CW7" s="3468"/>
      <c r="CX7" s="3468"/>
      <c r="CY7" s="3468"/>
      <c r="CZ7" s="3468"/>
      <c r="DA7" s="3468"/>
      <c r="DB7" s="3468"/>
      <c r="DC7" s="3468"/>
      <c r="DD7" s="3468"/>
    </row>
    <row r="8" spans="1:108" ht="13.5" customHeight="1">
      <c r="A8" s="96"/>
      <c r="B8" s="399"/>
      <c r="C8" s="3581"/>
      <c r="D8" s="3581"/>
      <c r="E8" s="3581"/>
      <c r="F8" s="3581"/>
      <c r="G8" s="3581"/>
      <c r="H8" s="3581"/>
      <c r="I8" s="3581"/>
      <c r="J8" s="3581"/>
      <c r="K8" s="3581"/>
      <c r="L8" s="3581"/>
      <c r="M8" s="3581"/>
      <c r="N8" s="3581"/>
      <c r="O8" s="3581"/>
      <c r="P8" s="3581"/>
      <c r="Q8" s="3581"/>
      <c r="R8" s="3581"/>
      <c r="S8" s="3581"/>
      <c r="T8" s="3581"/>
      <c r="U8" s="3581"/>
      <c r="V8" s="3581"/>
      <c r="W8" s="3581"/>
      <c r="X8" s="3581"/>
      <c r="Y8" s="3581"/>
      <c r="Z8" s="3581"/>
      <c r="AA8" s="3581"/>
      <c r="AB8" s="3581"/>
      <c r="AC8" s="3581"/>
      <c r="AD8" s="3581"/>
      <c r="AE8" s="3581"/>
      <c r="AF8" s="3581"/>
      <c r="AG8" s="3581"/>
      <c r="AH8" s="3581"/>
      <c r="AI8" s="3581"/>
      <c r="AJ8" s="3581"/>
      <c r="AK8" s="3581"/>
      <c r="AL8" s="3581"/>
      <c r="AM8" s="3581"/>
      <c r="AN8" s="3581"/>
      <c r="AO8" s="3581"/>
      <c r="AP8" s="3581"/>
      <c r="AQ8" s="3581"/>
      <c r="AR8" s="3581"/>
      <c r="AS8" s="3581"/>
      <c r="AT8" s="3581"/>
      <c r="AU8" s="3581"/>
      <c r="AV8" s="3581"/>
      <c r="AW8" s="403"/>
      <c r="AX8" s="253"/>
      <c r="BX8" s="3622" t="s">
        <v>1502</v>
      </c>
      <c r="BY8" s="3622"/>
      <c r="BZ8" s="3622"/>
      <c r="CA8" s="3622"/>
      <c r="CB8" s="3622"/>
      <c r="CC8" s="3622"/>
      <c r="CD8" s="3622"/>
      <c r="CE8" s="3622"/>
      <c r="CF8" s="3622"/>
      <c r="CG8" s="3622"/>
      <c r="CH8" s="3622"/>
      <c r="CI8" s="3622"/>
      <c r="CJ8" s="3622"/>
      <c r="CK8" s="3622"/>
      <c r="CL8" s="3622"/>
      <c r="CM8" s="3622"/>
      <c r="CN8" s="3622"/>
      <c r="CO8" s="3622"/>
      <c r="CP8" s="3622"/>
      <c r="CQ8" s="3622"/>
      <c r="CR8" s="3622"/>
      <c r="CS8" s="3622"/>
      <c r="CT8" s="3622"/>
      <c r="CU8" s="3622"/>
      <c r="CV8" s="3622"/>
      <c r="CW8" s="3622"/>
      <c r="CX8" s="3622"/>
      <c r="CY8" s="3622"/>
      <c r="CZ8" s="3622"/>
      <c r="DA8" s="3622"/>
      <c r="DB8" s="3622"/>
      <c r="DC8" s="3622"/>
      <c r="DD8" s="3622"/>
    </row>
    <row r="9" spans="1:108" ht="13.5" customHeight="1">
      <c r="B9" s="399"/>
      <c r="C9" s="3581"/>
      <c r="D9" s="3581"/>
      <c r="E9" s="3581"/>
      <c r="F9" s="3581"/>
      <c r="G9" s="3581"/>
      <c r="H9" s="3581"/>
      <c r="I9" s="3581"/>
      <c r="J9" s="3581"/>
      <c r="K9" s="3581"/>
      <c r="L9" s="3581"/>
      <c r="M9" s="3581"/>
      <c r="N9" s="3581"/>
      <c r="O9" s="3581"/>
      <c r="P9" s="3581"/>
      <c r="Q9" s="3581"/>
      <c r="R9" s="3581"/>
      <c r="S9" s="3581"/>
      <c r="T9" s="3581"/>
      <c r="U9" s="3581"/>
      <c r="V9" s="3581"/>
      <c r="W9" s="3581"/>
      <c r="X9" s="3581"/>
      <c r="Y9" s="3581"/>
      <c r="Z9" s="3581"/>
      <c r="AA9" s="3581"/>
      <c r="AB9" s="3581"/>
      <c r="AC9" s="3581"/>
      <c r="AD9" s="3581"/>
      <c r="AE9" s="3581"/>
      <c r="AF9" s="3581"/>
      <c r="AG9" s="3581"/>
      <c r="AH9" s="3581"/>
      <c r="AI9" s="3581"/>
      <c r="AJ9" s="3581"/>
      <c r="AK9" s="3581"/>
      <c r="AL9" s="3581"/>
      <c r="AM9" s="3581"/>
      <c r="AN9" s="3581"/>
      <c r="AO9" s="3581"/>
      <c r="AP9" s="3581"/>
      <c r="AQ9" s="3581"/>
      <c r="AR9" s="3581"/>
      <c r="AS9" s="3581"/>
      <c r="AT9" s="3581"/>
      <c r="AU9" s="3581"/>
      <c r="AV9" s="3581"/>
      <c r="AW9" s="403"/>
      <c r="AX9" s="253"/>
      <c r="BX9" s="3622"/>
      <c r="BY9" s="3622"/>
      <c r="BZ9" s="3622"/>
      <c r="CA9" s="3622"/>
      <c r="CB9" s="3622"/>
      <c r="CC9" s="3622"/>
      <c r="CD9" s="3622"/>
      <c r="CE9" s="3622"/>
      <c r="CF9" s="3622"/>
      <c r="CG9" s="3622"/>
      <c r="CH9" s="3622"/>
      <c r="CI9" s="3622"/>
      <c r="CJ9" s="3622"/>
      <c r="CK9" s="3622"/>
      <c r="CL9" s="3622"/>
      <c r="CM9" s="3622"/>
      <c r="CN9" s="3622"/>
      <c r="CO9" s="3622"/>
      <c r="CP9" s="3622"/>
      <c r="CQ9" s="3622"/>
      <c r="CR9" s="3622"/>
      <c r="CS9" s="3622"/>
      <c r="CT9" s="3622"/>
      <c r="CU9" s="3622"/>
      <c r="CV9" s="3622"/>
      <c r="CW9" s="3622"/>
      <c r="CX9" s="3622"/>
      <c r="CY9" s="3622"/>
      <c r="CZ9" s="3622"/>
      <c r="DA9" s="3622"/>
      <c r="DB9" s="3622"/>
      <c r="DC9" s="3622"/>
      <c r="DD9" s="3622"/>
    </row>
    <row r="10" spans="1:108" ht="13.5" customHeight="1">
      <c r="B10" s="399"/>
      <c r="C10" s="3581"/>
      <c r="D10" s="3581"/>
      <c r="E10" s="3581"/>
      <c r="F10" s="3581"/>
      <c r="G10" s="3581"/>
      <c r="H10" s="3581"/>
      <c r="I10" s="3581"/>
      <c r="J10" s="3581"/>
      <c r="K10" s="3581"/>
      <c r="L10" s="3581"/>
      <c r="M10" s="3581"/>
      <c r="N10" s="3581"/>
      <c r="O10" s="3581"/>
      <c r="P10" s="3581"/>
      <c r="Q10" s="3581"/>
      <c r="R10" s="3581"/>
      <c r="S10" s="3581"/>
      <c r="T10" s="3581"/>
      <c r="U10" s="3581"/>
      <c r="V10" s="3581"/>
      <c r="W10" s="3581"/>
      <c r="X10" s="3581"/>
      <c r="Y10" s="3581"/>
      <c r="Z10" s="3581"/>
      <c r="AA10" s="3581"/>
      <c r="AB10" s="3581"/>
      <c r="AC10" s="3581"/>
      <c r="AD10" s="3581"/>
      <c r="AE10" s="3581"/>
      <c r="AF10" s="3581"/>
      <c r="AG10" s="3581"/>
      <c r="AH10" s="3581"/>
      <c r="AI10" s="3581"/>
      <c r="AJ10" s="3581"/>
      <c r="AK10" s="3581"/>
      <c r="AL10" s="3581"/>
      <c r="AM10" s="3581"/>
      <c r="AN10" s="3581"/>
      <c r="AO10" s="3581"/>
      <c r="AP10" s="3581"/>
      <c r="AQ10" s="3581"/>
      <c r="AR10" s="3581"/>
      <c r="AS10" s="3581"/>
      <c r="AT10" s="3581"/>
      <c r="AU10" s="3581"/>
      <c r="AV10" s="3581"/>
      <c r="AW10" s="403"/>
      <c r="AX10" s="253"/>
      <c r="BI10" s="3425" t="s">
        <v>1504</v>
      </c>
      <c r="BJ10" s="3425"/>
      <c r="BK10" s="3453" t="s">
        <v>838</v>
      </c>
      <c r="BL10" s="3453"/>
      <c r="BM10" s="3453"/>
      <c r="BN10" s="3453"/>
      <c r="BO10" s="3453"/>
      <c r="BP10" s="3453"/>
      <c r="BQ10" s="3478" t="s">
        <v>837</v>
      </c>
      <c r="BR10" s="3478"/>
      <c r="BS10" s="3478"/>
      <c r="BT10" s="3478"/>
      <c r="BU10" s="3478"/>
      <c r="BV10" s="3478"/>
      <c r="BW10" s="3478"/>
      <c r="BX10" s="3478"/>
      <c r="BY10" s="3478"/>
      <c r="BZ10" s="3704">
        <v>3</v>
      </c>
      <c r="CA10" s="3704"/>
      <c r="CB10" s="3472" t="s">
        <v>836</v>
      </c>
      <c r="CC10" s="3472"/>
      <c r="CD10" s="3472"/>
      <c r="CE10" s="3470" t="str">
        <f>基本入力!F72</f>
        <v>令和</v>
      </c>
      <c r="CF10" s="3471"/>
      <c r="CG10" s="3471"/>
      <c r="CH10" s="3471"/>
      <c r="CI10" s="3697">
        <f>IF(基本入力!I72=0,"",基本入力!I72)</f>
        <v>9</v>
      </c>
      <c r="CJ10" s="3698"/>
      <c r="CK10" s="3472" t="s">
        <v>1230</v>
      </c>
      <c r="CL10" s="3472"/>
      <c r="CM10" s="3470">
        <f>IF(基本入力!M72=0,"",基本入力!M72)</f>
        <v>-9</v>
      </c>
      <c r="CN10" s="3471"/>
      <c r="CO10" s="3472" t="s">
        <v>1233</v>
      </c>
      <c r="CP10" s="3472"/>
      <c r="CQ10" s="3470" t="str">
        <f>IF(基本入力!Q72=0,"",基本入力!Q72)</f>
        <v/>
      </c>
      <c r="CR10" s="3471"/>
      <c r="CS10" s="3493" t="s">
        <v>1234</v>
      </c>
      <c r="CT10" s="3493"/>
      <c r="CU10" s="3493"/>
      <c r="CV10" s="3493"/>
      <c r="CW10" s="3493"/>
      <c r="CX10" s="3493"/>
      <c r="CY10" s="3493"/>
      <c r="CZ10" s="3493"/>
      <c r="DA10" s="3493"/>
      <c r="DB10" s="3493"/>
      <c r="DC10" s="3493"/>
      <c r="DD10" s="3493"/>
    </row>
    <row r="11" spans="1:108" ht="13.5" customHeight="1">
      <c r="B11" s="399"/>
      <c r="C11" s="3581"/>
      <c r="D11" s="3581"/>
      <c r="E11" s="3581"/>
      <c r="F11" s="3581"/>
      <c r="G11" s="3581"/>
      <c r="H11" s="3581"/>
      <c r="I11" s="3581"/>
      <c r="J11" s="3581"/>
      <c r="K11" s="3581"/>
      <c r="L11" s="3581"/>
      <c r="M11" s="3581"/>
      <c r="N11" s="3581"/>
      <c r="O11" s="3581"/>
      <c r="P11" s="3581"/>
      <c r="Q11" s="3581"/>
      <c r="R11" s="3581"/>
      <c r="S11" s="3581"/>
      <c r="T11" s="3581"/>
      <c r="U11" s="3581"/>
      <c r="V11" s="3581"/>
      <c r="W11" s="3581"/>
      <c r="X11" s="3581"/>
      <c r="Y11" s="3581"/>
      <c r="Z11" s="3581"/>
      <c r="AA11" s="3581"/>
      <c r="AB11" s="3581"/>
      <c r="AC11" s="3581"/>
      <c r="AD11" s="3581"/>
      <c r="AE11" s="3581"/>
      <c r="AF11" s="3581"/>
      <c r="AG11" s="3581"/>
      <c r="AH11" s="3581"/>
      <c r="AI11" s="3581"/>
      <c r="AJ11" s="3581"/>
      <c r="AK11" s="3581"/>
      <c r="AL11" s="3581"/>
      <c r="AM11" s="3581"/>
      <c r="AN11" s="3581"/>
      <c r="AO11" s="3581"/>
      <c r="AP11" s="3581"/>
      <c r="AQ11" s="3581"/>
      <c r="AR11" s="3581"/>
      <c r="AS11" s="3581"/>
      <c r="AT11" s="3581"/>
      <c r="AU11" s="3581"/>
      <c r="AV11" s="3581"/>
      <c r="AW11" s="403"/>
      <c r="AX11" s="253"/>
      <c r="BI11" s="3425"/>
      <c r="BJ11" s="3425"/>
      <c r="BK11" s="3453"/>
      <c r="BL11" s="3453"/>
      <c r="BM11" s="3453"/>
      <c r="BN11" s="3453"/>
      <c r="BO11" s="3453"/>
      <c r="BP11" s="3453"/>
      <c r="BQ11" s="3478"/>
      <c r="BR11" s="3478"/>
      <c r="BS11" s="3478"/>
      <c r="BT11" s="3478"/>
      <c r="BU11" s="3478"/>
      <c r="BV11" s="3478"/>
      <c r="BW11" s="3478"/>
      <c r="BX11" s="3478"/>
      <c r="BY11" s="3478"/>
      <c r="BZ11" s="3705"/>
      <c r="CA11" s="3705"/>
      <c r="CB11" s="3472"/>
      <c r="CC11" s="3472"/>
      <c r="CD11" s="3472"/>
      <c r="CE11" s="3471"/>
      <c r="CF11" s="3471"/>
      <c r="CG11" s="3471"/>
      <c r="CH11" s="3471"/>
      <c r="CI11" s="3698"/>
      <c r="CJ11" s="3698"/>
      <c r="CK11" s="3472"/>
      <c r="CL11" s="3472"/>
      <c r="CM11" s="3471"/>
      <c r="CN11" s="3471"/>
      <c r="CO11" s="3472"/>
      <c r="CP11" s="3472"/>
      <c r="CQ11" s="3471"/>
      <c r="CR11" s="3471"/>
      <c r="CS11" s="3493"/>
      <c r="CT11" s="3493"/>
      <c r="CU11" s="3493"/>
      <c r="CV11" s="3493"/>
      <c r="CW11" s="3493"/>
      <c r="CX11" s="3493"/>
      <c r="CY11" s="3493"/>
      <c r="CZ11" s="3493"/>
      <c r="DA11" s="3493"/>
      <c r="DB11" s="3493"/>
      <c r="DC11" s="3493"/>
      <c r="DD11" s="3493"/>
    </row>
    <row r="12" spans="1:108" ht="13.5" customHeight="1">
      <c r="B12" s="399"/>
      <c r="C12" s="3581"/>
      <c r="D12" s="3581"/>
      <c r="E12" s="3581"/>
      <c r="F12" s="3581"/>
      <c r="G12" s="3581"/>
      <c r="H12" s="3581"/>
      <c r="I12" s="3581"/>
      <c r="J12" s="3581"/>
      <c r="K12" s="3581"/>
      <c r="L12" s="3581"/>
      <c r="M12" s="3581"/>
      <c r="N12" s="3581"/>
      <c r="O12" s="3581"/>
      <c r="P12" s="3581"/>
      <c r="Q12" s="3581"/>
      <c r="R12" s="3581"/>
      <c r="S12" s="3581"/>
      <c r="T12" s="3581"/>
      <c r="U12" s="3581"/>
      <c r="V12" s="3581"/>
      <c r="W12" s="3581"/>
      <c r="X12" s="3581"/>
      <c r="Y12" s="3581"/>
      <c r="Z12" s="3581"/>
      <c r="AA12" s="3581"/>
      <c r="AB12" s="3581"/>
      <c r="AC12" s="3581"/>
      <c r="AD12" s="3581"/>
      <c r="AE12" s="3581"/>
      <c r="AF12" s="3581"/>
      <c r="AG12" s="3581"/>
      <c r="AH12" s="3581"/>
      <c r="AI12" s="3581"/>
      <c r="AJ12" s="3581"/>
      <c r="AK12" s="3581"/>
      <c r="AL12" s="3581"/>
      <c r="AM12" s="3581"/>
      <c r="AN12" s="3581"/>
      <c r="AO12" s="3581"/>
      <c r="AP12" s="3581"/>
      <c r="AQ12" s="3581"/>
      <c r="AR12" s="3581"/>
      <c r="AS12" s="3581"/>
      <c r="AT12" s="3581"/>
      <c r="AU12" s="3581"/>
      <c r="AV12" s="3581"/>
      <c r="AW12" s="403"/>
      <c r="AX12" s="253"/>
      <c r="BI12" s="3425" t="s">
        <v>1505</v>
      </c>
      <c r="BJ12" s="3425"/>
      <c r="BK12" s="3453" t="s">
        <v>835</v>
      </c>
      <c r="BL12" s="3453"/>
      <c r="BM12" s="3453"/>
      <c r="BN12" s="3453"/>
      <c r="BO12" s="3453"/>
      <c r="BP12" s="3453"/>
      <c r="BQ12" s="3453"/>
      <c r="BR12" s="3453"/>
      <c r="BS12" s="3453"/>
      <c r="BT12" s="3453"/>
      <c r="BU12" s="3453"/>
      <c r="BV12" s="3453"/>
      <c r="BW12" s="3453"/>
      <c r="BX12" s="3567" t="s">
        <v>1003</v>
      </c>
      <c r="BY12" s="3567"/>
      <c r="BZ12" s="3567"/>
      <c r="CA12" s="3567"/>
      <c r="CB12" s="3647" t="str">
        <f>基本入力!E84</f>
        <v/>
      </c>
      <c r="CC12" s="3647"/>
      <c r="CD12" s="3647"/>
      <c r="CE12" s="3647"/>
      <c r="CF12" s="3647"/>
      <c r="CG12" s="3647"/>
      <c r="CH12" s="3647"/>
      <c r="CI12" s="3647"/>
      <c r="CJ12" s="3647"/>
      <c r="CK12" s="3493" t="s">
        <v>1710</v>
      </c>
      <c r="CL12" s="3493"/>
      <c r="CM12" s="3493"/>
      <c r="CN12" s="3493"/>
      <c r="CO12" s="3493"/>
      <c r="CP12" s="3493"/>
      <c r="CQ12" s="3493"/>
      <c r="CR12" s="3493"/>
      <c r="CS12" s="3493"/>
      <c r="CT12" s="3493"/>
      <c r="CU12" s="3493"/>
      <c r="CV12" s="3493"/>
      <c r="CW12" s="3493"/>
      <c r="CX12" s="3493"/>
      <c r="CY12" s="3493"/>
      <c r="CZ12" s="3493"/>
      <c r="DA12" s="3493"/>
      <c r="DB12" s="3493"/>
      <c r="DC12" s="3493"/>
      <c r="DD12" s="3493"/>
    </row>
    <row r="13" spans="1:108" ht="13.5" customHeight="1">
      <c r="B13" s="399"/>
      <c r="C13" s="3581"/>
      <c r="D13" s="3581"/>
      <c r="E13" s="3581"/>
      <c r="F13" s="3581"/>
      <c r="G13" s="3581"/>
      <c r="H13" s="3581"/>
      <c r="I13" s="3581"/>
      <c r="J13" s="3581"/>
      <c r="K13" s="3581"/>
      <c r="L13" s="3581"/>
      <c r="M13" s="3581"/>
      <c r="N13" s="3581"/>
      <c r="O13" s="3581"/>
      <c r="P13" s="3581"/>
      <c r="Q13" s="3581"/>
      <c r="R13" s="3581"/>
      <c r="S13" s="3581"/>
      <c r="T13" s="3581"/>
      <c r="U13" s="3581"/>
      <c r="V13" s="3581"/>
      <c r="W13" s="3581"/>
      <c r="X13" s="3581"/>
      <c r="Y13" s="3581"/>
      <c r="Z13" s="3581"/>
      <c r="AA13" s="3581"/>
      <c r="AB13" s="3581"/>
      <c r="AC13" s="3581"/>
      <c r="AD13" s="3581"/>
      <c r="AE13" s="3581"/>
      <c r="AF13" s="3581"/>
      <c r="AG13" s="3581"/>
      <c r="AH13" s="3581"/>
      <c r="AI13" s="3581"/>
      <c r="AJ13" s="3581"/>
      <c r="AK13" s="3581"/>
      <c r="AL13" s="3581"/>
      <c r="AM13" s="3581"/>
      <c r="AN13" s="3581"/>
      <c r="AO13" s="3581"/>
      <c r="AP13" s="3581"/>
      <c r="AQ13" s="3581"/>
      <c r="AR13" s="3581"/>
      <c r="AS13" s="3581"/>
      <c r="AT13" s="3581"/>
      <c r="AU13" s="3581"/>
      <c r="AV13" s="3581"/>
      <c r="AW13" s="403"/>
      <c r="AX13" s="253"/>
      <c r="BI13" s="3425"/>
      <c r="BJ13" s="3425"/>
      <c r="BK13" s="3453"/>
      <c r="BL13" s="3453"/>
      <c r="BM13" s="3453"/>
      <c r="BN13" s="3453"/>
      <c r="BO13" s="3453"/>
      <c r="BP13" s="3453"/>
      <c r="BQ13" s="3453"/>
      <c r="BR13" s="3453"/>
      <c r="BS13" s="3453"/>
      <c r="BT13" s="3453"/>
      <c r="BU13" s="3453"/>
      <c r="BV13" s="3453"/>
      <c r="BW13" s="3453"/>
      <c r="BX13" s="3567"/>
      <c r="BY13" s="3567"/>
      <c r="BZ13" s="3567"/>
      <c r="CA13" s="3567"/>
      <c r="CB13" s="3648"/>
      <c r="CC13" s="3648"/>
      <c r="CD13" s="3648"/>
      <c r="CE13" s="3648"/>
      <c r="CF13" s="3648"/>
      <c r="CG13" s="3648"/>
      <c r="CH13" s="3648"/>
      <c r="CI13" s="3648"/>
      <c r="CJ13" s="3648"/>
      <c r="CK13" s="3493"/>
      <c r="CL13" s="3493"/>
      <c r="CM13" s="3493"/>
      <c r="CN13" s="3493"/>
      <c r="CO13" s="3493"/>
      <c r="CP13" s="3493"/>
      <c r="CQ13" s="3493"/>
      <c r="CR13" s="3493"/>
      <c r="CS13" s="3493"/>
      <c r="CT13" s="3493"/>
      <c r="CU13" s="3493"/>
      <c r="CV13" s="3493"/>
      <c r="CW13" s="3493"/>
      <c r="CX13" s="3493"/>
      <c r="CY13" s="3493"/>
      <c r="CZ13" s="3493"/>
      <c r="DA13" s="3493"/>
      <c r="DB13" s="3493"/>
      <c r="DC13" s="3493"/>
      <c r="DD13" s="3493"/>
    </row>
    <row r="14" spans="1:108" ht="13.5" customHeight="1">
      <c r="B14" s="399"/>
      <c r="C14" s="3581"/>
      <c r="D14" s="3581"/>
      <c r="E14" s="3581"/>
      <c r="F14" s="3581"/>
      <c r="G14" s="3581"/>
      <c r="H14" s="3581"/>
      <c r="I14" s="3581"/>
      <c r="J14" s="3581"/>
      <c r="K14" s="3581"/>
      <c r="L14" s="3581"/>
      <c r="M14" s="3581"/>
      <c r="N14" s="3581"/>
      <c r="O14" s="3581"/>
      <c r="P14" s="3581"/>
      <c r="Q14" s="3581"/>
      <c r="R14" s="3581"/>
      <c r="S14" s="3581"/>
      <c r="T14" s="3581"/>
      <c r="U14" s="3581"/>
      <c r="V14" s="3581"/>
      <c r="W14" s="3581"/>
      <c r="X14" s="3581"/>
      <c r="Y14" s="3581"/>
      <c r="Z14" s="3581"/>
      <c r="AA14" s="3581"/>
      <c r="AB14" s="3581"/>
      <c r="AC14" s="3581"/>
      <c r="AD14" s="3581"/>
      <c r="AE14" s="3581"/>
      <c r="AF14" s="3581"/>
      <c r="AG14" s="3581"/>
      <c r="AH14" s="3581"/>
      <c r="AI14" s="3581"/>
      <c r="AJ14" s="3581"/>
      <c r="AK14" s="3581"/>
      <c r="AL14" s="3581"/>
      <c r="AM14" s="3581"/>
      <c r="AN14" s="3581"/>
      <c r="AO14" s="3581"/>
      <c r="AP14" s="3581"/>
      <c r="AQ14" s="3581"/>
      <c r="AR14" s="3581"/>
      <c r="AS14" s="3581"/>
      <c r="AT14" s="3581"/>
      <c r="AU14" s="3581"/>
      <c r="AV14" s="3581"/>
      <c r="AW14" s="403"/>
      <c r="AX14" s="253"/>
      <c r="BI14" s="3425" t="s">
        <v>1506</v>
      </c>
      <c r="BJ14" s="3425"/>
      <c r="BK14" s="3453" t="s">
        <v>834</v>
      </c>
      <c r="BL14" s="3453"/>
      <c r="BM14" s="3453"/>
      <c r="BN14" s="3453"/>
      <c r="BO14" s="3453"/>
      <c r="BP14" s="3453"/>
      <c r="BQ14" s="3453"/>
      <c r="BR14" s="3453"/>
      <c r="BS14" s="3453"/>
      <c r="BT14" s="3453"/>
      <c r="BU14" s="3453"/>
      <c r="BV14" s="3453"/>
      <c r="BW14" s="3453"/>
      <c r="BX14" s="3596" t="s">
        <v>871</v>
      </c>
      <c r="BY14" s="3596"/>
      <c r="BZ14" s="3596"/>
      <c r="CA14" s="3596"/>
      <c r="CB14" s="3596"/>
      <c r="CC14" s="3596"/>
      <c r="CD14" s="3596"/>
      <c r="CE14" s="3596"/>
      <c r="CF14" s="3596"/>
      <c r="CG14" s="3596"/>
      <c r="CH14" s="3596"/>
      <c r="CI14" s="3596"/>
      <c r="CJ14" s="3596"/>
      <c r="CK14" s="3596"/>
      <c r="CL14" s="3596"/>
      <c r="CM14" s="3596"/>
      <c r="CN14" s="3596"/>
      <c r="CO14" s="3596"/>
      <c r="CP14" s="3596"/>
      <c r="CQ14" s="3596"/>
      <c r="CR14" s="3596"/>
      <c r="CS14" s="3596"/>
      <c r="CT14" s="3596"/>
      <c r="CU14" s="3596"/>
      <c r="CV14" s="3596"/>
      <c r="CW14" s="3596"/>
      <c r="CX14" s="3596"/>
      <c r="CY14" s="3596"/>
      <c r="CZ14" s="3596"/>
      <c r="DA14" s="3596"/>
      <c r="DB14" s="3596"/>
      <c r="DC14" s="3596"/>
      <c r="DD14" s="3596"/>
    </row>
    <row r="15" spans="1:108" ht="13.5" customHeight="1">
      <c r="B15" s="399"/>
      <c r="C15" s="3581"/>
      <c r="D15" s="3581"/>
      <c r="E15" s="3581"/>
      <c r="F15" s="3581"/>
      <c r="G15" s="3581"/>
      <c r="H15" s="3581"/>
      <c r="I15" s="3581"/>
      <c r="J15" s="3581"/>
      <c r="K15" s="3581"/>
      <c r="L15" s="3581"/>
      <c r="M15" s="3581"/>
      <c r="N15" s="3581"/>
      <c r="O15" s="3581"/>
      <c r="P15" s="3581"/>
      <c r="Q15" s="3581"/>
      <c r="R15" s="3581"/>
      <c r="S15" s="3581"/>
      <c r="T15" s="3581"/>
      <c r="U15" s="3581"/>
      <c r="V15" s="3581"/>
      <c r="W15" s="3581"/>
      <c r="X15" s="3581"/>
      <c r="Y15" s="3581"/>
      <c r="Z15" s="3581"/>
      <c r="AA15" s="3581"/>
      <c r="AB15" s="3581"/>
      <c r="AC15" s="3581"/>
      <c r="AD15" s="3581"/>
      <c r="AE15" s="3581"/>
      <c r="AF15" s="3581"/>
      <c r="AG15" s="3581"/>
      <c r="AH15" s="3581"/>
      <c r="AI15" s="3581"/>
      <c r="AJ15" s="3581"/>
      <c r="AK15" s="3581"/>
      <c r="AL15" s="3581"/>
      <c r="AM15" s="3581"/>
      <c r="AN15" s="3581"/>
      <c r="AO15" s="3581"/>
      <c r="AP15" s="3581"/>
      <c r="AQ15" s="3581"/>
      <c r="AR15" s="3581"/>
      <c r="AS15" s="3581"/>
      <c r="AT15" s="3581"/>
      <c r="AU15" s="3581"/>
      <c r="AV15" s="3581"/>
      <c r="AW15" s="403"/>
      <c r="AX15" s="253"/>
      <c r="BI15" s="3425"/>
      <c r="BJ15" s="3425"/>
      <c r="BK15" s="3453"/>
      <c r="BL15" s="3453"/>
      <c r="BM15" s="3453"/>
      <c r="BN15" s="3453"/>
      <c r="BO15" s="3453"/>
      <c r="BP15" s="3453"/>
      <c r="BQ15" s="3453"/>
      <c r="BR15" s="3453"/>
      <c r="BS15" s="3453"/>
      <c r="BT15" s="3453"/>
      <c r="BU15" s="3453"/>
      <c r="BV15" s="3453"/>
      <c r="BW15" s="3453"/>
      <c r="BX15" s="3596"/>
      <c r="BY15" s="3596"/>
      <c r="BZ15" s="3596"/>
      <c r="CA15" s="3596"/>
      <c r="CB15" s="3596"/>
      <c r="CC15" s="3596"/>
      <c r="CD15" s="3596"/>
      <c r="CE15" s="3596"/>
      <c r="CF15" s="3596"/>
      <c r="CG15" s="3596"/>
      <c r="CH15" s="3596"/>
      <c r="CI15" s="3596"/>
      <c r="CJ15" s="3596"/>
      <c r="CK15" s="3596"/>
      <c r="CL15" s="3596"/>
      <c r="CM15" s="3596"/>
      <c r="CN15" s="3596"/>
      <c r="CO15" s="3596"/>
      <c r="CP15" s="3596"/>
      <c r="CQ15" s="3596"/>
      <c r="CR15" s="3596"/>
      <c r="CS15" s="3596"/>
      <c r="CT15" s="3596"/>
      <c r="CU15" s="3596"/>
      <c r="CV15" s="3596"/>
      <c r="CW15" s="3596"/>
      <c r="CX15" s="3596"/>
      <c r="CY15" s="3596"/>
      <c r="CZ15" s="3596"/>
      <c r="DA15" s="3596"/>
      <c r="DB15" s="3596"/>
      <c r="DC15" s="3596"/>
      <c r="DD15" s="3596"/>
    </row>
    <row r="16" spans="1:108" ht="13.5" customHeight="1">
      <c r="B16" s="399"/>
      <c r="C16" s="3581"/>
      <c r="D16" s="3581"/>
      <c r="E16" s="3581"/>
      <c r="F16" s="3581"/>
      <c r="G16" s="3581"/>
      <c r="H16" s="3581"/>
      <c r="I16" s="3581"/>
      <c r="J16" s="3581"/>
      <c r="K16" s="3581"/>
      <c r="L16" s="3581"/>
      <c r="M16" s="3581"/>
      <c r="N16" s="3581"/>
      <c r="O16" s="3581"/>
      <c r="P16" s="3581"/>
      <c r="Q16" s="3581"/>
      <c r="R16" s="3581"/>
      <c r="S16" s="3581"/>
      <c r="T16" s="3581"/>
      <c r="U16" s="3581"/>
      <c r="V16" s="3581"/>
      <c r="W16" s="3581"/>
      <c r="X16" s="3581"/>
      <c r="Y16" s="3581"/>
      <c r="Z16" s="3581"/>
      <c r="AA16" s="3581"/>
      <c r="AB16" s="3581"/>
      <c r="AC16" s="3581"/>
      <c r="AD16" s="3581"/>
      <c r="AE16" s="3581"/>
      <c r="AF16" s="3581"/>
      <c r="AG16" s="3581"/>
      <c r="AH16" s="3581"/>
      <c r="AI16" s="3581"/>
      <c r="AJ16" s="3581"/>
      <c r="AK16" s="3581"/>
      <c r="AL16" s="3581"/>
      <c r="AM16" s="3581"/>
      <c r="AN16" s="3581"/>
      <c r="AO16" s="3581"/>
      <c r="AP16" s="3581"/>
      <c r="AQ16" s="3581"/>
      <c r="AR16" s="3581"/>
      <c r="AS16" s="3581"/>
      <c r="AT16" s="3581"/>
      <c r="AU16" s="3581"/>
      <c r="AV16" s="3581"/>
      <c r="AW16" s="403"/>
      <c r="AX16" s="253"/>
      <c r="BI16" s="3425" t="s">
        <v>1507</v>
      </c>
      <c r="BJ16" s="3425"/>
      <c r="BK16" s="3453" t="s">
        <v>1508</v>
      </c>
      <c r="BL16" s="3453"/>
      <c r="BM16" s="3453"/>
      <c r="BN16" s="3453"/>
      <c r="BO16" s="3453"/>
      <c r="BP16" s="3453"/>
      <c r="BQ16" s="3453"/>
      <c r="BR16" s="3453"/>
      <c r="BS16" s="3453"/>
      <c r="BT16" s="3453"/>
      <c r="BU16" s="3453"/>
      <c r="BV16" s="3453"/>
      <c r="BW16" s="3453"/>
      <c r="BX16" s="3421" t="s">
        <v>1498</v>
      </c>
      <c r="BY16" s="3469"/>
      <c r="BZ16" s="3469"/>
      <c r="CA16" s="3469"/>
      <c r="CB16" s="3469"/>
      <c r="CC16" s="3469"/>
      <c r="CD16" s="3469"/>
      <c r="CE16" s="3469"/>
      <c r="CF16" s="3469"/>
      <c r="CG16" s="3469"/>
      <c r="CH16" s="3469"/>
      <c r="CI16" s="3469"/>
      <c r="CJ16" s="3469"/>
      <c r="CK16" s="3469"/>
      <c r="CL16" s="3469"/>
      <c r="CM16" s="3469"/>
      <c r="CN16" s="3469"/>
      <c r="CO16" s="3469"/>
      <c r="CP16" s="3469"/>
      <c r="CQ16" s="3469"/>
      <c r="CR16" s="3469"/>
      <c r="CS16" s="3469"/>
      <c r="CT16" s="3469"/>
      <c r="CU16" s="3469"/>
      <c r="CV16" s="3469"/>
      <c r="CW16" s="3469"/>
      <c r="CX16" s="3469"/>
      <c r="CY16" s="3469"/>
      <c r="CZ16" s="3469"/>
      <c r="DA16" s="3469"/>
      <c r="DB16" s="3469"/>
      <c r="DC16" s="3469"/>
      <c r="DD16" s="3421" t="s">
        <v>1499</v>
      </c>
    </row>
    <row r="17" spans="2:108" ht="13.5" customHeight="1">
      <c r="B17" s="399"/>
      <c r="C17" s="3581"/>
      <c r="D17" s="3581"/>
      <c r="E17" s="3581"/>
      <c r="F17" s="3581"/>
      <c r="G17" s="3581"/>
      <c r="H17" s="3581"/>
      <c r="I17" s="3581"/>
      <c r="J17" s="3581"/>
      <c r="K17" s="3581"/>
      <c r="L17" s="3581"/>
      <c r="M17" s="3581"/>
      <c r="N17" s="3581"/>
      <c r="O17" s="3581"/>
      <c r="P17" s="3581"/>
      <c r="Q17" s="3581"/>
      <c r="R17" s="3581"/>
      <c r="S17" s="3581"/>
      <c r="T17" s="3581"/>
      <c r="U17" s="3581"/>
      <c r="V17" s="3581"/>
      <c r="W17" s="3581"/>
      <c r="X17" s="3581"/>
      <c r="Y17" s="3581"/>
      <c r="Z17" s="3581"/>
      <c r="AA17" s="3581"/>
      <c r="AB17" s="3581"/>
      <c r="AC17" s="3581"/>
      <c r="AD17" s="3581"/>
      <c r="AE17" s="3581"/>
      <c r="AF17" s="3581"/>
      <c r="AG17" s="3581"/>
      <c r="AH17" s="3581"/>
      <c r="AI17" s="3581"/>
      <c r="AJ17" s="3581"/>
      <c r="AK17" s="3581"/>
      <c r="AL17" s="3581"/>
      <c r="AM17" s="3581"/>
      <c r="AN17" s="3581"/>
      <c r="AO17" s="3581"/>
      <c r="AP17" s="3581"/>
      <c r="AQ17" s="3581"/>
      <c r="AR17" s="3581"/>
      <c r="AS17" s="3581"/>
      <c r="AT17" s="3581"/>
      <c r="AU17" s="3581"/>
      <c r="AV17" s="3581"/>
      <c r="AW17" s="403"/>
      <c r="AX17" s="253"/>
      <c r="BI17" s="3425"/>
      <c r="BJ17" s="3425"/>
      <c r="BK17" s="3453"/>
      <c r="BL17" s="3453"/>
      <c r="BM17" s="3453"/>
      <c r="BN17" s="3453"/>
      <c r="BO17" s="3453"/>
      <c r="BP17" s="3453"/>
      <c r="BQ17" s="3453"/>
      <c r="BR17" s="3453"/>
      <c r="BS17" s="3453"/>
      <c r="BT17" s="3453"/>
      <c r="BU17" s="3453"/>
      <c r="BV17" s="3453"/>
      <c r="BW17" s="3453"/>
      <c r="BX17" s="3421"/>
      <c r="BY17" s="3469"/>
      <c r="BZ17" s="3469"/>
      <c r="CA17" s="3469"/>
      <c r="CB17" s="3469"/>
      <c r="CC17" s="3469"/>
      <c r="CD17" s="3469"/>
      <c r="CE17" s="3469"/>
      <c r="CF17" s="3469"/>
      <c r="CG17" s="3469"/>
      <c r="CH17" s="3469"/>
      <c r="CI17" s="3469"/>
      <c r="CJ17" s="3469"/>
      <c r="CK17" s="3469"/>
      <c r="CL17" s="3469"/>
      <c r="CM17" s="3469"/>
      <c r="CN17" s="3469"/>
      <c r="CO17" s="3469"/>
      <c r="CP17" s="3469"/>
      <c r="CQ17" s="3469"/>
      <c r="CR17" s="3469"/>
      <c r="CS17" s="3469"/>
      <c r="CT17" s="3469"/>
      <c r="CU17" s="3469"/>
      <c r="CV17" s="3469"/>
      <c r="CW17" s="3469"/>
      <c r="CX17" s="3469"/>
      <c r="CY17" s="3469"/>
      <c r="CZ17" s="3469"/>
      <c r="DA17" s="3469"/>
      <c r="DB17" s="3469"/>
      <c r="DC17" s="3469"/>
      <c r="DD17" s="3421"/>
    </row>
    <row r="18" spans="2:108" ht="13.5" customHeight="1">
      <c r="B18" s="399"/>
      <c r="C18" s="3581"/>
      <c r="D18" s="3581"/>
      <c r="E18" s="3581"/>
      <c r="F18" s="3581"/>
      <c r="G18" s="3581"/>
      <c r="H18" s="3581"/>
      <c r="I18" s="3581"/>
      <c r="J18" s="3581"/>
      <c r="K18" s="3581"/>
      <c r="L18" s="3581"/>
      <c r="M18" s="3581"/>
      <c r="N18" s="3581"/>
      <c r="O18" s="3581"/>
      <c r="P18" s="3581"/>
      <c r="Q18" s="3581"/>
      <c r="R18" s="3581"/>
      <c r="S18" s="3581"/>
      <c r="T18" s="3581"/>
      <c r="U18" s="3581"/>
      <c r="V18" s="3581"/>
      <c r="W18" s="3581"/>
      <c r="X18" s="3581"/>
      <c r="Y18" s="3581"/>
      <c r="Z18" s="3581"/>
      <c r="AA18" s="3581"/>
      <c r="AB18" s="3581"/>
      <c r="AC18" s="3581"/>
      <c r="AD18" s="3581"/>
      <c r="AE18" s="3581"/>
      <c r="AF18" s="3581"/>
      <c r="AG18" s="3581"/>
      <c r="AH18" s="3581"/>
      <c r="AI18" s="3581"/>
      <c r="AJ18" s="3581"/>
      <c r="AK18" s="3581"/>
      <c r="AL18" s="3581"/>
      <c r="AM18" s="3581"/>
      <c r="AN18" s="3581"/>
      <c r="AO18" s="3581"/>
      <c r="AP18" s="3581"/>
      <c r="AQ18" s="3581"/>
      <c r="AR18" s="3581"/>
      <c r="AS18" s="3581"/>
      <c r="AT18" s="3581"/>
      <c r="AU18" s="3581"/>
      <c r="AV18" s="3581"/>
      <c r="AW18" s="403"/>
      <c r="AX18" s="253"/>
    </row>
    <row r="19" spans="2:108" ht="13.5" customHeight="1">
      <c r="B19" s="399"/>
      <c r="C19" s="3581"/>
      <c r="D19" s="3581"/>
      <c r="E19" s="3581"/>
      <c r="F19" s="3581"/>
      <c r="G19" s="3581"/>
      <c r="H19" s="3581"/>
      <c r="I19" s="3581"/>
      <c r="J19" s="3581"/>
      <c r="K19" s="3581"/>
      <c r="L19" s="3581"/>
      <c r="M19" s="3581"/>
      <c r="N19" s="3581"/>
      <c r="O19" s="3581"/>
      <c r="P19" s="3581"/>
      <c r="Q19" s="3581"/>
      <c r="R19" s="3581"/>
      <c r="S19" s="3581"/>
      <c r="T19" s="3581"/>
      <c r="U19" s="3581"/>
      <c r="V19" s="3581"/>
      <c r="W19" s="3581"/>
      <c r="X19" s="3581"/>
      <c r="Y19" s="3581"/>
      <c r="Z19" s="3581"/>
      <c r="AA19" s="3581"/>
      <c r="AB19" s="3581"/>
      <c r="AC19" s="3581"/>
      <c r="AD19" s="3581"/>
      <c r="AE19" s="3581"/>
      <c r="AF19" s="3581"/>
      <c r="AG19" s="3581"/>
      <c r="AH19" s="3581"/>
      <c r="AI19" s="3581"/>
      <c r="AJ19" s="3581"/>
      <c r="AK19" s="3581"/>
      <c r="AL19" s="3581"/>
      <c r="AM19" s="3581"/>
      <c r="AN19" s="3581"/>
      <c r="AO19" s="3581"/>
      <c r="AP19" s="3581"/>
      <c r="AQ19" s="3581"/>
      <c r="AR19" s="3581"/>
      <c r="AS19" s="3581"/>
      <c r="AT19" s="3581"/>
      <c r="AU19" s="3581"/>
      <c r="AV19" s="3581"/>
      <c r="AW19" s="403"/>
      <c r="AX19" s="253"/>
    </row>
    <row r="20" spans="2:108" ht="13.5" customHeight="1">
      <c r="B20" s="399"/>
      <c r="C20" s="3581"/>
      <c r="D20" s="3581"/>
      <c r="E20" s="3581"/>
      <c r="F20" s="3581"/>
      <c r="G20" s="3581"/>
      <c r="H20" s="3581"/>
      <c r="I20" s="3581"/>
      <c r="J20" s="3581"/>
      <c r="K20" s="3581"/>
      <c r="L20" s="3581"/>
      <c r="M20" s="3581"/>
      <c r="N20" s="3581"/>
      <c r="O20" s="3581"/>
      <c r="P20" s="3581"/>
      <c r="Q20" s="3581"/>
      <c r="R20" s="3581"/>
      <c r="S20" s="3581"/>
      <c r="T20" s="3581"/>
      <c r="U20" s="3581"/>
      <c r="V20" s="3581"/>
      <c r="W20" s="3581"/>
      <c r="X20" s="3581"/>
      <c r="Y20" s="3581"/>
      <c r="Z20" s="3581"/>
      <c r="AA20" s="3581"/>
      <c r="AB20" s="3581"/>
      <c r="AC20" s="3581"/>
      <c r="AD20" s="3581"/>
      <c r="AE20" s="3581"/>
      <c r="AF20" s="3581"/>
      <c r="AG20" s="3581"/>
      <c r="AH20" s="3581"/>
      <c r="AI20" s="3581"/>
      <c r="AJ20" s="3581"/>
      <c r="AK20" s="3581"/>
      <c r="AL20" s="3581"/>
      <c r="AM20" s="3581"/>
      <c r="AN20" s="3581"/>
      <c r="AO20" s="3581"/>
      <c r="AP20" s="3581"/>
      <c r="AQ20" s="3581"/>
      <c r="AR20" s="3581"/>
      <c r="AS20" s="3581"/>
      <c r="AT20" s="3581"/>
      <c r="AU20" s="3581"/>
      <c r="AV20" s="3581"/>
      <c r="AW20" s="403"/>
      <c r="AX20" s="253"/>
      <c r="BI20" s="3682" t="s">
        <v>833</v>
      </c>
      <c r="BJ20" s="3682"/>
      <c r="BK20" s="3682"/>
      <c r="BL20" s="3682"/>
    </row>
    <row r="21" spans="2:108" ht="13.5" customHeight="1" thickBot="1">
      <c r="B21" s="399"/>
      <c r="C21" s="3581"/>
      <c r="D21" s="3581"/>
      <c r="E21" s="3581"/>
      <c r="F21" s="3581"/>
      <c r="G21" s="3581"/>
      <c r="H21" s="3581"/>
      <c r="I21" s="3581"/>
      <c r="J21" s="3581"/>
      <c r="K21" s="3581"/>
      <c r="L21" s="3581"/>
      <c r="M21" s="3581"/>
      <c r="N21" s="3581"/>
      <c r="O21" s="3581"/>
      <c r="P21" s="3581"/>
      <c r="Q21" s="3581"/>
      <c r="R21" s="3581"/>
      <c r="S21" s="3581"/>
      <c r="T21" s="3581"/>
      <c r="U21" s="3581"/>
      <c r="V21" s="3581"/>
      <c r="W21" s="3581"/>
      <c r="X21" s="3581"/>
      <c r="Y21" s="3581"/>
      <c r="Z21" s="3581"/>
      <c r="AA21" s="3581"/>
      <c r="AB21" s="3581"/>
      <c r="AC21" s="3581"/>
      <c r="AD21" s="3581"/>
      <c r="AE21" s="3581"/>
      <c r="AF21" s="3581"/>
      <c r="AG21" s="3581"/>
      <c r="AH21" s="3581"/>
      <c r="AI21" s="3581"/>
      <c r="AJ21" s="3581"/>
      <c r="AK21" s="3581"/>
      <c r="AL21" s="3581"/>
      <c r="AM21" s="3581"/>
      <c r="AN21" s="3581"/>
      <c r="AO21" s="3581"/>
      <c r="AP21" s="3581"/>
      <c r="AQ21" s="3581"/>
      <c r="AR21" s="3581"/>
      <c r="AS21" s="3581"/>
      <c r="AT21" s="3581"/>
      <c r="AU21" s="3581"/>
      <c r="AV21" s="3581"/>
      <c r="AW21" s="403"/>
      <c r="AX21" s="253"/>
      <c r="BI21" s="3682"/>
      <c r="BJ21" s="3682"/>
      <c r="BK21" s="3682"/>
      <c r="BL21" s="3682"/>
    </row>
    <row r="22" spans="2:108" ht="13.5" customHeight="1">
      <c r="B22" s="399"/>
      <c r="C22" s="3581"/>
      <c r="D22" s="3581"/>
      <c r="E22" s="3581"/>
      <c r="F22" s="3581"/>
      <c r="G22" s="3581"/>
      <c r="H22" s="3581"/>
      <c r="I22" s="3581"/>
      <c r="J22" s="3581"/>
      <c r="K22" s="3581"/>
      <c r="L22" s="3581"/>
      <c r="M22" s="3581"/>
      <c r="N22" s="3581"/>
      <c r="O22" s="3581"/>
      <c r="P22" s="3581"/>
      <c r="Q22" s="3581"/>
      <c r="R22" s="3581"/>
      <c r="S22" s="3581"/>
      <c r="T22" s="3581"/>
      <c r="U22" s="3581"/>
      <c r="V22" s="3581"/>
      <c r="W22" s="3581"/>
      <c r="X22" s="3581"/>
      <c r="Y22" s="3581"/>
      <c r="Z22" s="3581"/>
      <c r="AA22" s="3581"/>
      <c r="AB22" s="3581"/>
      <c r="AC22" s="3581"/>
      <c r="AD22" s="3581"/>
      <c r="AE22" s="3581"/>
      <c r="AF22" s="3581"/>
      <c r="AG22" s="3581"/>
      <c r="AH22" s="3581"/>
      <c r="AI22" s="3581"/>
      <c r="AJ22" s="3581"/>
      <c r="AK22" s="3581"/>
      <c r="AL22" s="3581"/>
      <c r="AM22" s="3581"/>
      <c r="AN22" s="3581"/>
      <c r="AO22" s="3581"/>
      <c r="AP22" s="3581"/>
      <c r="AQ22" s="3581"/>
      <c r="AR22" s="3581"/>
      <c r="AS22" s="3581"/>
      <c r="AT22" s="3581"/>
      <c r="AU22" s="3581"/>
      <c r="AV22" s="3581"/>
      <c r="AW22" s="403"/>
      <c r="AX22" s="253"/>
      <c r="BI22" s="3583" t="s">
        <v>832</v>
      </c>
      <c r="BJ22" s="3610"/>
      <c r="BK22" s="3720" t="s">
        <v>830</v>
      </c>
      <c r="BL22" s="3700"/>
      <c r="BM22" s="3700"/>
      <c r="BN22" s="3701"/>
      <c r="BO22" s="3597" t="str">
        <f>基本入力!AH105</f>
        <v>●登記名義人住所</v>
      </c>
      <c r="BP22" s="3598"/>
      <c r="BQ22" s="3598"/>
      <c r="BR22" s="3598"/>
      <c r="BS22" s="3598"/>
      <c r="BT22" s="3598"/>
      <c r="BU22" s="3598"/>
      <c r="BV22" s="3598"/>
      <c r="BW22" s="3598"/>
      <c r="BX22" s="3598"/>
      <c r="BY22" s="3598"/>
      <c r="BZ22" s="3598"/>
      <c r="CA22" s="3598"/>
      <c r="CB22" s="3598"/>
      <c r="CC22" s="3598"/>
      <c r="CD22" s="3598"/>
      <c r="CE22" s="3598"/>
      <c r="CF22" s="3690"/>
      <c r="CG22" s="3610" t="s">
        <v>831</v>
      </c>
      <c r="CH22" s="3610"/>
      <c r="CI22" s="3720" t="s">
        <v>830</v>
      </c>
      <c r="CJ22" s="3700"/>
      <c r="CK22" s="3700"/>
      <c r="CL22" s="3701"/>
      <c r="CM22" s="3597" t="str">
        <f>基本入力!AH105</f>
        <v>●登記名義人住所</v>
      </c>
      <c r="CN22" s="3598"/>
      <c r="CO22" s="3598"/>
      <c r="CP22" s="3598"/>
      <c r="CQ22" s="3598"/>
      <c r="CR22" s="3598"/>
      <c r="CS22" s="3598"/>
      <c r="CT22" s="3598"/>
      <c r="CU22" s="3598"/>
      <c r="CV22" s="3598"/>
      <c r="CW22" s="3598"/>
      <c r="CX22" s="3598"/>
      <c r="CY22" s="3598"/>
      <c r="CZ22" s="3598"/>
      <c r="DA22" s="3598"/>
      <c r="DB22" s="3598"/>
      <c r="DC22" s="3598"/>
      <c r="DD22" s="3599"/>
    </row>
    <row r="23" spans="2:108" ht="13.5" customHeight="1">
      <c r="B23" s="399"/>
      <c r="C23" s="3581"/>
      <c r="D23" s="3581"/>
      <c r="E23" s="3581"/>
      <c r="F23" s="3581"/>
      <c r="G23" s="3581"/>
      <c r="H23" s="3581"/>
      <c r="I23" s="3581"/>
      <c r="J23" s="3581"/>
      <c r="K23" s="3581"/>
      <c r="L23" s="3581"/>
      <c r="M23" s="3581"/>
      <c r="N23" s="3581"/>
      <c r="O23" s="3581"/>
      <c r="P23" s="3581"/>
      <c r="Q23" s="3581"/>
      <c r="R23" s="3581"/>
      <c r="S23" s="3581"/>
      <c r="T23" s="3581"/>
      <c r="U23" s="3581"/>
      <c r="V23" s="3581"/>
      <c r="W23" s="3581"/>
      <c r="X23" s="3581"/>
      <c r="Y23" s="3581"/>
      <c r="Z23" s="3581"/>
      <c r="AA23" s="3581"/>
      <c r="AB23" s="3581"/>
      <c r="AC23" s="3581"/>
      <c r="AD23" s="3581"/>
      <c r="AE23" s="3581"/>
      <c r="AF23" s="3581"/>
      <c r="AG23" s="3581"/>
      <c r="AH23" s="3581"/>
      <c r="AI23" s="3581"/>
      <c r="AJ23" s="3581"/>
      <c r="AK23" s="3581"/>
      <c r="AL23" s="3581"/>
      <c r="AM23" s="3581"/>
      <c r="AN23" s="3581"/>
      <c r="AO23" s="3581"/>
      <c r="AP23" s="3581"/>
      <c r="AQ23" s="3581"/>
      <c r="AR23" s="3581"/>
      <c r="AS23" s="3581"/>
      <c r="AT23" s="3581"/>
      <c r="AU23" s="3581"/>
      <c r="AV23" s="3581"/>
      <c r="AW23" s="403"/>
      <c r="AX23" s="253"/>
      <c r="BI23" s="3585"/>
      <c r="BJ23" s="3611"/>
      <c r="BK23" s="3494"/>
      <c r="BL23" s="3472"/>
      <c r="BM23" s="3472"/>
      <c r="BN23" s="3555"/>
      <c r="BO23" s="3600"/>
      <c r="BP23" s="3600"/>
      <c r="BQ23" s="3600"/>
      <c r="BR23" s="3600"/>
      <c r="BS23" s="3600"/>
      <c r="BT23" s="3600"/>
      <c r="BU23" s="3600"/>
      <c r="BV23" s="3600"/>
      <c r="BW23" s="3600"/>
      <c r="BX23" s="3600"/>
      <c r="BY23" s="3600"/>
      <c r="BZ23" s="3600"/>
      <c r="CA23" s="3600"/>
      <c r="CB23" s="3600"/>
      <c r="CC23" s="3600"/>
      <c r="CD23" s="3600"/>
      <c r="CE23" s="3600"/>
      <c r="CF23" s="3691"/>
      <c r="CG23" s="3611"/>
      <c r="CH23" s="3611"/>
      <c r="CI23" s="3494"/>
      <c r="CJ23" s="3472"/>
      <c r="CK23" s="3472"/>
      <c r="CL23" s="3555"/>
      <c r="CM23" s="3600"/>
      <c r="CN23" s="3600"/>
      <c r="CO23" s="3600"/>
      <c r="CP23" s="3600"/>
      <c r="CQ23" s="3600"/>
      <c r="CR23" s="3600"/>
      <c r="CS23" s="3600"/>
      <c r="CT23" s="3600"/>
      <c r="CU23" s="3600"/>
      <c r="CV23" s="3600"/>
      <c r="CW23" s="3600"/>
      <c r="CX23" s="3600"/>
      <c r="CY23" s="3600"/>
      <c r="CZ23" s="3600"/>
      <c r="DA23" s="3600"/>
      <c r="DB23" s="3600"/>
      <c r="DC23" s="3600"/>
      <c r="DD23" s="3601"/>
    </row>
    <row r="24" spans="2:108" ht="13.5" customHeight="1">
      <c r="B24" s="399"/>
      <c r="C24" s="3581"/>
      <c r="D24" s="3581"/>
      <c r="E24" s="3581"/>
      <c r="F24" s="3581"/>
      <c r="G24" s="3581"/>
      <c r="H24" s="3581"/>
      <c r="I24" s="3581"/>
      <c r="J24" s="3581"/>
      <c r="K24" s="3581"/>
      <c r="L24" s="3581"/>
      <c r="M24" s="3581"/>
      <c r="N24" s="3581"/>
      <c r="O24" s="3581"/>
      <c r="P24" s="3581"/>
      <c r="Q24" s="3581"/>
      <c r="R24" s="3581"/>
      <c r="S24" s="3581"/>
      <c r="T24" s="3581"/>
      <c r="U24" s="3581"/>
      <c r="V24" s="3581"/>
      <c r="W24" s="3581"/>
      <c r="X24" s="3581"/>
      <c r="Y24" s="3581"/>
      <c r="Z24" s="3581"/>
      <c r="AA24" s="3581"/>
      <c r="AB24" s="3581"/>
      <c r="AC24" s="3581"/>
      <c r="AD24" s="3581"/>
      <c r="AE24" s="3581"/>
      <c r="AF24" s="3581"/>
      <c r="AG24" s="3581"/>
      <c r="AH24" s="3581"/>
      <c r="AI24" s="3581"/>
      <c r="AJ24" s="3581"/>
      <c r="AK24" s="3581"/>
      <c r="AL24" s="3581"/>
      <c r="AM24" s="3581"/>
      <c r="AN24" s="3581"/>
      <c r="AO24" s="3581"/>
      <c r="AP24" s="3581"/>
      <c r="AQ24" s="3581"/>
      <c r="AR24" s="3581"/>
      <c r="AS24" s="3581"/>
      <c r="AT24" s="3581"/>
      <c r="AU24" s="3581"/>
      <c r="AV24" s="3581"/>
      <c r="AW24" s="403"/>
      <c r="AX24" s="253"/>
      <c r="BI24" s="3585"/>
      <c r="BJ24" s="3611"/>
      <c r="BK24" s="3494"/>
      <c r="BL24" s="3472"/>
      <c r="BM24" s="3472"/>
      <c r="BN24" s="3555"/>
      <c r="BO24" s="3600"/>
      <c r="BP24" s="3600"/>
      <c r="BQ24" s="3600"/>
      <c r="BR24" s="3600"/>
      <c r="BS24" s="3600"/>
      <c r="BT24" s="3600"/>
      <c r="BU24" s="3600"/>
      <c r="BV24" s="3600"/>
      <c r="BW24" s="3600"/>
      <c r="BX24" s="3600"/>
      <c r="BY24" s="3600"/>
      <c r="BZ24" s="3600"/>
      <c r="CA24" s="3600"/>
      <c r="CB24" s="3600"/>
      <c r="CC24" s="3600"/>
      <c r="CD24" s="3600"/>
      <c r="CE24" s="3600"/>
      <c r="CF24" s="3691"/>
      <c r="CG24" s="3611"/>
      <c r="CH24" s="3611"/>
      <c r="CI24" s="3494"/>
      <c r="CJ24" s="3472"/>
      <c r="CK24" s="3472"/>
      <c r="CL24" s="3555"/>
      <c r="CM24" s="3600"/>
      <c r="CN24" s="3600"/>
      <c r="CO24" s="3600"/>
      <c r="CP24" s="3600"/>
      <c r="CQ24" s="3600"/>
      <c r="CR24" s="3600"/>
      <c r="CS24" s="3600"/>
      <c r="CT24" s="3600"/>
      <c r="CU24" s="3600"/>
      <c r="CV24" s="3600"/>
      <c r="CW24" s="3600"/>
      <c r="CX24" s="3600"/>
      <c r="CY24" s="3600"/>
      <c r="CZ24" s="3600"/>
      <c r="DA24" s="3600"/>
      <c r="DB24" s="3600"/>
      <c r="DC24" s="3600"/>
      <c r="DD24" s="3601"/>
    </row>
    <row r="25" spans="2:108" ht="13.5" customHeight="1">
      <c r="B25" s="399"/>
      <c r="C25" s="3581"/>
      <c r="D25" s="3581"/>
      <c r="E25" s="3581"/>
      <c r="F25" s="3581"/>
      <c r="G25" s="3581"/>
      <c r="H25" s="3581"/>
      <c r="I25" s="3581"/>
      <c r="J25" s="3581"/>
      <c r="K25" s="3581"/>
      <c r="L25" s="3581"/>
      <c r="M25" s="3581"/>
      <c r="N25" s="3581"/>
      <c r="O25" s="3581"/>
      <c r="P25" s="3581"/>
      <c r="Q25" s="3581"/>
      <c r="R25" s="3581"/>
      <c r="S25" s="3581"/>
      <c r="T25" s="3581"/>
      <c r="U25" s="3581"/>
      <c r="V25" s="3581"/>
      <c r="W25" s="3581"/>
      <c r="X25" s="3581"/>
      <c r="Y25" s="3581"/>
      <c r="Z25" s="3581"/>
      <c r="AA25" s="3581"/>
      <c r="AB25" s="3581"/>
      <c r="AC25" s="3581"/>
      <c r="AD25" s="3581"/>
      <c r="AE25" s="3581"/>
      <c r="AF25" s="3581"/>
      <c r="AG25" s="3581"/>
      <c r="AH25" s="3581"/>
      <c r="AI25" s="3581"/>
      <c r="AJ25" s="3581"/>
      <c r="AK25" s="3581"/>
      <c r="AL25" s="3581"/>
      <c r="AM25" s="3581"/>
      <c r="AN25" s="3581"/>
      <c r="AO25" s="3581"/>
      <c r="AP25" s="3581"/>
      <c r="AQ25" s="3581"/>
      <c r="AR25" s="3581"/>
      <c r="AS25" s="3581"/>
      <c r="AT25" s="3581"/>
      <c r="AU25" s="3581"/>
      <c r="AV25" s="3581"/>
      <c r="AW25" s="403"/>
      <c r="AX25" s="253"/>
      <c r="BI25" s="3585"/>
      <c r="BJ25" s="3611"/>
      <c r="BK25" s="3495"/>
      <c r="BL25" s="3496"/>
      <c r="BM25" s="3496"/>
      <c r="BN25" s="3578"/>
      <c r="BO25" s="3602"/>
      <c r="BP25" s="3602"/>
      <c r="BQ25" s="3602"/>
      <c r="BR25" s="3602"/>
      <c r="BS25" s="3602"/>
      <c r="BT25" s="3602"/>
      <c r="BU25" s="3602"/>
      <c r="BV25" s="3602"/>
      <c r="BW25" s="3602"/>
      <c r="BX25" s="3602"/>
      <c r="BY25" s="3602"/>
      <c r="BZ25" s="3602"/>
      <c r="CA25" s="3602"/>
      <c r="CB25" s="3602"/>
      <c r="CC25" s="3602"/>
      <c r="CD25" s="3602"/>
      <c r="CE25" s="3602"/>
      <c r="CF25" s="3692"/>
      <c r="CG25" s="3611"/>
      <c r="CH25" s="3611"/>
      <c r="CI25" s="3495"/>
      <c r="CJ25" s="3496"/>
      <c r="CK25" s="3496"/>
      <c r="CL25" s="3578"/>
      <c r="CM25" s="3602"/>
      <c r="CN25" s="3602"/>
      <c r="CO25" s="3602"/>
      <c r="CP25" s="3602"/>
      <c r="CQ25" s="3602"/>
      <c r="CR25" s="3602"/>
      <c r="CS25" s="3602"/>
      <c r="CT25" s="3602"/>
      <c r="CU25" s="3602"/>
      <c r="CV25" s="3602"/>
      <c r="CW25" s="3602"/>
      <c r="CX25" s="3602"/>
      <c r="CY25" s="3602"/>
      <c r="CZ25" s="3602"/>
      <c r="DA25" s="3602"/>
      <c r="DB25" s="3602"/>
      <c r="DC25" s="3602"/>
      <c r="DD25" s="3603"/>
    </row>
    <row r="26" spans="2:108" ht="13.5" customHeight="1">
      <c r="B26" s="399"/>
      <c r="C26" s="3581"/>
      <c r="D26" s="3581"/>
      <c r="E26" s="3581"/>
      <c r="F26" s="3581"/>
      <c r="G26" s="3581"/>
      <c r="H26" s="3581"/>
      <c r="I26" s="3581"/>
      <c r="J26" s="3581"/>
      <c r="K26" s="3581"/>
      <c r="L26" s="3581"/>
      <c r="M26" s="3581"/>
      <c r="N26" s="3581"/>
      <c r="O26" s="3581"/>
      <c r="P26" s="3581"/>
      <c r="Q26" s="3581"/>
      <c r="R26" s="3581"/>
      <c r="S26" s="3581"/>
      <c r="T26" s="3581"/>
      <c r="U26" s="3581"/>
      <c r="V26" s="3581"/>
      <c r="W26" s="3581"/>
      <c r="X26" s="3581"/>
      <c r="Y26" s="3581"/>
      <c r="Z26" s="3581"/>
      <c r="AA26" s="3581"/>
      <c r="AB26" s="3581"/>
      <c r="AC26" s="3581"/>
      <c r="AD26" s="3581"/>
      <c r="AE26" s="3581"/>
      <c r="AF26" s="3581"/>
      <c r="AG26" s="3581"/>
      <c r="AH26" s="3581"/>
      <c r="AI26" s="3581"/>
      <c r="AJ26" s="3581"/>
      <c r="AK26" s="3581"/>
      <c r="AL26" s="3581"/>
      <c r="AM26" s="3581"/>
      <c r="AN26" s="3581"/>
      <c r="AO26" s="3581"/>
      <c r="AP26" s="3581"/>
      <c r="AQ26" s="3581"/>
      <c r="AR26" s="3581"/>
      <c r="AS26" s="3581"/>
      <c r="AT26" s="3581"/>
      <c r="AU26" s="3581"/>
      <c r="AV26" s="3581"/>
      <c r="AW26" s="403"/>
      <c r="AX26" s="140"/>
      <c r="BI26" s="3585"/>
      <c r="BJ26" s="3611"/>
      <c r="BK26" s="3589" t="s">
        <v>829</v>
      </c>
      <c r="BL26" s="3590"/>
      <c r="BM26" s="3590"/>
      <c r="BN26" s="3591"/>
      <c r="BO26" s="3683" t="str">
        <f>基本入力!AH103</f>
        <v>●登記名義人</v>
      </c>
      <c r="BP26" s="3684"/>
      <c r="BQ26" s="3684"/>
      <c r="BR26" s="3684"/>
      <c r="BS26" s="3684"/>
      <c r="BT26" s="3684"/>
      <c r="BU26" s="3684"/>
      <c r="BV26" s="3684"/>
      <c r="BW26" s="3684"/>
      <c r="BX26" s="3684"/>
      <c r="BY26" s="3684"/>
      <c r="BZ26" s="3684"/>
      <c r="CA26" s="3684"/>
      <c r="CB26" s="3684"/>
      <c r="CC26" s="3684"/>
      <c r="CD26" s="3684"/>
      <c r="CE26" s="3684"/>
      <c r="CF26" s="3685"/>
      <c r="CG26" s="3611"/>
      <c r="CH26" s="3611"/>
      <c r="CI26" s="3589" t="s">
        <v>829</v>
      </c>
      <c r="CJ26" s="3590"/>
      <c r="CK26" s="3590"/>
      <c r="CL26" s="3591"/>
      <c r="CM26" s="3683" t="str">
        <f>基本入力!AH103</f>
        <v>●登記名義人</v>
      </c>
      <c r="CN26" s="3684"/>
      <c r="CO26" s="3684"/>
      <c r="CP26" s="3684"/>
      <c r="CQ26" s="3684"/>
      <c r="CR26" s="3684"/>
      <c r="CS26" s="3684"/>
      <c r="CT26" s="3684"/>
      <c r="CU26" s="3684"/>
      <c r="CV26" s="3684"/>
      <c r="CW26" s="3684"/>
      <c r="CX26" s="3684"/>
      <c r="CY26" s="3684"/>
      <c r="CZ26" s="3684"/>
      <c r="DA26" s="3684"/>
      <c r="DB26" s="3684"/>
      <c r="DC26" s="3684"/>
      <c r="DD26" s="3713"/>
    </row>
    <row r="27" spans="2:108" ht="13.5" customHeight="1">
      <c r="B27" s="399"/>
      <c r="C27" s="3581"/>
      <c r="D27" s="3581"/>
      <c r="E27" s="3581"/>
      <c r="F27" s="3581"/>
      <c r="G27" s="3581"/>
      <c r="H27" s="3581"/>
      <c r="I27" s="3581"/>
      <c r="J27" s="3581"/>
      <c r="K27" s="3581"/>
      <c r="L27" s="3581"/>
      <c r="M27" s="3581"/>
      <c r="N27" s="3581"/>
      <c r="O27" s="3581"/>
      <c r="P27" s="3581"/>
      <c r="Q27" s="3581"/>
      <c r="R27" s="3581"/>
      <c r="S27" s="3581"/>
      <c r="T27" s="3581"/>
      <c r="U27" s="3581"/>
      <c r="V27" s="3581"/>
      <c r="W27" s="3581"/>
      <c r="X27" s="3581"/>
      <c r="Y27" s="3581"/>
      <c r="Z27" s="3581"/>
      <c r="AA27" s="3581"/>
      <c r="AB27" s="3581"/>
      <c r="AC27" s="3581"/>
      <c r="AD27" s="3581"/>
      <c r="AE27" s="3581"/>
      <c r="AF27" s="3581"/>
      <c r="AG27" s="3581"/>
      <c r="AH27" s="3581"/>
      <c r="AI27" s="3581"/>
      <c r="AJ27" s="3581"/>
      <c r="AK27" s="3581"/>
      <c r="AL27" s="3581"/>
      <c r="AM27" s="3581"/>
      <c r="AN27" s="3581"/>
      <c r="AO27" s="3581"/>
      <c r="AP27" s="3581"/>
      <c r="AQ27" s="3581"/>
      <c r="AR27" s="3581"/>
      <c r="AS27" s="3581"/>
      <c r="AT27" s="3581"/>
      <c r="AU27" s="3581"/>
      <c r="AV27" s="3581"/>
      <c r="AW27" s="403"/>
      <c r="AX27" s="140"/>
      <c r="BI27" s="3585"/>
      <c r="BJ27" s="3611"/>
      <c r="BK27" s="3494"/>
      <c r="BL27" s="3472"/>
      <c r="BM27" s="3472"/>
      <c r="BN27" s="3555"/>
      <c r="BO27" s="3686"/>
      <c r="BP27" s="3686"/>
      <c r="BQ27" s="3686"/>
      <c r="BR27" s="3686"/>
      <c r="BS27" s="3686"/>
      <c r="BT27" s="3686"/>
      <c r="BU27" s="3686"/>
      <c r="BV27" s="3686"/>
      <c r="BW27" s="3686"/>
      <c r="BX27" s="3686"/>
      <c r="BY27" s="3686"/>
      <c r="BZ27" s="3686"/>
      <c r="CA27" s="3686"/>
      <c r="CB27" s="3686"/>
      <c r="CC27" s="3686"/>
      <c r="CD27" s="3686"/>
      <c r="CE27" s="3686"/>
      <c r="CF27" s="3687"/>
      <c r="CG27" s="3611"/>
      <c r="CH27" s="3611"/>
      <c r="CI27" s="3494"/>
      <c r="CJ27" s="3472"/>
      <c r="CK27" s="3472"/>
      <c r="CL27" s="3555"/>
      <c r="CM27" s="3686"/>
      <c r="CN27" s="3686"/>
      <c r="CO27" s="3686"/>
      <c r="CP27" s="3686"/>
      <c r="CQ27" s="3686"/>
      <c r="CR27" s="3686"/>
      <c r="CS27" s="3686"/>
      <c r="CT27" s="3686"/>
      <c r="CU27" s="3686"/>
      <c r="CV27" s="3686"/>
      <c r="CW27" s="3686"/>
      <c r="CX27" s="3686"/>
      <c r="CY27" s="3686"/>
      <c r="CZ27" s="3686"/>
      <c r="DA27" s="3686"/>
      <c r="DB27" s="3686"/>
      <c r="DC27" s="3686"/>
      <c r="DD27" s="3710"/>
    </row>
    <row r="28" spans="2:108" ht="13.5" customHeight="1">
      <c r="B28" s="400"/>
      <c r="C28" s="3582"/>
      <c r="D28" s="3582"/>
      <c r="E28" s="3582"/>
      <c r="F28" s="3582"/>
      <c r="G28" s="3582"/>
      <c r="H28" s="3582"/>
      <c r="I28" s="3582"/>
      <c r="J28" s="3582"/>
      <c r="K28" s="3582"/>
      <c r="L28" s="3582"/>
      <c r="M28" s="3582"/>
      <c r="N28" s="3582"/>
      <c r="O28" s="3582"/>
      <c r="P28" s="3582"/>
      <c r="Q28" s="3582"/>
      <c r="R28" s="3582"/>
      <c r="S28" s="3582"/>
      <c r="T28" s="3582"/>
      <c r="U28" s="3582"/>
      <c r="V28" s="3582"/>
      <c r="W28" s="3582"/>
      <c r="X28" s="3582"/>
      <c r="Y28" s="3582"/>
      <c r="Z28" s="3582"/>
      <c r="AA28" s="3582"/>
      <c r="AB28" s="3582"/>
      <c r="AC28" s="3582"/>
      <c r="AD28" s="3582"/>
      <c r="AE28" s="3582"/>
      <c r="AF28" s="3582"/>
      <c r="AG28" s="3582"/>
      <c r="AH28" s="3582"/>
      <c r="AI28" s="3582"/>
      <c r="AJ28" s="3582"/>
      <c r="AK28" s="3582"/>
      <c r="AL28" s="3582"/>
      <c r="AM28" s="3582"/>
      <c r="AN28" s="3582"/>
      <c r="AO28" s="3582"/>
      <c r="AP28" s="3582"/>
      <c r="AQ28" s="3582"/>
      <c r="AR28" s="3582"/>
      <c r="AS28" s="3582"/>
      <c r="AT28" s="3582"/>
      <c r="AU28" s="3582"/>
      <c r="AV28" s="3582"/>
      <c r="AW28" s="401"/>
      <c r="AX28" s="140"/>
      <c r="BI28" s="3585"/>
      <c r="BJ28" s="3611"/>
      <c r="BK28" s="3494"/>
      <c r="BL28" s="3472"/>
      <c r="BM28" s="3472"/>
      <c r="BN28" s="3555"/>
      <c r="BO28" s="3686"/>
      <c r="BP28" s="3686"/>
      <c r="BQ28" s="3686"/>
      <c r="BR28" s="3686"/>
      <c r="BS28" s="3686"/>
      <c r="BT28" s="3686"/>
      <c r="BU28" s="3686"/>
      <c r="BV28" s="3686"/>
      <c r="BW28" s="3686"/>
      <c r="BX28" s="3686"/>
      <c r="BY28" s="3686"/>
      <c r="BZ28" s="3686"/>
      <c r="CA28" s="3686"/>
      <c r="CB28" s="3686"/>
      <c r="CC28" s="3686"/>
      <c r="CD28" s="3686"/>
      <c r="CE28" s="3686"/>
      <c r="CF28" s="3687"/>
      <c r="CG28" s="3611"/>
      <c r="CH28" s="3611"/>
      <c r="CI28" s="3494"/>
      <c r="CJ28" s="3472"/>
      <c r="CK28" s="3472"/>
      <c r="CL28" s="3555"/>
      <c r="CM28" s="3686"/>
      <c r="CN28" s="3686"/>
      <c r="CO28" s="3686"/>
      <c r="CP28" s="3686"/>
      <c r="CQ28" s="3686"/>
      <c r="CR28" s="3686"/>
      <c r="CS28" s="3686"/>
      <c r="CT28" s="3686"/>
      <c r="CU28" s="3686"/>
      <c r="CV28" s="3686"/>
      <c r="CW28" s="3686"/>
      <c r="CX28" s="3686"/>
      <c r="CY28" s="3686"/>
      <c r="CZ28" s="3686"/>
      <c r="DA28" s="3686"/>
      <c r="DB28" s="3686"/>
      <c r="DC28" s="3686"/>
      <c r="DD28" s="3710"/>
    </row>
    <row r="29" spans="2:108" ht="13.5" customHeight="1" thickBot="1">
      <c r="B29" s="3426" t="s">
        <v>968</v>
      </c>
      <c r="C29" s="3426"/>
      <c r="D29" s="3426"/>
      <c r="E29" s="3426"/>
      <c r="F29" s="3426"/>
      <c r="G29" s="3426"/>
      <c r="H29" s="3426"/>
      <c r="I29" s="3426"/>
      <c r="J29" s="3426"/>
      <c r="K29" s="3426"/>
      <c r="L29" s="3426"/>
      <c r="M29" s="3426"/>
      <c r="N29" s="3426"/>
      <c r="O29" s="3426"/>
      <c r="P29" s="3426"/>
      <c r="Q29" s="3426"/>
      <c r="R29" s="3426"/>
      <c r="S29" s="3426"/>
      <c r="T29" s="3426"/>
      <c r="U29" s="3426"/>
      <c r="V29" s="3426"/>
      <c r="W29" s="3426"/>
      <c r="X29" s="3426"/>
      <c r="Y29" s="3426"/>
      <c r="Z29" s="3426"/>
      <c r="AA29" s="3426"/>
      <c r="AB29" s="3426"/>
      <c r="AC29" s="3426"/>
      <c r="AD29" s="3426"/>
      <c r="AE29" s="3426"/>
      <c r="AF29" s="3426"/>
      <c r="AG29" s="3426"/>
      <c r="AH29" s="3426"/>
      <c r="AI29" s="3426"/>
      <c r="AJ29" s="3426"/>
      <c r="AK29" s="3426"/>
      <c r="AL29" s="3426"/>
      <c r="AM29" s="3426"/>
      <c r="AN29" s="3426"/>
      <c r="AO29" s="3426"/>
      <c r="AP29" s="3426"/>
      <c r="AQ29" s="3426"/>
      <c r="AR29" s="3426"/>
      <c r="AS29" s="3426"/>
      <c r="AT29" s="3426"/>
      <c r="AU29" s="3426"/>
      <c r="AV29" s="3426"/>
      <c r="AW29" s="3426"/>
      <c r="BI29" s="3587"/>
      <c r="BJ29" s="3612"/>
      <c r="BK29" s="3592"/>
      <c r="BL29" s="3554"/>
      <c r="BM29" s="3554"/>
      <c r="BN29" s="3561"/>
      <c r="BO29" s="3688"/>
      <c r="BP29" s="3688"/>
      <c r="BQ29" s="3688"/>
      <c r="BR29" s="3688"/>
      <c r="BS29" s="3688"/>
      <c r="BT29" s="3688"/>
      <c r="BU29" s="3688"/>
      <c r="BV29" s="3688"/>
      <c r="BW29" s="3688"/>
      <c r="BX29" s="3688"/>
      <c r="BY29" s="3688"/>
      <c r="BZ29" s="3688"/>
      <c r="CA29" s="3688"/>
      <c r="CB29" s="3688"/>
      <c r="CC29" s="3688"/>
      <c r="CD29" s="3688"/>
      <c r="CE29" s="3688"/>
      <c r="CF29" s="3689"/>
      <c r="CG29" s="3612"/>
      <c r="CH29" s="3612"/>
      <c r="CI29" s="3592"/>
      <c r="CJ29" s="3554"/>
      <c r="CK29" s="3554"/>
      <c r="CL29" s="3561"/>
      <c r="CM29" s="3688"/>
      <c r="CN29" s="3688"/>
      <c r="CO29" s="3688"/>
      <c r="CP29" s="3688"/>
      <c r="CQ29" s="3688"/>
      <c r="CR29" s="3688"/>
      <c r="CS29" s="3688"/>
      <c r="CT29" s="3688"/>
      <c r="CU29" s="3688"/>
      <c r="CV29" s="3688"/>
      <c r="CW29" s="3688"/>
      <c r="CX29" s="3688"/>
      <c r="CY29" s="3688"/>
      <c r="CZ29" s="3688"/>
      <c r="DA29" s="3688"/>
      <c r="DB29" s="3688"/>
      <c r="DC29" s="3688"/>
      <c r="DD29" s="3712"/>
    </row>
    <row r="30" spans="2:108" ht="13.5" customHeight="1" thickBot="1">
      <c r="B30" s="3426"/>
      <c r="C30" s="3426"/>
      <c r="D30" s="3426"/>
      <c r="E30" s="3426"/>
      <c r="F30" s="3426"/>
      <c r="G30" s="3426"/>
      <c r="H30" s="3426"/>
      <c r="I30" s="3426"/>
      <c r="J30" s="3426"/>
      <c r="K30" s="3426"/>
      <c r="L30" s="3426"/>
      <c r="M30" s="3426"/>
      <c r="N30" s="3426"/>
      <c r="O30" s="3426"/>
      <c r="P30" s="3426"/>
      <c r="Q30" s="3426"/>
      <c r="R30" s="3426"/>
      <c r="S30" s="3426"/>
      <c r="T30" s="3426"/>
      <c r="U30" s="3426"/>
      <c r="V30" s="3426"/>
      <c r="W30" s="3426"/>
      <c r="X30" s="3426"/>
      <c r="Y30" s="3426"/>
      <c r="Z30" s="3426"/>
      <c r="AA30" s="3426"/>
      <c r="AB30" s="3426"/>
      <c r="AC30" s="3426"/>
      <c r="AD30" s="3426"/>
      <c r="AE30" s="3426"/>
      <c r="AF30" s="3426"/>
      <c r="AG30" s="3426"/>
      <c r="AH30" s="3426"/>
      <c r="AI30" s="3426"/>
      <c r="AJ30" s="3426"/>
      <c r="AK30" s="3426"/>
      <c r="AL30" s="3426"/>
      <c r="AM30" s="3426"/>
      <c r="AN30" s="3426"/>
      <c r="AO30" s="3426"/>
      <c r="AP30" s="3426"/>
      <c r="AQ30" s="3426"/>
      <c r="AR30" s="3426"/>
      <c r="AS30" s="3426"/>
      <c r="AT30" s="3426"/>
      <c r="AU30" s="3426"/>
      <c r="AV30" s="3426"/>
      <c r="AW30" s="3426"/>
      <c r="BI30" s="91"/>
      <c r="BJ30" s="91"/>
      <c r="BK30" s="91"/>
      <c r="BL30" s="91"/>
      <c r="BM30" s="91"/>
      <c r="BN30" s="91"/>
      <c r="BO30" s="91"/>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91"/>
      <c r="CV30" s="91"/>
      <c r="CW30" s="91"/>
      <c r="CX30" s="91"/>
      <c r="CY30" s="91"/>
      <c r="CZ30" s="91"/>
      <c r="DA30" s="91"/>
      <c r="DB30" s="91"/>
      <c r="DC30" s="91"/>
      <c r="DD30" s="91"/>
    </row>
    <row r="31" spans="2:108" ht="13.5" customHeight="1">
      <c r="B31" s="3426"/>
      <c r="C31" s="3426"/>
      <c r="D31" s="3426"/>
      <c r="E31" s="3426"/>
      <c r="F31" s="3426"/>
      <c r="G31" s="3426"/>
      <c r="H31" s="3426"/>
      <c r="I31" s="3426"/>
      <c r="J31" s="3426"/>
      <c r="K31" s="3426"/>
      <c r="L31" s="3426"/>
      <c r="M31" s="3426"/>
      <c r="N31" s="3426"/>
      <c r="O31" s="3426"/>
      <c r="P31" s="3426"/>
      <c r="Q31" s="3426"/>
      <c r="R31" s="3426"/>
      <c r="S31" s="3426"/>
      <c r="T31" s="3426"/>
      <c r="U31" s="3426"/>
      <c r="V31" s="3426"/>
      <c r="W31" s="3426"/>
      <c r="X31" s="3426"/>
      <c r="Y31" s="3426"/>
      <c r="Z31" s="3426"/>
      <c r="AA31" s="3426"/>
      <c r="AB31" s="3426"/>
      <c r="AC31" s="3426"/>
      <c r="AD31" s="3426"/>
      <c r="AE31" s="3426"/>
      <c r="AF31" s="3426"/>
      <c r="AG31" s="3426"/>
      <c r="AH31" s="3426"/>
      <c r="AI31" s="3426"/>
      <c r="AJ31" s="3426"/>
      <c r="AK31" s="3426"/>
      <c r="AL31" s="3426"/>
      <c r="AM31" s="3426"/>
      <c r="AN31" s="3426"/>
      <c r="AO31" s="3426"/>
      <c r="AP31" s="3426"/>
      <c r="AQ31" s="3426"/>
      <c r="AR31" s="3426"/>
      <c r="AS31" s="3426"/>
      <c r="AT31" s="3426"/>
      <c r="AU31" s="3426"/>
      <c r="AV31" s="3426"/>
      <c r="AW31" s="3426"/>
      <c r="BI31" s="3583" t="s">
        <v>522</v>
      </c>
      <c r="BJ31" s="3584"/>
      <c r="BK31" s="3706" t="str">
        <f>基本入力!J24&amp;基本入力!AB24&amp;基本入力!AD24&amp;基本入力!AG24&amp;基本入力!AJ24</f>
        <v>練馬区高松3丁目　●番地●</v>
      </c>
      <c r="BL31" s="3707"/>
      <c r="BM31" s="3707"/>
      <c r="BN31" s="3707"/>
      <c r="BO31" s="3707"/>
      <c r="BP31" s="3707"/>
      <c r="BQ31" s="3707"/>
      <c r="BR31" s="3707"/>
      <c r="BS31" s="3707"/>
      <c r="BT31" s="3707"/>
      <c r="BU31" s="3707"/>
      <c r="BV31" s="3707"/>
      <c r="BW31" s="3707"/>
      <c r="BX31" s="3707"/>
      <c r="BY31" s="3707"/>
      <c r="BZ31" s="3707"/>
      <c r="CA31" s="3707"/>
      <c r="CB31" s="3707"/>
      <c r="CC31" s="3707"/>
      <c r="CD31" s="3707"/>
      <c r="CE31" s="3707"/>
      <c r="CF31" s="3707"/>
      <c r="CG31" s="3707"/>
      <c r="CH31" s="3707"/>
      <c r="CI31" s="3707"/>
      <c r="CJ31" s="3707"/>
      <c r="CK31" s="3707"/>
      <c r="CL31" s="3707"/>
      <c r="CM31" s="3707"/>
      <c r="CN31" s="3707"/>
      <c r="CO31" s="3707"/>
      <c r="CP31" s="3707"/>
      <c r="CQ31" s="3707"/>
      <c r="CR31" s="3707"/>
      <c r="CS31" s="3707"/>
      <c r="CT31" s="3707"/>
      <c r="CU31" s="3707"/>
      <c r="CV31" s="3707"/>
      <c r="CW31" s="3707"/>
      <c r="CX31" s="3707"/>
      <c r="CY31" s="3707"/>
      <c r="CZ31" s="3707"/>
      <c r="DA31" s="3707"/>
      <c r="DB31" s="3707"/>
      <c r="DC31" s="3707"/>
      <c r="DD31" s="3708"/>
    </row>
    <row r="32" spans="2:108" ht="13.5" customHeight="1">
      <c r="AH32" s="3620" t="str">
        <f>基本入力!F70</f>
        <v>令和</v>
      </c>
      <c r="AI32" s="3621"/>
      <c r="AJ32" s="3621"/>
      <c r="AK32" s="3621"/>
      <c r="AL32" s="3620">
        <f>IF(基本入力!I70=0,"",基本入力!I70)</f>
        <v>8</v>
      </c>
      <c r="AM32" s="3621"/>
      <c r="AN32" s="3456" t="s">
        <v>1230</v>
      </c>
      <c r="AO32" s="3456"/>
      <c r="AP32" s="3620" t="str">
        <f>IF(基本入力!M70=0,"",基本入力!M70)</f>
        <v/>
      </c>
      <c r="AQ32" s="3621"/>
      <c r="AR32" s="3456" t="s">
        <v>1231</v>
      </c>
      <c r="AS32" s="3456"/>
      <c r="AT32" s="3620" t="str">
        <f>IF(基本入力!Q70=0,"",基本入力!Q70)</f>
        <v/>
      </c>
      <c r="AU32" s="3621"/>
      <c r="AV32" s="3456" t="s">
        <v>1232</v>
      </c>
      <c r="AW32" s="3456"/>
      <c r="BI32" s="3585"/>
      <c r="BJ32" s="3586"/>
      <c r="BK32" s="3709"/>
      <c r="BL32" s="3686"/>
      <c r="BM32" s="3686"/>
      <c r="BN32" s="3686"/>
      <c r="BO32" s="3686"/>
      <c r="BP32" s="3686"/>
      <c r="BQ32" s="3686"/>
      <c r="BR32" s="3686"/>
      <c r="BS32" s="3686"/>
      <c r="BT32" s="3686"/>
      <c r="BU32" s="3686"/>
      <c r="BV32" s="3686"/>
      <c r="BW32" s="3686"/>
      <c r="BX32" s="3686"/>
      <c r="BY32" s="3686"/>
      <c r="BZ32" s="3686"/>
      <c r="CA32" s="3686"/>
      <c r="CB32" s="3686"/>
      <c r="CC32" s="3686"/>
      <c r="CD32" s="3686"/>
      <c r="CE32" s="3686"/>
      <c r="CF32" s="3686"/>
      <c r="CG32" s="3686"/>
      <c r="CH32" s="3686"/>
      <c r="CI32" s="3686"/>
      <c r="CJ32" s="3686"/>
      <c r="CK32" s="3686"/>
      <c r="CL32" s="3686"/>
      <c r="CM32" s="3686"/>
      <c r="CN32" s="3686"/>
      <c r="CO32" s="3686"/>
      <c r="CP32" s="3686"/>
      <c r="CQ32" s="3686"/>
      <c r="CR32" s="3686"/>
      <c r="CS32" s="3686"/>
      <c r="CT32" s="3686"/>
      <c r="CU32" s="3686"/>
      <c r="CV32" s="3686"/>
      <c r="CW32" s="3686"/>
      <c r="CX32" s="3686"/>
      <c r="CY32" s="3686"/>
      <c r="CZ32" s="3686"/>
      <c r="DA32" s="3686"/>
      <c r="DB32" s="3686"/>
      <c r="DC32" s="3686"/>
      <c r="DD32" s="3710"/>
    </row>
    <row r="33" spans="2:108" ht="13.5" customHeight="1">
      <c r="AH33" s="3621"/>
      <c r="AI33" s="3621"/>
      <c r="AJ33" s="3621"/>
      <c r="AK33" s="3621"/>
      <c r="AL33" s="3621"/>
      <c r="AM33" s="3621"/>
      <c r="AN33" s="3456"/>
      <c r="AO33" s="3456"/>
      <c r="AP33" s="3621"/>
      <c r="AQ33" s="3621"/>
      <c r="AR33" s="3456"/>
      <c r="AS33" s="3456"/>
      <c r="AT33" s="3621"/>
      <c r="AU33" s="3621"/>
      <c r="AV33" s="3456"/>
      <c r="AW33" s="3456"/>
      <c r="BI33" s="3585"/>
      <c r="BJ33" s="3586"/>
      <c r="BK33" s="3709"/>
      <c r="BL33" s="3686"/>
      <c r="BM33" s="3686"/>
      <c r="BN33" s="3686"/>
      <c r="BO33" s="3686"/>
      <c r="BP33" s="3686"/>
      <c r="BQ33" s="3686"/>
      <c r="BR33" s="3686"/>
      <c r="BS33" s="3686"/>
      <c r="BT33" s="3686"/>
      <c r="BU33" s="3686"/>
      <c r="BV33" s="3686"/>
      <c r="BW33" s="3686"/>
      <c r="BX33" s="3686"/>
      <c r="BY33" s="3686"/>
      <c r="BZ33" s="3686"/>
      <c r="CA33" s="3686"/>
      <c r="CB33" s="3686"/>
      <c r="CC33" s="3686"/>
      <c r="CD33" s="3686"/>
      <c r="CE33" s="3686"/>
      <c r="CF33" s="3686"/>
      <c r="CG33" s="3686"/>
      <c r="CH33" s="3686"/>
      <c r="CI33" s="3686"/>
      <c r="CJ33" s="3686"/>
      <c r="CK33" s="3686"/>
      <c r="CL33" s="3686"/>
      <c r="CM33" s="3686"/>
      <c r="CN33" s="3686"/>
      <c r="CO33" s="3686"/>
      <c r="CP33" s="3686"/>
      <c r="CQ33" s="3686"/>
      <c r="CR33" s="3686"/>
      <c r="CS33" s="3686"/>
      <c r="CT33" s="3686"/>
      <c r="CU33" s="3686"/>
      <c r="CV33" s="3686"/>
      <c r="CW33" s="3686"/>
      <c r="CX33" s="3686"/>
      <c r="CY33" s="3686"/>
      <c r="CZ33" s="3686"/>
      <c r="DA33" s="3686"/>
      <c r="DB33" s="3686"/>
      <c r="DC33" s="3686"/>
      <c r="DD33" s="3710"/>
    </row>
    <row r="34" spans="2:108" ht="13.5" customHeight="1" thickBot="1">
      <c r="BI34" s="3587"/>
      <c r="BJ34" s="3588"/>
      <c r="BK34" s="3711"/>
      <c r="BL34" s="3688"/>
      <c r="BM34" s="3688"/>
      <c r="BN34" s="3688"/>
      <c r="BO34" s="3688"/>
      <c r="BP34" s="3688"/>
      <c r="BQ34" s="3688"/>
      <c r="BR34" s="3688"/>
      <c r="BS34" s="3688"/>
      <c r="BT34" s="3688"/>
      <c r="BU34" s="3688"/>
      <c r="BV34" s="3688"/>
      <c r="BW34" s="3688"/>
      <c r="BX34" s="3688"/>
      <c r="BY34" s="3688"/>
      <c r="BZ34" s="3688"/>
      <c r="CA34" s="3688"/>
      <c r="CB34" s="3688"/>
      <c r="CC34" s="3688"/>
      <c r="CD34" s="3688"/>
      <c r="CE34" s="3688"/>
      <c r="CF34" s="3688"/>
      <c r="CG34" s="3688"/>
      <c r="CH34" s="3688"/>
      <c r="CI34" s="3688"/>
      <c r="CJ34" s="3688"/>
      <c r="CK34" s="3688"/>
      <c r="CL34" s="3688"/>
      <c r="CM34" s="3688"/>
      <c r="CN34" s="3688"/>
      <c r="CO34" s="3688"/>
      <c r="CP34" s="3688"/>
      <c r="CQ34" s="3688"/>
      <c r="CR34" s="3688"/>
      <c r="CS34" s="3688"/>
      <c r="CT34" s="3688"/>
      <c r="CU34" s="3688"/>
      <c r="CV34" s="3688"/>
      <c r="CW34" s="3688"/>
      <c r="CX34" s="3688"/>
      <c r="CY34" s="3688"/>
      <c r="CZ34" s="3688"/>
      <c r="DA34" s="3688"/>
      <c r="DB34" s="3688"/>
      <c r="DC34" s="3688"/>
      <c r="DD34" s="3712"/>
    </row>
    <row r="35" spans="2:108" ht="13.5" customHeight="1" thickBot="1">
      <c r="B35" s="3478" t="s">
        <v>862</v>
      </c>
      <c r="C35" s="3478"/>
      <c r="D35" s="3478" t="s">
        <v>857</v>
      </c>
      <c r="E35" s="3422" t="s">
        <v>861</v>
      </c>
      <c r="F35" s="3422"/>
      <c r="G35" s="3422"/>
      <c r="H35" s="3422"/>
      <c r="I35" s="3422"/>
      <c r="J35" s="3422"/>
      <c r="K35" s="3422"/>
      <c r="L35" s="3422"/>
      <c r="M35" s="3422"/>
      <c r="N35" s="3462" t="s">
        <v>860</v>
      </c>
      <c r="O35" s="3462"/>
      <c r="P35" s="3462"/>
      <c r="Q35" s="3462"/>
      <c r="R35" s="3462"/>
      <c r="S35" s="3462"/>
      <c r="T35" s="3478"/>
      <c r="U35" s="3478"/>
      <c r="V35" s="3478"/>
      <c r="W35" s="3478"/>
      <c r="X35" s="3478"/>
      <c r="Y35" s="3478"/>
      <c r="Z35" s="3478"/>
      <c r="AA35" s="3478"/>
      <c r="AB35" s="3478"/>
      <c r="AC35" s="3478"/>
      <c r="AD35" s="3478"/>
      <c r="AE35" s="3478"/>
      <c r="AF35" s="3478"/>
      <c r="AG35" s="3478"/>
      <c r="AH35" s="3478"/>
      <c r="AI35" s="3478"/>
      <c r="AJ35" s="3478"/>
      <c r="AK35" s="3478"/>
      <c r="AL35" s="3478"/>
      <c r="AM35" s="3478"/>
      <c r="AN35" s="3478"/>
      <c r="AO35" s="3478"/>
      <c r="AP35" s="3478"/>
      <c r="AQ35" s="3478"/>
      <c r="AR35" s="3478"/>
      <c r="AS35" s="3478"/>
      <c r="AT35" s="3478"/>
      <c r="AU35" s="3478"/>
      <c r="AV35" s="3478"/>
      <c r="AW35" s="3478"/>
      <c r="BI35" s="91"/>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1"/>
      <c r="CT35" s="91"/>
      <c r="CU35" s="91"/>
      <c r="CV35" s="91"/>
      <c r="CW35" s="91"/>
      <c r="CX35" s="91"/>
      <c r="CY35" s="91"/>
      <c r="CZ35" s="91"/>
      <c r="DA35" s="91"/>
      <c r="DB35" s="91"/>
      <c r="DC35" s="91"/>
      <c r="DD35" s="91"/>
    </row>
    <row r="36" spans="2:108" ht="13.5" customHeight="1">
      <c r="B36" s="3478"/>
      <c r="C36" s="3478"/>
      <c r="D36" s="3478"/>
      <c r="E36" s="3422"/>
      <c r="F36" s="3422"/>
      <c r="G36" s="3422"/>
      <c r="H36" s="3422"/>
      <c r="I36" s="3422"/>
      <c r="J36" s="3422"/>
      <c r="K36" s="3422"/>
      <c r="L36" s="3422"/>
      <c r="M36" s="3422"/>
      <c r="N36" s="3464"/>
      <c r="O36" s="3464"/>
      <c r="P36" s="3464"/>
      <c r="Q36" s="3464"/>
      <c r="R36" s="3464"/>
      <c r="S36" s="3464"/>
      <c r="T36" s="3619"/>
      <c r="U36" s="3619"/>
      <c r="V36" s="3619"/>
      <c r="W36" s="3619"/>
      <c r="X36" s="3619"/>
      <c r="Y36" s="3619"/>
      <c r="Z36" s="3619"/>
      <c r="AA36" s="3619"/>
      <c r="AB36" s="3619"/>
      <c r="AC36" s="3619"/>
      <c r="AD36" s="3619"/>
      <c r="AE36" s="3619"/>
      <c r="AF36" s="3619"/>
      <c r="AG36" s="3619"/>
      <c r="AH36" s="3619"/>
      <c r="AI36" s="3619"/>
      <c r="AJ36" s="3619"/>
      <c r="AK36" s="3619"/>
      <c r="AL36" s="3619"/>
      <c r="AM36" s="3619"/>
      <c r="AN36" s="3619"/>
      <c r="AO36" s="3619"/>
      <c r="AP36" s="3619"/>
      <c r="AQ36" s="3619"/>
      <c r="AR36" s="3619"/>
      <c r="AS36" s="3619"/>
      <c r="AT36" s="3619"/>
      <c r="AU36" s="3619"/>
      <c r="AV36" s="3619"/>
      <c r="AW36" s="3619"/>
      <c r="BI36" s="3583" t="s">
        <v>828</v>
      </c>
      <c r="BJ36" s="3584"/>
      <c r="BK36" s="3699" t="s">
        <v>827</v>
      </c>
      <c r="BL36" s="3699"/>
      <c r="BM36" s="3593" t="s">
        <v>826</v>
      </c>
      <c r="BN36" s="3594"/>
      <c r="BO36" s="3594"/>
      <c r="BP36" s="3594"/>
      <c r="BQ36" s="3594"/>
      <c r="BR36" s="3700"/>
      <c r="BS36" s="3700"/>
      <c r="BT36" s="3700"/>
      <c r="BU36" s="3700"/>
      <c r="BV36" s="3700"/>
      <c r="BW36" s="3700"/>
      <c r="BX36" s="3700"/>
      <c r="BY36" s="3700"/>
      <c r="BZ36" s="3700"/>
      <c r="CA36" s="3700" t="s">
        <v>801</v>
      </c>
      <c r="CB36" s="3701"/>
      <c r="CC36" s="3699" t="s">
        <v>825</v>
      </c>
      <c r="CD36" s="3702"/>
      <c r="CE36" s="3703" t="s">
        <v>24</v>
      </c>
      <c r="CF36" s="3497" t="s">
        <v>824</v>
      </c>
      <c r="CG36" s="3497"/>
      <c r="CH36" s="3497"/>
      <c r="CI36" s="3626" t="s">
        <v>24</v>
      </c>
      <c r="CJ36" s="3497" t="s">
        <v>823</v>
      </c>
      <c r="CK36" s="3497"/>
      <c r="CL36" s="3626" t="s">
        <v>24</v>
      </c>
      <c r="CM36" s="3497" t="s">
        <v>822</v>
      </c>
      <c r="CN36" s="3498"/>
      <c r="CO36" s="3724" t="s">
        <v>821</v>
      </c>
      <c r="CP36" s="3699"/>
      <c r="CQ36" s="3703"/>
      <c r="CR36" s="3626"/>
      <c r="CS36" s="3626"/>
      <c r="CT36" s="3626"/>
      <c r="CU36" s="3626"/>
      <c r="CV36" s="3626"/>
      <c r="CW36" s="3626"/>
      <c r="CX36" s="3626"/>
      <c r="CY36" s="3626"/>
      <c r="CZ36" s="3626"/>
      <c r="DA36" s="3626"/>
      <c r="DB36" s="3626"/>
      <c r="DC36" s="3626"/>
      <c r="DD36" s="3732"/>
    </row>
    <row r="37" spans="2:108" ht="13.5" customHeight="1">
      <c r="BI37" s="3585"/>
      <c r="BJ37" s="3586"/>
      <c r="BK37" s="3492"/>
      <c r="BL37" s="3492"/>
      <c r="BM37" s="3595"/>
      <c r="BN37" s="3596"/>
      <c r="BO37" s="3596"/>
      <c r="BP37" s="3596"/>
      <c r="BQ37" s="3596"/>
      <c r="BR37" s="3472"/>
      <c r="BS37" s="3472"/>
      <c r="BT37" s="3472"/>
      <c r="BU37" s="3472"/>
      <c r="BV37" s="3472"/>
      <c r="BW37" s="3472"/>
      <c r="BX37" s="3472"/>
      <c r="BY37" s="3472"/>
      <c r="BZ37" s="3472"/>
      <c r="CA37" s="3472"/>
      <c r="CB37" s="3555"/>
      <c r="CC37" s="3492"/>
      <c r="CD37" s="3623"/>
      <c r="CE37" s="3507"/>
      <c r="CF37" s="3493"/>
      <c r="CG37" s="3493"/>
      <c r="CH37" s="3493"/>
      <c r="CI37" s="3508"/>
      <c r="CJ37" s="3493"/>
      <c r="CK37" s="3493"/>
      <c r="CL37" s="3508"/>
      <c r="CM37" s="3493"/>
      <c r="CN37" s="3499"/>
      <c r="CO37" s="3726"/>
      <c r="CP37" s="3492"/>
      <c r="CQ37" s="3508" t="s">
        <v>24</v>
      </c>
      <c r="CR37" s="3596" t="s">
        <v>820</v>
      </c>
      <c r="CS37" s="3596"/>
      <c r="CT37" s="3596"/>
      <c r="CU37" s="3596"/>
      <c r="CV37" s="3596"/>
      <c r="CW37" s="3508" t="s">
        <v>24</v>
      </c>
      <c r="CX37" s="3596" t="s">
        <v>819</v>
      </c>
      <c r="CY37" s="3596"/>
      <c r="CZ37" s="3596"/>
      <c r="DA37" s="3596"/>
      <c r="DB37" s="3596"/>
      <c r="DC37" s="3508"/>
      <c r="DD37" s="3717"/>
    </row>
    <row r="38" spans="2:108" ht="13.5" customHeight="1">
      <c r="B38" s="132"/>
      <c r="C38" s="132"/>
      <c r="D38" s="132"/>
      <c r="E38" s="132"/>
      <c r="F38" s="132"/>
      <c r="G38" s="132"/>
      <c r="H38" s="132"/>
      <c r="I38" s="132"/>
      <c r="J38" s="132"/>
      <c r="K38" s="132"/>
      <c r="L38" s="132"/>
      <c r="M38" s="132"/>
      <c r="N38" s="3462" t="s">
        <v>859</v>
      </c>
      <c r="O38" s="3462"/>
      <c r="P38" s="3462"/>
      <c r="Q38" s="3462"/>
      <c r="R38" s="3462"/>
      <c r="S38" s="3462"/>
      <c r="T38" s="3462"/>
      <c r="U38" s="3462"/>
      <c r="V38" s="3462"/>
      <c r="W38" s="3462"/>
      <c r="X38" s="3462"/>
      <c r="Y38" s="3462"/>
      <c r="Z38" s="3462"/>
      <c r="AA38" s="3462"/>
      <c r="AB38" s="3462"/>
      <c r="AC38" s="3462"/>
      <c r="AD38" s="3462"/>
      <c r="AE38" s="3462"/>
      <c r="AF38" s="3462"/>
      <c r="AG38" s="3462"/>
      <c r="AH38" s="3462"/>
      <c r="AI38" s="3462"/>
      <c r="AJ38" s="3462"/>
      <c r="AK38" s="3462"/>
      <c r="AL38" s="3462"/>
      <c r="AM38" s="3462"/>
      <c r="AN38" s="3462"/>
      <c r="AO38" s="3462"/>
      <c r="AP38" s="3462"/>
      <c r="AQ38" s="3462"/>
      <c r="AR38" s="3462"/>
      <c r="AS38" s="3462"/>
      <c r="AT38" s="3462"/>
      <c r="AU38" s="3462"/>
      <c r="AV38" s="3462"/>
      <c r="BI38" s="3585"/>
      <c r="BJ38" s="3586"/>
      <c r="BK38" s="3492"/>
      <c r="BL38" s="3492"/>
      <c r="BM38" s="3535"/>
      <c r="BN38" s="3536"/>
      <c r="BO38" s="3536"/>
      <c r="BP38" s="3536"/>
      <c r="BQ38" s="3536"/>
      <c r="BR38" s="3496"/>
      <c r="BS38" s="3496"/>
      <c r="BT38" s="3496"/>
      <c r="BU38" s="3496"/>
      <c r="BV38" s="3496"/>
      <c r="BW38" s="3496"/>
      <c r="BX38" s="3496"/>
      <c r="BY38" s="3496"/>
      <c r="BZ38" s="3496"/>
      <c r="CA38" s="3496"/>
      <c r="CB38" s="3578"/>
      <c r="CC38" s="3492"/>
      <c r="CD38" s="3623"/>
      <c r="CE38" s="3507" t="s">
        <v>24</v>
      </c>
      <c r="CF38" s="3493" t="s">
        <v>818</v>
      </c>
      <c r="CG38" s="3493"/>
      <c r="CH38" s="3493"/>
      <c r="CI38" s="3508" t="s">
        <v>24</v>
      </c>
      <c r="CJ38" s="3493" t="s">
        <v>817</v>
      </c>
      <c r="CK38" s="3493"/>
      <c r="CL38" s="3493"/>
      <c r="CM38" s="3493"/>
      <c r="CN38" s="3499"/>
      <c r="CO38" s="3726"/>
      <c r="CP38" s="3492"/>
      <c r="CQ38" s="3508"/>
      <c r="CR38" s="3596"/>
      <c r="CS38" s="3596"/>
      <c r="CT38" s="3596"/>
      <c r="CU38" s="3596"/>
      <c r="CV38" s="3596"/>
      <c r="CW38" s="3508"/>
      <c r="CX38" s="3596"/>
      <c r="CY38" s="3596"/>
      <c r="CZ38" s="3596"/>
      <c r="DA38" s="3596"/>
      <c r="DB38" s="3596"/>
      <c r="DC38" s="3508"/>
      <c r="DD38" s="3717"/>
    </row>
    <row r="39" spans="2:108" ht="13.5" customHeight="1">
      <c r="B39" s="132"/>
      <c r="C39" s="132"/>
      <c r="D39" s="132"/>
      <c r="E39" s="132"/>
      <c r="F39" s="132"/>
      <c r="G39" s="132"/>
      <c r="H39" s="132"/>
      <c r="I39" s="132"/>
      <c r="J39" s="132"/>
      <c r="K39" s="132"/>
      <c r="L39" s="132"/>
      <c r="M39" s="132"/>
      <c r="N39" s="3464"/>
      <c r="O39" s="3464"/>
      <c r="P39" s="3464"/>
      <c r="Q39" s="3464"/>
      <c r="R39" s="3464"/>
      <c r="S39" s="3464"/>
      <c r="T39" s="3463"/>
      <c r="U39" s="3463"/>
      <c r="V39" s="3463"/>
      <c r="W39" s="3463"/>
      <c r="X39" s="3463"/>
      <c r="Y39" s="3463"/>
      <c r="Z39" s="3463"/>
      <c r="AA39" s="3463"/>
      <c r="AB39" s="3463"/>
      <c r="AC39" s="3463"/>
      <c r="AD39" s="3463"/>
      <c r="AE39" s="3463"/>
      <c r="AF39" s="3463"/>
      <c r="AG39" s="3463"/>
      <c r="AH39" s="3463"/>
      <c r="AI39" s="3463"/>
      <c r="AJ39" s="3463"/>
      <c r="AK39" s="3463"/>
      <c r="AL39" s="3463"/>
      <c r="AM39" s="3463"/>
      <c r="AN39" s="3463"/>
      <c r="AO39" s="3463"/>
      <c r="AP39" s="3463"/>
      <c r="AQ39" s="3463"/>
      <c r="AR39" s="3463"/>
      <c r="AS39" s="3463"/>
      <c r="AT39" s="3463"/>
      <c r="AU39" s="3463"/>
      <c r="AV39" s="3463"/>
      <c r="AW39" s="105" t="s">
        <v>853</v>
      </c>
      <c r="BI39" s="3585"/>
      <c r="BJ39" s="3586"/>
      <c r="BK39" s="3492"/>
      <c r="BL39" s="3492"/>
      <c r="BM39" s="3532" t="s">
        <v>816</v>
      </c>
      <c r="BN39" s="3533"/>
      <c r="BO39" s="3533"/>
      <c r="BP39" s="3533"/>
      <c r="BQ39" s="3533"/>
      <c r="BR39" s="3559"/>
      <c r="BS39" s="3559"/>
      <c r="BT39" s="3559"/>
      <c r="BU39" s="3559"/>
      <c r="BV39" s="3559"/>
      <c r="BW39" s="3559"/>
      <c r="BX39" s="3559"/>
      <c r="BY39" s="3559"/>
      <c r="BZ39" s="3559"/>
      <c r="CA39" s="3559" t="s">
        <v>801</v>
      </c>
      <c r="CB39" s="3560"/>
      <c r="CC39" s="3492"/>
      <c r="CD39" s="3623"/>
      <c r="CE39" s="3507"/>
      <c r="CF39" s="3493"/>
      <c r="CG39" s="3493"/>
      <c r="CH39" s="3493"/>
      <c r="CI39" s="3508"/>
      <c r="CJ39" s="3493"/>
      <c r="CK39" s="3493"/>
      <c r="CL39" s="3493"/>
      <c r="CM39" s="3493"/>
      <c r="CN39" s="3499"/>
      <c r="CO39" s="3726"/>
      <c r="CP39" s="3492"/>
      <c r="CQ39" s="3508"/>
      <c r="CR39" s="3596"/>
      <c r="CS39" s="3596"/>
      <c r="CT39" s="3596"/>
      <c r="CU39" s="3596"/>
      <c r="CV39" s="3596"/>
      <c r="CW39" s="3508"/>
      <c r="CX39" s="3596"/>
      <c r="CY39" s="3596"/>
      <c r="CZ39" s="3596"/>
      <c r="DA39" s="3596"/>
      <c r="DB39" s="3596"/>
      <c r="DC39" s="3508"/>
      <c r="DD39" s="3717"/>
    </row>
    <row r="40" spans="2:108" ht="13.5" customHeight="1">
      <c r="BI40" s="3585"/>
      <c r="BJ40" s="3586"/>
      <c r="BK40" s="3492"/>
      <c r="BL40" s="3492"/>
      <c r="BM40" s="3595"/>
      <c r="BN40" s="3596"/>
      <c r="BO40" s="3596"/>
      <c r="BP40" s="3596"/>
      <c r="BQ40" s="3596"/>
      <c r="BR40" s="3472"/>
      <c r="BS40" s="3472"/>
      <c r="BT40" s="3472"/>
      <c r="BU40" s="3472"/>
      <c r="BV40" s="3472"/>
      <c r="BW40" s="3472"/>
      <c r="BX40" s="3472"/>
      <c r="BY40" s="3472"/>
      <c r="BZ40" s="3472"/>
      <c r="CA40" s="3472"/>
      <c r="CB40" s="3555"/>
      <c r="CC40" s="3492"/>
      <c r="CD40" s="3492"/>
      <c r="CE40" s="3508" t="s">
        <v>24</v>
      </c>
      <c r="CF40" s="3493" t="s">
        <v>421</v>
      </c>
      <c r="CG40" s="3493"/>
      <c r="CH40" s="3493"/>
      <c r="CI40" s="3493"/>
      <c r="CJ40" s="3667" t="s">
        <v>44</v>
      </c>
      <c r="CK40" s="3472"/>
      <c r="CL40" s="3472"/>
      <c r="CM40" s="3472"/>
      <c r="CN40" s="3730" t="s">
        <v>45</v>
      </c>
      <c r="CO40" s="3492"/>
      <c r="CP40" s="3492"/>
      <c r="CQ40" s="3508"/>
      <c r="CR40" s="3596"/>
      <c r="CS40" s="3596"/>
      <c r="CT40" s="3596"/>
      <c r="CU40" s="3596"/>
      <c r="CV40" s="3596"/>
      <c r="CW40" s="3508"/>
      <c r="CX40" s="3596"/>
      <c r="CY40" s="3596"/>
      <c r="CZ40" s="3596"/>
      <c r="DA40" s="3596"/>
      <c r="DB40" s="3596"/>
      <c r="DC40" s="3508"/>
      <c r="DD40" s="3717"/>
    </row>
    <row r="41" spans="2:108" ht="13.5" customHeight="1" thickBot="1">
      <c r="B41" s="3456" t="s">
        <v>858</v>
      </c>
      <c r="C41" s="3456"/>
      <c r="D41" s="3456" t="s">
        <v>857</v>
      </c>
      <c r="E41" s="3422" t="s">
        <v>856</v>
      </c>
      <c r="F41" s="3422"/>
      <c r="G41" s="3422"/>
      <c r="H41" s="3422"/>
      <c r="I41" s="3422"/>
      <c r="J41" s="3422"/>
      <c r="K41" s="3422"/>
      <c r="L41" s="3422"/>
      <c r="M41" s="3422"/>
      <c r="N41" s="3462" t="s">
        <v>855</v>
      </c>
      <c r="O41" s="3462"/>
      <c r="P41" s="3462"/>
      <c r="Q41" s="3462"/>
      <c r="R41" s="3462"/>
      <c r="S41" s="3462"/>
      <c r="T41" s="3462"/>
      <c r="U41" s="3462"/>
      <c r="V41" s="3462"/>
      <c r="W41" s="3462"/>
      <c r="X41" s="3460" t="str">
        <f>重説!H30</f>
        <v>東京マンション株式会社</v>
      </c>
      <c r="Y41" s="3460"/>
      <c r="Z41" s="3460"/>
      <c r="AA41" s="3460"/>
      <c r="AB41" s="3460"/>
      <c r="AC41" s="3460"/>
      <c r="AD41" s="3460"/>
      <c r="AE41" s="3460"/>
      <c r="AF41" s="3460"/>
      <c r="AG41" s="3460"/>
      <c r="AH41" s="3460"/>
      <c r="AI41" s="3460"/>
      <c r="AJ41" s="3460"/>
      <c r="AK41" s="3460"/>
      <c r="AL41" s="3460"/>
      <c r="AM41" s="3460"/>
      <c r="AN41" s="3460"/>
      <c r="AO41" s="3460"/>
      <c r="AP41" s="3460"/>
      <c r="AQ41" s="3460"/>
      <c r="AR41" s="3460"/>
      <c r="AS41" s="3460"/>
      <c r="AT41" s="3460"/>
      <c r="AU41" s="3460"/>
      <c r="AV41" s="3460"/>
      <c r="AW41" s="3460"/>
      <c r="BI41" s="3585"/>
      <c r="BJ41" s="3586"/>
      <c r="BK41" s="3492"/>
      <c r="BL41" s="3492"/>
      <c r="BM41" s="3643"/>
      <c r="BN41" s="3644"/>
      <c r="BO41" s="3644"/>
      <c r="BP41" s="3644"/>
      <c r="BQ41" s="3644"/>
      <c r="BR41" s="3574"/>
      <c r="BS41" s="3574"/>
      <c r="BT41" s="3574"/>
      <c r="BU41" s="3574"/>
      <c r="BV41" s="3574"/>
      <c r="BW41" s="3574"/>
      <c r="BX41" s="3574"/>
      <c r="BY41" s="3574"/>
      <c r="BZ41" s="3574"/>
      <c r="CA41" s="3574"/>
      <c r="CB41" s="3579"/>
      <c r="CC41" s="3492"/>
      <c r="CD41" s="3492"/>
      <c r="CE41" s="3519"/>
      <c r="CF41" s="3500"/>
      <c r="CG41" s="3500"/>
      <c r="CH41" s="3500"/>
      <c r="CI41" s="3500"/>
      <c r="CJ41" s="3668"/>
      <c r="CK41" s="3574"/>
      <c r="CL41" s="3574"/>
      <c r="CM41" s="3574"/>
      <c r="CN41" s="3731"/>
      <c r="CO41" s="3492"/>
      <c r="CP41" s="3492"/>
      <c r="CQ41" s="3679"/>
      <c r="CR41" s="3680"/>
      <c r="CS41" s="3680"/>
      <c r="CT41" s="3680"/>
      <c r="CU41" s="3680"/>
      <c r="CV41" s="3680"/>
      <c r="CW41" s="3680"/>
      <c r="CX41" s="3680"/>
      <c r="CY41" s="3680"/>
      <c r="CZ41" s="3680"/>
      <c r="DA41" s="3680"/>
      <c r="DB41" s="3680"/>
      <c r="DC41" s="3680"/>
      <c r="DD41" s="3681"/>
    </row>
    <row r="42" spans="2:108" ht="13.5" customHeight="1" thickTop="1">
      <c r="B42" s="3456"/>
      <c r="C42" s="3456"/>
      <c r="D42" s="3456"/>
      <c r="E42" s="3422"/>
      <c r="F42" s="3422"/>
      <c r="G42" s="3422"/>
      <c r="H42" s="3422"/>
      <c r="I42" s="3422"/>
      <c r="J42" s="3422"/>
      <c r="K42" s="3422"/>
      <c r="L42" s="3422"/>
      <c r="M42" s="3422"/>
      <c r="N42" s="3463"/>
      <c r="O42" s="3463"/>
      <c r="P42" s="3463"/>
      <c r="Q42" s="3463"/>
      <c r="R42" s="3463"/>
      <c r="S42" s="3463"/>
      <c r="T42" s="3463"/>
      <c r="U42" s="3463"/>
      <c r="V42" s="3463"/>
      <c r="W42" s="3463"/>
      <c r="X42" s="3459"/>
      <c r="Y42" s="3459"/>
      <c r="Z42" s="3459"/>
      <c r="AA42" s="3459"/>
      <c r="AB42" s="3459"/>
      <c r="AC42" s="3459"/>
      <c r="AD42" s="3459"/>
      <c r="AE42" s="3459"/>
      <c r="AF42" s="3459"/>
      <c r="AG42" s="3459"/>
      <c r="AH42" s="3459"/>
      <c r="AI42" s="3459"/>
      <c r="AJ42" s="3459"/>
      <c r="AK42" s="3459"/>
      <c r="AL42" s="3459"/>
      <c r="AM42" s="3459"/>
      <c r="AN42" s="3459"/>
      <c r="AO42" s="3459"/>
      <c r="AP42" s="3459"/>
      <c r="AQ42" s="3459"/>
      <c r="AR42" s="3459"/>
      <c r="AS42" s="3459"/>
      <c r="AT42" s="3459"/>
      <c r="AU42" s="3459"/>
      <c r="AV42" s="3459"/>
      <c r="AW42" s="3459"/>
      <c r="BI42" s="3585"/>
      <c r="BJ42" s="3586"/>
      <c r="BK42" s="3491" t="s">
        <v>815</v>
      </c>
      <c r="BL42" s="3491"/>
      <c r="BM42" s="3515" t="s">
        <v>814</v>
      </c>
      <c r="BN42" s="3516"/>
      <c r="BO42" s="3516"/>
      <c r="BP42" s="3516"/>
      <c r="BQ42" s="3516"/>
      <c r="BR42" s="3576"/>
      <c r="BS42" s="3576"/>
      <c r="BT42" s="3576"/>
      <c r="BU42" s="3576"/>
      <c r="BV42" s="3576"/>
      <c r="BW42" s="3576"/>
      <c r="BX42" s="3576"/>
      <c r="BY42" s="3576"/>
      <c r="BZ42" s="3576"/>
      <c r="CA42" s="3576" t="s">
        <v>801</v>
      </c>
      <c r="CB42" s="3577"/>
      <c r="CC42" s="3675" t="s">
        <v>486</v>
      </c>
      <c r="CD42" s="3676"/>
      <c r="CE42" s="3575"/>
      <c r="CF42" s="3576"/>
      <c r="CG42" s="3576"/>
      <c r="CH42" s="3576"/>
      <c r="CI42" s="3576"/>
      <c r="CJ42" s="3576"/>
      <c r="CK42" s="3576"/>
      <c r="CL42" s="3576"/>
      <c r="CM42" s="3576"/>
      <c r="CN42" s="3577"/>
      <c r="CO42" s="3675" t="s">
        <v>813</v>
      </c>
      <c r="CP42" s="3676"/>
      <c r="CQ42" s="3575"/>
      <c r="CR42" s="3576"/>
      <c r="CS42" s="3576"/>
      <c r="CT42" s="3576"/>
      <c r="CU42" s="3576"/>
      <c r="CV42" s="3576"/>
      <c r="CW42" s="3576"/>
      <c r="CX42" s="3576"/>
      <c r="CY42" s="3576"/>
      <c r="CZ42" s="3576"/>
      <c r="DA42" s="3576"/>
      <c r="DB42" s="3576"/>
      <c r="DC42" s="3718" t="s">
        <v>806</v>
      </c>
      <c r="DD42" s="3719"/>
    </row>
    <row r="43" spans="2:108" ht="13.5" customHeight="1">
      <c r="N43" s="3466" t="s">
        <v>854</v>
      </c>
      <c r="O43" s="3466"/>
      <c r="P43" s="3466"/>
      <c r="Q43" s="3466"/>
      <c r="R43" s="3466"/>
      <c r="S43" s="3466"/>
      <c r="T43" s="3466"/>
      <c r="U43" s="3466"/>
      <c r="V43" s="3466"/>
      <c r="W43" s="3466"/>
      <c r="X43" s="3458" t="str">
        <f>重説!H32</f>
        <v>代表取締役　髙橋　正臣</v>
      </c>
      <c r="Y43" s="3458"/>
      <c r="Z43" s="3458"/>
      <c r="AA43" s="3458"/>
      <c r="AB43" s="3458"/>
      <c r="AC43" s="3458"/>
      <c r="AD43" s="3458"/>
      <c r="AE43" s="3458"/>
      <c r="AF43" s="3458"/>
      <c r="AG43" s="3458"/>
      <c r="AH43" s="3458"/>
      <c r="AI43" s="3458"/>
      <c r="AJ43" s="3458"/>
      <c r="AK43" s="3458"/>
      <c r="AL43" s="3458"/>
      <c r="AM43" s="3458"/>
      <c r="AN43" s="3458"/>
      <c r="AO43" s="3458"/>
      <c r="AP43" s="3458"/>
      <c r="AQ43" s="3458"/>
      <c r="AR43" s="3458"/>
      <c r="AS43" s="3458"/>
      <c r="AT43" s="3458"/>
      <c r="AU43" s="3458"/>
      <c r="AV43" s="3458"/>
      <c r="AW43" s="397"/>
      <c r="BI43" s="3585"/>
      <c r="BJ43" s="3586"/>
      <c r="BK43" s="3492"/>
      <c r="BL43" s="3492"/>
      <c r="BM43" s="3445"/>
      <c r="BN43" s="3446"/>
      <c r="BO43" s="3446"/>
      <c r="BP43" s="3446"/>
      <c r="BQ43" s="3446"/>
      <c r="BR43" s="3472"/>
      <c r="BS43" s="3472"/>
      <c r="BT43" s="3472"/>
      <c r="BU43" s="3472"/>
      <c r="BV43" s="3472"/>
      <c r="BW43" s="3472"/>
      <c r="BX43" s="3472"/>
      <c r="BY43" s="3472"/>
      <c r="BZ43" s="3472"/>
      <c r="CA43" s="3472"/>
      <c r="CB43" s="3555"/>
      <c r="CC43" s="3562"/>
      <c r="CD43" s="3563"/>
      <c r="CE43" s="3494"/>
      <c r="CF43" s="3472"/>
      <c r="CG43" s="3472"/>
      <c r="CH43" s="3472"/>
      <c r="CI43" s="3472"/>
      <c r="CJ43" s="3472"/>
      <c r="CK43" s="3472"/>
      <c r="CL43" s="3472"/>
      <c r="CM43" s="3472"/>
      <c r="CN43" s="3555"/>
      <c r="CO43" s="3562"/>
      <c r="CP43" s="3563"/>
      <c r="CQ43" s="3494"/>
      <c r="CR43" s="3472"/>
      <c r="CS43" s="3472"/>
      <c r="CT43" s="3472"/>
      <c r="CU43" s="3472"/>
      <c r="CV43" s="3472"/>
      <c r="CW43" s="3472"/>
      <c r="CX43" s="3472"/>
      <c r="CY43" s="3472"/>
      <c r="CZ43" s="3472"/>
      <c r="DA43" s="3472"/>
      <c r="DB43" s="3472"/>
      <c r="DC43" s="3456"/>
      <c r="DD43" s="3677"/>
    </row>
    <row r="44" spans="2:108" ht="13.5" customHeight="1">
      <c r="N44" s="3463"/>
      <c r="O44" s="3463"/>
      <c r="P44" s="3463"/>
      <c r="Q44" s="3463"/>
      <c r="R44" s="3463"/>
      <c r="S44" s="3463"/>
      <c r="T44" s="3463"/>
      <c r="U44" s="3463"/>
      <c r="V44" s="3463"/>
      <c r="W44" s="3463"/>
      <c r="X44" s="3459"/>
      <c r="Y44" s="3459"/>
      <c r="Z44" s="3459"/>
      <c r="AA44" s="3459"/>
      <c r="AB44" s="3459"/>
      <c r="AC44" s="3459"/>
      <c r="AD44" s="3459"/>
      <c r="AE44" s="3459"/>
      <c r="AF44" s="3459"/>
      <c r="AG44" s="3459"/>
      <c r="AH44" s="3459"/>
      <c r="AI44" s="3459"/>
      <c r="AJ44" s="3459"/>
      <c r="AK44" s="3459"/>
      <c r="AL44" s="3459"/>
      <c r="AM44" s="3459"/>
      <c r="AN44" s="3459"/>
      <c r="AO44" s="3459"/>
      <c r="AP44" s="3459"/>
      <c r="AQ44" s="3459"/>
      <c r="AR44" s="3459"/>
      <c r="AS44" s="3459"/>
      <c r="AT44" s="3459"/>
      <c r="AU44" s="3459"/>
      <c r="AV44" s="3459"/>
      <c r="AW44" s="105" t="s">
        <v>853</v>
      </c>
      <c r="BI44" s="3585"/>
      <c r="BJ44" s="3586"/>
      <c r="BK44" s="3492"/>
      <c r="BL44" s="3492"/>
      <c r="BM44" s="3445"/>
      <c r="BN44" s="3446"/>
      <c r="BO44" s="3446"/>
      <c r="BP44" s="3446"/>
      <c r="BQ44" s="3446"/>
      <c r="BR44" s="3472"/>
      <c r="BS44" s="3472"/>
      <c r="BT44" s="3472"/>
      <c r="BU44" s="3472"/>
      <c r="BV44" s="3472"/>
      <c r="BW44" s="3472"/>
      <c r="BX44" s="3472"/>
      <c r="BY44" s="3472"/>
      <c r="BZ44" s="3472"/>
      <c r="CA44" s="3472"/>
      <c r="CB44" s="3555"/>
      <c r="CC44" s="3562"/>
      <c r="CD44" s="3563"/>
      <c r="CE44" s="3494"/>
      <c r="CF44" s="3472"/>
      <c r="CG44" s="3472"/>
      <c r="CH44" s="3472"/>
      <c r="CI44" s="3472"/>
      <c r="CJ44" s="3472"/>
      <c r="CK44" s="3472"/>
      <c r="CL44" s="3472"/>
      <c r="CM44" s="3472"/>
      <c r="CN44" s="3555"/>
      <c r="CO44" s="3562"/>
      <c r="CP44" s="3563"/>
      <c r="CQ44" s="3494"/>
      <c r="CR44" s="3472"/>
      <c r="CS44" s="3472"/>
      <c r="CT44" s="3472"/>
      <c r="CU44" s="3472"/>
      <c r="CV44" s="3456" t="s">
        <v>812</v>
      </c>
      <c r="CW44" s="3456"/>
      <c r="CX44" s="3472"/>
      <c r="CY44" s="3472"/>
      <c r="CZ44" s="3472"/>
      <c r="DA44" s="3472"/>
      <c r="DB44" s="3456" t="s">
        <v>804</v>
      </c>
      <c r="DC44" s="3456"/>
      <c r="DD44" s="3677"/>
    </row>
    <row r="45" spans="2:108" ht="13.5" customHeight="1">
      <c r="N45" s="3462" t="s">
        <v>852</v>
      </c>
      <c r="O45" s="3462"/>
      <c r="P45" s="3462"/>
      <c r="Q45" s="3462"/>
      <c r="R45" s="3462"/>
      <c r="S45" s="3462"/>
      <c r="T45" s="3462"/>
      <c r="U45" s="3462"/>
      <c r="V45" s="3462"/>
      <c r="W45" s="3462"/>
      <c r="X45" s="3460" t="str">
        <f>重説!H24&amp;"　"&amp;重説!H26</f>
        <v>東京都新宿区西新宿二丁目6番1号　新宿住友ビル19階</v>
      </c>
      <c r="Y45" s="3460"/>
      <c r="Z45" s="3460"/>
      <c r="AA45" s="3460"/>
      <c r="AB45" s="3460"/>
      <c r="AC45" s="3460"/>
      <c r="AD45" s="3460"/>
      <c r="AE45" s="3460"/>
      <c r="AF45" s="3460"/>
      <c r="AG45" s="3460"/>
      <c r="AH45" s="3460"/>
      <c r="AI45" s="3460"/>
      <c r="AJ45" s="3460"/>
      <c r="AK45" s="3460"/>
      <c r="AL45" s="3460"/>
      <c r="AM45" s="3460"/>
      <c r="AN45" s="3460"/>
      <c r="AO45" s="3460"/>
      <c r="AP45" s="3460"/>
      <c r="AQ45" s="3460"/>
      <c r="AR45" s="3460"/>
      <c r="AS45" s="3460"/>
      <c r="AT45" s="3460"/>
      <c r="AU45" s="3460"/>
      <c r="AV45" s="3460"/>
      <c r="AW45" s="3460"/>
      <c r="BI45" s="3585"/>
      <c r="BJ45" s="3586"/>
      <c r="BK45" s="3492"/>
      <c r="BL45" s="3492"/>
      <c r="BM45" s="3517"/>
      <c r="BN45" s="3518"/>
      <c r="BO45" s="3518"/>
      <c r="BP45" s="3518"/>
      <c r="BQ45" s="3518"/>
      <c r="BR45" s="3496"/>
      <c r="BS45" s="3496"/>
      <c r="BT45" s="3496"/>
      <c r="BU45" s="3496"/>
      <c r="BV45" s="3496"/>
      <c r="BW45" s="3496"/>
      <c r="BX45" s="3496"/>
      <c r="BY45" s="3496"/>
      <c r="BZ45" s="3496"/>
      <c r="CA45" s="3496"/>
      <c r="CB45" s="3578"/>
      <c r="CC45" s="3562"/>
      <c r="CD45" s="3563"/>
      <c r="CE45" s="3495"/>
      <c r="CF45" s="3496"/>
      <c r="CG45" s="3496"/>
      <c r="CH45" s="3496"/>
      <c r="CI45" s="3496"/>
      <c r="CJ45" s="3496"/>
      <c r="CK45" s="3496"/>
      <c r="CL45" s="3496"/>
      <c r="CM45" s="3496"/>
      <c r="CN45" s="3578"/>
      <c r="CO45" s="3562"/>
      <c r="CP45" s="3563"/>
      <c r="CQ45" s="3495"/>
      <c r="CR45" s="3496"/>
      <c r="CS45" s="3496"/>
      <c r="CT45" s="3496"/>
      <c r="CU45" s="3496"/>
      <c r="CV45" s="3572"/>
      <c r="CW45" s="3572"/>
      <c r="CX45" s="3496"/>
      <c r="CY45" s="3496"/>
      <c r="CZ45" s="3496"/>
      <c r="DA45" s="3496"/>
      <c r="DB45" s="3572"/>
      <c r="DC45" s="3572"/>
      <c r="DD45" s="3678"/>
    </row>
    <row r="46" spans="2:108" ht="13.5" customHeight="1">
      <c r="N46" s="3463"/>
      <c r="O46" s="3463"/>
      <c r="P46" s="3463"/>
      <c r="Q46" s="3463"/>
      <c r="R46" s="3463"/>
      <c r="S46" s="3463"/>
      <c r="T46" s="3463"/>
      <c r="U46" s="3463"/>
      <c r="V46" s="3463"/>
      <c r="W46" s="3463"/>
      <c r="X46" s="3459"/>
      <c r="Y46" s="3459"/>
      <c r="Z46" s="3459"/>
      <c r="AA46" s="3459"/>
      <c r="AB46" s="3459"/>
      <c r="AC46" s="3459"/>
      <c r="AD46" s="3459"/>
      <c r="AE46" s="3459"/>
      <c r="AF46" s="3459"/>
      <c r="AG46" s="3459"/>
      <c r="AH46" s="3459"/>
      <c r="AI46" s="3459"/>
      <c r="AJ46" s="3459"/>
      <c r="AK46" s="3459"/>
      <c r="AL46" s="3459"/>
      <c r="AM46" s="3459"/>
      <c r="AN46" s="3459"/>
      <c r="AO46" s="3459"/>
      <c r="AP46" s="3459"/>
      <c r="AQ46" s="3459"/>
      <c r="AR46" s="3459"/>
      <c r="AS46" s="3459"/>
      <c r="AT46" s="3459"/>
      <c r="AU46" s="3459"/>
      <c r="AV46" s="3459"/>
      <c r="AW46" s="3459"/>
      <c r="BI46" s="3585"/>
      <c r="BJ46" s="3586"/>
      <c r="BK46" s="3492"/>
      <c r="BL46" s="3492"/>
      <c r="BM46" s="3532" t="s">
        <v>811</v>
      </c>
      <c r="BN46" s="3533"/>
      <c r="BO46" s="3533"/>
      <c r="BP46" s="3533"/>
      <c r="BQ46" s="3533"/>
      <c r="BR46" s="3559"/>
      <c r="BS46" s="3559"/>
      <c r="BT46" s="3559"/>
      <c r="BU46" s="3559"/>
      <c r="BV46" s="3559"/>
      <c r="BW46" s="3559"/>
      <c r="BX46" s="3559"/>
      <c r="BY46" s="3559"/>
      <c r="BZ46" s="3559"/>
      <c r="CA46" s="3559" t="s">
        <v>801</v>
      </c>
      <c r="CB46" s="3560"/>
      <c r="CC46" s="3562" t="s">
        <v>810</v>
      </c>
      <c r="CD46" s="3563"/>
      <c r="CE46" s="3650"/>
      <c r="CF46" s="3651"/>
      <c r="CG46" s="3651"/>
      <c r="CH46" s="3651"/>
      <c r="CI46" s="3651"/>
      <c r="CJ46" s="3651"/>
      <c r="CK46" s="3651"/>
      <c r="CL46" s="3651"/>
      <c r="CM46" s="3651"/>
      <c r="CN46" s="3651"/>
      <c r="CO46" s="3651"/>
      <c r="CP46" s="3651"/>
      <c r="CQ46" s="3651"/>
      <c r="CR46" s="3651"/>
      <c r="CS46" s="3651"/>
      <c r="CT46" s="3651"/>
      <c r="CU46" s="3651"/>
      <c r="CV46" s="3651"/>
      <c r="CW46" s="3651"/>
      <c r="CX46" s="3651"/>
      <c r="CY46" s="3651"/>
      <c r="CZ46" s="3651"/>
      <c r="DA46" s="3651"/>
      <c r="DB46" s="3651"/>
      <c r="DC46" s="3651"/>
      <c r="DD46" s="3652"/>
    </row>
    <row r="47" spans="2:108" ht="13.5" customHeight="1">
      <c r="N47" s="3466" t="s">
        <v>851</v>
      </c>
      <c r="O47" s="3466"/>
      <c r="P47" s="3466"/>
      <c r="Q47" s="3466"/>
      <c r="R47" s="3466"/>
      <c r="S47" s="3466"/>
      <c r="T47" s="3466"/>
      <c r="U47" s="3466"/>
      <c r="V47" s="3466"/>
      <c r="W47" s="3466"/>
      <c r="X47" s="3470" t="str">
        <f>重説!H20</f>
        <v>国土交通大臣</v>
      </c>
      <c r="Y47" s="3471"/>
      <c r="Z47" s="3471"/>
      <c r="AA47" s="3471"/>
      <c r="AB47" s="3471"/>
      <c r="AC47" s="3471"/>
      <c r="AD47" s="3471"/>
      <c r="AE47" s="3471"/>
      <c r="AF47" s="3646" t="str">
        <f>重説!O20</f>
        <v>(3)</v>
      </c>
      <c r="AG47" s="3471"/>
      <c r="AH47" s="3508" t="s">
        <v>850</v>
      </c>
      <c r="AI47" s="3508"/>
      <c r="AJ47" s="3646" t="str">
        <f>重説!S20</f>
        <v>8684</v>
      </c>
      <c r="AK47" s="3471"/>
      <c r="AL47" s="3471"/>
      <c r="AM47" s="3471"/>
      <c r="AN47" s="3471"/>
      <c r="AO47" s="3508" t="s">
        <v>849</v>
      </c>
      <c r="AP47" s="3508"/>
      <c r="AW47" s="88"/>
      <c r="BI47" s="3585"/>
      <c r="BJ47" s="3586"/>
      <c r="BK47" s="3492"/>
      <c r="BL47" s="3492"/>
      <c r="BM47" s="3595"/>
      <c r="BN47" s="3596"/>
      <c r="BO47" s="3596"/>
      <c r="BP47" s="3596"/>
      <c r="BQ47" s="3596"/>
      <c r="BR47" s="3472"/>
      <c r="BS47" s="3472"/>
      <c r="BT47" s="3472"/>
      <c r="BU47" s="3472"/>
      <c r="BV47" s="3472"/>
      <c r="BW47" s="3472"/>
      <c r="BX47" s="3472"/>
      <c r="BY47" s="3472"/>
      <c r="BZ47" s="3472"/>
      <c r="CA47" s="3472"/>
      <c r="CB47" s="3555"/>
      <c r="CC47" s="3562"/>
      <c r="CD47" s="3563"/>
      <c r="CE47" s="3653"/>
      <c r="CF47" s="3493"/>
      <c r="CG47" s="3493"/>
      <c r="CH47" s="3493"/>
      <c r="CI47" s="3493"/>
      <c r="CJ47" s="3493"/>
      <c r="CK47" s="3493"/>
      <c r="CL47" s="3493"/>
      <c r="CM47" s="3493"/>
      <c r="CN47" s="3493"/>
      <c r="CO47" s="3493"/>
      <c r="CP47" s="3493"/>
      <c r="CQ47" s="3493"/>
      <c r="CR47" s="3493"/>
      <c r="CS47" s="3493"/>
      <c r="CT47" s="3493"/>
      <c r="CU47" s="3493"/>
      <c r="CV47" s="3493"/>
      <c r="CW47" s="3493"/>
      <c r="CX47" s="3493"/>
      <c r="CY47" s="3493"/>
      <c r="CZ47" s="3493"/>
      <c r="DA47" s="3493"/>
      <c r="DB47" s="3493"/>
      <c r="DC47" s="3493"/>
      <c r="DD47" s="3654"/>
    </row>
    <row r="48" spans="2:108" ht="13.5" customHeight="1">
      <c r="N48" s="3463"/>
      <c r="O48" s="3463"/>
      <c r="P48" s="3463"/>
      <c r="Q48" s="3463"/>
      <c r="R48" s="3463"/>
      <c r="S48" s="3463"/>
      <c r="T48" s="3463"/>
      <c r="U48" s="3463"/>
      <c r="V48" s="3463"/>
      <c r="W48" s="3463"/>
      <c r="X48" s="3479"/>
      <c r="Y48" s="3479"/>
      <c r="Z48" s="3479"/>
      <c r="AA48" s="3479"/>
      <c r="AB48" s="3479"/>
      <c r="AC48" s="3479"/>
      <c r="AD48" s="3479"/>
      <c r="AE48" s="3479"/>
      <c r="AF48" s="3479"/>
      <c r="AG48" s="3479"/>
      <c r="AH48" s="3645"/>
      <c r="AI48" s="3645"/>
      <c r="AJ48" s="3479"/>
      <c r="AK48" s="3479"/>
      <c r="AL48" s="3479"/>
      <c r="AM48" s="3479"/>
      <c r="AN48" s="3479"/>
      <c r="AO48" s="3645"/>
      <c r="AP48" s="3645"/>
      <c r="AW48" s="88"/>
      <c r="BI48" s="3585"/>
      <c r="BJ48" s="3586"/>
      <c r="BK48" s="3492"/>
      <c r="BL48" s="3492"/>
      <c r="BM48" s="3595"/>
      <c r="BN48" s="3596"/>
      <c r="BO48" s="3596"/>
      <c r="BP48" s="3596"/>
      <c r="BQ48" s="3596"/>
      <c r="BR48" s="3472"/>
      <c r="BS48" s="3472"/>
      <c r="BT48" s="3472"/>
      <c r="BU48" s="3472"/>
      <c r="BV48" s="3472"/>
      <c r="BW48" s="3472"/>
      <c r="BX48" s="3472"/>
      <c r="BY48" s="3472"/>
      <c r="BZ48" s="3472"/>
      <c r="CA48" s="3472"/>
      <c r="CB48" s="3555"/>
      <c r="CC48" s="3562"/>
      <c r="CD48" s="3563"/>
      <c r="CE48" s="3653"/>
      <c r="CF48" s="3493"/>
      <c r="CG48" s="3493"/>
      <c r="CH48" s="3493"/>
      <c r="CI48" s="3493"/>
      <c r="CJ48" s="3493"/>
      <c r="CK48" s="3493"/>
      <c r="CL48" s="3493"/>
      <c r="CM48" s="3493"/>
      <c r="CN48" s="3493"/>
      <c r="CO48" s="3493"/>
      <c r="CP48" s="3493"/>
      <c r="CQ48" s="3493"/>
      <c r="CR48" s="3493"/>
      <c r="CS48" s="3493"/>
      <c r="CT48" s="3493"/>
      <c r="CU48" s="3493"/>
      <c r="CV48" s="3493"/>
      <c r="CW48" s="3493"/>
      <c r="CX48" s="3493"/>
      <c r="CY48" s="3493"/>
      <c r="CZ48" s="3493"/>
      <c r="DA48" s="3493"/>
      <c r="DB48" s="3493"/>
      <c r="DC48" s="3493"/>
      <c r="DD48" s="3654"/>
    </row>
    <row r="49" spans="2:111" ht="13.5" customHeight="1" thickBot="1">
      <c r="BI49" s="3585"/>
      <c r="BJ49" s="3586"/>
      <c r="BK49" s="3492"/>
      <c r="BL49" s="3492"/>
      <c r="BM49" s="3643"/>
      <c r="BN49" s="3644"/>
      <c r="BO49" s="3644"/>
      <c r="BP49" s="3644"/>
      <c r="BQ49" s="3644"/>
      <c r="BR49" s="3574"/>
      <c r="BS49" s="3574"/>
      <c r="BT49" s="3574"/>
      <c r="BU49" s="3574"/>
      <c r="BV49" s="3574"/>
      <c r="BW49" s="3574"/>
      <c r="BX49" s="3574"/>
      <c r="BY49" s="3574"/>
      <c r="BZ49" s="3574"/>
      <c r="CA49" s="3574"/>
      <c r="CB49" s="3579"/>
      <c r="CC49" s="3564"/>
      <c r="CD49" s="3565"/>
      <c r="CE49" s="3655"/>
      <c r="CF49" s="3500"/>
      <c r="CG49" s="3500"/>
      <c r="CH49" s="3500"/>
      <c r="CI49" s="3500"/>
      <c r="CJ49" s="3500"/>
      <c r="CK49" s="3500"/>
      <c r="CL49" s="3500"/>
      <c r="CM49" s="3500"/>
      <c r="CN49" s="3500"/>
      <c r="CO49" s="3500"/>
      <c r="CP49" s="3500"/>
      <c r="CQ49" s="3500"/>
      <c r="CR49" s="3500"/>
      <c r="CS49" s="3500"/>
      <c r="CT49" s="3500"/>
      <c r="CU49" s="3500"/>
      <c r="CV49" s="3500"/>
      <c r="CW49" s="3500"/>
      <c r="CX49" s="3500"/>
      <c r="CY49" s="3500"/>
      <c r="CZ49" s="3500"/>
      <c r="DA49" s="3500"/>
      <c r="DB49" s="3500"/>
      <c r="DC49" s="3500"/>
      <c r="DD49" s="3656"/>
    </row>
    <row r="50" spans="2:111" ht="13.5" customHeight="1" thickTop="1">
      <c r="B50" s="3425" t="s">
        <v>848</v>
      </c>
      <c r="C50" s="3425"/>
      <c r="D50" s="3461" t="s">
        <v>847</v>
      </c>
      <c r="E50" s="3461"/>
      <c r="F50" s="3461"/>
      <c r="G50" s="3461"/>
      <c r="H50" s="3461"/>
      <c r="I50" s="3461"/>
      <c r="J50" s="3461"/>
      <c r="K50" s="3461"/>
      <c r="L50" s="3461"/>
      <c r="M50" s="3461"/>
      <c r="N50" s="3461"/>
      <c r="O50" s="3461"/>
      <c r="P50" s="3461"/>
      <c r="Q50" s="3461"/>
      <c r="R50" s="3461"/>
      <c r="S50" s="3461"/>
      <c r="T50" s="3461"/>
      <c r="U50" s="3461"/>
      <c r="V50" s="3461"/>
      <c r="W50" s="3461"/>
      <c r="X50" s="3461"/>
      <c r="Y50" s="81"/>
      <c r="Z50" s="81"/>
      <c r="AA50" s="81"/>
      <c r="AB50" s="81"/>
      <c r="AC50" s="81"/>
      <c r="AD50" s="81"/>
      <c r="AE50" s="81"/>
      <c r="AF50" s="81"/>
      <c r="AG50" s="81"/>
      <c r="AH50" s="81"/>
      <c r="AI50" s="81"/>
      <c r="AJ50" s="81"/>
      <c r="AK50" s="81"/>
      <c r="AL50" s="81"/>
      <c r="AM50" s="81"/>
      <c r="AN50" s="81"/>
      <c r="AO50" s="81"/>
      <c r="AP50" s="81"/>
      <c r="AQ50" s="81"/>
      <c r="AR50" s="81"/>
      <c r="AS50" s="81"/>
      <c r="AT50" s="81"/>
      <c r="AU50" s="81"/>
      <c r="BI50" s="3585"/>
      <c r="BJ50" s="3586"/>
      <c r="BK50" s="3491" t="s">
        <v>809</v>
      </c>
      <c r="BL50" s="3491"/>
      <c r="BM50" s="3515" t="s">
        <v>808</v>
      </c>
      <c r="BN50" s="3516"/>
      <c r="BO50" s="3516"/>
      <c r="BP50" s="3516"/>
      <c r="BQ50" s="3635"/>
      <c r="BR50" s="3520">
        <f>基本入力!AB13</f>
        <v>0</v>
      </c>
      <c r="BS50" s="3521"/>
      <c r="BT50" s="3521"/>
      <c r="BU50" s="3521"/>
      <c r="BV50" s="3521"/>
      <c r="BW50" s="3521"/>
      <c r="BX50" s="3521"/>
      <c r="BY50" s="3521"/>
      <c r="BZ50" s="3521"/>
      <c r="CA50" s="3521"/>
      <c r="CB50" s="3521"/>
      <c r="CC50" s="3521"/>
      <c r="CD50" s="3521"/>
      <c r="CE50" s="3521"/>
      <c r="CF50" s="3521"/>
      <c r="CG50" s="3522"/>
      <c r="CH50" s="3528" t="s">
        <v>807</v>
      </c>
      <c r="CI50" s="3529"/>
      <c r="CJ50" s="3529"/>
      <c r="CK50" s="3529"/>
      <c r="CL50" s="3530"/>
      <c r="CM50" s="3524" t="str">
        <f>基本入力!Q32</f>
        <v>●鉄筋コンクリート造1階建</v>
      </c>
      <c r="CN50" s="3521"/>
      <c r="CO50" s="3521"/>
      <c r="CP50" s="3521"/>
      <c r="CQ50" s="3521"/>
      <c r="CR50" s="3521"/>
      <c r="CS50" s="3521"/>
      <c r="CT50" s="3521"/>
      <c r="CU50" s="3521"/>
      <c r="CV50" s="3521"/>
      <c r="CW50" s="3521"/>
      <c r="CX50" s="3521"/>
      <c r="CY50" s="3521"/>
      <c r="CZ50" s="3521"/>
      <c r="DA50" s="3521"/>
      <c r="DB50" s="3521"/>
      <c r="DC50" s="3521"/>
      <c r="DD50" s="3525"/>
    </row>
    <row r="51" spans="2:111" ht="13.5" customHeight="1">
      <c r="B51" s="3425"/>
      <c r="C51" s="3425"/>
      <c r="D51" s="3461"/>
      <c r="E51" s="3461"/>
      <c r="F51" s="3461"/>
      <c r="G51" s="3461"/>
      <c r="H51" s="3461"/>
      <c r="I51" s="3461"/>
      <c r="J51" s="3461"/>
      <c r="K51" s="3461"/>
      <c r="L51" s="3461"/>
      <c r="M51" s="3461"/>
      <c r="N51" s="3461"/>
      <c r="O51" s="3461"/>
      <c r="P51" s="3461"/>
      <c r="Q51" s="3461"/>
      <c r="R51" s="3461"/>
      <c r="S51" s="3461"/>
      <c r="T51" s="3461"/>
      <c r="U51" s="3461"/>
      <c r="V51" s="3461"/>
      <c r="W51" s="3461"/>
      <c r="X51" s="3461"/>
      <c r="Y51" s="81"/>
      <c r="Z51" s="81"/>
      <c r="AA51" s="81"/>
      <c r="AB51" s="81"/>
      <c r="AC51" s="81"/>
      <c r="AD51" s="81"/>
      <c r="AE51" s="81"/>
      <c r="AF51" s="81"/>
      <c r="AG51" s="81"/>
      <c r="AH51" s="81"/>
      <c r="AI51" s="81"/>
      <c r="AJ51" s="81"/>
      <c r="AK51" s="81"/>
      <c r="AL51" s="81"/>
      <c r="AM51" s="81"/>
      <c r="AN51" s="81"/>
      <c r="AO51" s="81"/>
      <c r="AP51" s="81"/>
      <c r="AQ51" s="81"/>
      <c r="AR51" s="81"/>
      <c r="AS51" s="81"/>
      <c r="AT51" s="81"/>
      <c r="AU51" s="81"/>
      <c r="BI51" s="3585"/>
      <c r="BJ51" s="3586"/>
      <c r="BK51" s="3492"/>
      <c r="BL51" s="3492"/>
      <c r="BM51" s="3636"/>
      <c r="BN51" s="3637"/>
      <c r="BO51" s="3637"/>
      <c r="BP51" s="3637"/>
      <c r="BQ51" s="3638"/>
      <c r="BR51" s="3479"/>
      <c r="BS51" s="3479"/>
      <c r="BT51" s="3479"/>
      <c r="BU51" s="3479"/>
      <c r="BV51" s="3479"/>
      <c r="BW51" s="3479"/>
      <c r="BX51" s="3479"/>
      <c r="BY51" s="3479"/>
      <c r="BZ51" s="3479"/>
      <c r="CA51" s="3479"/>
      <c r="CB51" s="3479"/>
      <c r="CC51" s="3479"/>
      <c r="CD51" s="3479"/>
      <c r="CE51" s="3479"/>
      <c r="CF51" s="3479"/>
      <c r="CG51" s="3523"/>
      <c r="CH51" s="3507"/>
      <c r="CI51" s="3508"/>
      <c r="CJ51" s="3508"/>
      <c r="CK51" s="3508"/>
      <c r="CL51" s="3531"/>
      <c r="CM51" s="3526"/>
      <c r="CN51" s="3514"/>
      <c r="CO51" s="3514"/>
      <c r="CP51" s="3514"/>
      <c r="CQ51" s="3514"/>
      <c r="CR51" s="3514"/>
      <c r="CS51" s="3514"/>
      <c r="CT51" s="3514"/>
      <c r="CU51" s="3514"/>
      <c r="CV51" s="3514"/>
      <c r="CW51" s="3514"/>
      <c r="CX51" s="3514"/>
      <c r="CY51" s="3514"/>
      <c r="CZ51" s="3514"/>
      <c r="DA51" s="3514"/>
      <c r="DB51" s="3514"/>
      <c r="DC51" s="3514"/>
      <c r="DD51" s="3527"/>
    </row>
    <row r="52" spans="2:111" ht="13.5" customHeight="1">
      <c r="E52" s="3462" t="s">
        <v>846</v>
      </c>
      <c r="F52" s="3462"/>
      <c r="G52" s="3462"/>
      <c r="H52" s="3462"/>
      <c r="I52" s="3462"/>
      <c r="J52" s="3462"/>
      <c r="K52" s="3462"/>
      <c r="L52" s="3462"/>
      <c r="M52" s="3462"/>
      <c r="N52" s="3462"/>
      <c r="O52" s="3462"/>
      <c r="P52" s="3462"/>
      <c r="Q52" s="3462"/>
      <c r="R52" s="3462"/>
      <c r="S52" s="3462"/>
      <c r="T52" s="3462"/>
      <c r="U52" s="3462"/>
      <c r="V52" s="3462"/>
      <c r="W52" s="3462"/>
      <c r="X52" s="3462"/>
      <c r="Y52" s="3462"/>
      <c r="Z52" s="3462"/>
      <c r="AA52" s="3462"/>
      <c r="AB52" s="3462"/>
      <c r="AC52" s="3462"/>
      <c r="AD52" s="3462"/>
      <c r="AE52" s="3462"/>
      <c r="AF52" s="3462"/>
      <c r="AG52" s="3462"/>
      <c r="AH52" s="3462"/>
      <c r="AI52" s="3462"/>
      <c r="AJ52" s="3462"/>
      <c r="AK52" s="3462"/>
      <c r="AL52" s="3462"/>
      <c r="AM52" s="3462"/>
      <c r="AN52" s="3462"/>
      <c r="AO52" s="3462"/>
      <c r="AP52" s="3462"/>
      <c r="AQ52" s="3462"/>
      <c r="AR52" s="3462"/>
      <c r="AS52" s="3462"/>
      <c r="AT52" s="3462"/>
      <c r="AU52" s="3462"/>
      <c r="AV52" s="3462"/>
      <c r="AW52" s="3462"/>
      <c r="BI52" s="3585"/>
      <c r="BJ52" s="3586"/>
      <c r="BK52" s="3492"/>
      <c r="BL52" s="3623"/>
      <c r="BM52" s="3631"/>
      <c r="BN52" s="3437"/>
      <c r="BO52" s="3437"/>
      <c r="BP52" s="3437"/>
      <c r="BQ52" s="3438"/>
      <c r="BR52" s="3639" t="str">
        <f>基本入力!AH32</f>
        <v>●</v>
      </c>
      <c r="BS52" s="3640"/>
      <c r="BT52" s="3640"/>
      <c r="BU52" s="3640"/>
      <c r="BV52" s="3640"/>
      <c r="BW52" s="3640"/>
      <c r="BX52" s="3640"/>
      <c r="BY52" s="3572" t="s">
        <v>351</v>
      </c>
      <c r="BZ52" s="3572"/>
      <c r="CA52" s="3470" t="str">
        <f>基本入力!AS13</f>
        <v>●</v>
      </c>
      <c r="CB52" s="3471"/>
      <c r="CC52" s="3471"/>
      <c r="CD52" s="3471"/>
      <c r="CE52" s="3456" t="s">
        <v>805</v>
      </c>
      <c r="CF52" s="3456"/>
      <c r="CG52" s="3657"/>
      <c r="CH52" s="3532" t="s">
        <v>803</v>
      </c>
      <c r="CI52" s="3533"/>
      <c r="CJ52" s="3533"/>
      <c r="CK52" s="3533"/>
      <c r="CL52" s="3534"/>
      <c r="CM52" s="3538" t="str">
        <f>基本入力!AJ15</f>
        <v>●</v>
      </c>
      <c r="CN52" s="3539"/>
      <c r="CO52" s="3539"/>
      <c r="CP52" s="3539"/>
      <c r="CQ52" s="3539"/>
      <c r="CR52" s="3539"/>
      <c r="CS52" s="3539"/>
      <c r="CT52" s="3539"/>
      <c r="CU52" s="3539"/>
      <c r="CV52" s="3542" t="str">
        <f>基本入力!AL15</f>
        <v>ＬＤＫ</v>
      </c>
      <c r="CW52" s="3542"/>
      <c r="CX52" s="3542"/>
      <c r="CY52" s="3472"/>
      <c r="CZ52" s="3472"/>
      <c r="DA52" s="3472"/>
      <c r="DB52" s="3472"/>
      <c r="DC52" s="3472"/>
      <c r="DD52" s="3544"/>
    </row>
    <row r="53" spans="2:111" ht="13.5" customHeight="1">
      <c r="B53" s="88"/>
      <c r="C53" s="88"/>
      <c r="D53" s="88"/>
      <c r="E53" s="3464"/>
      <c r="F53" s="3464"/>
      <c r="G53" s="3464"/>
      <c r="H53" s="3464"/>
      <c r="I53" s="3464"/>
      <c r="J53" s="3464"/>
      <c r="K53" s="3464"/>
      <c r="L53" s="3464"/>
      <c r="M53" s="3464"/>
      <c r="N53" s="3464"/>
      <c r="O53" s="3464"/>
      <c r="P53" s="3464"/>
      <c r="Q53" s="3463"/>
      <c r="R53" s="3463"/>
      <c r="S53" s="3463"/>
      <c r="T53" s="3463"/>
      <c r="U53" s="3463"/>
      <c r="V53" s="3463"/>
      <c r="W53" s="3463"/>
      <c r="X53" s="3463"/>
      <c r="Y53" s="3463"/>
      <c r="Z53" s="3463"/>
      <c r="AA53" s="3463"/>
      <c r="AB53" s="3463"/>
      <c r="AC53" s="3463"/>
      <c r="AD53" s="3463"/>
      <c r="AE53" s="3463"/>
      <c r="AF53" s="3463"/>
      <c r="AG53" s="3463"/>
      <c r="AH53" s="3463"/>
      <c r="AI53" s="3463"/>
      <c r="AJ53" s="3463"/>
      <c r="AK53" s="3463"/>
      <c r="AL53" s="3463"/>
      <c r="AM53" s="3463"/>
      <c r="AN53" s="3463"/>
      <c r="AO53" s="3463"/>
      <c r="AP53" s="3463"/>
      <c r="AQ53" s="3463"/>
      <c r="AR53" s="3463"/>
      <c r="AS53" s="3463"/>
      <c r="AT53" s="3463"/>
      <c r="AU53" s="3463"/>
      <c r="AV53" s="3463"/>
      <c r="AW53" s="3463"/>
      <c r="BI53" s="3585"/>
      <c r="BJ53" s="3586"/>
      <c r="BK53" s="3492"/>
      <c r="BL53" s="3623"/>
      <c r="BM53" s="3632"/>
      <c r="BN53" s="3633"/>
      <c r="BO53" s="3633"/>
      <c r="BP53" s="3633"/>
      <c r="BQ53" s="3634"/>
      <c r="BR53" s="3641"/>
      <c r="BS53" s="3642"/>
      <c r="BT53" s="3642"/>
      <c r="BU53" s="3642"/>
      <c r="BV53" s="3642"/>
      <c r="BW53" s="3642"/>
      <c r="BX53" s="3642"/>
      <c r="BY53" s="3721"/>
      <c r="BZ53" s="3721"/>
      <c r="CA53" s="3514"/>
      <c r="CB53" s="3514"/>
      <c r="CC53" s="3514"/>
      <c r="CD53" s="3514"/>
      <c r="CE53" s="3572"/>
      <c r="CF53" s="3572"/>
      <c r="CG53" s="3573"/>
      <c r="CH53" s="3535"/>
      <c r="CI53" s="3536"/>
      <c r="CJ53" s="3536"/>
      <c r="CK53" s="3536"/>
      <c r="CL53" s="3537"/>
      <c r="CM53" s="3540"/>
      <c r="CN53" s="3541"/>
      <c r="CO53" s="3541"/>
      <c r="CP53" s="3541"/>
      <c r="CQ53" s="3541"/>
      <c r="CR53" s="3541"/>
      <c r="CS53" s="3541"/>
      <c r="CT53" s="3541"/>
      <c r="CU53" s="3541"/>
      <c r="CV53" s="3543"/>
      <c r="CW53" s="3543"/>
      <c r="CX53" s="3543"/>
      <c r="CY53" s="3496"/>
      <c r="CZ53" s="3496"/>
      <c r="DA53" s="3496"/>
      <c r="DB53" s="3496"/>
      <c r="DC53" s="3496"/>
      <c r="DD53" s="3545"/>
    </row>
    <row r="54" spans="2:111" ht="13.5" customHeight="1">
      <c r="B54" s="88"/>
      <c r="C54" s="88"/>
      <c r="D54" s="88"/>
      <c r="E54" s="3462" t="s">
        <v>1503</v>
      </c>
      <c r="F54" s="3462"/>
      <c r="G54" s="3462"/>
      <c r="H54" s="3462"/>
      <c r="I54" s="3462"/>
      <c r="J54" s="3462"/>
      <c r="K54" s="3462"/>
      <c r="L54" s="3462"/>
      <c r="M54" s="3462"/>
      <c r="N54" s="3462"/>
      <c r="O54" s="3462"/>
      <c r="P54" s="3462"/>
      <c r="Q54" s="3466"/>
      <c r="R54" s="3466"/>
      <c r="S54" s="3466"/>
      <c r="T54" s="3466"/>
      <c r="U54" s="3466"/>
      <c r="V54" s="3466"/>
      <c r="W54" s="3466"/>
      <c r="X54" s="3466"/>
      <c r="Y54" s="3466"/>
      <c r="Z54" s="3466"/>
      <c r="AA54" s="3466"/>
      <c r="AB54" s="3466"/>
      <c r="AC54" s="3466"/>
      <c r="AD54" s="3466"/>
      <c r="AE54" s="3466"/>
      <c r="AF54" s="3466"/>
      <c r="AG54" s="3466"/>
      <c r="AH54" s="3466"/>
      <c r="AI54" s="3466"/>
      <c r="AJ54" s="3466"/>
      <c r="AK54" s="3466"/>
      <c r="AL54" s="3466"/>
      <c r="AM54" s="3466"/>
      <c r="AN54" s="3466"/>
      <c r="AO54" s="3466"/>
      <c r="AP54" s="3466"/>
      <c r="AQ54" s="3466"/>
      <c r="AR54" s="3466"/>
      <c r="AS54" s="3466"/>
      <c r="AT54" s="3466"/>
      <c r="AU54" s="3466"/>
      <c r="AV54" s="3466"/>
      <c r="AW54" s="3466"/>
      <c r="BI54" s="3585"/>
      <c r="BJ54" s="3586"/>
      <c r="BK54" s="3492"/>
      <c r="BL54" s="3492"/>
      <c r="BM54" s="3507" t="s">
        <v>999</v>
      </c>
      <c r="BN54" s="3508"/>
      <c r="BO54" s="3508"/>
      <c r="BP54" s="3508"/>
      <c r="BQ54" s="3508"/>
      <c r="BR54" s="3508"/>
      <c r="BS54" s="3508"/>
      <c r="BT54" s="3508"/>
      <c r="BU54" s="3671" t="s">
        <v>436</v>
      </c>
      <c r="BV54" s="3671"/>
      <c r="BW54" s="3671"/>
      <c r="BX54" s="3671"/>
      <c r="BY54" s="3671"/>
      <c r="BZ54" s="3671"/>
      <c r="CA54" s="3470">
        <f>基本入力!J34</f>
        <v>0</v>
      </c>
      <c r="CB54" s="3471"/>
      <c r="CC54" s="3471"/>
      <c r="CD54" s="3471"/>
      <c r="CE54" s="3471"/>
      <c r="CF54" s="3472" t="s">
        <v>801</v>
      </c>
      <c r="CG54" s="3555"/>
      <c r="CH54" s="3556" t="s">
        <v>802</v>
      </c>
      <c r="CI54" s="3556"/>
      <c r="CJ54" s="3556"/>
      <c r="CK54" s="3556"/>
      <c r="CL54" s="3556"/>
      <c r="CM54" s="3473" t="str">
        <f>IF(基本入力!AL42=0,"",基本入力!AL42)</f>
        <v/>
      </c>
      <c r="CN54" s="3474"/>
      <c r="CO54" s="3474"/>
      <c r="CP54" s="3474"/>
      <c r="CQ54" s="3474"/>
      <c r="CR54" s="3474"/>
      <c r="CS54" s="3474"/>
      <c r="CT54" s="3474"/>
      <c r="CU54" s="3474"/>
      <c r="CV54" s="3553" t="s">
        <v>1081</v>
      </c>
      <c r="CW54" s="3553"/>
      <c r="CX54" s="3553"/>
      <c r="CY54" s="3549" t="str">
        <f>IF(基本入力!AT42=0,"",基本入力!AT42)</f>
        <v/>
      </c>
      <c r="CZ54" s="3474"/>
      <c r="DA54" s="3474"/>
      <c r="DB54" s="3474"/>
      <c r="DC54" s="3474"/>
      <c r="DD54" s="3550"/>
    </row>
    <row r="55" spans="2:111" ht="13.5" customHeight="1">
      <c r="B55" s="82"/>
      <c r="C55" s="82"/>
      <c r="D55" s="82"/>
      <c r="E55" s="3464"/>
      <c r="F55" s="3464"/>
      <c r="G55" s="3464"/>
      <c r="H55" s="3464"/>
      <c r="I55" s="3464"/>
      <c r="J55" s="3464"/>
      <c r="K55" s="3464"/>
      <c r="L55" s="3464"/>
      <c r="M55" s="3464"/>
      <c r="N55" s="3464"/>
      <c r="O55" s="3464"/>
      <c r="P55" s="3464"/>
      <c r="Q55" s="3463"/>
      <c r="R55" s="3463"/>
      <c r="S55" s="3463"/>
      <c r="T55" s="3463"/>
      <c r="U55" s="3463"/>
      <c r="V55" s="3463"/>
      <c r="W55" s="3463"/>
      <c r="X55" s="3463"/>
      <c r="Y55" s="3463"/>
      <c r="Z55" s="3463"/>
      <c r="AA55" s="3463"/>
      <c r="AB55" s="3463"/>
      <c r="AC55" s="3463"/>
      <c r="AD55" s="3463"/>
      <c r="AE55" s="3463"/>
      <c r="AF55" s="3463"/>
      <c r="AG55" s="3463"/>
      <c r="AH55" s="3463"/>
      <c r="AI55" s="3463"/>
      <c r="AJ55" s="3463"/>
      <c r="AK55" s="3463"/>
      <c r="AL55" s="3463"/>
      <c r="AM55" s="3463"/>
      <c r="AN55" s="3463"/>
      <c r="AO55" s="3463"/>
      <c r="AP55" s="3463"/>
      <c r="AQ55" s="3463"/>
      <c r="AR55" s="3463"/>
      <c r="AS55" s="3463"/>
      <c r="AT55" s="3463"/>
      <c r="AU55" s="3463"/>
      <c r="AV55" s="3463"/>
      <c r="AW55" s="3463"/>
      <c r="BI55" s="3585"/>
      <c r="BJ55" s="3586"/>
      <c r="BK55" s="3492"/>
      <c r="BL55" s="3492"/>
      <c r="BM55" s="3507"/>
      <c r="BN55" s="3508"/>
      <c r="BO55" s="3508"/>
      <c r="BP55" s="3508"/>
      <c r="BQ55" s="3508"/>
      <c r="BR55" s="3508"/>
      <c r="BS55" s="3508"/>
      <c r="BT55" s="3508"/>
      <c r="BU55" s="3427"/>
      <c r="BV55" s="3427"/>
      <c r="BW55" s="3427"/>
      <c r="BX55" s="3427"/>
      <c r="BY55" s="3427"/>
      <c r="BZ55" s="3427"/>
      <c r="CA55" s="3471"/>
      <c r="CB55" s="3471"/>
      <c r="CC55" s="3471"/>
      <c r="CD55" s="3471"/>
      <c r="CE55" s="3471"/>
      <c r="CF55" s="3472"/>
      <c r="CG55" s="3555"/>
      <c r="CH55" s="3557"/>
      <c r="CI55" s="3557"/>
      <c r="CJ55" s="3557"/>
      <c r="CK55" s="3557"/>
      <c r="CL55" s="3557"/>
      <c r="CM55" s="3475"/>
      <c r="CN55" s="3471"/>
      <c r="CO55" s="3471"/>
      <c r="CP55" s="3471"/>
      <c r="CQ55" s="3471"/>
      <c r="CR55" s="3471"/>
      <c r="CS55" s="3471"/>
      <c r="CT55" s="3471"/>
      <c r="CU55" s="3471"/>
      <c r="CV55" s="3472"/>
      <c r="CW55" s="3472"/>
      <c r="CX55" s="3472"/>
      <c r="CY55" s="3471"/>
      <c r="CZ55" s="3471"/>
      <c r="DA55" s="3471"/>
      <c r="DB55" s="3471"/>
      <c r="DC55" s="3471"/>
      <c r="DD55" s="3551"/>
      <c r="DG55" s="395"/>
    </row>
    <row r="56" spans="2:111" ht="13.5" customHeight="1">
      <c r="B56" s="3425" t="s">
        <v>727</v>
      </c>
      <c r="C56" s="3425"/>
      <c r="D56" s="3461" t="s">
        <v>845</v>
      </c>
      <c r="E56" s="3461"/>
      <c r="F56" s="3461"/>
      <c r="G56" s="3461"/>
      <c r="H56" s="3461"/>
      <c r="I56" s="3461"/>
      <c r="J56" s="3461"/>
      <c r="K56" s="3461"/>
      <c r="L56" s="3461"/>
      <c r="M56" s="3461"/>
      <c r="N56" s="3461"/>
      <c r="O56" s="3461"/>
      <c r="P56" s="3461"/>
      <c r="Q56" s="3461"/>
      <c r="R56" s="3461"/>
      <c r="BI56" s="3585"/>
      <c r="BJ56" s="3586"/>
      <c r="BK56" s="3492"/>
      <c r="BL56" s="3492"/>
      <c r="BM56" s="3507"/>
      <c r="BN56" s="3508"/>
      <c r="BO56" s="3508"/>
      <c r="BP56" s="3508"/>
      <c r="BQ56" s="3508"/>
      <c r="BR56" s="3508"/>
      <c r="BS56" s="3508"/>
      <c r="BT56" s="3508"/>
      <c r="BU56" s="3427" t="s">
        <v>1000</v>
      </c>
      <c r="BV56" s="3427"/>
      <c r="BW56" s="3427"/>
      <c r="BX56" s="3427"/>
      <c r="BY56" s="3427"/>
      <c r="BZ56" s="3427"/>
      <c r="CA56" s="3473" t="str">
        <f>基本入力!AS15</f>
        <v>-</v>
      </c>
      <c r="CB56" s="3649"/>
      <c r="CC56" s="3649"/>
      <c r="CD56" s="3649"/>
      <c r="CE56" s="3649"/>
      <c r="CF56" s="3559" t="s">
        <v>801</v>
      </c>
      <c r="CG56" s="3560"/>
      <c r="CH56" s="3557"/>
      <c r="CI56" s="3557"/>
      <c r="CJ56" s="3557"/>
      <c r="CK56" s="3557"/>
      <c r="CL56" s="3557"/>
      <c r="CM56" s="3475"/>
      <c r="CN56" s="3471"/>
      <c r="CO56" s="3471"/>
      <c r="CP56" s="3471"/>
      <c r="CQ56" s="3471"/>
      <c r="CR56" s="3471"/>
      <c r="CS56" s="3471"/>
      <c r="CT56" s="3471"/>
      <c r="CU56" s="3471"/>
      <c r="CV56" s="3472"/>
      <c r="CW56" s="3472"/>
      <c r="CX56" s="3472"/>
      <c r="CY56" s="3471"/>
      <c r="CZ56" s="3471"/>
      <c r="DA56" s="3471"/>
      <c r="DB56" s="3471"/>
      <c r="DC56" s="3471"/>
      <c r="DD56" s="3551"/>
      <c r="DG56" s="395"/>
    </row>
    <row r="57" spans="2:111" ht="13.5" customHeight="1" thickBot="1">
      <c r="B57" s="3425"/>
      <c r="C57" s="3425"/>
      <c r="D57" s="3461"/>
      <c r="E57" s="3461"/>
      <c r="F57" s="3461"/>
      <c r="G57" s="3461"/>
      <c r="H57" s="3461"/>
      <c r="I57" s="3461"/>
      <c r="J57" s="3461"/>
      <c r="K57" s="3461"/>
      <c r="L57" s="3461"/>
      <c r="M57" s="3461"/>
      <c r="N57" s="3461"/>
      <c r="O57" s="3461"/>
      <c r="P57" s="3461"/>
      <c r="Q57" s="3461"/>
      <c r="R57" s="3461"/>
      <c r="BI57" s="3587"/>
      <c r="BJ57" s="3588"/>
      <c r="BK57" s="3624"/>
      <c r="BL57" s="3624"/>
      <c r="BM57" s="3509"/>
      <c r="BN57" s="3510"/>
      <c r="BO57" s="3510"/>
      <c r="BP57" s="3510"/>
      <c r="BQ57" s="3510"/>
      <c r="BR57" s="3510"/>
      <c r="BS57" s="3510"/>
      <c r="BT57" s="3510"/>
      <c r="BU57" s="3428"/>
      <c r="BV57" s="3428"/>
      <c r="BW57" s="3428"/>
      <c r="BX57" s="3428"/>
      <c r="BY57" s="3428"/>
      <c r="BZ57" s="3428"/>
      <c r="CA57" s="3476"/>
      <c r="CB57" s="3477"/>
      <c r="CC57" s="3477"/>
      <c r="CD57" s="3477"/>
      <c r="CE57" s="3477"/>
      <c r="CF57" s="3554"/>
      <c r="CG57" s="3561"/>
      <c r="CH57" s="3558"/>
      <c r="CI57" s="3558"/>
      <c r="CJ57" s="3558"/>
      <c r="CK57" s="3558"/>
      <c r="CL57" s="3558"/>
      <c r="CM57" s="3476"/>
      <c r="CN57" s="3477"/>
      <c r="CO57" s="3477"/>
      <c r="CP57" s="3477"/>
      <c r="CQ57" s="3477"/>
      <c r="CR57" s="3477"/>
      <c r="CS57" s="3477"/>
      <c r="CT57" s="3477"/>
      <c r="CU57" s="3477"/>
      <c r="CV57" s="3554"/>
      <c r="CW57" s="3554"/>
      <c r="CX57" s="3554"/>
      <c r="CY57" s="3477"/>
      <c r="CZ57" s="3477"/>
      <c r="DA57" s="3477"/>
      <c r="DB57" s="3477"/>
      <c r="DC57" s="3477"/>
      <c r="DD57" s="3552"/>
    </row>
    <row r="58" spans="2:111" ht="13.5" customHeight="1" thickBot="1">
      <c r="C58" s="3456" t="s">
        <v>737</v>
      </c>
      <c r="D58" s="3456"/>
      <c r="E58" s="3465" t="s">
        <v>965</v>
      </c>
      <c r="F58" s="3465"/>
      <c r="G58" s="3465"/>
      <c r="H58" s="3465"/>
      <c r="I58" s="3465"/>
      <c r="J58" s="3465"/>
      <c r="K58" s="3465"/>
      <c r="L58" s="3465"/>
      <c r="M58" s="3465"/>
      <c r="N58" s="3465"/>
      <c r="O58" s="3465"/>
      <c r="P58" s="3465"/>
      <c r="Q58" s="3465"/>
      <c r="R58" s="3465"/>
      <c r="S58" s="3465"/>
      <c r="T58" s="3465"/>
      <c r="U58" s="3465"/>
      <c r="V58" s="3465"/>
      <c r="W58" s="3465"/>
      <c r="X58" s="3465"/>
      <c r="Y58" s="3465"/>
      <c r="Z58" s="3465"/>
      <c r="AA58" s="3465"/>
      <c r="AB58" s="3465"/>
      <c r="AC58" s="3465"/>
      <c r="AD58" s="3465"/>
      <c r="AE58" s="3465"/>
      <c r="AF58" s="3465"/>
      <c r="AG58" s="3465"/>
      <c r="AH58" s="3465"/>
      <c r="AI58" s="3465"/>
      <c r="AJ58" s="3465"/>
      <c r="AK58" s="3465"/>
      <c r="AL58" s="3465"/>
      <c r="AM58" s="3465"/>
      <c r="AN58" s="3465"/>
      <c r="AO58" s="3465"/>
      <c r="AP58" s="3465"/>
      <c r="AQ58" s="3465"/>
      <c r="AR58" s="3465"/>
      <c r="AS58" s="3465"/>
      <c r="AT58" s="3465"/>
      <c r="AU58" s="3465"/>
      <c r="AV58" s="3465"/>
      <c r="AW58" s="3465"/>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81"/>
      <c r="CR58" s="81"/>
      <c r="CS58" s="81"/>
      <c r="CT58" s="81"/>
      <c r="CU58" s="81"/>
      <c r="CV58" s="81"/>
      <c r="CW58" s="81"/>
      <c r="CX58" s="81"/>
      <c r="CY58" s="81"/>
      <c r="CZ58" s="81"/>
      <c r="DA58" s="81"/>
      <c r="DB58" s="81"/>
      <c r="DC58" s="81"/>
      <c r="DD58" s="81"/>
    </row>
    <row r="59" spans="2:111" ht="13.5" customHeight="1">
      <c r="C59" s="3456"/>
      <c r="D59" s="3456"/>
      <c r="E59" s="3465"/>
      <c r="F59" s="3465"/>
      <c r="G59" s="3465"/>
      <c r="H59" s="3465"/>
      <c r="I59" s="3465"/>
      <c r="J59" s="3465"/>
      <c r="K59" s="3465"/>
      <c r="L59" s="3465"/>
      <c r="M59" s="3465"/>
      <c r="N59" s="3465"/>
      <c r="O59" s="3465"/>
      <c r="P59" s="3465"/>
      <c r="Q59" s="3465"/>
      <c r="R59" s="3465"/>
      <c r="S59" s="3465"/>
      <c r="T59" s="3465"/>
      <c r="U59" s="3465"/>
      <c r="V59" s="3465"/>
      <c r="W59" s="3465"/>
      <c r="X59" s="3465"/>
      <c r="Y59" s="3465"/>
      <c r="Z59" s="3465"/>
      <c r="AA59" s="3465"/>
      <c r="AB59" s="3465"/>
      <c r="AC59" s="3465"/>
      <c r="AD59" s="3465"/>
      <c r="AE59" s="3465"/>
      <c r="AF59" s="3465"/>
      <c r="AG59" s="3465"/>
      <c r="AH59" s="3465"/>
      <c r="AI59" s="3465"/>
      <c r="AJ59" s="3465"/>
      <c r="AK59" s="3465"/>
      <c r="AL59" s="3465"/>
      <c r="AM59" s="3465"/>
      <c r="AN59" s="3465"/>
      <c r="AO59" s="3465"/>
      <c r="AP59" s="3465"/>
      <c r="AQ59" s="3465"/>
      <c r="AR59" s="3465"/>
      <c r="AS59" s="3465"/>
      <c r="AT59" s="3465"/>
      <c r="AU59" s="3465"/>
      <c r="AV59" s="3465"/>
      <c r="AW59" s="3465"/>
      <c r="BI59" s="3625" t="s">
        <v>800</v>
      </c>
      <c r="BJ59" s="3626"/>
      <c r="BK59" s="3626"/>
      <c r="BL59" s="3626"/>
      <c r="BM59" s="3626"/>
      <c r="BN59" s="3626"/>
      <c r="BO59" s="3626"/>
      <c r="BP59" s="3626"/>
      <c r="BQ59" s="3626"/>
      <c r="BR59" s="3626"/>
      <c r="BS59" s="3627"/>
      <c r="BT59" s="3733" t="s">
        <v>1596</v>
      </c>
      <c r="BU59" s="3696"/>
      <c r="BV59" s="3693">
        <f>基本入力!AO70</f>
        <v>0</v>
      </c>
      <c r="BW59" s="3693"/>
      <c r="BX59" s="3693"/>
      <c r="BY59" s="3693"/>
      <c r="BZ59" s="3693"/>
      <c r="CA59" s="3693"/>
      <c r="CB59" s="3693"/>
      <c r="CC59" s="3693"/>
      <c r="CD59" s="3693"/>
      <c r="CE59" s="3693"/>
      <c r="CF59" s="3693"/>
      <c r="CG59" s="3505" t="s">
        <v>188</v>
      </c>
      <c r="CH59" s="3506"/>
      <c r="CI59" s="104"/>
      <c r="CJ59" s="3723" t="s">
        <v>799</v>
      </c>
      <c r="CK59" s="3724"/>
      <c r="CL59" s="3658" t="s">
        <v>872</v>
      </c>
      <c r="CM59" s="3659"/>
      <c r="CN59" s="3659"/>
      <c r="CO59" s="3659"/>
      <c r="CP59" s="3659"/>
      <c r="CQ59" s="3659"/>
      <c r="CR59" s="3659"/>
      <c r="CS59" s="3659"/>
      <c r="CT59" s="3659"/>
      <c r="CU59" s="3659"/>
      <c r="CV59" s="3659"/>
      <c r="CW59" s="3659"/>
      <c r="CX59" s="3659"/>
      <c r="CY59" s="3659"/>
      <c r="CZ59" s="3659"/>
      <c r="DA59" s="3659"/>
      <c r="DB59" s="3659"/>
      <c r="DC59" s="3659"/>
      <c r="DD59" s="3660"/>
    </row>
    <row r="60" spans="2:111" ht="13.5" customHeight="1">
      <c r="E60" s="3465"/>
      <c r="F60" s="3465"/>
      <c r="G60" s="3465"/>
      <c r="H60" s="3465"/>
      <c r="I60" s="3465"/>
      <c r="J60" s="3465"/>
      <c r="K60" s="3465"/>
      <c r="L60" s="3465"/>
      <c r="M60" s="3465"/>
      <c r="N60" s="3465"/>
      <c r="O60" s="3465"/>
      <c r="P60" s="3465"/>
      <c r="Q60" s="3465"/>
      <c r="R60" s="3465"/>
      <c r="S60" s="3465"/>
      <c r="T60" s="3465"/>
      <c r="U60" s="3465"/>
      <c r="V60" s="3465"/>
      <c r="W60" s="3465"/>
      <c r="X60" s="3465"/>
      <c r="Y60" s="3465"/>
      <c r="Z60" s="3465"/>
      <c r="AA60" s="3465"/>
      <c r="AB60" s="3465"/>
      <c r="AC60" s="3465"/>
      <c r="AD60" s="3465"/>
      <c r="AE60" s="3465"/>
      <c r="AF60" s="3465"/>
      <c r="AG60" s="3465"/>
      <c r="AH60" s="3465"/>
      <c r="AI60" s="3465"/>
      <c r="AJ60" s="3465"/>
      <c r="AK60" s="3465"/>
      <c r="AL60" s="3465"/>
      <c r="AM60" s="3465"/>
      <c r="AN60" s="3465"/>
      <c r="AO60" s="3465"/>
      <c r="AP60" s="3465"/>
      <c r="AQ60" s="3465"/>
      <c r="AR60" s="3465"/>
      <c r="AS60" s="3465"/>
      <c r="AT60" s="3465"/>
      <c r="AU60" s="3465"/>
      <c r="AV60" s="3465"/>
      <c r="AW60" s="3465"/>
      <c r="BI60" s="3628"/>
      <c r="BJ60" s="3508"/>
      <c r="BK60" s="3508"/>
      <c r="BL60" s="3508"/>
      <c r="BM60" s="3508"/>
      <c r="BN60" s="3508"/>
      <c r="BO60" s="3508"/>
      <c r="BP60" s="3508"/>
      <c r="BQ60" s="3508"/>
      <c r="BR60" s="3508"/>
      <c r="BS60" s="3531"/>
      <c r="BT60" s="3672"/>
      <c r="BU60" s="3456"/>
      <c r="BV60" s="3694"/>
      <c r="BW60" s="3694"/>
      <c r="BX60" s="3694"/>
      <c r="BY60" s="3694"/>
      <c r="BZ60" s="3694"/>
      <c r="CA60" s="3694"/>
      <c r="CB60" s="3694"/>
      <c r="CC60" s="3694"/>
      <c r="CD60" s="3694"/>
      <c r="CE60" s="3694"/>
      <c r="CF60" s="3694"/>
      <c r="CG60" s="3478"/>
      <c r="CH60" s="3482"/>
      <c r="CI60" s="104"/>
      <c r="CJ60" s="3725"/>
      <c r="CK60" s="3726"/>
      <c r="CL60" s="3661"/>
      <c r="CM60" s="3662"/>
      <c r="CN60" s="3662"/>
      <c r="CO60" s="3662"/>
      <c r="CP60" s="3662"/>
      <c r="CQ60" s="3662"/>
      <c r="CR60" s="3662"/>
      <c r="CS60" s="3662"/>
      <c r="CT60" s="3662"/>
      <c r="CU60" s="3662"/>
      <c r="CV60" s="3662"/>
      <c r="CW60" s="3662"/>
      <c r="CX60" s="3662"/>
      <c r="CY60" s="3662"/>
      <c r="CZ60" s="3662"/>
      <c r="DA60" s="3662"/>
      <c r="DB60" s="3662"/>
      <c r="DC60" s="3662"/>
      <c r="DD60" s="3663"/>
    </row>
    <row r="61" spans="2:111" ht="13.5" customHeight="1">
      <c r="E61" s="3465"/>
      <c r="F61" s="3465"/>
      <c r="G61" s="3465"/>
      <c r="H61" s="3465"/>
      <c r="I61" s="3465"/>
      <c r="J61" s="3465"/>
      <c r="K61" s="3465"/>
      <c r="L61" s="3465"/>
      <c r="M61" s="3465"/>
      <c r="N61" s="3465"/>
      <c r="O61" s="3465"/>
      <c r="P61" s="3465"/>
      <c r="Q61" s="3465"/>
      <c r="R61" s="3465"/>
      <c r="S61" s="3465"/>
      <c r="T61" s="3465"/>
      <c r="U61" s="3465"/>
      <c r="V61" s="3465"/>
      <c r="W61" s="3465"/>
      <c r="X61" s="3465"/>
      <c r="Y61" s="3465"/>
      <c r="Z61" s="3465"/>
      <c r="AA61" s="3465"/>
      <c r="AB61" s="3465"/>
      <c r="AC61" s="3465"/>
      <c r="AD61" s="3465"/>
      <c r="AE61" s="3465"/>
      <c r="AF61" s="3465"/>
      <c r="AG61" s="3465"/>
      <c r="AH61" s="3465"/>
      <c r="AI61" s="3465"/>
      <c r="AJ61" s="3465"/>
      <c r="AK61" s="3465"/>
      <c r="AL61" s="3465"/>
      <c r="AM61" s="3465"/>
      <c r="AN61" s="3465"/>
      <c r="AO61" s="3465"/>
      <c r="AP61" s="3465"/>
      <c r="AQ61" s="3465"/>
      <c r="AR61" s="3465"/>
      <c r="AS61" s="3465"/>
      <c r="AT61" s="3465"/>
      <c r="AU61" s="3465"/>
      <c r="AV61" s="3465"/>
      <c r="AW61" s="3465"/>
      <c r="BI61" s="3629"/>
      <c r="BJ61" s="3519"/>
      <c r="BK61" s="3519"/>
      <c r="BL61" s="3519"/>
      <c r="BM61" s="3519"/>
      <c r="BN61" s="3519"/>
      <c r="BO61" s="3519"/>
      <c r="BP61" s="3519"/>
      <c r="BQ61" s="3519"/>
      <c r="BR61" s="3519"/>
      <c r="BS61" s="3630"/>
      <c r="BT61" s="3571"/>
      <c r="BU61" s="3572"/>
      <c r="BV61" s="3729"/>
      <c r="BW61" s="3729"/>
      <c r="BX61" s="3729"/>
      <c r="BY61" s="3729"/>
      <c r="BZ61" s="3729"/>
      <c r="CA61" s="3729"/>
      <c r="CB61" s="3729"/>
      <c r="CC61" s="3729"/>
      <c r="CD61" s="3729"/>
      <c r="CE61" s="3729"/>
      <c r="CF61" s="3729"/>
      <c r="CG61" s="3619"/>
      <c r="CH61" s="3722"/>
      <c r="CI61" s="104"/>
      <c r="CJ61" s="3725"/>
      <c r="CK61" s="3726"/>
      <c r="CL61" s="3661"/>
      <c r="CM61" s="3662"/>
      <c r="CN61" s="3662"/>
      <c r="CO61" s="3662"/>
      <c r="CP61" s="3662"/>
      <c r="CQ61" s="3662"/>
      <c r="CR61" s="3662"/>
      <c r="CS61" s="3662"/>
      <c r="CT61" s="3662"/>
      <c r="CU61" s="3662"/>
      <c r="CV61" s="3662"/>
      <c r="CW61" s="3662"/>
      <c r="CX61" s="3662"/>
      <c r="CY61" s="3662"/>
      <c r="CZ61" s="3662"/>
      <c r="DA61" s="3662"/>
      <c r="DB61" s="3662"/>
      <c r="DC61" s="3662"/>
      <c r="DD61" s="3663"/>
    </row>
    <row r="62" spans="2:111" ht="13.5" customHeight="1">
      <c r="C62" s="3456" t="s">
        <v>844</v>
      </c>
      <c r="D62" s="3456"/>
      <c r="E62" s="3426" t="s">
        <v>966</v>
      </c>
      <c r="F62" s="3426"/>
      <c r="G62" s="3426"/>
      <c r="H62" s="3426"/>
      <c r="I62" s="3426"/>
      <c r="J62" s="3426"/>
      <c r="K62" s="3426"/>
      <c r="L62" s="3426"/>
      <c r="M62" s="3426"/>
      <c r="N62" s="3426"/>
      <c r="O62" s="3426"/>
      <c r="P62" s="3426"/>
      <c r="Q62" s="3426"/>
      <c r="R62" s="3426"/>
      <c r="S62" s="3426"/>
      <c r="T62" s="3426"/>
      <c r="U62" s="3426"/>
      <c r="V62" s="3426"/>
      <c r="W62" s="3426"/>
      <c r="X62" s="3426"/>
      <c r="Y62" s="3426"/>
      <c r="Z62" s="3426"/>
      <c r="AA62" s="3426"/>
      <c r="AB62" s="3426"/>
      <c r="AC62" s="3426"/>
      <c r="AD62" s="3426"/>
      <c r="AE62" s="3426"/>
      <c r="AF62" s="3426"/>
      <c r="AG62" s="3426"/>
      <c r="AH62" s="3426"/>
      <c r="AI62" s="3426"/>
      <c r="AJ62" s="3426"/>
      <c r="AK62" s="3426"/>
      <c r="AL62" s="3426"/>
      <c r="AM62" s="3426"/>
      <c r="AN62" s="3426"/>
      <c r="AO62" s="3426"/>
      <c r="AP62" s="3426"/>
      <c r="AQ62" s="3426"/>
      <c r="AR62" s="3426"/>
      <c r="AS62" s="3426"/>
      <c r="AT62" s="3426"/>
      <c r="AU62" s="3426"/>
      <c r="AV62" s="3426"/>
      <c r="AW62" s="3426"/>
      <c r="BI62" s="3502" t="s">
        <v>798</v>
      </c>
      <c r="BJ62" s="3503"/>
      <c r="BK62" s="3503"/>
      <c r="BL62" s="3503"/>
      <c r="BM62" s="3503"/>
      <c r="BN62" s="3503"/>
      <c r="BO62" s="3503"/>
      <c r="BP62" s="3503"/>
      <c r="BQ62" s="3503"/>
      <c r="BR62" s="3503"/>
      <c r="BS62" s="3504"/>
      <c r="BT62" s="3672" t="s">
        <v>1596</v>
      </c>
      <c r="BU62" s="3456"/>
      <c r="BV62" s="3694">
        <f>基本入力!AA74</f>
        <v>0</v>
      </c>
      <c r="BW62" s="3694"/>
      <c r="BX62" s="3694"/>
      <c r="BY62" s="3694"/>
      <c r="BZ62" s="3694"/>
      <c r="CA62" s="3694"/>
      <c r="CB62" s="3694"/>
      <c r="CC62" s="3694"/>
      <c r="CD62" s="3694"/>
      <c r="CE62" s="3694"/>
      <c r="CF62" s="3694"/>
      <c r="CG62" s="3480" t="s">
        <v>188</v>
      </c>
      <c r="CH62" s="3481"/>
      <c r="CI62" s="104"/>
      <c r="CJ62" s="3725"/>
      <c r="CK62" s="3726"/>
      <c r="CL62" s="3661"/>
      <c r="CM62" s="3662"/>
      <c r="CN62" s="3662"/>
      <c r="CO62" s="3662"/>
      <c r="CP62" s="3662"/>
      <c r="CQ62" s="3662"/>
      <c r="CR62" s="3662"/>
      <c r="CS62" s="3662"/>
      <c r="CT62" s="3662"/>
      <c r="CU62" s="3662"/>
      <c r="CV62" s="3662"/>
      <c r="CW62" s="3662"/>
      <c r="CX62" s="3662"/>
      <c r="CY62" s="3662"/>
      <c r="CZ62" s="3662"/>
      <c r="DA62" s="3662"/>
      <c r="DB62" s="3662"/>
      <c r="DC62" s="3662"/>
      <c r="DD62" s="3663"/>
    </row>
    <row r="63" spans="2:111" ht="13.5" customHeight="1">
      <c r="C63" s="3456"/>
      <c r="D63" s="3456"/>
      <c r="E63" s="3426"/>
      <c r="F63" s="3426"/>
      <c r="G63" s="3426"/>
      <c r="H63" s="3426"/>
      <c r="I63" s="3426"/>
      <c r="J63" s="3426"/>
      <c r="K63" s="3426"/>
      <c r="L63" s="3426"/>
      <c r="M63" s="3426"/>
      <c r="N63" s="3426"/>
      <c r="O63" s="3426"/>
      <c r="P63" s="3426"/>
      <c r="Q63" s="3426"/>
      <c r="R63" s="3426"/>
      <c r="S63" s="3426"/>
      <c r="T63" s="3426"/>
      <c r="U63" s="3426"/>
      <c r="V63" s="3426"/>
      <c r="W63" s="3426"/>
      <c r="X63" s="3426"/>
      <c r="Y63" s="3426"/>
      <c r="Z63" s="3426"/>
      <c r="AA63" s="3426"/>
      <c r="AB63" s="3426"/>
      <c r="AC63" s="3426"/>
      <c r="AD63" s="3426"/>
      <c r="AE63" s="3426"/>
      <c r="AF63" s="3426"/>
      <c r="AG63" s="3426"/>
      <c r="AH63" s="3426"/>
      <c r="AI63" s="3426"/>
      <c r="AJ63" s="3426"/>
      <c r="AK63" s="3426"/>
      <c r="AL63" s="3426"/>
      <c r="AM63" s="3426"/>
      <c r="AN63" s="3426"/>
      <c r="AO63" s="3426"/>
      <c r="AP63" s="3426"/>
      <c r="AQ63" s="3426"/>
      <c r="AR63" s="3426"/>
      <c r="AS63" s="3426"/>
      <c r="AT63" s="3426"/>
      <c r="AU63" s="3426"/>
      <c r="AV63" s="3426"/>
      <c r="AW63" s="3426"/>
      <c r="BI63" s="3436"/>
      <c r="BJ63" s="3437"/>
      <c r="BK63" s="3437"/>
      <c r="BL63" s="3437"/>
      <c r="BM63" s="3437"/>
      <c r="BN63" s="3437"/>
      <c r="BO63" s="3437"/>
      <c r="BP63" s="3437"/>
      <c r="BQ63" s="3437"/>
      <c r="BR63" s="3437"/>
      <c r="BS63" s="3438"/>
      <c r="BT63" s="3672"/>
      <c r="BU63" s="3456"/>
      <c r="BV63" s="3694"/>
      <c r="BW63" s="3694"/>
      <c r="BX63" s="3694"/>
      <c r="BY63" s="3694"/>
      <c r="BZ63" s="3694"/>
      <c r="CA63" s="3694"/>
      <c r="CB63" s="3694"/>
      <c r="CC63" s="3694"/>
      <c r="CD63" s="3694"/>
      <c r="CE63" s="3694"/>
      <c r="CF63" s="3694"/>
      <c r="CG63" s="3478"/>
      <c r="CH63" s="3482"/>
      <c r="CI63" s="104"/>
      <c r="CJ63" s="3725"/>
      <c r="CK63" s="3726"/>
      <c r="CL63" s="3661"/>
      <c r="CM63" s="3662"/>
      <c r="CN63" s="3662"/>
      <c r="CO63" s="3662"/>
      <c r="CP63" s="3662"/>
      <c r="CQ63" s="3662"/>
      <c r="CR63" s="3662"/>
      <c r="CS63" s="3662"/>
      <c r="CT63" s="3662"/>
      <c r="CU63" s="3662"/>
      <c r="CV63" s="3662"/>
      <c r="CW63" s="3662"/>
      <c r="CX63" s="3662"/>
      <c r="CY63" s="3662"/>
      <c r="CZ63" s="3662"/>
      <c r="DA63" s="3662"/>
      <c r="DB63" s="3662"/>
      <c r="DC63" s="3662"/>
      <c r="DD63" s="3663"/>
    </row>
    <row r="64" spans="2:111" ht="13.5" customHeight="1" thickBot="1">
      <c r="E64" s="3426"/>
      <c r="F64" s="3426"/>
      <c r="G64" s="3426"/>
      <c r="H64" s="3426"/>
      <c r="I64" s="3426"/>
      <c r="J64" s="3426"/>
      <c r="K64" s="3426"/>
      <c r="L64" s="3426"/>
      <c r="M64" s="3426"/>
      <c r="N64" s="3426"/>
      <c r="O64" s="3426"/>
      <c r="P64" s="3426"/>
      <c r="Q64" s="3426"/>
      <c r="R64" s="3426"/>
      <c r="S64" s="3426"/>
      <c r="T64" s="3426"/>
      <c r="U64" s="3426"/>
      <c r="V64" s="3426"/>
      <c r="W64" s="3426"/>
      <c r="X64" s="3426"/>
      <c r="Y64" s="3426"/>
      <c r="Z64" s="3426"/>
      <c r="AA64" s="3426"/>
      <c r="AB64" s="3426"/>
      <c r="AC64" s="3426"/>
      <c r="AD64" s="3426"/>
      <c r="AE64" s="3426"/>
      <c r="AF64" s="3426"/>
      <c r="AG64" s="3426"/>
      <c r="AH64" s="3426"/>
      <c r="AI64" s="3426"/>
      <c r="AJ64" s="3426"/>
      <c r="AK64" s="3426"/>
      <c r="AL64" s="3426"/>
      <c r="AM64" s="3426"/>
      <c r="AN64" s="3426"/>
      <c r="AO64" s="3426"/>
      <c r="AP64" s="3426"/>
      <c r="AQ64" s="3426"/>
      <c r="AR64" s="3426"/>
      <c r="AS64" s="3426"/>
      <c r="AT64" s="3426"/>
      <c r="AU64" s="3426"/>
      <c r="AV64" s="3426"/>
      <c r="AW64" s="3426"/>
      <c r="BI64" s="3439"/>
      <c r="BJ64" s="3440"/>
      <c r="BK64" s="3440"/>
      <c r="BL64" s="3440"/>
      <c r="BM64" s="3440"/>
      <c r="BN64" s="3440"/>
      <c r="BO64" s="3440"/>
      <c r="BP64" s="3440"/>
      <c r="BQ64" s="3440"/>
      <c r="BR64" s="3440"/>
      <c r="BS64" s="3441"/>
      <c r="BT64" s="3673"/>
      <c r="BU64" s="3674"/>
      <c r="BV64" s="3695"/>
      <c r="BW64" s="3695"/>
      <c r="BX64" s="3695"/>
      <c r="BY64" s="3695"/>
      <c r="BZ64" s="3695"/>
      <c r="CA64" s="3695"/>
      <c r="CB64" s="3695"/>
      <c r="CC64" s="3695"/>
      <c r="CD64" s="3695"/>
      <c r="CE64" s="3695"/>
      <c r="CF64" s="3695"/>
      <c r="CG64" s="3483"/>
      <c r="CH64" s="3484"/>
      <c r="CI64" s="104"/>
      <c r="CJ64" s="3725"/>
      <c r="CK64" s="3726"/>
      <c r="CL64" s="3661"/>
      <c r="CM64" s="3662"/>
      <c r="CN64" s="3662"/>
      <c r="CO64" s="3662"/>
      <c r="CP64" s="3662"/>
      <c r="CQ64" s="3662"/>
      <c r="CR64" s="3662"/>
      <c r="CS64" s="3662"/>
      <c r="CT64" s="3662"/>
      <c r="CU64" s="3662"/>
      <c r="CV64" s="3662"/>
      <c r="CW64" s="3662"/>
      <c r="CX64" s="3662"/>
      <c r="CY64" s="3662"/>
      <c r="CZ64" s="3662"/>
      <c r="DA64" s="3662"/>
      <c r="DB64" s="3662"/>
      <c r="DC64" s="3662"/>
      <c r="DD64" s="3663"/>
    </row>
    <row r="65" spans="2:111" ht="13.5" customHeight="1" thickBot="1">
      <c r="E65" s="3426"/>
      <c r="F65" s="3426"/>
      <c r="G65" s="3426"/>
      <c r="H65" s="3426"/>
      <c r="I65" s="3426"/>
      <c r="J65" s="3426"/>
      <c r="K65" s="3426"/>
      <c r="L65" s="3426"/>
      <c r="M65" s="3426"/>
      <c r="N65" s="3426"/>
      <c r="O65" s="3426"/>
      <c r="P65" s="3426"/>
      <c r="Q65" s="3426"/>
      <c r="R65" s="3426"/>
      <c r="S65" s="3426"/>
      <c r="T65" s="3426"/>
      <c r="U65" s="3426"/>
      <c r="V65" s="3426"/>
      <c r="W65" s="3426"/>
      <c r="X65" s="3426"/>
      <c r="Y65" s="3426"/>
      <c r="Z65" s="3426"/>
      <c r="AA65" s="3426"/>
      <c r="AB65" s="3426"/>
      <c r="AC65" s="3426"/>
      <c r="AD65" s="3426"/>
      <c r="AE65" s="3426"/>
      <c r="AF65" s="3426"/>
      <c r="AG65" s="3426"/>
      <c r="AH65" s="3426"/>
      <c r="AI65" s="3426"/>
      <c r="AJ65" s="3426"/>
      <c r="AK65" s="3426"/>
      <c r="AL65" s="3426"/>
      <c r="AM65" s="3426"/>
      <c r="AN65" s="3426"/>
      <c r="AO65" s="3426"/>
      <c r="AP65" s="3426"/>
      <c r="AQ65" s="3426"/>
      <c r="AR65" s="3426"/>
      <c r="AS65" s="3426"/>
      <c r="AT65" s="3426"/>
      <c r="AU65" s="3426"/>
      <c r="AV65" s="3426"/>
      <c r="AW65" s="3426"/>
      <c r="BI65" s="93"/>
      <c r="BJ65" s="93"/>
      <c r="BK65" s="92"/>
      <c r="BL65" s="92"/>
      <c r="BM65" s="92"/>
      <c r="BN65" s="92"/>
      <c r="BO65" s="92"/>
      <c r="BP65" s="92"/>
      <c r="BQ65" s="92"/>
      <c r="BR65" s="92"/>
      <c r="BS65" s="92"/>
      <c r="BT65" s="92"/>
      <c r="BU65" s="92"/>
      <c r="BV65" s="92"/>
      <c r="BW65" s="92"/>
      <c r="BX65" s="92"/>
      <c r="BY65" s="92"/>
      <c r="BZ65" s="92"/>
      <c r="CA65" s="92"/>
      <c r="CB65" s="95"/>
      <c r="CC65" s="95"/>
      <c r="CD65" s="95"/>
      <c r="CE65" s="95"/>
      <c r="CF65" s="95"/>
      <c r="CG65" s="95"/>
      <c r="CH65" s="95"/>
      <c r="CI65" s="95"/>
      <c r="CJ65" s="3725"/>
      <c r="CK65" s="3726"/>
      <c r="CL65" s="3661"/>
      <c r="CM65" s="3662"/>
      <c r="CN65" s="3662"/>
      <c r="CO65" s="3662"/>
      <c r="CP65" s="3662"/>
      <c r="CQ65" s="3662"/>
      <c r="CR65" s="3662"/>
      <c r="CS65" s="3662"/>
      <c r="CT65" s="3662"/>
      <c r="CU65" s="3662"/>
      <c r="CV65" s="3662"/>
      <c r="CW65" s="3662"/>
      <c r="CX65" s="3662"/>
      <c r="CY65" s="3662"/>
      <c r="CZ65" s="3662"/>
      <c r="DA65" s="3662"/>
      <c r="DB65" s="3662"/>
      <c r="DC65" s="3662"/>
      <c r="DD65" s="3663"/>
    </row>
    <row r="66" spans="2:111" ht="13.5" customHeight="1">
      <c r="C66" s="3456" t="s">
        <v>843</v>
      </c>
      <c r="D66" s="3456"/>
      <c r="E66" s="3426" t="s">
        <v>967</v>
      </c>
      <c r="F66" s="3426"/>
      <c r="G66" s="3426"/>
      <c r="H66" s="3426"/>
      <c r="I66" s="3426"/>
      <c r="J66" s="3426"/>
      <c r="K66" s="3426"/>
      <c r="L66" s="3426"/>
      <c r="M66" s="3426"/>
      <c r="N66" s="3426"/>
      <c r="O66" s="3426"/>
      <c r="P66" s="3426"/>
      <c r="Q66" s="3426"/>
      <c r="R66" s="3426"/>
      <c r="S66" s="3426"/>
      <c r="T66" s="3426"/>
      <c r="U66" s="3426"/>
      <c r="V66" s="3426"/>
      <c r="W66" s="3426"/>
      <c r="X66" s="3426"/>
      <c r="Y66" s="3426"/>
      <c r="Z66" s="3426"/>
      <c r="AA66" s="3426"/>
      <c r="AB66" s="3426"/>
      <c r="AC66" s="3426"/>
      <c r="AD66" s="3426"/>
      <c r="AE66" s="3426"/>
      <c r="AF66" s="3426"/>
      <c r="AG66" s="3426"/>
      <c r="AH66" s="3426"/>
      <c r="AI66" s="3426"/>
      <c r="AJ66" s="3426"/>
      <c r="AK66" s="3426"/>
      <c r="AL66" s="3426"/>
      <c r="AM66" s="3426"/>
      <c r="AN66" s="3426"/>
      <c r="AO66" s="3426"/>
      <c r="AP66" s="3426"/>
      <c r="AQ66" s="3426"/>
      <c r="AR66" s="3426"/>
      <c r="AS66" s="3426"/>
      <c r="AT66" s="3426"/>
      <c r="AU66" s="3426"/>
      <c r="AV66" s="3426"/>
      <c r="AW66" s="3426"/>
      <c r="BI66" s="3625" t="s">
        <v>797</v>
      </c>
      <c r="BJ66" s="3626"/>
      <c r="BK66" s="3626"/>
      <c r="BL66" s="3626"/>
      <c r="BM66" s="3626"/>
      <c r="BN66" s="3626"/>
      <c r="BO66" s="3626"/>
      <c r="BP66" s="3626"/>
      <c r="BQ66" s="3626"/>
      <c r="BR66" s="3626"/>
      <c r="BS66" s="3627"/>
      <c r="BT66" s="3720" t="s">
        <v>796</v>
      </c>
      <c r="BU66" s="3700"/>
      <c r="BV66" s="3700"/>
      <c r="BW66" s="3696" t="s">
        <v>1596</v>
      </c>
      <c r="BX66" s="3696"/>
      <c r="BY66" s="3693">
        <f>基本入力!AA70</f>
        <v>0</v>
      </c>
      <c r="BZ66" s="3693"/>
      <c r="CA66" s="3693"/>
      <c r="CB66" s="3693"/>
      <c r="CC66" s="3693"/>
      <c r="CD66" s="3693"/>
      <c r="CE66" s="3693"/>
      <c r="CF66" s="3693"/>
      <c r="CG66" s="3505" t="s">
        <v>188</v>
      </c>
      <c r="CH66" s="3506"/>
      <c r="CI66" s="104"/>
      <c r="CJ66" s="3725"/>
      <c r="CK66" s="3726"/>
      <c r="CL66" s="3661"/>
      <c r="CM66" s="3662"/>
      <c r="CN66" s="3662"/>
      <c r="CO66" s="3662"/>
      <c r="CP66" s="3662"/>
      <c r="CQ66" s="3662"/>
      <c r="CR66" s="3662"/>
      <c r="CS66" s="3662"/>
      <c r="CT66" s="3662"/>
      <c r="CU66" s="3662"/>
      <c r="CV66" s="3662"/>
      <c r="CW66" s="3662"/>
      <c r="CX66" s="3662"/>
      <c r="CY66" s="3662"/>
      <c r="CZ66" s="3662"/>
      <c r="DA66" s="3662"/>
      <c r="DB66" s="3662"/>
      <c r="DC66" s="3662"/>
      <c r="DD66" s="3663"/>
    </row>
    <row r="67" spans="2:111" ht="13.5" customHeight="1">
      <c r="C67" s="3456"/>
      <c r="D67" s="3456"/>
      <c r="E67" s="3426"/>
      <c r="F67" s="3426"/>
      <c r="G67" s="3426"/>
      <c r="H67" s="3426"/>
      <c r="I67" s="3426"/>
      <c r="J67" s="3426"/>
      <c r="K67" s="3426"/>
      <c r="L67" s="3426"/>
      <c r="M67" s="3426"/>
      <c r="N67" s="3426"/>
      <c r="O67" s="3426"/>
      <c r="P67" s="3426"/>
      <c r="Q67" s="3426"/>
      <c r="R67" s="3426"/>
      <c r="S67" s="3426"/>
      <c r="T67" s="3426"/>
      <c r="U67" s="3426"/>
      <c r="V67" s="3426"/>
      <c r="W67" s="3426"/>
      <c r="X67" s="3426"/>
      <c r="Y67" s="3426"/>
      <c r="Z67" s="3426"/>
      <c r="AA67" s="3426"/>
      <c r="AB67" s="3426"/>
      <c r="AC67" s="3426"/>
      <c r="AD67" s="3426"/>
      <c r="AE67" s="3426"/>
      <c r="AF67" s="3426"/>
      <c r="AG67" s="3426"/>
      <c r="AH67" s="3426"/>
      <c r="AI67" s="3426"/>
      <c r="AJ67" s="3426"/>
      <c r="AK67" s="3426"/>
      <c r="AL67" s="3426"/>
      <c r="AM67" s="3426"/>
      <c r="AN67" s="3426"/>
      <c r="AO67" s="3426"/>
      <c r="AP67" s="3426"/>
      <c r="AQ67" s="3426"/>
      <c r="AR67" s="3426"/>
      <c r="AS67" s="3426"/>
      <c r="AT67" s="3426"/>
      <c r="AU67" s="3426"/>
      <c r="AV67" s="3426"/>
      <c r="AW67" s="3426"/>
      <c r="BI67" s="3628"/>
      <c r="BJ67" s="3508"/>
      <c r="BK67" s="3508"/>
      <c r="BL67" s="3508"/>
      <c r="BM67" s="3508"/>
      <c r="BN67" s="3508"/>
      <c r="BO67" s="3508"/>
      <c r="BP67" s="3508"/>
      <c r="BQ67" s="3508"/>
      <c r="BR67" s="3508"/>
      <c r="BS67" s="3531"/>
      <c r="BT67" s="3494"/>
      <c r="BU67" s="3472"/>
      <c r="BV67" s="3472"/>
      <c r="BW67" s="3456"/>
      <c r="BX67" s="3456"/>
      <c r="BY67" s="3694"/>
      <c r="BZ67" s="3694"/>
      <c r="CA67" s="3694"/>
      <c r="CB67" s="3694"/>
      <c r="CC67" s="3694"/>
      <c r="CD67" s="3694"/>
      <c r="CE67" s="3694"/>
      <c r="CF67" s="3694"/>
      <c r="CG67" s="3478"/>
      <c r="CH67" s="3482"/>
      <c r="CI67" s="104"/>
      <c r="CJ67" s="3725"/>
      <c r="CK67" s="3726"/>
      <c r="CL67" s="3661"/>
      <c r="CM67" s="3662"/>
      <c r="CN67" s="3662"/>
      <c r="CO67" s="3662"/>
      <c r="CP67" s="3662"/>
      <c r="CQ67" s="3662"/>
      <c r="CR67" s="3662"/>
      <c r="CS67" s="3662"/>
      <c r="CT67" s="3662"/>
      <c r="CU67" s="3662"/>
      <c r="CV67" s="3662"/>
      <c r="CW67" s="3662"/>
      <c r="CX67" s="3662"/>
      <c r="CY67" s="3662"/>
      <c r="CZ67" s="3662"/>
      <c r="DA67" s="3662"/>
      <c r="DB67" s="3662"/>
      <c r="DC67" s="3662"/>
      <c r="DD67" s="3663"/>
    </row>
    <row r="68" spans="2:111" ht="13.5" customHeight="1" thickBot="1">
      <c r="B68" s="82"/>
      <c r="E68" s="3426"/>
      <c r="F68" s="3426"/>
      <c r="G68" s="3426"/>
      <c r="H68" s="3426"/>
      <c r="I68" s="3426"/>
      <c r="J68" s="3426"/>
      <c r="K68" s="3426"/>
      <c r="L68" s="3426"/>
      <c r="M68" s="3426"/>
      <c r="N68" s="3426"/>
      <c r="O68" s="3426"/>
      <c r="P68" s="3426"/>
      <c r="Q68" s="3426"/>
      <c r="R68" s="3426"/>
      <c r="S68" s="3426"/>
      <c r="T68" s="3426"/>
      <c r="U68" s="3426"/>
      <c r="V68" s="3426"/>
      <c r="W68" s="3426"/>
      <c r="X68" s="3426"/>
      <c r="Y68" s="3426"/>
      <c r="Z68" s="3426"/>
      <c r="AA68" s="3426"/>
      <c r="AB68" s="3426"/>
      <c r="AC68" s="3426"/>
      <c r="AD68" s="3426"/>
      <c r="AE68" s="3426"/>
      <c r="AF68" s="3426"/>
      <c r="AG68" s="3426"/>
      <c r="AH68" s="3426"/>
      <c r="AI68" s="3426"/>
      <c r="AJ68" s="3426"/>
      <c r="AK68" s="3426"/>
      <c r="AL68" s="3426"/>
      <c r="AM68" s="3426"/>
      <c r="AN68" s="3426"/>
      <c r="AO68" s="3426"/>
      <c r="AP68" s="3426"/>
      <c r="AQ68" s="3426"/>
      <c r="AR68" s="3426"/>
      <c r="AS68" s="3426"/>
      <c r="AT68" s="3426"/>
      <c r="AU68" s="3426"/>
      <c r="AV68" s="3426"/>
      <c r="AW68" s="3426"/>
      <c r="BI68" s="3669"/>
      <c r="BJ68" s="3510"/>
      <c r="BK68" s="3510"/>
      <c r="BL68" s="3510"/>
      <c r="BM68" s="3510"/>
      <c r="BN68" s="3510"/>
      <c r="BO68" s="3510"/>
      <c r="BP68" s="3510"/>
      <c r="BQ68" s="3510"/>
      <c r="BR68" s="3510"/>
      <c r="BS68" s="3670"/>
      <c r="BT68" s="3592"/>
      <c r="BU68" s="3554"/>
      <c r="BV68" s="3554"/>
      <c r="BW68" s="3674"/>
      <c r="BX68" s="3674"/>
      <c r="BY68" s="3695"/>
      <c r="BZ68" s="3695"/>
      <c r="CA68" s="3695"/>
      <c r="CB68" s="3695"/>
      <c r="CC68" s="3695"/>
      <c r="CD68" s="3695"/>
      <c r="CE68" s="3695"/>
      <c r="CF68" s="3695"/>
      <c r="CG68" s="3483"/>
      <c r="CH68" s="3484"/>
      <c r="CI68" s="104"/>
      <c r="CJ68" s="3727"/>
      <c r="CK68" s="3728"/>
      <c r="CL68" s="3664"/>
      <c r="CM68" s="3665"/>
      <c r="CN68" s="3665"/>
      <c r="CO68" s="3665"/>
      <c r="CP68" s="3665"/>
      <c r="CQ68" s="3665"/>
      <c r="CR68" s="3665"/>
      <c r="CS68" s="3665"/>
      <c r="CT68" s="3665"/>
      <c r="CU68" s="3665"/>
      <c r="CV68" s="3665"/>
      <c r="CW68" s="3665"/>
      <c r="CX68" s="3665"/>
      <c r="CY68" s="3665"/>
      <c r="CZ68" s="3665"/>
      <c r="DA68" s="3665"/>
      <c r="DB68" s="3665"/>
      <c r="DC68" s="3665"/>
      <c r="DD68" s="3666"/>
    </row>
    <row r="69" spans="2:111" ht="13.5" customHeight="1">
      <c r="B69" s="3454" t="s">
        <v>1500</v>
      </c>
      <c r="C69" s="3454"/>
      <c r="D69" s="3455" t="s">
        <v>1493</v>
      </c>
      <c r="E69" s="3455"/>
      <c r="F69" s="3455"/>
      <c r="G69" s="3455"/>
      <c r="H69" s="3455"/>
      <c r="I69" s="3455"/>
      <c r="J69" s="3455"/>
      <c r="K69" s="3455"/>
      <c r="L69" s="3455"/>
      <c r="M69" s="3455"/>
      <c r="N69" s="3455"/>
      <c r="O69" s="3455"/>
      <c r="P69" s="3455"/>
      <c r="BI69" s="3422" t="s">
        <v>795</v>
      </c>
      <c r="BJ69" s="3422"/>
      <c r="BK69" s="3422"/>
      <c r="BL69" s="3422"/>
      <c r="BM69" s="3422"/>
      <c r="BN69" s="3422"/>
      <c r="BO69" s="3422"/>
      <c r="BP69" s="3422"/>
      <c r="BQ69" s="3422"/>
      <c r="BR69" s="3422"/>
      <c r="BS69" s="3422"/>
      <c r="BT69" s="3422"/>
      <c r="BU69" s="3422"/>
      <c r="BV69" s="3422"/>
      <c r="BW69" s="3422"/>
      <c r="BX69" s="3422"/>
      <c r="BY69" s="3422"/>
      <c r="BZ69" s="3422"/>
      <c r="CA69" s="3422"/>
      <c r="CB69" s="3422"/>
      <c r="CC69" s="3422"/>
      <c r="CD69" s="3422"/>
      <c r="CE69" s="3422"/>
      <c r="CF69" s="3422"/>
      <c r="CG69" s="3422"/>
      <c r="CH69" s="3422"/>
      <c r="CI69" s="3422"/>
      <c r="CJ69" s="3422"/>
      <c r="CK69" s="3422"/>
      <c r="CL69" s="3422"/>
      <c r="CM69" s="3422"/>
      <c r="CN69" s="3422"/>
      <c r="CO69" s="3422"/>
      <c r="CP69" s="3422"/>
      <c r="CQ69" s="3422"/>
      <c r="CR69" s="3422"/>
      <c r="CS69" s="3422"/>
      <c r="CT69" s="3422"/>
      <c r="CU69" s="3422"/>
      <c r="CV69" s="3422"/>
      <c r="CW69" s="3422"/>
      <c r="CX69" s="3422"/>
      <c r="CY69" s="3422"/>
      <c r="CZ69" s="3422"/>
      <c r="DA69" s="3422"/>
      <c r="DB69" s="3422"/>
      <c r="DC69" s="3422"/>
      <c r="DD69" s="3422"/>
    </row>
    <row r="70" spans="2:111" ht="13.5" customHeight="1">
      <c r="B70" s="3454"/>
      <c r="C70" s="3454"/>
      <c r="D70" s="3455"/>
      <c r="E70" s="3455"/>
      <c r="F70" s="3455"/>
      <c r="G70" s="3455"/>
      <c r="H70" s="3455"/>
      <c r="I70" s="3455"/>
      <c r="J70" s="3455"/>
      <c r="K70" s="3455"/>
      <c r="L70" s="3455"/>
      <c r="M70" s="3455"/>
      <c r="N70" s="3455"/>
      <c r="O70" s="3455"/>
      <c r="P70" s="3455"/>
      <c r="BI70" s="3422"/>
      <c r="BJ70" s="3422"/>
      <c r="BK70" s="3422"/>
      <c r="BL70" s="3422"/>
      <c r="BM70" s="3422"/>
      <c r="BN70" s="3422"/>
      <c r="BO70" s="3422"/>
      <c r="BP70" s="3422"/>
      <c r="BQ70" s="3422"/>
      <c r="BR70" s="3422"/>
      <c r="BS70" s="3422"/>
      <c r="BT70" s="3422"/>
      <c r="BU70" s="3422"/>
      <c r="BV70" s="3422"/>
      <c r="BW70" s="3422"/>
      <c r="BX70" s="3422"/>
      <c r="BY70" s="3422"/>
      <c r="BZ70" s="3422"/>
      <c r="CA70" s="3422"/>
      <c r="CB70" s="3422"/>
      <c r="CC70" s="3422"/>
      <c r="CD70" s="3422"/>
      <c r="CE70" s="3422"/>
      <c r="CF70" s="3422"/>
      <c r="CG70" s="3422"/>
      <c r="CH70" s="3422"/>
      <c r="CI70" s="3422"/>
      <c r="CJ70" s="3422"/>
      <c r="CK70" s="3422"/>
      <c r="CL70" s="3422"/>
      <c r="CM70" s="3422"/>
      <c r="CN70" s="3422"/>
      <c r="CO70" s="3422"/>
      <c r="CP70" s="3422"/>
      <c r="CQ70" s="3422"/>
      <c r="CR70" s="3422"/>
      <c r="CS70" s="3422"/>
      <c r="CT70" s="3422"/>
      <c r="CU70" s="3422"/>
      <c r="CV70" s="3422"/>
      <c r="CW70" s="3422"/>
      <c r="CX70" s="3422"/>
      <c r="CY70" s="3422"/>
      <c r="CZ70" s="3422"/>
      <c r="DA70" s="3422"/>
      <c r="DB70" s="3422"/>
      <c r="DC70" s="3422"/>
      <c r="DD70" s="3422"/>
    </row>
    <row r="71" spans="2:111" ht="13.5" customHeight="1">
      <c r="C71" s="3456" t="s">
        <v>737</v>
      </c>
      <c r="D71" s="3456"/>
      <c r="E71" s="3457" t="s">
        <v>1494</v>
      </c>
      <c r="F71" s="3457"/>
      <c r="G71" s="3457"/>
      <c r="H71" s="3457"/>
      <c r="I71" s="3457"/>
      <c r="J71" s="3457"/>
      <c r="K71" s="3457"/>
      <c r="L71" s="3457"/>
      <c r="M71" s="3457"/>
      <c r="N71" s="3457"/>
      <c r="O71" s="3457"/>
      <c r="P71" s="3457"/>
      <c r="Q71" s="3457"/>
      <c r="R71" s="3457"/>
      <c r="S71" s="3457"/>
      <c r="T71" s="3457"/>
      <c r="U71" s="3457"/>
      <c r="V71" s="3457"/>
      <c r="W71" s="3457"/>
      <c r="X71" s="3457"/>
      <c r="Y71" s="3457"/>
      <c r="Z71" s="3457"/>
      <c r="AA71" s="3457"/>
      <c r="AB71" s="3457"/>
      <c r="AC71" s="3457"/>
      <c r="AD71" s="3457"/>
      <c r="AE71" s="3457"/>
      <c r="AF71" s="3457"/>
      <c r="AG71" s="3457"/>
      <c r="AH71" s="3457"/>
      <c r="AI71" s="3457"/>
      <c r="AJ71" s="3457"/>
      <c r="AK71" s="3457"/>
      <c r="AL71" s="3457"/>
      <c r="AM71" s="3457"/>
      <c r="AN71" s="3457"/>
      <c r="AO71" s="3457"/>
      <c r="AP71" s="3457"/>
      <c r="AQ71" s="3457"/>
      <c r="AR71" s="3457"/>
      <c r="AS71" s="3457"/>
      <c r="AT71" s="3457"/>
      <c r="AU71" s="3457"/>
      <c r="AV71" s="3457"/>
      <c r="AW71" s="3457"/>
    </row>
    <row r="72" spans="2:111" ht="13.5" customHeight="1">
      <c r="C72" s="3456"/>
      <c r="D72" s="3456"/>
      <c r="E72" s="3457"/>
      <c r="F72" s="3457"/>
      <c r="G72" s="3457"/>
      <c r="H72" s="3457"/>
      <c r="I72" s="3457"/>
      <c r="J72" s="3457"/>
      <c r="K72" s="3457"/>
      <c r="L72" s="3457"/>
      <c r="M72" s="3457"/>
      <c r="N72" s="3457"/>
      <c r="O72" s="3457"/>
      <c r="P72" s="3457"/>
      <c r="Q72" s="3457"/>
      <c r="R72" s="3457"/>
      <c r="S72" s="3457"/>
      <c r="T72" s="3457"/>
      <c r="U72" s="3457"/>
      <c r="V72" s="3457"/>
      <c r="W72" s="3457"/>
      <c r="X72" s="3457"/>
      <c r="Y72" s="3457"/>
      <c r="Z72" s="3457"/>
      <c r="AA72" s="3457"/>
      <c r="AB72" s="3457"/>
      <c r="AC72" s="3457"/>
      <c r="AD72" s="3457"/>
      <c r="AE72" s="3457"/>
      <c r="AF72" s="3457"/>
      <c r="AG72" s="3457"/>
      <c r="AH72" s="3457"/>
      <c r="AI72" s="3457"/>
      <c r="AJ72" s="3457"/>
      <c r="AK72" s="3457"/>
      <c r="AL72" s="3457"/>
      <c r="AM72" s="3457"/>
      <c r="AN72" s="3457"/>
      <c r="AO72" s="3457"/>
      <c r="AP72" s="3457"/>
      <c r="AQ72" s="3457"/>
      <c r="AR72" s="3457"/>
      <c r="AS72" s="3457"/>
      <c r="AT72" s="3457"/>
      <c r="AU72" s="3457"/>
      <c r="AV72" s="3457"/>
      <c r="AW72" s="3457"/>
      <c r="BI72" s="3546" t="s">
        <v>794</v>
      </c>
      <c r="BJ72" s="3546"/>
      <c r="BK72" s="3546"/>
      <c r="BL72" s="3546"/>
      <c r="BM72" s="3546"/>
      <c r="BN72" s="3546"/>
      <c r="BO72" s="3546"/>
      <c r="BP72" s="3546"/>
      <c r="BQ72" s="3546"/>
      <c r="BR72" s="3546"/>
      <c r="BS72" s="3546"/>
      <c r="BT72" s="3546"/>
      <c r="BU72" s="3546"/>
      <c r="BV72" s="3546"/>
      <c r="BW72" s="3546"/>
      <c r="BX72" s="3546"/>
      <c r="BY72" s="3546"/>
      <c r="BZ72" s="3546"/>
      <c r="CA72" s="3546"/>
      <c r="CB72" s="3546"/>
      <c r="CC72" s="3546"/>
      <c r="CD72" s="3546"/>
      <c r="CE72" s="3546"/>
      <c r="CF72" s="3546"/>
      <c r="CG72" s="3546"/>
      <c r="CH72" s="3546"/>
      <c r="CI72" s="3546"/>
      <c r="CJ72" s="3546"/>
      <c r="CK72" s="3546"/>
      <c r="CL72" s="3546"/>
      <c r="CM72" s="3546"/>
      <c r="CN72" s="3546"/>
      <c r="CO72" s="3546"/>
      <c r="CP72" s="3546"/>
      <c r="CQ72" s="3546"/>
      <c r="CR72" s="3546"/>
      <c r="CS72" s="3546"/>
      <c r="CT72" s="3546"/>
      <c r="CU72" s="3546"/>
      <c r="CV72" s="3546"/>
      <c r="CW72" s="3546"/>
      <c r="CX72" s="3546"/>
      <c r="CY72" s="3546"/>
      <c r="CZ72" s="3546"/>
      <c r="DA72" s="3546"/>
      <c r="DB72" s="3546"/>
      <c r="DC72" s="3546"/>
      <c r="DD72" s="3546"/>
    </row>
    <row r="73" spans="2:111" ht="13.5" customHeight="1" thickBot="1">
      <c r="C73" s="3456" t="s">
        <v>844</v>
      </c>
      <c r="D73" s="3456"/>
      <c r="E73" s="3457" t="s">
        <v>1495</v>
      </c>
      <c r="F73" s="3457"/>
      <c r="G73" s="3457"/>
      <c r="H73" s="3457"/>
      <c r="I73" s="3457"/>
      <c r="J73" s="3457"/>
      <c r="K73" s="3457"/>
      <c r="L73" s="3457"/>
      <c r="M73" s="3457"/>
      <c r="N73" s="3457"/>
      <c r="O73" s="3457"/>
      <c r="P73" s="3457"/>
      <c r="Q73" s="3457"/>
      <c r="R73" s="3457"/>
      <c r="S73" s="3457"/>
      <c r="T73" s="3457"/>
      <c r="U73" s="3457"/>
      <c r="V73" s="3457"/>
      <c r="W73" s="3457"/>
      <c r="X73" s="3457"/>
      <c r="Y73" s="3457"/>
      <c r="Z73" s="3457"/>
      <c r="AA73" s="3457"/>
      <c r="AB73" s="3457"/>
      <c r="AC73" s="3457"/>
      <c r="AD73" s="3457"/>
      <c r="AE73" s="3457"/>
      <c r="AF73" s="3457"/>
      <c r="AG73" s="3457"/>
      <c r="AH73" s="3457"/>
      <c r="AI73" s="3457"/>
      <c r="AJ73" s="3457"/>
      <c r="AK73" s="3457"/>
      <c r="AL73" s="3457"/>
      <c r="AM73" s="3457"/>
      <c r="AN73" s="3457"/>
      <c r="AO73" s="3457"/>
      <c r="AP73" s="3457"/>
      <c r="AQ73" s="3457"/>
      <c r="AR73" s="3457"/>
      <c r="AS73" s="3457"/>
      <c r="AT73" s="3457"/>
      <c r="AU73" s="3457"/>
      <c r="AV73" s="3457"/>
      <c r="AW73" s="3457"/>
      <c r="BI73" s="3546"/>
      <c r="BJ73" s="3546"/>
      <c r="BK73" s="3546"/>
      <c r="BL73" s="3546"/>
      <c r="BM73" s="3546"/>
      <c r="BN73" s="3546"/>
      <c r="BO73" s="3546"/>
      <c r="BP73" s="3546"/>
      <c r="BQ73" s="3546"/>
      <c r="BR73" s="3546"/>
      <c r="BS73" s="3546"/>
      <c r="BT73" s="3546"/>
      <c r="BU73" s="3546"/>
      <c r="BV73" s="3546"/>
      <c r="BW73" s="3546"/>
      <c r="BX73" s="3546"/>
      <c r="BY73" s="3546"/>
      <c r="BZ73" s="3546"/>
      <c r="CA73" s="3546"/>
      <c r="CB73" s="3546"/>
      <c r="CC73" s="3546"/>
      <c r="CD73" s="3546"/>
      <c r="CE73" s="3546"/>
      <c r="CF73" s="3546"/>
      <c r="CG73" s="3546"/>
      <c r="CH73" s="3546"/>
      <c r="CI73" s="3546"/>
      <c r="CJ73" s="3546"/>
      <c r="CK73" s="3546"/>
      <c r="CL73" s="3546"/>
      <c r="CM73" s="3546"/>
      <c r="CN73" s="3546"/>
      <c r="CO73" s="3546"/>
      <c r="CP73" s="3546"/>
      <c r="CQ73" s="3546"/>
      <c r="CR73" s="3546"/>
      <c r="CS73" s="3546"/>
      <c r="CT73" s="3546"/>
      <c r="CU73" s="3546"/>
      <c r="CV73" s="3546"/>
      <c r="CW73" s="3546"/>
      <c r="CX73" s="3546"/>
      <c r="CY73" s="3546"/>
      <c r="CZ73" s="3546"/>
      <c r="DA73" s="3546"/>
      <c r="DB73" s="3546"/>
      <c r="DC73" s="3546"/>
      <c r="DD73" s="3546"/>
    </row>
    <row r="74" spans="2:111" ht="13.5" customHeight="1">
      <c r="B74" s="396"/>
      <c r="C74" s="3456"/>
      <c r="D74" s="3456"/>
      <c r="E74" s="3457"/>
      <c r="F74" s="3457"/>
      <c r="G74" s="3457"/>
      <c r="H74" s="3457"/>
      <c r="I74" s="3457"/>
      <c r="J74" s="3457"/>
      <c r="K74" s="3457"/>
      <c r="L74" s="3457"/>
      <c r="M74" s="3457"/>
      <c r="N74" s="3457"/>
      <c r="O74" s="3457"/>
      <c r="P74" s="3457"/>
      <c r="Q74" s="3457"/>
      <c r="R74" s="3457"/>
      <c r="S74" s="3457"/>
      <c r="T74" s="3457"/>
      <c r="U74" s="3457"/>
      <c r="V74" s="3457"/>
      <c r="W74" s="3457"/>
      <c r="X74" s="3457"/>
      <c r="Y74" s="3457"/>
      <c r="Z74" s="3457"/>
      <c r="AA74" s="3457"/>
      <c r="AB74" s="3457"/>
      <c r="AC74" s="3457"/>
      <c r="AD74" s="3457"/>
      <c r="AE74" s="3457"/>
      <c r="AF74" s="3457"/>
      <c r="AG74" s="3457"/>
      <c r="AH74" s="3457"/>
      <c r="AI74" s="3457"/>
      <c r="AJ74" s="3457"/>
      <c r="AK74" s="3457"/>
      <c r="AL74" s="3457"/>
      <c r="AM74" s="3457"/>
      <c r="AN74" s="3457"/>
      <c r="AO74" s="3457"/>
      <c r="AP74" s="3457"/>
      <c r="AQ74" s="3457"/>
      <c r="AR74" s="3457"/>
      <c r="AS74" s="3457"/>
      <c r="AT74" s="3457"/>
      <c r="AU74" s="3457"/>
      <c r="AV74" s="3457"/>
      <c r="AW74" s="3457"/>
      <c r="BI74" s="3547" t="s">
        <v>793</v>
      </c>
      <c r="BJ74" s="3487"/>
      <c r="BK74" s="3487"/>
      <c r="BL74" s="3487"/>
      <c r="BM74" s="3487"/>
      <c r="BN74" s="3487"/>
      <c r="BO74" s="3487"/>
      <c r="BP74" s="3487"/>
      <c r="BQ74" s="3487"/>
      <c r="BR74" s="3487"/>
      <c r="BS74" s="3487"/>
      <c r="BT74" s="3487" t="s">
        <v>792</v>
      </c>
      <c r="BU74" s="3487"/>
      <c r="BV74" s="3487"/>
      <c r="BW74" s="3487"/>
      <c r="BX74" s="3487"/>
      <c r="BY74" s="3487"/>
      <c r="BZ74" s="3487"/>
      <c r="CA74" s="3487"/>
      <c r="CB74" s="3487"/>
      <c r="CC74" s="3487"/>
      <c r="CD74" s="3487"/>
      <c r="CE74" s="3487"/>
      <c r="CF74" s="3487"/>
      <c r="CG74" s="3487"/>
      <c r="CH74" s="3487"/>
      <c r="CI74" s="3487"/>
      <c r="CJ74" s="3487"/>
      <c r="CK74" s="3487"/>
      <c r="CL74" s="3487"/>
      <c r="CM74" s="3487"/>
      <c r="CN74" s="3487"/>
      <c r="CO74" s="3487"/>
      <c r="CP74" s="3487"/>
      <c r="CQ74" s="3487"/>
      <c r="CR74" s="3487"/>
      <c r="CS74" s="3487"/>
      <c r="CT74" s="3487"/>
      <c r="CU74" s="3487" t="s">
        <v>791</v>
      </c>
      <c r="CV74" s="3487"/>
      <c r="CW74" s="3487"/>
      <c r="CX74" s="3487"/>
      <c r="CY74" s="3487"/>
      <c r="CZ74" s="3487"/>
      <c r="DA74" s="3487"/>
      <c r="DB74" s="3487"/>
      <c r="DC74" s="3487"/>
      <c r="DD74" s="3488"/>
    </row>
    <row r="75" spans="2:111" ht="13.5" customHeight="1">
      <c r="B75" s="3425" t="s">
        <v>842</v>
      </c>
      <c r="C75" s="3425"/>
      <c r="D75" s="3453" t="s">
        <v>1490</v>
      </c>
      <c r="E75" s="3453"/>
      <c r="F75" s="3453"/>
      <c r="G75" s="3453"/>
      <c r="H75" s="3453"/>
      <c r="I75" s="3453"/>
      <c r="J75" s="3453"/>
      <c r="K75" s="3453"/>
      <c r="L75" s="3453"/>
      <c r="M75" s="3453"/>
      <c r="N75" s="3453"/>
      <c r="O75" s="3453"/>
      <c r="P75" s="3453"/>
      <c r="BI75" s="3548"/>
      <c r="BJ75" s="3489"/>
      <c r="BK75" s="3489"/>
      <c r="BL75" s="3489"/>
      <c r="BM75" s="3489"/>
      <c r="BN75" s="3489"/>
      <c r="BO75" s="3489"/>
      <c r="BP75" s="3489"/>
      <c r="BQ75" s="3489"/>
      <c r="BR75" s="3489"/>
      <c r="BS75" s="3489"/>
      <c r="BT75" s="3489"/>
      <c r="BU75" s="3489"/>
      <c r="BV75" s="3489"/>
      <c r="BW75" s="3489"/>
      <c r="BX75" s="3489"/>
      <c r="BY75" s="3489"/>
      <c r="BZ75" s="3489"/>
      <c r="CA75" s="3489"/>
      <c r="CB75" s="3489"/>
      <c r="CC75" s="3489"/>
      <c r="CD75" s="3489"/>
      <c r="CE75" s="3489"/>
      <c r="CF75" s="3489"/>
      <c r="CG75" s="3489"/>
      <c r="CH75" s="3489"/>
      <c r="CI75" s="3489"/>
      <c r="CJ75" s="3489"/>
      <c r="CK75" s="3489"/>
      <c r="CL75" s="3489"/>
      <c r="CM75" s="3489"/>
      <c r="CN75" s="3489"/>
      <c r="CO75" s="3489"/>
      <c r="CP75" s="3489"/>
      <c r="CQ75" s="3489"/>
      <c r="CR75" s="3489"/>
      <c r="CS75" s="3489"/>
      <c r="CT75" s="3489"/>
      <c r="CU75" s="3489"/>
      <c r="CV75" s="3489"/>
      <c r="CW75" s="3489"/>
      <c r="CX75" s="3489"/>
      <c r="CY75" s="3489"/>
      <c r="CZ75" s="3489"/>
      <c r="DA75" s="3489"/>
      <c r="DB75" s="3489"/>
      <c r="DC75" s="3489"/>
      <c r="DD75" s="3490"/>
    </row>
    <row r="76" spans="2:111" ht="13.5" customHeight="1">
      <c r="B76" s="3425"/>
      <c r="C76" s="3425"/>
      <c r="D76" s="3453"/>
      <c r="E76" s="3453"/>
      <c r="F76" s="3453"/>
      <c r="G76" s="3453"/>
      <c r="H76" s="3453"/>
      <c r="I76" s="3453"/>
      <c r="J76" s="3453"/>
      <c r="K76" s="3453"/>
      <c r="L76" s="3453"/>
      <c r="M76" s="3453"/>
      <c r="N76" s="3453"/>
      <c r="O76" s="3453"/>
      <c r="P76" s="3453"/>
      <c r="BI76" s="3451" t="s">
        <v>790</v>
      </c>
      <c r="BJ76" s="3452"/>
      <c r="BK76" s="3452"/>
      <c r="BL76" s="3452"/>
      <c r="BM76" s="3452"/>
      <c r="BN76" s="3452"/>
      <c r="BO76" s="3452"/>
      <c r="BP76" s="3452"/>
      <c r="BQ76" s="3452"/>
      <c r="BR76" s="3452"/>
      <c r="BS76" s="3452"/>
      <c r="BT76" s="3427"/>
      <c r="BU76" s="3427"/>
      <c r="BV76" s="3427"/>
      <c r="BW76" s="3427"/>
      <c r="BX76" s="3427"/>
      <c r="BY76" s="3427"/>
      <c r="BZ76" s="3427"/>
      <c r="CA76" s="3427"/>
      <c r="CB76" s="3427"/>
      <c r="CC76" s="3427"/>
      <c r="CD76" s="3427"/>
      <c r="CE76" s="3427"/>
      <c r="CF76" s="3427"/>
      <c r="CG76" s="3427"/>
      <c r="CH76" s="3427"/>
      <c r="CI76" s="3427"/>
      <c r="CJ76" s="3427"/>
      <c r="CK76" s="3427"/>
      <c r="CL76" s="3427"/>
      <c r="CM76" s="3427"/>
      <c r="CN76" s="3427"/>
      <c r="CO76" s="3427"/>
      <c r="CP76" s="3427"/>
      <c r="CQ76" s="3427"/>
      <c r="CR76" s="3427"/>
      <c r="CS76" s="3427"/>
      <c r="CT76" s="3427"/>
      <c r="CU76" s="3427" t="s">
        <v>873</v>
      </c>
      <c r="CV76" s="3427"/>
      <c r="CW76" s="3427"/>
      <c r="CX76" s="3427"/>
      <c r="CY76" s="3427"/>
      <c r="CZ76" s="3427"/>
      <c r="DA76" s="3427"/>
      <c r="DB76" s="3427"/>
      <c r="DC76" s="3427"/>
      <c r="DD76" s="3429"/>
    </row>
    <row r="77" spans="2:111" ht="13.5" customHeight="1">
      <c r="B77" s="396"/>
      <c r="D77" s="3180" t="s">
        <v>1491</v>
      </c>
      <c r="E77" s="3180"/>
      <c r="F77" s="3180"/>
      <c r="G77" s="3180"/>
      <c r="H77" s="3180"/>
      <c r="I77" s="3180"/>
      <c r="J77" s="3180"/>
      <c r="K77" s="3180"/>
      <c r="L77" s="3180"/>
      <c r="M77" s="3180"/>
      <c r="N77" s="3180"/>
      <c r="O77" s="3180"/>
      <c r="P77" s="3180"/>
      <c r="Q77" s="3180"/>
      <c r="R77" s="3180"/>
      <c r="S77" s="3180"/>
      <c r="T77" s="3180"/>
      <c r="U77" s="3180"/>
      <c r="V77" s="3180"/>
      <c r="W77" s="3180"/>
      <c r="X77" s="3180"/>
      <c r="Y77" s="3180"/>
      <c r="Z77" s="3180"/>
      <c r="AA77" s="3180"/>
      <c r="AB77" s="3180"/>
      <c r="AC77" s="3180"/>
      <c r="AD77" s="3180"/>
      <c r="AE77" s="3180"/>
      <c r="AF77" s="3180"/>
      <c r="AG77" s="3180"/>
      <c r="AH77" s="3180"/>
      <c r="AI77" s="3180"/>
      <c r="AJ77" s="3180"/>
      <c r="AK77" s="3180"/>
      <c r="AL77" s="3180"/>
      <c r="AM77" s="3180"/>
      <c r="AN77" s="3180"/>
      <c r="AO77" s="3180"/>
      <c r="AP77" s="3180"/>
      <c r="AQ77" s="3180"/>
      <c r="AR77" s="3180"/>
      <c r="AS77" s="3180"/>
      <c r="AT77" s="3180"/>
      <c r="AU77" s="3180"/>
      <c r="AV77" s="3180"/>
      <c r="AW77" s="3180"/>
      <c r="BI77" s="3451"/>
      <c r="BJ77" s="3452"/>
      <c r="BK77" s="3452"/>
      <c r="BL77" s="3452"/>
      <c r="BM77" s="3452"/>
      <c r="BN77" s="3452"/>
      <c r="BO77" s="3452"/>
      <c r="BP77" s="3452"/>
      <c r="BQ77" s="3452"/>
      <c r="BR77" s="3452"/>
      <c r="BS77" s="3452"/>
      <c r="BT77" s="3427"/>
      <c r="BU77" s="3427"/>
      <c r="BV77" s="3427"/>
      <c r="BW77" s="3427"/>
      <c r="BX77" s="3427"/>
      <c r="BY77" s="3427"/>
      <c r="BZ77" s="3427"/>
      <c r="CA77" s="3427"/>
      <c r="CB77" s="3427"/>
      <c r="CC77" s="3427"/>
      <c r="CD77" s="3427"/>
      <c r="CE77" s="3427"/>
      <c r="CF77" s="3427"/>
      <c r="CG77" s="3427"/>
      <c r="CH77" s="3427"/>
      <c r="CI77" s="3427"/>
      <c r="CJ77" s="3427"/>
      <c r="CK77" s="3427"/>
      <c r="CL77" s="3427"/>
      <c r="CM77" s="3427"/>
      <c r="CN77" s="3427"/>
      <c r="CO77" s="3427"/>
      <c r="CP77" s="3427"/>
      <c r="CQ77" s="3427"/>
      <c r="CR77" s="3427"/>
      <c r="CS77" s="3427"/>
      <c r="CT77" s="3427"/>
      <c r="CU77" s="3427"/>
      <c r="CV77" s="3427"/>
      <c r="CW77" s="3427"/>
      <c r="CX77" s="3427"/>
      <c r="CY77" s="3427"/>
      <c r="CZ77" s="3427"/>
      <c r="DA77" s="3427"/>
      <c r="DB77" s="3427"/>
      <c r="DC77" s="3427"/>
      <c r="DD77" s="3429"/>
    </row>
    <row r="78" spans="2:111" ht="13.5" customHeight="1">
      <c r="D78" s="3180"/>
      <c r="E78" s="3180"/>
      <c r="F78" s="3180"/>
      <c r="G78" s="3180"/>
      <c r="H78" s="3180"/>
      <c r="I78" s="3180"/>
      <c r="J78" s="3180"/>
      <c r="K78" s="3180"/>
      <c r="L78" s="3180"/>
      <c r="M78" s="3180"/>
      <c r="N78" s="3180"/>
      <c r="O78" s="3180"/>
      <c r="P78" s="3180"/>
      <c r="Q78" s="3180"/>
      <c r="R78" s="3180"/>
      <c r="S78" s="3180"/>
      <c r="T78" s="3180"/>
      <c r="U78" s="3180"/>
      <c r="V78" s="3180"/>
      <c r="W78" s="3180"/>
      <c r="X78" s="3180"/>
      <c r="Y78" s="3180"/>
      <c r="Z78" s="3180"/>
      <c r="AA78" s="3180"/>
      <c r="AB78" s="3180"/>
      <c r="AC78" s="3180"/>
      <c r="AD78" s="3180"/>
      <c r="AE78" s="3180"/>
      <c r="AF78" s="3180"/>
      <c r="AG78" s="3180"/>
      <c r="AH78" s="3180"/>
      <c r="AI78" s="3180"/>
      <c r="AJ78" s="3180"/>
      <c r="AK78" s="3180"/>
      <c r="AL78" s="3180"/>
      <c r="AM78" s="3180"/>
      <c r="AN78" s="3180"/>
      <c r="AO78" s="3180"/>
      <c r="AP78" s="3180"/>
      <c r="AQ78" s="3180"/>
      <c r="AR78" s="3180"/>
      <c r="AS78" s="3180"/>
      <c r="AT78" s="3180"/>
      <c r="AU78" s="3180"/>
      <c r="AV78" s="3180"/>
      <c r="AW78" s="3180"/>
      <c r="BI78" s="3451" t="s">
        <v>789</v>
      </c>
      <c r="BJ78" s="3452"/>
      <c r="BK78" s="3452"/>
      <c r="BL78" s="3452"/>
      <c r="BM78" s="3452"/>
      <c r="BN78" s="3452"/>
      <c r="BO78" s="3452"/>
      <c r="BP78" s="3452"/>
      <c r="BQ78" s="3452"/>
      <c r="BR78" s="3452"/>
      <c r="BS78" s="3452"/>
      <c r="BT78" s="3427"/>
      <c r="BU78" s="3427"/>
      <c r="BV78" s="3427"/>
      <c r="BW78" s="3427"/>
      <c r="BX78" s="3427"/>
      <c r="BY78" s="3427"/>
      <c r="BZ78" s="3427"/>
      <c r="CA78" s="3427"/>
      <c r="CB78" s="3427"/>
      <c r="CC78" s="3427"/>
      <c r="CD78" s="3427"/>
      <c r="CE78" s="3427"/>
      <c r="CF78" s="3427"/>
      <c r="CG78" s="3427"/>
      <c r="CH78" s="3427"/>
      <c r="CI78" s="3427"/>
      <c r="CJ78" s="3427"/>
      <c r="CK78" s="3427"/>
      <c r="CL78" s="3427"/>
      <c r="CM78" s="3427"/>
      <c r="CN78" s="3427"/>
      <c r="CO78" s="3427"/>
      <c r="CP78" s="3427"/>
      <c r="CQ78" s="3427"/>
      <c r="CR78" s="3427"/>
      <c r="CS78" s="3427"/>
      <c r="CT78" s="3427"/>
      <c r="CU78" s="3427" t="s">
        <v>873</v>
      </c>
      <c r="CV78" s="3427"/>
      <c r="CW78" s="3427"/>
      <c r="CX78" s="3427"/>
      <c r="CY78" s="3427"/>
      <c r="CZ78" s="3427"/>
      <c r="DA78" s="3427"/>
      <c r="DB78" s="3427"/>
      <c r="DC78" s="3427"/>
      <c r="DD78" s="3429"/>
    </row>
    <row r="79" spans="2:111" ht="13.5" customHeight="1">
      <c r="C79" s="3421" t="s">
        <v>737</v>
      </c>
      <c r="D79" s="3421"/>
      <c r="E79" s="3431" t="s">
        <v>1492</v>
      </c>
      <c r="F79" s="3431"/>
      <c r="G79" s="3431"/>
      <c r="H79" s="3431"/>
      <c r="I79" s="3431"/>
      <c r="J79" s="3431"/>
      <c r="K79" s="3431"/>
      <c r="L79" s="3431"/>
      <c r="M79" s="3431"/>
      <c r="N79" s="3431"/>
      <c r="O79" s="3431"/>
      <c r="P79" s="3431"/>
      <c r="Q79" s="3431"/>
      <c r="R79" s="3431"/>
      <c r="S79" s="3431"/>
      <c r="T79" s="3431"/>
      <c r="U79" s="3431"/>
      <c r="V79" s="3431"/>
      <c r="W79" s="3431"/>
      <c r="X79" s="3431"/>
      <c r="Y79" s="3431"/>
      <c r="Z79" s="3431"/>
      <c r="AA79" s="3431"/>
      <c r="AB79" s="3431"/>
      <c r="AC79" s="3431"/>
      <c r="AD79" s="3431"/>
      <c r="AE79" s="3431"/>
      <c r="AF79" s="3431"/>
      <c r="AG79" s="3431"/>
      <c r="AH79" s="3431"/>
      <c r="AI79" s="3431"/>
      <c r="AJ79" s="3431"/>
      <c r="AK79" s="3431"/>
      <c r="AL79" s="3431"/>
      <c r="AM79" s="3431"/>
      <c r="AN79" s="3431"/>
      <c r="AO79" s="3431"/>
      <c r="AP79" s="3431"/>
      <c r="AQ79" s="3431"/>
      <c r="AR79" s="3431"/>
      <c r="AS79" s="3431"/>
      <c r="AT79" s="3431"/>
      <c r="AU79" s="3431"/>
      <c r="AV79" s="3431"/>
      <c r="AW79" s="3431"/>
      <c r="BI79" s="3451"/>
      <c r="BJ79" s="3452"/>
      <c r="BK79" s="3452"/>
      <c r="BL79" s="3452"/>
      <c r="BM79" s="3452"/>
      <c r="BN79" s="3452"/>
      <c r="BO79" s="3452"/>
      <c r="BP79" s="3452"/>
      <c r="BQ79" s="3452"/>
      <c r="BR79" s="3452"/>
      <c r="BS79" s="3452"/>
      <c r="BT79" s="3427"/>
      <c r="BU79" s="3427"/>
      <c r="BV79" s="3427"/>
      <c r="BW79" s="3427"/>
      <c r="BX79" s="3427"/>
      <c r="BY79" s="3427"/>
      <c r="BZ79" s="3427"/>
      <c r="CA79" s="3427"/>
      <c r="CB79" s="3427"/>
      <c r="CC79" s="3427"/>
      <c r="CD79" s="3427"/>
      <c r="CE79" s="3427"/>
      <c r="CF79" s="3427"/>
      <c r="CG79" s="3427"/>
      <c r="CH79" s="3427"/>
      <c r="CI79" s="3427"/>
      <c r="CJ79" s="3427"/>
      <c r="CK79" s="3427"/>
      <c r="CL79" s="3427"/>
      <c r="CM79" s="3427"/>
      <c r="CN79" s="3427"/>
      <c r="CO79" s="3427"/>
      <c r="CP79" s="3427"/>
      <c r="CQ79" s="3427"/>
      <c r="CR79" s="3427"/>
      <c r="CS79" s="3427"/>
      <c r="CT79" s="3427"/>
      <c r="CU79" s="3427"/>
      <c r="CV79" s="3427"/>
      <c r="CW79" s="3427"/>
      <c r="CX79" s="3427"/>
      <c r="CY79" s="3427"/>
      <c r="CZ79" s="3427"/>
      <c r="DA79" s="3427"/>
      <c r="DB79" s="3427"/>
      <c r="DC79" s="3427"/>
      <c r="DD79" s="3429"/>
      <c r="DG79" s="92"/>
    </row>
    <row r="80" spans="2:111" ht="13.5" customHeight="1">
      <c r="C80" s="3421"/>
      <c r="D80" s="3421"/>
      <c r="E80" s="3431"/>
      <c r="F80" s="3431"/>
      <c r="G80" s="3431"/>
      <c r="H80" s="3431"/>
      <c r="I80" s="3431"/>
      <c r="J80" s="3431"/>
      <c r="K80" s="3431"/>
      <c r="L80" s="3431"/>
      <c r="M80" s="3431"/>
      <c r="N80" s="3431"/>
      <c r="O80" s="3431"/>
      <c r="P80" s="3431"/>
      <c r="Q80" s="3431"/>
      <c r="R80" s="3431"/>
      <c r="S80" s="3431"/>
      <c r="T80" s="3431"/>
      <c r="U80" s="3431"/>
      <c r="V80" s="3431"/>
      <c r="W80" s="3431"/>
      <c r="X80" s="3431"/>
      <c r="Y80" s="3431"/>
      <c r="Z80" s="3431"/>
      <c r="AA80" s="3431"/>
      <c r="AB80" s="3431"/>
      <c r="AC80" s="3431"/>
      <c r="AD80" s="3431"/>
      <c r="AE80" s="3431"/>
      <c r="AF80" s="3431"/>
      <c r="AG80" s="3431"/>
      <c r="AH80" s="3431"/>
      <c r="AI80" s="3431"/>
      <c r="AJ80" s="3431"/>
      <c r="AK80" s="3431"/>
      <c r="AL80" s="3431"/>
      <c r="AM80" s="3431"/>
      <c r="AN80" s="3431"/>
      <c r="AO80" s="3431"/>
      <c r="AP80" s="3431"/>
      <c r="AQ80" s="3431"/>
      <c r="AR80" s="3431"/>
      <c r="AS80" s="3431"/>
      <c r="AT80" s="3431"/>
      <c r="AU80" s="3431"/>
      <c r="AV80" s="3431"/>
      <c r="AW80" s="3431"/>
      <c r="BI80" s="3451" t="s">
        <v>788</v>
      </c>
      <c r="BJ80" s="3452"/>
      <c r="BK80" s="3452"/>
      <c r="BL80" s="3452"/>
      <c r="BM80" s="3452"/>
      <c r="BN80" s="3452"/>
      <c r="BO80" s="3452"/>
      <c r="BP80" s="3452"/>
      <c r="BQ80" s="3452"/>
      <c r="BR80" s="3452"/>
      <c r="BS80" s="3452"/>
      <c r="BT80" s="3427"/>
      <c r="BU80" s="3427"/>
      <c r="BV80" s="3427"/>
      <c r="BW80" s="3427"/>
      <c r="BX80" s="3427"/>
      <c r="BY80" s="3427"/>
      <c r="BZ80" s="3427"/>
      <c r="CA80" s="3427"/>
      <c r="CB80" s="3427"/>
      <c r="CC80" s="3427"/>
      <c r="CD80" s="3427"/>
      <c r="CE80" s="3427"/>
      <c r="CF80" s="3427"/>
      <c r="CG80" s="3427"/>
      <c r="CH80" s="3427"/>
      <c r="CI80" s="3427"/>
      <c r="CJ80" s="3427"/>
      <c r="CK80" s="3427"/>
      <c r="CL80" s="3427"/>
      <c r="CM80" s="3427"/>
      <c r="CN80" s="3427"/>
      <c r="CO80" s="3427"/>
      <c r="CP80" s="3427"/>
      <c r="CQ80" s="3427"/>
      <c r="CR80" s="3427"/>
      <c r="CS80" s="3427"/>
      <c r="CT80" s="3427"/>
      <c r="CU80" s="3427" t="s">
        <v>873</v>
      </c>
      <c r="CV80" s="3427"/>
      <c r="CW80" s="3427"/>
      <c r="CX80" s="3427"/>
      <c r="CY80" s="3427"/>
      <c r="CZ80" s="3427"/>
      <c r="DA80" s="3427"/>
      <c r="DB80" s="3427"/>
      <c r="DC80" s="3427"/>
      <c r="DD80" s="3429"/>
    </row>
    <row r="81" spans="2:111" ht="13.5" customHeight="1">
      <c r="E81" s="3431"/>
      <c r="F81" s="3431"/>
      <c r="G81" s="3431"/>
      <c r="H81" s="3431"/>
      <c r="I81" s="3431"/>
      <c r="J81" s="3431"/>
      <c r="K81" s="3431"/>
      <c r="L81" s="3431"/>
      <c r="M81" s="3431"/>
      <c r="N81" s="3431"/>
      <c r="O81" s="3431"/>
      <c r="P81" s="3431"/>
      <c r="Q81" s="3431"/>
      <c r="R81" s="3431"/>
      <c r="S81" s="3431"/>
      <c r="T81" s="3431"/>
      <c r="U81" s="3431"/>
      <c r="V81" s="3431"/>
      <c r="W81" s="3431"/>
      <c r="X81" s="3431"/>
      <c r="Y81" s="3431"/>
      <c r="Z81" s="3431"/>
      <c r="AA81" s="3431"/>
      <c r="AB81" s="3431"/>
      <c r="AC81" s="3431"/>
      <c r="AD81" s="3431"/>
      <c r="AE81" s="3431"/>
      <c r="AF81" s="3431"/>
      <c r="AG81" s="3431"/>
      <c r="AH81" s="3431"/>
      <c r="AI81" s="3431"/>
      <c r="AJ81" s="3431"/>
      <c r="AK81" s="3431"/>
      <c r="AL81" s="3431"/>
      <c r="AM81" s="3431"/>
      <c r="AN81" s="3431"/>
      <c r="AO81" s="3431"/>
      <c r="AP81" s="3431"/>
      <c r="AQ81" s="3431"/>
      <c r="AR81" s="3431"/>
      <c r="AS81" s="3431"/>
      <c r="AT81" s="3431"/>
      <c r="AU81" s="3431"/>
      <c r="AV81" s="3431"/>
      <c r="AW81" s="3431"/>
      <c r="BI81" s="3451"/>
      <c r="BJ81" s="3452"/>
      <c r="BK81" s="3452"/>
      <c r="BL81" s="3452"/>
      <c r="BM81" s="3452"/>
      <c r="BN81" s="3452"/>
      <c r="BO81" s="3452"/>
      <c r="BP81" s="3452"/>
      <c r="BQ81" s="3452"/>
      <c r="BR81" s="3452"/>
      <c r="BS81" s="3452"/>
      <c r="BT81" s="3427"/>
      <c r="BU81" s="3427"/>
      <c r="BV81" s="3427"/>
      <c r="BW81" s="3427"/>
      <c r="BX81" s="3427"/>
      <c r="BY81" s="3427"/>
      <c r="BZ81" s="3427"/>
      <c r="CA81" s="3427"/>
      <c r="CB81" s="3427"/>
      <c r="CC81" s="3427"/>
      <c r="CD81" s="3427"/>
      <c r="CE81" s="3427"/>
      <c r="CF81" s="3427"/>
      <c r="CG81" s="3427"/>
      <c r="CH81" s="3427"/>
      <c r="CI81" s="3427"/>
      <c r="CJ81" s="3427"/>
      <c r="CK81" s="3427"/>
      <c r="CL81" s="3427"/>
      <c r="CM81" s="3427"/>
      <c r="CN81" s="3427"/>
      <c r="CO81" s="3427"/>
      <c r="CP81" s="3427"/>
      <c r="CQ81" s="3427"/>
      <c r="CR81" s="3427"/>
      <c r="CS81" s="3427"/>
      <c r="CT81" s="3427"/>
      <c r="CU81" s="3427"/>
      <c r="CV81" s="3427"/>
      <c r="CW81" s="3427"/>
      <c r="CX81" s="3427"/>
      <c r="CY81" s="3427"/>
      <c r="CZ81" s="3427"/>
      <c r="DA81" s="3427"/>
      <c r="DB81" s="3427"/>
      <c r="DC81" s="3427"/>
      <c r="DD81" s="3429"/>
    </row>
    <row r="82" spans="2:111" ht="13.5" customHeight="1">
      <c r="C82" s="3421" t="s">
        <v>735</v>
      </c>
      <c r="D82" s="3421"/>
      <c r="E82" s="3431" t="s">
        <v>1533</v>
      </c>
      <c r="F82" s="3431"/>
      <c r="G82" s="3431"/>
      <c r="H82" s="3431"/>
      <c r="I82" s="3431"/>
      <c r="J82" s="3431"/>
      <c r="K82" s="3431"/>
      <c r="L82" s="3431"/>
      <c r="M82" s="3431"/>
      <c r="N82" s="3431"/>
      <c r="O82" s="3431"/>
      <c r="P82" s="3431"/>
      <c r="Q82" s="3431"/>
      <c r="R82" s="3431"/>
      <c r="S82" s="3431"/>
      <c r="T82" s="3431"/>
      <c r="U82" s="3431"/>
      <c r="V82" s="3431"/>
      <c r="W82" s="3431"/>
      <c r="X82" s="3431"/>
      <c r="Y82" s="3431"/>
      <c r="Z82" s="3431"/>
      <c r="AA82" s="3431"/>
      <c r="AB82" s="3431"/>
      <c r="AC82" s="3431"/>
      <c r="AD82" s="3431"/>
      <c r="AE82" s="3431"/>
      <c r="AF82" s="3431"/>
      <c r="AG82" s="3431"/>
      <c r="AH82" s="3431"/>
      <c r="AI82" s="3431"/>
      <c r="AJ82" s="3431"/>
      <c r="AK82" s="3431"/>
      <c r="AL82" s="3431"/>
      <c r="AM82" s="3431"/>
      <c r="AN82" s="3431"/>
      <c r="AO82" s="3431"/>
      <c r="AP82" s="3431"/>
      <c r="AQ82" s="3431"/>
      <c r="AR82" s="3431"/>
      <c r="AS82" s="3431"/>
      <c r="AT82" s="3431"/>
      <c r="AU82" s="3431"/>
      <c r="AV82" s="3431"/>
      <c r="AW82" s="3431"/>
      <c r="BI82" s="3451" t="s">
        <v>787</v>
      </c>
      <c r="BJ82" s="3452"/>
      <c r="BK82" s="3452"/>
      <c r="BL82" s="3452"/>
      <c r="BM82" s="3452"/>
      <c r="BN82" s="3452"/>
      <c r="BO82" s="3452"/>
      <c r="BP82" s="3452"/>
      <c r="BQ82" s="3452"/>
      <c r="BR82" s="3452"/>
      <c r="BS82" s="3452"/>
      <c r="BT82" s="3427"/>
      <c r="BU82" s="3427"/>
      <c r="BV82" s="3427"/>
      <c r="BW82" s="3427"/>
      <c r="BX82" s="3427"/>
      <c r="BY82" s="3427"/>
      <c r="BZ82" s="3427"/>
      <c r="CA82" s="3427"/>
      <c r="CB82" s="3427"/>
      <c r="CC82" s="3427"/>
      <c r="CD82" s="3427"/>
      <c r="CE82" s="3427"/>
      <c r="CF82" s="3427"/>
      <c r="CG82" s="3427"/>
      <c r="CH82" s="3427"/>
      <c r="CI82" s="3427"/>
      <c r="CJ82" s="3427"/>
      <c r="CK82" s="3427"/>
      <c r="CL82" s="3427"/>
      <c r="CM82" s="3427"/>
      <c r="CN82" s="3427"/>
      <c r="CO82" s="3427"/>
      <c r="CP82" s="3427"/>
      <c r="CQ82" s="3427"/>
      <c r="CR82" s="3427"/>
      <c r="CS82" s="3427"/>
      <c r="CT82" s="3427"/>
      <c r="CU82" s="3427" t="s">
        <v>873</v>
      </c>
      <c r="CV82" s="3427"/>
      <c r="CW82" s="3427"/>
      <c r="CX82" s="3427"/>
      <c r="CY82" s="3427"/>
      <c r="CZ82" s="3427"/>
      <c r="DA82" s="3427"/>
      <c r="DB82" s="3427"/>
      <c r="DC82" s="3427"/>
      <c r="DD82" s="3429"/>
    </row>
    <row r="83" spans="2:111" ht="13.5" customHeight="1" thickBot="1">
      <c r="C83" s="3421"/>
      <c r="D83" s="3421"/>
      <c r="E83" s="3431"/>
      <c r="F83" s="3431"/>
      <c r="G83" s="3431"/>
      <c r="H83" s="3431"/>
      <c r="I83" s="3431"/>
      <c r="J83" s="3431"/>
      <c r="K83" s="3431"/>
      <c r="L83" s="3431"/>
      <c r="M83" s="3431"/>
      <c r="N83" s="3431"/>
      <c r="O83" s="3431"/>
      <c r="P83" s="3431"/>
      <c r="Q83" s="3431"/>
      <c r="R83" s="3431"/>
      <c r="S83" s="3431"/>
      <c r="T83" s="3431"/>
      <c r="U83" s="3431"/>
      <c r="V83" s="3431"/>
      <c r="W83" s="3431"/>
      <c r="X83" s="3431"/>
      <c r="Y83" s="3431"/>
      <c r="Z83" s="3431"/>
      <c r="AA83" s="3431"/>
      <c r="AB83" s="3431"/>
      <c r="AC83" s="3431"/>
      <c r="AD83" s="3431"/>
      <c r="AE83" s="3431"/>
      <c r="AF83" s="3431"/>
      <c r="AG83" s="3431"/>
      <c r="AH83" s="3431"/>
      <c r="AI83" s="3431"/>
      <c r="AJ83" s="3431"/>
      <c r="AK83" s="3431"/>
      <c r="AL83" s="3431"/>
      <c r="AM83" s="3431"/>
      <c r="AN83" s="3431"/>
      <c r="AO83" s="3431"/>
      <c r="AP83" s="3431"/>
      <c r="AQ83" s="3431"/>
      <c r="AR83" s="3431"/>
      <c r="AS83" s="3431"/>
      <c r="AT83" s="3431"/>
      <c r="AU83" s="3431"/>
      <c r="AV83" s="3431"/>
      <c r="AW83" s="3431"/>
      <c r="BI83" s="3485"/>
      <c r="BJ83" s="3486"/>
      <c r="BK83" s="3486"/>
      <c r="BL83" s="3486"/>
      <c r="BM83" s="3486"/>
      <c r="BN83" s="3486"/>
      <c r="BO83" s="3486"/>
      <c r="BP83" s="3486"/>
      <c r="BQ83" s="3486"/>
      <c r="BR83" s="3486"/>
      <c r="BS83" s="3486"/>
      <c r="BT83" s="3428"/>
      <c r="BU83" s="3428"/>
      <c r="BV83" s="3428"/>
      <c r="BW83" s="3428"/>
      <c r="BX83" s="3428"/>
      <c r="BY83" s="3428"/>
      <c r="BZ83" s="3428"/>
      <c r="CA83" s="3428"/>
      <c r="CB83" s="3428"/>
      <c r="CC83" s="3428"/>
      <c r="CD83" s="3428"/>
      <c r="CE83" s="3428"/>
      <c r="CF83" s="3428"/>
      <c r="CG83" s="3428"/>
      <c r="CH83" s="3428"/>
      <c r="CI83" s="3428"/>
      <c r="CJ83" s="3428"/>
      <c r="CK83" s="3428"/>
      <c r="CL83" s="3428"/>
      <c r="CM83" s="3428"/>
      <c r="CN83" s="3428"/>
      <c r="CO83" s="3428"/>
      <c r="CP83" s="3428"/>
      <c r="CQ83" s="3428"/>
      <c r="CR83" s="3428"/>
      <c r="CS83" s="3428"/>
      <c r="CT83" s="3428"/>
      <c r="CU83" s="3428"/>
      <c r="CV83" s="3428"/>
      <c r="CW83" s="3428"/>
      <c r="CX83" s="3428"/>
      <c r="CY83" s="3428"/>
      <c r="CZ83" s="3428"/>
      <c r="DA83" s="3428"/>
      <c r="DB83" s="3428"/>
      <c r="DC83" s="3428"/>
      <c r="DD83" s="3430"/>
      <c r="DG83" s="92"/>
    </row>
    <row r="84" spans="2:111" ht="13.5" customHeight="1" thickBot="1">
      <c r="E84" s="3431"/>
      <c r="F84" s="3431"/>
      <c r="G84" s="3431"/>
      <c r="H84" s="3431"/>
      <c r="I84" s="3431"/>
      <c r="J84" s="3431"/>
      <c r="K84" s="3431"/>
      <c r="L84" s="3431"/>
      <c r="M84" s="3431"/>
      <c r="N84" s="3431"/>
      <c r="O84" s="3431"/>
      <c r="P84" s="3431"/>
      <c r="Q84" s="3431"/>
      <c r="R84" s="3431"/>
      <c r="S84" s="3431"/>
      <c r="T84" s="3431"/>
      <c r="U84" s="3431"/>
      <c r="V84" s="3431"/>
      <c r="W84" s="3431"/>
      <c r="X84" s="3431"/>
      <c r="Y84" s="3431"/>
      <c r="Z84" s="3431"/>
      <c r="AA84" s="3431"/>
      <c r="AB84" s="3431"/>
      <c r="AC84" s="3431"/>
      <c r="AD84" s="3431"/>
      <c r="AE84" s="3431"/>
      <c r="AF84" s="3431"/>
      <c r="AG84" s="3431"/>
      <c r="AH84" s="3431"/>
      <c r="AI84" s="3431"/>
      <c r="AJ84" s="3431"/>
      <c r="AK84" s="3431"/>
      <c r="AL84" s="3431"/>
      <c r="AM84" s="3431"/>
      <c r="AN84" s="3431"/>
      <c r="AO84" s="3431"/>
      <c r="AP84" s="3431"/>
      <c r="AQ84" s="3431"/>
      <c r="AR84" s="3431"/>
      <c r="AS84" s="3431"/>
      <c r="AT84" s="3431"/>
      <c r="AU84" s="3431"/>
      <c r="AV84" s="3431"/>
      <c r="AW84" s="3431"/>
      <c r="BI84" s="93"/>
      <c r="BJ84" s="93"/>
      <c r="BK84" s="92"/>
      <c r="BL84" s="92"/>
      <c r="BM84" s="92"/>
      <c r="BN84" s="92"/>
      <c r="BO84" s="92"/>
      <c r="BP84" s="92"/>
      <c r="BQ84" s="92"/>
      <c r="BR84" s="92"/>
      <c r="BS84" s="92"/>
      <c r="BT84" s="92"/>
      <c r="BU84" s="92"/>
      <c r="BV84" s="92"/>
      <c r="BW84" s="92"/>
      <c r="BX84" s="92"/>
      <c r="BY84" s="92"/>
      <c r="BZ84" s="92"/>
      <c r="CA84" s="92"/>
      <c r="CB84" s="95"/>
      <c r="CC84" s="95"/>
      <c r="CD84" s="95"/>
      <c r="CE84" s="95"/>
      <c r="CF84" s="95"/>
      <c r="CG84" s="95"/>
      <c r="CH84" s="95"/>
      <c r="CI84" s="95"/>
      <c r="CJ84" s="95"/>
      <c r="CK84" s="93"/>
      <c r="CL84" s="94"/>
      <c r="CM84" s="93"/>
      <c r="CN84" s="93"/>
      <c r="CO84" s="93"/>
      <c r="CP84" s="92"/>
      <c r="CQ84" s="92"/>
      <c r="CR84" s="92"/>
      <c r="CS84" s="92"/>
      <c r="CT84" s="92"/>
      <c r="CU84" s="92"/>
      <c r="CV84" s="92"/>
      <c r="CW84" s="92"/>
      <c r="CX84" s="92"/>
      <c r="CY84" s="92"/>
      <c r="CZ84" s="92"/>
      <c r="DA84" s="92"/>
      <c r="DB84" s="92"/>
      <c r="DC84" s="92"/>
      <c r="DD84" s="92"/>
    </row>
    <row r="85" spans="2:111" ht="13.5" customHeight="1">
      <c r="E85" s="3431"/>
      <c r="F85" s="3431"/>
      <c r="G85" s="3431"/>
      <c r="H85" s="3431"/>
      <c r="I85" s="3431"/>
      <c r="J85" s="3431"/>
      <c r="K85" s="3431"/>
      <c r="L85" s="3431"/>
      <c r="M85" s="3431"/>
      <c r="N85" s="3431"/>
      <c r="O85" s="3431"/>
      <c r="P85" s="3431"/>
      <c r="Q85" s="3431"/>
      <c r="R85" s="3431"/>
      <c r="S85" s="3431"/>
      <c r="T85" s="3431"/>
      <c r="U85" s="3431"/>
      <c r="V85" s="3431"/>
      <c r="W85" s="3431"/>
      <c r="X85" s="3431"/>
      <c r="Y85" s="3431"/>
      <c r="Z85" s="3431"/>
      <c r="AA85" s="3431"/>
      <c r="AB85" s="3431"/>
      <c r="AC85" s="3431"/>
      <c r="AD85" s="3431"/>
      <c r="AE85" s="3431"/>
      <c r="AF85" s="3431"/>
      <c r="AG85" s="3431"/>
      <c r="AH85" s="3431"/>
      <c r="AI85" s="3431"/>
      <c r="AJ85" s="3431"/>
      <c r="AK85" s="3431"/>
      <c r="AL85" s="3431"/>
      <c r="AM85" s="3431"/>
      <c r="AN85" s="3431"/>
      <c r="AO85" s="3431"/>
      <c r="AP85" s="3431"/>
      <c r="AQ85" s="3431"/>
      <c r="AR85" s="3431"/>
      <c r="AS85" s="3431"/>
      <c r="AT85" s="3431"/>
      <c r="AU85" s="3431"/>
      <c r="AV85" s="3431"/>
      <c r="AW85" s="3431"/>
      <c r="BI85" s="3433" t="s">
        <v>786</v>
      </c>
      <c r="BJ85" s="3434"/>
      <c r="BK85" s="3434"/>
      <c r="BL85" s="3434"/>
      <c r="BM85" s="3434"/>
      <c r="BN85" s="3434"/>
      <c r="BO85" s="3434"/>
      <c r="BP85" s="3434"/>
      <c r="BQ85" s="3434"/>
      <c r="BR85" s="3434"/>
      <c r="BS85" s="3435"/>
      <c r="BT85" s="3442"/>
      <c r="BU85" s="3443"/>
      <c r="BV85" s="3443"/>
      <c r="BW85" s="3443"/>
      <c r="BX85" s="3443"/>
      <c r="BY85" s="3443"/>
      <c r="BZ85" s="3443"/>
      <c r="CA85" s="3443"/>
      <c r="CB85" s="3443"/>
      <c r="CC85" s="3443"/>
      <c r="CD85" s="3443"/>
      <c r="CE85" s="3443"/>
      <c r="CF85" s="3443"/>
      <c r="CG85" s="3443"/>
      <c r="CH85" s="3443"/>
      <c r="CI85" s="3443"/>
      <c r="CJ85" s="3443"/>
      <c r="CK85" s="3443"/>
      <c r="CL85" s="3443"/>
      <c r="CM85" s="3443"/>
      <c r="CN85" s="3443"/>
      <c r="CO85" s="3443"/>
      <c r="CP85" s="3443"/>
      <c r="CQ85" s="3443"/>
      <c r="CR85" s="3443"/>
      <c r="CS85" s="3443"/>
      <c r="CT85" s="3443"/>
      <c r="CU85" s="3443"/>
      <c r="CV85" s="3443"/>
      <c r="CW85" s="3443"/>
      <c r="CX85" s="3443"/>
      <c r="CY85" s="3443"/>
      <c r="CZ85" s="3443"/>
      <c r="DA85" s="3443"/>
      <c r="DB85" s="3443"/>
      <c r="DC85" s="3443"/>
      <c r="DD85" s="3444"/>
    </row>
    <row r="86" spans="2:111" ht="13.5" customHeight="1">
      <c r="C86" s="3421" t="s">
        <v>733</v>
      </c>
      <c r="D86" s="3421"/>
      <c r="E86" s="3432" t="s">
        <v>1496</v>
      </c>
      <c r="F86" s="3432"/>
      <c r="G86" s="3432"/>
      <c r="H86" s="3432"/>
      <c r="I86" s="3432"/>
      <c r="J86" s="3432"/>
      <c r="K86" s="3432"/>
      <c r="L86" s="3432"/>
      <c r="M86" s="3432"/>
      <c r="N86" s="3432"/>
      <c r="O86" s="3432"/>
      <c r="P86" s="3432"/>
      <c r="Q86" s="3432"/>
      <c r="R86" s="3432"/>
      <c r="S86" s="3432"/>
      <c r="T86" s="3432"/>
      <c r="U86" s="3432"/>
      <c r="V86" s="3432"/>
      <c r="W86" s="3432"/>
      <c r="X86" s="3432"/>
      <c r="Y86" s="3432"/>
      <c r="Z86" s="3432"/>
      <c r="AA86" s="3432"/>
      <c r="AB86" s="3432"/>
      <c r="AC86" s="3432"/>
      <c r="AD86" s="3432"/>
      <c r="AE86" s="3432"/>
      <c r="AF86" s="3432"/>
      <c r="AG86" s="3432"/>
      <c r="AH86" s="3432"/>
      <c r="AI86" s="3432"/>
      <c r="AJ86" s="3432"/>
      <c r="AK86" s="3432"/>
      <c r="AL86" s="3432"/>
      <c r="AM86" s="3432"/>
      <c r="AN86" s="3432"/>
      <c r="AO86" s="3432"/>
      <c r="AP86" s="3432"/>
      <c r="AQ86" s="3432"/>
      <c r="AR86" s="3432"/>
      <c r="AS86" s="3432"/>
      <c r="AT86" s="3432"/>
      <c r="AU86" s="3432"/>
      <c r="AV86" s="3432"/>
      <c r="AW86" s="3432"/>
      <c r="BI86" s="3436"/>
      <c r="BJ86" s="3437"/>
      <c r="BK86" s="3437"/>
      <c r="BL86" s="3437"/>
      <c r="BM86" s="3437"/>
      <c r="BN86" s="3437"/>
      <c r="BO86" s="3437"/>
      <c r="BP86" s="3437"/>
      <c r="BQ86" s="3437"/>
      <c r="BR86" s="3437"/>
      <c r="BS86" s="3438"/>
      <c r="BT86" s="3445"/>
      <c r="BU86" s="3446"/>
      <c r="BV86" s="3446"/>
      <c r="BW86" s="3446"/>
      <c r="BX86" s="3446"/>
      <c r="BY86" s="3446"/>
      <c r="BZ86" s="3446"/>
      <c r="CA86" s="3446"/>
      <c r="CB86" s="3446"/>
      <c r="CC86" s="3446"/>
      <c r="CD86" s="3446"/>
      <c r="CE86" s="3446"/>
      <c r="CF86" s="3446"/>
      <c r="CG86" s="3446"/>
      <c r="CH86" s="3446"/>
      <c r="CI86" s="3446"/>
      <c r="CJ86" s="3446"/>
      <c r="CK86" s="3446"/>
      <c r="CL86" s="3446"/>
      <c r="CM86" s="3446"/>
      <c r="CN86" s="3446"/>
      <c r="CO86" s="3446"/>
      <c r="CP86" s="3446"/>
      <c r="CQ86" s="3446"/>
      <c r="CR86" s="3446"/>
      <c r="CS86" s="3446"/>
      <c r="CT86" s="3446"/>
      <c r="CU86" s="3446"/>
      <c r="CV86" s="3446"/>
      <c r="CW86" s="3446"/>
      <c r="CX86" s="3446"/>
      <c r="CY86" s="3446"/>
      <c r="CZ86" s="3446"/>
      <c r="DA86" s="3446"/>
      <c r="DB86" s="3446"/>
      <c r="DC86" s="3446"/>
      <c r="DD86" s="3447"/>
    </row>
    <row r="87" spans="2:111" ht="13.5" customHeight="1">
      <c r="C87" s="3421"/>
      <c r="D87" s="3421"/>
      <c r="E87" s="3432"/>
      <c r="F87" s="3432"/>
      <c r="G87" s="3432"/>
      <c r="H87" s="3432"/>
      <c r="I87" s="3432"/>
      <c r="J87" s="3432"/>
      <c r="K87" s="3432"/>
      <c r="L87" s="3432"/>
      <c r="M87" s="3432"/>
      <c r="N87" s="3432"/>
      <c r="O87" s="3432"/>
      <c r="P87" s="3432"/>
      <c r="Q87" s="3432"/>
      <c r="R87" s="3432"/>
      <c r="S87" s="3432"/>
      <c r="T87" s="3432"/>
      <c r="U87" s="3432"/>
      <c r="V87" s="3432"/>
      <c r="W87" s="3432"/>
      <c r="X87" s="3432"/>
      <c r="Y87" s="3432"/>
      <c r="Z87" s="3432"/>
      <c r="AA87" s="3432"/>
      <c r="AB87" s="3432"/>
      <c r="AC87" s="3432"/>
      <c r="AD87" s="3432"/>
      <c r="AE87" s="3432"/>
      <c r="AF87" s="3432"/>
      <c r="AG87" s="3432"/>
      <c r="AH87" s="3432"/>
      <c r="AI87" s="3432"/>
      <c r="AJ87" s="3432"/>
      <c r="AK87" s="3432"/>
      <c r="AL87" s="3432"/>
      <c r="AM87" s="3432"/>
      <c r="AN87" s="3432"/>
      <c r="AO87" s="3432"/>
      <c r="AP87" s="3432"/>
      <c r="AQ87" s="3432"/>
      <c r="AR87" s="3432"/>
      <c r="AS87" s="3432"/>
      <c r="AT87" s="3432"/>
      <c r="AU87" s="3432"/>
      <c r="AV87" s="3432"/>
      <c r="AW87" s="3432"/>
      <c r="BI87" s="3436"/>
      <c r="BJ87" s="3437"/>
      <c r="BK87" s="3437"/>
      <c r="BL87" s="3437"/>
      <c r="BM87" s="3437"/>
      <c r="BN87" s="3437"/>
      <c r="BO87" s="3437"/>
      <c r="BP87" s="3437"/>
      <c r="BQ87" s="3437"/>
      <c r="BR87" s="3437"/>
      <c r="BS87" s="3438"/>
      <c r="BT87" s="3445"/>
      <c r="BU87" s="3446"/>
      <c r="BV87" s="3446"/>
      <c r="BW87" s="3446"/>
      <c r="BX87" s="3446"/>
      <c r="BY87" s="3446"/>
      <c r="BZ87" s="3446"/>
      <c r="CA87" s="3446"/>
      <c r="CB87" s="3446"/>
      <c r="CC87" s="3446"/>
      <c r="CD87" s="3446"/>
      <c r="CE87" s="3446"/>
      <c r="CF87" s="3446"/>
      <c r="CG87" s="3446"/>
      <c r="CH87" s="3446"/>
      <c r="CI87" s="3446"/>
      <c r="CJ87" s="3446"/>
      <c r="CK87" s="3446"/>
      <c r="CL87" s="3446"/>
      <c r="CM87" s="3446"/>
      <c r="CN87" s="3446"/>
      <c r="CO87" s="3446"/>
      <c r="CP87" s="3446"/>
      <c r="CQ87" s="3446"/>
      <c r="CR87" s="3446"/>
      <c r="CS87" s="3446"/>
      <c r="CT87" s="3446"/>
      <c r="CU87" s="3446"/>
      <c r="CV87" s="3446"/>
      <c r="CW87" s="3446"/>
      <c r="CX87" s="3446"/>
      <c r="CY87" s="3446"/>
      <c r="CZ87" s="3446"/>
      <c r="DA87" s="3446"/>
      <c r="DB87" s="3446"/>
      <c r="DC87" s="3446"/>
      <c r="DD87" s="3447"/>
    </row>
    <row r="88" spans="2:111" ht="13.5" customHeight="1">
      <c r="E88" s="3432"/>
      <c r="F88" s="3432"/>
      <c r="G88" s="3432"/>
      <c r="H88" s="3432"/>
      <c r="I88" s="3432"/>
      <c r="J88" s="3432"/>
      <c r="K88" s="3432"/>
      <c r="L88" s="3432"/>
      <c r="M88" s="3432"/>
      <c r="N88" s="3432"/>
      <c r="O88" s="3432"/>
      <c r="P88" s="3432"/>
      <c r="Q88" s="3432"/>
      <c r="R88" s="3432"/>
      <c r="S88" s="3432"/>
      <c r="T88" s="3432"/>
      <c r="U88" s="3432"/>
      <c r="V88" s="3432"/>
      <c r="W88" s="3432"/>
      <c r="X88" s="3432"/>
      <c r="Y88" s="3432"/>
      <c r="Z88" s="3432"/>
      <c r="AA88" s="3432"/>
      <c r="AB88" s="3432"/>
      <c r="AC88" s="3432"/>
      <c r="AD88" s="3432"/>
      <c r="AE88" s="3432"/>
      <c r="AF88" s="3432"/>
      <c r="AG88" s="3432"/>
      <c r="AH88" s="3432"/>
      <c r="AI88" s="3432"/>
      <c r="AJ88" s="3432"/>
      <c r="AK88" s="3432"/>
      <c r="AL88" s="3432"/>
      <c r="AM88" s="3432"/>
      <c r="AN88" s="3432"/>
      <c r="AO88" s="3432"/>
      <c r="AP88" s="3432"/>
      <c r="AQ88" s="3432"/>
      <c r="AR88" s="3432"/>
      <c r="AS88" s="3432"/>
      <c r="AT88" s="3432"/>
      <c r="AU88" s="3432"/>
      <c r="AV88" s="3432"/>
      <c r="AW88" s="3432"/>
      <c r="BI88" s="3436"/>
      <c r="BJ88" s="3437"/>
      <c r="BK88" s="3437"/>
      <c r="BL88" s="3437"/>
      <c r="BM88" s="3437"/>
      <c r="BN88" s="3437"/>
      <c r="BO88" s="3437"/>
      <c r="BP88" s="3437"/>
      <c r="BQ88" s="3437"/>
      <c r="BR88" s="3437"/>
      <c r="BS88" s="3438"/>
      <c r="BT88" s="3445"/>
      <c r="BU88" s="3446"/>
      <c r="BV88" s="3446"/>
      <c r="BW88" s="3446"/>
      <c r="BX88" s="3446"/>
      <c r="BY88" s="3446"/>
      <c r="BZ88" s="3446"/>
      <c r="CA88" s="3446"/>
      <c r="CB88" s="3446"/>
      <c r="CC88" s="3446"/>
      <c r="CD88" s="3446"/>
      <c r="CE88" s="3446"/>
      <c r="CF88" s="3446"/>
      <c r="CG88" s="3446"/>
      <c r="CH88" s="3446"/>
      <c r="CI88" s="3446"/>
      <c r="CJ88" s="3446"/>
      <c r="CK88" s="3446"/>
      <c r="CL88" s="3446"/>
      <c r="CM88" s="3446"/>
      <c r="CN88" s="3446"/>
      <c r="CO88" s="3446"/>
      <c r="CP88" s="3446"/>
      <c r="CQ88" s="3446"/>
      <c r="CR88" s="3446"/>
      <c r="CS88" s="3446"/>
      <c r="CT88" s="3446"/>
      <c r="CU88" s="3446"/>
      <c r="CV88" s="3446"/>
      <c r="CW88" s="3446"/>
      <c r="CX88" s="3446"/>
      <c r="CY88" s="3446"/>
      <c r="CZ88" s="3446"/>
      <c r="DA88" s="3446"/>
      <c r="DB88" s="3446"/>
      <c r="DC88" s="3446"/>
      <c r="DD88" s="3447"/>
    </row>
    <row r="89" spans="2:111" ht="13.5" customHeight="1" thickBot="1">
      <c r="E89" s="3432"/>
      <c r="F89" s="3432"/>
      <c r="G89" s="3432"/>
      <c r="H89" s="3432"/>
      <c r="I89" s="3432"/>
      <c r="J89" s="3432"/>
      <c r="K89" s="3432"/>
      <c r="L89" s="3432"/>
      <c r="M89" s="3432"/>
      <c r="N89" s="3432"/>
      <c r="O89" s="3432"/>
      <c r="P89" s="3432"/>
      <c r="Q89" s="3432"/>
      <c r="R89" s="3432"/>
      <c r="S89" s="3432"/>
      <c r="T89" s="3432"/>
      <c r="U89" s="3432"/>
      <c r="V89" s="3432"/>
      <c r="W89" s="3432"/>
      <c r="X89" s="3432"/>
      <c r="Y89" s="3432"/>
      <c r="Z89" s="3432"/>
      <c r="AA89" s="3432"/>
      <c r="AB89" s="3432"/>
      <c r="AC89" s="3432"/>
      <c r="AD89" s="3432"/>
      <c r="AE89" s="3432"/>
      <c r="AF89" s="3432"/>
      <c r="AG89" s="3432"/>
      <c r="AH89" s="3432"/>
      <c r="AI89" s="3432"/>
      <c r="AJ89" s="3432"/>
      <c r="AK89" s="3432"/>
      <c r="AL89" s="3432"/>
      <c r="AM89" s="3432"/>
      <c r="AN89" s="3432"/>
      <c r="AO89" s="3432"/>
      <c r="AP89" s="3432"/>
      <c r="AQ89" s="3432"/>
      <c r="AR89" s="3432"/>
      <c r="AS89" s="3432"/>
      <c r="AT89" s="3432"/>
      <c r="AU89" s="3432"/>
      <c r="AV89" s="3432"/>
      <c r="AW89" s="3432"/>
      <c r="BI89" s="3439"/>
      <c r="BJ89" s="3440"/>
      <c r="BK89" s="3440"/>
      <c r="BL89" s="3440"/>
      <c r="BM89" s="3440"/>
      <c r="BN89" s="3440"/>
      <c r="BO89" s="3440"/>
      <c r="BP89" s="3440"/>
      <c r="BQ89" s="3440"/>
      <c r="BR89" s="3440"/>
      <c r="BS89" s="3441"/>
      <c r="BT89" s="3448"/>
      <c r="BU89" s="3449"/>
      <c r="BV89" s="3449"/>
      <c r="BW89" s="3449"/>
      <c r="BX89" s="3449"/>
      <c r="BY89" s="3449"/>
      <c r="BZ89" s="3449"/>
      <c r="CA89" s="3449"/>
      <c r="CB89" s="3449"/>
      <c r="CC89" s="3449"/>
      <c r="CD89" s="3449"/>
      <c r="CE89" s="3449"/>
      <c r="CF89" s="3449"/>
      <c r="CG89" s="3449"/>
      <c r="CH89" s="3449"/>
      <c r="CI89" s="3449"/>
      <c r="CJ89" s="3449"/>
      <c r="CK89" s="3449"/>
      <c r="CL89" s="3449"/>
      <c r="CM89" s="3449"/>
      <c r="CN89" s="3449"/>
      <c r="CO89" s="3449"/>
      <c r="CP89" s="3449"/>
      <c r="CQ89" s="3449"/>
      <c r="CR89" s="3449"/>
      <c r="CS89" s="3449"/>
      <c r="CT89" s="3449"/>
      <c r="CU89" s="3449"/>
      <c r="CV89" s="3449"/>
      <c r="CW89" s="3449"/>
      <c r="CX89" s="3449"/>
      <c r="CY89" s="3449"/>
      <c r="CZ89" s="3449"/>
      <c r="DA89" s="3449"/>
      <c r="DB89" s="3449"/>
      <c r="DC89" s="3449"/>
      <c r="DD89" s="3450"/>
    </row>
    <row r="90" spans="2:111" ht="13.5" customHeight="1">
      <c r="C90" s="3421" t="s">
        <v>741</v>
      </c>
      <c r="D90" s="3421"/>
      <c r="E90" s="3180" t="s">
        <v>1497</v>
      </c>
      <c r="F90" s="3180"/>
      <c r="G90" s="3180"/>
      <c r="H90" s="3180"/>
      <c r="I90" s="3180"/>
      <c r="J90" s="3180"/>
      <c r="K90" s="3180"/>
      <c r="L90" s="3180"/>
      <c r="M90" s="3180"/>
      <c r="N90" s="3180"/>
      <c r="O90" s="3180"/>
      <c r="P90" s="3180"/>
      <c r="Q90" s="3180"/>
      <c r="R90" s="3180"/>
      <c r="S90" s="3180"/>
      <c r="T90" s="3180"/>
      <c r="U90" s="3180"/>
      <c r="V90" s="3180"/>
      <c r="W90" s="3180"/>
      <c r="X90" s="3180"/>
      <c r="Y90" s="3180"/>
      <c r="Z90" s="3180"/>
      <c r="AA90" s="3180"/>
      <c r="AB90" s="3180"/>
      <c r="AC90" s="3180"/>
      <c r="AD90" s="3180"/>
      <c r="AE90" s="3180"/>
      <c r="AF90" s="3180"/>
      <c r="AG90" s="3180"/>
      <c r="AH90" s="3180"/>
      <c r="AI90" s="3180"/>
      <c r="AJ90" s="3180"/>
      <c r="AK90" s="3180"/>
      <c r="AL90" s="3180"/>
      <c r="AM90" s="3180"/>
      <c r="AN90" s="3180"/>
      <c r="AO90" s="3180"/>
      <c r="AP90" s="3180"/>
      <c r="AQ90" s="3180"/>
      <c r="AR90" s="3180"/>
      <c r="AS90" s="3180"/>
      <c r="AT90" s="3180"/>
      <c r="AU90" s="3180"/>
      <c r="AV90" s="3180"/>
      <c r="AW90" s="3180"/>
      <c r="BI90" s="3422" t="s">
        <v>785</v>
      </c>
      <c r="BJ90" s="3422"/>
      <c r="BK90" s="3422"/>
      <c r="BL90" s="3422"/>
      <c r="BM90" s="3422"/>
      <c r="BN90" s="3422"/>
      <c r="BO90" s="3422"/>
      <c r="BP90" s="3422"/>
      <c r="BQ90" s="3422"/>
      <c r="BR90" s="3422"/>
      <c r="BS90" s="3422"/>
      <c r="BT90" s="3422"/>
      <c r="BU90" s="3422"/>
      <c r="BV90" s="3422"/>
      <c r="BW90" s="3422"/>
      <c r="BX90" s="3422"/>
      <c r="BY90" s="3422"/>
      <c r="BZ90" s="3422"/>
      <c r="CA90" s="3422"/>
      <c r="CB90" s="3422"/>
      <c r="CC90" s="3422"/>
      <c r="CD90" s="3422"/>
      <c r="CE90" s="3422"/>
      <c r="CF90" s="3422"/>
      <c r="CG90" s="3422"/>
      <c r="CH90" s="3422"/>
      <c r="CI90" s="3422"/>
      <c r="CJ90" s="3422"/>
      <c r="CK90" s="3422"/>
      <c r="CL90" s="3422"/>
      <c r="CM90" s="3422"/>
      <c r="CN90" s="3422"/>
      <c r="CO90" s="3422"/>
      <c r="CP90" s="3422"/>
      <c r="CQ90" s="3422"/>
      <c r="CR90" s="3422"/>
      <c r="CS90" s="3422"/>
      <c r="CT90" s="3422"/>
      <c r="CU90" s="3422"/>
      <c r="CV90" s="3422"/>
      <c r="CW90" s="3422"/>
      <c r="CX90" s="3422"/>
      <c r="CY90" s="3422"/>
      <c r="CZ90" s="3422"/>
      <c r="DA90" s="3422"/>
      <c r="DB90" s="3422"/>
      <c r="DC90" s="3422"/>
      <c r="DD90" s="3422"/>
    </row>
    <row r="91" spans="2:111" ht="13.5" customHeight="1">
      <c r="C91" s="3421"/>
      <c r="D91" s="3421"/>
      <c r="E91" s="3180"/>
      <c r="F91" s="3180"/>
      <c r="G91" s="3180"/>
      <c r="H91" s="3180"/>
      <c r="I91" s="3180"/>
      <c r="J91" s="3180"/>
      <c r="K91" s="3180"/>
      <c r="L91" s="3180"/>
      <c r="M91" s="3180"/>
      <c r="N91" s="3180"/>
      <c r="O91" s="3180"/>
      <c r="P91" s="3180"/>
      <c r="Q91" s="3180"/>
      <c r="R91" s="3180"/>
      <c r="S91" s="3180"/>
      <c r="T91" s="3180"/>
      <c r="U91" s="3180"/>
      <c r="V91" s="3180"/>
      <c r="W91" s="3180"/>
      <c r="X91" s="3180"/>
      <c r="Y91" s="3180"/>
      <c r="Z91" s="3180"/>
      <c r="AA91" s="3180"/>
      <c r="AB91" s="3180"/>
      <c r="AC91" s="3180"/>
      <c r="AD91" s="3180"/>
      <c r="AE91" s="3180"/>
      <c r="AF91" s="3180"/>
      <c r="AG91" s="3180"/>
      <c r="AH91" s="3180"/>
      <c r="AI91" s="3180"/>
      <c r="AJ91" s="3180"/>
      <c r="AK91" s="3180"/>
      <c r="AL91" s="3180"/>
      <c r="AM91" s="3180"/>
      <c r="AN91" s="3180"/>
      <c r="AO91" s="3180"/>
      <c r="AP91" s="3180"/>
      <c r="AQ91" s="3180"/>
      <c r="AR91" s="3180"/>
      <c r="AS91" s="3180"/>
      <c r="AT91" s="3180"/>
      <c r="AU91" s="3180"/>
      <c r="AV91" s="3180"/>
      <c r="AW91" s="3180"/>
      <c r="BI91" s="3422"/>
      <c r="BJ91" s="3422"/>
      <c r="BK91" s="3422"/>
      <c r="BL91" s="3422"/>
      <c r="BM91" s="3422"/>
      <c r="BN91" s="3422"/>
      <c r="BO91" s="3422"/>
      <c r="BP91" s="3422"/>
      <c r="BQ91" s="3422"/>
      <c r="BR91" s="3422"/>
      <c r="BS91" s="3422"/>
      <c r="BT91" s="3422"/>
      <c r="BU91" s="3422"/>
      <c r="BV91" s="3422"/>
      <c r="BW91" s="3422"/>
      <c r="BX91" s="3422"/>
      <c r="BY91" s="3422"/>
      <c r="BZ91" s="3422"/>
      <c r="CA91" s="3422"/>
      <c r="CB91" s="3422"/>
      <c r="CC91" s="3422"/>
      <c r="CD91" s="3422"/>
      <c r="CE91" s="3422"/>
      <c r="CF91" s="3422"/>
      <c r="CG91" s="3422"/>
      <c r="CH91" s="3422"/>
      <c r="CI91" s="3422"/>
      <c r="CJ91" s="3422"/>
      <c r="CK91" s="3422"/>
      <c r="CL91" s="3422"/>
      <c r="CM91" s="3422"/>
      <c r="CN91" s="3422"/>
      <c r="CO91" s="3422"/>
      <c r="CP91" s="3422"/>
      <c r="CQ91" s="3422"/>
      <c r="CR91" s="3422"/>
      <c r="CS91" s="3422"/>
      <c r="CT91" s="3422"/>
      <c r="CU91" s="3422"/>
      <c r="CV91" s="3422"/>
      <c r="CW91" s="3422"/>
      <c r="CX91" s="3422"/>
      <c r="CY91" s="3422"/>
      <c r="CZ91" s="3422"/>
      <c r="DA91" s="3422"/>
      <c r="DB91" s="3422"/>
      <c r="DC91" s="3422"/>
      <c r="DD91" s="3422"/>
    </row>
    <row r="94" spans="2:111" ht="13.5" customHeight="1">
      <c r="B94" s="3501" t="s">
        <v>784</v>
      </c>
      <c r="C94" s="3501"/>
      <c r="D94" s="3501"/>
      <c r="E94" s="3501"/>
      <c r="F94" s="3501"/>
      <c r="G94" s="3501"/>
      <c r="H94" s="3501"/>
      <c r="I94" s="3501"/>
      <c r="J94" s="3501"/>
      <c r="K94" s="3501"/>
      <c r="L94" s="3501"/>
      <c r="M94" s="3501"/>
      <c r="N94" s="3501"/>
      <c r="O94" s="3501"/>
      <c r="P94" s="3501"/>
      <c r="Q94" s="3501"/>
      <c r="R94" s="3501"/>
      <c r="S94" s="3501"/>
      <c r="T94" s="3501"/>
      <c r="U94" s="3501"/>
      <c r="V94" s="3501"/>
      <c r="W94" s="3501"/>
      <c r="X94" s="3501"/>
      <c r="Y94" s="3501"/>
      <c r="Z94" s="3501"/>
      <c r="AA94" s="3501"/>
      <c r="AB94" s="3501"/>
      <c r="AC94" s="3501"/>
      <c r="AD94" s="3501"/>
      <c r="AE94" s="3501"/>
      <c r="AF94" s="3501"/>
      <c r="AG94" s="3501"/>
      <c r="AH94" s="3501"/>
      <c r="AI94" s="3501"/>
      <c r="AJ94" s="3501"/>
      <c r="AK94" s="3501"/>
      <c r="AL94" s="3501"/>
      <c r="AM94" s="3501"/>
      <c r="AN94" s="3501"/>
      <c r="AO94" s="3501"/>
      <c r="AP94" s="3501"/>
      <c r="AQ94" s="3501"/>
      <c r="AR94" s="3501"/>
      <c r="AS94" s="3501"/>
      <c r="AT94" s="3501"/>
      <c r="AU94" s="3501"/>
      <c r="AV94" s="3501"/>
      <c r="AW94" s="3501"/>
      <c r="AX94" s="142"/>
      <c r="AY94" s="142"/>
      <c r="AZ94" s="142"/>
      <c r="BA94" s="142"/>
      <c r="BB94" s="142"/>
      <c r="BI94" s="3415" t="s">
        <v>759</v>
      </c>
      <c r="BJ94" s="3415"/>
      <c r="BK94" s="3415"/>
      <c r="BL94" s="3415"/>
      <c r="BM94" s="3415"/>
      <c r="BN94" s="3415"/>
      <c r="BO94" s="3415"/>
      <c r="BP94" s="3415"/>
      <c r="BQ94" s="3415"/>
      <c r="BR94" s="3415"/>
      <c r="BS94" s="3415"/>
      <c r="BT94" s="3415"/>
      <c r="BU94" s="3415"/>
      <c r="BV94" s="3415"/>
      <c r="BW94" s="3415"/>
      <c r="DE94" s="142"/>
    </row>
    <row r="95" spans="2:111" ht="13.5" customHeight="1">
      <c r="B95" s="3501"/>
      <c r="C95" s="3501"/>
      <c r="D95" s="3501"/>
      <c r="E95" s="3501"/>
      <c r="F95" s="3501"/>
      <c r="G95" s="3501"/>
      <c r="H95" s="3501"/>
      <c r="I95" s="3501"/>
      <c r="J95" s="3501"/>
      <c r="K95" s="3501"/>
      <c r="L95" s="3501"/>
      <c r="M95" s="3501"/>
      <c r="N95" s="3501"/>
      <c r="O95" s="3501"/>
      <c r="P95" s="3501"/>
      <c r="Q95" s="3501"/>
      <c r="R95" s="3501"/>
      <c r="S95" s="3501"/>
      <c r="T95" s="3501"/>
      <c r="U95" s="3501"/>
      <c r="V95" s="3501"/>
      <c r="W95" s="3501"/>
      <c r="X95" s="3501"/>
      <c r="Y95" s="3501"/>
      <c r="Z95" s="3501"/>
      <c r="AA95" s="3501"/>
      <c r="AB95" s="3501"/>
      <c r="AC95" s="3501"/>
      <c r="AD95" s="3501"/>
      <c r="AE95" s="3501"/>
      <c r="AF95" s="3501"/>
      <c r="AG95" s="3501"/>
      <c r="AH95" s="3501"/>
      <c r="AI95" s="3501"/>
      <c r="AJ95" s="3501"/>
      <c r="AK95" s="3501"/>
      <c r="AL95" s="3501"/>
      <c r="AM95" s="3501"/>
      <c r="AN95" s="3501"/>
      <c r="AO95" s="3501"/>
      <c r="AP95" s="3501"/>
      <c r="AQ95" s="3501"/>
      <c r="AR95" s="3501"/>
      <c r="AS95" s="3501"/>
      <c r="AT95" s="3501"/>
      <c r="AU95" s="3501"/>
      <c r="AV95" s="3501"/>
      <c r="AW95" s="3501"/>
      <c r="AX95" s="142"/>
      <c r="AY95" s="142"/>
      <c r="AZ95" s="142"/>
      <c r="BA95" s="142"/>
      <c r="BB95" s="142"/>
      <c r="BI95" s="3417" t="s">
        <v>758</v>
      </c>
      <c r="BJ95" s="3417"/>
      <c r="BK95" s="3417"/>
      <c r="BL95" s="3417"/>
      <c r="BM95" s="3414" t="s">
        <v>980</v>
      </c>
      <c r="BN95" s="3414"/>
      <c r="BO95" s="3414"/>
      <c r="BP95" s="3414"/>
      <c r="BQ95" s="3414"/>
      <c r="BR95" s="3414"/>
      <c r="BS95" s="3414"/>
      <c r="BT95" s="3414"/>
      <c r="BU95" s="3414"/>
      <c r="BV95" s="3414"/>
      <c r="BW95" s="3414"/>
      <c r="BX95" s="3414"/>
      <c r="BY95" s="3414"/>
      <c r="BZ95" s="3414"/>
      <c r="CA95" s="3414"/>
      <c r="CB95" s="3414"/>
      <c r="CC95" s="3414"/>
      <c r="CD95" s="3414"/>
      <c r="CE95" s="3414"/>
      <c r="CF95" s="3414"/>
      <c r="CG95" s="3414"/>
      <c r="CH95" s="3414"/>
      <c r="CI95" s="3414"/>
      <c r="CJ95" s="3414"/>
      <c r="CK95" s="3414"/>
      <c r="CL95" s="3414"/>
      <c r="CM95" s="3414"/>
      <c r="CN95" s="3414"/>
      <c r="CO95" s="3414"/>
      <c r="CP95" s="3414"/>
      <c r="CQ95" s="3414"/>
      <c r="CR95" s="3414"/>
      <c r="CS95" s="3414"/>
      <c r="CT95" s="3414"/>
      <c r="CU95" s="3414"/>
      <c r="CV95" s="3414"/>
      <c r="CW95" s="3414"/>
      <c r="CX95" s="3414"/>
      <c r="CY95" s="3414"/>
      <c r="CZ95" s="3414"/>
      <c r="DA95" s="3414"/>
      <c r="DB95" s="3414"/>
      <c r="DC95" s="3414"/>
      <c r="DD95" s="3414"/>
      <c r="DE95" s="142"/>
    </row>
    <row r="96" spans="2:111" ht="13.5" customHeight="1">
      <c r="B96" s="3501"/>
      <c r="C96" s="3501"/>
      <c r="D96" s="3501"/>
      <c r="E96" s="3501"/>
      <c r="F96" s="3501"/>
      <c r="G96" s="3501"/>
      <c r="H96" s="3501"/>
      <c r="I96" s="3501"/>
      <c r="J96" s="3501"/>
      <c r="K96" s="3501"/>
      <c r="L96" s="3501"/>
      <c r="M96" s="3501"/>
      <c r="N96" s="3501"/>
      <c r="O96" s="3501"/>
      <c r="P96" s="3501"/>
      <c r="Q96" s="3501"/>
      <c r="R96" s="3501"/>
      <c r="S96" s="3501"/>
      <c r="T96" s="3501"/>
      <c r="U96" s="3501"/>
      <c r="V96" s="3501"/>
      <c r="W96" s="3501"/>
      <c r="X96" s="3501"/>
      <c r="Y96" s="3501"/>
      <c r="Z96" s="3501"/>
      <c r="AA96" s="3501"/>
      <c r="AB96" s="3501"/>
      <c r="AC96" s="3501"/>
      <c r="AD96" s="3501"/>
      <c r="AE96" s="3501"/>
      <c r="AF96" s="3501"/>
      <c r="AG96" s="3501"/>
      <c r="AH96" s="3501"/>
      <c r="AI96" s="3501"/>
      <c r="AJ96" s="3501"/>
      <c r="AK96" s="3501"/>
      <c r="AL96" s="3501"/>
      <c r="AM96" s="3501"/>
      <c r="AN96" s="3501"/>
      <c r="AO96" s="3501"/>
      <c r="AP96" s="3501"/>
      <c r="AQ96" s="3501"/>
      <c r="AR96" s="3501"/>
      <c r="AS96" s="3501"/>
      <c r="AT96" s="3501"/>
      <c r="AU96" s="3501"/>
      <c r="AV96" s="3501"/>
      <c r="AW96" s="3501"/>
      <c r="AX96" s="142"/>
      <c r="AY96" s="142"/>
      <c r="AZ96" s="142"/>
      <c r="BA96" s="142"/>
      <c r="BB96" s="142"/>
      <c r="BI96" s="3417"/>
      <c r="BJ96" s="3417"/>
      <c r="BK96" s="3417"/>
      <c r="BL96" s="3417"/>
      <c r="BM96" s="3414"/>
      <c r="BN96" s="3414"/>
      <c r="BO96" s="3414"/>
      <c r="BP96" s="3414"/>
      <c r="BQ96" s="3414"/>
      <c r="BR96" s="3414"/>
      <c r="BS96" s="3414"/>
      <c r="BT96" s="3414"/>
      <c r="BU96" s="3414"/>
      <c r="BV96" s="3414"/>
      <c r="BW96" s="3414"/>
      <c r="BX96" s="3414"/>
      <c r="BY96" s="3414"/>
      <c r="BZ96" s="3414"/>
      <c r="CA96" s="3414"/>
      <c r="CB96" s="3414"/>
      <c r="CC96" s="3414"/>
      <c r="CD96" s="3414"/>
      <c r="CE96" s="3414"/>
      <c r="CF96" s="3414"/>
      <c r="CG96" s="3414"/>
      <c r="CH96" s="3414"/>
      <c r="CI96" s="3414"/>
      <c r="CJ96" s="3414"/>
      <c r="CK96" s="3414"/>
      <c r="CL96" s="3414"/>
      <c r="CM96" s="3414"/>
      <c r="CN96" s="3414"/>
      <c r="CO96" s="3414"/>
      <c r="CP96" s="3414"/>
      <c r="CQ96" s="3414"/>
      <c r="CR96" s="3414"/>
      <c r="CS96" s="3414"/>
      <c r="CT96" s="3414"/>
      <c r="CU96" s="3414"/>
      <c r="CV96" s="3414"/>
      <c r="CW96" s="3414"/>
      <c r="CX96" s="3414"/>
      <c r="CY96" s="3414"/>
      <c r="CZ96" s="3414"/>
      <c r="DA96" s="3414"/>
      <c r="DB96" s="3414"/>
      <c r="DC96" s="3414"/>
      <c r="DD96" s="3414"/>
      <c r="DE96" s="142"/>
    </row>
    <row r="97" spans="1:111" ht="13.5" customHeight="1">
      <c r="A97" s="91"/>
      <c r="B97" s="3415" t="s">
        <v>783</v>
      </c>
      <c r="C97" s="3415"/>
      <c r="D97" s="3415"/>
      <c r="E97" s="3415"/>
      <c r="F97" s="3415"/>
      <c r="G97" s="3415"/>
      <c r="H97" s="3415"/>
      <c r="I97" s="3415"/>
      <c r="J97" s="3415"/>
      <c r="K97" s="3415"/>
      <c r="L97" s="144"/>
      <c r="M97" s="144"/>
      <c r="N97" s="144"/>
      <c r="O97" s="144"/>
      <c r="P97" s="144"/>
      <c r="AA97" s="144"/>
      <c r="AB97" s="144"/>
      <c r="AC97" s="144"/>
      <c r="AD97" s="144"/>
      <c r="AE97" s="144"/>
      <c r="AF97" s="144"/>
      <c r="AG97" s="144"/>
      <c r="AH97" s="144"/>
      <c r="AI97" s="144"/>
      <c r="AJ97" s="144"/>
      <c r="AK97" s="144"/>
      <c r="AL97" s="144"/>
      <c r="AM97" s="144"/>
      <c r="AN97" s="144"/>
      <c r="AO97" s="144"/>
      <c r="AP97" s="144"/>
      <c r="AQ97" s="144"/>
      <c r="AR97" s="144"/>
      <c r="AS97" s="144"/>
      <c r="AT97" s="144"/>
      <c r="AU97" s="144"/>
      <c r="AV97" s="144"/>
      <c r="AW97" s="144"/>
      <c r="AX97" s="143"/>
      <c r="AY97" s="142"/>
      <c r="AZ97" s="142"/>
      <c r="BA97" s="142"/>
      <c r="BB97" s="142"/>
      <c r="BI97" s="267"/>
      <c r="BJ97" s="267"/>
      <c r="BK97" s="267"/>
      <c r="BL97" s="267"/>
      <c r="BM97" s="3414"/>
      <c r="BN97" s="3414"/>
      <c r="BO97" s="3414"/>
      <c r="BP97" s="3414"/>
      <c r="BQ97" s="3414"/>
      <c r="BR97" s="3414"/>
      <c r="BS97" s="3414"/>
      <c r="BT97" s="3414"/>
      <c r="BU97" s="3414"/>
      <c r="BV97" s="3414"/>
      <c r="BW97" s="3414"/>
      <c r="BX97" s="3414"/>
      <c r="BY97" s="3414"/>
      <c r="BZ97" s="3414"/>
      <c r="CA97" s="3414"/>
      <c r="CB97" s="3414"/>
      <c r="CC97" s="3414"/>
      <c r="CD97" s="3414"/>
      <c r="CE97" s="3414"/>
      <c r="CF97" s="3414"/>
      <c r="CG97" s="3414"/>
      <c r="CH97" s="3414"/>
      <c r="CI97" s="3414"/>
      <c r="CJ97" s="3414"/>
      <c r="CK97" s="3414"/>
      <c r="CL97" s="3414"/>
      <c r="CM97" s="3414"/>
      <c r="CN97" s="3414"/>
      <c r="CO97" s="3414"/>
      <c r="CP97" s="3414"/>
      <c r="CQ97" s="3414"/>
      <c r="CR97" s="3414"/>
      <c r="CS97" s="3414"/>
      <c r="CT97" s="3414"/>
      <c r="CU97" s="3414"/>
      <c r="CV97" s="3414"/>
      <c r="CW97" s="3414"/>
      <c r="CX97" s="3414"/>
      <c r="CY97" s="3414"/>
      <c r="CZ97" s="3414"/>
      <c r="DA97" s="3414"/>
      <c r="DB97" s="3414"/>
      <c r="DC97" s="3414"/>
      <c r="DD97" s="3414"/>
      <c r="DE97" s="144"/>
    </row>
    <row r="98" spans="1:111" ht="13.5" customHeight="1">
      <c r="B98" s="3417" t="s">
        <v>782</v>
      </c>
      <c r="C98" s="3417"/>
      <c r="D98" s="3417"/>
      <c r="E98" s="3417"/>
      <c r="F98" s="3414" t="s">
        <v>969</v>
      </c>
      <c r="G98" s="3414"/>
      <c r="H98" s="3414"/>
      <c r="I98" s="3414"/>
      <c r="J98" s="3414"/>
      <c r="K98" s="3414"/>
      <c r="L98" s="3414"/>
      <c r="M98" s="3414"/>
      <c r="N98" s="3414"/>
      <c r="O98" s="3414"/>
      <c r="P98" s="3414"/>
      <c r="Q98" s="3414"/>
      <c r="R98" s="3414"/>
      <c r="S98" s="3414"/>
      <c r="T98" s="3414"/>
      <c r="U98" s="3414"/>
      <c r="V98" s="3414"/>
      <c r="W98" s="3414"/>
      <c r="X98" s="3414"/>
      <c r="Y98" s="3414"/>
      <c r="Z98" s="3414"/>
      <c r="AA98" s="3414"/>
      <c r="AB98" s="3414"/>
      <c r="AC98" s="3414"/>
      <c r="AD98" s="3414"/>
      <c r="AE98" s="3414"/>
      <c r="AF98" s="3414"/>
      <c r="AG98" s="3414"/>
      <c r="AH98" s="3414"/>
      <c r="AI98" s="3414"/>
      <c r="AJ98" s="3414"/>
      <c r="AK98" s="3414"/>
      <c r="AL98" s="3414"/>
      <c r="AM98" s="3414"/>
      <c r="AN98" s="3414"/>
      <c r="AO98" s="3414"/>
      <c r="AP98" s="3414"/>
      <c r="AQ98" s="3414"/>
      <c r="AR98" s="3414"/>
      <c r="AS98" s="3414"/>
      <c r="AT98" s="3414"/>
      <c r="AU98" s="3414"/>
      <c r="AV98" s="3414"/>
      <c r="AW98" s="3414"/>
      <c r="AX98" s="142"/>
      <c r="AY98" s="142"/>
      <c r="AZ98" s="142"/>
      <c r="BA98" s="142"/>
      <c r="BB98" s="142"/>
      <c r="BI98" s="409"/>
      <c r="BJ98" s="409"/>
      <c r="BK98" s="409"/>
      <c r="BL98" s="409"/>
      <c r="BM98" s="3414"/>
      <c r="BN98" s="3414"/>
      <c r="BO98" s="3414"/>
      <c r="BP98" s="3414"/>
      <c r="BQ98" s="3414"/>
      <c r="BR98" s="3414"/>
      <c r="BS98" s="3414"/>
      <c r="BT98" s="3414"/>
      <c r="BU98" s="3414"/>
      <c r="BV98" s="3414"/>
      <c r="BW98" s="3414"/>
      <c r="BX98" s="3414"/>
      <c r="BY98" s="3414"/>
      <c r="BZ98" s="3414"/>
      <c r="CA98" s="3414"/>
      <c r="CB98" s="3414"/>
      <c r="CC98" s="3414"/>
      <c r="CD98" s="3414"/>
      <c r="CE98" s="3414"/>
      <c r="CF98" s="3414"/>
      <c r="CG98" s="3414"/>
      <c r="CH98" s="3414"/>
      <c r="CI98" s="3414"/>
      <c r="CJ98" s="3414"/>
      <c r="CK98" s="3414"/>
      <c r="CL98" s="3414"/>
      <c r="CM98" s="3414"/>
      <c r="CN98" s="3414"/>
      <c r="CO98" s="3414"/>
      <c r="CP98" s="3414"/>
      <c r="CQ98" s="3414"/>
      <c r="CR98" s="3414"/>
      <c r="CS98" s="3414"/>
      <c r="CT98" s="3414"/>
      <c r="CU98" s="3414"/>
      <c r="CV98" s="3414"/>
      <c r="CW98" s="3414"/>
      <c r="CX98" s="3414"/>
      <c r="CY98" s="3414"/>
      <c r="CZ98" s="3414"/>
      <c r="DA98" s="3414"/>
      <c r="DB98" s="3414"/>
      <c r="DC98" s="3414"/>
      <c r="DD98" s="3414"/>
      <c r="DE98" s="144"/>
    </row>
    <row r="99" spans="1:111" ht="13.5" customHeight="1">
      <c r="A99" s="81"/>
      <c r="B99" s="3417"/>
      <c r="C99" s="3417"/>
      <c r="D99" s="3417"/>
      <c r="E99" s="3417"/>
      <c r="F99" s="3414"/>
      <c r="G99" s="3414"/>
      <c r="H99" s="3414"/>
      <c r="I99" s="3414"/>
      <c r="J99" s="3414"/>
      <c r="K99" s="3414"/>
      <c r="L99" s="3414"/>
      <c r="M99" s="3414"/>
      <c r="N99" s="3414"/>
      <c r="O99" s="3414"/>
      <c r="P99" s="3414"/>
      <c r="Q99" s="3414"/>
      <c r="R99" s="3414"/>
      <c r="S99" s="3414"/>
      <c r="T99" s="3414"/>
      <c r="U99" s="3414"/>
      <c r="V99" s="3414"/>
      <c r="W99" s="3414"/>
      <c r="X99" s="3414"/>
      <c r="Y99" s="3414"/>
      <c r="Z99" s="3414"/>
      <c r="AA99" s="3414"/>
      <c r="AB99" s="3414"/>
      <c r="AC99" s="3414"/>
      <c r="AD99" s="3414"/>
      <c r="AE99" s="3414"/>
      <c r="AF99" s="3414"/>
      <c r="AG99" s="3414"/>
      <c r="AH99" s="3414"/>
      <c r="AI99" s="3414"/>
      <c r="AJ99" s="3414"/>
      <c r="AK99" s="3414"/>
      <c r="AL99" s="3414"/>
      <c r="AM99" s="3414"/>
      <c r="AN99" s="3414"/>
      <c r="AO99" s="3414"/>
      <c r="AP99" s="3414"/>
      <c r="AQ99" s="3414"/>
      <c r="AR99" s="3414"/>
      <c r="AS99" s="3414"/>
      <c r="AT99" s="3414"/>
      <c r="AU99" s="3414"/>
      <c r="AV99" s="3414"/>
      <c r="AW99" s="3414"/>
      <c r="AX99" s="145"/>
      <c r="AY99" s="142"/>
      <c r="AZ99" s="142"/>
      <c r="BA99" s="142"/>
      <c r="BB99" s="142"/>
      <c r="BI99" s="3415" t="s">
        <v>757</v>
      </c>
      <c r="BJ99" s="3415"/>
      <c r="BK99" s="3415"/>
      <c r="BL99" s="3415"/>
      <c r="BM99" s="3415"/>
      <c r="BN99" s="3415"/>
      <c r="BO99" s="3415"/>
      <c r="BP99" s="3415"/>
      <c r="BQ99" s="3415"/>
      <c r="BR99" s="3415"/>
      <c r="BS99" s="3415"/>
      <c r="BT99" s="3415"/>
      <c r="BU99" s="3415"/>
      <c r="BV99" s="3415"/>
      <c r="BW99" s="3415"/>
      <c r="BX99" s="267"/>
      <c r="BY99" s="267"/>
      <c r="BZ99" s="267"/>
      <c r="CA99" s="267"/>
      <c r="CB99" s="267"/>
      <c r="CC99" s="267"/>
      <c r="CD99" s="267"/>
      <c r="CE99" s="267"/>
      <c r="CF99" s="267"/>
      <c r="CG99" s="267"/>
      <c r="CH99" s="267"/>
      <c r="CI99" s="267"/>
      <c r="CJ99" s="267"/>
      <c r="CK99" s="267"/>
      <c r="CL99" s="267"/>
      <c r="CM99" s="267"/>
      <c r="CN99" s="267"/>
      <c r="CO99" s="267"/>
      <c r="CP99" s="267"/>
      <c r="CQ99" s="267"/>
      <c r="CR99" s="267"/>
      <c r="CS99" s="267"/>
      <c r="CT99" s="267"/>
      <c r="CU99" s="267"/>
      <c r="CV99" s="267"/>
      <c r="CW99" s="267"/>
      <c r="CX99" s="267"/>
      <c r="CY99" s="267"/>
      <c r="CZ99" s="267"/>
      <c r="DA99" s="267"/>
      <c r="DB99" s="267"/>
      <c r="DC99" s="267"/>
      <c r="DD99" s="267"/>
      <c r="DE99" s="142"/>
    </row>
    <row r="100" spans="1:111" ht="13.5" customHeight="1">
      <c r="A100" s="81"/>
      <c r="F100" s="3414"/>
      <c r="G100" s="3414"/>
      <c r="H100" s="3414"/>
      <c r="I100" s="3414"/>
      <c r="J100" s="3414"/>
      <c r="K100" s="3414"/>
      <c r="L100" s="3414"/>
      <c r="M100" s="3414"/>
      <c r="N100" s="3414"/>
      <c r="O100" s="3414"/>
      <c r="P100" s="3414"/>
      <c r="Q100" s="3414"/>
      <c r="R100" s="3414"/>
      <c r="S100" s="3414"/>
      <c r="T100" s="3414"/>
      <c r="U100" s="3414"/>
      <c r="V100" s="3414"/>
      <c r="W100" s="3414"/>
      <c r="X100" s="3414"/>
      <c r="Y100" s="3414"/>
      <c r="Z100" s="3414"/>
      <c r="AA100" s="3414"/>
      <c r="AB100" s="3414"/>
      <c r="AC100" s="3414"/>
      <c r="AD100" s="3414"/>
      <c r="AE100" s="3414"/>
      <c r="AF100" s="3414"/>
      <c r="AG100" s="3414"/>
      <c r="AH100" s="3414"/>
      <c r="AI100" s="3414"/>
      <c r="AJ100" s="3414"/>
      <c r="AK100" s="3414"/>
      <c r="AL100" s="3414"/>
      <c r="AM100" s="3414"/>
      <c r="AN100" s="3414"/>
      <c r="AO100" s="3414"/>
      <c r="AP100" s="3414"/>
      <c r="AQ100" s="3414"/>
      <c r="AR100" s="3414"/>
      <c r="AS100" s="3414"/>
      <c r="AT100" s="3414"/>
      <c r="AU100" s="3414"/>
      <c r="AV100" s="3414"/>
      <c r="AW100" s="3414"/>
      <c r="AX100" s="145"/>
      <c r="AY100" s="142"/>
      <c r="AZ100" s="142"/>
      <c r="BA100" s="142"/>
      <c r="BB100" s="142"/>
      <c r="BI100" s="3417" t="s">
        <v>756</v>
      </c>
      <c r="BJ100" s="3417"/>
      <c r="BK100" s="3417"/>
      <c r="BL100" s="3417"/>
      <c r="BM100" s="3414" t="s">
        <v>981</v>
      </c>
      <c r="BN100" s="3414"/>
      <c r="BO100" s="3414"/>
      <c r="BP100" s="3414"/>
      <c r="BQ100" s="3414"/>
      <c r="BR100" s="3414"/>
      <c r="BS100" s="3414"/>
      <c r="BT100" s="3414"/>
      <c r="BU100" s="3414"/>
      <c r="BV100" s="3414"/>
      <c r="BW100" s="3414"/>
      <c r="BX100" s="3414"/>
      <c r="BY100" s="3414"/>
      <c r="BZ100" s="3414"/>
      <c r="CA100" s="3414"/>
      <c r="CB100" s="3414"/>
      <c r="CC100" s="3414"/>
      <c r="CD100" s="3414"/>
      <c r="CE100" s="3414"/>
      <c r="CF100" s="3414"/>
      <c r="CG100" s="3414"/>
      <c r="CH100" s="3414"/>
      <c r="CI100" s="3414"/>
      <c r="CJ100" s="3414"/>
      <c r="CK100" s="3414"/>
      <c r="CL100" s="3414"/>
      <c r="CM100" s="3414"/>
      <c r="CN100" s="3414"/>
      <c r="CO100" s="3414"/>
      <c r="CP100" s="3414"/>
      <c r="CQ100" s="3414"/>
      <c r="CR100" s="3414"/>
      <c r="CS100" s="3414"/>
      <c r="CT100" s="3414"/>
      <c r="CU100" s="3414"/>
      <c r="CV100" s="3414"/>
      <c r="CW100" s="3414"/>
      <c r="CX100" s="3414"/>
      <c r="CY100" s="3414"/>
      <c r="CZ100" s="3414"/>
      <c r="DA100" s="3414"/>
      <c r="DB100" s="3414"/>
      <c r="DC100" s="3414"/>
      <c r="DD100" s="3414"/>
      <c r="DE100" s="142"/>
    </row>
    <row r="101" spans="1:111" ht="13.5" customHeight="1">
      <c r="A101" s="81"/>
      <c r="B101" s="3415" t="s">
        <v>781</v>
      </c>
      <c r="C101" s="3415"/>
      <c r="D101" s="3415"/>
      <c r="E101" s="3415"/>
      <c r="F101" s="3415"/>
      <c r="G101" s="3415"/>
      <c r="H101" s="3415"/>
      <c r="I101" s="3415"/>
      <c r="J101" s="3415"/>
      <c r="K101" s="3415"/>
      <c r="L101" s="3415"/>
      <c r="M101" s="3415"/>
      <c r="N101" s="3415"/>
      <c r="O101" s="3415"/>
      <c r="P101" s="3415"/>
      <c r="AX101" s="145"/>
      <c r="AY101" s="142"/>
      <c r="AZ101" s="142"/>
      <c r="BA101" s="142"/>
      <c r="BB101" s="142"/>
      <c r="BI101" s="3417"/>
      <c r="BJ101" s="3417"/>
      <c r="BK101" s="3417"/>
      <c r="BL101" s="3417"/>
      <c r="BM101" s="3414"/>
      <c r="BN101" s="3414"/>
      <c r="BO101" s="3414"/>
      <c r="BP101" s="3414"/>
      <c r="BQ101" s="3414"/>
      <c r="BR101" s="3414"/>
      <c r="BS101" s="3414"/>
      <c r="BT101" s="3414"/>
      <c r="BU101" s="3414"/>
      <c r="BV101" s="3414"/>
      <c r="BW101" s="3414"/>
      <c r="BX101" s="3414"/>
      <c r="BY101" s="3414"/>
      <c r="BZ101" s="3414"/>
      <c r="CA101" s="3414"/>
      <c r="CB101" s="3414"/>
      <c r="CC101" s="3414"/>
      <c r="CD101" s="3414"/>
      <c r="CE101" s="3414"/>
      <c r="CF101" s="3414"/>
      <c r="CG101" s="3414"/>
      <c r="CH101" s="3414"/>
      <c r="CI101" s="3414"/>
      <c r="CJ101" s="3414"/>
      <c r="CK101" s="3414"/>
      <c r="CL101" s="3414"/>
      <c r="CM101" s="3414"/>
      <c r="CN101" s="3414"/>
      <c r="CO101" s="3414"/>
      <c r="CP101" s="3414"/>
      <c r="CQ101" s="3414"/>
      <c r="CR101" s="3414"/>
      <c r="CS101" s="3414"/>
      <c r="CT101" s="3414"/>
      <c r="CU101" s="3414"/>
      <c r="CV101" s="3414"/>
      <c r="CW101" s="3414"/>
      <c r="CX101" s="3414"/>
      <c r="CY101" s="3414"/>
      <c r="CZ101" s="3414"/>
      <c r="DA101" s="3414"/>
      <c r="DB101" s="3414"/>
      <c r="DC101" s="3414"/>
      <c r="DD101" s="3414"/>
      <c r="DE101" s="142"/>
    </row>
    <row r="102" spans="1:111" ht="13.5" customHeight="1">
      <c r="A102" s="81"/>
      <c r="B102" s="3417" t="s">
        <v>780</v>
      </c>
      <c r="C102" s="3417"/>
      <c r="D102" s="3417"/>
      <c r="E102" s="3417"/>
      <c r="F102" s="3414" t="s">
        <v>970</v>
      </c>
      <c r="G102" s="3414"/>
      <c r="H102" s="3414"/>
      <c r="I102" s="3414"/>
      <c r="J102" s="3414"/>
      <c r="K102" s="3414"/>
      <c r="L102" s="3414"/>
      <c r="M102" s="3414"/>
      <c r="N102" s="3414"/>
      <c r="O102" s="3414"/>
      <c r="P102" s="3414"/>
      <c r="Q102" s="3414"/>
      <c r="R102" s="3414"/>
      <c r="S102" s="3414"/>
      <c r="T102" s="3414"/>
      <c r="U102" s="3414"/>
      <c r="V102" s="3414"/>
      <c r="W102" s="3414"/>
      <c r="X102" s="3414"/>
      <c r="Y102" s="3414"/>
      <c r="Z102" s="3414"/>
      <c r="AA102" s="3414"/>
      <c r="AB102" s="3414"/>
      <c r="AC102" s="3414"/>
      <c r="AD102" s="3414"/>
      <c r="AE102" s="3414"/>
      <c r="AF102" s="3414"/>
      <c r="AG102" s="3414"/>
      <c r="AH102" s="3414"/>
      <c r="AI102" s="3414"/>
      <c r="AJ102" s="3414"/>
      <c r="AK102" s="3414"/>
      <c r="AL102" s="3414"/>
      <c r="AM102" s="3414"/>
      <c r="AN102" s="3414"/>
      <c r="AO102" s="3414"/>
      <c r="AP102" s="3414"/>
      <c r="AQ102" s="3414"/>
      <c r="AR102" s="3414"/>
      <c r="AS102" s="3414"/>
      <c r="AT102" s="3414"/>
      <c r="AU102" s="3414"/>
      <c r="AV102" s="3414"/>
      <c r="AW102" s="3414"/>
      <c r="AX102" s="145"/>
      <c r="AY102" s="142"/>
      <c r="AZ102" s="142"/>
      <c r="BA102" s="142"/>
      <c r="BB102" s="142"/>
      <c r="BI102" s="267"/>
      <c r="BJ102" s="267"/>
      <c r="BK102" s="267"/>
      <c r="BL102" s="267"/>
      <c r="BM102" s="3414"/>
      <c r="BN102" s="3414"/>
      <c r="BO102" s="3414"/>
      <c r="BP102" s="3414"/>
      <c r="BQ102" s="3414"/>
      <c r="BR102" s="3414"/>
      <c r="BS102" s="3414"/>
      <c r="BT102" s="3414"/>
      <c r="BU102" s="3414"/>
      <c r="BV102" s="3414"/>
      <c r="BW102" s="3414"/>
      <c r="BX102" s="3414"/>
      <c r="BY102" s="3414"/>
      <c r="BZ102" s="3414"/>
      <c r="CA102" s="3414"/>
      <c r="CB102" s="3414"/>
      <c r="CC102" s="3414"/>
      <c r="CD102" s="3414"/>
      <c r="CE102" s="3414"/>
      <c r="CF102" s="3414"/>
      <c r="CG102" s="3414"/>
      <c r="CH102" s="3414"/>
      <c r="CI102" s="3414"/>
      <c r="CJ102" s="3414"/>
      <c r="CK102" s="3414"/>
      <c r="CL102" s="3414"/>
      <c r="CM102" s="3414"/>
      <c r="CN102" s="3414"/>
      <c r="CO102" s="3414"/>
      <c r="CP102" s="3414"/>
      <c r="CQ102" s="3414"/>
      <c r="CR102" s="3414"/>
      <c r="CS102" s="3414"/>
      <c r="CT102" s="3414"/>
      <c r="CU102" s="3414"/>
      <c r="CV102" s="3414"/>
      <c r="CW102" s="3414"/>
      <c r="CX102" s="3414"/>
      <c r="CY102" s="3414"/>
      <c r="CZ102" s="3414"/>
      <c r="DA102" s="3414"/>
      <c r="DB102" s="3414"/>
      <c r="DC102" s="3414"/>
      <c r="DD102" s="3414"/>
      <c r="DE102" s="142"/>
    </row>
    <row r="103" spans="1:111" ht="13.5" customHeight="1">
      <c r="A103" s="81"/>
      <c r="B103" s="3417"/>
      <c r="C103" s="3417"/>
      <c r="D103" s="3417"/>
      <c r="E103" s="3417"/>
      <c r="F103" s="3414"/>
      <c r="G103" s="3414"/>
      <c r="H103" s="3414"/>
      <c r="I103" s="3414"/>
      <c r="J103" s="3414"/>
      <c r="K103" s="3414"/>
      <c r="L103" s="3414"/>
      <c r="M103" s="3414"/>
      <c r="N103" s="3414"/>
      <c r="O103" s="3414"/>
      <c r="P103" s="3414"/>
      <c r="Q103" s="3414"/>
      <c r="R103" s="3414"/>
      <c r="S103" s="3414"/>
      <c r="T103" s="3414"/>
      <c r="U103" s="3414"/>
      <c r="V103" s="3414"/>
      <c r="W103" s="3414"/>
      <c r="X103" s="3414"/>
      <c r="Y103" s="3414"/>
      <c r="Z103" s="3414"/>
      <c r="AA103" s="3414"/>
      <c r="AB103" s="3414"/>
      <c r="AC103" s="3414"/>
      <c r="AD103" s="3414"/>
      <c r="AE103" s="3414"/>
      <c r="AF103" s="3414"/>
      <c r="AG103" s="3414"/>
      <c r="AH103" s="3414"/>
      <c r="AI103" s="3414"/>
      <c r="AJ103" s="3414"/>
      <c r="AK103" s="3414"/>
      <c r="AL103" s="3414"/>
      <c r="AM103" s="3414"/>
      <c r="AN103" s="3414"/>
      <c r="AO103" s="3414"/>
      <c r="AP103" s="3414"/>
      <c r="AQ103" s="3414"/>
      <c r="AR103" s="3414"/>
      <c r="AS103" s="3414"/>
      <c r="AT103" s="3414"/>
      <c r="AU103" s="3414"/>
      <c r="AV103" s="3414"/>
      <c r="AW103" s="3414"/>
      <c r="AX103" s="145"/>
      <c r="AY103" s="142"/>
      <c r="AZ103" s="142"/>
      <c r="BA103" s="142"/>
      <c r="BB103" s="142"/>
      <c r="BI103" s="267"/>
      <c r="BJ103" s="267"/>
      <c r="BK103" s="267"/>
      <c r="BL103" s="267"/>
      <c r="BM103" s="3414"/>
      <c r="BN103" s="3414"/>
      <c r="BO103" s="3414"/>
      <c r="BP103" s="3414"/>
      <c r="BQ103" s="3414"/>
      <c r="BR103" s="3414"/>
      <c r="BS103" s="3414"/>
      <c r="BT103" s="3414"/>
      <c r="BU103" s="3414"/>
      <c r="BV103" s="3414"/>
      <c r="BW103" s="3414"/>
      <c r="BX103" s="3414"/>
      <c r="BY103" s="3414"/>
      <c r="BZ103" s="3414"/>
      <c r="CA103" s="3414"/>
      <c r="CB103" s="3414"/>
      <c r="CC103" s="3414"/>
      <c r="CD103" s="3414"/>
      <c r="CE103" s="3414"/>
      <c r="CF103" s="3414"/>
      <c r="CG103" s="3414"/>
      <c r="CH103" s="3414"/>
      <c r="CI103" s="3414"/>
      <c r="CJ103" s="3414"/>
      <c r="CK103" s="3414"/>
      <c r="CL103" s="3414"/>
      <c r="CM103" s="3414"/>
      <c r="CN103" s="3414"/>
      <c r="CO103" s="3414"/>
      <c r="CP103" s="3414"/>
      <c r="CQ103" s="3414"/>
      <c r="CR103" s="3414"/>
      <c r="CS103" s="3414"/>
      <c r="CT103" s="3414"/>
      <c r="CU103" s="3414"/>
      <c r="CV103" s="3414"/>
      <c r="CW103" s="3414"/>
      <c r="CX103" s="3414"/>
      <c r="CY103" s="3414"/>
      <c r="CZ103" s="3414"/>
      <c r="DA103" s="3414"/>
      <c r="DB103" s="3414"/>
      <c r="DC103" s="3414"/>
      <c r="DD103" s="3414"/>
      <c r="DE103" s="142"/>
    </row>
    <row r="104" spans="1:111" ht="13.5" customHeight="1">
      <c r="A104" s="81"/>
      <c r="E104" s="3416" t="s">
        <v>727</v>
      </c>
      <c r="F104" s="3414" t="s">
        <v>971</v>
      </c>
      <c r="G104" s="3414"/>
      <c r="H104" s="3414"/>
      <c r="I104" s="3414"/>
      <c r="J104" s="3414"/>
      <c r="K104" s="3414"/>
      <c r="L104" s="3414"/>
      <c r="M104" s="3414"/>
      <c r="N104" s="3414"/>
      <c r="O104" s="3414"/>
      <c r="P104" s="3414"/>
      <c r="Q104" s="3414"/>
      <c r="R104" s="3414"/>
      <c r="S104" s="3414"/>
      <c r="T104" s="3414"/>
      <c r="U104" s="3414"/>
      <c r="V104" s="3414"/>
      <c r="W104" s="3414"/>
      <c r="X104" s="3414"/>
      <c r="Y104" s="3414"/>
      <c r="Z104" s="3414"/>
      <c r="AA104" s="3414"/>
      <c r="AB104" s="3414"/>
      <c r="AC104" s="3414"/>
      <c r="AD104" s="3414"/>
      <c r="AE104" s="3414"/>
      <c r="AF104" s="3414"/>
      <c r="AG104" s="3414"/>
      <c r="AH104" s="3414"/>
      <c r="AI104" s="3414"/>
      <c r="AJ104" s="3414"/>
      <c r="AK104" s="3414"/>
      <c r="AL104" s="3414"/>
      <c r="AM104" s="3414"/>
      <c r="AN104" s="3414"/>
      <c r="AO104" s="3414"/>
      <c r="AP104" s="3414"/>
      <c r="AQ104" s="3414"/>
      <c r="AR104" s="3414"/>
      <c r="AS104" s="3414"/>
      <c r="AT104" s="3414"/>
      <c r="AU104" s="3414"/>
      <c r="AV104" s="3414"/>
      <c r="AW104" s="3414"/>
      <c r="AX104" s="145"/>
      <c r="AY104" s="142"/>
      <c r="AZ104" s="142"/>
      <c r="BA104" s="142"/>
      <c r="BB104" s="142"/>
      <c r="BL104" s="3416" t="s">
        <v>727</v>
      </c>
      <c r="BM104" s="3414" t="s">
        <v>755</v>
      </c>
      <c r="BN104" s="3414"/>
      <c r="BO104" s="3414"/>
      <c r="BP104" s="3414"/>
      <c r="BQ104" s="3414"/>
      <c r="BR104" s="3414"/>
      <c r="BS104" s="3414"/>
      <c r="BT104" s="3414"/>
      <c r="BU104" s="3414"/>
      <c r="BV104" s="3414"/>
      <c r="BW104" s="3414"/>
      <c r="BX104" s="3414"/>
      <c r="BY104" s="3414"/>
      <c r="BZ104" s="3414"/>
      <c r="CA104" s="3414"/>
      <c r="CB104" s="3414"/>
      <c r="CC104" s="3414"/>
      <c r="CD104" s="3414"/>
      <c r="CE104" s="3414"/>
      <c r="CF104" s="3414"/>
      <c r="CG104" s="3414"/>
      <c r="CH104" s="3414"/>
      <c r="CI104" s="3414"/>
      <c r="CJ104" s="3414"/>
      <c r="CK104" s="3414"/>
      <c r="CL104" s="3414"/>
      <c r="CM104" s="3414"/>
      <c r="CN104" s="3414"/>
      <c r="CO104" s="3414"/>
      <c r="CP104" s="3414"/>
      <c r="CQ104" s="3414"/>
      <c r="CR104" s="3414"/>
      <c r="CS104" s="3414"/>
      <c r="CT104" s="3414"/>
      <c r="CU104" s="3414"/>
      <c r="CV104" s="3414"/>
      <c r="CW104" s="3414"/>
      <c r="CX104" s="3414"/>
      <c r="CY104" s="3414"/>
      <c r="CZ104" s="3414"/>
      <c r="DA104" s="3414"/>
      <c r="DB104" s="3414"/>
      <c r="DC104" s="3414"/>
      <c r="DD104" s="3414"/>
      <c r="DE104" s="142"/>
    </row>
    <row r="105" spans="1:111" ht="13.5" customHeight="1">
      <c r="A105" s="81"/>
      <c r="E105" s="3416"/>
      <c r="F105" s="3414"/>
      <c r="G105" s="3414"/>
      <c r="H105" s="3414"/>
      <c r="I105" s="3414"/>
      <c r="J105" s="3414"/>
      <c r="K105" s="3414"/>
      <c r="L105" s="3414"/>
      <c r="M105" s="3414"/>
      <c r="N105" s="3414"/>
      <c r="O105" s="3414"/>
      <c r="P105" s="3414"/>
      <c r="Q105" s="3414"/>
      <c r="R105" s="3414"/>
      <c r="S105" s="3414"/>
      <c r="T105" s="3414"/>
      <c r="U105" s="3414"/>
      <c r="V105" s="3414"/>
      <c r="W105" s="3414"/>
      <c r="X105" s="3414"/>
      <c r="Y105" s="3414"/>
      <c r="Z105" s="3414"/>
      <c r="AA105" s="3414"/>
      <c r="AB105" s="3414"/>
      <c r="AC105" s="3414"/>
      <c r="AD105" s="3414"/>
      <c r="AE105" s="3414"/>
      <c r="AF105" s="3414"/>
      <c r="AG105" s="3414"/>
      <c r="AH105" s="3414"/>
      <c r="AI105" s="3414"/>
      <c r="AJ105" s="3414"/>
      <c r="AK105" s="3414"/>
      <c r="AL105" s="3414"/>
      <c r="AM105" s="3414"/>
      <c r="AN105" s="3414"/>
      <c r="AO105" s="3414"/>
      <c r="AP105" s="3414"/>
      <c r="AQ105" s="3414"/>
      <c r="AR105" s="3414"/>
      <c r="AS105" s="3414"/>
      <c r="AT105" s="3414"/>
      <c r="AU105" s="3414"/>
      <c r="AV105" s="3414"/>
      <c r="AW105" s="3414"/>
      <c r="AX105" s="145"/>
      <c r="AY105" s="142"/>
      <c r="AZ105" s="142"/>
      <c r="BA105" s="142"/>
      <c r="BB105" s="142"/>
      <c r="BI105" s="267"/>
      <c r="BJ105" s="267"/>
      <c r="BK105" s="267"/>
      <c r="BL105" s="3416"/>
      <c r="BM105" s="3414"/>
      <c r="BN105" s="3414"/>
      <c r="BO105" s="3414"/>
      <c r="BP105" s="3414"/>
      <c r="BQ105" s="3414"/>
      <c r="BR105" s="3414"/>
      <c r="BS105" s="3414"/>
      <c r="BT105" s="3414"/>
      <c r="BU105" s="3414"/>
      <c r="BV105" s="3414"/>
      <c r="BW105" s="3414"/>
      <c r="BX105" s="3414"/>
      <c r="BY105" s="3414"/>
      <c r="BZ105" s="3414"/>
      <c r="CA105" s="3414"/>
      <c r="CB105" s="3414"/>
      <c r="CC105" s="3414"/>
      <c r="CD105" s="3414"/>
      <c r="CE105" s="3414"/>
      <c r="CF105" s="3414"/>
      <c r="CG105" s="3414"/>
      <c r="CH105" s="3414"/>
      <c r="CI105" s="3414"/>
      <c r="CJ105" s="3414"/>
      <c r="CK105" s="3414"/>
      <c r="CL105" s="3414"/>
      <c r="CM105" s="3414"/>
      <c r="CN105" s="3414"/>
      <c r="CO105" s="3414"/>
      <c r="CP105" s="3414"/>
      <c r="CQ105" s="3414"/>
      <c r="CR105" s="3414"/>
      <c r="CS105" s="3414"/>
      <c r="CT105" s="3414"/>
      <c r="CU105" s="3414"/>
      <c r="CV105" s="3414"/>
      <c r="CW105" s="3414"/>
      <c r="CX105" s="3414"/>
      <c r="CY105" s="3414"/>
      <c r="CZ105" s="3414"/>
      <c r="DA105" s="3414"/>
      <c r="DB105" s="3414"/>
      <c r="DC105" s="3414"/>
      <c r="DD105" s="3414"/>
      <c r="DE105" s="142"/>
    </row>
    <row r="106" spans="1:111" ht="13.5" customHeight="1">
      <c r="A106" s="91"/>
      <c r="B106" s="409"/>
      <c r="C106" s="409"/>
      <c r="D106" s="409"/>
      <c r="E106" s="267"/>
      <c r="F106" s="3414"/>
      <c r="G106" s="3414"/>
      <c r="H106" s="3414"/>
      <c r="I106" s="3414"/>
      <c r="J106" s="3414"/>
      <c r="K106" s="3414"/>
      <c r="L106" s="3414"/>
      <c r="M106" s="3414"/>
      <c r="N106" s="3414"/>
      <c r="O106" s="3414"/>
      <c r="P106" s="3414"/>
      <c r="Q106" s="3414"/>
      <c r="R106" s="3414"/>
      <c r="S106" s="3414"/>
      <c r="T106" s="3414"/>
      <c r="U106" s="3414"/>
      <c r="V106" s="3414"/>
      <c r="W106" s="3414"/>
      <c r="X106" s="3414"/>
      <c r="Y106" s="3414"/>
      <c r="Z106" s="3414"/>
      <c r="AA106" s="3414"/>
      <c r="AB106" s="3414"/>
      <c r="AC106" s="3414"/>
      <c r="AD106" s="3414"/>
      <c r="AE106" s="3414"/>
      <c r="AF106" s="3414"/>
      <c r="AG106" s="3414"/>
      <c r="AH106" s="3414"/>
      <c r="AI106" s="3414"/>
      <c r="AJ106" s="3414"/>
      <c r="AK106" s="3414"/>
      <c r="AL106" s="3414"/>
      <c r="AM106" s="3414"/>
      <c r="AN106" s="3414"/>
      <c r="AO106" s="3414"/>
      <c r="AP106" s="3414"/>
      <c r="AQ106" s="3414"/>
      <c r="AR106" s="3414"/>
      <c r="AS106" s="3414"/>
      <c r="AT106" s="3414"/>
      <c r="AU106" s="3414"/>
      <c r="AV106" s="3414"/>
      <c r="AW106" s="3414"/>
      <c r="AX106" s="143"/>
      <c r="AY106" s="142"/>
      <c r="AZ106" s="142"/>
      <c r="BA106" s="142"/>
      <c r="BB106" s="142"/>
      <c r="BI106" s="3415" t="s">
        <v>754</v>
      </c>
      <c r="BJ106" s="3415"/>
      <c r="BK106" s="3415"/>
      <c r="BL106" s="3415"/>
      <c r="BM106" s="3415"/>
      <c r="BN106" s="3415"/>
      <c r="BO106" s="3415"/>
      <c r="BP106" s="3415"/>
      <c r="BQ106" s="3415"/>
      <c r="BR106" s="3415"/>
      <c r="BS106" s="3415"/>
      <c r="BT106" s="3415"/>
      <c r="BU106" s="3415"/>
      <c r="BV106" s="3415"/>
      <c r="BW106" s="3415"/>
      <c r="DE106" s="142"/>
    </row>
    <row r="107" spans="1:111" ht="13.5" customHeight="1">
      <c r="A107" s="81"/>
      <c r="B107" s="3415" t="s">
        <v>779</v>
      </c>
      <c r="C107" s="3415"/>
      <c r="D107" s="3415"/>
      <c r="E107" s="3415"/>
      <c r="F107" s="3415"/>
      <c r="G107" s="3415"/>
      <c r="H107" s="3415"/>
      <c r="I107" s="3415"/>
      <c r="J107" s="3415"/>
      <c r="K107" s="3415"/>
      <c r="L107" s="3415"/>
      <c r="AX107" s="145"/>
      <c r="AY107" s="142"/>
      <c r="AZ107" s="142"/>
      <c r="BA107" s="142"/>
      <c r="BB107" s="142"/>
      <c r="BI107" s="3417" t="s">
        <v>753</v>
      </c>
      <c r="BJ107" s="3417"/>
      <c r="BK107" s="3417"/>
      <c r="BL107" s="3417"/>
      <c r="BM107" s="3414" t="s">
        <v>982</v>
      </c>
      <c r="BN107" s="3414"/>
      <c r="BO107" s="3414"/>
      <c r="BP107" s="3414"/>
      <c r="BQ107" s="3414"/>
      <c r="BR107" s="3414"/>
      <c r="BS107" s="3414"/>
      <c r="BT107" s="3414"/>
      <c r="BU107" s="3414"/>
      <c r="BV107" s="3414"/>
      <c r="BW107" s="3414"/>
      <c r="BX107" s="3414"/>
      <c r="BY107" s="3414"/>
      <c r="BZ107" s="3414"/>
      <c r="CA107" s="3414"/>
      <c r="CB107" s="3414"/>
      <c r="CC107" s="3414"/>
      <c r="CD107" s="3414"/>
      <c r="CE107" s="3414"/>
      <c r="CF107" s="3414"/>
      <c r="CG107" s="3414"/>
      <c r="CH107" s="3414"/>
      <c r="CI107" s="3414"/>
      <c r="CJ107" s="3414"/>
      <c r="CK107" s="3414"/>
      <c r="CL107" s="3414"/>
      <c r="CM107" s="3414"/>
      <c r="CN107" s="3414"/>
      <c r="CO107" s="3414"/>
      <c r="CP107" s="3414"/>
      <c r="CQ107" s="3414"/>
      <c r="CR107" s="3414"/>
      <c r="CS107" s="3414"/>
      <c r="CT107" s="3414"/>
      <c r="CU107" s="3414"/>
      <c r="CV107" s="3414"/>
      <c r="CW107" s="3414"/>
      <c r="CX107" s="3414"/>
      <c r="CY107" s="3414"/>
      <c r="CZ107" s="3414"/>
      <c r="DA107" s="3414"/>
      <c r="DB107" s="3414"/>
      <c r="DC107" s="3414"/>
      <c r="DD107" s="3414"/>
      <c r="DE107" s="142"/>
    </row>
    <row r="108" spans="1:111" ht="13.5" customHeight="1">
      <c r="A108" s="81"/>
      <c r="B108" s="3417" t="s">
        <v>778</v>
      </c>
      <c r="C108" s="3417"/>
      <c r="D108" s="3417"/>
      <c r="E108" s="3417"/>
      <c r="F108" s="3414" t="s">
        <v>972</v>
      </c>
      <c r="G108" s="3414"/>
      <c r="H108" s="3414"/>
      <c r="I108" s="3414"/>
      <c r="J108" s="3414"/>
      <c r="K108" s="3414"/>
      <c r="L108" s="3414"/>
      <c r="M108" s="3414"/>
      <c r="N108" s="3414"/>
      <c r="O108" s="3414"/>
      <c r="P108" s="3414"/>
      <c r="Q108" s="3414"/>
      <c r="R108" s="3414"/>
      <c r="S108" s="3414"/>
      <c r="T108" s="3414"/>
      <c r="U108" s="3414"/>
      <c r="V108" s="3414"/>
      <c r="W108" s="3414"/>
      <c r="X108" s="3414"/>
      <c r="Y108" s="3414"/>
      <c r="Z108" s="3414"/>
      <c r="AA108" s="3414"/>
      <c r="AB108" s="3414"/>
      <c r="AC108" s="3414"/>
      <c r="AD108" s="3414"/>
      <c r="AE108" s="3414"/>
      <c r="AF108" s="3414"/>
      <c r="AG108" s="3414"/>
      <c r="AH108" s="3414"/>
      <c r="AI108" s="3414"/>
      <c r="AJ108" s="3414"/>
      <c r="AK108" s="3414"/>
      <c r="AL108" s="3414"/>
      <c r="AM108" s="3414"/>
      <c r="AN108" s="3414"/>
      <c r="AO108" s="3414"/>
      <c r="AP108" s="3414"/>
      <c r="AQ108" s="3414"/>
      <c r="AR108" s="3414"/>
      <c r="AS108" s="3414"/>
      <c r="AT108" s="3414"/>
      <c r="AU108" s="3414"/>
      <c r="AV108" s="3414"/>
      <c r="AW108" s="3414"/>
      <c r="AX108" s="145"/>
      <c r="AY108" s="142"/>
      <c r="AZ108" s="142"/>
      <c r="BA108" s="142"/>
      <c r="BB108" s="142"/>
      <c r="BI108" s="3417"/>
      <c r="BJ108" s="3417"/>
      <c r="BK108" s="3417"/>
      <c r="BL108" s="3417"/>
      <c r="BM108" s="3414"/>
      <c r="BN108" s="3414"/>
      <c r="BO108" s="3414"/>
      <c r="BP108" s="3414"/>
      <c r="BQ108" s="3414"/>
      <c r="BR108" s="3414"/>
      <c r="BS108" s="3414"/>
      <c r="BT108" s="3414"/>
      <c r="BU108" s="3414"/>
      <c r="BV108" s="3414"/>
      <c r="BW108" s="3414"/>
      <c r="BX108" s="3414"/>
      <c r="BY108" s="3414"/>
      <c r="BZ108" s="3414"/>
      <c r="CA108" s="3414"/>
      <c r="CB108" s="3414"/>
      <c r="CC108" s="3414"/>
      <c r="CD108" s="3414"/>
      <c r="CE108" s="3414"/>
      <c r="CF108" s="3414"/>
      <c r="CG108" s="3414"/>
      <c r="CH108" s="3414"/>
      <c r="CI108" s="3414"/>
      <c r="CJ108" s="3414"/>
      <c r="CK108" s="3414"/>
      <c r="CL108" s="3414"/>
      <c r="CM108" s="3414"/>
      <c r="CN108" s="3414"/>
      <c r="CO108" s="3414"/>
      <c r="CP108" s="3414"/>
      <c r="CQ108" s="3414"/>
      <c r="CR108" s="3414"/>
      <c r="CS108" s="3414"/>
      <c r="CT108" s="3414"/>
      <c r="CU108" s="3414"/>
      <c r="CV108" s="3414"/>
      <c r="CW108" s="3414"/>
      <c r="CX108" s="3414"/>
      <c r="CY108" s="3414"/>
      <c r="CZ108" s="3414"/>
      <c r="DA108" s="3414"/>
      <c r="DB108" s="3414"/>
      <c r="DC108" s="3414"/>
      <c r="DD108" s="3414"/>
      <c r="DE108" s="142"/>
    </row>
    <row r="109" spans="1:111" ht="13.5" customHeight="1">
      <c r="A109" s="81"/>
      <c r="B109" s="3417"/>
      <c r="C109" s="3417"/>
      <c r="D109" s="3417"/>
      <c r="E109" s="3417"/>
      <c r="F109" s="3414"/>
      <c r="G109" s="3414"/>
      <c r="H109" s="3414"/>
      <c r="I109" s="3414"/>
      <c r="J109" s="3414"/>
      <c r="K109" s="3414"/>
      <c r="L109" s="3414"/>
      <c r="M109" s="3414"/>
      <c r="N109" s="3414"/>
      <c r="O109" s="3414"/>
      <c r="P109" s="3414"/>
      <c r="Q109" s="3414"/>
      <c r="R109" s="3414"/>
      <c r="S109" s="3414"/>
      <c r="T109" s="3414"/>
      <c r="U109" s="3414"/>
      <c r="V109" s="3414"/>
      <c r="W109" s="3414"/>
      <c r="X109" s="3414"/>
      <c r="Y109" s="3414"/>
      <c r="Z109" s="3414"/>
      <c r="AA109" s="3414"/>
      <c r="AB109" s="3414"/>
      <c r="AC109" s="3414"/>
      <c r="AD109" s="3414"/>
      <c r="AE109" s="3414"/>
      <c r="AF109" s="3414"/>
      <c r="AG109" s="3414"/>
      <c r="AH109" s="3414"/>
      <c r="AI109" s="3414"/>
      <c r="AJ109" s="3414"/>
      <c r="AK109" s="3414"/>
      <c r="AL109" s="3414"/>
      <c r="AM109" s="3414"/>
      <c r="AN109" s="3414"/>
      <c r="AO109" s="3414"/>
      <c r="AP109" s="3414"/>
      <c r="AQ109" s="3414"/>
      <c r="AR109" s="3414"/>
      <c r="AS109" s="3414"/>
      <c r="AT109" s="3414"/>
      <c r="AU109" s="3414"/>
      <c r="AV109" s="3414"/>
      <c r="AW109" s="3414"/>
      <c r="AX109" s="145"/>
      <c r="AY109" s="142"/>
      <c r="AZ109" s="142"/>
      <c r="BA109" s="142"/>
      <c r="BB109" s="142"/>
      <c r="BI109" s="409"/>
      <c r="BJ109" s="410"/>
      <c r="BK109" s="410"/>
      <c r="BL109" s="267"/>
      <c r="BM109" s="3414"/>
      <c r="BN109" s="3414"/>
      <c r="BO109" s="3414"/>
      <c r="BP109" s="3414"/>
      <c r="BQ109" s="3414"/>
      <c r="BR109" s="3414"/>
      <c r="BS109" s="3414"/>
      <c r="BT109" s="3414"/>
      <c r="BU109" s="3414"/>
      <c r="BV109" s="3414"/>
      <c r="BW109" s="3414"/>
      <c r="BX109" s="3414"/>
      <c r="BY109" s="3414"/>
      <c r="BZ109" s="3414"/>
      <c r="CA109" s="3414"/>
      <c r="CB109" s="3414"/>
      <c r="CC109" s="3414"/>
      <c r="CD109" s="3414"/>
      <c r="CE109" s="3414"/>
      <c r="CF109" s="3414"/>
      <c r="CG109" s="3414"/>
      <c r="CH109" s="3414"/>
      <c r="CI109" s="3414"/>
      <c r="CJ109" s="3414"/>
      <c r="CK109" s="3414"/>
      <c r="CL109" s="3414"/>
      <c r="CM109" s="3414"/>
      <c r="CN109" s="3414"/>
      <c r="CO109" s="3414"/>
      <c r="CP109" s="3414"/>
      <c r="CQ109" s="3414"/>
      <c r="CR109" s="3414"/>
      <c r="CS109" s="3414"/>
      <c r="CT109" s="3414"/>
      <c r="CU109" s="3414"/>
      <c r="CV109" s="3414"/>
      <c r="CW109" s="3414"/>
      <c r="CX109" s="3414"/>
      <c r="CY109" s="3414"/>
      <c r="CZ109" s="3414"/>
      <c r="DA109" s="3414"/>
      <c r="DB109" s="3414"/>
      <c r="DC109" s="3414"/>
      <c r="DD109" s="3414"/>
      <c r="DE109" s="142"/>
    </row>
    <row r="110" spans="1:111" ht="13.5" customHeight="1">
      <c r="A110" s="81"/>
      <c r="B110" s="409"/>
      <c r="C110" s="409"/>
      <c r="D110" s="409"/>
      <c r="E110" s="409"/>
      <c r="F110" s="3414"/>
      <c r="G110" s="3414"/>
      <c r="H110" s="3414"/>
      <c r="I110" s="3414"/>
      <c r="J110" s="3414"/>
      <c r="K110" s="3414"/>
      <c r="L110" s="3414"/>
      <c r="M110" s="3414"/>
      <c r="N110" s="3414"/>
      <c r="O110" s="3414"/>
      <c r="P110" s="3414"/>
      <c r="Q110" s="3414"/>
      <c r="R110" s="3414"/>
      <c r="S110" s="3414"/>
      <c r="T110" s="3414"/>
      <c r="U110" s="3414"/>
      <c r="V110" s="3414"/>
      <c r="W110" s="3414"/>
      <c r="X110" s="3414"/>
      <c r="Y110" s="3414"/>
      <c r="Z110" s="3414"/>
      <c r="AA110" s="3414"/>
      <c r="AB110" s="3414"/>
      <c r="AC110" s="3414"/>
      <c r="AD110" s="3414"/>
      <c r="AE110" s="3414"/>
      <c r="AF110" s="3414"/>
      <c r="AG110" s="3414"/>
      <c r="AH110" s="3414"/>
      <c r="AI110" s="3414"/>
      <c r="AJ110" s="3414"/>
      <c r="AK110" s="3414"/>
      <c r="AL110" s="3414"/>
      <c r="AM110" s="3414"/>
      <c r="AN110" s="3414"/>
      <c r="AO110" s="3414"/>
      <c r="AP110" s="3414"/>
      <c r="AQ110" s="3414"/>
      <c r="AR110" s="3414"/>
      <c r="AS110" s="3414"/>
      <c r="AT110" s="3414"/>
      <c r="AU110" s="3414"/>
      <c r="AV110" s="3414"/>
      <c r="AW110" s="3414"/>
      <c r="AX110" s="147"/>
      <c r="AY110" s="142"/>
      <c r="AZ110" s="142"/>
      <c r="BA110" s="142"/>
      <c r="BB110" s="142"/>
      <c r="BI110" s="267"/>
      <c r="BJ110" s="267"/>
      <c r="BK110" s="267"/>
      <c r="BL110" s="267"/>
      <c r="BM110" s="3414"/>
      <c r="BN110" s="3414"/>
      <c r="BO110" s="3414"/>
      <c r="BP110" s="3414"/>
      <c r="BQ110" s="3414"/>
      <c r="BR110" s="3414"/>
      <c r="BS110" s="3414"/>
      <c r="BT110" s="3414"/>
      <c r="BU110" s="3414"/>
      <c r="BV110" s="3414"/>
      <c r="BW110" s="3414"/>
      <c r="BX110" s="3414"/>
      <c r="BY110" s="3414"/>
      <c r="BZ110" s="3414"/>
      <c r="CA110" s="3414"/>
      <c r="CB110" s="3414"/>
      <c r="CC110" s="3414"/>
      <c r="CD110" s="3414"/>
      <c r="CE110" s="3414"/>
      <c r="CF110" s="3414"/>
      <c r="CG110" s="3414"/>
      <c r="CH110" s="3414"/>
      <c r="CI110" s="3414"/>
      <c r="CJ110" s="3414"/>
      <c r="CK110" s="3414"/>
      <c r="CL110" s="3414"/>
      <c r="CM110" s="3414"/>
      <c r="CN110" s="3414"/>
      <c r="CO110" s="3414"/>
      <c r="CP110" s="3414"/>
      <c r="CQ110" s="3414"/>
      <c r="CR110" s="3414"/>
      <c r="CS110" s="3414"/>
      <c r="CT110" s="3414"/>
      <c r="CU110" s="3414"/>
      <c r="CV110" s="3414"/>
      <c r="CW110" s="3414"/>
      <c r="CX110" s="3414"/>
      <c r="CY110" s="3414"/>
      <c r="CZ110" s="3414"/>
      <c r="DA110" s="3414"/>
      <c r="DB110" s="3414"/>
      <c r="DC110" s="3414"/>
      <c r="DD110" s="3414"/>
      <c r="DE110" s="142"/>
      <c r="DG110" s="395"/>
    </row>
    <row r="111" spans="1:111" ht="13.5" customHeight="1">
      <c r="A111" s="81"/>
      <c r="B111" s="3415" t="s">
        <v>777</v>
      </c>
      <c r="C111" s="3415"/>
      <c r="D111" s="3415"/>
      <c r="E111" s="3415"/>
      <c r="F111" s="3415"/>
      <c r="G111" s="3415"/>
      <c r="H111" s="3415"/>
      <c r="I111" s="3415"/>
      <c r="J111" s="3415"/>
      <c r="K111" s="3415"/>
      <c r="L111" s="3415"/>
      <c r="M111" s="3415"/>
      <c r="N111" s="3415"/>
      <c r="O111" s="3415"/>
      <c r="P111" s="3415"/>
      <c r="Q111" s="3415"/>
      <c r="R111" s="3415"/>
      <c r="S111" s="3415"/>
      <c r="T111" s="3415"/>
      <c r="U111" s="3415"/>
      <c r="V111" s="3415"/>
      <c r="W111" s="410"/>
      <c r="X111" s="410"/>
      <c r="Y111" s="410"/>
      <c r="Z111" s="410"/>
      <c r="AA111" s="410"/>
      <c r="AB111" s="410"/>
      <c r="AC111" s="410"/>
      <c r="AD111" s="410"/>
      <c r="AE111" s="410"/>
      <c r="AF111" s="410"/>
      <c r="AG111" s="410"/>
      <c r="AH111" s="410"/>
      <c r="AI111" s="410"/>
      <c r="AJ111" s="410"/>
      <c r="AK111" s="410"/>
      <c r="AL111" s="410"/>
      <c r="AM111" s="410"/>
      <c r="AN111" s="410"/>
      <c r="AO111" s="410"/>
      <c r="AP111" s="410"/>
      <c r="AQ111" s="410"/>
      <c r="AR111" s="410"/>
      <c r="AS111" s="410"/>
      <c r="AT111" s="410"/>
      <c r="AU111" s="410"/>
      <c r="AV111" s="410"/>
      <c r="AW111" s="410"/>
      <c r="AX111" s="147"/>
      <c r="AY111" s="142"/>
      <c r="AZ111" s="142"/>
      <c r="BA111" s="142"/>
      <c r="BB111" s="142"/>
      <c r="BL111" s="3416" t="s">
        <v>727</v>
      </c>
      <c r="BM111" s="3414" t="s">
        <v>983</v>
      </c>
      <c r="BN111" s="3414"/>
      <c r="BO111" s="3414"/>
      <c r="BP111" s="3414"/>
      <c r="BQ111" s="3414"/>
      <c r="BR111" s="3414"/>
      <c r="BS111" s="3414"/>
      <c r="BT111" s="3414"/>
      <c r="BU111" s="3414"/>
      <c r="BV111" s="3414"/>
      <c r="BW111" s="3414"/>
      <c r="BX111" s="3414"/>
      <c r="BY111" s="3414"/>
      <c r="BZ111" s="3414"/>
      <c r="CA111" s="3414"/>
      <c r="CB111" s="3414"/>
      <c r="CC111" s="3414"/>
      <c r="CD111" s="3414"/>
      <c r="CE111" s="3414"/>
      <c r="CF111" s="3414"/>
      <c r="CG111" s="3414"/>
      <c r="CH111" s="3414"/>
      <c r="CI111" s="3414"/>
      <c r="CJ111" s="3414"/>
      <c r="CK111" s="3414"/>
      <c r="CL111" s="3414"/>
      <c r="CM111" s="3414"/>
      <c r="CN111" s="3414"/>
      <c r="CO111" s="3414"/>
      <c r="CP111" s="3414"/>
      <c r="CQ111" s="3414"/>
      <c r="CR111" s="3414"/>
      <c r="CS111" s="3414"/>
      <c r="CT111" s="3414"/>
      <c r="CU111" s="3414"/>
      <c r="CV111" s="3414"/>
      <c r="CW111" s="3414"/>
      <c r="CX111" s="3414"/>
      <c r="CY111" s="3414"/>
      <c r="CZ111" s="3414"/>
      <c r="DA111" s="3414"/>
      <c r="DB111" s="3414"/>
      <c r="DC111" s="3414"/>
      <c r="DD111" s="3414"/>
      <c r="DE111" s="142"/>
      <c r="DG111" s="395"/>
    </row>
    <row r="112" spans="1:111" ht="13.5" customHeight="1">
      <c r="A112" s="81"/>
      <c r="B112" s="3417" t="s">
        <v>776</v>
      </c>
      <c r="C112" s="3417"/>
      <c r="D112" s="3417"/>
      <c r="E112" s="3417"/>
      <c r="F112" s="3414" t="s">
        <v>1514</v>
      </c>
      <c r="G112" s="3414"/>
      <c r="H112" s="3414"/>
      <c r="I112" s="3414"/>
      <c r="J112" s="3414"/>
      <c r="K112" s="3414"/>
      <c r="L112" s="3414"/>
      <c r="M112" s="3414"/>
      <c r="N112" s="3414"/>
      <c r="O112" s="3414"/>
      <c r="P112" s="3414"/>
      <c r="Q112" s="3414"/>
      <c r="R112" s="3414"/>
      <c r="S112" s="3414"/>
      <c r="T112" s="3414"/>
      <c r="U112" s="3414"/>
      <c r="V112" s="3414"/>
      <c r="W112" s="3414"/>
      <c r="X112" s="3414"/>
      <c r="Y112" s="3414"/>
      <c r="Z112" s="3414"/>
      <c r="AA112" s="3414"/>
      <c r="AB112" s="3414"/>
      <c r="AC112" s="3414"/>
      <c r="AD112" s="3414"/>
      <c r="AE112" s="3414"/>
      <c r="AF112" s="3414"/>
      <c r="AG112" s="3414"/>
      <c r="AH112" s="3414"/>
      <c r="AI112" s="3414"/>
      <c r="AJ112" s="3414"/>
      <c r="AK112" s="3414"/>
      <c r="AL112" s="3414"/>
      <c r="AM112" s="3414"/>
      <c r="AN112" s="3414"/>
      <c r="AO112" s="3414"/>
      <c r="AP112" s="3414"/>
      <c r="AQ112" s="3414"/>
      <c r="AR112" s="3414"/>
      <c r="AS112" s="3414"/>
      <c r="AT112" s="3414"/>
      <c r="AU112" s="3414"/>
      <c r="AV112" s="3414"/>
      <c r="AW112" s="3414"/>
      <c r="AX112" s="147"/>
      <c r="AY112" s="142"/>
      <c r="AZ112" s="142"/>
      <c r="BA112" s="142"/>
      <c r="BB112" s="142"/>
      <c r="BL112" s="3416"/>
      <c r="BM112" s="3414"/>
      <c r="BN112" s="3414"/>
      <c r="BO112" s="3414"/>
      <c r="BP112" s="3414"/>
      <c r="BQ112" s="3414"/>
      <c r="BR112" s="3414"/>
      <c r="BS112" s="3414"/>
      <c r="BT112" s="3414"/>
      <c r="BU112" s="3414"/>
      <c r="BV112" s="3414"/>
      <c r="BW112" s="3414"/>
      <c r="BX112" s="3414"/>
      <c r="BY112" s="3414"/>
      <c r="BZ112" s="3414"/>
      <c r="CA112" s="3414"/>
      <c r="CB112" s="3414"/>
      <c r="CC112" s="3414"/>
      <c r="CD112" s="3414"/>
      <c r="CE112" s="3414"/>
      <c r="CF112" s="3414"/>
      <c r="CG112" s="3414"/>
      <c r="CH112" s="3414"/>
      <c r="CI112" s="3414"/>
      <c r="CJ112" s="3414"/>
      <c r="CK112" s="3414"/>
      <c r="CL112" s="3414"/>
      <c r="CM112" s="3414"/>
      <c r="CN112" s="3414"/>
      <c r="CO112" s="3414"/>
      <c r="CP112" s="3414"/>
      <c r="CQ112" s="3414"/>
      <c r="CR112" s="3414"/>
      <c r="CS112" s="3414"/>
      <c r="CT112" s="3414"/>
      <c r="CU112" s="3414"/>
      <c r="CV112" s="3414"/>
      <c r="CW112" s="3414"/>
      <c r="CX112" s="3414"/>
      <c r="CY112" s="3414"/>
      <c r="CZ112" s="3414"/>
      <c r="DA112" s="3414"/>
      <c r="DB112" s="3414"/>
      <c r="DC112" s="3414"/>
      <c r="DD112" s="3414"/>
      <c r="DE112" s="142"/>
    </row>
    <row r="113" spans="1:109" ht="13.5" customHeight="1">
      <c r="A113" s="81"/>
      <c r="B113" s="3417"/>
      <c r="C113" s="3417"/>
      <c r="D113" s="3417"/>
      <c r="E113" s="3417"/>
      <c r="F113" s="3414"/>
      <c r="G113" s="3414"/>
      <c r="H113" s="3414"/>
      <c r="I113" s="3414"/>
      <c r="J113" s="3414"/>
      <c r="K113" s="3414"/>
      <c r="L113" s="3414"/>
      <c r="M113" s="3414"/>
      <c r="N113" s="3414"/>
      <c r="O113" s="3414"/>
      <c r="P113" s="3414"/>
      <c r="Q113" s="3414"/>
      <c r="R113" s="3414"/>
      <c r="S113" s="3414"/>
      <c r="T113" s="3414"/>
      <c r="U113" s="3414"/>
      <c r="V113" s="3414"/>
      <c r="W113" s="3414"/>
      <c r="X113" s="3414"/>
      <c r="Y113" s="3414"/>
      <c r="Z113" s="3414"/>
      <c r="AA113" s="3414"/>
      <c r="AB113" s="3414"/>
      <c r="AC113" s="3414"/>
      <c r="AD113" s="3414"/>
      <c r="AE113" s="3414"/>
      <c r="AF113" s="3414"/>
      <c r="AG113" s="3414"/>
      <c r="AH113" s="3414"/>
      <c r="AI113" s="3414"/>
      <c r="AJ113" s="3414"/>
      <c r="AK113" s="3414"/>
      <c r="AL113" s="3414"/>
      <c r="AM113" s="3414"/>
      <c r="AN113" s="3414"/>
      <c r="AO113" s="3414"/>
      <c r="AP113" s="3414"/>
      <c r="AQ113" s="3414"/>
      <c r="AR113" s="3414"/>
      <c r="AS113" s="3414"/>
      <c r="AT113" s="3414"/>
      <c r="AU113" s="3414"/>
      <c r="AV113" s="3414"/>
      <c r="AW113" s="3414"/>
      <c r="AX113" s="147"/>
      <c r="AY113" s="142"/>
      <c r="AZ113" s="142"/>
      <c r="BA113" s="142"/>
      <c r="BB113" s="142"/>
      <c r="BI113" s="409"/>
      <c r="BJ113" s="410"/>
      <c r="BK113" s="410"/>
      <c r="BL113" s="267"/>
      <c r="BM113" s="3414"/>
      <c r="BN113" s="3414"/>
      <c r="BO113" s="3414"/>
      <c r="BP113" s="3414"/>
      <c r="BQ113" s="3414"/>
      <c r="BR113" s="3414"/>
      <c r="BS113" s="3414"/>
      <c r="BT113" s="3414"/>
      <c r="BU113" s="3414"/>
      <c r="BV113" s="3414"/>
      <c r="BW113" s="3414"/>
      <c r="BX113" s="3414"/>
      <c r="BY113" s="3414"/>
      <c r="BZ113" s="3414"/>
      <c r="CA113" s="3414"/>
      <c r="CB113" s="3414"/>
      <c r="CC113" s="3414"/>
      <c r="CD113" s="3414"/>
      <c r="CE113" s="3414"/>
      <c r="CF113" s="3414"/>
      <c r="CG113" s="3414"/>
      <c r="CH113" s="3414"/>
      <c r="CI113" s="3414"/>
      <c r="CJ113" s="3414"/>
      <c r="CK113" s="3414"/>
      <c r="CL113" s="3414"/>
      <c r="CM113" s="3414"/>
      <c r="CN113" s="3414"/>
      <c r="CO113" s="3414"/>
      <c r="CP113" s="3414"/>
      <c r="CQ113" s="3414"/>
      <c r="CR113" s="3414"/>
      <c r="CS113" s="3414"/>
      <c r="CT113" s="3414"/>
      <c r="CU113" s="3414"/>
      <c r="CV113" s="3414"/>
      <c r="CW113" s="3414"/>
      <c r="CX113" s="3414"/>
      <c r="CY113" s="3414"/>
      <c r="CZ113" s="3414"/>
      <c r="DA113" s="3414"/>
      <c r="DB113" s="3414"/>
      <c r="DC113" s="3414"/>
      <c r="DD113" s="3414"/>
      <c r="DE113" s="142"/>
    </row>
    <row r="114" spans="1:109" ht="13.5" customHeight="1">
      <c r="A114" s="81"/>
      <c r="B114" s="267"/>
      <c r="C114" s="267"/>
      <c r="D114" s="267"/>
      <c r="E114" s="267"/>
      <c r="F114" s="3414"/>
      <c r="G114" s="3414"/>
      <c r="H114" s="3414"/>
      <c r="I114" s="3414"/>
      <c r="J114" s="3414"/>
      <c r="K114" s="3414"/>
      <c r="L114" s="3414"/>
      <c r="M114" s="3414"/>
      <c r="N114" s="3414"/>
      <c r="O114" s="3414"/>
      <c r="P114" s="3414"/>
      <c r="Q114" s="3414"/>
      <c r="R114" s="3414"/>
      <c r="S114" s="3414"/>
      <c r="T114" s="3414"/>
      <c r="U114" s="3414"/>
      <c r="V114" s="3414"/>
      <c r="W114" s="3414"/>
      <c r="X114" s="3414"/>
      <c r="Y114" s="3414"/>
      <c r="Z114" s="3414"/>
      <c r="AA114" s="3414"/>
      <c r="AB114" s="3414"/>
      <c r="AC114" s="3414"/>
      <c r="AD114" s="3414"/>
      <c r="AE114" s="3414"/>
      <c r="AF114" s="3414"/>
      <c r="AG114" s="3414"/>
      <c r="AH114" s="3414"/>
      <c r="AI114" s="3414"/>
      <c r="AJ114" s="3414"/>
      <c r="AK114" s="3414"/>
      <c r="AL114" s="3414"/>
      <c r="AM114" s="3414"/>
      <c r="AN114" s="3414"/>
      <c r="AO114" s="3414"/>
      <c r="AP114" s="3414"/>
      <c r="AQ114" s="3414"/>
      <c r="AR114" s="3414"/>
      <c r="AS114" s="3414"/>
      <c r="AT114" s="3414"/>
      <c r="AU114" s="3414"/>
      <c r="AV114" s="3414"/>
      <c r="AW114" s="3414"/>
      <c r="AX114" s="147"/>
      <c r="AY114" s="142"/>
      <c r="AZ114" s="142"/>
      <c r="BA114" s="142"/>
      <c r="BB114" s="142"/>
      <c r="BI114" s="3415" t="s">
        <v>752</v>
      </c>
      <c r="BJ114" s="3415"/>
      <c r="BK114" s="3415"/>
      <c r="BL114" s="3415"/>
      <c r="BM114" s="3415"/>
      <c r="BN114" s="3415"/>
      <c r="BO114" s="3415"/>
      <c r="BP114" s="3415"/>
      <c r="BQ114" s="3415"/>
      <c r="BR114" s="3415"/>
      <c r="BS114" s="3415"/>
      <c r="BT114" s="3415"/>
      <c r="BU114" s="3415"/>
      <c r="BV114" s="3415"/>
      <c r="BW114" s="3415"/>
      <c r="DE114" s="142"/>
    </row>
    <row r="115" spans="1:109" ht="13.5" customHeight="1">
      <c r="A115" s="81"/>
      <c r="E115" s="3512" t="s">
        <v>727</v>
      </c>
      <c r="F115" s="3414" t="s">
        <v>1515</v>
      </c>
      <c r="G115" s="3414"/>
      <c r="H115" s="3414"/>
      <c r="I115" s="3414"/>
      <c r="J115" s="3414"/>
      <c r="K115" s="3414"/>
      <c r="L115" s="3414"/>
      <c r="M115" s="3414"/>
      <c r="N115" s="3414"/>
      <c r="O115" s="3414"/>
      <c r="P115" s="3414"/>
      <c r="Q115" s="3414"/>
      <c r="R115" s="3414"/>
      <c r="S115" s="3414"/>
      <c r="T115" s="3414"/>
      <c r="U115" s="3414"/>
      <c r="V115" s="3414"/>
      <c r="W115" s="3414"/>
      <c r="X115" s="3414"/>
      <c r="Y115" s="3414"/>
      <c r="Z115" s="3414"/>
      <c r="AA115" s="3414"/>
      <c r="AB115" s="3414"/>
      <c r="AC115" s="3414"/>
      <c r="AD115" s="3414"/>
      <c r="AE115" s="3414"/>
      <c r="AF115" s="3414"/>
      <c r="AG115" s="3414"/>
      <c r="AH115" s="3414"/>
      <c r="AI115" s="3414"/>
      <c r="AJ115" s="3414"/>
      <c r="AK115" s="3414"/>
      <c r="AL115" s="3414"/>
      <c r="AM115" s="3414"/>
      <c r="AN115" s="3414"/>
      <c r="AO115" s="3414"/>
      <c r="AP115" s="3414"/>
      <c r="AQ115" s="3414"/>
      <c r="AR115" s="3414"/>
      <c r="AS115" s="3414"/>
      <c r="AT115" s="3414"/>
      <c r="AU115" s="3414"/>
      <c r="AV115" s="3414"/>
      <c r="AW115" s="3414"/>
      <c r="AX115" s="147"/>
      <c r="AY115" s="142"/>
      <c r="AZ115" s="142"/>
      <c r="BA115" s="142"/>
      <c r="BB115" s="142"/>
      <c r="BI115" s="3417" t="s">
        <v>751</v>
      </c>
      <c r="BJ115" s="3417"/>
      <c r="BK115" s="3417"/>
      <c r="BL115" s="3417"/>
      <c r="BM115" s="3414" t="s">
        <v>750</v>
      </c>
      <c r="BN115" s="3414"/>
      <c r="BO115" s="3414"/>
      <c r="BP115" s="3414"/>
      <c r="BQ115" s="3414"/>
      <c r="BR115" s="3414"/>
      <c r="BS115" s="3414"/>
      <c r="BT115" s="3414"/>
      <c r="BU115" s="3414"/>
      <c r="BV115" s="3414"/>
      <c r="BW115" s="3414"/>
      <c r="BX115" s="3414"/>
      <c r="BY115" s="3414"/>
      <c r="BZ115" s="3414"/>
      <c r="CA115" s="3414"/>
      <c r="CB115" s="3414"/>
      <c r="CC115" s="3414"/>
      <c r="CD115" s="3414"/>
      <c r="CE115" s="3414"/>
      <c r="CF115" s="3414"/>
      <c r="CG115" s="3414"/>
      <c r="CH115" s="3414"/>
      <c r="CI115" s="3414"/>
      <c r="CJ115" s="3414"/>
      <c r="CK115" s="3414"/>
      <c r="CL115" s="3414"/>
      <c r="CM115" s="3414"/>
      <c r="CN115" s="3414"/>
      <c r="CO115" s="3414"/>
      <c r="CP115" s="3414"/>
      <c r="CQ115" s="3414"/>
      <c r="CR115" s="3414"/>
      <c r="CS115" s="3414"/>
      <c r="CT115" s="3414"/>
      <c r="CU115" s="3414"/>
      <c r="CV115" s="3414"/>
      <c r="CW115" s="3414"/>
      <c r="CX115" s="3414"/>
      <c r="CY115" s="3414"/>
      <c r="CZ115" s="3414"/>
      <c r="DA115" s="3414"/>
      <c r="DB115" s="3414"/>
      <c r="DC115" s="3414"/>
      <c r="DD115" s="3414"/>
      <c r="DE115" s="142"/>
    </row>
    <row r="116" spans="1:109" ht="13.5" customHeight="1">
      <c r="A116" s="81"/>
      <c r="E116" s="3512"/>
      <c r="F116" s="3414"/>
      <c r="G116" s="3414"/>
      <c r="H116" s="3414"/>
      <c r="I116" s="3414"/>
      <c r="J116" s="3414"/>
      <c r="K116" s="3414"/>
      <c r="L116" s="3414"/>
      <c r="M116" s="3414"/>
      <c r="N116" s="3414"/>
      <c r="O116" s="3414"/>
      <c r="P116" s="3414"/>
      <c r="Q116" s="3414"/>
      <c r="R116" s="3414"/>
      <c r="S116" s="3414"/>
      <c r="T116" s="3414"/>
      <c r="U116" s="3414"/>
      <c r="V116" s="3414"/>
      <c r="W116" s="3414"/>
      <c r="X116" s="3414"/>
      <c r="Y116" s="3414"/>
      <c r="Z116" s="3414"/>
      <c r="AA116" s="3414"/>
      <c r="AB116" s="3414"/>
      <c r="AC116" s="3414"/>
      <c r="AD116" s="3414"/>
      <c r="AE116" s="3414"/>
      <c r="AF116" s="3414"/>
      <c r="AG116" s="3414"/>
      <c r="AH116" s="3414"/>
      <c r="AI116" s="3414"/>
      <c r="AJ116" s="3414"/>
      <c r="AK116" s="3414"/>
      <c r="AL116" s="3414"/>
      <c r="AM116" s="3414"/>
      <c r="AN116" s="3414"/>
      <c r="AO116" s="3414"/>
      <c r="AP116" s="3414"/>
      <c r="AQ116" s="3414"/>
      <c r="AR116" s="3414"/>
      <c r="AS116" s="3414"/>
      <c r="AT116" s="3414"/>
      <c r="AU116" s="3414"/>
      <c r="AV116" s="3414"/>
      <c r="AW116" s="3414"/>
      <c r="AX116" s="147"/>
      <c r="AY116" s="142"/>
      <c r="AZ116" s="142"/>
      <c r="BA116" s="142"/>
      <c r="BB116" s="142"/>
      <c r="BI116" s="3417"/>
      <c r="BJ116" s="3417"/>
      <c r="BK116" s="3417"/>
      <c r="BL116" s="3417"/>
      <c r="BM116" s="3414"/>
      <c r="BN116" s="3414"/>
      <c r="BO116" s="3414"/>
      <c r="BP116" s="3414"/>
      <c r="BQ116" s="3414"/>
      <c r="BR116" s="3414"/>
      <c r="BS116" s="3414"/>
      <c r="BT116" s="3414"/>
      <c r="BU116" s="3414"/>
      <c r="BV116" s="3414"/>
      <c r="BW116" s="3414"/>
      <c r="BX116" s="3414"/>
      <c r="BY116" s="3414"/>
      <c r="BZ116" s="3414"/>
      <c r="CA116" s="3414"/>
      <c r="CB116" s="3414"/>
      <c r="CC116" s="3414"/>
      <c r="CD116" s="3414"/>
      <c r="CE116" s="3414"/>
      <c r="CF116" s="3414"/>
      <c r="CG116" s="3414"/>
      <c r="CH116" s="3414"/>
      <c r="CI116" s="3414"/>
      <c r="CJ116" s="3414"/>
      <c r="CK116" s="3414"/>
      <c r="CL116" s="3414"/>
      <c r="CM116" s="3414"/>
      <c r="CN116" s="3414"/>
      <c r="CO116" s="3414"/>
      <c r="CP116" s="3414"/>
      <c r="CQ116" s="3414"/>
      <c r="CR116" s="3414"/>
      <c r="CS116" s="3414"/>
      <c r="CT116" s="3414"/>
      <c r="CU116" s="3414"/>
      <c r="CV116" s="3414"/>
      <c r="CW116" s="3414"/>
      <c r="CX116" s="3414"/>
      <c r="CY116" s="3414"/>
      <c r="CZ116" s="3414"/>
      <c r="DA116" s="3414"/>
      <c r="DB116" s="3414"/>
      <c r="DC116" s="3414"/>
      <c r="DD116" s="3414"/>
      <c r="DE116" s="142"/>
    </row>
    <row r="117" spans="1:109" ht="13.5" customHeight="1">
      <c r="A117" s="81"/>
      <c r="E117" s="267"/>
      <c r="F117" s="3414"/>
      <c r="G117" s="3414"/>
      <c r="H117" s="3414"/>
      <c r="I117" s="3414"/>
      <c r="J117" s="3414"/>
      <c r="K117" s="3414"/>
      <c r="L117" s="3414"/>
      <c r="M117" s="3414"/>
      <c r="N117" s="3414"/>
      <c r="O117" s="3414"/>
      <c r="P117" s="3414"/>
      <c r="Q117" s="3414"/>
      <c r="R117" s="3414"/>
      <c r="S117" s="3414"/>
      <c r="T117" s="3414"/>
      <c r="U117" s="3414"/>
      <c r="V117" s="3414"/>
      <c r="W117" s="3414"/>
      <c r="X117" s="3414"/>
      <c r="Y117" s="3414"/>
      <c r="Z117" s="3414"/>
      <c r="AA117" s="3414"/>
      <c r="AB117" s="3414"/>
      <c r="AC117" s="3414"/>
      <c r="AD117" s="3414"/>
      <c r="AE117" s="3414"/>
      <c r="AF117" s="3414"/>
      <c r="AG117" s="3414"/>
      <c r="AH117" s="3414"/>
      <c r="AI117" s="3414"/>
      <c r="AJ117" s="3414"/>
      <c r="AK117" s="3414"/>
      <c r="AL117" s="3414"/>
      <c r="AM117" s="3414"/>
      <c r="AN117" s="3414"/>
      <c r="AO117" s="3414"/>
      <c r="AP117" s="3414"/>
      <c r="AQ117" s="3414"/>
      <c r="AR117" s="3414"/>
      <c r="AS117" s="3414"/>
      <c r="AT117" s="3414"/>
      <c r="AU117" s="3414"/>
      <c r="AV117" s="3414"/>
      <c r="AW117" s="3414"/>
      <c r="AX117" s="147"/>
      <c r="AY117" s="142"/>
      <c r="AZ117" s="142"/>
      <c r="BA117" s="142"/>
      <c r="BB117" s="142"/>
      <c r="BI117" s="409"/>
      <c r="BJ117" s="409"/>
      <c r="BK117" s="409"/>
      <c r="BL117" s="3416" t="s">
        <v>727</v>
      </c>
      <c r="BM117" s="3414" t="s">
        <v>984</v>
      </c>
      <c r="BN117" s="3414"/>
      <c r="BO117" s="3414"/>
      <c r="BP117" s="3414"/>
      <c r="BQ117" s="3414"/>
      <c r="BR117" s="3414"/>
      <c r="BS117" s="3414"/>
      <c r="BT117" s="3414"/>
      <c r="BU117" s="3414"/>
      <c r="BV117" s="3414"/>
      <c r="BW117" s="3414"/>
      <c r="BX117" s="3414"/>
      <c r="BY117" s="3414"/>
      <c r="BZ117" s="3414"/>
      <c r="CA117" s="3414"/>
      <c r="CB117" s="3414"/>
      <c r="CC117" s="3414"/>
      <c r="CD117" s="3414"/>
      <c r="CE117" s="3414"/>
      <c r="CF117" s="3414"/>
      <c r="CG117" s="3414"/>
      <c r="CH117" s="3414"/>
      <c r="CI117" s="3414"/>
      <c r="CJ117" s="3414"/>
      <c r="CK117" s="3414"/>
      <c r="CL117" s="3414"/>
      <c r="CM117" s="3414"/>
      <c r="CN117" s="3414"/>
      <c r="CO117" s="3414"/>
      <c r="CP117" s="3414"/>
      <c r="CQ117" s="3414"/>
      <c r="CR117" s="3414"/>
      <c r="CS117" s="3414"/>
      <c r="CT117" s="3414"/>
      <c r="CU117" s="3414"/>
      <c r="CV117" s="3414"/>
      <c r="CW117" s="3414"/>
      <c r="CX117" s="3414"/>
      <c r="CY117" s="3414"/>
      <c r="CZ117" s="3414"/>
      <c r="DA117" s="3414"/>
      <c r="DB117" s="3414"/>
      <c r="DC117" s="3414"/>
      <c r="DD117" s="3414"/>
      <c r="DE117" s="142"/>
    </row>
    <row r="118" spans="1:109" ht="13.5" customHeight="1">
      <c r="A118" s="81"/>
      <c r="E118" s="267"/>
      <c r="F118" s="3414"/>
      <c r="G118" s="3414"/>
      <c r="H118" s="3414"/>
      <c r="I118" s="3414"/>
      <c r="J118" s="3414"/>
      <c r="K118" s="3414"/>
      <c r="L118" s="3414"/>
      <c r="M118" s="3414"/>
      <c r="N118" s="3414"/>
      <c r="O118" s="3414"/>
      <c r="P118" s="3414"/>
      <c r="Q118" s="3414"/>
      <c r="R118" s="3414"/>
      <c r="S118" s="3414"/>
      <c r="T118" s="3414"/>
      <c r="U118" s="3414"/>
      <c r="V118" s="3414"/>
      <c r="W118" s="3414"/>
      <c r="X118" s="3414"/>
      <c r="Y118" s="3414"/>
      <c r="Z118" s="3414"/>
      <c r="AA118" s="3414"/>
      <c r="AB118" s="3414"/>
      <c r="AC118" s="3414"/>
      <c r="AD118" s="3414"/>
      <c r="AE118" s="3414"/>
      <c r="AF118" s="3414"/>
      <c r="AG118" s="3414"/>
      <c r="AH118" s="3414"/>
      <c r="AI118" s="3414"/>
      <c r="AJ118" s="3414"/>
      <c r="AK118" s="3414"/>
      <c r="AL118" s="3414"/>
      <c r="AM118" s="3414"/>
      <c r="AN118" s="3414"/>
      <c r="AO118" s="3414"/>
      <c r="AP118" s="3414"/>
      <c r="AQ118" s="3414"/>
      <c r="AR118" s="3414"/>
      <c r="AS118" s="3414"/>
      <c r="AT118" s="3414"/>
      <c r="AU118" s="3414"/>
      <c r="AV118" s="3414"/>
      <c r="AW118" s="3414"/>
      <c r="AX118" s="147"/>
      <c r="AY118" s="142"/>
      <c r="AZ118" s="142"/>
      <c r="BA118" s="142"/>
      <c r="BB118" s="142"/>
      <c r="BL118" s="3416"/>
      <c r="BM118" s="3414"/>
      <c r="BN118" s="3414"/>
      <c r="BO118" s="3414"/>
      <c r="BP118" s="3414"/>
      <c r="BQ118" s="3414"/>
      <c r="BR118" s="3414"/>
      <c r="BS118" s="3414"/>
      <c r="BT118" s="3414"/>
      <c r="BU118" s="3414"/>
      <c r="BV118" s="3414"/>
      <c r="BW118" s="3414"/>
      <c r="BX118" s="3414"/>
      <c r="BY118" s="3414"/>
      <c r="BZ118" s="3414"/>
      <c r="CA118" s="3414"/>
      <c r="CB118" s="3414"/>
      <c r="CC118" s="3414"/>
      <c r="CD118" s="3414"/>
      <c r="CE118" s="3414"/>
      <c r="CF118" s="3414"/>
      <c r="CG118" s="3414"/>
      <c r="CH118" s="3414"/>
      <c r="CI118" s="3414"/>
      <c r="CJ118" s="3414"/>
      <c r="CK118" s="3414"/>
      <c r="CL118" s="3414"/>
      <c r="CM118" s="3414"/>
      <c r="CN118" s="3414"/>
      <c r="CO118" s="3414"/>
      <c r="CP118" s="3414"/>
      <c r="CQ118" s="3414"/>
      <c r="CR118" s="3414"/>
      <c r="CS118" s="3414"/>
      <c r="CT118" s="3414"/>
      <c r="CU118" s="3414"/>
      <c r="CV118" s="3414"/>
      <c r="CW118" s="3414"/>
      <c r="CX118" s="3414"/>
      <c r="CY118" s="3414"/>
      <c r="CZ118" s="3414"/>
      <c r="DA118" s="3414"/>
      <c r="DB118" s="3414"/>
      <c r="DC118" s="3414"/>
      <c r="DD118" s="3414"/>
      <c r="DE118" s="142"/>
    </row>
    <row r="119" spans="1:109" ht="13.5" customHeight="1">
      <c r="A119" s="81"/>
      <c r="B119" s="3513" t="s">
        <v>1516</v>
      </c>
      <c r="C119" s="3513"/>
      <c r="D119" s="3513"/>
      <c r="E119" s="3513"/>
      <c r="F119" s="3513"/>
      <c r="G119" s="3513"/>
      <c r="H119" s="3513"/>
      <c r="I119" s="3513"/>
      <c r="J119" s="3513"/>
      <c r="K119" s="3513"/>
      <c r="L119" s="3513"/>
      <c r="M119" s="3513"/>
      <c r="N119" s="3513"/>
      <c r="O119" s="3513"/>
      <c r="P119" s="3513"/>
      <c r="AX119" s="147"/>
      <c r="AY119" s="142"/>
      <c r="AZ119" s="142"/>
      <c r="BA119" s="142"/>
      <c r="BB119" s="142"/>
      <c r="BL119" s="3416" t="s">
        <v>731</v>
      </c>
      <c r="BM119" s="3414" t="s">
        <v>985</v>
      </c>
      <c r="BN119" s="3414"/>
      <c r="BO119" s="3414"/>
      <c r="BP119" s="3414"/>
      <c r="BQ119" s="3414"/>
      <c r="BR119" s="3414"/>
      <c r="BS119" s="3414"/>
      <c r="BT119" s="3414"/>
      <c r="BU119" s="3414"/>
      <c r="BV119" s="3414"/>
      <c r="BW119" s="3414"/>
      <c r="BX119" s="3414"/>
      <c r="BY119" s="3414"/>
      <c r="BZ119" s="3414"/>
      <c r="CA119" s="3414"/>
      <c r="CB119" s="3414"/>
      <c r="CC119" s="3414"/>
      <c r="CD119" s="3414"/>
      <c r="CE119" s="3414"/>
      <c r="CF119" s="3414"/>
      <c r="CG119" s="3414"/>
      <c r="CH119" s="3414"/>
      <c r="CI119" s="3414"/>
      <c r="CJ119" s="3414"/>
      <c r="CK119" s="3414"/>
      <c r="CL119" s="3414"/>
      <c r="CM119" s="3414"/>
      <c r="CN119" s="3414"/>
      <c r="CO119" s="3414"/>
      <c r="CP119" s="3414"/>
      <c r="CQ119" s="3414"/>
      <c r="CR119" s="3414"/>
      <c r="CS119" s="3414"/>
      <c r="CT119" s="3414"/>
      <c r="CU119" s="3414"/>
      <c r="CV119" s="3414"/>
      <c r="CW119" s="3414"/>
      <c r="CX119" s="3414"/>
      <c r="CY119" s="3414"/>
      <c r="CZ119" s="3414"/>
      <c r="DA119" s="3414"/>
      <c r="DB119" s="3414"/>
      <c r="DC119" s="3414"/>
      <c r="DD119" s="3414"/>
      <c r="DE119" s="142"/>
    </row>
    <row r="120" spans="1:109" ht="13.5" customHeight="1">
      <c r="A120" s="81"/>
      <c r="B120" s="3417" t="s">
        <v>775</v>
      </c>
      <c r="C120" s="3417"/>
      <c r="D120" s="3417"/>
      <c r="E120" s="3417"/>
      <c r="F120" s="3423" t="s">
        <v>1517</v>
      </c>
      <c r="G120" s="3423"/>
      <c r="H120" s="3423"/>
      <c r="I120" s="3423"/>
      <c r="J120" s="3423"/>
      <c r="K120" s="3423"/>
      <c r="L120" s="3423"/>
      <c r="M120" s="3423"/>
      <c r="N120" s="3423"/>
      <c r="O120" s="3423"/>
      <c r="P120" s="3423"/>
      <c r="Q120" s="3423"/>
      <c r="R120" s="3423"/>
      <c r="S120" s="3423"/>
      <c r="T120" s="3423"/>
      <c r="U120" s="3423"/>
      <c r="V120" s="3423"/>
      <c r="W120" s="3423"/>
      <c r="X120" s="3423"/>
      <c r="Y120" s="3423"/>
      <c r="Z120" s="3423"/>
      <c r="AA120" s="3423"/>
      <c r="AB120" s="3423"/>
      <c r="AC120" s="3423"/>
      <c r="AD120" s="3423"/>
      <c r="AE120" s="3423"/>
      <c r="AF120" s="3423"/>
      <c r="AG120" s="3423"/>
      <c r="AH120" s="3423"/>
      <c r="AI120" s="3423"/>
      <c r="AJ120" s="3423"/>
      <c r="AK120" s="3423"/>
      <c r="AL120" s="3423"/>
      <c r="AM120" s="3423"/>
      <c r="AN120" s="3423"/>
      <c r="AO120" s="3423"/>
      <c r="AP120" s="3423"/>
      <c r="AQ120" s="3423"/>
      <c r="AR120" s="3423"/>
      <c r="AS120" s="3423"/>
      <c r="AT120" s="3423"/>
      <c r="AU120" s="3423"/>
      <c r="AV120" s="3423"/>
      <c r="AW120" s="3423"/>
      <c r="AX120" s="147"/>
      <c r="AY120" s="142"/>
      <c r="AZ120" s="142"/>
      <c r="BA120" s="142"/>
      <c r="BB120" s="142"/>
      <c r="BL120" s="3416"/>
      <c r="BM120" s="3414"/>
      <c r="BN120" s="3414"/>
      <c r="BO120" s="3414"/>
      <c r="BP120" s="3414"/>
      <c r="BQ120" s="3414"/>
      <c r="BR120" s="3414"/>
      <c r="BS120" s="3414"/>
      <c r="BT120" s="3414"/>
      <c r="BU120" s="3414"/>
      <c r="BV120" s="3414"/>
      <c r="BW120" s="3414"/>
      <c r="BX120" s="3414"/>
      <c r="BY120" s="3414"/>
      <c r="BZ120" s="3414"/>
      <c r="CA120" s="3414"/>
      <c r="CB120" s="3414"/>
      <c r="CC120" s="3414"/>
      <c r="CD120" s="3414"/>
      <c r="CE120" s="3414"/>
      <c r="CF120" s="3414"/>
      <c r="CG120" s="3414"/>
      <c r="CH120" s="3414"/>
      <c r="CI120" s="3414"/>
      <c r="CJ120" s="3414"/>
      <c r="CK120" s="3414"/>
      <c r="CL120" s="3414"/>
      <c r="CM120" s="3414"/>
      <c r="CN120" s="3414"/>
      <c r="CO120" s="3414"/>
      <c r="CP120" s="3414"/>
      <c r="CQ120" s="3414"/>
      <c r="CR120" s="3414"/>
      <c r="CS120" s="3414"/>
      <c r="CT120" s="3414"/>
      <c r="CU120" s="3414"/>
      <c r="CV120" s="3414"/>
      <c r="CW120" s="3414"/>
      <c r="CX120" s="3414"/>
      <c r="CY120" s="3414"/>
      <c r="CZ120" s="3414"/>
      <c r="DA120" s="3414"/>
      <c r="DB120" s="3414"/>
      <c r="DC120" s="3414"/>
      <c r="DD120" s="3414"/>
      <c r="DE120" s="142"/>
    </row>
    <row r="121" spans="1:109" ht="13.5" customHeight="1">
      <c r="A121" s="81"/>
      <c r="B121" s="3417"/>
      <c r="C121" s="3417"/>
      <c r="D121" s="3417"/>
      <c r="E121" s="3417"/>
      <c r="F121" s="3423"/>
      <c r="G121" s="3423"/>
      <c r="H121" s="3423"/>
      <c r="I121" s="3423"/>
      <c r="J121" s="3423"/>
      <c r="K121" s="3423"/>
      <c r="L121" s="3423"/>
      <c r="M121" s="3423"/>
      <c r="N121" s="3423"/>
      <c r="O121" s="3423"/>
      <c r="P121" s="3423"/>
      <c r="Q121" s="3423"/>
      <c r="R121" s="3423"/>
      <c r="S121" s="3423"/>
      <c r="T121" s="3423"/>
      <c r="U121" s="3423"/>
      <c r="V121" s="3423"/>
      <c r="W121" s="3423"/>
      <c r="X121" s="3423"/>
      <c r="Y121" s="3423"/>
      <c r="Z121" s="3423"/>
      <c r="AA121" s="3423"/>
      <c r="AB121" s="3423"/>
      <c r="AC121" s="3423"/>
      <c r="AD121" s="3423"/>
      <c r="AE121" s="3423"/>
      <c r="AF121" s="3423"/>
      <c r="AG121" s="3423"/>
      <c r="AH121" s="3423"/>
      <c r="AI121" s="3423"/>
      <c r="AJ121" s="3423"/>
      <c r="AK121" s="3423"/>
      <c r="AL121" s="3423"/>
      <c r="AM121" s="3423"/>
      <c r="AN121" s="3423"/>
      <c r="AO121" s="3423"/>
      <c r="AP121" s="3423"/>
      <c r="AQ121" s="3423"/>
      <c r="AR121" s="3423"/>
      <c r="AS121" s="3423"/>
      <c r="AT121" s="3423"/>
      <c r="AU121" s="3423"/>
      <c r="AV121" s="3423"/>
      <c r="AW121" s="3423"/>
      <c r="AX121" s="147"/>
      <c r="AY121" s="142"/>
      <c r="AZ121" s="142"/>
      <c r="BA121" s="142"/>
      <c r="BB121" s="142"/>
      <c r="BL121" s="409"/>
      <c r="BM121" s="3414"/>
      <c r="BN121" s="3414"/>
      <c r="BO121" s="3414"/>
      <c r="BP121" s="3414"/>
      <c r="BQ121" s="3414"/>
      <c r="BR121" s="3414"/>
      <c r="BS121" s="3414"/>
      <c r="BT121" s="3414"/>
      <c r="BU121" s="3414"/>
      <c r="BV121" s="3414"/>
      <c r="BW121" s="3414"/>
      <c r="BX121" s="3414"/>
      <c r="BY121" s="3414"/>
      <c r="BZ121" s="3414"/>
      <c r="CA121" s="3414"/>
      <c r="CB121" s="3414"/>
      <c r="CC121" s="3414"/>
      <c r="CD121" s="3414"/>
      <c r="CE121" s="3414"/>
      <c r="CF121" s="3414"/>
      <c r="CG121" s="3414"/>
      <c r="CH121" s="3414"/>
      <c r="CI121" s="3414"/>
      <c r="CJ121" s="3414"/>
      <c r="CK121" s="3414"/>
      <c r="CL121" s="3414"/>
      <c r="CM121" s="3414"/>
      <c r="CN121" s="3414"/>
      <c r="CO121" s="3414"/>
      <c r="CP121" s="3414"/>
      <c r="CQ121" s="3414"/>
      <c r="CR121" s="3414"/>
      <c r="CS121" s="3414"/>
      <c r="CT121" s="3414"/>
      <c r="CU121" s="3414"/>
      <c r="CV121" s="3414"/>
      <c r="CW121" s="3414"/>
      <c r="CX121" s="3414"/>
      <c r="CY121" s="3414"/>
      <c r="CZ121" s="3414"/>
      <c r="DA121" s="3414"/>
      <c r="DB121" s="3414"/>
      <c r="DC121" s="3414"/>
      <c r="DD121" s="3414"/>
      <c r="DE121" s="142"/>
    </row>
    <row r="122" spans="1:109" ht="13.5" customHeight="1">
      <c r="A122" s="81"/>
      <c r="F122" s="3424" t="s">
        <v>737</v>
      </c>
      <c r="G122" s="3424"/>
      <c r="H122" s="3423" t="s">
        <v>1518</v>
      </c>
      <c r="I122" s="3423"/>
      <c r="J122" s="3423"/>
      <c r="K122" s="3423"/>
      <c r="L122" s="3423"/>
      <c r="M122" s="3423"/>
      <c r="N122" s="3423"/>
      <c r="O122" s="3423"/>
      <c r="P122" s="3423"/>
      <c r="Q122" s="3423"/>
      <c r="R122" s="3423"/>
      <c r="S122" s="3423"/>
      <c r="T122" s="3423"/>
      <c r="U122" s="3423"/>
      <c r="V122" s="3423"/>
      <c r="W122" s="3423"/>
      <c r="X122" s="3423"/>
      <c r="Y122" s="3423"/>
      <c r="Z122" s="3423"/>
      <c r="AA122" s="3423"/>
      <c r="AB122" s="3423"/>
      <c r="AC122" s="3423"/>
      <c r="AD122" s="3423"/>
      <c r="AE122" s="3423"/>
      <c r="AF122" s="3423"/>
      <c r="AG122" s="3423"/>
      <c r="AH122" s="3423"/>
      <c r="AI122" s="3423"/>
      <c r="AJ122" s="3423"/>
      <c r="AK122" s="3423"/>
      <c r="AL122" s="3423"/>
      <c r="AM122" s="3423"/>
      <c r="AN122" s="3423"/>
      <c r="AO122" s="3423"/>
      <c r="AP122" s="3423"/>
      <c r="AQ122" s="3423"/>
      <c r="AR122" s="3423"/>
      <c r="AS122" s="3423"/>
      <c r="AT122" s="3423"/>
      <c r="AU122" s="3423"/>
      <c r="AV122" s="3423"/>
      <c r="AW122" s="3423"/>
      <c r="AX122" s="147"/>
      <c r="AY122" s="142"/>
      <c r="AZ122" s="142"/>
      <c r="BA122" s="142"/>
      <c r="BB122" s="142"/>
      <c r="BI122" s="3415" t="s">
        <v>749</v>
      </c>
      <c r="BJ122" s="3415"/>
      <c r="BK122" s="3415"/>
      <c r="BL122" s="3415"/>
      <c r="BM122" s="3415"/>
      <c r="BN122" s="3415"/>
      <c r="BO122" s="3415"/>
      <c r="BP122" s="3415"/>
      <c r="BQ122" s="3415"/>
      <c r="BR122" s="3415"/>
      <c r="BS122" s="3415"/>
      <c r="BT122" s="3415"/>
      <c r="BU122" s="3415"/>
      <c r="BV122" s="3415"/>
      <c r="BW122" s="3415"/>
      <c r="BX122" s="3415"/>
      <c r="BY122" s="3415"/>
      <c r="BZ122" s="3415"/>
      <c r="CA122" s="3415"/>
      <c r="CB122" s="3415"/>
      <c r="CC122" s="3415"/>
      <c r="CD122" s="3415"/>
      <c r="CE122" s="3415"/>
      <c r="CF122" s="3415"/>
      <c r="CG122" s="3415"/>
      <c r="CH122" s="410"/>
      <c r="CI122" s="410"/>
      <c r="CJ122" s="410"/>
      <c r="CK122" s="410"/>
      <c r="CL122" s="410"/>
      <c r="CM122" s="410"/>
      <c r="CN122" s="410"/>
      <c r="CO122" s="410"/>
      <c r="CP122" s="410"/>
      <c r="CQ122" s="410"/>
      <c r="CR122" s="410"/>
      <c r="CS122" s="410"/>
      <c r="CT122" s="410"/>
      <c r="CU122" s="410"/>
      <c r="CV122" s="410"/>
      <c r="CW122" s="410"/>
      <c r="CX122" s="410"/>
      <c r="CY122" s="410"/>
      <c r="CZ122" s="410"/>
      <c r="DA122" s="410"/>
      <c r="DB122" s="410"/>
      <c r="DC122" s="410"/>
      <c r="DD122" s="410"/>
      <c r="DE122" s="142"/>
    </row>
    <row r="123" spans="1:109" ht="13.5" customHeight="1">
      <c r="A123" s="81"/>
      <c r="F123" s="3424"/>
      <c r="G123" s="3424"/>
      <c r="H123" s="3423"/>
      <c r="I123" s="3423"/>
      <c r="J123" s="3423"/>
      <c r="K123" s="3423"/>
      <c r="L123" s="3423"/>
      <c r="M123" s="3423"/>
      <c r="N123" s="3423"/>
      <c r="O123" s="3423"/>
      <c r="P123" s="3423"/>
      <c r="Q123" s="3423"/>
      <c r="R123" s="3423"/>
      <c r="S123" s="3423"/>
      <c r="T123" s="3423"/>
      <c r="U123" s="3423"/>
      <c r="V123" s="3423"/>
      <c r="W123" s="3423"/>
      <c r="X123" s="3423"/>
      <c r="Y123" s="3423"/>
      <c r="Z123" s="3423"/>
      <c r="AA123" s="3423"/>
      <c r="AB123" s="3423"/>
      <c r="AC123" s="3423"/>
      <c r="AD123" s="3423"/>
      <c r="AE123" s="3423"/>
      <c r="AF123" s="3423"/>
      <c r="AG123" s="3423"/>
      <c r="AH123" s="3423"/>
      <c r="AI123" s="3423"/>
      <c r="AJ123" s="3423"/>
      <c r="AK123" s="3423"/>
      <c r="AL123" s="3423"/>
      <c r="AM123" s="3423"/>
      <c r="AN123" s="3423"/>
      <c r="AO123" s="3423"/>
      <c r="AP123" s="3423"/>
      <c r="AQ123" s="3423"/>
      <c r="AR123" s="3423"/>
      <c r="AS123" s="3423"/>
      <c r="AT123" s="3423"/>
      <c r="AU123" s="3423"/>
      <c r="AV123" s="3423"/>
      <c r="AW123" s="3423"/>
      <c r="AX123" s="147"/>
      <c r="AY123" s="142"/>
      <c r="AZ123" s="142"/>
      <c r="BA123" s="142"/>
      <c r="BB123" s="142"/>
      <c r="BI123" s="3417" t="s">
        <v>748</v>
      </c>
      <c r="BJ123" s="3417"/>
      <c r="BK123" s="3417"/>
      <c r="BL123" s="3417"/>
      <c r="BM123" s="3414" t="s">
        <v>986</v>
      </c>
      <c r="BN123" s="3414"/>
      <c r="BO123" s="3414"/>
      <c r="BP123" s="3414"/>
      <c r="BQ123" s="3414"/>
      <c r="BR123" s="3414"/>
      <c r="BS123" s="3414"/>
      <c r="BT123" s="3414"/>
      <c r="BU123" s="3414"/>
      <c r="BV123" s="3414"/>
      <c r="BW123" s="3414"/>
      <c r="BX123" s="3414"/>
      <c r="BY123" s="3414"/>
      <c r="BZ123" s="3414"/>
      <c r="CA123" s="3414"/>
      <c r="CB123" s="3414"/>
      <c r="CC123" s="3414"/>
      <c r="CD123" s="3414"/>
      <c r="CE123" s="3414"/>
      <c r="CF123" s="3414"/>
      <c r="CG123" s="3414"/>
      <c r="CH123" s="3414"/>
      <c r="CI123" s="3414"/>
      <c r="CJ123" s="3414"/>
      <c r="CK123" s="3414"/>
      <c r="CL123" s="3414"/>
      <c r="CM123" s="3414"/>
      <c r="CN123" s="3414"/>
      <c r="CO123" s="3414"/>
      <c r="CP123" s="3414"/>
      <c r="CQ123" s="3414"/>
      <c r="CR123" s="3414"/>
      <c r="CS123" s="3414"/>
      <c r="CT123" s="3414"/>
      <c r="CU123" s="3414"/>
      <c r="CV123" s="3414"/>
      <c r="CW123" s="3414"/>
      <c r="CX123" s="3414"/>
      <c r="CY123" s="3414"/>
      <c r="CZ123" s="3414"/>
      <c r="DA123" s="3414"/>
      <c r="DB123" s="3414"/>
      <c r="DC123" s="3414"/>
      <c r="DD123" s="3414"/>
      <c r="DE123" s="142"/>
    </row>
    <row r="124" spans="1:109" ht="13.5" customHeight="1">
      <c r="A124" s="81"/>
      <c r="F124" s="411"/>
      <c r="G124" s="411"/>
      <c r="H124" s="3423"/>
      <c r="I124" s="3423"/>
      <c r="J124" s="3423"/>
      <c r="K124" s="3423"/>
      <c r="L124" s="3423"/>
      <c r="M124" s="3423"/>
      <c r="N124" s="3423"/>
      <c r="O124" s="3423"/>
      <c r="P124" s="3423"/>
      <c r="Q124" s="3423"/>
      <c r="R124" s="3423"/>
      <c r="S124" s="3423"/>
      <c r="T124" s="3423"/>
      <c r="U124" s="3423"/>
      <c r="V124" s="3423"/>
      <c r="W124" s="3423"/>
      <c r="X124" s="3423"/>
      <c r="Y124" s="3423"/>
      <c r="Z124" s="3423"/>
      <c r="AA124" s="3423"/>
      <c r="AB124" s="3423"/>
      <c r="AC124" s="3423"/>
      <c r="AD124" s="3423"/>
      <c r="AE124" s="3423"/>
      <c r="AF124" s="3423"/>
      <c r="AG124" s="3423"/>
      <c r="AH124" s="3423"/>
      <c r="AI124" s="3423"/>
      <c r="AJ124" s="3423"/>
      <c r="AK124" s="3423"/>
      <c r="AL124" s="3423"/>
      <c r="AM124" s="3423"/>
      <c r="AN124" s="3423"/>
      <c r="AO124" s="3423"/>
      <c r="AP124" s="3423"/>
      <c r="AQ124" s="3423"/>
      <c r="AR124" s="3423"/>
      <c r="AS124" s="3423"/>
      <c r="AT124" s="3423"/>
      <c r="AU124" s="3423"/>
      <c r="AV124" s="3423"/>
      <c r="AW124" s="3423"/>
      <c r="AX124" s="147"/>
      <c r="AY124" s="142"/>
      <c r="AZ124" s="142"/>
      <c r="BA124" s="142"/>
      <c r="BB124" s="142"/>
      <c r="BI124" s="3417"/>
      <c r="BJ124" s="3417"/>
      <c r="BK124" s="3417"/>
      <c r="BL124" s="3417"/>
      <c r="BM124" s="3414"/>
      <c r="BN124" s="3414"/>
      <c r="BO124" s="3414"/>
      <c r="BP124" s="3414"/>
      <c r="BQ124" s="3414"/>
      <c r="BR124" s="3414"/>
      <c r="BS124" s="3414"/>
      <c r="BT124" s="3414"/>
      <c r="BU124" s="3414"/>
      <c r="BV124" s="3414"/>
      <c r="BW124" s="3414"/>
      <c r="BX124" s="3414"/>
      <c r="BY124" s="3414"/>
      <c r="BZ124" s="3414"/>
      <c r="CA124" s="3414"/>
      <c r="CB124" s="3414"/>
      <c r="CC124" s="3414"/>
      <c r="CD124" s="3414"/>
      <c r="CE124" s="3414"/>
      <c r="CF124" s="3414"/>
      <c r="CG124" s="3414"/>
      <c r="CH124" s="3414"/>
      <c r="CI124" s="3414"/>
      <c r="CJ124" s="3414"/>
      <c r="CK124" s="3414"/>
      <c r="CL124" s="3414"/>
      <c r="CM124" s="3414"/>
      <c r="CN124" s="3414"/>
      <c r="CO124" s="3414"/>
      <c r="CP124" s="3414"/>
      <c r="CQ124" s="3414"/>
      <c r="CR124" s="3414"/>
      <c r="CS124" s="3414"/>
      <c r="CT124" s="3414"/>
      <c r="CU124" s="3414"/>
      <c r="CV124" s="3414"/>
      <c r="CW124" s="3414"/>
      <c r="CX124" s="3414"/>
      <c r="CY124" s="3414"/>
      <c r="CZ124" s="3414"/>
      <c r="DA124" s="3414"/>
      <c r="DB124" s="3414"/>
      <c r="DC124" s="3414"/>
      <c r="DD124" s="3414"/>
      <c r="DE124" s="142"/>
    </row>
    <row r="125" spans="1:109" ht="13.5" customHeight="1">
      <c r="A125" s="81"/>
      <c r="F125" s="3424" t="s">
        <v>735</v>
      </c>
      <c r="G125" s="3424"/>
      <c r="H125" s="3423" t="s">
        <v>1519</v>
      </c>
      <c r="I125" s="3423"/>
      <c r="J125" s="3423"/>
      <c r="K125" s="3423"/>
      <c r="L125" s="3423"/>
      <c r="M125" s="3423"/>
      <c r="N125" s="3423"/>
      <c r="O125" s="3423"/>
      <c r="P125" s="3423"/>
      <c r="Q125" s="3423"/>
      <c r="R125" s="3423"/>
      <c r="S125" s="3423"/>
      <c r="T125" s="3423"/>
      <c r="U125" s="3423"/>
      <c r="V125" s="3423"/>
      <c r="W125" s="3423"/>
      <c r="X125" s="3423"/>
      <c r="Y125" s="3423"/>
      <c r="Z125" s="3423"/>
      <c r="AA125" s="3423"/>
      <c r="AB125" s="3423"/>
      <c r="AC125" s="3423"/>
      <c r="AD125" s="3423"/>
      <c r="AE125" s="3423"/>
      <c r="AF125" s="3423"/>
      <c r="AG125" s="3423"/>
      <c r="AH125" s="3423"/>
      <c r="AI125" s="3423"/>
      <c r="AJ125" s="3423"/>
      <c r="AK125" s="3423"/>
      <c r="AL125" s="3423"/>
      <c r="AM125" s="3423"/>
      <c r="AN125" s="3423"/>
      <c r="AO125" s="3423"/>
      <c r="AP125" s="3423"/>
      <c r="AQ125" s="3423"/>
      <c r="AR125" s="3423"/>
      <c r="AS125" s="3423"/>
      <c r="AT125" s="3423"/>
      <c r="AU125" s="3423"/>
      <c r="AV125" s="3423"/>
      <c r="AW125" s="3423"/>
      <c r="AX125" s="147"/>
      <c r="AY125" s="142"/>
      <c r="AZ125" s="142"/>
      <c r="BA125" s="142"/>
      <c r="BB125" s="142"/>
      <c r="BI125" s="409"/>
      <c r="BJ125" s="410"/>
      <c r="BK125" s="410"/>
      <c r="BL125" s="267"/>
      <c r="BM125" s="3414"/>
      <c r="BN125" s="3414"/>
      <c r="BO125" s="3414"/>
      <c r="BP125" s="3414"/>
      <c r="BQ125" s="3414"/>
      <c r="BR125" s="3414"/>
      <c r="BS125" s="3414"/>
      <c r="BT125" s="3414"/>
      <c r="BU125" s="3414"/>
      <c r="BV125" s="3414"/>
      <c r="BW125" s="3414"/>
      <c r="BX125" s="3414"/>
      <c r="BY125" s="3414"/>
      <c r="BZ125" s="3414"/>
      <c r="CA125" s="3414"/>
      <c r="CB125" s="3414"/>
      <c r="CC125" s="3414"/>
      <c r="CD125" s="3414"/>
      <c r="CE125" s="3414"/>
      <c r="CF125" s="3414"/>
      <c r="CG125" s="3414"/>
      <c r="CH125" s="3414"/>
      <c r="CI125" s="3414"/>
      <c r="CJ125" s="3414"/>
      <c r="CK125" s="3414"/>
      <c r="CL125" s="3414"/>
      <c r="CM125" s="3414"/>
      <c r="CN125" s="3414"/>
      <c r="CO125" s="3414"/>
      <c r="CP125" s="3414"/>
      <c r="CQ125" s="3414"/>
      <c r="CR125" s="3414"/>
      <c r="CS125" s="3414"/>
      <c r="CT125" s="3414"/>
      <c r="CU125" s="3414"/>
      <c r="CV125" s="3414"/>
      <c r="CW125" s="3414"/>
      <c r="CX125" s="3414"/>
      <c r="CY125" s="3414"/>
      <c r="CZ125" s="3414"/>
      <c r="DA125" s="3414"/>
      <c r="DB125" s="3414"/>
      <c r="DC125" s="3414"/>
      <c r="DD125" s="3414"/>
      <c r="DE125" s="142"/>
    </row>
    <row r="126" spans="1:109" ht="13.5" customHeight="1">
      <c r="A126" s="81"/>
      <c r="B126" s="412"/>
      <c r="C126" s="412"/>
      <c r="D126" s="412"/>
      <c r="E126" s="412"/>
      <c r="F126" s="3424"/>
      <c r="G126" s="3424"/>
      <c r="H126" s="3423"/>
      <c r="I126" s="3423"/>
      <c r="J126" s="3423"/>
      <c r="K126" s="3423"/>
      <c r="L126" s="3423"/>
      <c r="M126" s="3423"/>
      <c r="N126" s="3423"/>
      <c r="O126" s="3423"/>
      <c r="P126" s="3423"/>
      <c r="Q126" s="3423"/>
      <c r="R126" s="3423"/>
      <c r="S126" s="3423"/>
      <c r="T126" s="3423"/>
      <c r="U126" s="3423"/>
      <c r="V126" s="3423"/>
      <c r="W126" s="3423"/>
      <c r="X126" s="3423"/>
      <c r="Y126" s="3423"/>
      <c r="Z126" s="3423"/>
      <c r="AA126" s="3423"/>
      <c r="AB126" s="3423"/>
      <c r="AC126" s="3423"/>
      <c r="AD126" s="3423"/>
      <c r="AE126" s="3423"/>
      <c r="AF126" s="3423"/>
      <c r="AG126" s="3423"/>
      <c r="AH126" s="3423"/>
      <c r="AI126" s="3423"/>
      <c r="AJ126" s="3423"/>
      <c r="AK126" s="3423"/>
      <c r="AL126" s="3423"/>
      <c r="AM126" s="3423"/>
      <c r="AN126" s="3423"/>
      <c r="AO126" s="3423"/>
      <c r="AP126" s="3423"/>
      <c r="AQ126" s="3423"/>
      <c r="AR126" s="3423"/>
      <c r="AS126" s="3423"/>
      <c r="AT126" s="3423"/>
      <c r="AU126" s="3423"/>
      <c r="AV126" s="3423"/>
      <c r="AW126" s="3423"/>
      <c r="AX126" s="147"/>
      <c r="AY126" s="142"/>
      <c r="AZ126" s="142"/>
      <c r="BA126" s="142"/>
      <c r="BB126" s="142"/>
      <c r="BI126" s="409"/>
      <c r="BJ126" s="409"/>
      <c r="BK126" s="409"/>
      <c r="BL126" s="3416" t="s">
        <v>727</v>
      </c>
      <c r="BM126" s="3414" t="s">
        <v>747</v>
      </c>
      <c r="BN126" s="3414"/>
      <c r="BO126" s="3414"/>
      <c r="BP126" s="3414"/>
      <c r="BQ126" s="3414"/>
      <c r="BR126" s="3414"/>
      <c r="BS126" s="3414"/>
      <c r="BT126" s="3414"/>
      <c r="BU126" s="3414"/>
      <c r="BV126" s="3414"/>
      <c r="BW126" s="3414"/>
      <c r="BX126" s="3414"/>
      <c r="BY126" s="3414"/>
      <c r="BZ126" s="3414"/>
      <c r="CA126" s="3414"/>
      <c r="CB126" s="3414"/>
      <c r="CC126" s="3414"/>
      <c r="CD126" s="3414"/>
      <c r="CE126" s="3414"/>
      <c r="CF126" s="3414"/>
      <c r="CG126" s="3414"/>
      <c r="CH126" s="3414"/>
      <c r="CI126" s="3414"/>
      <c r="CJ126" s="3414"/>
      <c r="CK126" s="3414"/>
      <c r="CL126" s="3414"/>
      <c r="CM126" s="3414"/>
      <c r="CN126" s="3414"/>
      <c r="CO126" s="3414"/>
      <c r="CP126" s="3414"/>
      <c r="CQ126" s="3414"/>
      <c r="CR126" s="3414"/>
      <c r="CS126" s="3414"/>
      <c r="CT126" s="3414"/>
      <c r="CU126" s="3414"/>
      <c r="CV126" s="3414"/>
      <c r="CW126" s="3414"/>
      <c r="CX126" s="3414"/>
      <c r="CY126" s="3414"/>
      <c r="CZ126" s="3414"/>
      <c r="DA126" s="3414"/>
      <c r="DB126" s="3414"/>
      <c r="DC126" s="3414"/>
      <c r="DD126" s="3414"/>
      <c r="DE126" s="142"/>
    </row>
    <row r="127" spans="1:109" ht="13.5" customHeight="1">
      <c r="A127" s="91"/>
      <c r="B127" s="267"/>
      <c r="C127" s="267"/>
      <c r="D127" s="267"/>
      <c r="E127" s="3416" t="s">
        <v>727</v>
      </c>
      <c r="F127" s="3423" t="s">
        <v>1520</v>
      </c>
      <c r="G127" s="3423"/>
      <c r="H127" s="3423"/>
      <c r="I127" s="3423"/>
      <c r="J127" s="3423"/>
      <c r="K127" s="3423"/>
      <c r="L127" s="3423"/>
      <c r="M127" s="3423"/>
      <c r="N127" s="3423"/>
      <c r="O127" s="3423"/>
      <c r="P127" s="3423"/>
      <c r="Q127" s="3423"/>
      <c r="R127" s="3423"/>
      <c r="S127" s="3423"/>
      <c r="T127" s="3423"/>
      <c r="U127" s="3423"/>
      <c r="V127" s="3423"/>
      <c r="W127" s="3423"/>
      <c r="X127" s="3423"/>
      <c r="Y127" s="3423"/>
      <c r="Z127" s="3423"/>
      <c r="AA127" s="3423"/>
      <c r="AB127" s="3423"/>
      <c r="AC127" s="3423"/>
      <c r="AD127" s="3423"/>
      <c r="AE127" s="3423"/>
      <c r="AF127" s="3423"/>
      <c r="AG127" s="3423"/>
      <c r="AH127" s="3423"/>
      <c r="AI127" s="3423"/>
      <c r="AJ127" s="3423"/>
      <c r="AK127" s="3423"/>
      <c r="AL127" s="3423"/>
      <c r="AM127" s="3423"/>
      <c r="AN127" s="3423"/>
      <c r="AO127" s="3423"/>
      <c r="AP127" s="3423"/>
      <c r="AQ127" s="3423"/>
      <c r="AR127" s="3423"/>
      <c r="AS127" s="3423"/>
      <c r="AT127" s="3423"/>
      <c r="AU127" s="3423"/>
      <c r="AV127" s="3423"/>
      <c r="AW127" s="3423"/>
      <c r="AX127" s="143"/>
      <c r="AY127" s="142"/>
      <c r="AZ127" s="142"/>
      <c r="BA127" s="142"/>
      <c r="BB127" s="142"/>
      <c r="BI127" s="409"/>
      <c r="BJ127" s="409"/>
      <c r="BK127" s="409"/>
      <c r="BL127" s="3416"/>
      <c r="BM127" s="3414"/>
      <c r="BN127" s="3414"/>
      <c r="BO127" s="3414"/>
      <c r="BP127" s="3414"/>
      <c r="BQ127" s="3414"/>
      <c r="BR127" s="3414"/>
      <c r="BS127" s="3414"/>
      <c r="BT127" s="3414"/>
      <c r="BU127" s="3414"/>
      <c r="BV127" s="3414"/>
      <c r="BW127" s="3414"/>
      <c r="BX127" s="3414"/>
      <c r="BY127" s="3414"/>
      <c r="BZ127" s="3414"/>
      <c r="CA127" s="3414"/>
      <c r="CB127" s="3414"/>
      <c r="CC127" s="3414"/>
      <c r="CD127" s="3414"/>
      <c r="CE127" s="3414"/>
      <c r="CF127" s="3414"/>
      <c r="CG127" s="3414"/>
      <c r="CH127" s="3414"/>
      <c r="CI127" s="3414"/>
      <c r="CJ127" s="3414"/>
      <c r="CK127" s="3414"/>
      <c r="CL127" s="3414"/>
      <c r="CM127" s="3414"/>
      <c r="CN127" s="3414"/>
      <c r="CO127" s="3414"/>
      <c r="CP127" s="3414"/>
      <c r="CQ127" s="3414"/>
      <c r="CR127" s="3414"/>
      <c r="CS127" s="3414"/>
      <c r="CT127" s="3414"/>
      <c r="CU127" s="3414"/>
      <c r="CV127" s="3414"/>
      <c r="CW127" s="3414"/>
      <c r="CX127" s="3414"/>
      <c r="CY127" s="3414"/>
      <c r="CZ127" s="3414"/>
      <c r="DA127" s="3414"/>
      <c r="DB127" s="3414"/>
      <c r="DC127" s="3414"/>
      <c r="DD127" s="3414"/>
      <c r="DE127" s="142"/>
    </row>
    <row r="128" spans="1:109" ht="13.5" customHeight="1">
      <c r="A128" s="81"/>
      <c r="B128" s="267"/>
      <c r="C128" s="267"/>
      <c r="D128" s="267"/>
      <c r="E128" s="3416"/>
      <c r="F128" s="3423"/>
      <c r="G128" s="3423"/>
      <c r="H128" s="3423"/>
      <c r="I128" s="3423"/>
      <c r="J128" s="3423"/>
      <c r="K128" s="3423"/>
      <c r="L128" s="3423"/>
      <c r="M128" s="3423"/>
      <c r="N128" s="3423"/>
      <c r="O128" s="3423"/>
      <c r="P128" s="3423"/>
      <c r="Q128" s="3423"/>
      <c r="R128" s="3423"/>
      <c r="S128" s="3423"/>
      <c r="T128" s="3423"/>
      <c r="U128" s="3423"/>
      <c r="V128" s="3423"/>
      <c r="W128" s="3423"/>
      <c r="X128" s="3423"/>
      <c r="Y128" s="3423"/>
      <c r="Z128" s="3423"/>
      <c r="AA128" s="3423"/>
      <c r="AB128" s="3423"/>
      <c r="AC128" s="3423"/>
      <c r="AD128" s="3423"/>
      <c r="AE128" s="3423"/>
      <c r="AF128" s="3423"/>
      <c r="AG128" s="3423"/>
      <c r="AH128" s="3423"/>
      <c r="AI128" s="3423"/>
      <c r="AJ128" s="3423"/>
      <c r="AK128" s="3423"/>
      <c r="AL128" s="3423"/>
      <c r="AM128" s="3423"/>
      <c r="AN128" s="3423"/>
      <c r="AO128" s="3423"/>
      <c r="AP128" s="3423"/>
      <c r="AQ128" s="3423"/>
      <c r="AR128" s="3423"/>
      <c r="AS128" s="3423"/>
      <c r="AT128" s="3423"/>
      <c r="AU128" s="3423"/>
      <c r="AV128" s="3423"/>
      <c r="AW128" s="3423"/>
      <c r="AX128" s="142"/>
      <c r="AY128" s="142"/>
      <c r="AZ128" s="142"/>
      <c r="BA128" s="142"/>
      <c r="BB128" s="142"/>
      <c r="BI128" s="409"/>
      <c r="BJ128" s="409"/>
      <c r="BK128" s="409"/>
      <c r="BM128" s="3418" t="s">
        <v>737</v>
      </c>
      <c r="BN128" s="3418"/>
      <c r="BO128" s="3414" t="s">
        <v>746</v>
      </c>
      <c r="BP128" s="3414"/>
      <c r="BQ128" s="3414"/>
      <c r="BR128" s="3414"/>
      <c r="BS128" s="3414"/>
      <c r="BT128" s="3414"/>
      <c r="BU128" s="3414"/>
      <c r="BV128" s="3414"/>
      <c r="BW128" s="3414"/>
      <c r="BX128" s="3414"/>
      <c r="BY128" s="3414"/>
      <c r="BZ128" s="3414"/>
      <c r="CA128" s="3414"/>
      <c r="CB128" s="3414"/>
      <c r="CC128" s="3414"/>
      <c r="CD128" s="3414"/>
      <c r="CE128" s="3414"/>
      <c r="CF128" s="3414"/>
      <c r="CG128" s="3414"/>
      <c r="CH128" s="3414"/>
      <c r="CI128" s="3414"/>
      <c r="CJ128" s="3414"/>
      <c r="CK128" s="3414"/>
      <c r="CL128" s="3414"/>
      <c r="CM128" s="3414"/>
      <c r="CN128" s="3414"/>
      <c r="CO128" s="3414"/>
      <c r="CP128" s="3414"/>
      <c r="CQ128" s="3414"/>
      <c r="CR128" s="3414"/>
      <c r="CS128" s="3414"/>
      <c r="CT128" s="3414"/>
      <c r="CU128" s="3414"/>
      <c r="CV128" s="3414"/>
      <c r="CW128" s="3414"/>
      <c r="CX128" s="3414"/>
      <c r="CY128" s="3414"/>
      <c r="CZ128" s="3414"/>
      <c r="DA128" s="3414"/>
      <c r="DB128" s="3414"/>
      <c r="DC128" s="3414"/>
      <c r="DD128" s="3414"/>
      <c r="DE128" s="142"/>
    </row>
    <row r="129" spans="1:109" ht="13.5" customHeight="1">
      <c r="A129" s="81"/>
      <c r="B129" s="267"/>
      <c r="C129" s="267"/>
      <c r="D129" s="267"/>
      <c r="E129" s="267"/>
      <c r="F129" s="3424" t="s">
        <v>737</v>
      </c>
      <c r="G129" s="3424"/>
      <c r="H129" s="3423" t="s">
        <v>1521</v>
      </c>
      <c r="I129" s="3423"/>
      <c r="J129" s="3423"/>
      <c r="K129" s="3423"/>
      <c r="L129" s="3423"/>
      <c r="M129" s="3423"/>
      <c r="N129" s="3423"/>
      <c r="O129" s="3423"/>
      <c r="P129" s="3423"/>
      <c r="Q129" s="3423"/>
      <c r="R129" s="3423"/>
      <c r="S129" s="3423"/>
      <c r="T129" s="3423"/>
      <c r="U129" s="3423"/>
      <c r="V129" s="3423"/>
      <c r="W129" s="3423"/>
      <c r="X129" s="3423"/>
      <c r="Y129" s="3423"/>
      <c r="Z129" s="3423"/>
      <c r="AA129" s="3423"/>
      <c r="AB129" s="3423"/>
      <c r="AC129" s="3423"/>
      <c r="AD129" s="3423"/>
      <c r="AE129" s="3423"/>
      <c r="AF129" s="3423"/>
      <c r="AG129" s="3423"/>
      <c r="AH129" s="3423"/>
      <c r="AI129" s="3423"/>
      <c r="AJ129" s="3423"/>
      <c r="AK129" s="3423"/>
      <c r="AL129" s="3423"/>
      <c r="AM129" s="3423"/>
      <c r="AN129" s="3423"/>
      <c r="AO129" s="3423"/>
      <c r="AP129" s="3423"/>
      <c r="AQ129" s="3423"/>
      <c r="AR129" s="3423"/>
      <c r="AS129" s="3423"/>
      <c r="AT129" s="3423"/>
      <c r="AU129" s="3423"/>
      <c r="AV129" s="3423"/>
      <c r="AW129" s="3423"/>
      <c r="AX129" s="142"/>
      <c r="AY129" s="142"/>
      <c r="AZ129" s="142"/>
      <c r="BA129" s="142"/>
      <c r="BB129" s="142"/>
      <c r="BI129" s="413"/>
      <c r="BJ129" s="413"/>
      <c r="BK129" s="413"/>
      <c r="BM129" s="3418"/>
      <c r="BN129" s="3418"/>
      <c r="BO129" s="3414"/>
      <c r="BP129" s="3414"/>
      <c r="BQ129" s="3414"/>
      <c r="BR129" s="3414"/>
      <c r="BS129" s="3414"/>
      <c r="BT129" s="3414"/>
      <c r="BU129" s="3414"/>
      <c r="BV129" s="3414"/>
      <c r="BW129" s="3414"/>
      <c r="BX129" s="3414"/>
      <c r="BY129" s="3414"/>
      <c r="BZ129" s="3414"/>
      <c r="CA129" s="3414"/>
      <c r="CB129" s="3414"/>
      <c r="CC129" s="3414"/>
      <c r="CD129" s="3414"/>
      <c r="CE129" s="3414"/>
      <c r="CF129" s="3414"/>
      <c r="CG129" s="3414"/>
      <c r="CH129" s="3414"/>
      <c r="CI129" s="3414"/>
      <c r="CJ129" s="3414"/>
      <c r="CK129" s="3414"/>
      <c r="CL129" s="3414"/>
      <c r="CM129" s="3414"/>
      <c r="CN129" s="3414"/>
      <c r="CO129" s="3414"/>
      <c r="CP129" s="3414"/>
      <c r="CQ129" s="3414"/>
      <c r="CR129" s="3414"/>
      <c r="CS129" s="3414"/>
      <c r="CT129" s="3414"/>
      <c r="CU129" s="3414"/>
      <c r="CV129" s="3414"/>
      <c r="CW129" s="3414"/>
      <c r="CX129" s="3414"/>
      <c r="CY129" s="3414"/>
      <c r="CZ129" s="3414"/>
      <c r="DA129" s="3414"/>
      <c r="DB129" s="3414"/>
      <c r="DC129" s="3414"/>
      <c r="DD129" s="3414"/>
      <c r="DE129" s="141"/>
    </row>
    <row r="130" spans="1:109" ht="13.5" customHeight="1">
      <c r="A130" s="81"/>
      <c r="B130" s="267"/>
      <c r="C130" s="267"/>
      <c r="D130" s="267"/>
      <c r="E130" s="267"/>
      <c r="F130" s="3424"/>
      <c r="G130" s="3424"/>
      <c r="H130" s="3423"/>
      <c r="I130" s="3423"/>
      <c r="J130" s="3423"/>
      <c r="K130" s="3423"/>
      <c r="L130" s="3423"/>
      <c r="M130" s="3423"/>
      <c r="N130" s="3423"/>
      <c r="O130" s="3423"/>
      <c r="P130" s="3423"/>
      <c r="Q130" s="3423"/>
      <c r="R130" s="3423"/>
      <c r="S130" s="3423"/>
      <c r="T130" s="3423"/>
      <c r="U130" s="3423"/>
      <c r="V130" s="3423"/>
      <c r="W130" s="3423"/>
      <c r="X130" s="3423"/>
      <c r="Y130" s="3423"/>
      <c r="Z130" s="3423"/>
      <c r="AA130" s="3423"/>
      <c r="AB130" s="3423"/>
      <c r="AC130" s="3423"/>
      <c r="AD130" s="3423"/>
      <c r="AE130" s="3423"/>
      <c r="AF130" s="3423"/>
      <c r="AG130" s="3423"/>
      <c r="AH130" s="3423"/>
      <c r="AI130" s="3423"/>
      <c r="AJ130" s="3423"/>
      <c r="AK130" s="3423"/>
      <c r="AL130" s="3423"/>
      <c r="AM130" s="3423"/>
      <c r="AN130" s="3423"/>
      <c r="AO130" s="3423"/>
      <c r="AP130" s="3423"/>
      <c r="AQ130" s="3423"/>
      <c r="AR130" s="3423"/>
      <c r="AS130" s="3423"/>
      <c r="AT130" s="3423"/>
      <c r="AU130" s="3423"/>
      <c r="AV130" s="3423"/>
      <c r="AW130" s="3423"/>
      <c r="AX130" s="142"/>
      <c r="AY130" s="142"/>
      <c r="AZ130" s="142"/>
      <c r="BA130" s="142"/>
      <c r="BB130" s="142"/>
      <c r="BI130" s="413"/>
      <c r="BJ130" s="413"/>
      <c r="BK130" s="413"/>
      <c r="BM130" s="3418" t="s">
        <v>735</v>
      </c>
      <c r="BN130" s="3418"/>
      <c r="BO130" s="3414" t="s">
        <v>987</v>
      </c>
      <c r="BP130" s="3414"/>
      <c r="BQ130" s="3414"/>
      <c r="BR130" s="3414"/>
      <c r="BS130" s="3414"/>
      <c r="BT130" s="3414"/>
      <c r="BU130" s="3414"/>
      <c r="BV130" s="3414"/>
      <c r="BW130" s="3414"/>
      <c r="BX130" s="3414"/>
      <c r="BY130" s="3414"/>
      <c r="BZ130" s="3414"/>
      <c r="CA130" s="3414"/>
      <c r="CB130" s="3414"/>
      <c r="CC130" s="3414"/>
      <c r="CD130" s="3414"/>
      <c r="CE130" s="3414"/>
      <c r="CF130" s="3414"/>
      <c r="CG130" s="3414"/>
      <c r="CH130" s="3414"/>
      <c r="CI130" s="3414"/>
      <c r="CJ130" s="3414"/>
      <c r="CK130" s="3414"/>
      <c r="CL130" s="3414"/>
      <c r="CM130" s="3414"/>
      <c r="CN130" s="3414"/>
      <c r="CO130" s="3414"/>
      <c r="CP130" s="3414"/>
      <c r="CQ130" s="3414"/>
      <c r="CR130" s="3414"/>
      <c r="CS130" s="3414"/>
      <c r="CT130" s="3414"/>
      <c r="CU130" s="3414"/>
      <c r="CV130" s="3414"/>
      <c r="CW130" s="3414"/>
      <c r="CX130" s="3414"/>
      <c r="CY130" s="3414"/>
      <c r="CZ130" s="3414"/>
      <c r="DA130" s="3414"/>
      <c r="DB130" s="3414"/>
      <c r="DC130" s="3414"/>
      <c r="DD130" s="3414"/>
      <c r="DE130" s="141"/>
    </row>
    <row r="131" spans="1:109" ht="13.5" customHeight="1">
      <c r="A131" s="81"/>
      <c r="B131" s="267"/>
      <c r="C131" s="267"/>
      <c r="D131" s="267"/>
      <c r="F131" s="3424" t="s">
        <v>735</v>
      </c>
      <c r="G131" s="3424"/>
      <c r="H131" s="3423" t="s">
        <v>1522</v>
      </c>
      <c r="I131" s="3423"/>
      <c r="J131" s="3423"/>
      <c r="K131" s="3423"/>
      <c r="L131" s="3423"/>
      <c r="M131" s="3423"/>
      <c r="N131" s="3423"/>
      <c r="O131" s="3423"/>
      <c r="P131" s="3423"/>
      <c r="Q131" s="3423"/>
      <c r="R131" s="3423"/>
      <c r="S131" s="3423"/>
      <c r="T131" s="3423"/>
      <c r="U131" s="3423"/>
      <c r="V131" s="3423"/>
      <c r="W131" s="3423"/>
      <c r="X131" s="3423"/>
      <c r="Y131" s="3423"/>
      <c r="Z131" s="3423"/>
      <c r="AA131" s="3423"/>
      <c r="AB131" s="3423"/>
      <c r="AC131" s="3423"/>
      <c r="AD131" s="3423"/>
      <c r="AE131" s="3423"/>
      <c r="AF131" s="3423"/>
      <c r="AG131" s="3423"/>
      <c r="AH131" s="3423"/>
      <c r="AI131" s="3423"/>
      <c r="AJ131" s="3423"/>
      <c r="AK131" s="3423"/>
      <c r="AL131" s="3423"/>
      <c r="AM131" s="3423"/>
      <c r="AN131" s="3423"/>
      <c r="AO131" s="3423"/>
      <c r="AP131" s="3423"/>
      <c r="AQ131" s="3423"/>
      <c r="AR131" s="3423"/>
      <c r="AS131" s="3423"/>
      <c r="AT131" s="3423"/>
      <c r="AU131" s="3423"/>
      <c r="AV131" s="3423"/>
      <c r="AW131" s="3423"/>
      <c r="AX131" s="142"/>
      <c r="AY131" s="142"/>
      <c r="AZ131" s="142"/>
      <c r="BA131" s="142"/>
      <c r="BB131" s="142"/>
      <c r="BI131" s="413"/>
      <c r="BJ131" s="413"/>
      <c r="BK131" s="413"/>
      <c r="BM131" s="3418"/>
      <c r="BN131" s="3418"/>
      <c r="BO131" s="3414"/>
      <c r="BP131" s="3414"/>
      <c r="BQ131" s="3414"/>
      <c r="BR131" s="3414"/>
      <c r="BS131" s="3414"/>
      <c r="BT131" s="3414"/>
      <c r="BU131" s="3414"/>
      <c r="BV131" s="3414"/>
      <c r="BW131" s="3414"/>
      <c r="BX131" s="3414"/>
      <c r="BY131" s="3414"/>
      <c r="BZ131" s="3414"/>
      <c r="CA131" s="3414"/>
      <c r="CB131" s="3414"/>
      <c r="CC131" s="3414"/>
      <c r="CD131" s="3414"/>
      <c r="CE131" s="3414"/>
      <c r="CF131" s="3414"/>
      <c r="CG131" s="3414"/>
      <c r="CH131" s="3414"/>
      <c r="CI131" s="3414"/>
      <c r="CJ131" s="3414"/>
      <c r="CK131" s="3414"/>
      <c r="CL131" s="3414"/>
      <c r="CM131" s="3414"/>
      <c r="CN131" s="3414"/>
      <c r="CO131" s="3414"/>
      <c r="CP131" s="3414"/>
      <c r="CQ131" s="3414"/>
      <c r="CR131" s="3414"/>
      <c r="CS131" s="3414"/>
      <c r="CT131" s="3414"/>
      <c r="CU131" s="3414"/>
      <c r="CV131" s="3414"/>
      <c r="CW131" s="3414"/>
      <c r="CX131" s="3414"/>
      <c r="CY131" s="3414"/>
      <c r="CZ131" s="3414"/>
      <c r="DA131" s="3414"/>
      <c r="DB131" s="3414"/>
      <c r="DC131" s="3414"/>
      <c r="DD131" s="3414"/>
      <c r="DE131" s="142"/>
    </row>
    <row r="132" spans="1:109" ht="13.5" customHeight="1">
      <c r="A132" s="81"/>
      <c r="B132" s="267"/>
      <c r="C132" s="267"/>
      <c r="D132" s="267"/>
      <c r="F132" s="3424"/>
      <c r="G132" s="3424"/>
      <c r="H132" s="3423"/>
      <c r="I132" s="3423"/>
      <c r="J132" s="3423"/>
      <c r="K132" s="3423"/>
      <c r="L132" s="3423"/>
      <c r="M132" s="3423"/>
      <c r="N132" s="3423"/>
      <c r="O132" s="3423"/>
      <c r="P132" s="3423"/>
      <c r="Q132" s="3423"/>
      <c r="R132" s="3423"/>
      <c r="S132" s="3423"/>
      <c r="T132" s="3423"/>
      <c r="U132" s="3423"/>
      <c r="V132" s="3423"/>
      <c r="W132" s="3423"/>
      <c r="X132" s="3423"/>
      <c r="Y132" s="3423"/>
      <c r="Z132" s="3423"/>
      <c r="AA132" s="3423"/>
      <c r="AB132" s="3423"/>
      <c r="AC132" s="3423"/>
      <c r="AD132" s="3423"/>
      <c r="AE132" s="3423"/>
      <c r="AF132" s="3423"/>
      <c r="AG132" s="3423"/>
      <c r="AH132" s="3423"/>
      <c r="AI132" s="3423"/>
      <c r="AJ132" s="3423"/>
      <c r="AK132" s="3423"/>
      <c r="AL132" s="3423"/>
      <c r="AM132" s="3423"/>
      <c r="AN132" s="3423"/>
      <c r="AO132" s="3423"/>
      <c r="AP132" s="3423"/>
      <c r="AQ132" s="3423"/>
      <c r="AR132" s="3423"/>
      <c r="AS132" s="3423"/>
      <c r="AT132" s="3423"/>
      <c r="AU132" s="3423"/>
      <c r="AV132" s="3423"/>
      <c r="AW132" s="3423"/>
      <c r="AX132" s="142"/>
      <c r="AY132" s="142"/>
      <c r="AZ132" s="142"/>
      <c r="BA132" s="142"/>
      <c r="BB132" s="142"/>
      <c r="BM132" s="409"/>
      <c r="BN132" s="409"/>
      <c r="BO132" s="3414"/>
      <c r="BP132" s="3414"/>
      <c r="BQ132" s="3414"/>
      <c r="BR132" s="3414"/>
      <c r="BS132" s="3414"/>
      <c r="BT132" s="3414"/>
      <c r="BU132" s="3414"/>
      <c r="BV132" s="3414"/>
      <c r="BW132" s="3414"/>
      <c r="BX132" s="3414"/>
      <c r="BY132" s="3414"/>
      <c r="BZ132" s="3414"/>
      <c r="CA132" s="3414"/>
      <c r="CB132" s="3414"/>
      <c r="CC132" s="3414"/>
      <c r="CD132" s="3414"/>
      <c r="CE132" s="3414"/>
      <c r="CF132" s="3414"/>
      <c r="CG132" s="3414"/>
      <c r="CH132" s="3414"/>
      <c r="CI132" s="3414"/>
      <c r="CJ132" s="3414"/>
      <c r="CK132" s="3414"/>
      <c r="CL132" s="3414"/>
      <c r="CM132" s="3414"/>
      <c r="CN132" s="3414"/>
      <c r="CO132" s="3414"/>
      <c r="CP132" s="3414"/>
      <c r="CQ132" s="3414"/>
      <c r="CR132" s="3414"/>
      <c r="CS132" s="3414"/>
      <c r="CT132" s="3414"/>
      <c r="CU132" s="3414"/>
      <c r="CV132" s="3414"/>
      <c r="CW132" s="3414"/>
      <c r="CX132" s="3414"/>
      <c r="CY132" s="3414"/>
      <c r="CZ132" s="3414"/>
      <c r="DA132" s="3414"/>
      <c r="DB132" s="3414"/>
      <c r="DC132" s="3414"/>
      <c r="DD132" s="3414"/>
      <c r="DE132" s="142"/>
    </row>
    <row r="133" spans="1:109" ht="13.5" customHeight="1">
      <c r="A133" s="81"/>
      <c r="B133" s="267"/>
      <c r="C133" s="267"/>
      <c r="D133" s="267"/>
      <c r="E133" s="267"/>
      <c r="F133" s="411"/>
      <c r="G133" s="411"/>
      <c r="H133" s="3423"/>
      <c r="I133" s="3423"/>
      <c r="J133" s="3423"/>
      <c r="K133" s="3423"/>
      <c r="L133" s="3423"/>
      <c r="M133" s="3423"/>
      <c r="N133" s="3423"/>
      <c r="O133" s="3423"/>
      <c r="P133" s="3423"/>
      <c r="Q133" s="3423"/>
      <c r="R133" s="3423"/>
      <c r="S133" s="3423"/>
      <c r="T133" s="3423"/>
      <c r="U133" s="3423"/>
      <c r="V133" s="3423"/>
      <c r="W133" s="3423"/>
      <c r="X133" s="3423"/>
      <c r="Y133" s="3423"/>
      <c r="Z133" s="3423"/>
      <c r="AA133" s="3423"/>
      <c r="AB133" s="3423"/>
      <c r="AC133" s="3423"/>
      <c r="AD133" s="3423"/>
      <c r="AE133" s="3423"/>
      <c r="AF133" s="3423"/>
      <c r="AG133" s="3423"/>
      <c r="AH133" s="3423"/>
      <c r="AI133" s="3423"/>
      <c r="AJ133" s="3423"/>
      <c r="AK133" s="3423"/>
      <c r="AL133" s="3423"/>
      <c r="AM133" s="3423"/>
      <c r="AN133" s="3423"/>
      <c r="AO133" s="3423"/>
      <c r="AP133" s="3423"/>
      <c r="AQ133" s="3423"/>
      <c r="AR133" s="3423"/>
      <c r="AS133" s="3423"/>
      <c r="AT133" s="3423"/>
      <c r="AU133" s="3423"/>
      <c r="AV133" s="3423"/>
      <c r="AW133" s="3423"/>
      <c r="AX133" s="142"/>
      <c r="AY133" s="142"/>
      <c r="AZ133" s="142"/>
      <c r="BA133" s="142"/>
      <c r="BB133" s="142"/>
      <c r="BM133" s="3418" t="s">
        <v>733</v>
      </c>
      <c r="BN133" s="3418"/>
      <c r="BO133" s="3414" t="s">
        <v>745</v>
      </c>
      <c r="BP133" s="3414"/>
      <c r="BQ133" s="3414"/>
      <c r="BR133" s="3414"/>
      <c r="BS133" s="3414"/>
      <c r="BT133" s="3414"/>
      <c r="BU133" s="3414"/>
      <c r="BV133" s="3414"/>
      <c r="BW133" s="3414"/>
      <c r="BX133" s="3414"/>
      <c r="BY133" s="3414"/>
      <c r="BZ133" s="3414"/>
      <c r="CA133" s="3414"/>
      <c r="CB133" s="3414"/>
      <c r="CC133" s="3414"/>
      <c r="CD133" s="3414"/>
      <c r="CE133" s="3414"/>
      <c r="CF133" s="3414"/>
      <c r="CG133" s="3414"/>
      <c r="CH133" s="3414"/>
      <c r="CI133" s="3414"/>
      <c r="CJ133" s="3414"/>
      <c r="CK133" s="3414"/>
      <c r="CL133" s="3414"/>
      <c r="CM133" s="3414"/>
      <c r="CN133" s="3414"/>
      <c r="CO133" s="3414"/>
      <c r="CP133" s="3414"/>
      <c r="CQ133" s="3414"/>
      <c r="CR133" s="3414"/>
      <c r="CS133" s="3414"/>
      <c r="CT133" s="3414"/>
      <c r="CU133" s="3414"/>
      <c r="CV133" s="3414"/>
      <c r="CW133" s="3414"/>
      <c r="CX133" s="3414"/>
      <c r="CY133" s="3414"/>
      <c r="CZ133" s="3414"/>
      <c r="DA133" s="3414"/>
      <c r="DB133" s="3414"/>
      <c r="DC133" s="3414"/>
      <c r="DD133" s="3414"/>
      <c r="DE133" s="142"/>
    </row>
    <row r="134" spans="1:109" s="92" customFormat="1" ht="13.5" customHeight="1">
      <c r="B134" s="414"/>
      <c r="C134" s="414"/>
      <c r="D134" s="414"/>
      <c r="E134" s="414"/>
      <c r="F134" s="415"/>
      <c r="G134" s="415"/>
      <c r="H134" s="3423"/>
      <c r="I134" s="3423"/>
      <c r="J134" s="3423"/>
      <c r="K134" s="3423"/>
      <c r="L134" s="3423"/>
      <c r="M134" s="3423"/>
      <c r="N134" s="3423"/>
      <c r="O134" s="3423"/>
      <c r="P134" s="3423"/>
      <c r="Q134" s="3423"/>
      <c r="R134" s="3423"/>
      <c r="S134" s="3423"/>
      <c r="T134" s="3423"/>
      <c r="U134" s="3423"/>
      <c r="V134" s="3423"/>
      <c r="W134" s="3423"/>
      <c r="X134" s="3423"/>
      <c r="Y134" s="3423"/>
      <c r="Z134" s="3423"/>
      <c r="AA134" s="3423"/>
      <c r="AB134" s="3423"/>
      <c r="AC134" s="3423"/>
      <c r="AD134" s="3423"/>
      <c r="AE134" s="3423"/>
      <c r="AF134" s="3423"/>
      <c r="AG134" s="3423"/>
      <c r="AH134" s="3423"/>
      <c r="AI134" s="3423"/>
      <c r="AJ134" s="3423"/>
      <c r="AK134" s="3423"/>
      <c r="AL134" s="3423"/>
      <c r="AM134" s="3423"/>
      <c r="AN134" s="3423"/>
      <c r="AO134" s="3423"/>
      <c r="AP134" s="3423"/>
      <c r="AQ134" s="3423"/>
      <c r="AR134" s="3423"/>
      <c r="AS134" s="3423"/>
      <c r="AT134" s="3423"/>
      <c r="AU134" s="3423"/>
      <c r="AV134" s="3423"/>
      <c r="AW134" s="3423"/>
      <c r="AX134" s="148"/>
      <c r="AY134" s="148"/>
      <c r="AZ134" s="148"/>
      <c r="BA134" s="148"/>
      <c r="BB134" s="148"/>
      <c r="BI134" s="79"/>
      <c r="BJ134" s="79"/>
      <c r="BK134" s="79"/>
      <c r="BL134" s="79"/>
      <c r="BM134" s="3418"/>
      <c r="BN134" s="3418"/>
      <c r="BO134" s="3414"/>
      <c r="BP134" s="3414"/>
      <c r="BQ134" s="3414"/>
      <c r="BR134" s="3414"/>
      <c r="BS134" s="3414"/>
      <c r="BT134" s="3414"/>
      <c r="BU134" s="3414"/>
      <c r="BV134" s="3414"/>
      <c r="BW134" s="3414"/>
      <c r="BX134" s="3414"/>
      <c r="BY134" s="3414"/>
      <c r="BZ134" s="3414"/>
      <c r="CA134" s="3414"/>
      <c r="CB134" s="3414"/>
      <c r="CC134" s="3414"/>
      <c r="CD134" s="3414"/>
      <c r="CE134" s="3414"/>
      <c r="CF134" s="3414"/>
      <c r="CG134" s="3414"/>
      <c r="CH134" s="3414"/>
      <c r="CI134" s="3414"/>
      <c r="CJ134" s="3414"/>
      <c r="CK134" s="3414"/>
      <c r="CL134" s="3414"/>
      <c r="CM134" s="3414"/>
      <c r="CN134" s="3414"/>
      <c r="CO134" s="3414"/>
      <c r="CP134" s="3414"/>
      <c r="CQ134" s="3414"/>
      <c r="CR134" s="3414"/>
      <c r="CS134" s="3414"/>
      <c r="CT134" s="3414"/>
      <c r="CU134" s="3414"/>
      <c r="CV134" s="3414"/>
      <c r="CW134" s="3414"/>
      <c r="CX134" s="3414"/>
      <c r="CY134" s="3414"/>
      <c r="CZ134" s="3414"/>
      <c r="DA134" s="3414"/>
      <c r="DB134" s="3414"/>
      <c r="DC134" s="3414"/>
      <c r="DD134" s="3414"/>
      <c r="DE134" s="142"/>
    </row>
    <row r="135" spans="1:109" ht="13.5" customHeight="1">
      <c r="A135" s="81"/>
      <c r="B135" s="267"/>
      <c r="C135" s="267"/>
      <c r="D135" s="267"/>
      <c r="E135" s="267"/>
      <c r="F135" s="3419" t="s">
        <v>733</v>
      </c>
      <c r="G135" s="3419"/>
      <c r="H135" s="3423" t="s">
        <v>1523</v>
      </c>
      <c r="I135" s="3423"/>
      <c r="J135" s="3423"/>
      <c r="K135" s="3423"/>
      <c r="L135" s="3423"/>
      <c r="M135" s="3423"/>
      <c r="N135" s="3423"/>
      <c r="O135" s="3423"/>
      <c r="P135" s="3423"/>
      <c r="Q135" s="3423"/>
      <c r="R135" s="3423"/>
      <c r="S135" s="3423"/>
      <c r="T135" s="3423"/>
      <c r="U135" s="3423"/>
      <c r="V135" s="3423"/>
      <c r="W135" s="3423"/>
      <c r="X135" s="3423"/>
      <c r="Y135" s="3423"/>
      <c r="Z135" s="3423"/>
      <c r="AA135" s="3423"/>
      <c r="AB135" s="3423"/>
      <c r="AC135" s="3423"/>
      <c r="AD135" s="3423"/>
      <c r="AE135" s="3423"/>
      <c r="AF135" s="3423"/>
      <c r="AG135" s="3423"/>
      <c r="AH135" s="3423"/>
      <c r="AI135" s="3423"/>
      <c r="AJ135" s="3423"/>
      <c r="AK135" s="3423"/>
      <c r="AL135" s="3423"/>
      <c r="AM135" s="3423"/>
      <c r="AN135" s="3423"/>
      <c r="AO135" s="3423"/>
      <c r="AP135" s="3423"/>
      <c r="AQ135" s="3423"/>
      <c r="AR135" s="3423"/>
      <c r="AS135" s="3423"/>
      <c r="AT135" s="3423"/>
      <c r="AU135" s="3423"/>
      <c r="AV135" s="3423"/>
      <c r="AW135" s="3423"/>
      <c r="AX135" s="142"/>
      <c r="AY135" s="142"/>
      <c r="AZ135" s="142"/>
      <c r="BA135" s="142"/>
      <c r="BB135" s="142"/>
      <c r="BI135" s="3415" t="s">
        <v>744</v>
      </c>
      <c r="BJ135" s="3415"/>
      <c r="BK135" s="3415"/>
      <c r="BL135" s="3415"/>
      <c r="BM135" s="3415"/>
      <c r="BN135" s="3415"/>
      <c r="BO135" s="3415"/>
      <c r="BP135" s="3415"/>
      <c r="BQ135" s="3415"/>
      <c r="BR135" s="3415"/>
      <c r="BS135" s="3415"/>
      <c r="BT135" s="3415"/>
      <c r="BU135" s="3415"/>
      <c r="BV135" s="3415"/>
      <c r="BW135" s="3415"/>
      <c r="BX135" s="3415"/>
      <c r="BY135" s="3415"/>
      <c r="BZ135" s="3415"/>
      <c r="CA135" s="3415"/>
      <c r="CB135" s="3415"/>
      <c r="CC135" s="3415"/>
      <c r="CD135" s="3415"/>
      <c r="CE135" s="3415"/>
      <c r="CF135" s="3415"/>
      <c r="CG135" s="3415"/>
      <c r="CH135" s="413"/>
      <c r="CI135" s="413"/>
      <c r="CJ135" s="413"/>
      <c r="CK135" s="413"/>
      <c r="CL135" s="413"/>
      <c r="CM135" s="413"/>
      <c r="CN135" s="413"/>
      <c r="CO135" s="413"/>
      <c r="CP135" s="413"/>
      <c r="CQ135" s="413"/>
      <c r="CR135" s="413"/>
      <c r="CS135" s="413"/>
      <c r="CT135" s="413"/>
      <c r="CU135" s="413"/>
      <c r="CV135" s="413"/>
      <c r="CW135" s="413"/>
      <c r="CX135" s="413"/>
      <c r="CY135" s="413"/>
      <c r="CZ135" s="413"/>
      <c r="DA135" s="413"/>
      <c r="DB135" s="413"/>
      <c r="DC135" s="413"/>
      <c r="DD135" s="413"/>
      <c r="DE135" s="142"/>
    </row>
    <row r="136" spans="1:109" ht="13.5" customHeight="1">
      <c r="A136" s="81"/>
      <c r="B136" s="267"/>
      <c r="C136" s="267"/>
      <c r="D136" s="267"/>
      <c r="E136" s="267"/>
      <c r="F136" s="3419"/>
      <c r="G136" s="3419"/>
      <c r="H136" s="3423"/>
      <c r="I136" s="3423"/>
      <c r="J136" s="3423"/>
      <c r="K136" s="3423"/>
      <c r="L136" s="3423"/>
      <c r="M136" s="3423"/>
      <c r="N136" s="3423"/>
      <c r="O136" s="3423"/>
      <c r="P136" s="3423"/>
      <c r="Q136" s="3423"/>
      <c r="R136" s="3423"/>
      <c r="S136" s="3423"/>
      <c r="T136" s="3423"/>
      <c r="U136" s="3423"/>
      <c r="V136" s="3423"/>
      <c r="W136" s="3423"/>
      <c r="X136" s="3423"/>
      <c r="Y136" s="3423"/>
      <c r="Z136" s="3423"/>
      <c r="AA136" s="3423"/>
      <c r="AB136" s="3423"/>
      <c r="AC136" s="3423"/>
      <c r="AD136" s="3423"/>
      <c r="AE136" s="3423"/>
      <c r="AF136" s="3423"/>
      <c r="AG136" s="3423"/>
      <c r="AH136" s="3423"/>
      <c r="AI136" s="3423"/>
      <c r="AJ136" s="3423"/>
      <c r="AK136" s="3423"/>
      <c r="AL136" s="3423"/>
      <c r="AM136" s="3423"/>
      <c r="AN136" s="3423"/>
      <c r="AO136" s="3423"/>
      <c r="AP136" s="3423"/>
      <c r="AQ136" s="3423"/>
      <c r="AR136" s="3423"/>
      <c r="AS136" s="3423"/>
      <c r="AT136" s="3423"/>
      <c r="AU136" s="3423"/>
      <c r="AV136" s="3423"/>
      <c r="AW136" s="3423"/>
      <c r="AX136" s="142"/>
      <c r="AY136" s="142"/>
      <c r="AZ136" s="142"/>
      <c r="BA136" s="142"/>
      <c r="BB136" s="142"/>
      <c r="BI136" s="3417" t="s">
        <v>1852</v>
      </c>
      <c r="BJ136" s="3417"/>
      <c r="BK136" s="3417"/>
      <c r="BL136" s="3417"/>
      <c r="BM136" s="3414" t="s">
        <v>743</v>
      </c>
      <c r="BN136" s="3414"/>
      <c r="BO136" s="3414"/>
      <c r="BP136" s="3414"/>
      <c r="BQ136" s="3414"/>
      <c r="BR136" s="3414"/>
      <c r="BS136" s="3414"/>
      <c r="BT136" s="3414"/>
      <c r="BU136" s="3414"/>
      <c r="BV136" s="3414"/>
      <c r="BW136" s="3414"/>
      <c r="BX136" s="3414"/>
      <c r="BY136" s="3414"/>
      <c r="BZ136" s="3414"/>
      <c r="CA136" s="3414"/>
      <c r="CB136" s="3414"/>
      <c r="CC136" s="3414"/>
      <c r="CD136" s="3414"/>
      <c r="CE136" s="3414"/>
      <c r="CF136" s="3414"/>
      <c r="CG136" s="3414"/>
      <c r="CH136" s="3414"/>
      <c r="CI136" s="3414"/>
      <c r="CJ136" s="3414"/>
      <c r="CK136" s="3414"/>
      <c r="CL136" s="3414"/>
      <c r="CM136" s="3414"/>
      <c r="CN136" s="3414"/>
      <c r="CO136" s="3414"/>
      <c r="CP136" s="3414"/>
      <c r="CQ136" s="3414"/>
      <c r="CR136" s="3414"/>
      <c r="CS136" s="3414"/>
      <c r="CT136" s="3414"/>
      <c r="CU136" s="3414"/>
      <c r="CV136" s="3414"/>
      <c r="CW136" s="3414"/>
      <c r="CX136" s="3414"/>
      <c r="CY136" s="3414"/>
      <c r="CZ136" s="3414"/>
      <c r="DA136" s="3414"/>
      <c r="DB136" s="3414"/>
      <c r="DC136" s="3414"/>
      <c r="DD136" s="3414"/>
      <c r="DE136" s="142"/>
    </row>
    <row r="137" spans="1:109" ht="13.5" customHeight="1">
      <c r="A137" s="81"/>
      <c r="B137" s="267"/>
      <c r="C137" s="267"/>
      <c r="D137" s="267"/>
      <c r="E137" s="267"/>
      <c r="F137" s="267"/>
      <c r="G137" s="267"/>
      <c r="H137" s="3423"/>
      <c r="I137" s="3423"/>
      <c r="J137" s="3423"/>
      <c r="K137" s="3423"/>
      <c r="L137" s="3423"/>
      <c r="M137" s="3423"/>
      <c r="N137" s="3423"/>
      <c r="O137" s="3423"/>
      <c r="P137" s="3423"/>
      <c r="Q137" s="3423"/>
      <c r="R137" s="3423"/>
      <c r="S137" s="3423"/>
      <c r="T137" s="3423"/>
      <c r="U137" s="3423"/>
      <c r="V137" s="3423"/>
      <c r="W137" s="3423"/>
      <c r="X137" s="3423"/>
      <c r="Y137" s="3423"/>
      <c r="Z137" s="3423"/>
      <c r="AA137" s="3423"/>
      <c r="AB137" s="3423"/>
      <c r="AC137" s="3423"/>
      <c r="AD137" s="3423"/>
      <c r="AE137" s="3423"/>
      <c r="AF137" s="3423"/>
      <c r="AG137" s="3423"/>
      <c r="AH137" s="3423"/>
      <c r="AI137" s="3423"/>
      <c r="AJ137" s="3423"/>
      <c r="AK137" s="3423"/>
      <c r="AL137" s="3423"/>
      <c r="AM137" s="3423"/>
      <c r="AN137" s="3423"/>
      <c r="AO137" s="3423"/>
      <c r="AP137" s="3423"/>
      <c r="AQ137" s="3423"/>
      <c r="AR137" s="3423"/>
      <c r="AS137" s="3423"/>
      <c r="AT137" s="3423"/>
      <c r="AU137" s="3423"/>
      <c r="AV137" s="3423"/>
      <c r="AW137" s="3423"/>
      <c r="AX137" s="142"/>
      <c r="AY137" s="142"/>
      <c r="AZ137" s="142"/>
      <c r="BA137" s="142"/>
      <c r="BB137" s="142"/>
      <c r="BI137" s="3417"/>
      <c r="BJ137" s="3417"/>
      <c r="BK137" s="3417"/>
      <c r="BL137" s="3417"/>
      <c r="BM137" s="3414"/>
      <c r="BN137" s="3414"/>
      <c r="BO137" s="3414"/>
      <c r="BP137" s="3414"/>
      <c r="BQ137" s="3414"/>
      <c r="BR137" s="3414"/>
      <c r="BS137" s="3414"/>
      <c r="BT137" s="3414"/>
      <c r="BU137" s="3414"/>
      <c r="BV137" s="3414"/>
      <c r="BW137" s="3414"/>
      <c r="BX137" s="3414"/>
      <c r="BY137" s="3414"/>
      <c r="BZ137" s="3414"/>
      <c r="CA137" s="3414"/>
      <c r="CB137" s="3414"/>
      <c r="CC137" s="3414"/>
      <c r="CD137" s="3414"/>
      <c r="CE137" s="3414"/>
      <c r="CF137" s="3414"/>
      <c r="CG137" s="3414"/>
      <c r="CH137" s="3414"/>
      <c r="CI137" s="3414"/>
      <c r="CJ137" s="3414"/>
      <c r="CK137" s="3414"/>
      <c r="CL137" s="3414"/>
      <c r="CM137" s="3414"/>
      <c r="CN137" s="3414"/>
      <c r="CO137" s="3414"/>
      <c r="CP137" s="3414"/>
      <c r="CQ137" s="3414"/>
      <c r="CR137" s="3414"/>
      <c r="CS137" s="3414"/>
      <c r="CT137" s="3414"/>
      <c r="CU137" s="3414"/>
      <c r="CV137" s="3414"/>
      <c r="CW137" s="3414"/>
      <c r="CX137" s="3414"/>
      <c r="CY137" s="3414"/>
      <c r="CZ137" s="3414"/>
      <c r="DA137" s="3414"/>
      <c r="DB137" s="3414"/>
      <c r="DC137" s="3414"/>
      <c r="DD137" s="3414"/>
      <c r="DE137" s="142"/>
    </row>
    <row r="138" spans="1:109" s="92" customFormat="1" ht="13.5" customHeight="1">
      <c r="B138" s="414"/>
      <c r="C138" s="414"/>
      <c r="D138" s="414"/>
      <c r="E138" s="414"/>
      <c r="F138" s="3419" t="s">
        <v>741</v>
      </c>
      <c r="G138" s="3419"/>
      <c r="H138" s="3420" t="s">
        <v>1524</v>
      </c>
      <c r="I138" s="3420"/>
      <c r="J138" s="3420"/>
      <c r="K138" s="3420"/>
      <c r="L138" s="3420"/>
      <c r="M138" s="3420"/>
      <c r="N138" s="3420"/>
      <c r="O138" s="3420"/>
      <c r="P138" s="3420"/>
      <c r="Q138" s="3420"/>
      <c r="R138" s="3420"/>
      <c r="S138" s="3420"/>
      <c r="T138" s="3420"/>
      <c r="U138" s="3420"/>
      <c r="V138" s="3420"/>
      <c r="W138" s="3420"/>
      <c r="X138" s="3420"/>
      <c r="Y138" s="3420"/>
      <c r="Z138" s="3420"/>
      <c r="AA138" s="3420"/>
      <c r="AB138" s="3420"/>
      <c r="AC138" s="3420"/>
      <c r="AD138" s="3420"/>
      <c r="AE138" s="3420"/>
      <c r="AF138" s="3420"/>
      <c r="AG138" s="3420"/>
      <c r="AH138" s="3420"/>
      <c r="AI138" s="3420"/>
      <c r="AJ138" s="3420"/>
      <c r="AK138" s="3420"/>
      <c r="AL138" s="3420"/>
      <c r="AM138" s="3420"/>
      <c r="AN138" s="3420"/>
      <c r="AO138" s="3420"/>
      <c r="AP138" s="3420"/>
      <c r="AQ138" s="3420"/>
      <c r="AR138" s="3420"/>
      <c r="AS138" s="3420"/>
      <c r="AT138" s="3420"/>
      <c r="AU138" s="3420"/>
      <c r="AV138" s="3420"/>
      <c r="AW138" s="3420"/>
      <c r="AX138" s="148"/>
      <c r="AY138" s="148"/>
      <c r="AZ138" s="148"/>
      <c r="BA138" s="148"/>
      <c r="BB138" s="148"/>
      <c r="BI138" s="410"/>
      <c r="BJ138" s="410"/>
      <c r="BK138" s="410"/>
      <c r="BL138" s="410"/>
      <c r="BM138" s="3418" t="s">
        <v>737</v>
      </c>
      <c r="BN138" s="3418"/>
      <c r="BO138" s="3414" t="s">
        <v>988</v>
      </c>
      <c r="BP138" s="3414"/>
      <c r="BQ138" s="3414"/>
      <c r="BR138" s="3414"/>
      <c r="BS138" s="3414"/>
      <c r="BT138" s="3414"/>
      <c r="BU138" s="3414"/>
      <c r="BV138" s="3414"/>
      <c r="BW138" s="3414"/>
      <c r="BX138" s="3414"/>
      <c r="BY138" s="3414"/>
      <c r="BZ138" s="3414"/>
      <c r="CA138" s="3414"/>
      <c r="CB138" s="3414"/>
      <c r="CC138" s="3414"/>
      <c r="CD138" s="3414"/>
      <c r="CE138" s="3414"/>
      <c r="CF138" s="3414"/>
      <c r="CG138" s="3414"/>
      <c r="CH138" s="3414"/>
      <c r="CI138" s="3414"/>
      <c r="CJ138" s="3414"/>
      <c r="CK138" s="3414"/>
      <c r="CL138" s="3414"/>
      <c r="CM138" s="3414"/>
      <c r="CN138" s="3414"/>
      <c r="CO138" s="3414"/>
      <c r="CP138" s="3414"/>
      <c r="CQ138" s="3414"/>
      <c r="CR138" s="3414"/>
      <c r="CS138" s="3414"/>
      <c r="CT138" s="3414"/>
      <c r="CU138" s="3414"/>
      <c r="CV138" s="3414"/>
      <c r="CW138" s="3414"/>
      <c r="CX138" s="3414"/>
      <c r="CY138" s="3414"/>
      <c r="CZ138" s="3414"/>
      <c r="DA138" s="3414"/>
      <c r="DB138" s="3414"/>
      <c r="DC138" s="3414"/>
      <c r="DD138" s="3414"/>
      <c r="DE138" s="142"/>
    </row>
    <row r="139" spans="1:109" ht="13.5" customHeight="1">
      <c r="B139" s="267"/>
      <c r="C139" s="267"/>
      <c r="D139" s="267"/>
      <c r="E139" s="267"/>
      <c r="F139" s="3419"/>
      <c r="G139" s="3419"/>
      <c r="H139" s="3420"/>
      <c r="I139" s="3420"/>
      <c r="J139" s="3420"/>
      <c r="K139" s="3420"/>
      <c r="L139" s="3420"/>
      <c r="M139" s="3420"/>
      <c r="N139" s="3420"/>
      <c r="O139" s="3420"/>
      <c r="P139" s="3420"/>
      <c r="Q139" s="3420"/>
      <c r="R139" s="3420"/>
      <c r="S139" s="3420"/>
      <c r="T139" s="3420"/>
      <c r="U139" s="3420"/>
      <c r="V139" s="3420"/>
      <c r="W139" s="3420"/>
      <c r="X139" s="3420"/>
      <c r="Y139" s="3420"/>
      <c r="Z139" s="3420"/>
      <c r="AA139" s="3420"/>
      <c r="AB139" s="3420"/>
      <c r="AC139" s="3420"/>
      <c r="AD139" s="3420"/>
      <c r="AE139" s="3420"/>
      <c r="AF139" s="3420"/>
      <c r="AG139" s="3420"/>
      <c r="AH139" s="3420"/>
      <c r="AI139" s="3420"/>
      <c r="AJ139" s="3420"/>
      <c r="AK139" s="3420"/>
      <c r="AL139" s="3420"/>
      <c r="AM139" s="3420"/>
      <c r="AN139" s="3420"/>
      <c r="AO139" s="3420"/>
      <c r="AP139" s="3420"/>
      <c r="AQ139" s="3420"/>
      <c r="AR139" s="3420"/>
      <c r="AS139" s="3420"/>
      <c r="AT139" s="3420"/>
      <c r="AU139" s="3420"/>
      <c r="AV139" s="3420"/>
      <c r="AW139" s="3420"/>
      <c r="AX139" s="140"/>
      <c r="AY139" s="142"/>
      <c r="AZ139" s="142"/>
      <c r="BA139" s="142"/>
      <c r="BB139" s="142"/>
      <c r="BI139" s="410"/>
      <c r="BJ139" s="410"/>
      <c r="BK139" s="410"/>
      <c r="BL139" s="410"/>
      <c r="BM139" s="3418"/>
      <c r="BN139" s="3418"/>
      <c r="BO139" s="3414"/>
      <c r="BP139" s="3414"/>
      <c r="BQ139" s="3414"/>
      <c r="BR139" s="3414"/>
      <c r="BS139" s="3414"/>
      <c r="BT139" s="3414"/>
      <c r="BU139" s="3414"/>
      <c r="BV139" s="3414"/>
      <c r="BW139" s="3414"/>
      <c r="BX139" s="3414"/>
      <c r="BY139" s="3414"/>
      <c r="BZ139" s="3414"/>
      <c r="CA139" s="3414"/>
      <c r="CB139" s="3414"/>
      <c r="CC139" s="3414"/>
      <c r="CD139" s="3414"/>
      <c r="CE139" s="3414"/>
      <c r="CF139" s="3414"/>
      <c r="CG139" s="3414"/>
      <c r="CH139" s="3414"/>
      <c r="CI139" s="3414"/>
      <c r="CJ139" s="3414"/>
      <c r="CK139" s="3414"/>
      <c r="CL139" s="3414"/>
      <c r="CM139" s="3414"/>
      <c r="CN139" s="3414"/>
      <c r="CO139" s="3414"/>
      <c r="CP139" s="3414"/>
      <c r="CQ139" s="3414"/>
      <c r="CR139" s="3414"/>
      <c r="CS139" s="3414"/>
      <c r="CT139" s="3414"/>
      <c r="CU139" s="3414"/>
      <c r="CV139" s="3414"/>
      <c r="CW139" s="3414"/>
      <c r="CX139" s="3414"/>
      <c r="CY139" s="3414"/>
      <c r="CZ139" s="3414"/>
      <c r="DA139" s="3414"/>
      <c r="DB139" s="3414"/>
      <c r="DC139" s="3414"/>
      <c r="DD139" s="3414"/>
      <c r="DE139" s="142"/>
    </row>
    <row r="140" spans="1:109" ht="13.5" customHeight="1">
      <c r="B140" s="267"/>
      <c r="C140" s="267"/>
      <c r="D140" s="267"/>
      <c r="E140" s="267"/>
      <c r="F140" s="3419" t="s">
        <v>1525</v>
      </c>
      <c r="G140" s="3419"/>
      <c r="H140" s="3420" t="s">
        <v>1526</v>
      </c>
      <c r="I140" s="3420"/>
      <c r="J140" s="3420"/>
      <c r="K140" s="3420"/>
      <c r="L140" s="3420"/>
      <c r="M140" s="3420"/>
      <c r="N140" s="3420"/>
      <c r="O140" s="3420"/>
      <c r="P140" s="3420"/>
      <c r="Q140" s="3420"/>
      <c r="R140" s="3420"/>
      <c r="S140" s="3420"/>
      <c r="T140" s="3420"/>
      <c r="U140" s="3420"/>
      <c r="V140" s="3420"/>
      <c r="W140" s="3420"/>
      <c r="X140" s="3420"/>
      <c r="Y140" s="3420"/>
      <c r="Z140" s="3420"/>
      <c r="AA140" s="3420"/>
      <c r="AB140" s="3420"/>
      <c r="AC140" s="3420"/>
      <c r="AD140" s="3420"/>
      <c r="AE140" s="3420"/>
      <c r="AF140" s="3420"/>
      <c r="AG140" s="3420"/>
      <c r="AH140" s="3420"/>
      <c r="AI140" s="3420"/>
      <c r="AJ140" s="3420"/>
      <c r="AK140" s="3420"/>
      <c r="AL140" s="3420"/>
      <c r="AM140" s="3420"/>
      <c r="AN140" s="3420"/>
      <c r="AO140" s="3420"/>
      <c r="AP140" s="3420"/>
      <c r="AQ140" s="3420"/>
      <c r="AR140" s="3420"/>
      <c r="AS140" s="3420"/>
      <c r="AT140" s="3420"/>
      <c r="AU140" s="3420"/>
      <c r="AV140" s="3420"/>
      <c r="AW140" s="3420"/>
      <c r="AX140" s="140"/>
      <c r="AY140" s="142"/>
      <c r="AZ140" s="142"/>
      <c r="BA140" s="142"/>
      <c r="BB140" s="142"/>
      <c r="BI140" s="410"/>
      <c r="BJ140" s="410"/>
      <c r="BK140" s="410"/>
      <c r="BL140" s="410"/>
      <c r="BM140" s="409"/>
      <c r="BN140" s="409"/>
      <c r="BO140" s="3414"/>
      <c r="BP140" s="3414"/>
      <c r="BQ140" s="3414"/>
      <c r="BR140" s="3414"/>
      <c r="BS140" s="3414"/>
      <c r="BT140" s="3414"/>
      <c r="BU140" s="3414"/>
      <c r="BV140" s="3414"/>
      <c r="BW140" s="3414"/>
      <c r="BX140" s="3414"/>
      <c r="BY140" s="3414"/>
      <c r="BZ140" s="3414"/>
      <c r="CA140" s="3414"/>
      <c r="CB140" s="3414"/>
      <c r="CC140" s="3414"/>
      <c r="CD140" s="3414"/>
      <c r="CE140" s="3414"/>
      <c r="CF140" s="3414"/>
      <c r="CG140" s="3414"/>
      <c r="CH140" s="3414"/>
      <c r="CI140" s="3414"/>
      <c r="CJ140" s="3414"/>
      <c r="CK140" s="3414"/>
      <c r="CL140" s="3414"/>
      <c r="CM140" s="3414"/>
      <c r="CN140" s="3414"/>
      <c r="CO140" s="3414"/>
      <c r="CP140" s="3414"/>
      <c r="CQ140" s="3414"/>
      <c r="CR140" s="3414"/>
      <c r="CS140" s="3414"/>
      <c r="CT140" s="3414"/>
      <c r="CU140" s="3414"/>
      <c r="CV140" s="3414"/>
      <c r="CW140" s="3414"/>
      <c r="CX140" s="3414"/>
      <c r="CY140" s="3414"/>
      <c r="CZ140" s="3414"/>
      <c r="DA140" s="3414"/>
      <c r="DB140" s="3414"/>
      <c r="DC140" s="3414"/>
      <c r="DD140" s="3414"/>
      <c r="DE140" s="142"/>
    </row>
    <row r="141" spans="1:109" ht="13.5" customHeight="1">
      <c r="B141" s="267"/>
      <c r="C141" s="267"/>
      <c r="D141" s="267"/>
      <c r="E141" s="267"/>
      <c r="F141" s="3419"/>
      <c r="G141" s="3419"/>
      <c r="H141" s="3420"/>
      <c r="I141" s="3420"/>
      <c r="J141" s="3420"/>
      <c r="K141" s="3420"/>
      <c r="L141" s="3420"/>
      <c r="M141" s="3420"/>
      <c r="N141" s="3420"/>
      <c r="O141" s="3420"/>
      <c r="P141" s="3420"/>
      <c r="Q141" s="3420"/>
      <c r="R141" s="3420"/>
      <c r="S141" s="3420"/>
      <c r="T141" s="3420"/>
      <c r="U141" s="3420"/>
      <c r="V141" s="3420"/>
      <c r="W141" s="3420"/>
      <c r="X141" s="3420"/>
      <c r="Y141" s="3420"/>
      <c r="Z141" s="3420"/>
      <c r="AA141" s="3420"/>
      <c r="AB141" s="3420"/>
      <c r="AC141" s="3420"/>
      <c r="AD141" s="3420"/>
      <c r="AE141" s="3420"/>
      <c r="AF141" s="3420"/>
      <c r="AG141" s="3420"/>
      <c r="AH141" s="3420"/>
      <c r="AI141" s="3420"/>
      <c r="AJ141" s="3420"/>
      <c r="AK141" s="3420"/>
      <c r="AL141" s="3420"/>
      <c r="AM141" s="3420"/>
      <c r="AN141" s="3420"/>
      <c r="AO141" s="3420"/>
      <c r="AP141" s="3420"/>
      <c r="AQ141" s="3420"/>
      <c r="AR141" s="3420"/>
      <c r="AS141" s="3420"/>
      <c r="AT141" s="3420"/>
      <c r="AU141" s="3420"/>
      <c r="AV141" s="3420"/>
      <c r="AW141" s="3420"/>
      <c r="AX141" s="142"/>
      <c r="AY141" s="142"/>
      <c r="AZ141" s="142"/>
      <c r="BA141" s="142"/>
      <c r="BB141" s="142"/>
      <c r="BI141" s="410"/>
      <c r="BJ141" s="410"/>
      <c r="BK141" s="410"/>
      <c r="BL141" s="410"/>
      <c r="BM141" s="3418" t="s">
        <v>735</v>
      </c>
      <c r="BN141" s="3418"/>
      <c r="BO141" s="3414" t="s">
        <v>989</v>
      </c>
      <c r="BP141" s="3414"/>
      <c r="BQ141" s="3414"/>
      <c r="BR141" s="3414"/>
      <c r="BS141" s="3414"/>
      <c r="BT141" s="3414"/>
      <c r="BU141" s="3414"/>
      <c r="BV141" s="3414"/>
      <c r="BW141" s="3414"/>
      <c r="BX141" s="3414"/>
      <c r="BY141" s="3414"/>
      <c r="BZ141" s="3414"/>
      <c r="CA141" s="3414"/>
      <c r="CB141" s="3414"/>
      <c r="CC141" s="3414"/>
      <c r="CD141" s="3414"/>
      <c r="CE141" s="3414"/>
      <c r="CF141" s="3414"/>
      <c r="CG141" s="3414"/>
      <c r="CH141" s="3414"/>
      <c r="CI141" s="3414"/>
      <c r="CJ141" s="3414"/>
      <c r="CK141" s="3414"/>
      <c r="CL141" s="3414"/>
      <c r="CM141" s="3414"/>
      <c r="CN141" s="3414"/>
      <c r="CO141" s="3414"/>
      <c r="CP141" s="3414"/>
      <c r="CQ141" s="3414"/>
      <c r="CR141" s="3414"/>
      <c r="CS141" s="3414"/>
      <c r="CT141" s="3414"/>
      <c r="CU141" s="3414"/>
      <c r="CV141" s="3414"/>
      <c r="CW141" s="3414"/>
      <c r="CX141" s="3414"/>
      <c r="CY141" s="3414"/>
      <c r="CZ141" s="3414"/>
      <c r="DA141" s="3414"/>
      <c r="DB141" s="3414"/>
      <c r="DC141" s="3414"/>
      <c r="DD141" s="3414"/>
      <c r="DE141" s="142"/>
    </row>
    <row r="142" spans="1:109" ht="13.5" customHeight="1">
      <c r="B142" s="3415" t="s">
        <v>774</v>
      </c>
      <c r="C142" s="3415"/>
      <c r="D142" s="3415"/>
      <c r="E142" s="3415"/>
      <c r="F142" s="3415"/>
      <c r="G142" s="3415"/>
      <c r="H142" s="3415"/>
      <c r="I142" s="3415"/>
      <c r="J142" s="3415"/>
      <c r="K142" s="3415"/>
      <c r="L142" s="3415"/>
      <c r="M142" s="3415"/>
      <c r="N142" s="3415"/>
      <c r="O142" s="3415"/>
      <c r="P142" s="3415"/>
      <c r="Q142" s="416"/>
      <c r="R142" s="416"/>
      <c r="S142" s="416"/>
      <c r="T142" s="416"/>
      <c r="U142" s="416"/>
      <c r="V142" s="416"/>
      <c r="W142" s="416"/>
      <c r="X142" s="416"/>
      <c r="Y142" s="416"/>
      <c r="Z142" s="416"/>
      <c r="AA142" s="416"/>
      <c r="AB142" s="416"/>
      <c r="AC142" s="416"/>
      <c r="AD142" s="416"/>
      <c r="AE142" s="416"/>
      <c r="AF142" s="416"/>
      <c r="AG142" s="416"/>
      <c r="AH142" s="416"/>
      <c r="AI142" s="416"/>
      <c r="AJ142" s="416"/>
      <c r="AK142" s="416"/>
      <c r="AL142" s="416"/>
      <c r="AM142" s="416"/>
      <c r="AN142" s="416"/>
      <c r="AO142" s="416"/>
      <c r="AP142" s="416"/>
      <c r="AQ142" s="416"/>
      <c r="AR142" s="416"/>
      <c r="AS142" s="416"/>
      <c r="AT142" s="416"/>
      <c r="AU142" s="416"/>
      <c r="AV142" s="416"/>
      <c r="AW142" s="416"/>
      <c r="AX142" s="140"/>
      <c r="AY142" s="142"/>
      <c r="AZ142" s="142"/>
      <c r="BA142" s="142"/>
      <c r="BB142" s="142"/>
      <c r="BI142" s="410"/>
      <c r="BJ142" s="410"/>
      <c r="BK142" s="410"/>
      <c r="BL142" s="410"/>
      <c r="BM142" s="3418"/>
      <c r="BN142" s="3418"/>
      <c r="BO142" s="3414"/>
      <c r="BP142" s="3414"/>
      <c r="BQ142" s="3414"/>
      <c r="BR142" s="3414"/>
      <c r="BS142" s="3414"/>
      <c r="BT142" s="3414"/>
      <c r="BU142" s="3414"/>
      <c r="BV142" s="3414"/>
      <c r="BW142" s="3414"/>
      <c r="BX142" s="3414"/>
      <c r="BY142" s="3414"/>
      <c r="BZ142" s="3414"/>
      <c r="CA142" s="3414"/>
      <c r="CB142" s="3414"/>
      <c r="CC142" s="3414"/>
      <c r="CD142" s="3414"/>
      <c r="CE142" s="3414"/>
      <c r="CF142" s="3414"/>
      <c r="CG142" s="3414"/>
      <c r="CH142" s="3414"/>
      <c r="CI142" s="3414"/>
      <c r="CJ142" s="3414"/>
      <c r="CK142" s="3414"/>
      <c r="CL142" s="3414"/>
      <c r="CM142" s="3414"/>
      <c r="CN142" s="3414"/>
      <c r="CO142" s="3414"/>
      <c r="CP142" s="3414"/>
      <c r="CQ142" s="3414"/>
      <c r="CR142" s="3414"/>
      <c r="CS142" s="3414"/>
      <c r="CT142" s="3414"/>
      <c r="CU142" s="3414"/>
      <c r="CV142" s="3414"/>
      <c r="CW142" s="3414"/>
      <c r="CX142" s="3414"/>
      <c r="CY142" s="3414"/>
      <c r="CZ142" s="3414"/>
      <c r="DA142" s="3414"/>
      <c r="DB142" s="3414"/>
      <c r="DC142" s="3414"/>
      <c r="DD142" s="3414"/>
      <c r="DE142" s="142"/>
    </row>
    <row r="143" spans="1:109" ht="13.5" customHeight="1">
      <c r="B143" s="3417" t="s">
        <v>773</v>
      </c>
      <c r="C143" s="3417"/>
      <c r="D143" s="3417"/>
      <c r="E143" s="3417"/>
      <c r="F143" s="3414" t="s">
        <v>973</v>
      </c>
      <c r="G143" s="3414"/>
      <c r="H143" s="3414"/>
      <c r="I143" s="3414"/>
      <c r="J143" s="3414"/>
      <c r="K143" s="3414"/>
      <c r="L143" s="3414"/>
      <c r="M143" s="3414"/>
      <c r="N143" s="3414"/>
      <c r="O143" s="3414"/>
      <c r="P143" s="3414"/>
      <c r="Q143" s="3414"/>
      <c r="R143" s="3414"/>
      <c r="S143" s="3414"/>
      <c r="T143" s="3414"/>
      <c r="U143" s="3414"/>
      <c r="V143" s="3414"/>
      <c r="W143" s="3414"/>
      <c r="X143" s="3414"/>
      <c r="Y143" s="3414"/>
      <c r="Z143" s="3414"/>
      <c r="AA143" s="3414"/>
      <c r="AB143" s="3414"/>
      <c r="AC143" s="3414"/>
      <c r="AD143" s="3414"/>
      <c r="AE143" s="3414"/>
      <c r="AF143" s="3414"/>
      <c r="AG143" s="3414"/>
      <c r="AH143" s="3414"/>
      <c r="AI143" s="3414"/>
      <c r="AJ143" s="3414"/>
      <c r="AK143" s="3414"/>
      <c r="AL143" s="3414"/>
      <c r="AM143" s="3414"/>
      <c r="AN143" s="3414"/>
      <c r="AO143" s="3414"/>
      <c r="AP143" s="3414"/>
      <c r="AQ143" s="3414"/>
      <c r="AR143" s="3414"/>
      <c r="AS143" s="3414"/>
      <c r="AT143" s="3414"/>
      <c r="AU143" s="3414"/>
      <c r="AV143" s="3414"/>
      <c r="AW143" s="3414"/>
      <c r="AX143" s="140"/>
      <c r="AY143" s="142"/>
      <c r="AZ143" s="142"/>
      <c r="BA143" s="142"/>
      <c r="BB143" s="142"/>
      <c r="BI143" s="410"/>
      <c r="BJ143" s="410"/>
      <c r="BK143" s="410"/>
      <c r="BL143" s="410"/>
      <c r="BM143" s="409"/>
      <c r="BN143" s="409"/>
      <c r="BO143" s="3414"/>
      <c r="BP143" s="3414"/>
      <c r="BQ143" s="3414"/>
      <c r="BR143" s="3414"/>
      <c r="BS143" s="3414"/>
      <c r="BT143" s="3414"/>
      <c r="BU143" s="3414"/>
      <c r="BV143" s="3414"/>
      <c r="BW143" s="3414"/>
      <c r="BX143" s="3414"/>
      <c r="BY143" s="3414"/>
      <c r="BZ143" s="3414"/>
      <c r="CA143" s="3414"/>
      <c r="CB143" s="3414"/>
      <c r="CC143" s="3414"/>
      <c r="CD143" s="3414"/>
      <c r="CE143" s="3414"/>
      <c r="CF143" s="3414"/>
      <c r="CG143" s="3414"/>
      <c r="CH143" s="3414"/>
      <c r="CI143" s="3414"/>
      <c r="CJ143" s="3414"/>
      <c r="CK143" s="3414"/>
      <c r="CL143" s="3414"/>
      <c r="CM143" s="3414"/>
      <c r="CN143" s="3414"/>
      <c r="CO143" s="3414"/>
      <c r="CP143" s="3414"/>
      <c r="CQ143" s="3414"/>
      <c r="CR143" s="3414"/>
      <c r="CS143" s="3414"/>
      <c r="CT143" s="3414"/>
      <c r="CU143" s="3414"/>
      <c r="CV143" s="3414"/>
      <c r="CW143" s="3414"/>
      <c r="CX143" s="3414"/>
      <c r="CY143" s="3414"/>
      <c r="CZ143" s="3414"/>
      <c r="DA143" s="3414"/>
      <c r="DB143" s="3414"/>
      <c r="DC143" s="3414"/>
      <c r="DD143" s="3414"/>
      <c r="DE143" s="142"/>
    </row>
    <row r="144" spans="1:109" ht="13.5" customHeight="1">
      <c r="A144" s="81"/>
      <c r="B144" s="3417"/>
      <c r="C144" s="3417"/>
      <c r="D144" s="3417"/>
      <c r="E144" s="3417"/>
      <c r="F144" s="3414"/>
      <c r="G144" s="3414"/>
      <c r="H144" s="3414"/>
      <c r="I144" s="3414"/>
      <c r="J144" s="3414"/>
      <c r="K144" s="3414"/>
      <c r="L144" s="3414"/>
      <c r="M144" s="3414"/>
      <c r="N144" s="3414"/>
      <c r="O144" s="3414"/>
      <c r="P144" s="3414"/>
      <c r="Q144" s="3414"/>
      <c r="R144" s="3414"/>
      <c r="S144" s="3414"/>
      <c r="T144" s="3414"/>
      <c r="U144" s="3414"/>
      <c r="V144" s="3414"/>
      <c r="W144" s="3414"/>
      <c r="X144" s="3414"/>
      <c r="Y144" s="3414"/>
      <c r="Z144" s="3414"/>
      <c r="AA144" s="3414"/>
      <c r="AB144" s="3414"/>
      <c r="AC144" s="3414"/>
      <c r="AD144" s="3414"/>
      <c r="AE144" s="3414"/>
      <c r="AF144" s="3414"/>
      <c r="AG144" s="3414"/>
      <c r="AH144" s="3414"/>
      <c r="AI144" s="3414"/>
      <c r="AJ144" s="3414"/>
      <c r="AK144" s="3414"/>
      <c r="AL144" s="3414"/>
      <c r="AM144" s="3414"/>
      <c r="AN144" s="3414"/>
      <c r="AO144" s="3414"/>
      <c r="AP144" s="3414"/>
      <c r="AQ144" s="3414"/>
      <c r="AR144" s="3414"/>
      <c r="AS144" s="3414"/>
      <c r="AT144" s="3414"/>
      <c r="AU144" s="3414"/>
      <c r="AV144" s="3414"/>
      <c r="AW144" s="3414"/>
      <c r="AX144" s="142"/>
      <c r="AY144" s="142"/>
      <c r="AZ144" s="142"/>
      <c r="BA144" s="142"/>
      <c r="BB144" s="142"/>
      <c r="BI144" s="410"/>
      <c r="BJ144" s="410"/>
      <c r="BK144" s="410"/>
      <c r="BL144" s="410"/>
      <c r="BM144" s="3418" t="s">
        <v>733</v>
      </c>
      <c r="BN144" s="3418"/>
      <c r="BO144" s="3414" t="s">
        <v>742</v>
      </c>
      <c r="BP144" s="3414"/>
      <c r="BQ144" s="3414"/>
      <c r="BR144" s="3414"/>
      <c r="BS144" s="3414"/>
      <c r="BT144" s="3414"/>
      <c r="BU144" s="3414"/>
      <c r="BV144" s="3414"/>
      <c r="BW144" s="3414"/>
      <c r="BX144" s="3414"/>
      <c r="BY144" s="3414"/>
      <c r="BZ144" s="3414"/>
      <c r="CA144" s="3414"/>
      <c r="CB144" s="3414"/>
      <c r="CC144" s="3414"/>
      <c r="CD144" s="3414"/>
      <c r="CE144" s="3414"/>
      <c r="CF144" s="3414"/>
      <c r="CG144" s="3414"/>
      <c r="CH144" s="3414"/>
      <c r="CI144" s="3414"/>
      <c r="CJ144" s="3414"/>
      <c r="CK144" s="3414"/>
      <c r="CL144" s="3414"/>
      <c r="CM144" s="3414"/>
      <c r="CN144" s="3414"/>
      <c r="CO144" s="3414"/>
      <c r="CP144" s="3414"/>
      <c r="CQ144" s="3414"/>
      <c r="CR144" s="3414"/>
      <c r="CS144" s="3414"/>
      <c r="CT144" s="3414"/>
      <c r="CU144" s="3414"/>
      <c r="CV144" s="3414"/>
      <c r="CW144" s="3414"/>
      <c r="CX144" s="3414"/>
      <c r="CY144" s="3414"/>
      <c r="CZ144" s="3414"/>
      <c r="DA144" s="3414"/>
      <c r="DB144" s="3414"/>
      <c r="DC144" s="3414"/>
      <c r="DD144" s="3414"/>
      <c r="DE144" s="142"/>
    </row>
    <row r="145" spans="1:109" ht="13.5" customHeight="1">
      <c r="A145" s="81"/>
      <c r="B145" s="267"/>
      <c r="C145" s="267"/>
      <c r="D145" s="267"/>
      <c r="E145" s="267"/>
      <c r="F145" s="3414"/>
      <c r="G145" s="3414"/>
      <c r="H145" s="3414"/>
      <c r="I145" s="3414"/>
      <c r="J145" s="3414"/>
      <c r="K145" s="3414"/>
      <c r="L145" s="3414"/>
      <c r="M145" s="3414"/>
      <c r="N145" s="3414"/>
      <c r="O145" s="3414"/>
      <c r="P145" s="3414"/>
      <c r="Q145" s="3414"/>
      <c r="R145" s="3414"/>
      <c r="S145" s="3414"/>
      <c r="T145" s="3414"/>
      <c r="U145" s="3414"/>
      <c r="V145" s="3414"/>
      <c r="W145" s="3414"/>
      <c r="X145" s="3414"/>
      <c r="Y145" s="3414"/>
      <c r="Z145" s="3414"/>
      <c r="AA145" s="3414"/>
      <c r="AB145" s="3414"/>
      <c r="AC145" s="3414"/>
      <c r="AD145" s="3414"/>
      <c r="AE145" s="3414"/>
      <c r="AF145" s="3414"/>
      <c r="AG145" s="3414"/>
      <c r="AH145" s="3414"/>
      <c r="AI145" s="3414"/>
      <c r="AJ145" s="3414"/>
      <c r="AK145" s="3414"/>
      <c r="AL145" s="3414"/>
      <c r="AM145" s="3414"/>
      <c r="AN145" s="3414"/>
      <c r="AO145" s="3414"/>
      <c r="AP145" s="3414"/>
      <c r="AQ145" s="3414"/>
      <c r="AR145" s="3414"/>
      <c r="AS145" s="3414"/>
      <c r="AT145" s="3414"/>
      <c r="AU145" s="3414"/>
      <c r="AV145" s="3414"/>
      <c r="AW145" s="3414"/>
      <c r="AX145" s="142"/>
      <c r="AY145" s="142"/>
      <c r="AZ145" s="142"/>
      <c r="BA145" s="142"/>
      <c r="BB145" s="142"/>
      <c r="BI145" s="410"/>
      <c r="BJ145" s="410"/>
      <c r="BK145" s="410"/>
      <c r="BL145" s="410"/>
      <c r="BM145" s="3418"/>
      <c r="BN145" s="3418"/>
      <c r="BO145" s="3414"/>
      <c r="BP145" s="3414"/>
      <c r="BQ145" s="3414"/>
      <c r="BR145" s="3414"/>
      <c r="BS145" s="3414"/>
      <c r="BT145" s="3414"/>
      <c r="BU145" s="3414"/>
      <c r="BV145" s="3414"/>
      <c r="BW145" s="3414"/>
      <c r="BX145" s="3414"/>
      <c r="BY145" s="3414"/>
      <c r="BZ145" s="3414"/>
      <c r="CA145" s="3414"/>
      <c r="CB145" s="3414"/>
      <c r="CC145" s="3414"/>
      <c r="CD145" s="3414"/>
      <c r="CE145" s="3414"/>
      <c r="CF145" s="3414"/>
      <c r="CG145" s="3414"/>
      <c r="CH145" s="3414"/>
      <c r="CI145" s="3414"/>
      <c r="CJ145" s="3414"/>
      <c r="CK145" s="3414"/>
      <c r="CL145" s="3414"/>
      <c r="CM145" s="3414"/>
      <c r="CN145" s="3414"/>
      <c r="CO145" s="3414"/>
      <c r="CP145" s="3414"/>
      <c r="CQ145" s="3414"/>
      <c r="CR145" s="3414"/>
      <c r="CS145" s="3414"/>
      <c r="CT145" s="3414"/>
      <c r="CU145" s="3414"/>
      <c r="CV145" s="3414"/>
      <c r="CW145" s="3414"/>
      <c r="CX145" s="3414"/>
      <c r="CY145" s="3414"/>
      <c r="CZ145" s="3414"/>
      <c r="DA145" s="3414"/>
      <c r="DB145" s="3414"/>
      <c r="DC145" s="3414"/>
      <c r="DD145" s="3414"/>
      <c r="DE145" s="142"/>
    </row>
    <row r="146" spans="1:109" ht="13.5" customHeight="1">
      <c r="A146" s="81"/>
      <c r="E146" s="3416" t="s">
        <v>727</v>
      </c>
      <c r="F146" s="3414" t="s">
        <v>974</v>
      </c>
      <c r="G146" s="3414"/>
      <c r="H146" s="3414"/>
      <c r="I146" s="3414"/>
      <c r="J146" s="3414"/>
      <c r="K146" s="3414"/>
      <c r="L146" s="3414"/>
      <c r="M146" s="3414"/>
      <c r="N146" s="3414"/>
      <c r="O146" s="3414"/>
      <c r="P146" s="3414"/>
      <c r="Q146" s="3414"/>
      <c r="R146" s="3414"/>
      <c r="S146" s="3414"/>
      <c r="T146" s="3414"/>
      <c r="U146" s="3414"/>
      <c r="V146" s="3414"/>
      <c r="W146" s="3414"/>
      <c r="X146" s="3414"/>
      <c r="Y146" s="3414"/>
      <c r="Z146" s="3414"/>
      <c r="AA146" s="3414"/>
      <c r="AB146" s="3414"/>
      <c r="AC146" s="3414"/>
      <c r="AD146" s="3414"/>
      <c r="AE146" s="3414"/>
      <c r="AF146" s="3414"/>
      <c r="AG146" s="3414"/>
      <c r="AH146" s="3414"/>
      <c r="AI146" s="3414"/>
      <c r="AJ146" s="3414"/>
      <c r="AK146" s="3414"/>
      <c r="AL146" s="3414"/>
      <c r="AM146" s="3414"/>
      <c r="AN146" s="3414"/>
      <c r="AO146" s="3414"/>
      <c r="AP146" s="3414"/>
      <c r="AQ146" s="3414"/>
      <c r="AR146" s="3414"/>
      <c r="AS146" s="3414"/>
      <c r="AT146" s="3414"/>
      <c r="AU146" s="3414"/>
      <c r="AV146" s="3414"/>
      <c r="AW146" s="3414"/>
      <c r="AX146" s="142"/>
      <c r="AY146" s="142"/>
      <c r="AZ146" s="142"/>
      <c r="BA146" s="142"/>
      <c r="BB146" s="142"/>
      <c r="BI146" s="410"/>
      <c r="BJ146" s="410"/>
      <c r="BK146" s="410"/>
      <c r="BL146" s="410"/>
      <c r="BM146" s="3418" t="s">
        <v>741</v>
      </c>
      <c r="BN146" s="3418"/>
      <c r="BO146" s="3414" t="s">
        <v>740</v>
      </c>
      <c r="BP146" s="3414"/>
      <c r="BQ146" s="3414"/>
      <c r="BR146" s="3414"/>
      <c r="BS146" s="3414"/>
      <c r="BT146" s="3414"/>
      <c r="BU146" s="3414"/>
      <c r="BV146" s="3414"/>
      <c r="BW146" s="3414"/>
      <c r="BX146" s="3414"/>
      <c r="BY146" s="3414"/>
      <c r="BZ146" s="3414"/>
      <c r="CA146" s="3414"/>
      <c r="CB146" s="3414"/>
      <c r="CC146" s="3414"/>
      <c r="CD146" s="3414"/>
      <c r="CE146" s="3414"/>
      <c r="CF146" s="3414"/>
      <c r="CG146" s="3414"/>
      <c r="CH146" s="3414"/>
      <c r="CI146" s="3414"/>
      <c r="CJ146" s="3414"/>
      <c r="CK146" s="3414"/>
      <c r="CL146" s="3414"/>
      <c r="CM146" s="3414"/>
      <c r="CN146" s="3414"/>
      <c r="CO146" s="3414"/>
      <c r="CP146" s="3414"/>
      <c r="CQ146" s="3414"/>
      <c r="CR146" s="3414"/>
      <c r="CS146" s="3414"/>
      <c r="CT146" s="3414"/>
      <c r="CU146" s="3414"/>
      <c r="CV146" s="3414"/>
      <c r="CW146" s="3414"/>
      <c r="CX146" s="3414"/>
      <c r="CY146" s="3414"/>
      <c r="CZ146" s="3414"/>
      <c r="DA146" s="3414"/>
      <c r="DB146" s="3414"/>
      <c r="DC146" s="3414"/>
      <c r="DD146" s="3414"/>
      <c r="DE146" s="142"/>
    </row>
    <row r="147" spans="1:109" ht="13.5" customHeight="1">
      <c r="A147" s="81"/>
      <c r="E147" s="3416"/>
      <c r="F147" s="3414"/>
      <c r="G147" s="3414"/>
      <c r="H147" s="3414"/>
      <c r="I147" s="3414"/>
      <c r="J147" s="3414"/>
      <c r="K147" s="3414"/>
      <c r="L147" s="3414"/>
      <c r="M147" s="3414"/>
      <c r="N147" s="3414"/>
      <c r="O147" s="3414"/>
      <c r="P147" s="3414"/>
      <c r="Q147" s="3414"/>
      <c r="R147" s="3414"/>
      <c r="S147" s="3414"/>
      <c r="T147" s="3414"/>
      <c r="U147" s="3414"/>
      <c r="V147" s="3414"/>
      <c r="W147" s="3414"/>
      <c r="X147" s="3414"/>
      <c r="Y147" s="3414"/>
      <c r="Z147" s="3414"/>
      <c r="AA147" s="3414"/>
      <c r="AB147" s="3414"/>
      <c r="AC147" s="3414"/>
      <c r="AD147" s="3414"/>
      <c r="AE147" s="3414"/>
      <c r="AF147" s="3414"/>
      <c r="AG147" s="3414"/>
      <c r="AH147" s="3414"/>
      <c r="AI147" s="3414"/>
      <c r="AJ147" s="3414"/>
      <c r="AK147" s="3414"/>
      <c r="AL147" s="3414"/>
      <c r="AM147" s="3414"/>
      <c r="AN147" s="3414"/>
      <c r="AO147" s="3414"/>
      <c r="AP147" s="3414"/>
      <c r="AQ147" s="3414"/>
      <c r="AR147" s="3414"/>
      <c r="AS147" s="3414"/>
      <c r="AT147" s="3414"/>
      <c r="AU147" s="3414"/>
      <c r="AV147" s="3414"/>
      <c r="AW147" s="3414"/>
      <c r="AX147" s="142"/>
      <c r="AY147" s="142"/>
      <c r="AZ147" s="142"/>
      <c r="BA147" s="142"/>
      <c r="BB147" s="142"/>
      <c r="BI147" s="410"/>
      <c r="BJ147" s="410"/>
      <c r="BK147" s="410"/>
      <c r="BL147" s="410"/>
      <c r="BM147" s="3418"/>
      <c r="BN147" s="3418"/>
      <c r="BO147" s="3414"/>
      <c r="BP147" s="3414"/>
      <c r="BQ147" s="3414"/>
      <c r="BR147" s="3414"/>
      <c r="BS147" s="3414"/>
      <c r="BT147" s="3414"/>
      <c r="BU147" s="3414"/>
      <c r="BV147" s="3414"/>
      <c r="BW147" s="3414"/>
      <c r="BX147" s="3414"/>
      <c r="BY147" s="3414"/>
      <c r="BZ147" s="3414"/>
      <c r="CA147" s="3414"/>
      <c r="CB147" s="3414"/>
      <c r="CC147" s="3414"/>
      <c r="CD147" s="3414"/>
      <c r="CE147" s="3414"/>
      <c r="CF147" s="3414"/>
      <c r="CG147" s="3414"/>
      <c r="CH147" s="3414"/>
      <c r="CI147" s="3414"/>
      <c r="CJ147" s="3414"/>
      <c r="CK147" s="3414"/>
      <c r="CL147" s="3414"/>
      <c r="CM147" s="3414"/>
      <c r="CN147" s="3414"/>
      <c r="CO147" s="3414"/>
      <c r="CP147" s="3414"/>
      <c r="CQ147" s="3414"/>
      <c r="CR147" s="3414"/>
      <c r="CS147" s="3414"/>
      <c r="CT147" s="3414"/>
      <c r="CU147" s="3414"/>
      <c r="CV147" s="3414"/>
      <c r="CW147" s="3414"/>
      <c r="CX147" s="3414"/>
      <c r="CY147" s="3414"/>
      <c r="CZ147" s="3414"/>
      <c r="DA147" s="3414"/>
      <c r="DB147" s="3414"/>
      <c r="DC147" s="3414"/>
      <c r="DD147" s="3414"/>
      <c r="DE147" s="142"/>
    </row>
    <row r="148" spans="1:109" ht="13.5" customHeight="1">
      <c r="A148" s="81"/>
      <c r="E148" s="409"/>
      <c r="F148" s="3414"/>
      <c r="G148" s="3414"/>
      <c r="H148" s="3414"/>
      <c r="I148" s="3414"/>
      <c r="J148" s="3414"/>
      <c r="K148" s="3414"/>
      <c r="L148" s="3414"/>
      <c r="M148" s="3414"/>
      <c r="N148" s="3414"/>
      <c r="O148" s="3414"/>
      <c r="P148" s="3414"/>
      <c r="Q148" s="3414"/>
      <c r="R148" s="3414"/>
      <c r="S148" s="3414"/>
      <c r="T148" s="3414"/>
      <c r="U148" s="3414"/>
      <c r="V148" s="3414"/>
      <c r="W148" s="3414"/>
      <c r="X148" s="3414"/>
      <c r="Y148" s="3414"/>
      <c r="Z148" s="3414"/>
      <c r="AA148" s="3414"/>
      <c r="AB148" s="3414"/>
      <c r="AC148" s="3414"/>
      <c r="AD148" s="3414"/>
      <c r="AE148" s="3414"/>
      <c r="AF148" s="3414"/>
      <c r="AG148" s="3414"/>
      <c r="AH148" s="3414"/>
      <c r="AI148" s="3414"/>
      <c r="AJ148" s="3414"/>
      <c r="AK148" s="3414"/>
      <c r="AL148" s="3414"/>
      <c r="AM148" s="3414"/>
      <c r="AN148" s="3414"/>
      <c r="AO148" s="3414"/>
      <c r="AP148" s="3414"/>
      <c r="AQ148" s="3414"/>
      <c r="AR148" s="3414"/>
      <c r="AS148" s="3414"/>
      <c r="AT148" s="3414"/>
      <c r="AU148" s="3414"/>
      <c r="AV148" s="3414"/>
      <c r="AW148" s="3414"/>
      <c r="AX148" s="142"/>
      <c r="AY148" s="142"/>
      <c r="AZ148" s="142"/>
      <c r="BA148" s="142"/>
      <c r="BB148" s="142"/>
      <c r="BI148" s="410"/>
      <c r="BJ148" s="410"/>
      <c r="BK148" s="410"/>
      <c r="BL148" s="410"/>
      <c r="BM148" s="417"/>
      <c r="BN148" s="417"/>
      <c r="BO148" s="3418" t="s">
        <v>992</v>
      </c>
      <c r="BP148" s="3418"/>
      <c r="BQ148" s="3414" t="s">
        <v>739</v>
      </c>
      <c r="BR148" s="3414"/>
      <c r="BS148" s="3414"/>
      <c r="BT148" s="3414"/>
      <c r="BU148" s="3414"/>
      <c r="BV148" s="3414"/>
      <c r="BW148" s="3414"/>
      <c r="BX148" s="3414"/>
      <c r="BY148" s="3414"/>
      <c r="BZ148" s="3414"/>
      <c r="CA148" s="3414"/>
      <c r="CB148" s="3414"/>
      <c r="CC148" s="3414"/>
      <c r="CD148" s="3414"/>
      <c r="CE148" s="3414"/>
      <c r="CF148" s="3414"/>
      <c r="CG148" s="3414"/>
      <c r="CH148" s="3414"/>
      <c r="CI148" s="3414"/>
      <c r="CJ148" s="3414"/>
      <c r="CK148" s="3414"/>
      <c r="CL148" s="3414"/>
      <c r="CM148" s="3414"/>
      <c r="CN148" s="3414"/>
      <c r="CO148" s="3414"/>
      <c r="CP148" s="3414"/>
      <c r="CQ148" s="3414"/>
      <c r="CR148" s="3414"/>
      <c r="CS148" s="3414"/>
      <c r="CT148" s="3414"/>
      <c r="CU148" s="3414"/>
      <c r="CV148" s="3414"/>
      <c r="CW148" s="3414"/>
      <c r="CX148" s="3414"/>
      <c r="CY148" s="3414"/>
      <c r="CZ148" s="3414"/>
      <c r="DA148" s="3414"/>
      <c r="DB148" s="3414"/>
      <c r="DC148" s="3414"/>
      <c r="DD148" s="3414"/>
      <c r="DE148" s="142"/>
    </row>
    <row r="149" spans="1:109" ht="13.5" customHeight="1">
      <c r="A149" s="81"/>
      <c r="E149" s="3416" t="s">
        <v>731</v>
      </c>
      <c r="F149" s="3414" t="s">
        <v>772</v>
      </c>
      <c r="G149" s="3414"/>
      <c r="H149" s="3414"/>
      <c r="I149" s="3414"/>
      <c r="J149" s="3414"/>
      <c r="K149" s="3414"/>
      <c r="L149" s="3414"/>
      <c r="M149" s="3414"/>
      <c r="N149" s="3414"/>
      <c r="O149" s="3414"/>
      <c r="P149" s="3414"/>
      <c r="Q149" s="3414"/>
      <c r="R149" s="3414"/>
      <c r="S149" s="3414"/>
      <c r="T149" s="3414"/>
      <c r="U149" s="3414"/>
      <c r="V149" s="3414"/>
      <c r="W149" s="3414"/>
      <c r="X149" s="3414"/>
      <c r="Y149" s="3414"/>
      <c r="Z149" s="3414"/>
      <c r="AA149" s="3414"/>
      <c r="AB149" s="3414"/>
      <c r="AC149" s="3414"/>
      <c r="AD149" s="3414"/>
      <c r="AE149" s="3414"/>
      <c r="AF149" s="3414"/>
      <c r="AG149" s="3414"/>
      <c r="AH149" s="3414"/>
      <c r="AI149" s="3414"/>
      <c r="AJ149" s="3414"/>
      <c r="AK149" s="3414"/>
      <c r="AL149" s="3414"/>
      <c r="AM149" s="3414"/>
      <c r="AN149" s="3414"/>
      <c r="AO149" s="3414"/>
      <c r="AP149" s="3414"/>
      <c r="AQ149" s="3414"/>
      <c r="AR149" s="3414"/>
      <c r="AS149" s="3414"/>
      <c r="AT149" s="3414"/>
      <c r="AU149" s="3414"/>
      <c r="AV149" s="3414"/>
      <c r="AW149" s="3414"/>
      <c r="AX149" s="142"/>
      <c r="AY149" s="142"/>
      <c r="AZ149" s="142"/>
      <c r="BA149" s="142"/>
      <c r="BB149" s="142"/>
      <c r="BI149" s="410"/>
      <c r="BJ149" s="410"/>
      <c r="BK149" s="410"/>
      <c r="BL149" s="410"/>
      <c r="BM149" s="417"/>
      <c r="BN149" s="417"/>
      <c r="BO149" s="3418"/>
      <c r="BP149" s="3418"/>
      <c r="BQ149" s="3414"/>
      <c r="BR149" s="3414"/>
      <c r="BS149" s="3414"/>
      <c r="BT149" s="3414"/>
      <c r="BU149" s="3414"/>
      <c r="BV149" s="3414"/>
      <c r="BW149" s="3414"/>
      <c r="BX149" s="3414"/>
      <c r="BY149" s="3414"/>
      <c r="BZ149" s="3414"/>
      <c r="CA149" s="3414"/>
      <c r="CB149" s="3414"/>
      <c r="CC149" s="3414"/>
      <c r="CD149" s="3414"/>
      <c r="CE149" s="3414"/>
      <c r="CF149" s="3414"/>
      <c r="CG149" s="3414"/>
      <c r="CH149" s="3414"/>
      <c r="CI149" s="3414"/>
      <c r="CJ149" s="3414"/>
      <c r="CK149" s="3414"/>
      <c r="CL149" s="3414"/>
      <c r="CM149" s="3414"/>
      <c r="CN149" s="3414"/>
      <c r="CO149" s="3414"/>
      <c r="CP149" s="3414"/>
      <c r="CQ149" s="3414"/>
      <c r="CR149" s="3414"/>
      <c r="CS149" s="3414"/>
      <c r="CT149" s="3414"/>
      <c r="CU149" s="3414"/>
      <c r="CV149" s="3414"/>
      <c r="CW149" s="3414"/>
      <c r="CX149" s="3414"/>
      <c r="CY149" s="3414"/>
      <c r="CZ149" s="3414"/>
      <c r="DA149" s="3414"/>
      <c r="DB149" s="3414"/>
      <c r="DC149" s="3414"/>
      <c r="DD149" s="3414"/>
      <c r="DE149" s="142"/>
    </row>
    <row r="150" spans="1:109" ht="13.5" customHeight="1">
      <c r="A150" s="81"/>
      <c r="E150" s="3416"/>
      <c r="F150" s="3414"/>
      <c r="G150" s="3414"/>
      <c r="H150" s="3414"/>
      <c r="I150" s="3414"/>
      <c r="J150" s="3414"/>
      <c r="K150" s="3414"/>
      <c r="L150" s="3414"/>
      <c r="M150" s="3414"/>
      <c r="N150" s="3414"/>
      <c r="O150" s="3414"/>
      <c r="P150" s="3414"/>
      <c r="Q150" s="3414"/>
      <c r="R150" s="3414"/>
      <c r="S150" s="3414"/>
      <c r="T150" s="3414"/>
      <c r="U150" s="3414"/>
      <c r="V150" s="3414"/>
      <c r="W150" s="3414"/>
      <c r="X150" s="3414"/>
      <c r="Y150" s="3414"/>
      <c r="Z150" s="3414"/>
      <c r="AA150" s="3414"/>
      <c r="AB150" s="3414"/>
      <c r="AC150" s="3414"/>
      <c r="AD150" s="3414"/>
      <c r="AE150" s="3414"/>
      <c r="AF150" s="3414"/>
      <c r="AG150" s="3414"/>
      <c r="AH150" s="3414"/>
      <c r="AI150" s="3414"/>
      <c r="AJ150" s="3414"/>
      <c r="AK150" s="3414"/>
      <c r="AL150" s="3414"/>
      <c r="AM150" s="3414"/>
      <c r="AN150" s="3414"/>
      <c r="AO150" s="3414"/>
      <c r="AP150" s="3414"/>
      <c r="AQ150" s="3414"/>
      <c r="AR150" s="3414"/>
      <c r="AS150" s="3414"/>
      <c r="AT150" s="3414"/>
      <c r="AU150" s="3414"/>
      <c r="AV150" s="3414"/>
      <c r="AW150" s="3414"/>
      <c r="AX150" s="142"/>
      <c r="AY150" s="142"/>
      <c r="AZ150" s="142"/>
      <c r="BA150" s="142"/>
      <c r="BB150" s="142"/>
      <c r="BI150" s="410"/>
      <c r="BJ150" s="410"/>
      <c r="BK150" s="410"/>
      <c r="BL150" s="410"/>
      <c r="BM150" s="417"/>
      <c r="BN150" s="417"/>
      <c r="BO150" s="3418" t="s">
        <v>993</v>
      </c>
      <c r="BP150" s="3418"/>
      <c r="BQ150" s="3414" t="s">
        <v>738</v>
      </c>
      <c r="BR150" s="3414"/>
      <c r="BS150" s="3414"/>
      <c r="BT150" s="3414"/>
      <c r="BU150" s="3414"/>
      <c r="BV150" s="3414"/>
      <c r="BW150" s="3414"/>
      <c r="BX150" s="3414"/>
      <c r="BY150" s="3414"/>
      <c r="BZ150" s="3414"/>
      <c r="CA150" s="3414"/>
      <c r="CB150" s="3414"/>
      <c r="CC150" s="3414"/>
      <c r="CD150" s="3414"/>
      <c r="CE150" s="3414"/>
      <c r="CF150" s="3414"/>
      <c r="CG150" s="3414"/>
      <c r="CH150" s="3414"/>
      <c r="CI150" s="3414"/>
      <c r="CJ150" s="3414"/>
      <c r="CK150" s="3414"/>
      <c r="CL150" s="3414"/>
      <c r="CM150" s="3414"/>
      <c r="CN150" s="3414"/>
      <c r="CO150" s="3414"/>
      <c r="CP150" s="3414"/>
      <c r="CQ150" s="3414"/>
      <c r="CR150" s="3414"/>
      <c r="CS150" s="3414"/>
      <c r="CT150" s="3414"/>
      <c r="CU150" s="3414"/>
      <c r="CV150" s="3414"/>
      <c r="CW150" s="3414"/>
      <c r="CX150" s="3414"/>
      <c r="CY150" s="3414"/>
      <c r="CZ150" s="3414"/>
      <c r="DA150" s="3414"/>
      <c r="DB150" s="3414"/>
      <c r="DC150" s="3414"/>
      <c r="DD150" s="3414"/>
      <c r="DE150" s="142"/>
    </row>
    <row r="151" spans="1:109" ht="13.5" customHeight="1">
      <c r="A151" s="81"/>
      <c r="B151" s="3415" t="s">
        <v>771</v>
      </c>
      <c r="C151" s="3415"/>
      <c r="D151" s="3415"/>
      <c r="E151" s="3415"/>
      <c r="F151" s="3415"/>
      <c r="G151" s="3415"/>
      <c r="H151" s="3415"/>
      <c r="I151" s="3415"/>
      <c r="J151" s="3415"/>
      <c r="K151" s="3415"/>
      <c r="L151" s="3415"/>
      <c r="M151" s="3415"/>
      <c r="N151" s="3415"/>
      <c r="O151" s="3415"/>
      <c r="P151" s="3415"/>
      <c r="Q151" s="3415"/>
      <c r="R151" s="3415"/>
      <c r="S151" s="3415"/>
      <c r="T151" s="3415"/>
      <c r="U151" s="3415"/>
      <c r="AX151" s="142"/>
      <c r="AY151" s="142"/>
      <c r="AZ151" s="142"/>
      <c r="BA151" s="142"/>
      <c r="BB151" s="142"/>
      <c r="BI151" s="410"/>
      <c r="BJ151" s="410"/>
      <c r="BK151" s="410"/>
      <c r="BL151" s="410"/>
      <c r="BM151" s="417"/>
      <c r="BN151" s="417"/>
      <c r="BO151" s="3418"/>
      <c r="BP151" s="3418"/>
      <c r="BQ151" s="3414"/>
      <c r="BR151" s="3414"/>
      <c r="BS151" s="3414"/>
      <c r="BT151" s="3414"/>
      <c r="BU151" s="3414"/>
      <c r="BV151" s="3414"/>
      <c r="BW151" s="3414"/>
      <c r="BX151" s="3414"/>
      <c r="BY151" s="3414"/>
      <c r="BZ151" s="3414"/>
      <c r="CA151" s="3414"/>
      <c r="CB151" s="3414"/>
      <c r="CC151" s="3414"/>
      <c r="CD151" s="3414"/>
      <c r="CE151" s="3414"/>
      <c r="CF151" s="3414"/>
      <c r="CG151" s="3414"/>
      <c r="CH151" s="3414"/>
      <c r="CI151" s="3414"/>
      <c r="CJ151" s="3414"/>
      <c r="CK151" s="3414"/>
      <c r="CL151" s="3414"/>
      <c r="CM151" s="3414"/>
      <c r="CN151" s="3414"/>
      <c r="CO151" s="3414"/>
      <c r="CP151" s="3414"/>
      <c r="CQ151" s="3414"/>
      <c r="CR151" s="3414"/>
      <c r="CS151" s="3414"/>
      <c r="CT151" s="3414"/>
      <c r="CU151" s="3414"/>
      <c r="CV151" s="3414"/>
      <c r="CW151" s="3414"/>
      <c r="CX151" s="3414"/>
      <c r="CY151" s="3414"/>
      <c r="CZ151" s="3414"/>
      <c r="DA151" s="3414"/>
      <c r="DB151" s="3414"/>
      <c r="DC151" s="3414"/>
      <c r="DD151" s="3414"/>
      <c r="DE151" s="142"/>
    </row>
    <row r="152" spans="1:109" ht="13.5" customHeight="1">
      <c r="A152" s="81"/>
      <c r="B152" s="3417" t="s">
        <v>770</v>
      </c>
      <c r="C152" s="3417"/>
      <c r="D152" s="3417"/>
      <c r="E152" s="3417"/>
      <c r="F152" s="3414" t="s">
        <v>975</v>
      </c>
      <c r="G152" s="3414"/>
      <c r="H152" s="3414"/>
      <c r="I152" s="3414"/>
      <c r="J152" s="3414"/>
      <c r="K152" s="3414"/>
      <c r="L152" s="3414"/>
      <c r="M152" s="3414"/>
      <c r="N152" s="3414"/>
      <c r="O152" s="3414"/>
      <c r="P152" s="3414"/>
      <c r="Q152" s="3414"/>
      <c r="R152" s="3414"/>
      <c r="S152" s="3414"/>
      <c r="T152" s="3414"/>
      <c r="U152" s="3414"/>
      <c r="V152" s="3414"/>
      <c r="W152" s="3414"/>
      <c r="X152" s="3414"/>
      <c r="Y152" s="3414"/>
      <c r="Z152" s="3414"/>
      <c r="AA152" s="3414"/>
      <c r="AB152" s="3414"/>
      <c r="AC152" s="3414"/>
      <c r="AD152" s="3414"/>
      <c r="AE152" s="3414"/>
      <c r="AF152" s="3414"/>
      <c r="AG152" s="3414"/>
      <c r="AH152" s="3414"/>
      <c r="AI152" s="3414"/>
      <c r="AJ152" s="3414"/>
      <c r="AK152" s="3414"/>
      <c r="AL152" s="3414"/>
      <c r="AM152" s="3414"/>
      <c r="AN152" s="3414"/>
      <c r="AO152" s="3414"/>
      <c r="AP152" s="3414"/>
      <c r="AQ152" s="3414"/>
      <c r="AR152" s="3414"/>
      <c r="AS152" s="3414"/>
      <c r="AT152" s="3414"/>
      <c r="AU152" s="3414"/>
      <c r="AV152" s="3414"/>
      <c r="AW152" s="3414"/>
      <c r="AX152" s="142"/>
      <c r="AY152" s="142"/>
      <c r="AZ152" s="142"/>
      <c r="BA152" s="142"/>
      <c r="BB152" s="142"/>
      <c r="BI152" s="409"/>
      <c r="BJ152" s="410"/>
      <c r="BK152" s="410"/>
      <c r="BL152" s="3416" t="s">
        <v>727</v>
      </c>
      <c r="BM152" s="3414" t="s">
        <v>990</v>
      </c>
      <c r="BN152" s="3414"/>
      <c r="BO152" s="3414"/>
      <c r="BP152" s="3414"/>
      <c r="BQ152" s="3414"/>
      <c r="BR152" s="3414"/>
      <c r="BS152" s="3414"/>
      <c r="BT152" s="3414"/>
      <c r="BU152" s="3414"/>
      <c r="BV152" s="3414"/>
      <c r="BW152" s="3414"/>
      <c r="BX152" s="3414"/>
      <c r="BY152" s="3414"/>
      <c r="BZ152" s="3414"/>
      <c r="CA152" s="3414"/>
      <c r="CB152" s="3414"/>
      <c r="CC152" s="3414"/>
      <c r="CD152" s="3414"/>
      <c r="CE152" s="3414"/>
      <c r="CF152" s="3414"/>
      <c r="CG152" s="3414"/>
      <c r="CH152" s="3414"/>
      <c r="CI152" s="3414"/>
      <c r="CJ152" s="3414"/>
      <c r="CK152" s="3414"/>
      <c r="CL152" s="3414"/>
      <c r="CM152" s="3414"/>
      <c r="CN152" s="3414"/>
      <c r="CO152" s="3414"/>
      <c r="CP152" s="3414"/>
      <c r="CQ152" s="3414"/>
      <c r="CR152" s="3414"/>
      <c r="CS152" s="3414"/>
      <c r="CT152" s="3414"/>
      <c r="CU152" s="3414"/>
      <c r="CV152" s="3414"/>
      <c r="CW152" s="3414"/>
      <c r="CX152" s="3414"/>
      <c r="CY152" s="3414"/>
      <c r="CZ152" s="3414"/>
      <c r="DA152" s="3414"/>
      <c r="DB152" s="3414"/>
      <c r="DC152" s="3414"/>
      <c r="DD152" s="3414"/>
      <c r="DE152" s="142"/>
    </row>
    <row r="153" spans="1:109" ht="13.5" customHeight="1">
      <c r="A153" s="81"/>
      <c r="B153" s="3417"/>
      <c r="C153" s="3417"/>
      <c r="D153" s="3417"/>
      <c r="E153" s="3417"/>
      <c r="F153" s="3414"/>
      <c r="G153" s="3414"/>
      <c r="H153" s="3414"/>
      <c r="I153" s="3414"/>
      <c r="J153" s="3414"/>
      <c r="K153" s="3414"/>
      <c r="L153" s="3414"/>
      <c r="M153" s="3414"/>
      <c r="N153" s="3414"/>
      <c r="O153" s="3414"/>
      <c r="P153" s="3414"/>
      <c r="Q153" s="3414"/>
      <c r="R153" s="3414"/>
      <c r="S153" s="3414"/>
      <c r="T153" s="3414"/>
      <c r="U153" s="3414"/>
      <c r="V153" s="3414"/>
      <c r="W153" s="3414"/>
      <c r="X153" s="3414"/>
      <c r="Y153" s="3414"/>
      <c r="Z153" s="3414"/>
      <c r="AA153" s="3414"/>
      <c r="AB153" s="3414"/>
      <c r="AC153" s="3414"/>
      <c r="AD153" s="3414"/>
      <c r="AE153" s="3414"/>
      <c r="AF153" s="3414"/>
      <c r="AG153" s="3414"/>
      <c r="AH153" s="3414"/>
      <c r="AI153" s="3414"/>
      <c r="AJ153" s="3414"/>
      <c r="AK153" s="3414"/>
      <c r="AL153" s="3414"/>
      <c r="AM153" s="3414"/>
      <c r="AN153" s="3414"/>
      <c r="AO153" s="3414"/>
      <c r="AP153" s="3414"/>
      <c r="AQ153" s="3414"/>
      <c r="AR153" s="3414"/>
      <c r="AS153" s="3414"/>
      <c r="AT153" s="3414"/>
      <c r="AU153" s="3414"/>
      <c r="AV153" s="3414"/>
      <c r="AW153" s="3414"/>
      <c r="AX153" s="142"/>
      <c r="AY153" s="142"/>
      <c r="AZ153" s="142"/>
      <c r="BA153" s="142"/>
      <c r="BB153" s="142"/>
      <c r="BI153" s="409"/>
      <c r="BJ153" s="410"/>
      <c r="BK153" s="410"/>
      <c r="BL153" s="3416"/>
      <c r="BM153" s="3414"/>
      <c r="BN153" s="3414"/>
      <c r="BO153" s="3414"/>
      <c r="BP153" s="3414"/>
      <c r="BQ153" s="3414"/>
      <c r="BR153" s="3414"/>
      <c r="BS153" s="3414"/>
      <c r="BT153" s="3414"/>
      <c r="BU153" s="3414"/>
      <c r="BV153" s="3414"/>
      <c r="BW153" s="3414"/>
      <c r="BX153" s="3414"/>
      <c r="BY153" s="3414"/>
      <c r="BZ153" s="3414"/>
      <c r="CA153" s="3414"/>
      <c r="CB153" s="3414"/>
      <c r="CC153" s="3414"/>
      <c r="CD153" s="3414"/>
      <c r="CE153" s="3414"/>
      <c r="CF153" s="3414"/>
      <c r="CG153" s="3414"/>
      <c r="CH153" s="3414"/>
      <c r="CI153" s="3414"/>
      <c r="CJ153" s="3414"/>
      <c r="CK153" s="3414"/>
      <c r="CL153" s="3414"/>
      <c r="CM153" s="3414"/>
      <c r="CN153" s="3414"/>
      <c r="CO153" s="3414"/>
      <c r="CP153" s="3414"/>
      <c r="CQ153" s="3414"/>
      <c r="CR153" s="3414"/>
      <c r="CS153" s="3414"/>
      <c r="CT153" s="3414"/>
      <c r="CU153" s="3414"/>
      <c r="CV153" s="3414"/>
      <c r="CW153" s="3414"/>
      <c r="CX153" s="3414"/>
      <c r="CY153" s="3414"/>
      <c r="CZ153" s="3414"/>
      <c r="DA153" s="3414"/>
      <c r="DB153" s="3414"/>
      <c r="DC153" s="3414"/>
      <c r="DD153" s="3414"/>
      <c r="DE153" s="142"/>
    </row>
    <row r="154" spans="1:109" ht="13.5" customHeight="1">
      <c r="A154" s="81"/>
      <c r="B154" s="410"/>
      <c r="C154" s="410"/>
      <c r="D154" s="410"/>
      <c r="E154" s="267"/>
      <c r="F154" s="3414"/>
      <c r="G154" s="3414"/>
      <c r="H154" s="3414"/>
      <c r="I154" s="3414"/>
      <c r="J154" s="3414"/>
      <c r="K154" s="3414"/>
      <c r="L154" s="3414"/>
      <c r="M154" s="3414"/>
      <c r="N154" s="3414"/>
      <c r="O154" s="3414"/>
      <c r="P154" s="3414"/>
      <c r="Q154" s="3414"/>
      <c r="R154" s="3414"/>
      <c r="S154" s="3414"/>
      <c r="T154" s="3414"/>
      <c r="U154" s="3414"/>
      <c r="V154" s="3414"/>
      <c r="W154" s="3414"/>
      <c r="X154" s="3414"/>
      <c r="Y154" s="3414"/>
      <c r="Z154" s="3414"/>
      <c r="AA154" s="3414"/>
      <c r="AB154" s="3414"/>
      <c r="AC154" s="3414"/>
      <c r="AD154" s="3414"/>
      <c r="AE154" s="3414"/>
      <c r="AF154" s="3414"/>
      <c r="AG154" s="3414"/>
      <c r="AH154" s="3414"/>
      <c r="AI154" s="3414"/>
      <c r="AJ154" s="3414"/>
      <c r="AK154" s="3414"/>
      <c r="AL154" s="3414"/>
      <c r="AM154" s="3414"/>
      <c r="AN154" s="3414"/>
      <c r="AO154" s="3414"/>
      <c r="AP154" s="3414"/>
      <c r="AQ154" s="3414"/>
      <c r="AR154" s="3414"/>
      <c r="AS154" s="3414"/>
      <c r="AT154" s="3414"/>
      <c r="AU154" s="3414"/>
      <c r="AV154" s="3414"/>
      <c r="AW154" s="3414"/>
      <c r="AX154" s="142"/>
      <c r="AY154" s="142"/>
      <c r="AZ154" s="142"/>
      <c r="BA154" s="142"/>
      <c r="BB154" s="142"/>
      <c r="BI154" s="410"/>
      <c r="BJ154" s="410"/>
      <c r="BK154" s="410"/>
      <c r="BL154" s="410"/>
      <c r="BM154" s="3414"/>
      <c r="BN154" s="3414"/>
      <c r="BO154" s="3414"/>
      <c r="BP154" s="3414"/>
      <c r="BQ154" s="3414"/>
      <c r="BR154" s="3414"/>
      <c r="BS154" s="3414"/>
      <c r="BT154" s="3414"/>
      <c r="BU154" s="3414"/>
      <c r="BV154" s="3414"/>
      <c r="BW154" s="3414"/>
      <c r="BX154" s="3414"/>
      <c r="BY154" s="3414"/>
      <c r="BZ154" s="3414"/>
      <c r="CA154" s="3414"/>
      <c r="CB154" s="3414"/>
      <c r="CC154" s="3414"/>
      <c r="CD154" s="3414"/>
      <c r="CE154" s="3414"/>
      <c r="CF154" s="3414"/>
      <c r="CG154" s="3414"/>
      <c r="CH154" s="3414"/>
      <c r="CI154" s="3414"/>
      <c r="CJ154" s="3414"/>
      <c r="CK154" s="3414"/>
      <c r="CL154" s="3414"/>
      <c r="CM154" s="3414"/>
      <c r="CN154" s="3414"/>
      <c r="CO154" s="3414"/>
      <c r="CP154" s="3414"/>
      <c r="CQ154" s="3414"/>
      <c r="CR154" s="3414"/>
      <c r="CS154" s="3414"/>
      <c r="CT154" s="3414"/>
      <c r="CU154" s="3414"/>
      <c r="CV154" s="3414"/>
      <c r="CW154" s="3414"/>
      <c r="CX154" s="3414"/>
      <c r="CY154" s="3414"/>
      <c r="CZ154" s="3414"/>
      <c r="DA154" s="3414"/>
      <c r="DB154" s="3414"/>
      <c r="DC154" s="3414"/>
      <c r="DD154" s="3414"/>
      <c r="DE154" s="142"/>
    </row>
    <row r="155" spans="1:109" ht="13.5" customHeight="1">
      <c r="A155" s="81"/>
      <c r="B155" s="3415" t="s">
        <v>769</v>
      </c>
      <c r="C155" s="3415"/>
      <c r="D155" s="3415"/>
      <c r="E155" s="3415"/>
      <c r="F155" s="3415"/>
      <c r="G155" s="3415"/>
      <c r="H155" s="3415"/>
      <c r="I155" s="3415"/>
      <c r="J155" s="3415"/>
      <c r="K155" s="3415"/>
      <c r="L155" s="3415"/>
      <c r="M155" s="3415"/>
      <c r="N155" s="3415"/>
      <c r="O155" s="3415"/>
      <c r="P155" s="410"/>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c r="AR155" s="267"/>
      <c r="AS155" s="267"/>
      <c r="AT155" s="267"/>
      <c r="AU155" s="267"/>
      <c r="AV155" s="267"/>
      <c r="AW155" s="267"/>
      <c r="AX155" s="142"/>
      <c r="AY155" s="142"/>
      <c r="AZ155" s="142"/>
      <c r="BA155" s="142"/>
      <c r="BB155" s="142"/>
      <c r="BI155" s="410"/>
      <c r="BJ155" s="410"/>
      <c r="BK155" s="410"/>
      <c r="BL155" s="410"/>
      <c r="BM155" s="3418" t="s">
        <v>737</v>
      </c>
      <c r="BN155" s="3418"/>
      <c r="BO155" s="3414" t="s">
        <v>736</v>
      </c>
      <c r="BP155" s="3414"/>
      <c r="BQ155" s="3414"/>
      <c r="BR155" s="3414"/>
      <c r="BS155" s="3414"/>
      <c r="BT155" s="3414"/>
      <c r="BU155" s="3414"/>
      <c r="BV155" s="3414"/>
      <c r="BW155" s="3414"/>
      <c r="BX155" s="3414"/>
      <c r="BY155" s="3414"/>
      <c r="BZ155" s="3414"/>
      <c r="CA155" s="3414"/>
      <c r="CB155" s="3414"/>
      <c r="CC155" s="3414"/>
      <c r="CD155" s="3414"/>
      <c r="CE155" s="3414"/>
      <c r="CF155" s="3414"/>
      <c r="CG155" s="3414"/>
      <c r="CH155" s="3414"/>
      <c r="CI155" s="3414"/>
      <c r="CJ155" s="3414"/>
      <c r="CK155" s="3414"/>
      <c r="CL155" s="3414"/>
      <c r="CM155" s="3414"/>
      <c r="CN155" s="3414"/>
      <c r="CO155" s="3414"/>
      <c r="CP155" s="3414"/>
      <c r="CQ155" s="3414"/>
      <c r="CR155" s="3414"/>
      <c r="CS155" s="3414"/>
      <c r="CT155" s="3414"/>
      <c r="CU155" s="3414"/>
      <c r="CV155" s="3414"/>
      <c r="CW155" s="3414"/>
      <c r="CX155" s="3414"/>
      <c r="CY155" s="3414"/>
      <c r="CZ155" s="3414"/>
      <c r="DA155" s="3414"/>
      <c r="DB155" s="3414"/>
      <c r="DC155" s="3414"/>
      <c r="DD155" s="3414"/>
      <c r="DE155" s="142"/>
    </row>
    <row r="156" spans="1:109" ht="13.5" customHeight="1">
      <c r="A156" s="81"/>
      <c r="B156" s="3417" t="s">
        <v>768</v>
      </c>
      <c r="C156" s="3417"/>
      <c r="D156" s="3417"/>
      <c r="E156" s="3417"/>
      <c r="F156" s="3414" t="s">
        <v>767</v>
      </c>
      <c r="G156" s="3414"/>
      <c r="H156" s="3414"/>
      <c r="I156" s="3414"/>
      <c r="J156" s="3414"/>
      <c r="K156" s="3414"/>
      <c r="L156" s="3414"/>
      <c r="M156" s="3414"/>
      <c r="N156" s="3414"/>
      <c r="O156" s="3414"/>
      <c r="P156" s="3414"/>
      <c r="Q156" s="3414"/>
      <c r="R156" s="3414"/>
      <c r="S156" s="3414"/>
      <c r="T156" s="3414"/>
      <c r="U156" s="3414"/>
      <c r="V156" s="3414"/>
      <c r="W156" s="3414"/>
      <c r="X156" s="3414"/>
      <c r="Y156" s="3414"/>
      <c r="Z156" s="3414"/>
      <c r="AA156" s="3414"/>
      <c r="AB156" s="3414"/>
      <c r="AC156" s="3414"/>
      <c r="AD156" s="3414"/>
      <c r="AE156" s="3414"/>
      <c r="AF156" s="3414"/>
      <c r="AG156" s="3414"/>
      <c r="AH156" s="3414"/>
      <c r="AI156" s="3414"/>
      <c r="AJ156" s="3414"/>
      <c r="AK156" s="3414"/>
      <c r="AL156" s="3414"/>
      <c r="AM156" s="3414"/>
      <c r="AN156" s="3414"/>
      <c r="AO156" s="3414"/>
      <c r="AP156" s="3414"/>
      <c r="AQ156" s="3414"/>
      <c r="AR156" s="3414"/>
      <c r="AS156" s="3414"/>
      <c r="AT156" s="3414"/>
      <c r="AU156" s="3414"/>
      <c r="AV156" s="3414"/>
      <c r="AW156" s="3414"/>
      <c r="AX156" s="142"/>
      <c r="AY156" s="142"/>
      <c r="AZ156" s="142"/>
      <c r="BA156" s="142"/>
      <c r="BB156" s="142"/>
      <c r="BI156" s="410"/>
      <c r="BJ156" s="410"/>
      <c r="BK156" s="410"/>
      <c r="BL156" s="410"/>
      <c r="BM156" s="3418"/>
      <c r="BN156" s="3418"/>
      <c r="BO156" s="3414"/>
      <c r="BP156" s="3414"/>
      <c r="BQ156" s="3414"/>
      <c r="BR156" s="3414"/>
      <c r="BS156" s="3414"/>
      <c r="BT156" s="3414"/>
      <c r="BU156" s="3414"/>
      <c r="BV156" s="3414"/>
      <c r="BW156" s="3414"/>
      <c r="BX156" s="3414"/>
      <c r="BY156" s="3414"/>
      <c r="BZ156" s="3414"/>
      <c r="CA156" s="3414"/>
      <c r="CB156" s="3414"/>
      <c r="CC156" s="3414"/>
      <c r="CD156" s="3414"/>
      <c r="CE156" s="3414"/>
      <c r="CF156" s="3414"/>
      <c r="CG156" s="3414"/>
      <c r="CH156" s="3414"/>
      <c r="CI156" s="3414"/>
      <c r="CJ156" s="3414"/>
      <c r="CK156" s="3414"/>
      <c r="CL156" s="3414"/>
      <c r="CM156" s="3414"/>
      <c r="CN156" s="3414"/>
      <c r="CO156" s="3414"/>
      <c r="CP156" s="3414"/>
      <c r="CQ156" s="3414"/>
      <c r="CR156" s="3414"/>
      <c r="CS156" s="3414"/>
      <c r="CT156" s="3414"/>
      <c r="CU156" s="3414"/>
      <c r="CV156" s="3414"/>
      <c r="CW156" s="3414"/>
      <c r="CX156" s="3414"/>
      <c r="CY156" s="3414"/>
      <c r="CZ156" s="3414"/>
      <c r="DA156" s="3414"/>
      <c r="DB156" s="3414"/>
      <c r="DC156" s="3414"/>
      <c r="DD156" s="3414"/>
      <c r="DE156" s="142"/>
    </row>
    <row r="157" spans="1:109" ht="13.5" customHeight="1">
      <c r="A157" s="81"/>
      <c r="B157" s="3417"/>
      <c r="C157" s="3417"/>
      <c r="D157" s="3417"/>
      <c r="E157" s="3417"/>
      <c r="F157" s="3414"/>
      <c r="G157" s="3414"/>
      <c r="H157" s="3414"/>
      <c r="I157" s="3414"/>
      <c r="J157" s="3414"/>
      <c r="K157" s="3414"/>
      <c r="L157" s="3414"/>
      <c r="M157" s="3414"/>
      <c r="N157" s="3414"/>
      <c r="O157" s="3414"/>
      <c r="P157" s="3414"/>
      <c r="Q157" s="3414"/>
      <c r="R157" s="3414"/>
      <c r="S157" s="3414"/>
      <c r="T157" s="3414"/>
      <c r="U157" s="3414"/>
      <c r="V157" s="3414"/>
      <c r="W157" s="3414"/>
      <c r="X157" s="3414"/>
      <c r="Y157" s="3414"/>
      <c r="Z157" s="3414"/>
      <c r="AA157" s="3414"/>
      <c r="AB157" s="3414"/>
      <c r="AC157" s="3414"/>
      <c r="AD157" s="3414"/>
      <c r="AE157" s="3414"/>
      <c r="AF157" s="3414"/>
      <c r="AG157" s="3414"/>
      <c r="AH157" s="3414"/>
      <c r="AI157" s="3414"/>
      <c r="AJ157" s="3414"/>
      <c r="AK157" s="3414"/>
      <c r="AL157" s="3414"/>
      <c r="AM157" s="3414"/>
      <c r="AN157" s="3414"/>
      <c r="AO157" s="3414"/>
      <c r="AP157" s="3414"/>
      <c r="AQ157" s="3414"/>
      <c r="AR157" s="3414"/>
      <c r="AS157" s="3414"/>
      <c r="AT157" s="3414"/>
      <c r="AU157" s="3414"/>
      <c r="AV157" s="3414"/>
      <c r="AW157" s="3414"/>
      <c r="AX157" s="142"/>
      <c r="AY157" s="142"/>
      <c r="AZ157" s="142"/>
      <c r="BA157" s="142"/>
      <c r="BB157" s="142"/>
      <c r="BI157" s="410"/>
      <c r="BJ157" s="410"/>
      <c r="BK157" s="410"/>
      <c r="BL157" s="410"/>
      <c r="BM157" s="3418" t="s">
        <v>735</v>
      </c>
      <c r="BN157" s="3418"/>
      <c r="BO157" s="3414" t="s">
        <v>734</v>
      </c>
      <c r="BP157" s="3414"/>
      <c r="BQ157" s="3414"/>
      <c r="BR157" s="3414"/>
      <c r="BS157" s="3414"/>
      <c r="BT157" s="3414"/>
      <c r="BU157" s="3414"/>
      <c r="BV157" s="3414"/>
      <c r="BW157" s="3414"/>
      <c r="BX157" s="3414"/>
      <c r="BY157" s="3414"/>
      <c r="BZ157" s="3414"/>
      <c r="CA157" s="3414"/>
      <c r="CB157" s="3414"/>
      <c r="CC157" s="3414"/>
      <c r="CD157" s="3414"/>
      <c r="CE157" s="3414"/>
      <c r="CF157" s="3414"/>
      <c r="CG157" s="3414"/>
      <c r="CH157" s="3414"/>
      <c r="CI157" s="3414"/>
      <c r="CJ157" s="3414"/>
      <c r="CK157" s="3414"/>
      <c r="CL157" s="3414"/>
      <c r="CM157" s="3414"/>
      <c r="CN157" s="3414"/>
      <c r="CO157" s="3414"/>
      <c r="CP157" s="3414"/>
      <c r="CQ157" s="3414"/>
      <c r="CR157" s="3414"/>
      <c r="CS157" s="3414"/>
      <c r="CT157" s="3414"/>
      <c r="CU157" s="3414"/>
      <c r="CV157" s="3414"/>
      <c r="CW157" s="3414"/>
      <c r="CX157" s="3414"/>
      <c r="CY157" s="3414"/>
      <c r="CZ157" s="3414"/>
      <c r="DA157" s="3414"/>
      <c r="DB157" s="3414"/>
      <c r="DC157" s="3414"/>
      <c r="DD157" s="3414"/>
      <c r="DE157" s="142"/>
    </row>
    <row r="158" spans="1:109" s="92" customFormat="1" ht="13.5" customHeight="1">
      <c r="B158" s="3415" t="s">
        <v>1527</v>
      </c>
      <c r="C158" s="3415"/>
      <c r="D158" s="3415"/>
      <c r="E158" s="3415"/>
      <c r="F158" s="3415"/>
      <c r="G158" s="3415"/>
      <c r="H158" s="3415"/>
      <c r="I158" s="3415"/>
      <c r="J158" s="3415"/>
      <c r="K158" s="3415"/>
      <c r="L158" s="3415"/>
      <c r="M158" s="3415"/>
      <c r="N158" s="3415"/>
      <c r="O158" s="3415"/>
      <c r="AX158" s="148"/>
      <c r="AY158" s="148"/>
      <c r="AZ158" s="148"/>
      <c r="BA158" s="148"/>
      <c r="BB158" s="148"/>
      <c r="BI158" s="410"/>
      <c r="BJ158" s="410"/>
      <c r="BK158" s="410"/>
      <c r="BL158" s="410"/>
      <c r="BM158" s="3418"/>
      <c r="BN158" s="3418"/>
      <c r="BO158" s="3414"/>
      <c r="BP158" s="3414"/>
      <c r="BQ158" s="3414"/>
      <c r="BR158" s="3414"/>
      <c r="BS158" s="3414"/>
      <c r="BT158" s="3414"/>
      <c r="BU158" s="3414"/>
      <c r="BV158" s="3414"/>
      <c r="BW158" s="3414"/>
      <c r="BX158" s="3414"/>
      <c r="BY158" s="3414"/>
      <c r="BZ158" s="3414"/>
      <c r="CA158" s="3414"/>
      <c r="CB158" s="3414"/>
      <c r="CC158" s="3414"/>
      <c r="CD158" s="3414"/>
      <c r="CE158" s="3414"/>
      <c r="CF158" s="3414"/>
      <c r="CG158" s="3414"/>
      <c r="CH158" s="3414"/>
      <c r="CI158" s="3414"/>
      <c r="CJ158" s="3414"/>
      <c r="CK158" s="3414"/>
      <c r="CL158" s="3414"/>
      <c r="CM158" s="3414"/>
      <c r="CN158" s="3414"/>
      <c r="CO158" s="3414"/>
      <c r="CP158" s="3414"/>
      <c r="CQ158" s="3414"/>
      <c r="CR158" s="3414"/>
      <c r="CS158" s="3414"/>
      <c r="CT158" s="3414"/>
      <c r="CU158" s="3414"/>
      <c r="CV158" s="3414"/>
      <c r="CW158" s="3414"/>
      <c r="CX158" s="3414"/>
      <c r="CY158" s="3414"/>
      <c r="CZ158" s="3414"/>
      <c r="DA158" s="3414"/>
      <c r="DB158" s="3414"/>
      <c r="DC158" s="3414"/>
      <c r="DD158" s="3414"/>
      <c r="DE158" s="142"/>
    </row>
    <row r="159" spans="1:109" ht="13.5" customHeight="1">
      <c r="A159" s="81"/>
      <c r="B159" s="3417" t="s">
        <v>766</v>
      </c>
      <c r="C159" s="3417"/>
      <c r="D159" s="3417"/>
      <c r="E159" s="3417"/>
      <c r="F159" s="3511" t="s">
        <v>1528</v>
      </c>
      <c r="G159" s="3511"/>
      <c r="H159" s="3511"/>
      <c r="I159" s="3511"/>
      <c r="J159" s="3511"/>
      <c r="K159" s="3511"/>
      <c r="L159" s="3511"/>
      <c r="M159" s="3511"/>
      <c r="N159" s="3511"/>
      <c r="O159" s="3511"/>
      <c r="P159" s="3511"/>
      <c r="Q159" s="3511"/>
      <c r="R159" s="3511"/>
      <c r="S159" s="3511"/>
      <c r="T159" s="3511"/>
      <c r="U159" s="3511"/>
      <c r="V159" s="3511"/>
      <c r="W159" s="3511"/>
      <c r="X159" s="3511"/>
      <c r="Y159" s="3511"/>
      <c r="Z159" s="3511"/>
      <c r="AA159" s="3511"/>
      <c r="AB159" s="3511"/>
      <c r="AC159" s="3511"/>
      <c r="AD159" s="3511"/>
      <c r="AE159" s="3511"/>
      <c r="AF159" s="3511"/>
      <c r="AG159" s="3511"/>
      <c r="AH159" s="3511"/>
      <c r="AI159" s="3511"/>
      <c r="AJ159" s="3511"/>
      <c r="AK159" s="3511"/>
      <c r="AL159" s="3511"/>
      <c r="AM159" s="3511"/>
      <c r="AN159" s="3511"/>
      <c r="AO159" s="3511"/>
      <c r="AP159" s="3511"/>
      <c r="AQ159" s="3511"/>
      <c r="AR159" s="3511"/>
      <c r="AS159" s="3511"/>
      <c r="AT159" s="3511"/>
      <c r="AU159" s="3511"/>
      <c r="AV159" s="3511"/>
      <c r="AW159" s="3511"/>
      <c r="AX159" s="145"/>
      <c r="AY159" s="142"/>
      <c r="AZ159" s="142"/>
      <c r="BA159" s="142"/>
      <c r="BB159" s="142"/>
      <c r="BI159" s="410"/>
      <c r="BJ159" s="410"/>
      <c r="BK159" s="410"/>
      <c r="BL159" s="410"/>
      <c r="BM159" s="3418" t="s">
        <v>733</v>
      </c>
      <c r="BN159" s="3418"/>
      <c r="BO159" s="3414" t="s">
        <v>732</v>
      </c>
      <c r="BP159" s="3414"/>
      <c r="BQ159" s="3414"/>
      <c r="BR159" s="3414"/>
      <c r="BS159" s="3414"/>
      <c r="BT159" s="3414"/>
      <c r="BU159" s="3414"/>
      <c r="BV159" s="3414"/>
      <c r="BW159" s="3414"/>
      <c r="BX159" s="3414"/>
      <c r="BY159" s="3414"/>
      <c r="BZ159" s="3414"/>
      <c r="CA159" s="3414"/>
      <c r="CB159" s="3414"/>
      <c r="CC159" s="3414"/>
      <c r="CD159" s="3414"/>
      <c r="CE159" s="3414"/>
      <c r="CF159" s="3414"/>
      <c r="CG159" s="3414"/>
      <c r="CH159" s="3414"/>
      <c r="CI159" s="3414"/>
      <c r="CJ159" s="3414"/>
      <c r="CK159" s="3414"/>
      <c r="CL159" s="3414"/>
      <c r="CM159" s="3414"/>
      <c r="CN159" s="3414"/>
      <c r="CO159" s="3414"/>
      <c r="CP159" s="3414"/>
      <c r="CQ159" s="3414"/>
      <c r="CR159" s="3414"/>
      <c r="CS159" s="3414"/>
      <c r="CT159" s="3414"/>
      <c r="CU159" s="3414"/>
      <c r="CV159" s="3414"/>
      <c r="CW159" s="3414"/>
      <c r="CX159" s="3414"/>
      <c r="CY159" s="3414"/>
      <c r="CZ159" s="3414"/>
      <c r="DA159" s="3414"/>
      <c r="DB159" s="3414"/>
      <c r="DC159" s="3414"/>
      <c r="DD159" s="3414"/>
      <c r="DE159" s="142"/>
    </row>
    <row r="160" spans="1:109" ht="13.5" customHeight="1">
      <c r="A160" s="81"/>
      <c r="B160" s="3417"/>
      <c r="C160" s="3417"/>
      <c r="D160" s="3417"/>
      <c r="E160" s="3417"/>
      <c r="F160" s="3511"/>
      <c r="G160" s="3511"/>
      <c r="H160" s="3511"/>
      <c r="I160" s="3511"/>
      <c r="J160" s="3511"/>
      <c r="K160" s="3511"/>
      <c r="L160" s="3511"/>
      <c r="M160" s="3511"/>
      <c r="N160" s="3511"/>
      <c r="O160" s="3511"/>
      <c r="P160" s="3511"/>
      <c r="Q160" s="3511"/>
      <c r="R160" s="3511"/>
      <c r="S160" s="3511"/>
      <c r="T160" s="3511"/>
      <c r="U160" s="3511"/>
      <c r="V160" s="3511"/>
      <c r="W160" s="3511"/>
      <c r="X160" s="3511"/>
      <c r="Y160" s="3511"/>
      <c r="Z160" s="3511"/>
      <c r="AA160" s="3511"/>
      <c r="AB160" s="3511"/>
      <c r="AC160" s="3511"/>
      <c r="AD160" s="3511"/>
      <c r="AE160" s="3511"/>
      <c r="AF160" s="3511"/>
      <c r="AG160" s="3511"/>
      <c r="AH160" s="3511"/>
      <c r="AI160" s="3511"/>
      <c r="AJ160" s="3511"/>
      <c r="AK160" s="3511"/>
      <c r="AL160" s="3511"/>
      <c r="AM160" s="3511"/>
      <c r="AN160" s="3511"/>
      <c r="AO160" s="3511"/>
      <c r="AP160" s="3511"/>
      <c r="AQ160" s="3511"/>
      <c r="AR160" s="3511"/>
      <c r="AS160" s="3511"/>
      <c r="AT160" s="3511"/>
      <c r="AU160" s="3511"/>
      <c r="AV160" s="3511"/>
      <c r="AW160" s="3511"/>
      <c r="AX160" s="145"/>
      <c r="AY160" s="142"/>
      <c r="AZ160" s="142"/>
      <c r="BA160" s="142"/>
      <c r="BB160" s="142"/>
      <c r="BI160" s="410"/>
      <c r="BJ160" s="410"/>
      <c r="BK160" s="410"/>
      <c r="BL160" s="410"/>
      <c r="BM160" s="3418"/>
      <c r="BN160" s="3418"/>
      <c r="BO160" s="3414"/>
      <c r="BP160" s="3414"/>
      <c r="BQ160" s="3414"/>
      <c r="BR160" s="3414"/>
      <c r="BS160" s="3414"/>
      <c r="BT160" s="3414"/>
      <c r="BU160" s="3414"/>
      <c r="BV160" s="3414"/>
      <c r="BW160" s="3414"/>
      <c r="BX160" s="3414"/>
      <c r="BY160" s="3414"/>
      <c r="BZ160" s="3414"/>
      <c r="CA160" s="3414"/>
      <c r="CB160" s="3414"/>
      <c r="CC160" s="3414"/>
      <c r="CD160" s="3414"/>
      <c r="CE160" s="3414"/>
      <c r="CF160" s="3414"/>
      <c r="CG160" s="3414"/>
      <c r="CH160" s="3414"/>
      <c r="CI160" s="3414"/>
      <c r="CJ160" s="3414"/>
      <c r="CK160" s="3414"/>
      <c r="CL160" s="3414"/>
      <c r="CM160" s="3414"/>
      <c r="CN160" s="3414"/>
      <c r="CO160" s="3414"/>
      <c r="CP160" s="3414"/>
      <c r="CQ160" s="3414"/>
      <c r="CR160" s="3414"/>
      <c r="CS160" s="3414"/>
      <c r="CT160" s="3414"/>
      <c r="CU160" s="3414"/>
      <c r="CV160" s="3414"/>
      <c r="CW160" s="3414"/>
      <c r="CX160" s="3414"/>
      <c r="CY160" s="3414"/>
      <c r="CZ160" s="3414"/>
      <c r="DA160" s="3414"/>
      <c r="DB160" s="3414"/>
      <c r="DC160" s="3414"/>
      <c r="DD160" s="3414"/>
      <c r="DE160" s="142"/>
    </row>
    <row r="161" spans="1:108" ht="13.5" customHeight="1">
      <c r="A161" s="81"/>
      <c r="F161" s="3511"/>
      <c r="G161" s="3511"/>
      <c r="H161" s="3511"/>
      <c r="I161" s="3511"/>
      <c r="J161" s="3511"/>
      <c r="K161" s="3511"/>
      <c r="L161" s="3511"/>
      <c r="M161" s="3511"/>
      <c r="N161" s="3511"/>
      <c r="O161" s="3511"/>
      <c r="P161" s="3511"/>
      <c r="Q161" s="3511"/>
      <c r="R161" s="3511"/>
      <c r="S161" s="3511"/>
      <c r="T161" s="3511"/>
      <c r="U161" s="3511"/>
      <c r="V161" s="3511"/>
      <c r="W161" s="3511"/>
      <c r="X161" s="3511"/>
      <c r="Y161" s="3511"/>
      <c r="Z161" s="3511"/>
      <c r="AA161" s="3511"/>
      <c r="AB161" s="3511"/>
      <c r="AC161" s="3511"/>
      <c r="AD161" s="3511"/>
      <c r="AE161" s="3511"/>
      <c r="AF161" s="3511"/>
      <c r="AG161" s="3511"/>
      <c r="AH161" s="3511"/>
      <c r="AI161" s="3511"/>
      <c r="AJ161" s="3511"/>
      <c r="AK161" s="3511"/>
      <c r="AL161" s="3511"/>
      <c r="AM161" s="3511"/>
      <c r="AN161" s="3511"/>
      <c r="AO161" s="3511"/>
      <c r="AP161" s="3511"/>
      <c r="AQ161" s="3511"/>
      <c r="AR161" s="3511"/>
      <c r="AS161" s="3511"/>
      <c r="AT161" s="3511"/>
      <c r="AU161" s="3511"/>
      <c r="AV161" s="3511"/>
      <c r="AW161" s="3511"/>
      <c r="AX161" s="145"/>
      <c r="AY161" s="142"/>
      <c r="AZ161" s="142"/>
      <c r="BA161" s="142"/>
      <c r="BB161" s="142"/>
      <c r="BI161" s="410"/>
      <c r="BJ161" s="410"/>
      <c r="BK161" s="410"/>
      <c r="BL161" s="3416" t="s">
        <v>731</v>
      </c>
      <c r="BM161" s="3414" t="s">
        <v>991</v>
      </c>
      <c r="BN161" s="3414"/>
      <c r="BO161" s="3414"/>
      <c r="BP161" s="3414"/>
      <c r="BQ161" s="3414"/>
      <c r="BR161" s="3414"/>
      <c r="BS161" s="3414"/>
      <c r="BT161" s="3414"/>
      <c r="BU161" s="3414"/>
      <c r="BV161" s="3414"/>
      <c r="BW161" s="3414"/>
      <c r="BX161" s="3414"/>
      <c r="BY161" s="3414"/>
      <c r="BZ161" s="3414"/>
      <c r="CA161" s="3414"/>
      <c r="CB161" s="3414"/>
      <c r="CC161" s="3414"/>
      <c r="CD161" s="3414"/>
      <c r="CE161" s="3414"/>
      <c r="CF161" s="3414"/>
      <c r="CG161" s="3414"/>
      <c r="CH161" s="3414"/>
      <c r="CI161" s="3414"/>
      <c r="CJ161" s="3414"/>
      <c r="CK161" s="3414"/>
      <c r="CL161" s="3414"/>
      <c r="CM161" s="3414"/>
      <c r="CN161" s="3414"/>
      <c r="CO161" s="3414"/>
      <c r="CP161" s="3414"/>
      <c r="CQ161" s="3414"/>
      <c r="CR161" s="3414"/>
      <c r="CS161" s="3414"/>
      <c r="CT161" s="3414"/>
      <c r="CU161" s="3414"/>
      <c r="CV161" s="3414"/>
      <c r="CW161" s="3414"/>
      <c r="CX161" s="3414"/>
      <c r="CY161" s="3414"/>
      <c r="CZ161" s="3414"/>
      <c r="DA161" s="3414"/>
      <c r="DB161" s="3414"/>
      <c r="DC161" s="3414"/>
      <c r="DD161" s="3414"/>
    </row>
    <row r="162" spans="1:108" ht="13.5" customHeight="1">
      <c r="A162" s="81"/>
      <c r="B162" s="3415" t="s">
        <v>765</v>
      </c>
      <c r="C162" s="3415"/>
      <c r="D162" s="3415"/>
      <c r="E162" s="3415"/>
      <c r="F162" s="3415"/>
      <c r="G162" s="3415"/>
      <c r="H162" s="3415"/>
      <c r="I162" s="3415"/>
      <c r="J162" s="3415"/>
      <c r="K162" s="3415"/>
      <c r="L162" s="3415"/>
      <c r="M162" s="3415"/>
      <c r="N162" s="3415"/>
      <c r="O162" s="3415"/>
      <c r="P162" s="3415"/>
      <c r="AX162" s="145"/>
      <c r="AY162" s="142"/>
      <c r="AZ162" s="142"/>
      <c r="BA162" s="142"/>
      <c r="BB162" s="142"/>
      <c r="BI162" s="410"/>
      <c r="BJ162" s="410"/>
      <c r="BK162" s="410"/>
      <c r="BL162" s="3416"/>
      <c r="BM162" s="3414"/>
      <c r="BN162" s="3414"/>
      <c r="BO162" s="3414"/>
      <c r="BP162" s="3414"/>
      <c r="BQ162" s="3414"/>
      <c r="BR162" s="3414"/>
      <c r="BS162" s="3414"/>
      <c r="BT162" s="3414"/>
      <c r="BU162" s="3414"/>
      <c r="BV162" s="3414"/>
      <c r="BW162" s="3414"/>
      <c r="BX162" s="3414"/>
      <c r="BY162" s="3414"/>
      <c r="BZ162" s="3414"/>
      <c r="CA162" s="3414"/>
      <c r="CB162" s="3414"/>
      <c r="CC162" s="3414"/>
      <c r="CD162" s="3414"/>
      <c r="CE162" s="3414"/>
      <c r="CF162" s="3414"/>
      <c r="CG162" s="3414"/>
      <c r="CH162" s="3414"/>
      <c r="CI162" s="3414"/>
      <c r="CJ162" s="3414"/>
      <c r="CK162" s="3414"/>
      <c r="CL162" s="3414"/>
      <c r="CM162" s="3414"/>
      <c r="CN162" s="3414"/>
      <c r="CO162" s="3414"/>
      <c r="CP162" s="3414"/>
      <c r="CQ162" s="3414"/>
      <c r="CR162" s="3414"/>
      <c r="CS162" s="3414"/>
      <c r="CT162" s="3414"/>
      <c r="CU162" s="3414"/>
      <c r="CV162" s="3414"/>
      <c r="CW162" s="3414"/>
      <c r="CX162" s="3414"/>
      <c r="CY162" s="3414"/>
      <c r="CZ162" s="3414"/>
      <c r="DA162" s="3414"/>
      <c r="DB162" s="3414"/>
      <c r="DC162" s="3414"/>
      <c r="DD162" s="3414"/>
    </row>
    <row r="163" spans="1:108" ht="13.5" customHeight="1">
      <c r="A163" s="81"/>
      <c r="B163" s="3417" t="s">
        <v>764</v>
      </c>
      <c r="C163" s="3417"/>
      <c r="D163" s="3417"/>
      <c r="E163" s="3417"/>
      <c r="F163" s="3418" t="s">
        <v>976</v>
      </c>
      <c r="G163" s="3418"/>
      <c r="H163" s="3418"/>
      <c r="I163" s="3418"/>
      <c r="J163" s="3418"/>
      <c r="K163" s="3418"/>
      <c r="L163" s="3418"/>
      <c r="M163" s="3418"/>
      <c r="N163" s="3418"/>
      <c r="O163" s="3418"/>
      <c r="P163" s="3418"/>
      <c r="Q163" s="3418"/>
      <c r="R163" s="3418"/>
      <c r="S163" s="3418"/>
      <c r="T163" s="3418"/>
      <c r="U163" s="3418"/>
      <c r="V163" s="3418"/>
      <c r="W163" s="3418"/>
      <c r="X163" s="3418"/>
      <c r="Y163" s="3418"/>
      <c r="Z163" s="3418"/>
      <c r="AA163" s="3418"/>
      <c r="AB163" s="3418"/>
      <c r="AC163" s="3418"/>
      <c r="AD163" s="3418"/>
      <c r="AE163" s="3418"/>
      <c r="AF163" s="3418"/>
      <c r="AG163" s="3418"/>
      <c r="AH163" s="3418"/>
      <c r="AI163" s="3418"/>
      <c r="AJ163" s="3418"/>
      <c r="AK163" s="3418"/>
      <c r="AL163" s="3418"/>
      <c r="AM163" s="3418"/>
      <c r="AN163" s="3418"/>
      <c r="AO163" s="3418"/>
      <c r="AP163" s="3418"/>
      <c r="AQ163" s="3418"/>
      <c r="AR163" s="3418"/>
      <c r="AS163" s="3418"/>
      <c r="AT163" s="3418"/>
      <c r="AU163" s="3418"/>
      <c r="AV163" s="3418"/>
      <c r="AW163" s="3418"/>
      <c r="AX163" s="145"/>
      <c r="AY163" s="142"/>
      <c r="AZ163" s="142"/>
      <c r="BA163" s="142"/>
      <c r="BB163" s="142"/>
      <c r="BL163" s="410"/>
      <c r="BM163" s="3414"/>
      <c r="BN163" s="3414"/>
      <c r="BO163" s="3414"/>
      <c r="BP163" s="3414"/>
      <c r="BQ163" s="3414"/>
      <c r="BR163" s="3414"/>
      <c r="BS163" s="3414"/>
      <c r="BT163" s="3414"/>
      <c r="BU163" s="3414"/>
      <c r="BV163" s="3414"/>
      <c r="BW163" s="3414"/>
      <c r="BX163" s="3414"/>
      <c r="BY163" s="3414"/>
      <c r="BZ163" s="3414"/>
      <c r="CA163" s="3414"/>
      <c r="CB163" s="3414"/>
      <c r="CC163" s="3414"/>
      <c r="CD163" s="3414"/>
      <c r="CE163" s="3414"/>
      <c r="CF163" s="3414"/>
      <c r="CG163" s="3414"/>
      <c r="CH163" s="3414"/>
      <c r="CI163" s="3414"/>
      <c r="CJ163" s="3414"/>
      <c r="CK163" s="3414"/>
      <c r="CL163" s="3414"/>
      <c r="CM163" s="3414"/>
      <c r="CN163" s="3414"/>
      <c r="CO163" s="3414"/>
      <c r="CP163" s="3414"/>
      <c r="CQ163" s="3414"/>
      <c r="CR163" s="3414"/>
      <c r="CS163" s="3414"/>
      <c r="CT163" s="3414"/>
      <c r="CU163" s="3414"/>
      <c r="CV163" s="3414"/>
      <c r="CW163" s="3414"/>
      <c r="CX163" s="3414"/>
      <c r="CY163" s="3414"/>
      <c r="CZ163" s="3414"/>
      <c r="DA163" s="3414"/>
      <c r="DB163" s="3414"/>
      <c r="DC163" s="3414"/>
      <c r="DD163" s="3414"/>
    </row>
    <row r="164" spans="1:108" ht="13.5" customHeight="1">
      <c r="A164" s="81"/>
      <c r="B164" s="3417"/>
      <c r="C164" s="3417"/>
      <c r="D164" s="3417"/>
      <c r="E164" s="3417"/>
      <c r="F164" s="3418"/>
      <c r="G164" s="3418"/>
      <c r="H164" s="3418"/>
      <c r="I164" s="3418"/>
      <c r="J164" s="3418"/>
      <c r="K164" s="3418"/>
      <c r="L164" s="3418"/>
      <c r="M164" s="3418"/>
      <c r="N164" s="3418"/>
      <c r="O164" s="3418"/>
      <c r="P164" s="3418"/>
      <c r="Q164" s="3418"/>
      <c r="R164" s="3418"/>
      <c r="S164" s="3418"/>
      <c r="T164" s="3418"/>
      <c r="U164" s="3418"/>
      <c r="V164" s="3418"/>
      <c r="W164" s="3418"/>
      <c r="X164" s="3418"/>
      <c r="Y164" s="3418"/>
      <c r="Z164" s="3418"/>
      <c r="AA164" s="3418"/>
      <c r="AB164" s="3418"/>
      <c r="AC164" s="3418"/>
      <c r="AD164" s="3418"/>
      <c r="AE164" s="3418"/>
      <c r="AF164" s="3418"/>
      <c r="AG164" s="3418"/>
      <c r="AH164" s="3418"/>
      <c r="AI164" s="3418"/>
      <c r="AJ164" s="3418"/>
      <c r="AK164" s="3418"/>
      <c r="AL164" s="3418"/>
      <c r="AM164" s="3418"/>
      <c r="AN164" s="3418"/>
      <c r="AO164" s="3418"/>
      <c r="AP164" s="3418"/>
      <c r="AQ164" s="3418"/>
      <c r="AR164" s="3418"/>
      <c r="AS164" s="3418"/>
      <c r="AT164" s="3418"/>
      <c r="AU164" s="3418"/>
      <c r="AV164" s="3418"/>
      <c r="AW164" s="3418"/>
      <c r="AX164" s="145"/>
      <c r="AY164" s="142"/>
      <c r="AZ164" s="142"/>
      <c r="BA164" s="142"/>
      <c r="BB164" s="142"/>
      <c r="BL164" s="410"/>
      <c r="BM164" s="3414"/>
      <c r="BN164" s="3414"/>
      <c r="BO164" s="3414"/>
      <c r="BP164" s="3414"/>
      <c r="BQ164" s="3414"/>
      <c r="BR164" s="3414"/>
      <c r="BS164" s="3414"/>
      <c r="BT164" s="3414"/>
      <c r="BU164" s="3414"/>
      <c r="BV164" s="3414"/>
      <c r="BW164" s="3414"/>
      <c r="BX164" s="3414"/>
      <c r="BY164" s="3414"/>
      <c r="BZ164" s="3414"/>
      <c r="CA164" s="3414"/>
      <c r="CB164" s="3414"/>
      <c r="CC164" s="3414"/>
      <c r="CD164" s="3414"/>
      <c r="CE164" s="3414"/>
      <c r="CF164" s="3414"/>
      <c r="CG164" s="3414"/>
      <c r="CH164" s="3414"/>
      <c r="CI164" s="3414"/>
      <c r="CJ164" s="3414"/>
      <c r="CK164" s="3414"/>
      <c r="CL164" s="3414"/>
      <c r="CM164" s="3414"/>
      <c r="CN164" s="3414"/>
      <c r="CO164" s="3414"/>
      <c r="CP164" s="3414"/>
      <c r="CQ164" s="3414"/>
      <c r="CR164" s="3414"/>
      <c r="CS164" s="3414"/>
      <c r="CT164" s="3414"/>
      <c r="CU164" s="3414"/>
      <c r="CV164" s="3414"/>
      <c r="CW164" s="3414"/>
      <c r="CX164" s="3414"/>
      <c r="CY164" s="3414"/>
      <c r="CZ164" s="3414"/>
      <c r="DA164" s="3414"/>
      <c r="DB164" s="3414"/>
      <c r="DC164" s="3414"/>
      <c r="DD164" s="3414"/>
    </row>
    <row r="165" spans="1:108" ht="13.5" customHeight="1">
      <c r="F165" s="3418"/>
      <c r="G165" s="3418"/>
      <c r="H165" s="3418"/>
      <c r="I165" s="3418"/>
      <c r="J165" s="3418"/>
      <c r="K165" s="3418"/>
      <c r="L165" s="3418"/>
      <c r="M165" s="3418"/>
      <c r="N165" s="3418"/>
      <c r="O165" s="3418"/>
      <c r="P165" s="3418"/>
      <c r="Q165" s="3418"/>
      <c r="R165" s="3418"/>
      <c r="S165" s="3418"/>
      <c r="T165" s="3418"/>
      <c r="U165" s="3418"/>
      <c r="V165" s="3418"/>
      <c r="W165" s="3418"/>
      <c r="X165" s="3418"/>
      <c r="Y165" s="3418"/>
      <c r="Z165" s="3418"/>
      <c r="AA165" s="3418"/>
      <c r="AB165" s="3418"/>
      <c r="AC165" s="3418"/>
      <c r="AD165" s="3418"/>
      <c r="AE165" s="3418"/>
      <c r="AF165" s="3418"/>
      <c r="AG165" s="3418"/>
      <c r="AH165" s="3418"/>
      <c r="AI165" s="3418"/>
      <c r="AJ165" s="3418"/>
      <c r="AK165" s="3418"/>
      <c r="AL165" s="3418"/>
      <c r="AM165" s="3418"/>
      <c r="AN165" s="3418"/>
      <c r="AO165" s="3418"/>
      <c r="AP165" s="3418"/>
      <c r="AQ165" s="3418"/>
      <c r="AR165" s="3418"/>
      <c r="AS165" s="3418"/>
      <c r="AT165" s="3418"/>
      <c r="AU165" s="3418"/>
      <c r="AV165" s="3418"/>
      <c r="AW165" s="3418"/>
      <c r="AX165" s="140"/>
      <c r="AY165" s="142"/>
      <c r="AZ165" s="142"/>
      <c r="BA165" s="142"/>
      <c r="BB165" s="142"/>
      <c r="BI165" s="3415" t="s">
        <v>730</v>
      </c>
      <c r="BJ165" s="3415"/>
      <c r="BK165" s="3415"/>
      <c r="BL165" s="3415"/>
      <c r="BM165" s="3415"/>
      <c r="BN165" s="3415"/>
      <c r="BO165" s="3415"/>
      <c r="BP165" s="3415"/>
      <c r="BQ165" s="3415"/>
      <c r="BR165" s="3415"/>
      <c r="BS165" s="3415"/>
      <c r="BT165" s="3415"/>
      <c r="BU165" s="3415"/>
      <c r="BV165" s="3415"/>
      <c r="BW165" s="3415"/>
      <c r="BX165" s="3415"/>
      <c r="BY165" s="3415"/>
      <c r="BZ165" s="3415"/>
      <c r="CA165" s="3415"/>
      <c r="CB165" s="3415"/>
      <c r="CC165" s="3415"/>
      <c r="CD165" s="3415"/>
      <c r="CE165" s="3415"/>
      <c r="CF165" s="3415"/>
      <c r="CG165" s="3415"/>
    </row>
    <row r="166" spans="1:108" ht="13.5" customHeight="1">
      <c r="E166" s="3416" t="s">
        <v>727</v>
      </c>
      <c r="F166" s="3414" t="s">
        <v>874</v>
      </c>
      <c r="G166" s="3414"/>
      <c r="H166" s="3414"/>
      <c r="I166" s="3414"/>
      <c r="J166" s="3414"/>
      <c r="K166" s="3414"/>
      <c r="L166" s="3414"/>
      <c r="M166" s="3414"/>
      <c r="N166" s="3414"/>
      <c r="O166" s="3414"/>
      <c r="P166" s="3414"/>
      <c r="Q166" s="3414"/>
      <c r="R166" s="3414"/>
      <c r="S166" s="3414"/>
      <c r="T166" s="3414"/>
      <c r="U166" s="3414"/>
      <c r="V166" s="3414"/>
      <c r="W166" s="3414"/>
      <c r="X166" s="3414"/>
      <c r="Y166" s="3414"/>
      <c r="Z166" s="3414"/>
      <c r="AA166" s="3414"/>
      <c r="AB166" s="3414"/>
      <c r="AC166" s="3414"/>
      <c r="AD166" s="3414"/>
      <c r="AE166" s="3414"/>
      <c r="AF166" s="3414"/>
      <c r="AG166" s="3414"/>
      <c r="AH166" s="3414"/>
      <c r="AI166" s="3414"/>
      <c r="AJ166" s="3414"/>
      <c r="AK166" s="3414"/>
      <c r="AL166" s="3414"/>
      <c r="AM166" s="3414"/>
      <c r="AN166" s="3414"/>
      <c r="AO166" s="3414"/>
      <c r="AP166" s="3414"/>
      <c r="AQ166" s="3414"/>
      <c r="AR166" s="3414"/>
      <c r="AS166" s="3414"/>
      <c r="AT166" s="3414"/>
      <c r="AU166" s="3414"/>
      <c r="AV166" s="3414"/>
      <c r="AW166" s="3414"/>
      <c r="AY166" s="142"/>
      <c r="AZ166" s="142"/>
      <c r="BA166" s="142"/>
      <c r="BB166" s="142"/>
      <c r="BI166" s="3417" t="s">
        <v>729</v>
      </c>
      <c r="BJ166" s="3417"/>
      <c r="BK166" s="3417"/>
      <c r="BL166" s="3417"/>
      <c r="BM166" s="3414" t="s">
        <v>728</v>
      </c>
      <c r="BN166" s="3414"/>
      <c r="BO166" s="3414"/>
      <c r="BP166" s="3414"/>
      <c r="BQ166" s="3414"/>
      <c r="BR166" s="3414"/>
      <c r="BS166" s="3414"/>
      <c r="BT166" s="3414"/>
      <c r="BU166" s="3414"/>
      <c r="BV166" s="3414"/>
      <c r="BW166" s="3414"/>
      <c r="BX166" s="3414"/>
      <c r="BY166" s="3414"/>
      <c r="BZ166" s="3414"/>
      <c r="CA166" s="3414"/>
      <c r="CB166" s="3414"/>
      <c r="CC166" s="3414"/>
      <c r="CD166" s="3414"/>
      <c r="CE166" s="3414"/>
      <c r="CF166" s="3414"/>
      <c r="CG166" s="3414"/>
      <c r="CH166" s="3414"/>
      <c r="CI166" s="3414"/>
      <c r="CJ166" s="3414"/>
      <c r="CK166" s="3414"/>
      <c r="CL166" s="3414"/>
      <c r="CM166" s="3414"/>
      <c r="CN166" s="3414"/>
      <c r="CO166" s="3414"/>
      <c r="CP166" s="3414"/>
      <c r="CQ166" s="3414"/>
      <c r="CR166" s="3414"/>
      <c r="CS166" s="3414"/>
      <c r="CT166" s="3414"/>
      <c r="CU166" s="3414"/>
      <c r="CV166" s="3414"/>
      <c r="CW166" s="3414"/>
      <c r="CX166" s="3414"/>
      <c r="CY166" s="3414"/>
      <c r="CZ166" s="3414"/>
      <c r="DA166" s="3414"/>
      <c r="DB166" s="3414"/>
      <c r="DC166" s="3414"/>
      <c r="DD166" s="3414"/>
    </row>
    <row r="167" spans="1:108" ht="13.5" customHeight="1">
      <c r="E167" s="3416"/>
      <c r="F167" s="3414"/>
      <c r="G167" s="3414"/>
      <c r="H167" s="3414"/>
      <c r="I167" s="3414"/>
      <c r="J167" s="3414"/>
      <c r="K167" s="3414"/>
      <c r="L167" s="3414"/>
      <c r="M167" s="3414"/>
      <c r="N167" s="3414"/>
      <c r="O167" s="3414"/>
      <c r="P167" s="3414"/>
      <c r="Q167" s="3414"/>
      <c r="R167" s="3414"/>
      <c r="S167" s="3414"/>
      <c r="T167" s="3414"/>
      <c r="U167" s="3414"/>
      <c r="V167" s="3414"/>
      <c r="W167" s="3414"/>
      <c r="X167" s="3414"/>
      <c r="Y167" s="3414"/>
      <c r="Z167" s="3414"/>
      <c r="AA167" s="3414"/>
      <c r="AB167" s="3414"/>
      <c r="AC167" s="3414"/>
      <c r="AD167" s="3414"/>
      <c r="AE167" s="3414"/>
      <c r="AF167" s="3414"/>
      <c r="AG167" s="3414"/>
      <c r="AH167" s="3414"/>
      <c r="AI167" s="3414"/>
      <c r="AJ167" s="3414"/>
      <c r="AK167" s="3414"/>
      <c r="AL167" s="3414"/>
      <c r="AM167" s="3414"/>
      <c r="AN167" s="3414"/>
      <c r="AO167" s="3414"/>
      <c r="AP167" s="3414"/>
      <c r="AQ167" s="3414"/>
      <c r="AR167" s="3414"/>
      <c r="AS167" s="3414"/>
      <c r="AT167" s="3414"/>
      <c r="AU167" s="3414"/>
      <c r="AV167" s="3414"/>
      <c r="AW167" s="3414"/>
      <c r="AY167" s="142"/>
      <c r="AZ167" s="142"/>
      <c r="BA167" s="142"/>
      <c r="BB167" s="142"/>
      <c r="BI167" s="3417"/>
      <c r="BJ167" s="3417"/>
      <c r="BK167" s="3417"/>
      <c r="BL167" s="3417"/>
      <c r="BM167" s="3414"/>
      <c r="BN167" s="3414"/>
      <c r="BO167" s="3414"/>
      <c r="BP167" s="3414"/>
      <c r="BQ167" s="3414"/>
      <c r="BR167" s="3414"/>
      <c r="BS167" s="3414"/>
      <c r="BT167" s="3414"/>
      <c r="BU167" s="3414"/>
      <c r="BV167" s="3414"/>
      <c r="BW167" s="3414"/>
      <c r="BX167" s="3414"/>
      <c r="BY167" s="3414"/>
      <c r="BZ167" s="3414"/>
      <c r="CA167" s="3414"/>
      <c r="CB167" s="3414"/>
      <c r="CC167" s="3414"/>
      <c r="CD167" s="3414"/>
      <c r="CE167" s="3414"/>
      <c r="CF167" s="3414"/>
      <c r="CG167" s="3414"/>
      <c r="CH167" s="3414"/>
      <c r="CI167" s="3414"/>
      <c r="CJ167" s="3414"/>
      <c r="CK167" s="3414"/>
      <c r="CL167" s="3414"/>
      <c r="CM167" s="3414"/>
      <c r="CN167" s="3414"/>
      <c r="CO167" s="3414"/>
      <c r="CP167" s="3414"/>
      <c r="CQ167" s="3414"/>
      <c r="CR167" s="3414"/>
      <c r="CS167" s="3414"/>
      <c r="CT167" s="3414"/>
      <c r="CU167" s="3414"/>
      <c r="CV167" s="3414"/>
      <c r="CW167" s="3414"/>
      <c r="CX167" s="3414"/>
      <c r="CY167" s="3414"/>
      <c r="CZ167" s="3414"/>
      <c r="DA167" s="3414"/>
      <c r="DB167" s="3414"/>
      <c r="DC167" s="3414"/>
      <c r="DD167" s="3414"/>
    </row>
    <row r="168" spans="1:108" ht="13.5" customHeight="1">
      <c r="B168" s="3415" t="s">
        <v>763</v>
      </c>
      <c r="C168" s="3415"/>
      <c r="D168" s="3415"/>
      <c r="E168" s="3415"/>
      <c r="F168" s="3415"/>
      <c r="G168" s="3415"/>
      <c r="H168" s="3415"/>
      <c r="I168" s="3415"/>
      <c r="J168" s="3415"/>
      <c r="K168" s="3415"/>
      <c r="L168" s="3415"/>
      <c r="M168" s="3415"/>
      <c r="N168" s="3415"/>
      <c r="O168" s="3415"/>
      <c r="P168" s="3415"/>
      <c r="Q168" s="410"/>
      <c r="R168" s="410"/>
      <c r="S168" s="410"/>
      <c r="T168" s="410"/>
      <c r="U168" s="410"/>
      <c r="V168" s="410"/>
      <c r="W168" s="410"/>
      <c r="X168" s="410"/>
      <c r="Y168" s="410"/>
      <c r="Z168" s="410"/>
      <c r="AA168" s="410"/>
      <c r="AB168" s="410"/>
      <c r="AC168" s="410"/>
      <c r="AD168" s="410"/>
      <c r="AE168" s="410"/>
      <c r="AF168" s="410"/>
      <c r="AG168" s="410"/>
      <c r="AH168" s="410"/>
      <c r="AI168" s="410"/>
      <c r="AJ168" s="410"/>
      <c r="AK168" s="410"/>
      <c r="AL168" s="410"/>
      <c r="AM168" s="410"/>
      <c r="AN168" s="410"/>
      <c r="AO168" s="410"/>
      <c r="AP168" s="410"/>
      <c r="AQ168" s="410"/>
      <c r="AR168" s="410"/>
      <c r="AS168" s="410"/>
      <c r="AT168" s="410"/>
      <c r="AU168" s="410"/>
      <c r="AV168" s="410"/>
      <c r="AW168" s="410"/>
      <c r="AY168" s="142"/>
      <c r="AZ168" s="142"/>
      <c r="BA168" s="142"/>
      <c r="BB168" s="142"/>
      <c r="BI168" s="409"/>
      <c r="BJ168" s="410"/>
      <c r="BK168" s="410"/>
      <c r="BL168" s="3416" t="s">
        <v>727</v>
      </c>
      <c r="BM168" s="3414" t="s">
        <v>726</v>
      </c>
      <c r="BN168" s="3414"/>
      <c r="BO168" s="3414"/>
      <c r="BP168" s="3414"/>
      <c r="BQ168" s="3414"/>
      <c r="BR168" s="3414"/>
      <c r="BS168" s="3414"/>
      <c r="BT168" s="3414"/>
      <c r="BU168" s="3414"/>
      <c r="BV168" s="3414"/>
      <c r="BW168" s="3414"/>
      <c r="BX168" s="3414"/>
      <c r="BY168" s="3414"/>
      <c r="BZ168" s="3414"/>
      <c r="CA168" s="3414"/>
      <c r="CB168" s="3414"/>
      <c r="CC168" s="3414"/>
      <c r="CD168" s="3414"/>
      <c r="CE168" s="3414"/>
      <c r="CF168" s="3414"/>
      <c r="CG168" s="3414"/>
      <c r="CH168" s="3414"/>
      <c r="CI168" s="3414"/>
      <c r="CJ168" s="3414"/>
      <c r="CK168" s="3414"/>
      <c r="CL168" s="3414"/>
      <c r="CM168" s="3414"/>
      <c r="CN168" s="3414"/>
      <c r="CO168" s="3414"/>
      <c r="CP168" s="3414"/>
      <c r="CQ168" s="3414"/>
      <c r="CR168" s="3414"/>
      <c r="CS168" s="3414"/>
      <c r="CT168" s="3414"/>
      <c r="CU168" s="3414"/>
      <c r="CV168" s="3414"/>
      <c r="CW168" s="3414"/>
      <c r="CX168" s="3414"/>
      <c r="CY168" s="3414"/>
      <c r="CZ168" s="3414"/>
      <c r="DA168" s="3414"/>
      <c r="DB168" s="3414"/>
      <c r="DC168" s="3414"/>
      <c r="DD168" s="3414"/>
    </row>
    <row r="169" spans="1:108" ht="13.5" customHeight="1">
      <c r="B169" s="3417" t="s">
        <v>762</v>
      </c>
      <c r="C169" s="3417"/>
      <c r="D169" s="3417"/>
      <c r="E169" s="3417"/>
      <c r="F169" s="3414" t="s">
        <v>977</v>
      </c>
      <c r="G169" s="3414"/>
      <c r="H169" s="3414"/>
      <c r="I169" s="3414"/>
      <c r="J169" s="3414"/>
      <c r="K169" s="3414"/>
      <c r="L169" s="3414"/>
      <c r="M169" s="3414"/>
      <c r="N169" s="3414"/>
      <c r="O169" s="3414"/>
      <c r="P169" s="3414"/>
      <c r="Q169" s="3414"/>
      <c r="R169" s="3414"/>
      <c r="S169" s="3414"/>
      <c r="T169" s="3414"/>
      <c r="U169" s="3414"/>
      <c r="V169" s="3414"/>
      <c r="W169" s="3414"/>
      <c r="X169" s="3414"/>
      <c r="Y169" s="3414"/>
      <c r="Z169" s="3414"/>
      <c r="AA169" s="3414"/>
      <c r="AB169" s="3414"/>
      <c r="AC169" s="3414"/>
      <c r="AD169" s="3414"/>
      <c r="AE169" s="3414"/>
      <c r="AF169" s="3414"/>
      <c r="AG169" s="3414"/>
      <c r="AH169" s="3414"/>
      <c r="AI169" s="3414"/>
      <c r="AJ169" s="3414"/>
      <c r="AK169" s="3414"/>
      <c r="AL169" s="3414"/>
      <c r="AM169" s="3414"/>
      <c r="AN169" s="3414"/>
      <c r="AO169" s="3414"/>
      <c r="AP169" s="3414"/>
      <c r="AQ169" s="3414"/>
      <c r="AR169" s="3414"/>
      <c r="AS169" s="3414"/>
      <c r="AT169" s="3414"/>
      <c r="AU169" s="3414"/>
      <c r="AV169" s="3414"/>
      <c r="AW169" s="3414"/>
      <c r="AY169" s="142"/>
      <c r="AZ169" s="142"/>
      <c r="BA169" s="142"/>
      <c r="BB169" s="142"/>
      <c r="BI169" s="409"/>
      <c r="BJ169" s="410"/>
      <c r="BK169" s="410"/>
      <c r="BL169" s="3416"/>
      <c r="BM169" s="3414"/>
      <c r="BN169" s="3414"/>
      <c r="BO169" s="3414"/>
      <c r="BP169" s="3414"/>
      <c r="BQ169" s="3414"/>
      <c r="BR169" s="3414"/>
      <c r="BS169" s="3414"/>
      <c r="BT169" s="3414"/>
      <c r="BU169" s="3414"/>
      <c r="BV169" s="3414"/>
      <c r="BW169" s="3414"/>
      <c r="BX169" s="3414"/>
      <c r="BY169" s="3414"/>
      <c r="BZ169" s="3414"/>
      <c r="CA169" s="3414"/>
      <c r="CB169" s="3414"/>
      <c r="CC169" s="3414"/>
      <c r="CD169" s="3414"/>
      <c r="CE169" s="3414"/>
      <c r="CF169" s="3414"/>
      <c r="CG169" s="3414"/>
      <c r="CH169" s="3414"/>
      <c r="CI169" s="3414"/>
      <c r="CJ169" s="3414"/>
      <c r="CK169" s="3414"/>
      <c r="CL169" s="3414"/>
      <c r="CM169" s="3414"/>
      <c r="CN169" s="3414"/>
      <c r="CO169" s="3414"/>
      <c r="CP169" s="3414"/>
      <c r="CQ169" s="3414"/>
      <c r="CR169" s="3414"/>
      <c r="CS169" s="3414"/>
      <c r="CT169" s="3414"/>
      <c r="CU169" s="3414"/>
      <c r="CV169" s="3414"/>
      <c r="CW169" s="3414"/>
      <c r="CX169" s="3414"/>
      <c r="CY169" s="3414"/>
      <c r="CZ169" s="3414"/>
      <c r="DA169" s="3414"/>
      <c r="DB169" s="3414"/>
      <c r="DC169" s="3414"/>
      <c r="DD169" s="3414"/>
    </row>
    <row r="170" spans="1:108" ht="13.5" customHeight="1">
      <c r="B170" s="3417"/>
      <c r="C170" s="3417"/>
      <c r="D170" s="3417"/>
      <c r="E170" s="3417"/>
      <c r="F170" s="3414"/>
      <c r="G170" s="3414"/>
      <c r="H170" s="3414"/>
      <c r="I170" s="3414"/>
      <c r="J170" s="3414"/>
      <c r="K170" s="3414"/>
      <c r="L170" s="3414"/>
      <c r="M170" s="3414"/>
      <c r="N170" s="3414"/>
      <c r="O170" s="3414"/>
      <c r="P170" s="3414"/>
      <c r="Q170" s="3414"/>
      <c r="R170" s="3414"/>
      <c r="S170" s="3414"/>
      <c r="T170" s="3414"/>
      <c r="U170" s="3414"/>
      <c r="V170" s="3414"/>
      <c r="W170" s="3414"/>
      <c r="X170" s="3414"/>
      <c r="Y170" s="3414"/>
      <c r="Z170" s="3414"/>
      <c r="AA170" s="3414"/>
      <c r="AB170" s="3414"/>
      <c r="AC170" s="3414"/>
      <c r="AD170" s="3414"/>
      <c r="AE170" s="3414"/>
      <c r="AF170" s="3414"/>
      <c r="AG170" s="3414"/>
      <c r="AH170" s="3414"/>
      <c r="AI170" s="3414"/>
      <c r="AJ170" s="3414"/>
      <c r="AK170" s="3414"/>
      <c r="AL170" s="3414"/>
      <c r="AM170" s="3414"/>
      <c r="AN170" s="3414"/>
      <c r="AO170" s="3414"/>
      <c r="AP170" s="3414"/>
      <c r="AQ170" s="3414"/>
      <c r="AR170" s="3414"/>
      <c r="AS170" s="3414"/>
      <c r="AT170" s="3414"/>
      <c r="AU170" s="3414"/>
      <c r="AV170" s="3414"/>
      <c r="AW170" s="3414"/>
      <c r="AY170" s="142"/>
      <c r="AZ170" s="142"/>
      <c r="BA170" s="142"/>
      <c r="BB170" s="142"/>
    </row>
    <row r="171" spans="1:108" ht="13.5" customHeight="1">
      <c r="B171" s="409"/>
      <c r="C171" s="409"/>
      <c r="D171" s="409"/>
      <c r="E171" s="409"/>
      <c r="F171" s="3414"/>
      <c r="G171" s="3414"/>
      <c r="H171" s="3414"/>
      <c r="I171" s="3414"/>
      <c r="J171" s="3414"/>
      <c r="K171" s="3414"/>
      <c r="L171" s="3414"/>
      <c r="M171" s="3414"/>
      <c r="N171" s="3414"/>
      <c r="O171" s="3414"/>
      <c r="P171" s="3414"/>
      <c r="Q171" s="3414"/>
      <c r="R171" s="3414"/>
      <c r="S171" s="3414"/>
      <c r="T171" s="3414"/>
      <c r="U171" s="3414"/>
      <c r="V171" s="3414"/>
      <c r="W171" s="3414"/>
      <c r="X171" s="3414"/>
      <c r="Y171" s="3414"/>
      <c r="Z171" s="3414"/>
      <c r="AA171" s="3414"/>
      <c r="AB171" s="3414"/>
      <c r="AC171" s="3414"/>
      <c r="AD171" s="3414"/>
      <c r="AE171" s="3414"/>
      <c r="AF171" s="3414"/>
      <c r="AG171" s="3414"/>
      <c r="AH171" s="3414"/>
      <c r="AI171" s="3414"/>
      <c r="AJ171" s="3414"/>
      <c r="AK171" s="3414"/>
      <c r="AL171" s="3414"/>
      <c r="AM171" s="3414"/>
      <c r="AN171" s="3414"/>
      <c r="AO171" s="3414"/>
      <c r="AP171" s="3414"/>
      <c r="AQ171" s="3414"/>
      <c r="AR171" s="3414"/>
      <c r="AS171" s="3414"/>
      <c r="AT171" s="3414"/>
      <c r="AU171" s="3414"/>
      <c r="AV171" s="3414"/>
      <c r="AW171" s="3414"/>
      <c r="AY171" s="142"/>
      <c r="AZ171" s="142"/>
      <c r="BA171" s="142"/>
      <c r="BB171" s="142"/>
    </row>
    <row r="172" spans="1:108" ht="13.5" customHeight="1">
      <c r="B172" s="409"/>
      <c r="C172" s="409"/>
      <c r="D172" s="409"/>
      <c r="E172" s="3416" t="s">
        <v>727</v>
      </c>
      <c r="F172" s="3414" t="s">
        <v>978</v>
      </c>
      <c r="G172" s="3414"/>
      <c r="H172" s="3414"/>
      <c r="I172" s="3414"/>
      <c r="J172" s="3414"/>
      <c r="K172" s="3414"/>
      <c r="L172" s="3414"/>
      <c r="M172" s="3414"/>
      <c r="N172" s="3414"/>
      <c r="O172" s="3414"/>
      <c r="P172" s="3414"/>
      <c r="Q172" s="3414"/>
      <c r="R172" s="3414"/>
      <c r="S172" s="3414"/>
      <c r="T172" s="3414"/>
      <c r="U172" s="3414"/>
      <c r="V172" s="3414"/>
      <c r="W172" s="3414"/>
      <c r="X172" s="3414"/>
      <c r="Y172" s="3414"/>
      <c r="Z172" s="3414"/>
      <c r="AA172" s="3414"/>
      <c r="AB172" s="3414"/>
      <c r="AC172" s="3414"/>
      <c r="AD172" s="3414"/>
      <c r="AE172" s="3414"/>
      <c r="AF172" s="3414"/>
      <c r="AG172" s="3414"/>
      <c r="AH172" s="3414"/>
      <c r="AI172" s="3414"/>
      <c r="AJ172" s="3414"/>
      <c r="AK172" s="3414"/>
      <c r="AL172" s="3414"/>
      <c r="AM172" s="3414"/>
      <c r="AN172" s="3414"/>
      <c r="AO172" s="3414"/>
      <c r="AP172" s="3414"/>
      <c r="AQ172" s="3414"/>
      <c r="AR172" s="3414"/>
      <c r="AS172" s="3414"/>
      <c r="AT172" s="3414"/>
      <c r="AU172" s="3414"/>
      <c r="AV172" s="3414"/>
      <c r="AW172" s="3414"/>
      <c r="AY172" s="142"/>
      <c r="AZ172" s="142"/>
      <c r="BA172" s="142"/>
      <c r="BB172" s="142"/>
    </row>
    <row r="173" spans="1:108" ht="13.5" customHeight="1">
      <c r="E173" s="3416"/>
      <c r="F173" s="3414"/>
      <c r="G173" s="3414"/>
      <c r="H173" s="3414"/>
      <c r="I173" s="3414"/>
      <c r="J173" s="3414"/>
      <c r="K173" s="3414"/>
      <c r="L173" s="3414"/>
      <c r="M173" s="3414"/>
      <c r="N173" s="3414"/>
      <c r="O173" s="3414"/>
      <c r="P173" s="3414"/>
      <c r="Q173" s="3414"/>
      <c r="R173" s="3414"/>
      <c r="S173" s="3414"/>
      <c r="T173" s="3414"/>
      <c r="U173" s="3414"/>
      <c r="V173" s="3414"/>
      <c r="W173" s="3414"/>
      <c r="X173" s="3414"/>
      <c r="Y173" s="3414"/>
      <c r="Z173" s="3414"/>
      <c r="AA173" s="3414"/>
      <c r="AB173" s="3414"/>
      <c r="AC173" s="3414"/>
      <c r="AD173" s="3414"/>
      <c r="AE173" s="3414"/>
      <c r="AF173" s="3414"/>
      <c r="AG173" s="3414"/>
      <c r="AH173" s="3414"/>
      <c r="AI173" s="3414"/>
      <c r="AJ173" s="3414"/>
      <c r="AK173" s="3414"/>
      <c r="AL173" s="3414"/>
      <c r="AM173" s="3414"/>
      <c r="AN173" s="3414"/>
      <c r="AO173" s="3414"/>
      <c r="AP173" s="3414"/>
      <c r="AQ173" s="3414"/>
      <c r="AR173" s="3414"/>
      <c r="AS173" s="3414"/>
      <c r="AT173" s="3414"/>
      <c r="AU173" s="3414"/>
      <c r="AV173" s="3414"/>
      <c r="AW173" s="3414"/>
      <c r="AY173" s="142"/>
      <c r="AZ173" s="142"/>
      <c r="BA173" s="142"/>
      <c r="BB173" s="142"/>
    </row>
    <row r="174" spans="1:108" ht="13.5" customHeight="1">
      <c r="F174" s="3414"/>
      <c r="G174" s="3414"/>
      <c r="H174" s="3414"/>
      <c r="I174" s="3414"/>
      <c r="J174" s="3414"/>
      <c r="K174" s="3414"/>
      <c r="L174" s="3414"/>
      <c r="M174" s="3414"/>
      <c r="N174" s="3414"/>
      <c r="O174" s="3414"/>
      <c r="P174" s="3414"/>
      <c r="Q174" s="3414"/>
      <c r="R174" s="3414"/>
      <c r="S174" s="3414"/>
      <c r="T174" s="3414"/>
      <c r="U174" s="3414"/>
      <c r="V174" s="3414"/>
      <c r="W174" s="3414"/>
      <c r="X174" s="3414"/>
      <c r="Y174" s="3414"/>
      <c r="Z174" s="3414"/>
      <c r="AA174" s="3414"/>
      <c r="AB174" s="3414"/>
      <c r="AC174" s="3414"/>
      <c r="AD174" s="3414"/>
      <c r="AE174" s="3414"/>
      <c r="AF174" s="3414"/>
      <c r="AG174" s="3414"/>
      <c r="AH174" s="3414"/>
      <c r="AI174" s="3414"/>
      <c r="AJ174" s="3414"/>
      <c r="AK174" s="3414"/>
      <c r="AL174" s="3414"/>
      <c r="AM174" s="3414"/>
      <c r="AN174" s="3414"/>
      <c r="AO174" s="3414"/>
      <c r="AP174" s="3414"/>
      <c r="AQ174" s="3414"/>
      <c r="AR174" s="3414"/>
      <c r="AS174" s="3414"/>
      <c r="AT174" s="3414"/>
      <c r="AU174" s="3414"/>
      <c r="AV174" s="3414"/>
      <c r="AW174" s="3414"/>
      <c r="AX174" s="142"/>
      <c r="AY174" s="142"/>
      <c r="AZ174" s="142"/>
      <c r="BA174" s="142"/>
      <c r="BB174" s="142"/>
    </row>
    <row r="175" spans="1:108" ht="13.5" customHeight="1">
      <c r="F175" s="3414"/>
      <c r="G175" s="3414"/>
      <c r="H175" s="3414"/>
      <c r="I175" s="3414"/>
      <c r="J175" s="3414"/>
      <c r="K175" s="3414"/>
      <c r="L175" s="3414"/>
      <c r="M175" s="3414"/>
      <c r="N175" s="3414"/>
      <c r="O175" s="3414"/>
      <c r="P175" s="3414"/>
      <c r="Q175" s="3414"/>
      <c r="R175" s="3414"/>
      <c r="S175" s="3414"/>
      <c r="T175" s="3414"/>
      <c r="U175" s="3414"/>
      <c r="V175" s="3414"/>
      <c r="W175" s="3414"/>
      <c r="X175" s="3414"/>
      <c r="Y175" s="3414"/>
      <c r="Z175" s="3414"/>
      <c r="AA175" s="3414"/>
      <c r="AB175" s="3414"/>
      <c r="AC175" s="3414"/>
      <c r="AD175" s="3414"/>
      <c r="AE175" s="3414"/>
      <c r="AF175" s="3414"/>
      <c r="AG175" s="3414"/>
      <c r="AH175" s="3414"/>
      <c r="AI175" s="3414"/>
      <c r="AJ175" s="3414"/>
      <c r="AK175" s="3414"/>
      <c r="AL175" s="3414"/>
      <c r="AM175" s="3414"/>
      <c r="AN175" s="3414"/>
      <c r="AO175" s="3414"/>
      <c r="AP175" s="3414"/>
      <c r="AQ175" s="3414"/>
      <c r="AR175" s="3414"/>
      <c r="AS175" s="3414"/>
      <c r="AT175" s="3414"/>
      <c r="AU175" s="3414"/>
      <c r="AV175" s="3414"/>
      <c r="AW175" s="3414"/>
      <c r="AX175" s="142"/>
      <c r="AY175" s="142"/>
      <c r="AZ175" s="142"/>
      <c r="BA175" s="142"/>
      <c r="BB175" s="142"/>
    </row>
    <row r="176" spans="1:108" ht="13.5" customHeight="1">
      <c r="F176" s="3414"/>
      <c r="G176" s="3414"/>
      <c r="H176" s="3414"/>
      <c r="I176" s="3414"/>
      <c r="J176" s="3414"/>
      <c r="K176" s="3414"/>
      <c r="L176" s="3414"/>
      <c r="M176" s="3414"/>
      <c r="N176" s="3414"/>
      <c r="O176" s="3414"/>
      <c r="P176" s="3414"/>
      <c r="Q176" s="3414"/>
      <c r="R176" s="3414"/>
      <c r="S176" s="3414"/>
      <c r="T176" s="3414"/>
      <c r="U176" s="3414"/>
      <c r="V176" s="3414"/>
      <c r="W176" s="3414"/>
      <c r="X176" s="3414"/>
      <c r="Y176" s="3414"/>
      <c r="Z176" s="3414"/>
      <c r="AA176" s="3414"/>
      <c r="AB176" s="3414"/>
      <c r="AC176" s="3414"/>
      <c r="AD176" s="3414"/>
      <c r="AE176" s="3414"/>
      <c r="AF176" s="3414"/>
      <c r="AG176" s="3414"/>
      <c r="AH176" s="3414"/>
      <c r="AI176" s="3414"/>
      <c r="AJ176" s="3414"/>
      <c r="AK176" s="3414"/>
      <c r="AL176" s="3414"/>
      <c r="AM176" s="3414"/>
      <c r="AN176" s="3414"/>
      <c r="AO176" s="3414"/>
      <c r="AP176" s="3414"/>
      <c r="AQ176" s="3414"/>
      <c r="AR176" s="3414"/>
      <c r="AS176" s="3414"/>
      <c r="AT176" s="3414"/>
      <c r="AU176" s="3414"/>
      <c r="AV176" s="3414"/>
      <c r="AW176" s="3414"/>
      <c r="AX176" s="142"/>
      <c r="AY176" s="142"/>
      <c r="AZ176" s="142"/>
      <c r="BA176" s="142"/>
      <c r="BB176" s="142"/>
    </row>
    <row r="177" spans="2:109" ht="13.5" customHeight="1">
      <c r="B177" s="3415" t="s">
        <v>761</v>
      </c>
      <c r="C177" s="3415"/>
      <c r="D177" s="3415"/>
      <c r="E177" s="3415"/>
      <c r="F177" s="3415"/>
      <c r="G177" s="3415"/>
      <c r="H177" s="3415"/>
      <c r="I177" s="3415"/>
      <c r="J177" s="3415"/>
      <c r="K177" s="3415"/>
      <c r="L177" s="3415"/>
      <c r="M177" s="3415"/>
      <c r="N177" s="3415"/>
      <c r="O177" s="3415"/>
      <c r="P177" s="3415"/>
      <c r="AX177" s="142"/>
      <c r="AY177" s="142"/>
      <c r="AZ177" s="142"/>
      <c r="BA177" s="142"/>
      <c r="BB177" s="142"/>
    </row>
    <row r="178" spans="2:109" ht="13.5" customHeight="1">
      <c r="B178" s="3417" t="s">
        <v>760</v>
      </c>
      <c r="C178" s="3417"/>
      <c r="D178" s="3417"/>
      <c r="E178" s="3417"/>
      <c r="F178" s="3414" t="s">
        <v>979</v>
      </c>
      <c r="G178" s="3414"/>
      <c r="H178" s="3414"/>
      <c r="I178" s="3414"/>
      <c r="J178" s="3414"/>
      <c r="K178" s="3414"/>
      <c r="L178" s="3414"/>
      <c r="M178" s="3414"/>
      <c r="N178" s="3414"/>
      <c r="O178" s="3414"/>
      <c r="P178" s="3414"/>
      <c r="Q178" s="3414"/>
      <c r="R178" s="3414"/>
      <c r="S178" s="3414"/>
      <c r="T178" s="3414"/>
      <c r="U178" s="3414"/>
      <c r="V178" s="3414"/>
      <c r="W178" s="3414"/>
      <c r="X178" s="3414"/>
      <c r="Y178" s="3414"/>
      <c r="Z178" s="3414"/>
      <c r="AA178" s="3414"/>
      <c r="AB178" s="3414"/>
      <c r="AC178" s="3414"/>
      <c r="AD178" s="3414"/>
      <c r="AE178" s="3414"/>
      <c r="AF178" s="3414"/>
      <c r="AG178" s="3414"/>
      <c r="AH178" s="3414"/>
      <c r="AI178" s="3414"/>
      <c r="AJ178" s="3414"/>
      <c r="AK178" s="3414"/>
      <c r="AL178" s="3414"/>
      <c r="AM178" s="3414"/>
      <c r="AN178" s="3414"/>
      <c r="AO178" s="3414"/>
      <c r="AP178" s="3414"/>
      <c r="AQ178" s="3414"/>
      <c r="AR178" s="3414"/>
      <c r="AS178" s="3414"/>
      <c r="AT178" s="3414"/>
      <c r="AU178" s="3414"/>
      <c r="AV178" s="3414"/>
      <c r="AW178" s="3414"/>
      <c r="AX178" s="142"/>
      <c r="AY178" s="142"/>
      <c r="AZ178" s="142"/>
      <c r="BA178" s="142"/>
      <c r="BB178" s="142"/>
    </row>
    <row r="179" spans="2:109" ht="13.5" customHeight="1">
      <c r="B179" s="3417"/>
      <c r="C179" s="3417"/>
      <c r="D179" s="3417"/>
      <c r="E179" s="3417"/>
      <c r="F179" s="3414"/>
      <c r="G179" s="3414"/>
      <c r="H179" s="3414"/>
      <c r="I179" s="3414"/>
      <c r="J179" s="3414"/>
      <c r="K179" s="3414"/>
      <c r="L179" s="3414"/>
      <c r="M179" s="3414"/>
      <c r="N179" s="3414"/>
      <c r="O179" s="3414"/>
      <c r="P179" s="3414"/>
      <c r="Q179" s="3414"/>
      <c r="R179" s="3414"/>
      <c r="S179" s="3414"/>
      <c r="T179" s="3414"/>
      <c r="U179" s="3414"/>
      <c r="V179" s="3414"/>
      <c r="W179" s="3414"/>
      <c r="X179" s="3414"/>
      <c r="Y179" s="3414"/>
      <c r="Z179" s="3414"/>
      <c r="AA179" s="3414"/>
      <c r="AB179" s="3414"/>
      <c r="AC179" s="3414"/>
      <c r="AD179" s="3414"/>
      <c r="AE179" s="3414"/>
      <c r="AF179" s="3414"/>
      <c r="AG179" s="3414"/>
      <c r="AH179" s="3414"/>
      <c r="AI179" s="3414"/>
      <c r="AJ179" s="3414"/>
      <c r="AK179" s="3414"/>
      <c r="AL179" s="3414"/>
      <c r="AM179" s="3414"/>
      <c r="AN179" s="3414"/>
      <c r="AO179" s="3414"/>
      <c r="AP179" s="3414"/>
      <c r="AQ179" s="3414"/>
      <c r="AR179" s="3414"/>
      <c r="AS179" s="3414"/>
      <c r="AT179" s="3414"/>
      <c r="AU179" s="3414"/>
      <c r="AV179" s="3414"/>
      <c r="AW179" s="3414"/>
      <c r="AX179" s="142"/>
      <c r="AY179" s="142"/>
      <c r="AZ179" s="142"/>
      <c r="BA179" s="142"/>
      <c r="BB179" s="142"/>
    </row>
    <row r="180" spans="2:109" ht="13.5" customHeight="1">
      <c r="B180" s="409"/>
      <c r="C180" s="409"/>
      <c r="D180" s="409"/>
      <c r="E180" s="409"/>
      <c r="F180" s="3414"/>
      <c r="G180" s="3414"/>
      <c r="H180" s="3414"/>
      <c r="I180" s="3414"/>
      <c r="J180" s="3414"/>
      <c r="K180" s="3414"/>
      <c r="L180" s="3414"/>
      <c r="M180" s="3414"/>
      <c r="N180" s="3414"/>
      <c r="O180" s="3414"/>
      <c r="P180" s="3414"/>
      <c r="Q180" s="3414"/>
      <c r="R180" s="3414"/>
      <c r="S180" s="3414"/>
      <c r="T180" s="3414"/>
      <c r="U180" s="3414"/>
      <c r="V180" s="3414"/>
      <c r="W180" s="3414"/>
      <c r="X180" s="3414"/>
      <c r="Y180" s="3414"/>
      <c r="Z180" s="3414"/>
      <c r="AA180" s="3414"/>
      <c r="AB180" s="3414"/>
      <c r="AC180" s="3414"/>
      <c r="AD180" s="3414"/>
      <c r="AE180" s="3414"/>
      <c r="AF180" s="3414"/>
      <c r="AG180" s="3414"/>
      <c r="AH180" s="3414"/>
      <c r="AI180" s="3414"/>
      <c r="AJ180" s="3414"/>
      <c r="AK180" s="3414"/>
      <c r="AL180" s="3414"/>
      <c r="AM180" s="3414"/>
      <c r="AN180" s="3414"/>
      <c r="AO180" s="3414"/>
      <c r="AP180" s="3414"/>
      <c r="AQ180" s="3414"/>
      <c r="AR180" s="3414"/>
      <c r="AS180" s="3414"/>
      <c r="AT180" s="3414"/>
      <c r="AU180" s="3414"/>
      <c r="AV180" s="3414"/>
      <c r="AW180" s="3414"/>
      <c r="AX180" s="142"/>
      <c r="AY180" s="142"/>
      <c r="AZ180" s="142"/>
      <c r="BA180" s="142"/>
      <c r="BB180" s="142"/>
      <c r="BC180" s="142"/>
      <c r="BD180" s="142"/>
      <c r="BE180" s="142"/>
      <c r="BF180" s="142"/>
      <c r="BG180" s="142"/>
      <c r="BH180" s="142"/>
      <c r="BI180" s="410"/>
      <c r="BJ180" s="410"/>
      <c r="BK180" s="410"/>
      <c r="BL180" s="410"/>
      <c r="BM180" s="410"/>
      <c r="BN180" s="410"/>
      <c r="BO180" s="410"/>
      <c r="BP180" s="410"/>
      <c r="BQ180" s="410"/>
      <c r="BR180" s="410"/>
      <c r="BS180" s="410"/>
      <c r="BT180" s="410"/>
      <c r="BU180" s="410"/>
      <c r="BV180" s="410"/>
      <c r="BW180" s="410"/>
      <c r="BX180" s="410"/>
      <c r="BY180" s="410"/>
      <c r="BZ180" s="410"/>
      <c r="CA180" s="410"/>
      <c r="CB180" s="410"/>
      <c r="CC180" s="410"/>
      <c r="CD180" s="410"/>
      <c r="CE180" s="410"/>
      <c r="CF180" s="410"/>
      <c r="CG180" s="410"/>
    </row>
    <row r="181" spans="2:109" ht="13.5" customHeight="1">
      <c r="AX181" s="142"/>
      <c r="AY181" s="142"/>
      <c r="AZ181" s="142"/>
      <c r="BA181" s="142"/>
      <c r="BB181" s="142"/>
      <c r="BC181" s="142"/>
      <c r="BD181" s="142"/>
      <c r="BE181" s="142"/>
      <c r="BF181" s="142"/>
      <c r="BG181" s="142"/>
      <c r="BH181" s="142"/>
      <c r="BI181" s="146"/>
      <c r="BJ181" s="140"/>
      <c r="BK181" s="140"/>
      <c r="BL181" s="408"/>
      <c r="BM181" s="149"/>
      <c r="BN181" s="149"/>
      <c r="BO181" s="149"/>
      <c r="BP181" s="149"/>
      <c r="BQ181" s="149"/>
      <c r="BR181" s="149"/>
      <c r="BS181" s="149"/>
      <c r="BT181" s="149"/>
      <c r="BU181" s="149"/>
      <c r="BV181" s="149"/>
      <c r="BW181" s="149"/>
      <c r="BX181" s="149"/>
      <c r="BY181" s="149"/>
      <c r="BZ181" s="149"/>
      <c r="CA181" s="149"/>
      <c r="CB181" s="149"/>
      <c r="CC181" s="149"/>
      <c r="CD181" s="149"/>
      <c r="CE181" s="149"/>
      <c r="CF181" s="149"/>
      <c r="CG181" s="149"/>
      <c r="CH181" s="149"/>
      <c r="CI181" s="149"/>
      <c r="CJ181" s="149"/>
      <c r="CK181" s="149"/>
      <c r="CL181" s="149"/>
      <c r="CM181" s="149"/>
      <c r="CN181" s="149"/>
      <c r="CO181" s="149"/>
      <c r="CP181" s="149"/>
      <c r="CQ181" s="149"/>
      <c r="CR181" s="149"/>
      <c r="CS181" s="149"/>
      <c r="CT181" s="149"/>
      <c r="CU181" s="149"/>
      <c r="CV181" s="149"/>
      <c r="CW181" s="149"/>
      <c r="CX181" s="149"/>
      <c r="CY181" s="149"/>
      <c r="CZ181" s="149"/>
      <c r="DA181" s="149"/>
      <c r="DB181" s="149"/>
      <c r="DC181" s="149"/>
      <c r="DD181" s="149"/>
    </row>
    <row r="182" spans="2:109" ht="13.5" customHeight="1">
      <c r="B182" s="146"/>
      <c r="C182" s="146"/>
      <c r="D182" s="146"/>
      <c r="E182" s="146"/>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149"/>
      <c r="AH182" s="149"/>
      <c r="AI182" s="149"/>
      <c r="AJ182" s="149"/>
      <c r="AK182" s="149"/>
      <c r="AL182" s="149"/>
      <c r="AM182" s="149"/>
      <c r="AN182" s="149"/>
      <c r="AO182" s="149"/>
      <c r="AP182" s="149"/>
      <c r="AQ182" s="149"/>
      <c r="AR182" s="149"/>
      <c r="AS182" s="149"/>
      <c r="AT182" s="149"/>
      <c r="AU182" s="149"/>
      <c r="AV182" s="149"/>
      <c r="AW182" s="149"/>
      <c r="AX182" s="142"/>
      <c r="AY182" s="142"/>
      <c r="AZ182" s="142"/>
      <c r="BA182" s="142"/>
      <c r="BB182" s="142"/>
      <c r="BC182" s="142"/>
      <c r="BD182" s="142"/>
      <c r="BE182" s="142"/>
      <c r="BF182" s="142"/>
      <c r="BG182" s="142"/>
      <c r="BH182" s="142"/>
    </row>
    <row r="183" spans="2:109" ht="13.5" customHeight="1">
      <c r="B183" s="146"/>
      <c r="C183" s="146"/>
      <c r="D183" s="146"/>
      <c r="E183" s="146"/>
      <c r="AY183" s="142"/>
      <c r="AZ183" s="142"/>
      <c r="BA183" s="142"/>
      <c r="BB183" s="142"/>
      <c r="BC183" s="142"/>
      <c r="BD183" s="142"/>
      <c r="BE183" s="142"/>
      <c r="BF183" s="142"/>
      <c r="BG183" s="142"/>
      <c r="BH183" s="142"/>
    </row>
    <row r="184" spans="2:109" ht="13.5" customHeight="1">
      <c r="B184" s="146"/>
      <c r="C184" s="146"/>
      <c r="D184" s="146"/>
      <c r="E184" s="146"/>
      <c r="AY184" s="142"/>
      <c r="AZ184" s="142"/>
      <c r="BA184" s="142"/>
      <c r="BB184" s="142"/>
      <c r="BC184" s="142"/>
      <c r="BD184" s="142"/>
      <c r="BE184" s="142"/>
      <c r="BF184" s="142"/>
      <c r="BG184" s="142"/>
      <c r="BH184" s="142"/>
    </row>
    <row r="185" spans="2:109" ht="13.5" customHeight="1">
      <c r="AY185" s="142"/>
      <c r="AZ185" s="142"/>
      <c r="BA185" s="142"/>
      <c r="BB185" s="142"/>
      <c r="BC185" s="142"/>
      <c r="BD185" s="142"/>
      <c r="BE185" s="142"/>
      <c r="BF185" s="142"/>
      <c r="BG185" s="142"/>
      <c r="BH185" s="142"/>
      <c r="DE185" s="142"/>
    </row>
    <row r="186" spans="2:109" ht="13.5" customHeight="1">
      <c r="AY186" s="142"/>
      <c r="AZ186" s="142"/>
      <c r="BA186" s="142"/>
      <c r="BB186" s="142"/>
      <c r="BC186" s="142"/>
      <c r="BD186" s="142"/>
      <c r="BE186" s="142"/>
      <c r="BF186" s="142"/>
      <c r="BG186" s="142"/>
      <c r="BH186" s="142"/>
    </row>
    <row r="187" spans="2:109" ht="13.5" customHeight="1">
      <c r="AY187" s="142"/>
      <c r="AZ187" s="142"/>
      <c r="BA187" s="142"/>
      <c r="BB187" s="142"/>
      <c r="BC187" s="142"/>
      <c r="BD187" s="142"/>
      <c r="BE187" s="142"/>
      <c r="BF187" s="142"/>
      <c r="BG187" s="142"/>
      <c r="BH187" s="142"/>
    </row>
    <row r="188" spans="2:109" ht="13.5" customHeight="1">
      <c r="AY188" s="142"/>
      <c r="AZ188" s="142"/>
      <c r="BA188" s="142"/>
      <c r="BB188" s="142"/>
      <c r="BC188" s="142"/>
      <c r="BD188" s="142"/>
      <c r="BE188" s="142"/>
      <c r="BF188" s="142"/>
      <c r="BG188" s="142"/>
      <c r="BH188" s="142"/>
    </row>
    <row r="189" spans="2:109" ht="13.5" customHeight="1">
      <c r="AY189" s="142"/>
      <c r="AZ189" s="142"/>
      <c r="BA189" s="142"/>
      <c r="BB189" s="142"/>
      <c r="BC189" s="142"/>
      <c r="BD189" s="142"/>
      <c r="BE189" s="142"/>
      <c r="BF189" s="142"/>
      <c r="BG189" s="142"/>
      <c r="BH189" s="142"/>
    </row>
    <row r="190" spans="2:109" ht="13.5" customHeight="1">
      <c r="AX190" s="142"/>
      <c r="AY190" s="142"/>
      <c r="AZ190" s="142"/>
      <c r="BA190" s="142"/>
      <c r="BB190" s="142"/>
      <c r="BC190" s="142"/>
      <c r="BD190" s="142"/>
      <c r="BE190" s="142"/>
      <c r="BF190" s="142"/>
      <c r="BG190" s="142"/>
      <c r="BH190" s="142"/>
    </row>
    <row r="191" spans="2:109" ht="13.5" customHeight="1">
      <c r="AX191" s="142"/>
      <c r="AY191" s="142"/>
      <c r="AZ191" s="142"/>
      <c r="BA191" s="142"/>
      <c r="BB191" s="142"/>
      <c r="BC191" s="142"/>
      <c r="BD191" s="142"/>
      <c r="BE191" s="142"/>
      <c r="BF191" s="142"/>
      <c r="BG191" s="142"/>
      <c r="BH191" s="142"/>
    </row>
    <row r="192" spans="2:109" ht="13.5" customHeight="1">
      <c r="AX192" s="142"/>
      <c r="AY192" s="142"/>
      <c r="AZ192" s="142"/>
      <c r="BA192" s="142"/>
      <c r="BB192" s="142"/>
      <c r="BC192" s="142"/>
      <c r="BD192" s="142"/>
      <c r="BE192" s="142"/>
      <c r="BF192" s="142"/>
      <c r="BG192" s="142"/>
      <c r="BH192" s="142"/>
    </row>
    <row r="193" spans="50:61" ht="13.5" customHeight="1">
      <c r="AX193" s="142"/>
      <c r="AY193" s="142"/>
      <c r="AZ193" s="142"/>
      <c r="BA193" s="142"/>
      <c r="BB193" s="142"/>
      <c r="BC193" s="142"/>
      <c r="BD193" s="142"/>
      <c r="BE193" s="142"/>
      <c r="BF193" s="142"/>
      <c r="BG193" s="142"/>
      <c r="BH193" s="142"/>
    </row>
    <row r="194" spans="50:61" ht="13.5" customHeight="1">
      <c r="AX194" s="142"/>
      <c r="AY194" s="142"/>
      <c r="AZ194" s="142"/>
      <c r="BA194" s="142"/>
      <c r="BB194" s="142"/>
      <c r="BC194" s="142"/>
      <c r="BD194" s="142"/>
      <c r="BE194" s="142"/>
      <c r="BF194" s="142"/>
      <c r="BG194" s="142"/>
      <c r="BH194" s="142"/>
    </row>
    <row r="195" spans="50:61" ht="13.5" customHeight="1">
      <c r="AX195" s="142"/>
      <c r="AY195" s="142"/>
      <c r="AZ195" s="142"/>
      <c r="BA195" s="142"/>
      <c r="BB195" s="142"/>
      <c r="BC195" s="142"/>
      <c r="BD195" s="142"/>
      <c r="BE195" s="142"/>
      <c r="BF195" s="142"/>
      <c r="BG195" s="142"/>
      <c r="BH195" s="142"/>
    </row>
    <row r="196" spans="50:61" ht="13.5" customHeight="1">
      <c r="AX196" s="142"/>
      <c r="AY196" s="142"/>
      <c r="AZ196" s="142"/>
      <c r="BA196" s="142"/>
      <c r="BB196" s="142"/>
      <c r="BC196" s="142"/>
      <c r="BD196" s="142"/>
      <c r="BE196" s="142"/>
      <c r="BF196" s="142"/>
      <c r="BG196" s="142"/>
      <c r="BH196" s="142"/>
      <c r="BI196" s="140"/>
    </row>
    <row r="197" spans="50:61" ht="13.5" customHeight="1">
      <c r="AX197" s="142"/>
      <c r="AY197" s="142"/>
      <c r="AZ197" s="142"/>
      <c r="BA197" s="142"/>
      <c r="BB197" s="142"/>
      <c r="BC197" s="142"/>
      <c r="BD197" s="142"/>
      <c r="BE197" s="142"/>
      <c r="BF197" s="142"/>
      <c r="BG197" s="142"/>
      <c r="BH197" s="142"/>
      <c r="BI197" s="140"/>
    </row>
    <row r="198" spans="50:61" ht="13.5" customHeight="1">
      <c r="AX198" s="142"/>
      <c r="AY198" s="142"/>
      <c r="AZ198" s="142"/>
      <c r="BA198" s="142"/>
      <c r="BB198" s="142"/>
      <c r="BC198" s="142"/>
      <c r="BD198" s="142"/>
      <c r="BE198" s="142"/>
      <c r="BF198" s="142"/>
      <c r="BG198" s="142"/>
      <c r="BH198" s="142"/>
    </row>
    <row r="199" spans="50:61" ht="13.5" customHeight="1">
      <c r="AX199" s="142"/>
      <c r="AY199" s="142"/>
      <c r="AZ199" s="142"/>
      <c r="BA199" s="142"/>
      <c r="BB199" s="142"/>
      <c r="BC199" s="142"/>
      <c r="BD199" s="142"/>
      <c r="BE199" s="142"/>
      <c r="BF199" s="142"/>
      <c r="BG199" s="142"/>
      <c r="BH199" s="142"/>
    </row>
    <row r="200" spans="50:61" ht="13.5" customHeight="1">
      <c r="AX200" s="142"/>
      <c r="AY200" s="142"/>
      <c r="AZ200" s="142"/>
      <c r="BA200" s="142"/>
      <c r="BB200" s="142"/>
      <c r="BC200" s="142"/>
      <c r="BD200" s="142"/>
      <c r="BE200" s="142"/>
      <c r="BF200" s="142"/>
      <c r="BG200" s="142"/>
      <c r="BH200" s="142"/>
    </row>
    <row r="201" spans="50:61" ht="13.5" customHeight="1">
      <c r="AX201" s="142"/>
      <c r="AY201" s="142"/>
      <c r="AZ201" s="142"/>
      <c r="BA201" s="142"/>
      <c r="BB201" s="142"/>
      <c r="BC201" s="142"/>
      <c r="BD201" s="142"/>
      <c r="BE201" s="142"/>
      <c r="BF201" s="142"/>
      <c r="BG201" s="142"/>
      <c r="BH201" s="142"/>
    </row>
    <row r="202" spans="50:61" ht="13.5" customHeight="1">
      <c r="AX202" s="142"/>
      <c r="AY202" s="142"/>
      <c r="AZ202" s="142"/>
      <c r="BA202" s="142"/>
      <c r="BB202" s="142"/>
      <c r="BC202" s="142"/>
      <c r="BD202" s="142"/>
      <c r="BE202" s="142"/>
      <c r="BF202" s="142"/>
      <c r="BG202" s="142"/>
      <c r="BH202" s="142"/>
    </row>
    <row r="203" spans="50:61" ht="13.5" customHeight="1">
      <c r="AX203" s="142"/>
      <c r="AY203" s="142"/>
      <c r="AZ203" s="142"/>
      <c r="BA203" s="142"/>
      <c r="BB203" s="142"/>
      <c r="BC203" s="142"/>
      <c r="BD203" s="142"/>
      <c r="BE203" s="142"/>
      <c r="BF203" s="142"/>
      <c r="BG203" s="142"/>
      <c r="BH203" s="142"/>
    </row>
    <row r="204" spans="50:61" ht="13.5" customHeight="1">
      <c r="AX204" s="142"/>
      <c r="AY204" s="142"/>
      <c r="AZ204" s="142"/>
      <c r="BA204" s="142"/>
      <c r="BB204" s="142"/>
      <c r="BC204" s="142"/>
      <c r="BD204" s="142"/>
      <c r="BE204" s="142"/>
      <c r="BF204" s="142"/>
      <c r="BG204" s="142"/>
      <c r="BH204" s="142"/>
    </row>
    <row r="205" spans="50:61" ht="13.5" customHeight="1">
      <c r="AX205" s="142"/>
      <c r="AY205" s="142"/>
      <c r="AZ205" s="142"/>
      <c r="BA205" s="142"/>
      <c r="BB205" s="142"/>
      <c r="BC205" s="142"/>
      <c r="BD205" s="142"/>
      <c r="BE205" s="142"/>
      <c r="BF205" s="142"/>
      <c r="BG205" s="142"/>
      <c r="BH205" s="142"/>
    </row>
    <row r="206" spans="50:61" s="82" customFormat="1" ht="13.5" customHeight="1">
      <c r="AX206" s="141"/>
      <c r="AY206" s="141"/>
      <c r="AZ206" s="141"/>
      <c r="BA206" s="141"/>
      <c r="BB206" s="141"/>
      <c r="BC206" s="141"/>
      <c r="BD206" s="141"/>
      <c r="BE206" s="141"/>
      <c r="BF206" s="141"/>
      <c r="BG206" s="141"/>
      <c r="BH206" s="141"/>
    </row>
    <row r="207" spans="50:61" s="82" customFormat="1" ht="13.5" customHeight="1">
      <c r="AX207" s="141"/>
      <c r="AY207" s="141"/>
      <c r="AZ207" s="141"/>
      <c r="BA207" s="141"/>
      <c r="BB207" s="141"/>
      <c r="BC207" s="141"/>
      <c r="BD207" s="141"/>
      <c r="BE207" s="141"/>
      <c r="BF207" s="141"/>
      <c r="BG207" s="141"/>
      <c r="BH207" s="141"/>
    </row>
    <row r="208" spans="50:61" ht="13.5" customHeight="1">
      <c r="AX208" s="142"/>
      <c r="AY208" s="142"/>
      <c r="AZ208" s="142"/>
      <c r="BA208" s="142"/>
      <c r="BB208" s="142"/>
      <c r="BC208" s="142"/>
      <c r="BD208" s="142"/>
      <c r="BE208" s="142"/>
      <c r="BF208" s="142"/>
      <c r="BG208" s="142"/>
      <c r="BH208" s="142"/>
    </row>
    <row r="209" spans="50:109" ht="13.5" customHeight="1">
      <c r="AX209" s="142"/>
      <c r="AY209" s="142"/>
      <c r="AZ209" s="142"/>
      <c r="BA209" s="142"/>
      <c r="BB209" s="142"/>
      <c r="BC209" s="142"/>
      <c r="BD209" s="142"/>
      <c r="BE209" s="142"/>
      <c r="BF209" s="142"/>
      <c r="BG209" s="142"/>
      <c r="BH209" s="142"/>
    </row>
    <row r="210" spans="50:109" ht="13.5" customHeight="1">
      <c r="AX210" s="142"/>
      <c r="AY210" s="142"/>
      <c r="AZ210" s="142"/>
      <c r="BA210" s="142"/>
      <c r="BB210" s="142"/>
      <c r="BC210" s="142"/>
      <c r="BD210" s="142"/>
      <c r="BE210" s="142"/>
      <c r="BF210" s="142"/>
      <c r="BG210" s="142"/>
      <c r="BH210" s="142"/>
    </row>
    <row r="211" spans="50:109" ht="13.5" customHeight="1">
      <c r="AX211" s="142"/>
      <c r="AY211" s="142"/>
      <c r="AZ211" s="142"/>
      <c r="BA211" s="142"/>
      <c r="BB211" s="142"/>
      <c r="BC211" s="142"/>
      <c r="BD211" s="142"/>
      <c r="BE211" s="142"/>
      <c r="BF211" s="142"/>
      <c r="BG211" s="142"/>
      <c r="BH211" s="142"/>
    </row>
    <row r="212" spans="50:109" ht="13.5" customHeight="1">
      <c r="AX212" s="142"/>
      <c r="AY212" s="142"/>
      <c r="AZ212" s="142"/>
      <c r="BA212" s="142"/>
      <c r="BB212" s="142"/>
      <c r="BC212" s="142"/>
      <c r="BD212" s="142"/>
      <c r="BE212" s="142"/>
      <c r="BF212" s="142"/>
      <c r="BG212" s="142"/>
      <c r="BH212" s="142"/>
    </row>
    <row r="213" spans="50:109" ht="13.5" customHeight="1">
      <c r="AX213" s="142"/>
      <c r="AY213" s="142"/>
      <c r="AZ213" s="142"/>
      <c r="BA213" s="142"/>
      <c r="BB213" s="142"/>
      <c r="BC213" s="142"/>
      <c r="BD213" s="142"/>
      <c r="BE213" s="142"/>
      <c r="BF213" s="142"/>
      <c r="BG213" s="142"/>
      <c r="BH213" s="142"/>
    </row>
    <row r="214" spans="50:109" ht="13.5" customHeight="1">
      <c r="AX214" s="142"/>
      <c r="AY214" s="142"/>
      <c r="AZ214" s="142"/>
      <c r="BA214" s="142"/>
      <c r="BB214" s="142"/>
      <c r="BC214" s="142"/>
      <c r="BD214" s="142"/>
      <c r="BE214" s="142"/>
      <c r="BF214" s="142"/>
      <c r="BG214" s="142"/>
      <c r="BH214" s="142"/>
      <c r="DE214" s="142"/>
    </row>
    <row r="215" spans="50:109" ht="13.5" customHeight="1">
      <c r="AX215" s="142"/>
      <c r="AY215" s="142"/>
      <c r="AZ215" s="142"/>
      <c r="BA215" s="142"/>
      <c r="BB215" s="142"/>
      <c r="BC215" s="142"/>
      <c r="BD215" s="142"/>
      <c r="BE215" s="142"/>
      <c r="BF215" s="142"/>
      <c r="BG215" s="142"/>
      <c r="BH215" s="142"/>
      <c r="DE215" s="142"/>
    </row>
    <row r="216" spans="50:109" ht="13.5" customHeight="1">
      <c r="AX216" s="142"/>
      <c r="AY216" s="142"/>
      <c r="AZ216" s="142"/>
      <c r="BA216" s="142"/>
      <c r="BB216" s="142"/>
      <c r="BC216" s="142"/>
      <c r="BD216" s="142"/>
      <c r="BE216" s="142"/>
      <c r="BF216" s="142"/>
      <c r="BG216" s="142"/>
      <c r="BH216" s="142"/>
      <c r="DE216" s="142"/>
    </row>
    <row r="217" spans="50:109" ht="13.5" customHeight="1">
      <c r="AX217" s="142"/>
      <c r="AY217" s="142"/>
      <c r="AZ217" s="142"/>
      <c r="BA217" s="142"/>
      <c r="BB217" s="142"/>
      <c r="BC217" s="142"/>
      <c r="BD217" s="142"/>
      <c r="BE217" s="142"/>
      <c r="BF217" s="142"/>
      <c r="BG217" s="142"/>
      <c r="BH217" s="142"/>
      <c r="DE217" s="142"/>
    </row>
    <row r="218" spans="50:109" ht="13.5" customHeight="1">
      <c r="AX218" s="142"/>
      <c r="AY218" s="142"/>
      <c r="AZ218" s="142"/>
      <c r="BA218" s="142"/>
      <c r="BB218" s="142"/>
      <c r="BC218" s="142"/>
      <c r="BD218" s="142"/>
      <c r="BE218" s="142"/>
      <c r="BF218" s="142"/>
      <c r="BG218" s="142"/>
      <c r="BH218" s="142"/>
      <c r="DE218" s="142"/>
    </row>
    <row r="219" spans="50:109" ht="13.5" customHeight="1">
      <c r="AX219" s="142"/>
      <c r="AY219" s="142"/>
      <c r="AZ219" s="142"/>
      <c r="BA219" s="142"/>
      <c r="BB219" s="142"/>
      <c r="BC219" s="142"/>
      <c r="BD219" s="142"/>
      <c r="BE219" s="142"/>
      <c r="BF219" s="142"/>
      <c r="BG219" s="142"/>
      <c r="BH219" s="142"/>
      <c r="DE219" s="142"/>
    </row>
    <row r="220" spans="50:109" ht="13.5" customHeight="1">
      <c r="AX220" s="142"/>
      <c r="AY220" s="142"/>
      <c r="AZ220" s="142"/>
      <c r="BA220" s="142"/>
      <c r="BB220" s="142"/>
      <c r="BC220" s="142"/>
      <c r="BD220" s="142"/>
      <c r="BE220" s="142"/>
      <c r="BF220" s="142"/>
      <c r="BG220" s="142"/>
      <c r="BH220" s="142"/>
      <c r="DE220" s="142"/>
    </row>
    <row r="221" spans="50:109" ht="13.5" customHeight="1">
      <c r="AX221" s="142"/>
      <c r="AY221" s="142"/>
      <c r="AZ221" s="142"/>
      <c r="BA221" s="142"/>
      <c r="BB221" s="142"/>
      <c r="BC221" s="142"/>
      <c r="BD221" s="142"/>
      <c r="BE221" s="142"/>
      <c r="BF221" s="142"/>
      <c r="BG221" s="142"/>
      <c r="BH221" s="142"/>
      <c r="DE221" s="142"/>
    </row>
    <row r="222" spans="50:109" ht="13.5" customHeight="1">
      <c r="AX222" s="142"/>
      <c r="AY222" s="142"/>
      <c r="AZ222" s="142"/>
      <c r="BA222" s="142"/>
      <c r="BB222" s="142"/>
      <c r="BC222" s="142"/>
      <c r="BD222" s="142"/>
      <c r="BE222" s="142"/>
      <c r="BF222" s="142"/>
      <c r="BG222" s="142"/>
      <c r="BH222" s="142"/>
      <c r="DE222" s="142"/>
    </row>
    <row r="223" spans="50:109" ht="13.5" customHeight="1">
      <c r="AX223" s="142"/>
      <c r="AY223" s="142"/>
      <c r="AZ223" s="142"/>
      <c r="BA223" s="142"/>
      <c r="BB223" s="142"/>
      <c r="BC223" s="142"/>
      <c r="BD223" s="142"/>
      <c r="BE223" s="142"/>
      <c r="BF223" s="142"/>
      <c r="BG223" s="142"/>
      <c r="BH223" s="142"/>
      <c r="DE223" s="142"/>
    </row>
    <row r="224" spans="50:109" ht="13.5" customHeight="1">
      <c r="AX224" s="142"/>
      <c r="AY224" s="142"/>
      <c r="AZ224" s="142"/>
      <c r="BA224" s="142"/>
      <c r="BB224" s="142"/>
      <c r="BC224" s="142"/>
      <c r="BD224" s="142"/>
      <c r="BE224" s="142"/>
      <c r="BF224" s="142"/>
      <c r="BG224" s="142"/>
      <c r="BH224" s="142"/>
      <c r="DE224" s="142"/>
    </row>
    <row r="225" spans="2:109" ht="13.5" customHeight="1">
      <c r="AX225" s="142"/>
      <c r="AY225" s="142"/>
      <c r="AZ225" s="142"/>
      <c r="BA225" s="142"/>
      <c r="BB225" s="142"/>
      <c r="BC225" s="142"/>
      <c r="BD225" s="142"/>
      <c r="BE225" s="142"/>
      <c r="BF225" s="142"/>
      <c r="BG225" s="142"/>
      <c r="BH225" s="142"/>
      <c r="DE225" s="142"/>
    </row>
    <row r="226" spans="2:109" ht="13.5" customHeight="1">
      <c r="AX226" s="142"/>
      <c r="AY226" s="142"/>
      <c r="AZ226" s="142"/>
      <c r="BA226" s="142"/>
      <c r="BB226" s="142"/>
      <c r="BC226" s="142"/>
      <c r="BD226" s="142"/>
      <c r="BE226" s="142"/>
      <c r="BF226" s="142"/>
      <c r="BG226" s="142"/>
      <c r="BH226" s="142"/>
      <c r="BI226" s="142"/>
      <c r="BJ226" s="142"/>
      <c r="BK226" s="142"/>
      <c r="BL226" s="142"/>
      <c r="BM226" s="142"/>
      <c r="BN226" s="142"/>
      <c r="BO226" s="142"/>
      <c r="BP226" s="142"/>
      <c r="BQ226" s="142"/>
      <c r="BR226" s="142"/>
      <c r="BS226" s="142"/>
      <c r="BT226" s="142"/>
      <c r="BU226" s="142"/>
      <c r="BV226" s="142"/>
      <c r="BW226" s="142"/>
      <c r="BX226" s="142"/>
      <c r="BY226" s="142"/>
      <c r="BZ226" s="142"/>
      <c r="CA226" s="142"/>
      <c r="CB226" s="142"/>
      <c r="CC226" s="142"/>
      <c r="CD226" s="142"/>
      <c r="CE226" s="142"/>
      <c r="CF226" s="142"/>
      <c r="CG226" s="142"/>
      <c r="CH226" s="142"/>
      <c r="CI226" s="142"/>
      <c r="CJ226" s="142"/>
      <c r="CK226" s="142"/>
      <c r="CL226" s="142"/>
      <c r="CM226" s="142"/>
      <c r="CN226" s="142"/>
      <c r="CO226" s="142"/>
      <c r="CP226" s="142"/>
      <c r="CQ226" s="142"/>
      <c r="CR226" s="142"/>
      <c r="CS226" s="142"/>
      <c r="CT226" s="142"/>
      <c r="CU226" s="142"/>
      <c r="CV226" s="142"/>
      <c r="CW226" s="142"/>
      <c r="CX226" s="142"/>
      <c r="CY226" s="142"/>
      <c r="CZ226" s="142"/>
      <c r="DA226" s="142"/>
      <c r="DB226" s="142"/>
      <c r="DC226" s="142"/>
      <c r="DD226" s="142"/>
      <c r="DE226" s="142"/>
    </row>
    <row r="227" spans="2:109" ht="13.5" customHeight="1">
      <c r="AX227" s="142"/>
      <c r="AY227" s="142"/>
      <c r="AZ227" s="142"/>
      <c r="BA227" s="142"/>
      <c r="BB227" s="142"/>
      <c r="BC227" s="142"/>
      <c r="BD227" s="142"/>
      <c r="BE227" s="142"/>
      <c r="BF227" s="142"/>
      <c r="BG227" s="142"/>
      <c r="BH227" s="142"/>
      <c r="BI227" s="142"/>
      <c r="BJ227" s="142"/>
      <c r="BK227" s="142"/>
      <c r="BL227" s="142"/>
      <c r="BM227" s="142"/>
      <c r="BN227" s="142"/>
      <c r="BO227" s="142"/>
      <c r="BP227" s="142"/>
      <c r="BQ227" s="142"/>
      <c r="BR227" s="142"/>
      <c r="BS227" s="142"/>
      <c r="BT227" s="142"/>
      <c r="BU227" s="142"/>
      <c r="BV227" s="142"/>
      <c r="BW227" s="142"/>
      <c r="BX227" s="142"/>
      <c r="BY227" s="142"/>
      <c r="BZ227" s="142"/>
      <c r="CA227" s="142"/>
      <c r="CB227" s="142"/>
      <c r="CC227" s="142"/>
      <c r="CD227" s="142"/>
      <c r="CE227" s="142"/>
      <c r="CF227" s="142"/>
      <c r="CG227" s="142"/>
      <c r="CH227" s="142"/>
      <c r="CI227" s="142"/>
      <c r="CJ227" s="142"/>
      <c r="CK227" s="142"/>
      <c r="CL227" s="142"/>
      <c r="CM227" s="142"/>
      <c r="CN227" s="142"/>
      <c r="CO227" s="142"/>
      <c r="CP227" s="142"/>
      <c r="CQ227" s="142"/>
      <c r="CR227" s="142"/>
      <c r="CS227" s="142"/>
      <c r="CT227" s="142"/>
      <c r="CU227" s="142"/>
      <c r="CV227" s="142"/>
      <c r="CW227" s="142"/>
      <c r="CX227" s="142"/>
      <c r="CY227" s="142"/>
      <c r="CZ227" s="142"/>
      <c r="DA227" s="142"/>
      <c r="DB227" s="142"/>
      <c r="DC227" s="142"/>
      <c r="DD227" s="142"/>
      <c r="DE227" s="142"/>
    </row>
    <row r="228" spans="2:109" ht="13.5" customHeight="1">
      <c r="AX228" s="142"/>
      <c r="AY228" s="142"/>
      <c r="AZ228" s="142"/>
      <c r="BA228" s="142"/>
      <c r="BB228" s="142"/>
      <c r="BC228" s="142"/>
      <c r="BD228" s="142"/>
      <c r="BE228" s="142"/>
      <c r="BF228" s="142"/>
      <c r="BG228" s="142"/>
      <c r="BH228" s="142"/>
      <c r="BI228" s="142"/>
      <c r="BJ228" s="142"/>
      <c r="BK228" s="142"/>
      <c r="BL228" s="142"/>
      <c r="BM228" s="142"/>
      <c r="BN228" s="142"/>
      <c r="BO228" s="142"/>
      <c r="BP228" s="142"/>
      <c r="BQ228" s="142"/>
      <c r="BR228" s="142"/>
      <c r="BS228" s="142"/>
      <c r="BT228" s="142"/>
      <c r="BU228" s="142"/>
      <c r="BV228" s="142"/>
      <c r="BW228" s="142"/>
      <c r="BX228" s="142"/>
      <c r="BY228" s="142"/>
      <c r="BZ228" s="142"/>
      <c r="CA228" s="142"/>
      <c r="CB228" s="142"/>
      <c r="CC228" s="142"/>
      <c r="CD228" s="142"/>
      <c r="CE228" s="142"/>
      <c r="CF228" s="142"/>
      <c r="CG228" s="142"/>
      <c r="CH228" s="142"/>
      <c r="CI228" s="142"/>
      <c r="CJ228" s="142"/>
      <c r="CK228" s="142"/>
      <c r="CL228" s="142"/>
      <c r="CM228" s="142"/>
      <c r="CN228" s="142"/>
      <c r="CO228" s="142"/>
      <c r="CP228" s="142"/>
      <c r="CQ228" s="142"/>
      <c r="CR228" s="142"/>
      <c r="CS228" s="142"/>
      <c r="CT228" s="142"/>
      <c r="CU228" s="142"/>
      <c r="CV228" s="142"/>
      <c r="CW228" s="142"/>
      <c r="CX228" s="142"/>
      <c r="CY228" s="142"/>
      <c r="CZ228" s="142"/>
      <c r="DA228" s="142"/>
      <c r="DB228" s="142"/>
      <c r="DC228" s="142"/>
      <c r="DD228" s="142"/>
      <c r="DE228" s="142"/>
    </row>
    <row r="229" spans="2:109" ht="13.5" customHeight="1">
      <c r="AX229" s="142"/>
      <c r="AY229" s="142"/>
      <c r="AZ229" s="142"/>
      <c r="BA229" s="142"/>
      <c r="BB229" s="142"/>
      <c r="BC229" s="142"/>
      <c r="BD229" s="142"/>
      <c r="BE229" s="142"/>
      <c r="BF229" s="142"/>
      <c r="BG229" s="142"/>
      <c r="BH229" s="142"/>
      <c r="BI229" s="142"/>
      <c r="BJ229" s="142"/>
      <c r="BK229" s="142"/>
      <c r="BL229" s="142"/>
      <c r="BM229" s="142"/>
      <c r="BN229" s="142"/>
      <c r="BO229" s="142"/>
      <c r="BP229" s="142"/>
      <c r="BQ229" s="142"/>
      <c r="BR229" s="142"/>
      <c r="BS229" s="142"/>
      <c r="BT229" s="142"/>
      <c r="BU229" s="142"/>
      <c r="BV229" s="142"/>
      <c r="BW229" s="142"/>
      <c r="BX229" s="142"/>
      <c r="BY229" s="142"/>
      <c r="BZ229" s="142"/>
      <c r="CA229" s="142"/>
      <c r="CB229" s="142"/>
      <c r="CC229" s="142"/>
      <c r="CD229" s="142"/>
      <c r="CE229" s="142"/>
      <c r="CF229" s="142"/>
      <c r="CG229" s="142"/>
      <c r="CH229" s="142"/>
      <c r="CI229" s="142"/>
      <c r="CJ229" s="142"/>
      <c r="CK229" s="142"/>
      <c r="CL229" s="142"/>
      <c r="CM229" s="142"/>
      <c r="CN229" s="142"/>
      <c r="CO229" s="142"/>
      <c r="CP229" s="142"/>
      <c r="CQ229" s="142"/>
      <c r="CR229" s="142"/>
      <c r="CS229" s="142"/>
      <c r="CT229" s="142"/>
      <c r="CU229" s="142"/>
      <c r="CV229" s="142"/>
      <c r="CW229" s="142"/>
      <c r="CX229" s="142"/>
      <c r="CY229" s="142"/>
      <c r="CZ229" s="142"/>
      <c r="DA229" s="142"/>
      <c r="DB229" s="142"/>
      <c r="DC229" s="142"/>
      <c r="DD229" s="142"/>
      <c r="DE229" s="142"/>
    </row>
    <row r="230" spans="2:109" ht="13.5" customHeight="1">
      <c r="AX230" s="142"/>
      <c r="AY230" s="142"/>
      <c r="AZ230" s="142"/>
      <c r="BA230" s="142"/>
      <c r="BB230" s="142"/>
      <c r="BC230" s="142"/>
      <c r="BD230" s="142"/>
      <c r="BE230" s="142"/>
      <c r="BF230" s="142"/>
      <c r="BG230" s="142"/>
      <c r="BH230" s="142"/>
      <c r="BI230" s="142"/>
      <c r="BJ230" s="142"/>
      <c r="BK230" s="142"/>
      <c r="BL230" s="142"/>
      <c r="BM230" s="142"/>
      <c r="BN230" s="142"/>
      <c r="BO230" s="142"/>
      <c r="BP230" s="142"/>
      <c r="BQ230" s="142"/>
      <c r="BR230" s="142"/>
      <c r="BS230" s="142"/>
      <c r="BT230" s="142"/>
      <c r="BU230" s="142"/>
      <c r="BV230" s="142"/>
      <c r="BW230" s="142"/>
      <c r="BX230" s="142"/>
      <c r="BY230" s="142"/>
      <c r="BZ230" s="142"/>
      <c r="CA230" s="142"/>
      <c r="CB230" s="142"/>
      <c r="CC230" s="142"/>
      <c r="CD230" s="142"/>
      <c r="CE230" s="142"/>
      <c r="CF230" s="142"/>
      <c r="CG230" s="142"/>
      <c r="CH230" s="142"/>
      <c r="CI230" s="142"/>
      <c r="CJ230" s="142"/>
      <c r="CK230" s="142"/>
      <c r="CL230" s="142"/>
      <c r="CM230" s="142"/>
      <c r="CN230" s="142"/>
      <c r="CO230" s="142"/>
      <c r="CP230" s="142"/>
      <c r="CQ230" s="142"/>
      <c r="CR230" s="142"/>
      <c r="CS230" s="142"/>
      <c r="CT230" s="142"/>
      <c r="CU230" s="142"/>
      <c r="CV230" s="142"/>
      <c r="CW230" s="142"/>
      <c r="CX230" s="142"/>
      <c r="CY230" s="142"/>
      <c r="CZ230" s="142"/>
      <c r="DA230" s="142"/>
      <c r="DB230" s="142"/>
      <c r="DC230" s="142"/>
      <c r="DD230" s="142"/>
      <c r="DE230" s="142"/>
    </row>
    <row r="231" spans="2:109" ht="13.5" customHeight="1">
      <c r="AX231" s="142"/>
      <c r="AY231" s="142"/>
      <c r="AZ231" s="142"/>
      <c r="BA231" s="142"/>
      <c r="BB231" s="142"/>
      <c r="BC231" s="142"/>
      <c r="BD231" s="142"/>
      <c r="BE231" s="142"/>
      <c r="BF231" s="142"/>
      <c r="BG231" s="142"/>
      <c r="BH231" s="142"/>
      <c r="BI231" s="142"/>
      <c r="BJ231" s="142"/>
      <c r="BK231" s="142"/>
      <c r="BL231" s="142"/>
      <c r="BM231" s="142"/>
      <c r="BN231" s="142"/>
      <c r="BO231" s="142"/>
      <c r="BP231" s="142"/>
      <c r="BQ231" s="142"/>
      <c r="BR231" s="142"/>
      <c r="BS231" s="142"/>
      <c r="BT231" s="142"/>
      <c r="BU231" s="142"/>
      <c r="BV231" s="142"/>
      <c r="BW231" s="142"/>
      <c r="BX231" s="142"/>
      <c r="BY231" s="142"/>
      <c r="BZ231" s="142"/>
      <c r="CA231" s="142"/>
      <c r="CB231" s="142"/>
      <c r="CC231" s="142"/>
      <c r="CD231" s="142"/>
      <c r="CE231" s="142"/>
      <c r="CF231" s="142"/>
      <c r="CG231" s="142"/>
      <c r="CH231" s="142"/>
      <c r="CI231" s="142"/>
      <c r="CJ231" s="142"/>
      <c r="CK231" s="142"/>
      <c r="CL231" s="142"/>
      <c r="CM231" s="142"/>
      <c r="CN231" s="142"/>
      <c r="CO231" s="142"/>
      <c r="CP231" s="142"/>
      <c r="CQ231" s="142"/>
      <c r="CR231" s="142"/>
      <c r="CS231" s="142"/>
      <c r="CT231" s="142"/>
      <c r="CU231" s="142"/>
      <c r="CV231" s="142"/>
      <c r="CW231" s="142"/>
      <c r="CX231" s="142"/>
      <c r="CY231" s="142"/>
      <c r="CZ231" s="142"/>
      <c r="DA231" s="142"/>
      <c r="DB231" s="142"/>
      <c r="DC231" s="142"/>
      <c r="DD231" s="142"/>
      <c r="DE231" s="142"/>
    </row>
    <row r="232" spans="2:109" ht="13.5" customHeight="1">
      <c r="AX232" s="142"/>
      <c r="AY232" s="142"/>
      <c r="AZ232" s="142"/>
      <c r="BA232" s="142"/>
      <c r="BB232" s="142"/>
      <c r="BC232" s="142"/>
      <c r="BD232" s="142"/>
      <c r="BE232" s="142"/>
      <c r="BF232" s="142"/>
      <c r="BG232" s="142"/>
      <c r="BH232" s="142"/>
      <c r="BI232" s="142"/>
      <c r="BJ232" s="142"/>
      <c r="BK232" s="142"/>
      <c r="BL232" s="142"/>
      <c r="BM232" s="142"/>
      <c r="BN232" s="142"/>
      <c r="BO232" s="142"/>
      <c r="BP232" s="142"/>
      <c r="BQ232" s="142"/>
      <c r="BR232" s="142"/>
      <c r="BS232" s="142"/>
      <c r="BT232" s="142"/>
      <c r="BU232" s="142"/>
      <c r="BV232" s="142"/>
      <c r="BW232" s="142"/>
      <c r="BX232" s="142"/>
      <c r="BY232" s="142"/>
      <c r="BZ232" s="142"/>
      <c r="CA232" s="142"/>
      <c r="CB232" s="142"/>
      <c r="CC232" s="142"/>
      <c r="CD232" s="142"/>
      <c r="CE232" s="142"/>
      <c r="CF232" s="142"/>
      <c r="CG232" s="142"/>
      <c r="CH232" s="142"/>
      <c r="CI232" s="142"/>
      <c r="CJ232" s="142"/>
      <c r="CK232" s="142"/>
      <c r="CL232" s="142"/>
      <c r="CM232" s="142"/>
      <c r="CN232" s="142"/>
      <c r="CO232" s="142"/>
      <c r="CP232" s="142"/>
      <c r="CQ232" s="142"/>
      <c r="CR232" s="142"/>
      <c r="CS232" s="142"/>
      <c r="CT232" s="142"/>
      <c r="CU232" s="142"/>
      <c r="CV232" s="142"/>
      <c r="CW232" s="142"/>
      <c r="CX232" s="142"/>
      <c r="CY232" s="142"/>
      <c r="CZ232" s="142"/>
      <c r="DA232" s="142"/>
      <c r="DB232" s="142"/>
      <c r="DC232" s="142"/>
      <c r="DD232" s="142"/>
      <c r="DE232" s="142"/>
    </row>
    <row r="233" spans="2:109" ht="13.5" customHeight="1">
      <c r="AX233" s="142"/>
      <c r="AY233" s="142"/>
      <c r="AZ233" s="142"/>
      <c r="BA233" s="142"/>
      <c r="BB233" s="142"/>
      <c r="BC233" s="142"/>
      <c r="BD233" s="142"/>
      <c r="BE233" s="142"/>
      <c r="BF233" s="142"/>
      <c r="BG233" s="142"/>
      <c r="BH233" s="142"/>
      <c r="BI233" s="142"/>
      <c r="BJ233" s="142"/>
      <c r="BK233" s="142"/>
      <c r="BL233" s="142"/>
      <c r="BM233" s="142"/>
      <c r="BN233" s="142"/>
      <c r="BO233" s="142"/>
      <c r="BP233" s="142"/>
      <c r="BQ233" s="142"/>
      <c r="BR233" s="142"/>
      <c r="BS233" s="142"/>
      <c r="BT233" s="142"/>
      <c r="BU233" s="142"/>
      <c r="BV233" s="142"/>
      <c r="BW233" s="142"/>
      <c r="BX233" s="142"/>
      <c r="BY233" s="142"/>
      <c r="BZ233" s="142"/>
      <c r="CA233" s="142"/>
      <c r="CB233" s="142"/>
      <c r="CC233" s="142"/>
      <c r="CD233" s="142"/>
      <c r="CE233" s="142"/>
      <c r="CF233" s="142"/>
      <c r="CG233" s="142"/>
      <c r="CH233" s="142"/>
      <c r="CI233" s="142"/>
      <c r="CJ233" s="142"/>
      <c r="CK233" s="142"/>
      <c r="CL233" s="142"/>
      <c r="CM233" s="142"/>
      <c r="CN233" s="142"/>
      <c r="CO233" s="142"/>
      <c r="CP233" s="142"/>
      <c r="CQ233" s="142"/>
      <c r="CR233" s="142"/>
      <c r="CS233" s="142"/>
      <c r="CT233" s="142"/>
      <c r="CU233" s="142"/>
      <c r="CV233" s="142"/>
      <c r="CW233" s="142"/>
      <c r="CX233" s="142"/>
      <c r="CY233" s="142"/>
      <c r="CZ233" s="142"/>
      <c r="DA233" s="142"/>
      <c r="DB233" s="142"/>
      <c r="DC233" s="142"/>
      <c r="DD233" s="142"/>
      <c r="DE233" s="142"/>
    </row>
    <row r="234" spans="2:109" ht="13.5" customHeight="1">
      <c r="AX234" s="142"/>
      <c r="AY234" s="142"/>
      <c r="AZ234" s="142"/>
      <c r="BA234" s="142"/>
      <c r="BB234" s="142"/>
      <c r="BC234" s="142"/>
      <c r="BD234" s="142"/>
      <c r="BE234" s="142"/>
      <c r="BF234" s="142"/>
      <c r="BG234" s="142"/>
      <c r="BH234" s="142"/>
      <c r="BI234" s="142"/>
      <c r="BJ234" s="142"/>
      <c r="BK234" s="142"/>
      <c r="BL234" s="142"/>
      <c r="BM234" s="142"/>
      <c r="BN234" s="142"/>
      <c r="BO234" s="142"/>
      <c r="BP234" s="142"/>
      <c r="BQ234" s="142"/>
      <c r="BR234" s="142"/>
      <c r="BS234" s="142"/>
      <c r="BT234" s="142"/>
      <c r="BU234" s="142"/>
      <c r="BV234" s="142"/>
      <c r="BW234" s="142"/>
      <c r="BX234" s="142"/>
      <c r="BY234" s="142"/>
      <c r="BZ234" s="142"/>
      <c r="CA234" s="142"/>
      <c r="CB234" s="142"/>
      <c r="CC234" s="142"/>
      <c r="CD234" s="142"/>
      <c r="CE234" s="142"/>
      <c r="CF234" s="142"/>
      <c r="CG234" s="142"/>
      <c r="CH234" s="142"/>
      <c r="CI234" s="142"/>
      <c r="CJ234" s="142"/>
      <c r="CK234" s="142"/>
      <c r="CL234" s="142"/>
      <c r="CM234" s="142"/>
      <c r="CN234" s="142"/>
      <c r="CO234" s="142"/>
      <c r="CP234" s="142"/>
      <c r="CQ234" s="142"/>
      <c r="CR234" s="142"/>
      <c r="CS234" s="142"/>
      <c r="CT234" s="142"/>
      <c r="CU234" s="142"/>
      <c r="CV234" s="142"/>
      <c r="CW234" s="142"/>
      <c r="CX234" s="142"/>
      <c r="CY234" s="142"/>
      <c r="CZ234" s="142"/>
      <c r="DA234" s="142"/>
      <c r="DB234" s="142"/>
      <c r="DC234" s="142"/>
      <c r="DD234" s="142"/>
      <c r="DE234" s="142"/>
    </row>
    <row r="235" spans="2:109" ht="13.5" customHeight="1">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c r="BJ235" s="142"/>
      <c r="BK235" s="142"/>
      <c r="BL235" s="142"/>
      <c r="BM235" s="142"/>
      <c r="BN235" s="142"/>
      <c r="BO235" s="142"/>
      <c r="BP235" s="142"/>
      <c r="BQ235" s="142"/>
      <c r="BR235" s="142"/>
      <c r="BS235" s="142"/>
      <c r="BT235" s="142"/>
      <c r="BU235" s="142"/>
      <c r="BV235" s="142"/>
      <c r="BW235" s="142"/>
      <c r="BX235" s="142"/>
      <c r="BY235" s="142"/>
      <c r="BZ235" s="142"/>
      <c r="CA235" s="142"/>
      <c r="CB235" s="142"/>
      <c r="CC235" s="142"/>
      <c r="CD235" s="142"/>
      <c r="CE235" s="142"/>
      <c r="CF235" s="142"/>
      <c r="CG235" s="142"/>
      <c r="CH235" s="142"/>
      <c r="CI235" s="142"/>
      <c r="CJ235" s="142"/>
      <c r="CK235" s="142"/>
      <c r="CL235" s="142"/>
      <c r="CM235" s="142"/>
      <c r="CN235" s="142"/>
      <c r="CO235" s="142"/>
      <c r="CP235" s="142"/>
      <c r="CQ235" s="142"/>
      <c r="CR235" s="142"/>
      <c r="CS235" s="142"/>
      <c r="CT235" s="142"/>
      <c r="CU235" s="142"/>
      <c r="CV235" s="142"/>
      <c r="CW235" s="142"/>
      <c r="CX235" s="142"/>
      <c r="CY235" s="142"/>
      <c r="CZ235" s="142"/>
      <c r="DA235" s="142"/>
      <c r="DB235" s="142"/>
      <c r="DC235" s="142"/>
      <c r="DD235" s="142"/>
      <c r="DE235" s="142"/>
    </row>
    <row r="236" spans="2:109" ht="13.5" customHeight="1">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c r="BJ236" s="142"/>
      <c r="BK236" s="142"/>
      <c r="BL236" s="142"/>
      <c r="BM236" s="142"/>
      <c r="BN236" s="142"/>
      <c r="BO236" s="142"/>
      <c r="BP236" s="142"/>
      <c r="BQ236" s="142"/>
      <c r="BR236" s="142"/>
      <c r="BS236" s="142"/>
      <c r="BT236" s="142"/>
      <c r="BU236" s="142"/>
      <c r="BV236" s="142"/>
      <c r="BW236" s="142"/>
      <c r="BX236" s="142"/>
      <c r="BY236" s="142"/>
      <c r="BZ236" s="142"/>
      <c r="CA236" s="142"/>
      <c r="CB236" s="142"/>
      <c r="CC236" s="142"/>
      <c r="CD236" s="142"/>
      <c r="CE236" s="142"/>
      <c r="CF236" s="142"/>
      <c r="CG236" s="142"/>
      <c r="CH236" s="142"/>
      <c r="CI236" s="142"/>
      <c r="CJ236" s="142"/>
      <c r="CK236" s="142"/>
      <c r="CL236" s="142"/>
      <c r="CM236" s="142"/>
      <c r="CN236" s="142"/>
      <c r="CO236" s="142"/>
      <c r="CP236" s="142"/>
      <c r="CQ236" s="142"/>
      <c r="CR236" s="142"/>
      <c r="CS236" s="142"/>
      <c r="CT236" s="142"/>
      <c r="CU236" s="142"/>
      <c r="CV236" s="142"/>
      <c r="CW236" s="142"/>
      <c r="CX236" s="142"/>
      <c r="CY236" s="142"/>
      <c r="CZ236" s="142"/>
      <c r="DA236" s="142"/>
      <c r="DB236" s="142"/>
      <c r="DC236" s="142"/>
      <c r="DD236" s="142"/>
      <c r="DE236" s="142"/>
    </row>
    <row r="237" spans="2:109" ht="13.5" customHeight="1">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c r="BJ237" s="142"/>
      <c r="BK237" s="142"/>
      <c r="BL237" s="142"/>
      <c r="BM237" s="142"/>
      <c r="BN237" s="142"/>
      <c r="BO237" s="142"/>
      <c r="BP237" s="142"/>
      <c r="BQ237" s="142"/>
      <c r="BR237" s="142"/>
      <c r="BS237" s="142"/>
      <c r="BT237" s="142"/>
      <c r="BU237" s="142"/>
      <c r="BV237" s="142"/>
      <c r="BW237" s="142"/>
      <c r="BX237" s="142"/>
      <c r="BY237" s="142"/>
      <c r="BZ237" s="142"/>
      <c r="CA237" s="142"/>
      <c r="CB237" s="142"/>
      <c r="CC237" s="142"/>
      <c r="CD237" s="142"/>
      <c r="CE237" s="142"/>
      <c r="CF237" s="142"/>
      <c r="CG237" s="142"/>
      <c r="CH237" s="142"/>
      <c r="CI237" s="142"/>
      <c r="CJ237" s="142"/>
      <c r="CK237" s="142"/>
      <c r="CL237" s="142"/>
      <c r="CM237" s="142"/>
      <c r="CN237" s="142"/>
      <c r="CO237" s="142"/>
      <c r="CP237" s="142"/>
      <c r="CQ237" s="142"/>
      <c r="CR237" s="142"/>
      <c r="CS237" s="142"/>
      <c r="CT237" s="142"/>
      <c r="CU237" s="142"/>
      <c r="CV237" s="142"/>
      <c r="CW237" s="142"/>
      <c r="CX237" s="142"/>
      <c r="CY237" s="142"/>
      <c r="CZ237" s="142"/>
      <c r="DA237" s="142"/>
      <c r="DB237" s="142"/>
      <c r="DC237" s="142"/>
      <c r="DD237" s="142"/>
      <c r="DE237" s="142"/>
    </row>
    <row r="252" spans="2:49" ht="13.5" customHeight="1">
      <c r="B252" s="89"/>
      <c r="C252" s="89"/>
      <c r="D252" s="89"/>
      <c r="E252" s="89"/>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c r="AQ252" s="86"/>
      <c r="AR252" s="86"/>
      <c r="AS252" s="86"/>
      <c r="AT252" s="86"/>
      <c r="AU252" s="86"/>
      <c r="AV252" s="86"/>
      <c r="AW252" s="86"/>
    </row>
    <row r="291" spans="1:50" ht="13.5" customHeight="1">
      <c r="A291" s="90"/>
    </row>
    <row r="293" spans="1:50" ht="13.5" customHeight="1">
      <c r="A293" s="90"/>
    </row>
    <row r="297" spans="1:50" ht="13.5" customHeight="1">
      <c r="B297" s="82"/>
      <c r="C297" s="82"/>
      <c r="D297" s="82"/>
      <c r="E297" s="82"/>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c r="AQ297" s="86"/>
      <c r="AR297" s="86"/>
      <c r="AS297" s="86"/>
      <c r="AT297" s="86"/>
      <c r="AU297" s="86"/>
      <c r="AV297" s="86"/>
      <c r="AW297" s="86"/>
    </row>
    <row r="298" spans="1:50" ht="13.5" customHeight="1">
      <c r="B298" s="84"/>
      <c r="C298" s="84"/>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c r="AQ298" s="85"/>
      <c r="AR298" s="85"/>
      <c r="AS298" s="85"/>
      <c r="AT298" s="82"/>
      <c r="AU298" s="82"/>
      <c r="AV298" s="82"/>
      <c r="AW298" s="82"/>
    </row>
    <row r="299" spans="1:50" ht="13.5" customHeight="1">
      <c r="B299" s="84"/>
      <c r="C299" s="84"/>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c r="AR299" s="85"/>
      <c r="AS299" s="85"/>
      <c r="AT299" s="82"/>
      <c r="AU299" s="82"/>
      <c r="AV299" s="82"/>
      <c r="AW299" s="82"/>
    </row>
    <row r="300" spans="1:50" ht="13.5" customHeight="1">
      <c r="A300" s="87"/>
      <c r="B300" s="84"/>
      <c r="C300" s="84"/>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c r="AQ300" s="85"/>
      <c r="AR300" s="85"/>
      <c r="AS300" s="85"/>
      <c r="AT300" s="82"/>
      <c r="AU300" s="82"/>
      <c r="AV300" s="82"/>
      <c r="AW300" s="82"/>
    </row>
    <row r="301" spans="1:50" ht="13.5" customHeight="1">
      <c r="A301" s="81"/>
      <c r="B301" s="84"/>
      <c r="C301" s="84"/>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c r="AR301" s="85"/>
      <c r="AS301" s="85"/>
      <c r="AT301" s="82"/>
      <c r="AU301" s="82"/>
      <c r="AV301" s="82"/>
      <c r="AW301" s="82"/>
      <c r="AX301" s="81"/>
    </row>
    <row r="302" spans="1:50" s="81" customFormat="1" ht="13.5" customHeight="1">
      <c r="B302" s="84"/>
      <c r="C302" s="84"/>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c r="AQ302" s="85"/>
      <c r="AR302" s="85"/>
      <c r="AS302" s="85"/>
      <c r="AT302" s="82"/>
      <c r="AU302" s="82"/>
      <c r="AV302" s="82"/>
      <c r="AW302" s="82"/>
    </row>
    <row r="303" spans="1:50" s="81" customFormat="1" ht="13.5" customHeight="1">
      <c r="B303" s="84"/>
      <c r="C303" s="84"/>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c r="AR303" s="85"/>
      <c r="AS303" s="85"/>
      <c r="AT303" s="82"/>
      <c r="AU303" s="82"/>
      <c r="AV303" s="82"/>
      <c r="AW303" s="82"/>
    </row>
    <row r="304" spans="1:50" s="81" customFormat="1" ht="13.5" customHeight="1">
      <c r="B304" s="84"/>
      <c r="C304" s="84"/>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c r="AS304" s="85"/>
      <c r="AT304" s="82"/>
      <c r="AU304" s="82"/>
      <c r="AV304" s="82"/>
      <c r="AW304" s="82"/>
    </row>
    <row r="305" spans="1:50" s="81" customFormat="1" ht="13.5" customHeight="1">
      <c r="B305" s="84"/>
      <c r="C305" s="84"/>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c r="AR305" s="85"/>
      <c r="AS305" s="85"/>
      <c r="AT305" s="82"/>
      <c r="AU305" s="82"/>
      <c r="AV305" s="82"/>
      <c r="AW305" s="82"/>
    </row>
    <row r="306" spans="1:50" s="81" customFormat="1" ht="13.5" customHeight="1">
      <c r="B306" s="84"/>
      <c r="C306" s="84"/>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c r="AS306" s="85"/>
      <c r="AT306" s="82"/>
      <c r="AU306" s="82"/>
      <c r="AV306" s="82"/>
      <c r="AW306" s="82"/>
    </row>
    <row r="307" spans="1:50" s="81" customFormat="1" ht="13.5" customHeight="1">
      <c r="B307" s="84"/>
      <c r="C307" s="84"/>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2"/>
      <c r="AU307" s="82"/>
      <c r="AV307" s="82"/>
      <c r="AW307" s="82"/>
    </row>
    <row r="308" spans="1:50" s="81" customFormat="1" ht="13.5" customHeight="1">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c r="AP308" s="80"/>
      <c r="AQ308" s="80"/>
      <c r="AR308" s="80"/>
      <c r="AS308" s="80"/>
      <c r="AT308" s="80"/>
      <c r="AU308" s="80"/>
      <c r="AV308" s="80"/>
      <c r="AW308" s="80"/>
    </row>
    <row r="309" spans="1:50" s="81" customFormat="1" ht="13.5" customHeight="1">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row>
    <row r="310" spans="1:50" s="81" customFormat="1" ht="13.5" customHeight="1">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row>
    <row r="311" spans="1:50" s="81" customFormat="1" ht="13.5" customHeight="1">
      <c r="A311" s="80"/>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80"/>
    </row>
    <row r="312" spans="1:50" ht="13.5" customHeight="1">
      <c r="A312" s="80"/>
      <c r="AX312" s="80"/>
    </row>
  </sheetData>
  <sheetProtection formatCells="0"/>
  <mergeCells count="367">
    <mergeCell ref="BK4:BV5"/>
    <mergeCell ref="BW4:DD5"/>
    <mergeCell ref="BI69:DD70"/>
    <mergeCell ref="BT68:BV68"/>
    <mergeCell ref="BX16:BX17"/>
    <mergeCell ref="BY16:DC17"/>
    <mergeCell ref="CX37:DB40"/>
    <mergeCell ref="DC37:DD40"/>
    <mergeCell ref="CR37:CV40"/>
    <mergeCell ref="DC42:DD43"/>
    <mergeCell ref="CQ42:DB43"/>
    <mergeCell ref="BK22:BN25"/>
    <mergeCell ref="BY52:BZ53"/>
    <mergeCell ref="CI26:CL29"/>
    <mergeCell ref="CI22:CL25"/>
    <mergeCell ref="CG59:CH61"/>
    <mergeCell ref="CJ59:CK68"/>
    <mergeCell ref="BT66:BV67"/>
    <mergeCell ref="BV59:CF61"/>
    <mergeCell ref="BV62:CF64"/>
    <mergeCell ref="CO36:CP41"/>
    <mergeCell ref="CN40:CN41"/>
    <mergeCell ref="CQ36:DD36"/>
    <mergeCell ref="BT59:BU61"/>
    <mergeCell ref="BY66:CF68"/>
    <mergeCell ref="BW66:BX68"/>
    <mergeCell ref="CE10:CH11"/>
    <mergeCell ref="CI10:CJ11"/>
    <mergeCell ref="CK10:CL11"/>
    <mergeCell ref="BK36:BL41"/>
    <mergeCell ref="CF36:CH37"/>
    <mergeCell ref="CK40:CM41"/>
    <mergeCell ref="BR36:BZ38"/>
    <mergeCell ref="CL36:CL37"/>
    <mergeCell ref="CA36:CB38"/>
    <mergeCell ref="CC36:CD41"/>
    <mergeCell ref="CE36:CE37"/>
    <mergeCell ref="CI38:CI39"/>
    <mergeCell ref="CF38:CH39"/>
    <mergeCell ref="CJ38:CN39"/>
    <mergeCell ref="CI36:CI37"/>
    <mergeCell ref="CJ36:CK37"/>
    <mergeCell ref="BZ10:CA11"/>
    <mergeCell ref="BK31:DD34"/>
    <mergeCell ref="CQ37:CQ40"/>
    <mergeCell ref="CW37:CW40"/>
    <mergeCell ref="BX14:DD15"/>
    <mergeCell ref="CM26:DD29"/>
    <mergeCell ref="CB12:CJ13"/>
    <mergeCell ref="CK12:DD13"/>
    <mergeCell ref="CA56:CE57"/>
    <mergeCell ref="CE46:DD49"/>
    <mergeCell ref="CE52:CG53"/>
    <mergeCell ref="CL59:DD68"/>
    <mergeCell ref="CJ40:CJ41"/>
    <mergeCell ref="BR42:BZ45"/>
    <mergeCell ref="BI66:BS68"/>
    <mergeCell ref="BM46:BQ49"/>
    <mergeCell ref="BU54:BZ55"/>
    <mergeCell ref="BT62:BU64"/>
    <mergeCell ref="CO42:CP45"/>
    <mergeCell ref="BK16:BW17"/>
    <mergeCell ref="CV44:CW45"/>
    <mergeCell ref="CX44:DA45"/>
    <mergeCell ref="DB44:DD45"/>
    <mergeCell ref="CA42:CB45"/>
    <mergeCell ref="CC42:CD45"/>
    <mergeCell ref="CQ41:DD41"/>
    <mergeCell ref="DD16:DD17"/>
    <mergeCell ref="BI20:BL21"/>
    <mergeCell ref="BO26:CF29"/>
    <mergeCell ref="BO22:CF25"/>
    <mergeCell ref="BK50:BL57"/>
    <mergeCell ref="BI59:BS61"/>
    <mergeCell ref="BM52:BQ53"/>
    <mergeCell ref="BM50:BQ51"/>
    <mergeCell ref="AH32:AK33"/>
    <mergeCell ref="AL32:AM33"/>
    <mergeCell ref="AN32:AO33"/>
    <mergeCell ref="AP32:AQ33"/>
    <mergeCell ref="BR52:BX53"/>
    <mergeCell ref="BM39:BQ41"/>
    <mergeCell ref="AH47:AI48"/>
    <mergeCell ref="AJ47:AN48"/>
    <mergeCell ref="AO47:AP48"/>
    <mergeCell ref="X45:AW46"/>
    <mergeCell ref="AF47:AG48"/>
    <mergeCell ref="Q52:AW53"/>
    <mergeCell ref="Q54:AW55"/>
    <mergeCell ref="BK26:BN29"/>
    <mergeCell ref="BM36:BQ38"/>
    <mergeCell ref="BI31:BJ34"/>
    <mergeCell ref="CM22:DD25"/>
    <mergeCell ref="AM2:AR3"/>
    <mergeCell ref="BI22:BJ29"/>
    <mergeCell ref="CG22:CH29"/>
    <mergeCell ref="CA39:CB41"/>
    <mergeCell ref="AS2:AW3"/>
    <mergeCell ref="T35:AW36"/>
    <mergeCell ref="T38:AV39"/>
    <mergeCell ref="N41:W42"/>
    <mergeCell ref="AR32:AS33"/>
    <mergeCell ref="AT32:AU33"/>
    <mergeCell ref="AV32:AW33"/>
    <mergeCell ref="DB2:DB3"/>
    <mergeCell ref="CL2:CL3"/>
    <mergeCell ref="CM2:CN3"/>
    <mergeCell ref="CH2:CH3"/>
    <mergeCell ref="CI2:CJ3"/>
    <mergeCell ref="CK2:CK3"/>
    <mergeCell ref="BX8:DD9"/>
    <mergeCell ref="BX6:BX7"/>
    <mergeCell ref="BY6:BY7"/>
    <mergeCell ref="CC46:CD49"/>
    <mergeCell ref="B4:AW6"/>
    <mergeCell ref="BI10:BJ11"/>
    <mergeCell ref="BI12:BJ13"/>
    <mergeCell ref="BX12:CA13"/>
    <mergeCell ref="B2:AI3"/>
    <mergeCell ref="BR46:BZ49"/>
    <mergeCell ref="BR39:BZ41"/>
    <mergeCell ref="CE42:CN45"/>
    <mergeCell ref="BI2:BJ3"/>
    <mergeCell ref="BK2:CF3"/>
    <mergeCell ref="CG2:CG3"/>
    <mergeCell ref="BK12:BW13"/>
    <mergeCell ref="BI14:BJ15"/>
    <mergeCell ref="BK14:BW15"/>
    <mergeCell ref="BK10:BP11"/>
    <mergeCell ref="CA46:CB49"/>
    <mergeCell ref="D35:D36"/>
    <mergeCell ref="N35:S36"/>
    <mergeCell ref="C7:AV28"/>
    <mergeCell ref="B35:C36"/>
    <mergeCell ref="BI36:BJ57"/>
    <mergeCell ref="E35:M36"/>
    <mergeCell ref="N38:S39"/>
    <mergeCell ref="BM159:BN160"/>
    <mergeCell ref="BO159:DD160"/>
    <mergeCell ref="CA52:CD53"/>
    <mergeCell ref="BM42:BQ45"/>
    <mergeCell ref="CE38:CE39"/>
    <mergeCell ref="CE40:CE41"/>
    <mergeCell ref="BR50:CG51"/>
    <mergeCell ref="CM50:DD51"/>
    <mergeCell ref="CH50:CL51"/>
    <mergeCell ref="CH52:CL53"/>
    <mergeCell ref="CM52:CU53"/>
    <mergeCell ref="CV52:CX53"/>
    <mergeCell ref="CY52:CZ53"/>
    <mergeCell ref="DA52:DB53"/>
    <mergeCell ref="DC52:DD53"/>
    <mergeCell ref="BI72:DD73"/>
    <mergeCell ref="BT74:CT75"/>
    <mergeCell ref="BI74:BS75"/>
    <mergeCell ref="CY54:DD57"/>
    <mergeCell ref="CV54:CX57"/>
    <mergeCell ref="CF54:CG55"/>
    <mergeCell ref="CH54:CL57"/>
    <mergeCell ref="CF56:CG57"/>
    <mergeCell ref="BU56:BZ57"/>
    <mergeCell ref="BL119:BL120"/>
    <mergeCell ref="BI62:BS64"/>
    <mergeCell ref="CA54:CE55"/>
    <mergeCell ref="CG66:CH68"/>
    <mergeCell ref="BM54:BT57"/>
    <mergeCell ref="B159:E160"/>
    <mergeCell ref="F159:AW161"/>
    <mergeCell ref="B108:E109"/>
    <mergeCell ref="F108:AW110"/>
    <mergeCell ref="B111:V111"/>
    <mergeCell ref="BL111:BL112"/>
    <mergeCell ref="BM111:DD113"/>
    <mergeCell ref="B112:E113"/>
    <mergeCell ref="F112:AW114"/>
    <mergeCell ref="BI114:BW114"/>
    <mergeCell ref="E115:E116"/>
    <mergeCell ref="F115:AW118"/>
    <mergeCell ref="BI115:BL116"/>
    <mergeCell ref="BM115:DD116"/>
    <mergeCell ref="BL117:BL118"/>
    <mergeCell ref="BM117:DD118"/>
    <mergeCell ref="B119:P119"/>
    <mergeCell ref="BM119:DD121"/>
    <mergeCell ref="F122:G123"/>
    <mergeCell ref="H122:AW124"/>
    <mergeCell ref="BI122:CG122"/>
    <mergeCell ref="BI123:BL124"/>
    <mergeCell ref="BL161:BL162"/>
    <mergeCell ref="BM161:DD164"/>
    <mergeCell ref="B162:P162"/>
    <mergeCell ref="B163:E164"/>
    <mergeCell ref="F163:AW165"/>
    <mergeCell ref="B94:AW96"/>
    <mergeCell ref="BI94:BW94"/>
    <mergeCell ref="BI95:BL96"/>
    <mergeCell ref="BM95:DD98"/>
    <mergeCell ref="B97:K97"/>
    <mergeCell ref="B98:E99"/>
    <mergeCell ref="F98:AW100"/>
    <mergeCell ref="BI99:BW99"/>
    <mergeCell ref="BI100:BL101"/>
    <mergeCell ref="BM100:DD103"/>
    <mergeCell ref="B101:P101"/>
    <mergeCell ref="B102:E103"/>
    <mergeCell ref="F102:AW103"/>
    <mergeCell ref="E104:E105"/>
    <mergeCell ref="F104:AW106"/>
    <mergeCell ref="BL104:BL105"/>
    <mergeCell ref="BM104:DD105"/>
    <mergeCell ref="BI106:BW106"/>
    <mergeCell ref="B107:L107"/>
    <mergeCell ref="BI107:BL108"/>
    <mergeCell ref="BM107:DD110"/>
    <mergeCell ref="BI6:BJ7"/>
    <mergeCell ref="BK6:BW7"/>
    <mergeCell ref="B152:E153"/>
    <mergeCell ref="F152:AW154"/>
    <mergeCell ref="CM54:CU57"/>
    <mergeCell ref="BQ10:BY11"/>
    <mergeCell ref="D41:D42"/>
    <mergeCell ref="E41:M42"/>
    <mergeCell ref="X47:AE48"/>
    <mergeCell ref="E90:AW91"/>
    <mergeCell ref="CG62:CH64"/>
    <mergeCell ref="BI82:BS83"/>
    <mergeCell ref="CU74:DD75"/>
    <mergeCell ref="BK42:BL49"/>
    <mergeCell ref="CS10:DD11"/>
    <mergeCell ref="CQ44:CU45"/>
    <mergeCell ref="CM36:CN37"/>
    <mergeCell ref="CF40:CI41"/>
    <mergeCell ref="CB10:CD11"/>
    <mergeCell ref="B155:O155"/>
    <mergeCell ref="B156:E157"/>
    <mergeCell ref="F156:AW157"/>
    <mergeCell ref="BL152:BL153"/>
    <mergeCell ref="BM152:DD154"/>
    <mergeCell ref="BM155:BN156"/>
    <mergeCell ref="BO155:DD156"/>
    <mergeCell ref="BM157:BN158"/>
    <mergeCell ref="BO157:DD158"/>
    <mergeCell ref="B158:O158"/>
    <mergeCell ref="BZ6:CA7"/>
    <mergeCell ref="CB6:CB7"/>
    <mergeCell ref="CC6:CC7"/>
    <mergeCell ref="CD6:CE7"/>
    <mergeCell ref="CF6:CF7"/>
    <mergeCell ref="CG6:DD7"/>
    <mergeCell ref="CP2:DA3"/>
    <mergeCell ref="CO2:CO3"/>
    <mergeCell ref="CM10:CN11"/>
    <mergeCell ref="CO10:CP11"/>
    <mergeCell ref="CQ10:CR11"/>
    <mergeCell ref="B69:C70"/>
    <mergeCell ref="D69:P70"/>
    <mergeCell ref="C71:D72"/>
    <mergeCell ref="C73:D74"/>
    <mergeCell ref="E71:AW72"/>
    <mergeCell ref="E73:AW74"/>
    <mergeCell ref="X43:AV44"/>
    <mergeCell ref="X41:AW42"/>
    <mergeCell ref="C58:D59"/>
    <mergeCell ref="C66:D67"/>
    <mergeCell ref="B41:C42"/>
    <mergeCell ref="C62:D63"/>
    <mergeCell ref="B56:C57"/>
    <mergeCell ref="D56:R57"/>
    <mergeCell ref="N45:W46"/>
    <mergeCell ref="E52:P53"/>
    <mergeCell ref="E54:P55"/>
    <mergeCell ref="D50:X51"/>
    <mergeCell ref="B50:C51"/>
    <mergeCell ref="E58:AW61"/>
    <mergeCell ref="E62:AW65"/>
    <mergeCell ref="E66:AW68"/>
    <mergeCell ref="N43:W44"/>
    <mergeCell ref="N47:W48"/>
    <mergeCell ref="BI16:BJ17"/>
    <mergeCell ref="B29:AW31"/>
    <mergeCell ref="C86:D87"/>
    <mergeCell ref="C90:D91"/>
    <mergeCell ref="BT76:CT77"/>
    <mergeCell ref="BT78:CT79"/>
    <mergeCell ref="BT80:CT81"/>
    <mergeCell ref="BT82:CT83"/>
    <mergeCell ref="CU76:DD77"/>
    <mergeCell ref="CU78:DD79"/>
    <mergeCell ref="CU80:DD81"/>
    <mergeCell ref="CU82:DD83"/>
    <mergeCell ref="C82:D83"/>
    <mergeCell ref="E82:AW85"/>
    <mergeCell ref="E86:AW89"/>
    <mergeCell ref="BI85:BS89"/>
    <mergeCell ref="BT85:DD89"/>
    <mergeCell ref="D77:AW78"/>
    <mergeCell ref="E79:AW81"/>
    <mergeCell ref="BI76:BS77"/>
    <mergeCell ref="BI78:BS79"/>
    <mergeCell ref="BI80:BS81"/>
    <mergeCell ref="B75:C76"/>
    <mergeCell ref="D75:P76"/>
    <mergeCell ref="C79:D80"/>
    <mergeCell ref="BI90:DD91"/>
    <mergeCell ref="B120:E121"/>
    <mergeCell ref="BM123:DD125"/>
    <mergeCell ref="BL126:BL127"/>
    <mergeCell ref="F120:AW121"/>
    <mergeCell ref="F135:G136"/>
    <mergeCell ref="H135:AW137"/>
    <mergeCell ref="BI135:CG135"/>
    <mergeCell ref="BI136:BL137"/>
    <mergeCell ref="BM136:DD137"/>
    <mergeCell ref="F125:G126"/>
    <mergeCell ref="H125:AW126"/>
    <mergeCell ref="BM126:DD127"/>
    <mergeCell ref="E127:E128"/>
    <mergeCell ref="F127:AW128"/>
    <mergeCell ref="BM128:BN129"/>
    <mergeCell ref="BO128:DD129"/>
    <mergeCell ref="F129:G130"/>
    <mergeCell ref="H129:AW130"/>
    <mergeCell ref="BM130:BN131"/>
    <mergeCell ref="BO130:DD132"/>
    <mergeCell ref="F131:G132"/>
    <mergeCell ref="H131:AW134"/>
    <mergeCell ref="BM133:BN134"/>
    <mergeCell ref="BO133:DD134"/>
    <mergeCell ref="F138:G139"/>
    <mergeCell ref="H138:AW139"/>
    <mergeCell ref="BM138:BN139"/>
    <mergeCell ref="BO138:DD140"/>
    <mergeCell ref="F140:G141"/>
    <mergeCell ref="H140:AW141"/>
    <mergeCell ref="BM141:BN142"/>
    <mergeCell ref="BO141:DD143"/>
    <mergeCell ref="B142:P142"/>
    <mergeCell ref="B143:E144"/>
    <mergeCell ref="F143:AW145"/>
    <mergeCell ref="BM144:BN145"/>
    <mergeCell ref="BO144:DD145"/>
    <mergeCell ref="E146:E147"/>
    <mergeCell ref="F146:AW148"/>
    <mergeCell ref="BM146:BN147"/>
    <mergeCell ref="BO146:DD147"/>
    <mergeCell ref="BO148:BP149"/>
    <mergeCell ref="BQ148:DD149"/>
    <mergeCell ref="E149:E150"/>
    <mergeCell ref="F149:AW150"/>
    <mergeCell ref="BO150:BP151"/>
    <mergeCell ref="BQ150:DD151"/>
    <mergeCell ref="B151:U151"/>
    <mergeCell ref="F178:AW180"/>
    <mergeCell ref="BI165:CG165"/>
    <mergeCell ref="E166:E167"/>
    <mergeCell ref="F166:AW167"/>
    <mergeCell ref="BI166:BL167"/>
    <mergeCell ref="BM166:DD167"/>
    <mergeCell ref="B168:P168"/>
    <mergeCell ref="BL168:BL169"/>
    <mergeCell ref="BM168:DD169"/>
    <mergeCell ref="B169:E170"/>
    <mergeCell ref="F169:AW171"/>
    <mergeCell ref="B178:E179"/>
    <mergeCell ref="E172:E173"/>
    <mergeCell ref="F172:AW176"/>
    <mergeCell ref="B177:P177"/>
  </mergeCells>
  <phoneticPr fontId="2"/>
  <dataValidations count="2">
    <dataValidation type="list" allowBlank="1" showInputMessage="1" showErrorMessage="1" sqref="CE36:CE41 CI36:CI39 CL36:CL37 CQ37 CW37 CL2:CL3 CH2:CH3 CC6:CC7 BY6:BY7" xr:uid="{00000000-0002-0000-0000-000000000000}">
      <formula1>"□,■"</formula1>
    </dataValidation>
    <dataValidation type="list" allowBlank="1" showErrorMessage="1" sqref="AS2:AW3" xr:uid="{3A988289-9FD6-4188-8F97-7F5BD5FFF114}">
      <formula1>"　,売却,購入,交換"</formula1>
    </dataValidation>
  </dataValidations>
  <printOptions horizontalCentered="1"/>
  <pageMargins left="0.51181102362204722" right="0.47244094488188981" top="0.39370078740157483" bottom="0.39370078740157483" header="0.19685039370078741" footer="0.19685039370078741"/>
  <pageSetup paperSize="8" scale="67" orientation="landscape" blackAndWhite="1" r:id="rId1"/>
  <headerFooter alignWithMargins="0"/>
  <rowBreaks count="3" manualBreakCount="3">
    <brk id="92" max="108" man="1"/>
    <brk id="184" max="108" man="1"/>
    <brk id="254" max="108"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274AC-6A61-415A-8F70-9FA2A9D921AF}">
  <sheetPr codeName="Sheet10">
    <tabColor theme="9" tint="0.39997558519241921"/>
  </sheetPr>
  <dimension ref="A1:DG312"/>
  <sheetViews>
    <sheetView view="pageBreakPreview" zoomScale="70" zoomScaleNormal="100" zoomScaleSheetLayoutView="70" workbookViewId="0">
      <selection activeCell="CM52" sqref="CM52:CU53"/>
    </sheetView>
  </sheetViews>
  <sheetFormatPr defaultColWidth="2.5" defaultRowHeight="13.5" customHeight="1"/>
  <cols>
    <col min="1" max="1" width="2.5" style="79"/>
    <col min="2" max="2" width="2.5" style="79" customWidth="1"/>
    <col min="3" max="17" width="2.5" style="79"/>
    <col min="18" max="18" width="2.5" style="79" customWidth="1"/>
    <col min="19" max="33" width="2.5" style="79"/>
    <col min="34" max="34" width="2.5" style="79" customWidth="1"/>
    <col min="35" max="49" width="2.5" style="79"/>
    <col min="50" max="50" width="2.5" style="79" customWidth="1"/>
    <col min="51" max="16384" width="2.5" style="79"/>
  </cols>
  <sheetData>
    <row r="1" spans="1:108" ht="13.5" customHeight="1">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row>
    <row r="2" spans="1:108" ht="13.5" customHeight="1">
      <c r="B2" s="3568" t="s">
        <v>866</v>
      </c>
      <c r="C2" s="3569"/>
      <c r="D2" s="3569"/>
      <c r="E2" s="3569"/>
      <c r="F2" s="3569"/>
      <c r="G2" s="3569"/>
      <c r="H2" s="3569"/>
      <c r="I2" s="3569"/>
      <c r="J2" s="3569"/>
      <c r="K2" s="3569"/>
      <c r="L2" s="3569"/>
      <c r="M2" s="3569"/>
      <c r="N2" s="3569"/>
      <c r="O2" s="3569"/>
      <c r="P2" s="3569"/>
      <c r="Q2" s="3569"/>
      <c r="R2" s="3569"/>
      <c r="S2" s="3569"/>
      <c r="T2" s="3569"/>
      <c r="U2" s="3569"/>
      <c r="V2" s="3569"/>
      <c r="W2" s="3569"/>
      <c r="X2" s="3569"/>
      <c r="Y2" s="3569"/>
      <c r="Z2" s="3569"/>
      <c r="AA2" s="3569"/>
      <c r="AB2" s="3569"/>
      <c r="AC2" s="3569"/>
      <c r="AD2" s="3569"/>
      <c r="AE2" s="3569"/>
      <c r="AF2" s="3569"/>
      <c r="AG2" s="3569"/>
      <c r="AH2" s="3569"/>
      <c r="AI2" s="3570"/>
      <c r="AM2" s="3604" t="s">
        <v>864</v>
      </c>
      <c r="AN2" s="3605"/>
      <c r="AO2" s="3605"/>
      <c r="AP2" s="3605"/>
      <c r="AQ2" s="3605"/>
      <c r="AR2" s="3606"/>
      <c r="AS2" s="3613" t="s">
        <v>1532</v>
      </c>
      <c r="AT2" s="3614"/>
      <c r="AU2" s="3614"/>
      <c r="AV2" s="3614"/>
      <c r="AW2" s="3615"/>
      <c r="BI2" s="1222" t="s">
        <v>841</v>
      </c>
      <c r="BJ2" s="1222"/>
      <c r="BK2" s="1699" t="s">
        <v>840</v>
      </c>
      <c r="BL2" s="1699"/>
      <c r="BM2" s="1699"/>
      <c r="BN2" s="1699"/>
      <c r="BO2" s="1699"/>
      <c r="BP2" s="1699"/>
      <c r="BQ2" s="1699"/>
      <c r="BR2" s="1699"/>
      <c r="BS2" s="1699"/>
      <c r="BT2" s="1699"/>
      <c r="BU2" s="1699"/>
      <c r="BV2" s="1699"/>
      <c r="BW2" s="1699"/>
      <c r="BX2" s="1699"/>
      <c r="BY2" s="1699"/>
      <c r="BZ2" s="1699"/>
      <c r="CA2" s="1699"/>
      <c r="CB2" s="1699"/>
      <c r="CC2" s="1699"/>
      <c r="CD2" s="1699"/>
      <c r="CE2" s="1699"/>
      <c r="CF2" s="1699"/>
      <c r="CG2" s="1205" t="s">
        <v>44</v>
      </c>
      <c r="CH2" s="1196" t="s">
        <v>24</v>
      </c>
      <c r="CI2" s="853" t="s">
        <v>20</v>
      </c>
      <c r="CJ2" s="853"/>
      <c r="CK2" s="853" t="s">
        <v>29</v>
      </c>
      <c r="CL2" s="1196" t="s">
        <v>23</v>
      </c>
      <c r="CM2" s="853" t="s">
        <v>21</v>
      </c>
      <c r="CN2" s="853"/>
      <c r="CO2" s="1205" t="s">
        <v>45</v>
      </c>
    </row>
    <row r="3" spans="1:108" ht="13.5" customHeight="1">
      <c r="B3" s="3571"/>
      <c r="C3" s="3572"/>
      <c r="D3" s="3572"/>
      <c r="E3" s="3572"/>
      <c r="F3" s="3572"/>
      <c r="G3" s="3572"/>
      <c r="H3" s="3572"/>
      <c r="I3" s="3572"/>
      <c r="J3" s="3572"/>
      <c r="K3" s="3572"/>
      <c r="L3" s="3572"/>
      <c r="M3" s="3572"/>
      <c r="N3" s="3572"/>
      <c r="O3" s="3572"/>
      <c r="P3" s="3572"/>
      <c r="Q3" s="3572"/>
      <c r="R3" s="3572"/>
      <c r="S3" s="3572"/>
      <c r="T3" s="3572"/>
      <c r="U3" s="3572"/>
      <c r="V3" s="3572"/>
      <c r="W3" s="3572"/>
      <c r="X3" s="3572"/>
      <c r="Y3" s="3572"/>
      <c r="Z3" s="3572"/>
      <c r="AA3" s="3572"/>
      <c r="AB3" s="3572"/>
      <c r="AC3" s="3572"/>
      <c r="AD3" s="3572"/>
      <c r="AE3" s="3572"/>
      <c r="AF3" s="3572"/>
      <c r="AG3" s="3572"/>
      <c r="AH3" s="3572"/>
      <c r="AI3" s="3573"/>
      <c r="AM3" s="3607"/>
      <c r="AN3" s="3608"/>
      <c r="AO3" s="3608"/>
      <c r="AP3" s="3608"/>
      <c r="AQ3" s="3608"/>
      <c r="AR3" s="3609"/>
      <c r="AS3" s="3616"/>
      <c r="AT3" s="3617"/>
      <c r="AU3" s="3617"/>
      <c r="AV3" s="3617"/>
      <c r="AW3" s="3618"/>
      <c r="BI3" s="1222"/>
      <c r="BJ3" s="1222"/>
      <c r="BK3" s="1699"/>
      <c r="BL3" s="1699"/>
      <c r="BM3" s="1699"/>
      <c r="BN3" s="1699"/>
      <c r="BO3" s="1699"/>
      <c r="BP3" s="1699"/>
      <c r="BQ3" s="1699"/>
      <c r="BR3" s="1699"/>
      <c r="BS3" s="1699"/>
      <c r="BT3" s="1699"/>
      <c r="BU3" s="1699"/>
      <c r="BV3" s="1699"/>
      <c r="BW3" s="1699"/>
      <c r="BX3" s="1699"/>
      <c r="BY3" s="1699"/>
      <c r="BZ3" s="1699"/>
      <c r="CA3" s="1699"/>
      <c r="CB3" s="1699"/>
      <c r="CC3" s="1699"/>
      <c r="CD3" s="1699"/>
      <c r="CE3" s="1699"/>
      <c r="CF3" s="1699"/>
      <c r="CG3" s="1205"/>
      <c r="CH3" s="1196"/>
      <c r="CI3" s="853"/>
      <c r="CJ3" s="853"/>
      <c r="CK3" s="853"/>
      <c r="CL3" s="1196"/>
      <c r="CM3" s="853"/>
      <c r="CN3" s="853"/>
      <c r="CO3" s="1205"/>
    </row>
    <row r="4" spans="1:108" ht="13.5" customHeight="1">
      <c r="B4" s="3566" t="s">
        <v>865</v>
      </c>
      <c r="C4" s="3566"/>
      <c r="D4" s="3566"/>
      <c r="E4" s="3566"/>
      <c r="F4" s="3566"/>
      <c r="G4" s="3566"/>
      <c r="H4" s="3566"/>
      <c r="I4" s="3566"/>
      <c r="J4" s="3566"/>
      <c r="K4" s="3566"/>
      <c r="L4" s="3566"/>
      <c r="M4" s="3566"/>
      <c r="N4" s="3566"/>
      <c r="O4" s="3566"/>
      <c r="P4" s="3566"/>
      <c r="Q4" s="3566"/>
      <c r="R4" s="3566"/>
      <c r="S4" s="3566"/>
      <c r="T4" s="3566"/>
      <c r="U4" s="3566"/>
      <c r="V4" s="3566"/>
      <c r="W4" s="3566"/>
      <c r="X4" s="3566"/>
      <c r="Y4" s="3566"/>
      <c r="Z4" s="3566"/>
      <c r="AA4" s="3566"/>
      <c r="AB4" s="3566"/>
      <c r="AC4" s="3566"/>
      <c r="AD4" s="3566"/>
      <c r="AE4" s="3566"/>
      <c r="AF4" s="3566"/>
      <c r="AG4" s="3566"/>
      <c r="AH4" s="3566"/>
      <c r="AI4" s="3566"/>
      <c r="AJ4" s="3566"/>
      <c r="AK4" s="3566"/>
      <c r="AL4" s="3566"/>
      <c r="AM4" s="3566"/>
      <c r="AN4" s="3566"/>
      <c r="AO4" s="3566"/>
      <c r="AP4" s="3566"/>
      <c r="AQ4" s="3566"/>
      <c r="AR4" s="3566"/>
      <c r="AS4" s="3566"/>
      <c r="AT4" s="3566"/>
      <c r="AU4" s="3566"/>
      <c r="AV4" s="3566"/>
      <c r="AW4" s="3566"/>
      <c r="AX4" s="266"/>
      <c r="BK4" s="3714" t="s">
        <v>1934</v>
      </c>
      <c r="BL4" s="3714"/>
      <c r="BM4" s="3714"/>
      <c r="BN4" s="3714"/>
      <c r="BO4" s="3714"/>
      <c r="BP4" s="3714"/>
      <c r="BQ4" s="3714"/>
      <c r="BR4" s="3714"/>
      <c r="BS4" s="3714"/>
      <c r="BT4" s="3714"/>
      <c r="BU4" s="3714"/>
      <c r="BV4" s="3714"/>
      <c r="BW4" s="3715" t="s">
        <v>1936</v>
      </c>
      <c r="BX4" s="3715"/>
      <c r="BY4" s="3715"/>
      <c r="BZ4" s="3715"/>
      <c r="CA4" s="3715"/>
      <c r="CB4" s="3715"/>
      <c r="CC4" s="3715"/>
      <c r="CD4" s="3715"/>
      <c r="CE4" s="3715"/>
      <c r="CF4" s="3715"/>
      <c r="CG4" s="3715"/>
      <c r="CH4" s="3715"/>
      <c r="CI4" s="3715"/>
      <c r="CJ4" s="3715"/>
      <c r="CK4" s="3715"/>
      <c r="CL4" s="3715"/>
      <c r="CM4" s="3715"/>
      <c r="CN4" s="3715"/>
      <c r="CO4" s="3715"/>
      <c r="CP4" s="3715"/>
      <c r="CQ4" s="3715"/>
      <c r="CR4" s="3715"/>
      <c r="CS4" s="3715"/>
      <c r="CT4" s="3715"/>
      <c r="CU4" s="3715"/>
      <c r="CV4" s="3715"/>
      <c r="CW4" s="3715"/>
      <c r="CX4" s="3715"/>
      <c r="CY4" s="3715"/>
      <c r="CZ4" s="3715"/>
      <c r="DA4" s="3715"/>
      <c r="DB4" s="3715"/>
      <c r="DC4" s="3715"/>
      <c r="DD4" s="3715"/>
    </row>
    <row r="5" spans="1:108" ht="13.5" customHeight="1">
      <c r="B5" s="3566"/>
      <c r="C5" s="3566"/>
      <c r="D5" s="3566"/>
      <c r="E5" s="3566"/>
      <c r="F5" s="3566"/>
      <c r="G5" s="3566"/>
      <c r="H5" s="3566"/>
      <c r="I5" s="3566"/>
      <c r="J5" s="3566"/>
      <c r="K5" s="3566"/>
      <c r="L5" s="3566"/>
      <c r="M5" s="3566"/>
      <c r="N5" s="3566"/>
      <c r="O5" s="3566"/>
      <c r="P5" s="3566"/>
      <c r="Q5" s="3566"/>
      <c r="R5" s="3566"/>
      <c r="S5" s="3566"/>
      <c r="T5" s="3566"/>
      <c r="U5" s="3566"/>
      <c r="V5" s="3566"/>
      <c r="W5" s="3566"/>
      <c r="X5" s="3566"/>
      <c r="Y5" s="3566"/>
      <c r="Z5" s="3566"/>
      <c r="AA5" s="3566"/>
      <c r="AB5" s="3566"/>
      <c r="AC5" s="3566"/>
      <c r="AD5" s="3566"/>
      <c r="AE5" s="3566"/>
      <c r="AF5" s="3566"/>
      <c r="AG5" s="3566"/>
      <c r="AH5" s="3566"/>
      <c r="AI5" s="3566"/>
      <c r="AJ5" s="3566"/>
      <c r="AK5" s="3566"/>
      <c r="AL5" s="3566"/>
      <c r="AM5" s="3566"/>
      <c r="AN5" s="3566"/>
      <c r="AO5" s="3566"/>
      <c r="AP5" s="3566"/>
      <c r="AQ5" s="3566"/>
      <c r="AR5" s="3566"/>
      <c r="AS5" s="3566"/>
      <c r="AT5" s="3566"/>
      <c r="AU5" s="3566"/>
      <c r="AV5" s="3566"/>
      <c r="AW5" s="3566"/>
      <c r="AX5" s="266"/>
      <c r="BK5" s="3714"/>
      <c r="BL5" s="3714"/>
      <c r="BM5" s="3714"/>
      <c r="BN5" s="3714"/>
      <c r="BO5" s="3714"/>
      <c r="BP5" s="3714"/>
      <c r="BQ5" s="3714"/>
      <c r="BR5" s="3714"/>
      <c r="BS5" s="3714"/>
      <c r="BT5" s="3714"/>
      <c r="BU5" s="3714"/>
      <c r="BV5" s="3714"/>
      <c r="BW5" s="3716"/>
      <c r="BX5" s="3716"/>
      <c r="BY5" s="3716"/>
      <c r="BZ5" s="3716"/>
      <c r="CA5" s="3716"/>
      <c r="CB5" s="3716"/>
      <c r="CC5" s="3716"/>
      <c r="CD5" s="3716"/>
      <c r="CE5" s="3716"/>
      <c r="CF5" s="3716"/>
      <c r="CG5" s="3716"/>
      <c r="CH5" s="3716"/>
      <c r="CI5" s="3716"/>
      <c r="CJ5" s="3716"/>
      <c r="CK5" s="3716"/>
      <c r="CL5" s="3716"/>
      <c r="CM5" s="3716"/>
      <c r="CN5" s="3716"/>
      <c r="CO5" s="3716"/>
      <c r="CP5" s="3716"/>
      <c r="CQ5" s="3716"/>
      <c r="CR5" s="3716"/>
      <c r="CS5" s="3716"/>
      <c r="CT5" s="3716"/>
      <c r="CU5" s="3716"/>
      <c r="CV5" s="3716"/>
      <c r="CW5" s="3716"/>
      <c r="CX5" s="3716"/>
      <c r="CY5" s="3716"/>
      <c r="CZ5" s="3716"/>
      <c r="DA5" s="3716"/>
      <c r="DB5" s="3716"/>
      <c r="DC5" s="3716"/>
      <c r="DD5" s="3716"/>
    </row>
    <row r="6" spans="1:108" ht="13.5" customHeight="1">
      <c r="B6" s="3566"/>
      <c r="C6" s="3566"/>
      <c r="D6" s="3566"/>
      <c r="E6" s="3566"/>
      <c r="F6" s="3566"/>
      <c r="G6" s="3566"/>
      <c r="H6" s="3566"/>
      <c r="I6" s="3566"/>
      <c r="J6" s="3566"/>
      <c r="K6" s="3566"/>
      <c r="L6" s="3566"/>
      <c r="M6" s="3566"/>
      <c r="N6" s="3566"/>
      <c r="O6" s="3566"/>
      <c r="P6" s="3566"/>
      <c r="Q6" s="3566"/>
      <c r="R6" s="3566"/>
      <c r="S6" s="3566"/>
      <c r="T6" s="3566"/>
      <c r="U6" s="3566"/>
      <c r="V6" s="3566"/>
      <c r="W6" s="3566"/>
      <c r="X6" s="3566"/>
      <c r="Y6" s="3566"/>
      <c r="Z6" s="3566"/>
      <c r="AA6" s="3566"/>
      <c r="AB6" s="3566"/>
      <c r="AC6" s="3566"/>
      <c r="AD6" s="3566"/>
      <c r="AE6" s="3566"/>
      <c r="AF6" s="3566"/>
      <c r="AG6" s="3566"/>
      <c r="AH6" s="3566"/>
      <c r="AI6" s="3566"/>
      <c r="AJ6" s="3566"/>
      <c r="AK6" s="3566"/>
      <c r="AL6" s="3566"/>
      <c r="AM6" s="3566"/>
      <c r="AN6" s="3566"/>
      <c r="AO6" s="3566"/>
      <c r="AP6" s="3566"/>
      <c r="AQ6" s="3566"/>
      <c r="AR6" s="3566"/>
      <c r="AS6" s="3566"/>
      <c r="AT6" s="3566"/>
      <c r="AU6" s="3566"/>
      <c r="AV6" s="3566"/>
      <c r="AW6" s="3566"/>
      <c r="AX6" s="266"/>
      <c r="BI6" s="1221" t="s">
        <v>839</v>
      </c>
      <c r="BJ6" s="1221"/>
      <c r="BK6" s="1164" t="s">
        <v>1501</v>
      </c>
      <c r="BL6" s="1164"/>
      <c r="BM6" s="1164"/>
      <c r="BN6" s="1164"/>
      <c r="BO6" s="1164"/>
      <c r="BP6" s="1164"/>
      <c r="BQ6" s="1164"/>
      <c r="BR6" s="1164"/>
      <c r="BS6" s="1164"/>
      <c r="BT6" s="1164"/>
      <c r="BU6" s="1164"/>
      <c r="BV6" s="1164"/>
      <c r="BW6" s="1164"/>
      <c r="BX6" s="1205" t="s">
        <v>44</v>
      </c>
      <c r="BY6" s="1196" t="s">
        <v>24</v>
      </c>
      <c r="BZ6" s="853" t="s">
        <v>20</v>
      </c>
      <c r="CA6" s="853"/>
      <c r="CB6" s="853" t="s">
        <v>29</v>
      </c>
      <c r="CC6" s="1196" t="s">
        <v>23</v>
      </c>
      <c r="CD6" s="853" t="s">
        <v>21</v>
      </c>
      <c r="CE6" s="853"/>
      <c r="CF6" s="1205" t="s">
        <v>45</v>
      </c>
      <c r="CG6" s="3734"/>
      <c r="CH6" s="3734"/>
      <c r="CI6" s="3734"/>
      <c r="CJ6" s="3734"/>
      <c r="CK6" s="3734"/>
      <c r="CL6" s="3734"/>
      <c r="CM6" s="3734"/>
      <c r="CN6" s="3734"/>
      <c r="CO6" s="3734"/>
      <c r="CP6" s="3734"/>
      <c r="CQ6" s="3734"/>
      <c r="CR6" s="3734"/>
      <c r="CS6" s="3734"/>
      <c r="CT6" s="3734"/>
      <c r="CU6" s="3734"/>
      <c r="CV6" s="3734"/>
      <c r="CW6" s="3734"/>
      <c r="CX6" s="3734"/>
      <c r="CY6" s="3734"/>
      <c r="CZ6" s="3734"/>
      <c r="DA6" s="3734"/>
      <c r="DB6" s="3734"/>
      <c r="DC6" s="3734"/>
      <c r="DD6" s="3734"/>
    </row>
    <row r="7" spans="1:108" ht="13.5" customHeight="1">
      <c r="B7" s="398"/>
      <c r="C7" s="3580" t="s">
        <v>1509</v>
      </c>
      <c r="D7" s="3580"/>
      <c r="E7" s="3580"/>
      <c r="F7" s="3580"/>
      <c r="G7" s="3580"/>
      <c r="H7" s="3580"/>
      <c r="I7" s="3580"/>
      <c r="J7" s="3580"/>
      <c r="K7" s="3580"/>
      <c r="L7" s="3580"/>
      <c r="M7" s="3580"/>
      <c r="N7" s="3580"/>
      <c r="O7" s="3580"/>
      <c r="P7" s="3580"/>
      <c r="Q7" s="3580"/>
      <c r="R7" s="3580"/>
      <c r="S7" s="3580"/>
      <c r="T7" s="3580"/>
      <c r="U7" s="3580"/>
      <c r="V7" s="3580"/>
      <c r="W7" s="3580"/>
      <c r="X7" s="3580"/>
      <c r="Y7" s="3580"/>
      <c r="Z7" s="3580"/>
      <c r="AA7" s="3580"/>
      <c r="AB7" s="3580"/>
      <c r="AC7" s="3580"/>
      <c r="AD7" s="3580"/>
      <c r="AE7" s="3580"/>
      <c r="AF7" s="3580"/>
      <c r="AG7" s="3580"/>
      <c r="AH7" s="3580"/>
      <c r="AI7" s="3580"/>
      <c r="AJ7" s="3580"/>
      <c r="AK7" s="3580"/>
      <c r="AL7" s="3580"/>
      <c r="AM7" s="3580"/>
      <c r="AN7" s="3580"/>
      <c r="AO7" s="3580"/>
      <c r="AP7" s="3580"/>
      <c r="AQ7" s="3580"/>
      <c r="AR7" s="3580"/>
      <c r="AS7" s="3580"/>
      <c r="AT7" s="3580"/>
      <c r="AU7" s="3580"/>
      <c r="AV7" s="3580"/>
      <c r="AW7" s="402"/>
      <c r="AX7" s="253"/>
      <c r="BI7" s="1221"/>
      <c r="BJ7" s="1221"/>
      <c r="BK7" s="1164"/>
      <c r="BL7" s="1164"/>
      <c r="BM7" s="1164"/>
      <c r="BN7" s="1164"/>
      <c r="BO7" s="1164"/>
      <c r="BP7" s="1164"/>
      <c r="BQ7" s="1164"/>
      <c r="BR7" s="1164"/>
      <c r="BS7" s="1164"/>
      <c r="BT7" s="1164"/>
      <c r="BU7" s="1164"/>
      <c r="BV7" s="1164"/>
      <c r="BW7" s="1164"/>
      <c r="BX7" s="1205"/>
      <c r="BY7" s="1196"/>
      <c r="BZ7" s="853"/>
      <c r="CA7" s="853"/>
      <c r="CB7" s="853"/>
      <c r="CC7" s="1196"/>
      <c r="CD7" s="853"/>
      <c r="CE7" s="853"/>
      <c r="CF7" s="1205"/>
      <c r="CG7" s="3735"/>
      <c r="CH7" s="3735"/>
      <c r="CI7" s="3735"/>
      <c r="CJ7" s="3735"/>
      <c r="CK7" s="3735"/>
      <c r="CL7" s="3735"/>
      <c r="CM7" s="3735"/>
      <c r="CN7" s="3735"/>
      <c r="CO7" s="3735"/>
      <c r="CP7" s="3735"/>
      <c r="CQ7" s="3735"/>
      <c r="CR7" s="3735"/>
      <c r="CS7" s="3735"/>
      <c r="CT7" s="3735"/>
      <c r="CU7" s="3735"/>
      <c r="CV7" s="3735"/>
      <c r="CW7" s="3735"/>
      <c r="CX7" s="3735"/>
      <c r="CY7" s="3735"/>
      <c r="CZ7" s="3735"/>
      <c r="DA7" s="3735"/>
      <c r="DB7" s="3735"/>
      <c r="DC7" s="3735"/>
      <c r="DD7" s="3735"/>
    </row>
    <row r="8" spans="1:108" ht="13.5" customHeight="1">
      <c r="A8" s="96"/>
      <c r="B8" s="399"/>
      <c r="C8" s="3581"/>
      <c r="D8" s="3581"/>
      <c r="E8" s="3581"/>
      <c r="F8" s="3581"/>
      <c r="G8" s="3581"/>
      <c r="H8" s="3581"/>
      <c r="I8" s="3581"/>
      <c r="J8" s="3581"/>
      <c r="K8" s="3581"/>
      <c r="L8" s="3581"/>
      <c r="M8" s="3581"/>
      <c r="N8" s="3581"/>
      <c r="O8" s="3581"/>
      <c r="P8" s="3581"/>
      <c r="Q8" s="3581"/>
      <c r="R8" s="3581"/>
      <c r="S8" s="3581"/>
      <c r="T8" s="3581"/>
      <c r="U8" s="3581"/>
      <c r="V8" s="3581"/>
      <c r="W8" s="3581"/>
      <c r="X8" s="3581"/>
      <c r="Y8" s="3581"/>
      <c r="Z8" s="3581"/>
      <c r="AA8" s="3581"/>
      <c r="AB8" s="3581"/>
      <c r="AC8" s="3581"/>
      <c r="AD8" s="3581"/>
      <c r="AE8" s="3581"/>
      <c r="AF8" s="3581"/>
      <c r="AG8" s="3581"/>
      <c r="AH8" s="3581"/>
      <c r="AI8" s="3581"/>
      <c r="AJ8" s="3581"/>
      <c r="AK8" s="3581"/>
      <c r="AL8" s="3581"/>
      <c r="AM8" s="3581"/>
      <c r="AN8" s="3581"/>
      <c r="AO8" s="3581"/>
      <c r="AP8" s="3581"/>
      <c r="AQ8" s="3581"/>
      <c r="AR8" s="3581"/>
      <c r="AS8" s="3581"/>
      <c r="AT8" s="3581"/>
      <c r="AU8" s="3581"/>
      <c r="AV8" s="3581"/>
      <c r="AW8" s="403"/>
      <c r="AX8" s="253"/>
      <c r="BX8" s="3622" t="s">
        <v>1502</v>
      </c>
      <c r="BY8" s="3622"/>
      <c r="BZ8" s="3622"/>
      <c r="CA8" s="3622"/>
      <c r="CB8" s="3622"/>
      <c r="CC8" s="3622"/>
      <c r="CD8" s="3622"/>
      <c r="CE8" s="3622"/>
      <c r="CF8" s="3622"/>
      <c r="CG8" s="3622"/>
      <c r="CH8" s="3622"/>
      <c r="CI8" s="3622"/>
      <c r="CJ8" s="3622"/>
      <c r="CK8" s="3622"/>
      <c r="CL8" s="3622"/>
      <c r="CM8" s="3622"/>
      <c r="CN8" s="3622"/>
      <c r="CO8" s="3622"/>
      <c r="CP8" s="3622"/>
      <c r="CQ8" s="3622"/>
      <c r="CR8" s="3622"/>
      <c r="CS8" s="3622"/>
      <c r="CT8" s="3622"/>
      <c r="CU8" s="3622"/>
      <c r="CV8" s="3622"/>
      <c r="CW8" s="3622"/>
      <c r="CX8" s="3622"/>
      <c r="CY8" s="3622"/>
      <c r="CZ8" s="3622"/>
      <c r="DA8" s="3622"/>
      <c r="DB8" s="3622"/>
      <c r="DC8" s="3622"/>
      <c r="DD8" s="3622"/>
    </row>
    <row r="9" spans="1:108" ht="13.5" customHeight="1">
      <c r="B9" s="399"/>
      <c r="C9" s="3581"/>
      <c r="D9" s="3581"/>
      <c r="E9" s="3581"/>
      <c r="F9" s="3581"/>
      <c r="G9" s="3581"/>
      <c r="H9" s="3581"/>
      <c r="I9" s="3581"/>
      <c r="J9" s="3581"/>
      <c r="K9" s="3581"/>
      <c r="L9" s="3581"/>
      <c r="M9" s="3581"/>
      <c r="N9" s="3581"/>
      <c r="O9" s="3581"/>
      <c r="P9" s="3581"/>
      <c r="Q9" s="3581"/>
      <c r="R9" s="3581"/>
      <c r="S9" s="3581"/>
      <c r="T9" s="3581"/>
      <c r="U9" s="3581"/>
      <c r="V9" s="3581"/>
      <c r="W9" s="3581"/>
      <c r="X9" s="3581"/>
      <c r="Y9" s="3581"/>
      <c r="Z9" s="3581"/>
      <c r="AA9" s="3581"/>
      <c r="AB9" s="3581"/>
      <c r="AC9" s="3581"/>
      <c r="AD9" s="3581"/>
      <c r="AE9" s="3581"/>
      <c r="AF9" s="3581"/>
      <c r="AG9" s="3581"/>
      <c r="AH9" s="3581"/>
      <c r="AI9" s="3581"/>
      <c r="AJ9" s="3581"/>
      <c r="AK9" s="3581"/>
      <c r="AL9" s="3581"/>
      <c r="AM9" s="3581"/>
      <c r="AN9" s="3581"/>
      <c r="AO9" s="3581"/>
      <c r="AP9" s="3581"/>
      <c r="AQ9" s="3581"/>
      <c r="AR9" s="3581"/>
      <c r="AS9" s="3581"/>
      <c r="AT9" s="3581"/>
      <c r="AU9" s="3581"/>
      <c r="AV9" s="3581"/>
      <c r="AW9" s="403"/>
      <c r="AX9" s="253"/>
      <c r="BX9" s="3622"/>
      <c r="BY9" s="3622"/>
      <c r="BZ9" s="3622"/>
      <c r="CA9" s="3622"/>
      <c r="CB9" s="3622"/>
      <c r="CC9" s="3622"/>
      <c r="CD9" s="3622"/>
      <c r="CE9" s="3622"/>
      <c r="CF9" s="3622"/>
      <c r="CG9" s="3622"/>
      <c r="CH9" s="3622"/>
      <c r="CI9" s="3622"/>
      <c r="CJ9" s="3622"/>
      <c r="CK9" s="3622"/>
      <c r="CL9" s="3622"/>
      <c r="CM9" s="3622"/>
      <c r="CN9" s="3622"/>
      <c r="CO9" s="3622"/>
      <c r="CP9" s="3622"/>
      <c r="CQ9" s="3622"/>
      <c r="CR9" s="3622"/>
      <c r="CS9" s="3622"/>
      <c r="CT9" s="3622"/>
      <c r="CU9" s="3622"/>
      <c r="CV9" s="3622"/>
      <c r="CW9" s="3622"/>
      <c r="CX9" s="3622"/>
      <c r="CY9" s="3622"/>
      <c r="CZ9" s="3622"/>
      <c r="DA9" s="3622"/>
      <c r="DB9" s="3622"/>
      <c r="DC9" s="3622"/>
      <c r="DD9" s="3622"/>
    </row>
    <row r="10" spans="1:108" ht="13.5" customHeight="1">
      <c r="B10" s="399"/>
      <c r="C10" s="3581"/>
      <c r="D10" s="3581"/>
      <c r="E10" s="3581"/>
      <c r="F10" s="3581"/>
      <c r="G10" s="3581"/>
      <c r="H10" s="3581"/>
      <c r="I10" s="3581"/>
      <c r="J10" s="3581"/>
      <c r="K10" s="3581"/>
      <c r="L10" s="3581"/>
      <c r="M10" s="3581"/>
      <c r="N10" s="3581"/>
      <c r="O10" s="3581"/>
      <c r="P10" s="3581"/>
      <c r="Q10" s="3581"/>
      <c r="R10" s="3581"/>
      <c r="S10" s="3581"/>
      <c r="T10" s="3581"/>
      <c r="U10" s="3581"/>
      <c r="V10" s="3581"/>
      <c r="W10" s="3581"/>
      <c r="X10" s="3581"/>
      <c r="Y10" s="3581"/>
      <c r="Z10" s="3581"/>
      <c r="AA10" s="3581"/>
      <c r="AB10" s="3581"/>
      <c r="AC10" s="3581"/>
      <c r="AD10" s="3581"/>
      <c r="AE10" s="3581"/>
      <c r="AF10" s="3581"/>
      <c r="AG10" s="3581"/>
      <c r="AH10" s="3581"/>
      <c r="AI10" s="3581"/>
      <c r="AJ10" s="3581"/>
      <c r="AK10" s="3581"/>
      <c r="AL10" s="3581"/>
      <c r="AM10" s="3581"/>
      <c r="AN10" s="3581"/>
      <c r="AO10" s="3581"/>
      <c r="AP10" s="3581"/>
      <c r="AQ10" s="3581"/>
      <c r="AR10" s="3581"/>
      <c r="AS10" s="3581"/>
      <c r="AT10" s="3581"/>
      <c r="AU10" s="3581"/>
      <c r="AV10" s="3581"/>
      <c r="AW10" s="403"/>
      <c r="AX10" s="253"/>
      <c r="BI10" s="3425" t="s">
        <v>1504</v>
      </c>
      <c r="BJ10" s="3425"/>
      <c r="BK10" s="3453" t="s">
        <v>838</v>
      </c>
      <c r="BL10" s="3453"/>
      <c r="BM10" s="3453"/>
      <c r="BN10" s="3453"/>
      <c r="BO10" s="3453"/>
      <c r="BP10" s="3453"/>
      <c r="BQ10" s="3478" t="s">
        <v>837</v>
      </c>
      <c r="BR10" s="3478"/>
      <c r="BS10" s="3478"/>
      <c r="BT10" s="3478"/>
      <c r="BU10" s="3478"/>
      <c r="BV10" s="3478"/>
      <c r="BW10" s="3478"/>
      <c r="BX10" s="3478"/>
      <c r="BY10" s="3478"/>
      <c r="BZ10" s="3704">
        <v>3</v>
      </c>
      <c r="CA10" s="3704"/>
      <c r="CB10" s="3472" t="s">
        <v>836</v>
      </c>
      <c r="CC10" s="3472"/>
      <c r="CD10" s="3472"/>
      <c r="CE10" s="3470" t="str">
        <f>基本入力!F72</f>
        <v>令和</v>
      </c>
      <c r="CF10" s="3471"/>
      <c r="CG10" s="3471"/>
      <c r="CH10" s="3471"/>
      <c r="CI10" s="3697">
        <f>IF(基本入力!I72=0,"",基本入力!I72)</f>
        <v>9</v>
      </c>
      <c r="CJ10" s="3698"/>
      <c r="CK10" s="3472" t="s">
        <v>1230</v>
      </c>
      <c r="CL10" s="3472"/>
      <c r="CM10" s="3470">
        <f>IF(基本入力!M72=0,"",基本入力!M72)</f>
        <v>-9</v>
      </c>
      <c r="CN10" s="3471"/>
      <c r="CO10" s="3472" t="s">
        <v>1233</v>
      </c>
      <c r="CP10" s="3472"/>
      <c r="CQ10" s="3470" t="str">
        <f>IF(基本入力!Q72=0,"",基本入力!Q72)</f>
        <v/>
      </c>
      <c r="CR10" s="3471"/>
      <c r="CS10" s="3493" t="s">
        <v>1234</v>
      </c>
      <c r="CT10" s="3493"/>
      <c r="CU10" s="3493"/>
      <c r="CV10" s="3493"/>
      <c r="CW10" s="3493"/>
      <c r="CX10" s="3493"/>
      <c r="CY10" s="3493"/>
      <c r="CZ10" s="3493"/>
      <c r="DA10" s="3493"/>
      <c r="DB10" s="3493"/>
      <c r="DC10" s="3493"/>
      <c r="DD10" s="3493"/>
    </row>
    <row r="11" spans="1:108" ht="13.5" customHeight="1">
      <c r="B11" s="399"/>
      <c r="C11" s="3581"/>
      <c r="D11" s="3581"/>
      <c r="E11" s="3581"/>
      <c r="F11" s="3581"/>
      <c r="G11" s="3581"/>
      <c r="H11" s="3581"/>
      <c r="I11" s="3581"/>
      <c r="J11" s="3581"/>
      <c r="K11" s="3581"/>
      <c r="L11" s="3581"/>
      <c r="M11" s="3581"/>
      <c r="N11" s="3581"/>
      <c r="O11" s="3581"/>
      <c r="P11" s="3581"/>
      <c r="Q11" s="3581"/>
      <c r="R11" s="3581"/>
      <c r="S11" s="3581"/>
      <c r="T11" s="3581"/>
      <c r="U11" s="3581"/>
      <c r="V11" s="3581"/>
      <c r="W11" s="3581"/>
      <c r="X11" s="3581"/>
      <c r="Y11" s="3581"/>
      <c r="Z11" s="3581"/>
      <c r="AA11" s="3581"/>
      <c r="AB11" s="3581"/>
      <c r="AC11" s="3581"/>
      <c r="AD11" s="3581"/>
      <c r="AE11" s="3581"/>
      <c r="AF11" s="3581"/>
      <c r="AG11" s="3581"/>
      <c r="AH11" s="3581"/>
      <c r="AI11" s="3581"/>
      <c r="AJ11" s="3581"/>
      <c r="AK11" s="3581"/>
      <c r="AL11" s="3581"/>
      <c r="AM11" s="3581"/>
      <c r="AN11" s="3581"/>
      <c r="AO11" s="3581"/>
      <c r="AP11" s="3581"/>
      <c r="AQ11" s="3581"/>
      <c r="AR11" s="3581"/>
      <c r="AS11" s="3581"/>
      <c r="AT11" s="3581"/>
      <c r="AU11" s="3581"/>
      <c r="AV11" s="3581"/>
      <c r="AW11" s="403"/>
      <c r="AX11" s="253"/>
      <c r="BI11" s="3425"/>
      <c r="BJ11" s="3425"/>
      <c r="BK11" s="3453"/>
      <c r="BL11" s="3453"/>
      <c r="BM11" s="3453"/>
      <c r="BN11" s="3453"/>
      <c r="BO11" s="3453"/>
      <c r="BP11" s="3453"/>
      <c r="BQ11" s="3478"/>
      <c r="BR11" s="3478"/>
      <c r="BS11" s="3478"/>
      <c r="BT11" s="3478"/>
      <c r="BU11" s="3478"/>
      <c r="BV11" s="3478"/>
      <c r="BW11" s="3478"/>
      <c r="BX11" s="3478"/>
      <c r="BY11" s="3478"/>
      <c r="BZ11" s="3705"/>
      <c r="CA11" s="3705"/>
      <c r="CB11" s="3472"/>
      <c r="CC11" s="3472"/>
      <c r="CD11" s="3472"/>
      <c r="CE11" s="3471"/>
      <c r="CF11" s="3471"/>
      <c r="CG11" s="3471"/>
      <c r="CH11" s="3471"/>
      <c r="CI11" s="3698"/>
      <c r="CJ11" s="3698"/>
      <c r="CK11" s="3472"/>
      <c r="CL11" s="3472"/>
      <c r="CM11" s="3471"/>
      <c r="CN11" s="3471"/>
      <c r="CO11" s="3472"/>
      <c r="CP11" s="3472"/>
      <c r="CQ11" s="3471"/>
      <c r="CR11" s="3471"/>
      <c r="CS11" s="3493"/>
      <c r="CT11" s="3493"/>
      <c r="CU11" s="3493"/>
      <c r="CV11" s="3493"/>
      <c r="CW11" s="3493"/>
      <c r="CX11" s="3493"/>
      <c r="CY11" s="3493"/>
      <c r="CZ11" s="3493"/>
      <c r="DA11" s="3493"/>
      <c r="DB11" s="3493"/>
      <c r="DC11" s="3493"/>
      <c r="DD11" s="3493"/>
    </row>
    <row r="12" spans="1:108" ht="13.5" customHeight="1">
      <c r="B12" s="399"/>
      <c r="C12" s="3581"/>
      <c r="D12" s="3581"/>
      <c r="E12" s="3581"/>
      <c r="F12" s="3581"/>
      <c r="G12" s="3581"/>
      <c r="H12" s="3581"/>
      <c r="I12" s="3581"/>
      <c r="J12" s="3581"/>
      <c r="K12" s="3581"/>
      <c r="L12" s="3581"/>
      <c r="M12" s="3581"/>
      <c r="N12" s="3581"/>
      <c r="O12" s="3581"/>
      <c r="P12" s="3581"/>
      <c r="Q12" s="3581"/>
      <c r="R12" s="3581"/>
      <c r="S12" s="3581"/>
      <c r="T12" s="3581"/>
      <c r="U12" s="3581"/>
      <c r="V12" s="3581"/>
      <c r="W12" s="3581"/>
      <c r="X12" s="3581"/>
      <c r="Y12" s="3581"/>
      <c r="Z12" s="3581"/>
      <c r="AA12" s="3581"/>
      <c r="AB12" s="3581"/>
      <c r="AC12" s="3581"/>
      <c r="AD12" s="3581"/>
      <c r="AE12" s="3581"/>
      <c r="AF12" s="3581"/>
      <c r="AG12" s="3581"/>
      <c r="AH12" s="3581"/>
      <c r="AI12" s="3581"/>
      <c r="AJ12" s="3581"/>
      <c r="AK12" s="3581"/>
      <c r="AL12" s="3581"/>
      <c r="AM12" s="3581"/>
      <c r="AN12" s="3581"/>
      <c r="AO12" s="3581"/>
      <c r="AP12" s="3581"/>
      <c r="AQ12" s="3581"/>
      <c r="AR12" s="3581"/>
      <c r="AS12" s="3581"/>
      <c r="AT12" s="3581"/>
      <c r="AU12" s="3581"/>
      <c r="AV12" s="3581"/>
      <c r="AW12" s="403"/>
      <c r="AX12" s="253"/>
      <c r="BI12" s="3425" t="s">
        <v>1505</v>
      </c>
      <c r="BJ12" s="3425"/>
      <c r="BK12" s="3453" t="s">
        <v>835</v>
      </c>
      <c r="BL12" s="3453"/>
      <c r="BM12" s="3453"/>
      <c r="BN12" s="3453"/>
      <c r="BO12" s="3453"/>
      <c r="BP12" s="3453"/>
      <c r="BQ12" s="3453"/>
      <c r="BR12" s="3453"/>
      <c r="BS12" s="3453"/>
      <c r="BT12" s="3453"/>
      <c r="BU12" s="3453"/>
      <c r="BV12" s="3453"/>
      <c r="BW12" s="3453"/>
      <c r="BX12" s="3567" t="s">
        <v>1003</v>
      </c>
      <c r="BY12" s="3567"/>
      <c r="BZ12" s="3567"/>
      <c r="CA12" s="3567"/>
      <c r="CB12" s="3647">
        <f>基本入力!M84</f>
        <v>66000</v>
      </c>
      <c r="CC12" s="3647"/>
      <c r="CD12" s="3647"/>
      <c r="CE12" s="3647"/>
      <c r="CF12" s="3647"/>
      <c r="CG12" s="3647"/>
      <c r="CH12" s="3647"/>
      <c r="CI12" s="3647"/>
      <c r="CJ12" s="3647"/>
      <c r="CK12" s="3493" t="s">
        <v>1710</v>
      </c>
      <c r="CL12" s="3493"/>
      <c r="CM12" s="3493"/>
      <c r="CN12" s="3493"/>
      <c r="CO12" s="3493"/>
      <c r="CP12" s="3493"/>
      <c r="CQ12" s="3493"/>
      <c r="CR12" s="3493"/>
      <c r="CS12" s="3493"/>
      <c r="CT12" s="3493"/>
      <c r="CU12" s="3493"/>
      <c r="CV12" s="3493"/>
      <c r="CW12" s="3493"/>
      <c r="CX12" s="3493"/>
      <c r="CY12" s="3493"/>
      <c r="CZ12" s="3493"/>
      <c r="DA12" s="3493"/>
      <c r="DB12" s="3493"/>
      <c r="DC12" s="3493"/>
      <c r="DD12" s="3493"/>
    </row>
    <row r="13" spans="1:108" ht="13.5" customHeight="1">
      <c r="B13" s="399"/>
      <c r="C13" s="3581"/>
      <c r="D13" s="3581"/>
      <c r="E13" s="3581"/>
      <c r="F13" s="3581"/>
      <c r="G13" s="3581"/>
      <c r="H13" s="3581"/>
      <c r="I13" s="3581"/>
      <c r="J13" s="3581"/>
      <c r="K13" s="3581"/>
      <c r="L13" s="3581"/>
      <c r="M13" s="3581"/>
      <c r="N13" s="3581"/>
      <c r="O13" s="3581"/>
      <c r="P13" s="3581"/>
      <c r="Q13" s="3581"/>
      <c r="R13" s="3581"/>
      <c r="S13" s="3581"/>
      <c r="T13" s="3581"/>
      <c r="U13" s="3581"/>
      <c r="V13" s="3581"/>
      <c r="W13" s="3581"/>
      <c r="X13" s="3581"/>
      <c r="Y13" s="3581"/>
      <c r="Z13" s="3581"/>
      <c r="AA13" s="3581"/>
      <c r="AB13" s="3581"/>
      <c r="AC13" s="3581"/>
      <c r="AD13" s="3581"/>
      <c r="AE13" s="3581"/>
      <c r="AF13" s="3581"/>
      <c r="AG13" s="3581"/>
      <c r="AH13" s="3581"/>
      <c r="AI13" s="3581"/>
      <c r="AJ13" s="3581"/>
      <c r="AK13" s="3581"/>
      <c r="AL13" s="3581"/>
      <c r="AM13" s="3581"/>
      <c r="AN13" s="3581"/>
      <c r="AO13" s="3581"/>
      <c r="AP13" s="3581"/>
      <c r="AQ13" s="3581"/>
      <c r="AR13" s="3581"/>
      <c r="AS13" s="3581"/>
      <c r="AT13" s="3581"/>
      <c r="AU13" s="3581"/>
      <c r="AV13" s="3581"/>
      <c r="AW13" s="403"/>
      <c r="AX13" s="253"/>
      <c r="BI13" s="3425"/>
      <c r="BJ13" s="3425"/>
      <c r="BK13" s="3453"/>
      <c r="BL13" s="3453"/>
      <c r="BM13" s="3453"/>
      <c r="BN13" s="3453"/>
      <c r="BO13" s="3453"/>
      <c r="BP13" s="3453"/>
      <c r="BQ13" s="3453"/>
      <c r="BR13" s="3453"/>
      <c r="BS13" s="3453"/>
      <c r="BT13" s="3453"/>
      <c r="BU13" s="3453"/>
      <c r="BV13" s="3453"/>
      <c r="BW13" s="3453"/>
      <c r="BX13" s="3567"/>
      <c r="BY13" s="3567"/>
      <c r="BZ13" s="3567"/>
      <c r="CA13" s="3567"/>
      <c r="CB13" s="3648"/>
      <c r="CC13" s="3648"/>
      <c r="CD13" s="3648"/>
      <c r="CE13" s="3648"/>
      <c r="CF13" s="3648"/>
      <c r="CG13" s="3648"/>
      <c r="CH13" s="3648"/>
      <c r="CI13" s="3648"/>
      <c r="CJ13" s="3648"/>
      <c r="CK13" s="3493"/>
      <c r="CL13" s="3493"/>
      <c r="CM13" s="3493"/>
      <c r="CN13" s="3493"/>
      <c r="CO13" s="3493"/>
      <c r="CP13" s="3493"/>
      <c r="CQ13" s="3493"/>
      <c r="CR13" s="3493"/>
      <c r="CS13" s="3493"/>
      <c r="CT13" s="3493"/>
      <c r="CU13" s="3493"/>
      <c r="CV13" s="3493"/>
      <c r="CW13" s="3493"/>
      <c r="CX13" s="3493"/>
      <c r="CY13" s="3493"/>
      <c r="CZ13" s="3493"/>
      <c r="DA13" s="3493"/>
      <c r="DB13" s="3493"/>
      <c r="DC13" s="3493"/>
      <c r="DD13" s="3493"/>
    </row>
    <row r="14" spans="1:108" ht="13.5" customHeight="1">
      <c r="B14" s="399"/>
      <c r="C14" s="3581"/>
      <c r="D14" s="3581"/>
      <c r="E14" s="3581"/>
      <c r="F14" s="3581"/>
      <c r="G14" s="3581"/>
      <c r="H14" s="3581"/>
      <c r="I14" s="3581"/>
      <c r="J14" s="3581"/>
      <c r="K14" s="3581"/>
      <c r="L14" s="3581"/>
      <c r="M14" s="3581"/>
      <c r="N14" s="3581"/>
      <c r="O14" s="3581"/>
      <c r="P14" s="3581"/>
      <c r="Q14" s="3581"/>
      <c r="R14" s="3581"/>
      <c r="S14" s="3581"/>
      <c r="T14" s="3581"/>
      <c r="U14" s="3581"/>
      <c r="V14" s="3581"/>
      <c r="W14" s="3581"/>
      <c r="X14" s="3581"/>
      <c r="Y14" s="3581"/>
      <c r="Z14" s="3581"/>
      <c r="AA14" s="3581"/>
      <c r="AB14" s="3581"/>
      <c r="AC14" s="3581"/>
      <c r="AD14" s="3581"/>
      <c r="AE14" s="3581"/>
      <c r="AF14" s="3581"/>
      <c r="AG14" s="3581"/>
      <c r="AH14" s="3581"/>
      <c r="AI14" s="3581"/>
      <c r="AJ14" s="3581"/>
      <c r="AK14" s="3581"/>
      <c r="AL14" s="3581"/>
      <c r="AM14" s="3581"/>
      <c r="AN14" s="3581"/>
      <c r="AO14" s="3581"/>
      <c r="AP14" s="3581"/>
      <c r="AQ14" s="3581"/>
      <c r="AR14" s="3581"/>
      <c r="AS14" s="3581"/>
      <c r="AT14" s="3581"/>
      <c r="AU14" s="3581"/>
      <c r="AV14" s="3581"/>
      <c r="AW14" s="403"/>
      <c r="AX14" s="253"/>
      <c r="BI14" s="3425" t="s">
        <v>1506</v>
      </c>
      <c r="BJ14" s="3425"/>
      <c r="BK14" s="3453" t="s">
        <v>834</v>
      </c>
      <c r="BL14" s="3453"/>
      <c r="BM14" s="3453"/>
      <c r="BN14" s="3453"/>
      <c r="BO14" s="3453"/>
      <c r="BP14" s="3453"/>
      <c r="BQ14" s="3453"/>
      <c r="BR14" s="3453"/>
      <c r="BS14" s="3453"/>
      <c r="BT14" s="3453"/>
      <c r="BU14" s="3453"/>
      <c r="BV14" s="3453"/>
      <c r="BW14" s="3453"/>
      <c r="BX14" s="3596" t="s">
        <v>871</v>
      </c>
      <c r="BY14" s="3596"/>
      <c r="BZ14" s="3596"/>
      <c r="CA14" s="3596"/>
      <c r="CB14" s="3596"/>
      <c r="CC14" s="3596"/>
      <c r="CD14" s="3596"/>
      <c r="CE14" s="3596"/>
      <c r="CF14" s="3596"/>
      <c r="CG14" s="3596"/>
      <c r="CH14" s="3596"/>
      <c r="CI14" s="3596"/>
      <c r="CJ14" s="3596"/>
      <c r="CK14" s="3596"/>
      <c r="CL14" s="3596"/>
      <c r="CM14" s="3596"/>
      <c r="CN14" s="3596"/>
      <c r="CO14" s="3596"/>
      <c r="CP14" s="3596"/>
      <c r="CQ14" s="3596"/>
      <c r="CR14" s="3596"/>
      <c r="CS14" s="3596"/>
      <c r="CT14" s="3596"/>
      <c r="CU14" s="3596"/>
      <c r="CV14" s="3596"/>
      <c r="CW14" s="3596"/>
      <c r="CX14" s="3596"/>
      <c r="CY14" s="3596"/>
      <c r="CZ14" s="3596"/>
      <c r="DA14" s="3596"/>
      <c r="DB14" s="3596"/>
      <c r="DC14" s="3596"/>
      <c r="DD14" s="3596"/>
    </row>
    <row r="15" spans="1:108" ht="13.5" customHeight="1">
      <c r="B15" s="399"/>
      <c r="C15" s="3581"/>
      <c r="D15" s="3581"/>
      <c r="E15" s="3581"/>
      <c r="F15" s="3581"/>
      <c r="G15" s="3581"/>
      <c r="H15" s="3581"/>
      <c r="I15" s="3581"/>
      <c r="J15" s="3581"/>
      <c r="K15" s="3581"/>
      <c r="L15" s="3581"/>
      <c r="M15" s="3581"/>
      <c r="N15" s="3581"/>
      <c r="O15" s="3581"/>
      <c r="P15" s="3581"/>
      <c r="Q15" s="3581"/>
      <c r="R15" s="3581"/>
      <c r="S15" s="3581"/>
      <c r="T15" s="3581"/>
      <c r="U15" s="3581"/>
      <c r="V15" s="3581"/>
      <c r="W15" s="3581"/>
      <c r="X15" s="3581"/>
      <c r="Y15" s="3581"/>
      <c r="Z15" s="3581"/>
      <c r="AA15" s="3581"/>
      <c r="AB15" s="3581"/>
      <c r="AC15" s="3581"/>
      <c r="AD15" s="3581"/>
      <c r="AE15" s="3581"/>
      <c r="AF15" s="3581"/>
      <c r="AG15" s="3581"/>
      <c r="AH15" s="3581"/>
      <c r="AI15" s="3581"/>
      <c r="AJ15" s="3581"/>
      <c r="AK15" s="3581"/>
      <c r="AL15" s="3581"/>
      <c r="AM15" s="3581"/>
      <c r="AN15" s="3581"/>
      <c r="AO15" s="3581"/>
      <c r="AP15" s="3581"/>
      <c r="AQ15" s="3581"/>
      <c r="AR15" s="3581"/>
      <c r="AS15" s="3581"/>
      <c r="AT15" s="3581"/>
      <c r="AU15" s="3581"/>
      <c r="AV15" s="3581"/>
      <c r="AW15" s="403"/>
      <c r="AX15" s="253"/>
      <c r="BI15" s="3425"/>
      <c r="BJ15" s="3425"/>
      <c r="BK15" s="3453"/>
      <c r="BL15" s="3453"/>
      <c r="BM15" s="3453"/>
      <c r="BN15" s="3453"/>
      <c r="BO15" s="3453"/>
      <c r="BP15" s="3453"/>
      <c r="BQ15" s="3453"/>
      <c r="BR15" s="3453"/>
      <c r="BS15" s="3453"/>
      <c r="BT15" s="3453"/>
      <c r="BU15" s="3453"/>
      <c r="BV15" s="3453"/>
      <c r="BW15" s="3453"/>
      <c r="BX15" s="3596"/>
      <c r="BY15" s="3596"/>
      <c r="BZ15" s="3596"/>
      <c r="CA15" s="3596"/>
      <c r="CB15" s="3596"/>
      <c r="CC15" s="3596"/>
      <c r="CD15" s="3596"/>
      <c r="CE15" s="3596"/>
      <c r="CF15" s="3596"/>
      <c r="CG15" s="3596"/>
      <c r="CH15" s="3596"/>
      <c r="CI15" s="3596"/>
      <c r="CJ15" s="3596"/>
      <c r="CK15" s="3596"/>
      <c r="CL15" s="3596"/>
      <c r="CM15" s="3596"/>
      <c r="CN15" s="3596"/>
      <c r="CO15" s="3596"/>
      <c r="CP15" s="3596"/>
      <c r="CQ15" s="3596"/>
      <c r="CR15" s="3596"/>
      <c r="CS15" s="3596"/>
      <c r="CT15" s="3596"/>
      <c r="CU15" s="3596"/>
      <c r="CV15" s="3596"/>
      <c r="CW15" s="3596"/>
      <c r="CX15" s="3596"/>
      <c r="CY15" s="3596"/>
      <c r="CZ15" s="3596"/>
      <c r="DA15" s="3596"/>
      <c r="DB15" s="3596"/>
      <c r="DC15" s="3596"/>
      <c r="DD15" s="3596"/>
    </row>
    <row r="16" spans="1:108" ht="13.5" customHeight="1">
      <c r="B16" s="399"/>
      <c r="C16" s="3581"/>
      <c r="D16" s="3581"/>
      <c r="E16" s="3581"/>
      <c r="F16" s="3581"/>
      <c r="G16" s="3581"/>
      <c r="H16" s="3581"/>
      <c r="I16" s="3581"/>
      <c r="J16" s="3581"/>
      <c r="K16" s="3581"/>
      <c r="L16" s="3581"/>
      <c r="M16" s="3581"/>
      <c r="N16" s="3581"/>
      <c r="O16" s="3581"/>
      <c r="P16" s="3581"/>
      <c r="Q16" s="3581"/>
      <c r="R16" s="3581"/>
      <c r="S16" s="3581"/>
      <c r="T16" s="3581"/>
      <c r="U16" s="3581"/>
      <c r="V16" s="3581"/>
      <c r="W16" s="3581"/>
      <c r="X16" s="3581"/>
      <c r="Y16" s="3581"/>
      <c r="Z16" s="3581"/>
      <c r="AA16" s="3581"/>
      <c r="AB16" s="3581"/>
      <c r="AC16" s="3581"/>
      <c r="AD16" s="3581"/>
      <c r="AE16" s="3581"/>
      <c r="AF16" s="3581"/>
      <c r="AG16" s="3581"/>
      <c r="AH16" s="3581"/>
      <c r="AI16" s="3581"/>
      <c r="AJ16" s="3581"/>
      <c r="AK16" s="3581"/>
      <c r="AL16" s="3581"/>
      <c r="AM16" s="3581"/>
      <c r="AN16" s="3581"/>
      <c r="AO16" s="3581"/>
      <c r="AP16" s="3581"/>
      <c r="AQ16" s="3581"/>
      <c r="AR16" s="3581"/>
      <c r="AS16" s="3581"/>
      <c r="AT16" s="3581"/>
      <c r="AU16" s="3581"/>
      <c r="AV16" s="3581"/>
      <c r="AW16" s="403"/>
      <c r="AX16" s="253"/>
      <c r="BI16" s="3425" t="s">
        <v>1507</v>
      </c>
      <c r="BJ16" s="3425"/>
      <c r="BK16" s="3453" t="s">
        <v>1508</v>
      </c>
      <c r="BL16" s="3453"/>
      <c r="BM16" s="3453"/>
      <c r="BN16" s="3453"/>
      <c r="BO16" s="3453"/>
      <c r="BP16" s="3453"/>
      <c r="BQ16" s="3453"/>
      <c r="BR16" s="3453"/>
      <c r="BS16" s="3453"/>
      <c r="BT16" s="3453"/>
      <c r="BU16" s="3453"/>
      <c r="BV16" s="3453"/>
      <c r="BW16" s="3453"/>
      <c r="BX16" s="3421" t="s">
        <v>1498</v>
      </c>
      <c r="BY16" s="3469"/>
      <c r="BZ16" s="3469"/>
      <c r="CA16" s="3469"/>
      <c r="CB16" s="3469"/>
      <c r="CC16" s="3469"/>
      <c r="CD16" s="3469"/>
      <c r="CE16" s="3469"/>
      <c r="CF16" s="3469"/>
      <c r="CG16" s="3469"/>
      <c r="CH16" s="3469"/>
      <c r="CI16" s="3469"/>
      <c r="CJ16" s="3469"/>
      <c r="CK16" s="3469"/>
      <c r="CL16" s="3469"/>
      <c r="CM16" s="3469"/>
      <c r="CN16" s="3469"/>
      <c r="CO16" s="3469"/>
      <c r="CP16" s="3469"/>
      <c r="CQ16" s="3469"/>
      <c r="CR16" s="3469"/>
      <c r="CS16" s="3469"/>
      <c r="CT16" s="3469"/>
      <c r="CU16" s="3469"/>
      <c r="CV16" s="3469"/>
      <c r="CW16" s="3469"/>
      <c r="CX16" s="3469"/>
      <c r="CY16" s="3469"/>
      <c r="CZ16" s="3469"/>
      <c r="DA16" s="3469"/>
      <c r="DB16" s="3469"/>
      <c r="DC16" s="3469"/>
      <c r="DD16" s="3421" t="s">
        <v>1499</v>
      </c>
    </row>
    <row r="17" spans="2:108" ht="13.5" customHeight="1">
      <c r="B17" s="399"/>
      <c r="C17" s="3581"/>
      <c r="D17" s="3581"/>
      <c r="E17" s="3581"/>
      <c r="F17" s="3581"/>
      <c r="G17" s="3581"/>
      <c r="H17" s="3581"/>
      <c r="I17" s="3581"/>
      <c r="J17" s="3581"/>
      <c r="K17" s="3581"/>
      <c r="L17" s="3581"/>
      <c r="M17" s="3581"/>
      <c r="N17" s="3581"/>
      <c r="O17" s="3581"/>
      <c r="P17" s="3581"/>
      <c r="Q17" s="3581"/>
      <c r="R17" s="3581"/>
      <c r="S17" s="3581"/>
      <c r="T17" s="3581"/>
      <c r="U17" s="3581"/>
      <c r="V17" s="3581"/>
      <c r="W17" s="3581"/>
      <c r="X17" s="3581"/>
      <c r="Y17" s="3581"/>
      <c r="Z17" s="3581"/>
      <c r="AA17" s="3581"/>
      <c r="AB17" s="3581"/>
      <c r="AC17" s="3581"/>
      <c r="AD17" s="3581"/>
      <c r="AE17" s="3581"/>
      <c r="AF17" s="3581"/>
      <c r="AG17" s="3581"/>
      <c r="AH17" s="3581"/>
      <c r="AI17" s="3581"/>
      <c r="AJ17" s="3581"/>
      <c r="AK17" s="3581"/>
      <c r="AL17" s="3581"/>
      <c r="AM17" s="3581"/>
      <c r="AN17" s="3581"/>
      <c r="AO17" s="3581"/>
      <c r="AP17" s="3581"/>
      <c r="AQ17" s="3581"/>
      <c r="AR17" s="3581"/>
      <c r="AS17" s="3581"/>
      <c r="AT17" s="3581"/>
      <c r="AU17" s="3581"/>
      <c r="AV17" s="3581"/>
      <c r="AW17" s="403"/>
      <c r="AX17" s="253"/>
      <c r="BI17" s="3425"/>
      <c r="BJ17" s="3425"/>
      <c r="BK17" s="3453"/>
      <c r="BL17" s="3453"/>
      <c r="BM17" s="3453"/>
      <c r="BN17" s="3453"/>
      <c r="BO17" s="3453"/>
      <c r="BP17" s="3453"/>
      <c r="BQ17" s="3453"/>
      <c r="BR17" s="3453"/>
      <c r="BS17" s="3453"/>
      <c r="BT17" s="3453"/>
      <c r="BU17" s="3453"/>
      <c r="BV17" s="3453"/>
      <c r="BW17" s="3453"/>
      <c r="BX17" s="3421"/>
      <c r="BY17" s="3469"/>
      <c r="BZ17" s="3469"/>
      <c r="CA17" s="3469"/>
      <c r="CB17" s="3469"/>
      <c r="CC17" s="3469"/>
      <c r="CD17" s="3469"/>
      <c r="CE17" s="3469"/>
      <c r="CF17" s="3469"/>
      <c r="CG17" s="3469"/>
      <c r="CH17" s="3469"/>
      <c r="CI17" s="3469"/>
      <c r="CJ17" s="3469"/>
      <c r="CK17" s="3469"/>
      <c r="CL17" s="3469"/>
      <c r="CM17" s="3469"/>
      <c r="CN17" s="3469"/>
      <c r="CO17" s="3469"/>
      <c r="CP17" s="3469"/>
      <c r="CQ17" s="3469"/>
      <c r="CR17" s="3469"/>
      <c r="CS17" s="3469"/>
      <c r="CT17" s="3469"/>
      <c r="CU17" s="3469"/>
      <c r="CV17" s="3469"/>
      <c r="CW17" s="3469"/>
      <c r="CX17" s="3469"/>
      <c r="CY17" s="3469"/>
      <c r="CZ17" s="3469"/>
      <c r="DA17" s="3469"/>
      <c r="DB17" s="3469"/>
      <c r="DC17" s="3469"/>
      <c r="DD17" s="3421"/>
    </row>
    <row r="18" spans="2:108" ht="13.5" customHeight="1">
      <c r="B18" s="399"/>
      <c r="C18" s="3581"/>
      <c r="D18" s="3581"/>
      <c r="E18" s="3581"/>
      <c r="F18" s="3581"/>
      <c r="G18" s="3581"/>
      <c r="H18" s="3581"/>
      <c r="I18" s="3581"/>
      <c r="J18" s="3581"/>
      <c r="K18" s="3581"/>
      <c r="L18" s="3581"/>
      <c r="M18" s="3581"/>
      <c r="N18" s="3581"/>
      <c r="O18" s="3581"/>
      <c r="P18" s="3581"/>
      <c r="Q18" s="3581"/>
      <c r="R18" s="3581"/>
      <c r="S18" s="3581"/>
      <c r="T18" s="3581"/>
      <c r="U18" s="3581"/>
      <c r="V18" s="3581"/>
      <c r="W18" s="3581"/>
      <c r="X18" s="3581"/>
      <c r="Y18" s="3581"/>
      <c r="Z18" s="3581"/>
      <c r="AA18" s="3581"/>
      <c r="AB18" s="3581"/>
      <c r="AC18" s="3581"/>
      <c r="AD18" s="3581"/>
      <c r="AE18" s="3581"/>
      <c r="AF18" s="3581"/>
      <c r="AG18" s="3581"/>
      <c r="AH18" s="3581"/>
      <c r="AI18" s="3581"/>
      <c r="AJ18" s="3581"/>
      <c r="AK18" s="3581"/>
      <c r="AL18" s="3581"/>
      <c r="AM18" s="3581"/>
      <c r="AN18" s="3581"/>
      <c r="AO18" s="3581"/>
      <c r="AP18" s="3581"/>
      <c r="AQ18" s="3581"/>
      <c r="AR18" s="3581"/>
      <c r="AS18" s="3581"/>
      <c r="AT18" s="3581"/>
      <c r="AU18" s="3581"/>
      <c r="AV18" s="3581"/>
      <c r="AW18" s="403"/>
      <c r="AX18" s="253"/>
    </row>
    <row r="19" spans="2:108" ht="13.5" customHeight="1">
      <c r="B19" s="399"/>
      <c r="C19" s="3581"/>
      <c r="D19" s="3581"/>
      <c r="E19" s="3581"/>
      <c r="F19" s="3581"/>
      <c r="G19" s="3581"/>
      <c r="H19" s="3581"/>
      <c r="I19" s="3581"/>
      <c r="J19" s="3581"/>
      <c r="K19" s="3581"/>
      <c r="L19" s="3581"/>
      <c r="M19" s="3581"/>
      <c r="N19" s="3581"/>
      <c r="O19" s="3581"/>
      <c r="P19" s="3581"/>
      <c r="Q19" s="3581"/>
      <c r="R19" s="3581"/>
      <c r="S19" s="3581"/>
      <c r="T19" s="3581"/>
      <c r="U19" s="3581"/>
      <c r="V19" s="3581"/>
      <c r="W19" s="3581"/>
      <c r="X19" s="3581"/>
      <c r="Y19" s="3581"/>
      <c r="Z19" s="3581"/>
      <c r="AA19" s="3581"/>
      <c r="AB19" s="3581"/>
      <c r="AC19" s="3581"/>
      <c r="AD19" s="3581"/>
      <c r="AE19" s="3581"/>
      <c r="AF19" s="3581"/>
      <c r="AG19" s="3581"/>
      <c r="AH19" s="3581"/>
      <c r="AI19" s="3581"/>
      <c r="AJ19" s="3581"/>
      <c r="AK19" s="3581"/>
      <c r="AL19" s="3581"/>
      <c r="AM19" s="3581"/>
      <c r="AN19" s="3581"/>
      <c r="AO19" s="3581"/>
      <c r="AP19" s="3581"/>
      <c r="AQ19" s="3581"/>
      <c r="AR19" s="3581"/>
      <c r="AS19" s="3581"/>
      <c r="AT19" s="3581"/>
      <c r="AU19" s="3581"/>
      <c r="AV19" s="3581"/>
      <c r="AW19" s="403"/>
      <c r="AX19" s="253"/>
    </row>
    <row r="20" spans="2:108" ht="13.5" customHeight="1">
      <c r="B20" s="399"/>
      <c r="C20" s="3581"/>
      <c r="D20" s="3581"/>
      <c r="E20" s="3581"/>
      <c r="F20" s="3581"/>
      <c r="G20" s="3581"/>
      <c r="H20" s="3581"/>
      <c r="I20" s="3581"/>
      <c r="J20" s="3581"/>
      <c r="K20" s="3581"/>
      <c r="L20" s="3581"/>
      <c r="M20" s="3581"/>
      <c r="N20" s="3581"/>
      <c r="O20" s="3581"/>
      <c r="P20" s="3581"/>
      <c r="Q20" s="3581"/>
      <c r="R20" s="3581"/>
      <c r="S20" s="3581"/>
      <c r="T20" s="3581"/>
      <c r="U20" s="3581"/>
      <c r="V20" s="3581"/>
      <c r="W20" s="3581"/>
      <c r="X20" s="3581"/>
      <c r="Y20" s="3581"/>
      <c r="Z20" s="3581"/>
      <c r="AA20" s="3581"/>
      <c r="AB20" s="3581"/>
      <c r="AC20" s="3581"/>
      <c r="AD20" s="3581"/>
      <c r="AE20" s="3581"/>
      <c r="AF20" s="3581"/>
      <c r="AG20" s="3581"/>
      <c r="AH20" s="3581"/>
      <c r="AI20" s="3581"/>
      <c r="AJ20" s="3581"/>
      <c r="AK20" s="3581"/>
      <c r="AL20" s="3581"/>
      <c r="AM20" s="3581"/>
      <c r="AN20" s="3581"/>
      <c r="AO20" s="3581"/>
      <c r="AP20" s="3581"/>
      <c r="AQ20" s="3581"/>
      <c r="AR20" s="3581"/>
      <c r="AS20" s="3581"/>
      <c r="AT20" s="3581"/>
      <c r="AU20" s="3581"/>
      <c r="AV20" s="3581"/>
      <c r="AW20" s="403"/>
      <c r="AX20" s="253"/>
      <c r="BI20" s="3682" t="s">
        <v>833</v>
      </c>
      <c r="BJ20" s="3682"/>
      <c r="BK20" s="3682"/>
      <c r="BL20" s="3682"/>
    </row>
    <row r="21" spans="2:108" ht="13.5" customHeight="1" thickBot="1">
      <c r="B21" s="399"/>
      <c r="C21" s="3581"/>
      <c r="D21" s="3581"/>
      <c r="E21" s="3581"/>
      <c r="F21" s="3581"/>
      <c r="G21" s="3581"/>
      <c r="H21" s="3581"/>
      <c r="I21" s="3581"/>
      <c r="J21" s="3581"/>
      <c r="K21" s="3581"/>
      <c r="L21" s="3581"/>
      <c r="M21" s="3581"/>
      <c r="N21" s="3581"/>
      <c r="O21" s="3581"/>
      <c r="P21" s="3581"/>
      <c r="Q21" s="3581"/>
      <c r="R21" s="3581"/>
      <c r="S21" s="3581"/>
      <c r="T21" s="3581"/>
      <c r="U21" s="3581"/>
      <c r="V21" s="3581"/>
      <c r="W21" s="3581"/>
      <c r="X21" s="3581"/>
      <c r="Y21" s="3581"/>
      <c r="Z21" s="3581"/>
      <c r="AA21" s="3581"/>
      <c r="AB21" s="3581"/>
      <c r="AC21" s="3581"/>
      <c r="AD21" s="3581"/>
      <c r="AE21" s="3581"/>
      <c r="AF21" s="3581"/>
      <c r="AG21" s="3581"/>
      <c r="AH21" s="3581"/>
      <c r="AI21" s="3581"/>
      <c r="AJ21" s="3581"/>
      <c r="AK21" s="3581"/>
      <c r="AL21" s="3581"/>
      <c r="AM21" s="3581"/>
      <c r="AN21" s="3581"/>
      <c r="AO21" s="3581"/>
      <c r="AP21" s="3581"/>
      <c r="AQ21" s="3581"/>
      <c r="AR21" s="3581"/>
      <c r="AS21" s="3581"/>
      <c r="AT21" s="3581"/>
      <c r="AU21" s="3581"/>
      <c r="AV21" s="3581"/>
      <c r="AW21" s="403"/>
      <c r="AX21" s="253"/>
      <c r="BI21" s="3682"/>
      <c r="BJ21" s="3682"/>
      <c r="BK21" s="3682"/>
      <c r="BL21" s="3682"/>
    </row>
    <row r="22" spans="2:108" ht="13.5" customHeight="1">
      <c r="B22" s="399"/>
      <c r="C22" s="3581"/>
      <c r="D22" s="3581"/>
      <c r="E22" s="3581"/>
      <c r="F22" s="3581"/>
      <c r="G22" s="3581"/>
      <c r="H22" s="3581"/>
      <c r="I22" s="3581"/>
      <c r="J22" s="3581"/>
      <c r="K22" s="3581"/>
      <c r="L22" s="3581"/>
      <c r="M22" s="3581"/>
      <c r="N22" s="3581"/>
      <c r="O22" s="3581"/>
      <c r="P22" s="3581"/>
      <c r="Q22" s="3581"/>
      <c r="R22" s="3581"/>
      <c r="S22" s="3581"/>
      <c r="T22" s="3581"/>
      <c r="U22" s="3581"/>
      <c r="V22" s="3581"/>
      <c r="W22" s="3581"/>
      <c r="X22" s="3581"/>
      <c r="Y22" s="3581"/>
      <c r="Z22" s="3581"/>
      <c r="AA22" s="3581"/>
      <c r="AB22" s="3581"/>
      <c r="AC22" s="3581"/>
      <c r="AD22" s="3581"/>
      <c r="AE22" s="3581"/>
      <c r="AF22" s="3581"/>
      <c r="AG22" s="3581"/>
      <c r="AH22" s="3581"/>
      <c r="AI22" s="3581"/>
      <c r="AJ22" s="3581"/>
      <c r="AK22" s="3581"/>
      <c r="AL22" s="3581"/>
      <c r="AM22" s="3581"/>
      <c r="AN22" s="3581"/>
      <c r="AO22" s="3581"/>
      <c r="AP22" s="3581"/>
      <c r="AQ22" s="3581"/>
      <c r="AR22" s="3581"/>
      <c r="AS22" s="3581"/>
      <c r="AT22" s="3581"/>
      <c r="AU22" s="3581"/>
      <c r="AV22" s="3581"/>
      <c r="AW22" s="403"/>
      <c r="AX22" s="253"/>
      <c r="BI22" s="3583" t="s">
        <v>832</v>
      </c>
      <c r="BJ22" s="3610"/>
      <c r="BK22" s="3720" t="s">
        <v>830</v>
      </c>
      <c r="BL22" s="3700"/>
      <c r="BM22" s="3700"/>
      <c r="BN22" s="3701"/>
      <c r="BO22" s="3597" t="str">
        <f>基本入力!AH105</f>
        <v>●登記名義人住所</v>
      </c>
      <c r="BP22" s="3598"/>
      <c r="BQ22" s="3598"/>
      <c r="BR22" s="3598"/>
      <c r="BS22" s="3598"/>
      <c r="BT22" s="3598"/>
      <c r="BU22" s="3598"/>
      <c r="BV22" s="3598"/>
      <c r="BW22" s="3598"/>
      <c r="BX22" s="3598"/>
      <c r="BY22" s="3598"/>
      <c r="BZ22" s="3598"/>
      <c r="CA22" s="3598"/>
      <c r="CB22" s="3598"/>
      <c r="CC22" s="3598"/>
      <c r="CD22" s="3598"/>
      <c r="CE22" s="3598"/>
      <c r="CF22" s="3690"/>
      <c r="CG22" s="3610" t="s">
        <v>831</v>
      </c>
      <c r="CH22" s="3610"/>
      <c r="CI22" s="3720" t="s">
        <v>830</v>
      </c>
      <c r="CJ22" s="3700"/>
      <c r="CK22" s="3700"/>
      <c r="CL22" s="3701"/>
      <c r="CM22" s="3597" t="str">
        <f>基本入力!AH105</f>
        <v>●登記名義人住所</v>
      </c>
      <c r="CN22" s="3598"/>
      <c r="CO22" s="3598"/>
      <c r="CP22" s="3598"/>
      <c r="CQ22" s="3598"/>
      <c r="CR22" s="3598"/>
      <c r="CS22" s="3598"/>
      <c r="CT22" s="3598"/>
      <c r="CU22" s="3598"/>
      <c r="CV22" s="3598"/>
      <c r="CW22" s="3598"/>
      <c r="CX22" s="3598"/>
      <c r="CY22" s="3598"/>
      <c r="CZ22" s="3598"/>
      <c r="DA22" s="3598"/>
      <c r="DB22" s="3598"/>
      <c r="DC22" s="3598"/>
      <c r="DD22" s="3599"/>
    </row>
    <row r="23" spans="2:108" ht="13.5" customHeight="1">
      <c r="B23" s="399"/>
      <c r="C23" s="3581"/>
      <c r="D23" s="3581"/>
      <c r="E23" s="3581"/>
      <c r="F23" s="3581"/>
      <c r="G23" s="3581"/>
      <c r="H23" s="3581"/>
      <c r="I23" s="3581"/>
      <c r="J23" s="3581"/>
      <c r="K23" s="3581"/>
      <c r="L23" s="3581"/>
      <c r="M23" s="3581"/>
      <c r="N23" s="3581"/>
      <c r="O23" s="3581"/>
      <c r="P23" s="3581"/>
      <c r="Q23" s="3581"/>
      <c r="R23" s="3581"/>
      <c r="S23" s="3581"/>
      <c r="T23" s="3581"/>
      <c r="U23" s="3581"/>
      <c r="V23" s="3581"/>
      <c r="W23" s="3581"/>
      <c r="X23" s="3581"/>
      <c r="Y23" s="3581"/>
      <c r="Z23" s="3581"/>
      <c r="AA23" s="3581"/>
      <c r="AB23" s="3581"/>
      <c r="AC23" s="3581"/>
      <c r="AD23" s="3581"/>
      <c r="AE23" s="3581"/>
      <c r="AF23" s="3581"/>
      <c r="AG23" s="3581"/>
      <c r="AH23" s="3581"/>
      <c r="AI23" s="3581"/>
      <c r="AJ23" s="3581"/>
      <c r="AK23" s="3581"/>
      <c r="AL23" s="3581"/>
      <c r="AM23" s="3581"/>
      <c r="AN23" s="3581"/>
      <c r="AO23" s="3581"/>
      <c r="AP23" s="3581"/>
      <c r="AQ23" s="3581"/>
      <c r="AR23" s="3581"/>
      <c r="AS23" s="3581"/>
      <c r="AT23" s="3581"/>
      <c r="AU23" s="3581"/>
      <c r="AV23" s="3581"/>
      <c r="AW23" s="403"/>
      <c r="AX23" s="253"/>
      <c r="BI23" s="3585"/>
      <c r="BJ23" s="3611"/>
      <c r="BK23" s="3494"/>
      <c r="BL23" s="3472"/>
      <c r="BM23" s="3472"/>
      <c r="BN23" s="3555"/>
      <c r="BO23" s="3600"/>
      <c r="BP23" s="3600"/>
      <c r="BQ23" s="3600"/>
      <c r="BR23" s="3600"/>
      <c r="BS23" s="3600"/>
      <c r="BT23" s="3600"/>
      <c r="BU23" s="3600"/>
      <c r="BV23" s="3600"/>
      <c r="BW23" s="3600"/>
      <c r="BX23" s="3600"/>
      <c r="BY23" s="3600"/>
      <c r="BZ23" s="3600"/>
      <c r="CA23" s="3600"/>
      <c r="CB23" s="3600"/>
      <c r="CC23" s="3600"/>
      <c r="CD23" s="3600"/>
      <c r="CE23" s="3600"/>
      <c r="CF23" s="3691"/>
      <c r="CG23" s="3611"/>
      <c r="CH23" s="3611"/>
      <c r="CI23" s="3494"/>
      <c r="CJ23" s="3472"/>
      <c r="CK23" s="3472"/>
      <c r="CL23" s="3555"/>
      <c r="CM23" s="3600"/>
      <c r="CN23" s="3600"/>
      <c r="CO23" s="3600"/>
      <c r="CP23" s="3600"/>
      <c r="CQ23" s="3600"/>
      <c r="CR23" s="3600"/>
      <c r="CS23" s="3600"/>
      <c r="CT23" s="3600"/>
      <c r="CU23" s="3600"/>
      <c r="CV23" s="3600"/>
      <c r="CW23" s="3600"/>
      <c r="CX23" s="3600"/>
      <c r="CY23" s="3600"/>
      <c r="CZ23" s="3600"/>
      <c r="DA23" s="3600"/>
      <c r="DB23" s="3600"/>
      <c r="DC23" s="3600"/>
      <c r="DD23" s="3601"/>
    </row>
    <row r="24" spans="2:108" ht="13.5" customHeight="1">
      <c r="B24" s="399"/>
      <c r="C24" s="3581"/>
      <c r="D24" s="3581"/>
      <c r="E24" s="3581"/>
      <c r="F24" s="3581"/>
      <c r="G24" s="3581"/>
      <c r="H24" s="3581"/>
      <c r="I24" s="3581"/>
      <c r="J24" s="3581"/>
      <c r="K24" s="3581"/>
      <c r="L24" s="3581"/>
      <c r="M24" s="3581"/>
      <c r="N24" s="3581"/>
      <c r="O24" s="3581"/>
      <c r="P24" s="3581"/>
      <c r="Q24" s="3581"/>
      <c r="R24" s="3581"/>
      <c r="S24" s="3581"/>
      <c r="T24" s="3581"/>
      <c r="U24" s="3581"/>
      <c r="V24" s="3581"/>
      <c r="W24" s="3581"/>
      <c r="X24" s="3581"/>
      <c r="Y24" s="3581"/>
      <c r="Z24" s="3581"/>
      <c r="AA24" s="3581"/>
      <c r="AB24" s="3581"/>
      <c r="AC24" s="3581"/>
      <c r="AD24" s="3581"/>
      <c r="AE24" s="3581"/>
      <c r="AF24" s="3581"/>
      <c r="AG24" s="3581"/>
      <c r="AH24" s="3581"/>
      <c r="AI24" s="3581"/>
      <c r="AJ24" s="3581"/>
      <c r="AK24" s="3581"/>
      <c r="AL24" s="3581"/>
      <c r="AM24" s="3581"/>
      <c r="AN24" s="3581"/>
      <c r="AO24" s="3581"/>
      <c r="AP24" s="3581"/>
      <c r="AQ24" s="3581"/>
      <c r="AR24" s="3581"/>
      <c r="AS24" s="3581"/>
      <c r="AT24" s="3581"/>
      <c r="AU24" s="3581"/>
      <c r="AV24" s="3581"/>
      <c r="AW24" s="403"/>
      <c r="AX24" s="253"/>
      <c r="BI24" s="3585"/>
      <c r="BJ24" s="3611"/>
      <c r="BK24" s="3494"/>
      <c r="BL24" s="3472"/>
      <c r="BM24" s="3472"/>
      <c r="BN24" s="3555"/>
      <c r="BO24" s="3600"/>
      <c r="BP24" s="3600"/>
      <c r="BQ24" s="3600"/>
      <c r="BR24" s="3600"/>
      <c r="BS24" s="3600"/>
      <c r="BT24" s="3600"/>
      <c r="BU24" s="3600"/>
      <c r="BV24" s="3600"/>
      <c r="BW24" s="3600"/>
      <c r="BX24" s="3600"/>
      <c r="BY24" s="3600"/>
      <c r="BZ24" s="3600"/>
      <c r="CA24" s="3600"/>
      <c r="CB24" s="3600"/>
      <c r="CC24" s="3600"/>
      <c r="CD24" s="3600"/>
      <c r="CE24" s="3600"/>
      <c r="CF24" s="3691"/>
      <c r="CG24" s="3611"/>
      <c r="CH24" s="3611"/>
      <c r="CI24" s="3494"/>
      <c r="CJ24" s="3472"/>
      <c r="CK24" s="3472"/>
      <c r="CL24" s="3555"/>
      <c r="CM24" s="3600"/>
      <c r="CN24" s="3600"/>
      <c r="CO24" s="3600"/>
      <c r="CP24" s="3600"/>
      <c r="CQ24" s="3600"/>
      <c r="CR24" s="3600"/>
      <c r="CS24" s="3600"/>
      <c r="CT24" s="3600"/>
      <c r="CU24" s="3600"/>
      <c r="CV24" s="3600"/>
      <c r="CW24" s="3600"/>
      <c r="CX24" s="3600"/>
      <c r="CY24" s="3600"/>
      <c r="CZ24" s="3600"/>
      <c r="DA24" s="3600"/>
      <c r="DB24" s="3600"/>
      <c r="DC24" s="3600"/>
      <c r="DD24" s="3601"/>
    </row>
    <row r="25" spans="2:108" ht="13.5" customHeight="1">
      <c r="B25" s="399"/>
      <c r="C25" s="3581"/>
      <c r="D25" s="3581"/>
      <c r="E25" s="3581"/>
      <c r="F25" s="3581"/>
      <c r="G25" s="3581"/>
      <c r="H25" s="3581"/>
      <c r="I25" s="3581"/>
      <c r="J25" s="3581"/>
      <c r="K25" s="3581"/>
      <c r="L25" s="3581"/>
      <c r="M25" s="3581"/>
      <c r="N25" s="3581"/>
      <c r="O25" s="3581"/>
      <c r="P25" s="3581"/>
      <c r="Q25" s="3581"/>
      <c r="R25" s="3581"/>
      <c r="S25" s="3581"/>
      <c r="T25" s="3581"/>
      <c r="U25" s="3581"/>
      <c r="V25" s="3581"/>
      <c r="W25" s="3581"/>
      <c r="X25" s="3581"/>
      <c r="Y25" s="3581"/>
      <c r="Z25" s="3581"/>
      <c r="AA25" s="3581"/>
      <c r="AB25" s="3581"/>
      <c r="AC25" s="3581"/>
      <c r="AD25" s="3581"/>
      <c r="AE25" s="3581"/>
      <c r="AF25" s="3581"/>
      <c r="AG25" s="3581"/>
      <c r="AH25" s="3581"/>
      <c r="AI25" s="3581"/>
      <c r="AJ25" s="3581"/>
      <c r="AK25" s="3581"/>
      <c r="AL25" s="3581"/>
      <c r="AM25" s="3581"/>
      <c r="AN25" s="3581"/>
      <c r="AO25" s="3581"/>
      <c r="AP25" s="3581"/>
      <c r="AQ25" s="3581"/>
      <c r="AR25" s="3581"/>
      <c r="AS25" s="3581"/>
      <c r="AT25" s="3581"/>
      <c r="AU25" s="3581"/>
      <c r="AV25" s="3581"/>
      <c r="AW25" s="403"/>
      <c r="AX25" s="253"/>
      <c r="BI25" s="3585"/>
      <c r="BJ25" s="3611"/>
      <c r="BK25" s="3495"/>
      <c r="BL25" s="3496"/>
      <c r="BM25" s="3496"/>
      <c r="BN25" s="3578"/>
      <c r="BO25" s="3602"/>
      <c r="BP25" s="3602"/>
      <c r="BQ25" s="3602"/>
      <c r="BR25" s="3602"/>
      <c r="BS25" s="3602"/>
      <c r="BT25" s="3602"/>
      <c r="BU25" s="3602"/>
      <c r="BV25" s="3602"/>
      <c r="BW25" s="3602"/>
      <c r="BX25" s="3602"/>
      <c r="BY25" s="3602"/>
      <c r="BZ25" s="3602"/>
      <c r="CA25" s="3602"/>
      <c r="CB25" s="3602"/>
      <c r="CC25" s="3602"/>
      <c r="CD25" s="3602"/>
      <c r="CE25" s="3602"/>
      <c r="CF25" s="3692"/>
      <c r="CG25" s="3611"/>
      <c r="CH25" s="3611"/>
      <c r="CI25" s="3495"/>
      <c r="CJ25" s="3496"/>
      <c r="CK25" s="3496"/>
      <c r="CL25" s="3578"/>
      <c r="CM25" s="3602"/>
      <c r="CN25" s="3602"/>
      <c r="CO25" s="3602"/>
      <c r="CP25" s="3602"/>
      <c r="CQ25" s="3602"/>
      <c r="CR25" s="3602"/>
      <c r="CS25" s="3602"/>
      <c r="CT25" s="3602"/>
      <c r="CU25" s="3602"/>
      <c r="CV25" s="3602"/>
      <c r="CW25" s="3602"/>
      <c r="CX25" s="3602"/>
      <c r="CY25" s="3602"/>
      <c r="CZ25" s="3602"/>
      <c r="DA25" s="3602"/>
      <c r="DB25" s="3602"/>
      <c r="DC25" s="3602"/>
      <c r="DD25" s="3603"/>
    </row>
    <row r="26" spans="2:108" ht="13.5" customHeight="1">
      <c r="B26" s="399"/>
      <c r="C26" s="3581"/>
      <c r="D26" s="3581"/>
      <c r="E26" s="3581"/>
      <c r="F26" s="3581"/>
      <c r="G26" s="3581"/>
      <c r="H26" s="3581"/>
      <c r="I26" s="3581"/>
      <c r="J26" s="3581"/>
      <c r="K26" s="3581"/>
      <c r="L26" s="3581"/>
      <c r="M26" s="3581"/>
      <c r="N26" s="3581"/>
      <c r="O26" s="3581"/>
      <c r="P26" s="3581"/>
      <c r="Q26" s="3581"/>
      <c r="R26" s="3581"/>
      <c r="S26" s="3581"/>
      <c r="T26" s="3581"/>
      <c r="U26" s="3581"/>
      <c r="V26" s="3581"/>
      <c r="W26" s="3581"/>
      <c r="X26" s="3581"/>
      <c r="Y26" s="3581"/>
      <c r="Z26" s="3581"/>
      <c r="AA26" s="3581"/>
      <c r="AB26" s="3581"/>
      <c r="AC26" s="3581"/>
      <c r="AD26" s="3581"/>
      <c r="AE26" s="3581"/>
      <c r="AF26" s="3581"/>
      <c r="AG26" s="3581"/>
      <c r="AH26" s="3581"/>
      <c r="AI26" s="3581"/>
      <c r="AJ26" s="3581"/>
      <c r="AK26" s="3581"/>
      <c r="AL26" s="3581"/>
      <c r="AM26" s="3581"/>
      <c r="AN26" s="3581"/>
      <c r="AO26" s="3581"/>
      <c r="AP26" s="3581"/>
      <c r="AQ26" s="3581"/>
      <c r="AR26" s="3581"/>
      <c r="AS26" s="3581"/>
      <c r="AT26" s="3581"/>
      <c r="AU26" s="3581"/>
      <c r="AV26" s="3581"/>
      <c r="AW26" s="403"/>
      <c r="AX26" s="140"/>
      <c r="BI26" s="3585"/>
      <c r="BJ26" s="3611"/>
      <c r="BK26" s="3589" t="s">
        <v>829</v>
      </c>
      <c r="BL26" s="3590"/>
      <c r="BM26" s="3590"/>
      <c r="BN26" s="3591"/>
      <c r="BO26" s="3683" t="str">
        <f>基本入力!AH103</f>
        <v>●登記名義人</v>
      </c>
      <c r="BP26" s="3684"/>
      <c r="BQ26" s="3684"/>
      <c r="BR26" s="3684"/>
      <c r="BS26" s="3684"/>
      <c r="BT26" s="3684"/>
      <c r="BU26" s="3684"/>
      <c r="BV26" s="3684"/>
      <c r="BW26" s="3684"/>
      <c r="BX26" s="3684"/>
      <c r="BY26" s="3684"/>
      <c r="BZ26" s="3684"/>
      <c r="CA26" s="3684"/>
      <c r="CB26" s="3684"/>
      <c r="CC26" s="3684"/>
      <c r="CD26" s="3684"/>
      <c r="CE26" s="3684"/>
      <c r="CF26" s="3685"/>
      <c r="CG26" s="3611"/>
      <c r="CH26" s="3611"/>
      <c r="CI26" s="3589" t="s">
        <v>829</v>
      </c>
      <c r="CJ26" s="3590"/>
      <c r="CK26" s="3590"/>
      <c r="CL26" s="3591"/>
      <c r="CM26" s="3683" t="str">
        <f>基本入力!AH103</f>
        <v>●登記名義人</v>
      </c>
      <c r="CN26" s="3684"/>
      <c r="CO26" s="3684"/>
      <c r="CP26" s="3684"/>
      <c r="CQ26" s="3684"/>
      <c r="CR26" s="3684"/>
      <c r="CS26" s="3684"/>
      <c r="CT26" s="3684"/>
      <c r="CU26" s="3684"/>
      <c r="CV26" s="3684"/>
      <c r="CW26" s="3684"/>
      <c r="CX26" s="3684"/>
      <c r="CY26" s="3684"/>
      <c r="CZ26" s="3684"/>
      <c r="DA26" s="3684"/>
      <c r="DB26" s="3684"/>
      <c r="DC26" s="3684"/>
      <c r="DD26" s="3713"/>
    </row>
    <row r="27" spans="2:108" ht="13.5" customHeight="1">
      <c r="B27" s="399"/>
      <c r="C27" s="3581"/>
      <c r="D27" s="3581"/>
      <c r="E27" s="3581"/>
      <c r="F27" s="3581"/>
      <c r="G27" s="3581"/>
      <c r="H27" s="3581"/>
      <c r="I27" s="3581"/>
      <c r="J27" s="3581"/>
      <c r="K27" s="3581"/>
      <c r="L27" s="3581"/>
      <c r="M27" s="3581"/>
      <c r="N27" s="3581"/>
      <c r="O27" s="3581"/>
      <c r="P27" s="3581"/>
      <c r="Q27" s="3581"/>
      <c r="R27" s="3581"/>
      <c r="S27" s="3581"/>
      <c r="T27" s="3581"/>
      <c r="U27" s="3581"/>
      <c r="V27" s="3581"/>
      <c r="W27" s="3581"/>
      <c r="X27" s="3581"/>
      <c r="Y27" s="3581"/>
      <c r="Z27" s="3581"/>
      <c r="AA27" s="3581"/>
      <c r="AB27" s="3581"/>
      <c r="AC27" s="3581"/>
      <c r="AD27" s="3581"/>
      <c r="AE27" s="3581"/>
      <c r="AF27" s="3581"/>
      <c r="AG27" s="3581"/>
      <c r="AH27" s="3581"/>
      <c r="AI27" s="3581"/>
      <c r="AJ27" s="3581"/>
      <c r="AK27" s="3581"/>
      <c r="AL27" s="3581"/>
      <c r="AM27" s="3581"/>
      <c r="AN27" s="3581"/>
      <c r="AO27" s="3581"/>
      <c r="AP27" s="3581"/>
      <c r="AQ27" s="3581"/>
      <c r="AR27" s="3581"/>
      <c r="AS27" s="3581"/>
      <c r="AT27" s="3581"/>
      <c r="AU27" s="3581"/>
      <c r="AV27" s="3581"/>
      <c r="AW27" s="403"/>
      <c r="AX27" s="140"/>
      <c r="BI27" s="3585"/>
      <c r="BJ27" s="3611"/>
      <c r="BK27" s="3494"/>
      <c r="BL27" s="3472"/>
      <c r="BM27" s="3472"/>
      <c r="BN27" s="3555"/>
      <c r="BO27" s="3686"/>
      <c r="BP27" s="3686"/>
      <c r="BQ27" s="3686"/>
      <c r="BR27" s="3686"/>
      <c r="BS27" s="3686"/>
      <c r="BT27" s="3686"/>
      <c r="BU27" s="3686"/>
      <c r="BV27" s="3686"/>
      <c r="BW27" s="3686"/>
      <c r="BX27" s="3686"/>
      <c r="BY27" s="3686"/>
      <c r="BZ27" s="3686"/>
      <c r="CA27" s="3686"/>
      <c r="CB27" s="3686"/>
      <c r="CC27" s="3686"/>
      <c r="CD27" s="3686"/>
      <c r="CE27" s="3686"/>
      <c r="CF27" s="3687"/>
      <c r="CG27" s="3611"/>
      <c r="CH27" s="3611"/>
      <c r="CI27" s="3494"/>
      <c r="CJ27" s="3472"/>
      <c r="CK27" s="3472"/>
      <c r="CL27" s="3555"/>
      <c r="CM27" s="3686"/>
      <c r="CN27" s="3686"/>
      <c r="CO27" s="3686"/>
      <c r="CP27" s="3686"/>
      <c r="CQ27" s="3686"/>
      <c r="CR27" s="3686"/>
      <c r="CS27" s="3686"/>
      <c r="CT27" s="3686"/>
      <c r="CU27" s="3686"/>
      <c r="CV27" s="3686"/>
      <c r="CW27" s="3686"/>
      <c r="CX27" s="3686"/>
      <c r="CY27" s="3686"/>
      <c r="CZ27" s="3686"/>
      <c r="DA27" s="3686"/>
      <c r="DB27" s="3686"/>
      <c r="DC27" s="3686"/>
      <c r="DD27" s="3710"/>
    </row>
    <row r="28" spans="2:108" ht="13.5" customHeight="1">
      <c r="B28" s="400"/>
      <c r="C28" s="3582"/>
      <c r="D28" s="3582"/>
      <c r="E28" s="3582"/>
      <c r="F28" s="3582"/>
      <c r="G28" s="3582"/>
      <c r="H28" s="3582"/>
      <c r="I28" s="3582"/>
      <c r="J28" s="3582"/>
      <c r="K28" s="3582"/>
      <c r="L28" s="3582"/>
      <c r="M28" s="3582"/>
      <c r="N28" s="3582"/>
      <c r="O28" s="3582"/>
      <c r="P28" s="3582"/>
      <c r="Q28" s="3582"/>
      <c r="R28" s="3582"/>
      <c r="S28" s="3582"/>
      <c r="T28" s="3582"/>
      <c r="U28" s="3582"/>
      <c r="V28" s="3582"/>
      <c r="W28" s="3582"/>
      <c r="X28" s="3582"/>
      <c r="Y28" s="3582"/>
      <c r="Z28" s="3582"/>
      <c r="AA28" s="3582"/>
      <c r="AB28" s="3582"/>
      <c r="AC28" s="3582"/>
      <c r="AD28" s="3582"/>
      <c r="AE28" s="3582"/>
      <c r="AF28" s="3582"/>
      <c r="AG28" s="3582"/>
      <c r="AH28" s="3582"/>
      <c r="AI28" s="3582"/>
      <c r="AJ28" s="3582"/>
      <c r="AK28" s="3582"/>
      <c r="AL28" s="3582"/>
      <c r="AM28" s="3582"/>
      <c r="AN28" s="3582"/>
      <c r="AO28" s="3582"/>
      <c r="AP28" s="3582"/>
      <c r="AQ28" s="3582"/>
      <c r="AR28" s="3582"/>
      <c r="AS28" s="3582"/>
      <c r="AT28" s="3582"/>
      <c r="AU28" s="3582"/>
      <c r="AV28" s="3582"/>
      <c r="AW28" s="401"/>
      <c r="AX28" s="140"/>
      <c r="BI28" s="3585"/>
      <c r="BJ28" s="3611"/>
      <c r="BK28" s="3494"/>
      <c r="BL28" s="3472"/>
      <c r="BM28" s="3472"/>
      <c r="BN28" s="3555"/>
      <c r="BO28" s="3686"/>
      <c r="BP28" s="3686"/>
      <c r="BQ28" s="3686"/>
      <c r="BR28" s="3686"/>
      <c r="BS28" s="3686"/>
      <c r="BT28" s="3686"/>
      <c r="BU28" s="3686"/>
      <c r="BV28" s="3686"/>
      <c r="BW28" s="3686"/>
      <c r="BX28" s="3686"/>
      <c r="BY28" s="3686"/>
      <c r="BZ28" s="3686"/>
      <c r="CA28" s="3686"/>
      <c r="CB28" s="3686"/>
      <c r="CC28" s="3686"/>
      <c r="CD28" s="3686"/>
      <c r="CE28" s="3686"/>
      <c r="CF28" s="3687"/>
      <c r="CG28" s="3611"/>
      <c r="CH28" s="3611"/>
      <c r="CI28" s="3494"/>
      <c r="CJ28" s="3472"/>
      <c r="CK28" s="3472"/>
      <c r="CL28" s="3555"/>
      <c r="CM28" s="3686"/>
      <c r="CN28" s="3686"/>
      <c r="CO28" s="3686"/>
      <c r="CP28" s="3686"/>
      <c r="CQ28" s="3686"/>
      <c r="CR28" s="3686"/>
      <c r="CS28" s="3686"/>
      <c r="CT28" s="3686"/>
      <c r="CU28" s="3686"/>
      <c r="CV28" s="3686"/>
      <c r="CW28" s="3686"/>
      <c r="CX28" s="3686"/>
      <c r="CY28" s="3686"/>
      <c r="CZ28" s="3686"/>
      <c r="DA28" s="3686"/>
      <c r="DB28" s="3686"/>
      <c r="DC28" s="3686"/>
      <c r="DD28" s="3710"/>
    </row>
    <row r="29" spans="2:108" ht="13.5" customHeight="1" thickBot="1">
      <c r="B29" s="3426" t="s">
        <v>968</v>
      </c>
      <c r="C29" s="3426"/>
      <c r="D29" s="3426"/>
      <c r="E29" s="3426"/>
      <c r="F29" s="3426"/>
      <c r="G29" s="3426"/>
      <c r="H29" s="3426"/>
      <c r="I29" s="3426"/>
      <c r="J29" s="3426"/>
      <c r="K29" s="3426"/>
      <c r="L29" s="3426"/>
      <c r="M29" s="3426"/>
      <c r="N29" s="3426"/>
      <c r="O29" s="3426"/>
      <c r="P29" s="3426"/>
      <c r="Q29" s="3426"/>
      <c r="R29" s="3426"/>
      <c r="S29" s="3426"/>
      <c r="T29" s="3426"/>
      <c r="U29" s="3426"/>
      <c r="V29" s="3426"/>
      <c r="W29" s="3426"/>
      <c r="X29" s="3426"/>
      <c r="Y29" s="3426"/>
      <c r="Z29" s="3426"/>
      <c r="AA29" s="3426"/>
      <c r="AB29" s="3426"/>
      <c r="AC29" s="3426"/>
      <c r="AD29" s="3426"/>
      <c r="AE29" s="3426"/>
      <c r="AF29" s="3426"/>
      <c r="AG29" s="3426"/>
      <c r="AH29" s="3426"/>
      <c r="AI29" s="3426"/>
      <c r="AJ29" s="3426"/>
      <c r="AK29" s="3426"/>
      <c r="AL29" s="3426"/>
      <c r="AM29" s="3426"/>
      <c r="AN29" s="3426"/>
      <c r="AO29" s="3426"/>
      <c r="AP29" s="3426"/>
      <c r="AQ29" s="3426"/>
      <c r="AR29" s="3426"/>
      <c r="AS29" s="3426"/>
      <c r="AT29" s="3426"/>
      <c r="AU29" s="3426"/>
      <c r="AV29" s="3426"/>
      <c r="AW29" s="3426"/>
      <c r="BI29" s="3587"/>
      <c r="BJ29" s="3612"/>
      <c r="BK29" s="3592"/>
      <c r="BL29" s="3554"/>
      <c r="BM29" s="3554"/>
      <c r="BN29" s="3561"/>
      <c r="BO29" s="3688"/>
      <c r="BP29" s="3688"/>
      <c r="BQ29" s="3688"/>
      <c r="BR29" s="3688"/>
      <c r="BS29" s="3688"/>
      <c r="BT29" s="3688"/>
      <c r="BU29" s="3688"/>
      <c r="BV29" s="3688"/>
      <c r="BW29" s="3688"/>
      <c r="BX29" s="3688"/>
      <c r="BY29" s="3688"/>
      <c r="BZ29" s="3688"/>
      <c r="CA29" s="3688"/>
      <c r="CB29" s="3688"/>
      <c r="CC29" s="3688"/>
      <c r="CD29" s="3688"/>
      <c r="CE29" s="3688"/>
      <c r="CF29" s="3689"/>
      <c r="CG29" s="3612"/>
      <c r="CH29" s="3612"/>
      <c r="CI29" s="3592"/>
      <c r="CJ29" s="3554"/>
      <c r="CK29" s="3554"/>
      <c r="CL29" s="3561"/>
      <c r="CM29" s="3688"/>
      <c r="CN29" s="3688"/>
      <c r="CO29" s="3688"/>
      <c r="CP29" s="3688"/>
      <c r="CQ29" s="3688"/>
      <c r="CR29" s="3688"/>
      <c r="CS29" s="3688"/>
      <c r="CT29" s="3688"/>
      <c r="CU29" s="3688"/>
      <c r="CV29" s="3688"/>
      <c r="CW29" s="3688"/>
      <c r="CX29" s="3688"/>
      <c r="CY29" s="3688"/>
      <c r="CZ29" s="3688"/>
      <c r="DA29" s="3688"/>
      <c r="DB29" s="3688"/>
      <c r="DC29" s="3688"/>
      <c r="DD29" s="3712"/>
    </row>
    <row r="30" spans="2:108" ht="13.5" customHeight="1" thickBot="1">
      <c r="B30" s="3426"/>
      <c r="C30" s="3426"/>
      <c r="D30" s="3426"/>
      <c r="E30" s="3426"/>
      <c r="F30" s="3426"/>
      <c r="G30" s="3426"/>
      <c r="H30" s="3426"/>
      <c r="I30" s="3426"/>
      <c r="J30" s="3426"/>
      <c r="K30" s="3426"/>
      <c r="L30" s="3426"/>
      <c r="M30" s="3426"/>
      <c r="N30" s="3426"/>
      <c r="O30" s="3426"/>
      <c r="P30" s="3426"/>
      <c r="Q30" s="3426"/>
      <c r="R30" s="3426"/>
      <c r="S30" s="3426"/>
      <c r="T30" s="3426"/>
      <c r="U30" s="3426"/>
      <c r="V30" s="3426"/>
      <c r="W30" s="3426"/>
      <c r="X30" s="3426"/>
      <c r="Y30" s="3426"/>
      <c r="Z30" s="3426"/>
      <c r="AA30" s="3426"/>
      <c r="AB30" s="3426"/>
      <c r="AC30" s="3426"/>
      <c r="AD30" s="3426"/>
      <c r="AE30" s="3426"/>
      <c r="AF30" s="3426"/>
      <c r="AG30" s="3426"/>
      <c r="AH30" s="3426"/>
      <c r="AI30" s="3426"/>
      <c r="AJ30" s="3426"/>
      <c r="AK30" s="3426"/>
      <c r="AL30" s="3426"/>
      <c r="AM30" s="3426"/>
      <c r="AN30" s="3426"/>
      <c r="AO30" s="3426"/>
      <c r="AP30" s="3426"/>
      <c r="AQ30" s="3426"/>
      <c r="AR30" s="3426"/>
      <c r="AS30" s="3426"/>
      <c r="AT30" s="3426"/>
      <c r="AU30" s="3426"/>
      <c r="AV30" s="3426"/>
      <c r="AW30" s="3426"/>
      <c r="BI30" s="91"/>
      <c r="BJ30" s="91"/>
      <c r="BK30" s="91"/>
      <c r="BL30" s="91"/>
      <c r="BM30" s="91"/>
      <c r="BN30" s="91"/>
      <c r="BO30" s="91"/>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91"/>
      <c r="CV30" s="91"/>
      <c r="CW30" s="91"/>
      <c r="CX30" s="91"/>
      <c r="CY30" s="91"/>
      <c r="CZ30" s="91"/>
      <c r="DA30" s="91"/>
      <c r="DB30" s="91"/>
      <c r="DC30" s="91"/>
      <c r="DD30" s="91"/>
    </row>
    <row r="31" spans="2:108" ht="13.5" customHeight="1">
      <c r="B31" s="3426"/>
      <c r="C31" s="3426"/>
      <c r="D31" s="3426"/>
      <c r="E31" s="3426"/>
      <c r="F31" s="3426"/>
      <c r="G31" s="3426"/>
      <c r="H31" s="3426"/>
      <c r="I31" s="3426"/>
      <c r="J31" s="3426"/>
      <c r="K31" s="3426"/>
      <c r="L31" s="3426"/>
      <c r="M31" s="3426"/>
      <c r="N31" s="3426"/>
      <c r="O31" s="3426"/>
      <c r="P31" s="3426"/>
      <c r="Q31" s="3426"/>
      <c r="R31" s="3426"/>
      <c r="S31" s="3426"/>
      <c r="T31" s="3426"/>
      <c r="U31" s="3426"/>
      <c r="V31" s="3426"/>
      <c r="W31" s="3426"/>
      <c r="X31" s="3426"/>
      <c r="Y31" s="3426"/>
      <c r="Z31" s="3426"/>
      <c r="AA31" s="3426"/>
      <c r="AB31" s="3426"/>
      <c r="AC31" s="3426"/>
      <c r="AD31" s="3426"/>
      <c r="AE31" s="3426"/>
      <c r="AF31" s="3426"/>
      <c r="AG31" s="3426"/>
      <c r="AH31" s="3426"/>
      <c r="AI31" s="3426"/>
      <c r="AJ31" s="3426"/>
      <c r="AK31" s="3426"/>
      <c r="AL31" s="3426"/>
      <c r="AM31" s="3426"/>
      <c r="AN31" s="3426"/>
      <c r="AO31" s="3426"/>
      <c r="AP31" s="3426"/>
      <c r="AQ31" s="3426"/>
      <c r="AR31" s="3426"/>
      <c r="AS31" s="3426"/>
      <c r="AT31" s="3426"/>
      <c r="AU31" s="3426"/>
      <c r="AV31" s="3426"/>
      <c r="AW31" s="3426"/>
      <c r="BI31" s="3583" t="s">
        <v>522</v>
      </c>
      <c r="BJ31" s="3584"/>
      <c r="BK31" s="3706" t="str">
        <f>基本入力!J24&amp;基本入力!AB24&amp;基本入力!AD24&amp;基本入力!AG24&amp;基本入力!AJ24</f>
        <v>練馬区高松3丁目　●番地●</v>
      </c>
      <c r="BL31" s="3707"/>
      <c r="BM31" s="3707"/>
      <c r="BN31" s="3707"/>
      <c r="BO31" s="3707"/>
      <c r="BP31" s="3707"/>
      <c r="BQ31" s="3707"/>
      <c r="BR31" s="3707"/>
      <c r="BS31" s="3707"/>
      <c r="BT31" s="3707"/>
      <c r="BU31" s="3707"/>
      <c r="BV31" s="3707"/>
      <c r="BW31" s="3707"/>
      <c r="BX31" s="3707"/>
      <c r="BY31" s="3707"/>
      <c r="BZ31" s="3707"/>
      <c r="CA31" s="3707"/>
      <c r="CB31" s="3707"/>
      <c r="CC31" s="3707"/>
      <c r="CD31" s="3707"/>
      <c r="CE31" s="3707"/>
      <c r="CF31" s="3707"/>
      <c r="CG31" s="3707"/>
      <c r="CH31" s="3707"/>
      <c r="CI31" s="3707"/>
      <c r="CJ31" s="3707"/>
      <c r="CK31" s="3707"/>
      <c r="CL31" s="3707"/>
      <c r="CM31" s="3707"/>
      <c r="CN31" s="3707"/>
      <c r="CO31" s="3707"/>
      <c r="CP31" s="3707"/>
      <c r="CQ31" s="3707"/>
      <c r="CR31" s="3707"/>
      <c r="CS31" s="3707"/>
      <c r="CT31" s="3707"/>
      <c r="CU31" s="3707"/>
      <c r="CV31" s="3707"/>
      <c r="CW31" s="3707"/>
      <c r="CX31" s="3707"/>
      <c r="CY31" s="3707"/>
      <c r="CZ31" s="3707"/>
      <c r="DA31" s="3707"/>
      <c r="DB31" s="3707"/>
      <c r="DC31" s="3707"/>
      <c r="DD31" s="3708"/>
    </row>
    <row r="32" spans="2:108" ht="13.5" customHeight="1">
      <c r="AH32" s="3620" t="str">
        <f>基本入力!F70</f>
        <v>令和</v>
      </c>
      <c r="AI32" s="3621"/>
      <c r="AJ32" s="3621"/>
      <c r="AK32" s="3621"/>
      <c r="AL32" s="3620">
        <f>IF(基本入力!I70=0,"",基本入力!I70)</f>
        <v>8</v>
      </c>
      <c r="AM32" s="3621"/>
      <c r="AN32" s="3456" t="s">
        <v>1230</v>
      </c>
      <c r="AO32" s="3456"/>
      <c r="AP32" s="3620" t="str">
        <f>IF(基本入力!M70=0,"",基本入力!M70)</f>
        <v/>
      </c>
      <c r="AQ32" s="3621"/>
      <c r="AR32" s="3456" t="s">
        <v>1231</v>
      </c>
      <c r="AS32" s="3456"/>
      <c r="AT32" s="3620" t="str">
        <f>IF(基本入力!Q70=0,"",基本入力!Q70)</f>
        <v/>
      </c>
      <c r="AU32" s="3621"/>
      <c r="AV32" s="3456" t="s">
        <v>1232</v>
      </c>
      <c r="AW32" s="3456"/>
      <c r="BI32" s="3585"/>
      <c r="BJ32" s="3586"/>
      <c r="BK32" s="3709"/>
      <c r="BL32" s="3686"/>
      <c r="BM32" s="3686"/>
      <c r="BN32" s="3686"/>
      <c r="BO32" s="3686"/>
      <c r="BP32" s="3686"/>
      <c r="BQ32" s="3686"/>
      <c r="BR32" s="3686"/>
      <c r="BS32" s="3686"/>
      <c r="BT32" s="3686"/>
      <c r="BU32" s="3686"/>
      <c r="BV32" s="3686"/>
      <c r="BW32" s="3686"/>
      <c r="BX32" s="3686"/>
      <c r="BY32" s="3686"/>
      <c r="BZ32" s="3686"/>
      <c r="CA32" s="3686"/>
      <c r="CB32" s="3686"/>
      <c r="CC32" s="3686"/>
      <c r="CD32" s="3686"/>
      <c r="CE32" s="3686"/>
      <c r="CF32" s="3686"/>
      <c r="CG32" s="3686"/>
      <c r="CH32" s="3686"/>
      <c r="CI32" s="3686"/>
      <c r="CJ32" s="3686"/>
      <c r="CK32" s="3686"/>
      <c r="CL32" s="3686"/>
      <c r="CM32" s="3686"/>
      <c r="CN32" s="3686"/>
      <c r="CO32" s="3686"/>
      <c r="CP32" s="3686"/>
      <c r="CQ32" s="3686"/>
      <c r="CR32" s="3686"/>
      <c r="CS32" s="3686"/>
      <c r="CT32" s="3686"/>
      <c r="CU32" s="3686"/>
      <c r="CV32" s="3686"/>
      <c r="CW32" s="3686"/>
      <c r="CX32" s="3686"/>
      <c r="CY32" s="3686"/>
      <c r="CZ32" s="3686"/>
      <c r="DA32" s="3686"/>
      <c r="DB32" s="3686"/>
      <c r="DC32" s="3686"/>
      <c r="DD32" s="3710"/>
    </row>
    <row r="33" spans="2:108" ht="13.5" customHeight="1">
      <c r="AH33" s="3621"/>
      <c r="AI33" s="3621"/>
      <c r="AJ33" s="3621"/>
      <c r="AK33" s="3621"/>
      <c r="AL33" s="3621"/>
      <c r="AM33" s="3621"/>
      <c r="AN33" s="3456"/>
      <c r="AO33" s="3456"/>
      <c r="AP33" s="3621"/>
      <c r="AQ33" s="3621"/>
      <c r="AR33" s="3456"/>
      <c r="AS33" s="3456"/>
      <c r="AT33" s="3621"/>
      <c r="AU33" s="3621"/>
      <c r="AV33" s="3456"/>
      <c r="AW33" s="3456"/>
      <c r="BI33" s="3585"/>
      <c r="BJ33" s="3586"/>
      <c r="BK33" s="3709"/>
      <c r="BL33" s="3686"/>
      <c r="BM33" s="3686"/>
      <c r="BN33" s="3686"/>
      <c r="BO33" s="3686"/>
      <c r="BP33" s="3686"/>
      <c r="BQ33" s="3686"/>
      <c r="BR33" s="3686"/>
      <c r="BS33" s="3686"/>
      <c r="BT33" s="3686"/>
      <c r="BU33" s="3686"/>
      <c r="BV33" s="3686"/>
      <c r="BW33" s="3686"/>
      <c r="BX33" s="3686"/>
      <c r="BY33" s="3686"/>
      <c r="BZ33" s="3686"/>
      <c r="CA33" s="3686"/>
      <c r="CB33" s="3686"/>
      <c r="CC33" s="3686"/>
      <c r="CD33" s="3686"/>
      <c r="CE33" s="3686"/>
      <c r="CF33" s="3686"/>
      <c r="CG33" s="3686"/>
      <c r="CH33" s="3686"/>
      <c r="CI33" s="3686"/>
      <c r="CJ33" s="3686"/>
      <c r="CK33" s="3686"/>
      <c r="CL33" s="3686"/>
      <c r="CM33" s="3686"/>
      <c r="CN33" s="3686"/>
      <c r="CO33" s="3686"/>
      <c r="CP33" s="3686"/>
      <c r="CQ33" s="3686"/>
      <c r="CR33" s="3686"/>
      <c r="CS33" s="3686"/>
      <c r="CT33" s="3686"/>
      <c r="CU33" s="3686"/>
      <c r="CV33" s="3686"/>
      <c r="CW33" s="3686"/>
      <c r="CX33" s="3686"/>
      <c r="CY33" s="3686"/>
      <c r="CZ33" s="3686"/>
      <c r="DA33" s="3686"/>
      <c r="DB33" s="3686"/>
      <c r="DC33" s="3686"/>
      <c r="DD33" s="3710"/>
    </row>
    <row r="34" spans="2:108" ht="13.5" customHeight="1" thickBot="1">
      <c r="BI34" s="3587"/>
      <c r="BJ34" s="3588"/>
      <c r="BK34" s="3711"/>
      <c r="BL34" s="3688"/>
      <c r="BM34" s="3688"/>
      <c r="BN34" s="3688"/>
      <c r="BO34" s="3688"/>
      <c r="BP34" s="3688"/>
      <c r="BQ34" s="3688"/>
      <c r="BR34" s="3688"/>
      <c r="BS34" s="3688"/>
      <c r="BT34" s="3688"/>
      <c r="BU34" s="3688"/>
      <c r="BV34" s="3688"/>
      <c r="BW34" s="3688"/>
      <c r="BX34" s="3688"/>
      <c r="BY34" s="3688"/>
      <c r="BZ34" s="3688"/>
      <c r="CA34" s="3688"/>
      <c r="CB34" s="3688"/>
      <c r="CC34" s="3688"/>
      <c r="CD34" s="3688"/>
      <c r="CE34" s="3688"/>
      <c r="CF34" s="3688"/>
      <c r="CG34" s="3688"/>
      <c r="CH34" s="3688"/>
      <c r="CI34" s="3688"/>
      <c r="CJ34" s="3688"/>
      <c r="CK34" s="3688"/>
      <c r="CL34" s="3688"/>
      <c r="CM34" s="3688"/>
      <c r="CN34" s="3688"/>
      <c r="CO34" s="3688"/>
      <c r="CP34" s="3688"/>
      <c r="CQ34" s="3688"/>
      <c r="CR34" s="3688"/>
      <c r="CS34" s="3688"/>
      <c r="CT34" s="3688"/>
      <c r="CU34" s="3688"/>
      <c r="CV34" s="3688"/>
      <c r="CW34" s="3688"/>
      <c r="CX34" s="3688"/>
      <c r="CY34" s="3688"/>
      <c r="CZ34" s="3688"/>
      <c r="DA34" s="3688"/>
      <c r="DB34" s="3688"/>
      <c r="DC34" s="3688"/>
      <c r="DD34" s="3712"/>
    </row>
    <row r="35" spans="2:108" ht="13.5" customHeight="1" thickBot="1">
      <c r="B35" s="3478" t="s">
        <v>862</v>
      </c>
      <c r="C35" s="3478"/>
      <c r="D35" s="3478" t="s">
        <v>857</v>
      </c>
      <c r="E35" s="3422" t="s">
        <v>861</v>
      </c>
      <c r="F35" s="3422"/>
      <c r="G35" s="3422"/>
      <c r="H35" s="3422"/>
      <c r="I35" s="3422"/>
      <c r="J35" s="3422"/>
      <c r="K35" s="3422"/>
      <c r="L35" s="3422"/>
      <c r="M35" s="3422"/>
      <c r="N35" s="3462" t="s">
        <v>860</v>
      </c>
      <c r="O35" s="3462"/>
      <c r="P35" s="3462"/>
      <c r="Q35" s="3462"/>
      <c r="R35" s="3462"/>
      <c r="S35" s="3462"/>
      <c r="T35" s="3478"/>
      <c r="U35" s="3478"/>
      <c r="V35" s="3478"/>
      <c r="W35" s="3478"/>
      <c r="X35" s="3478"/>
      <c r="Y35" s="3478"/>
      <c r="Z35" s="3478"/>
      <c r="AA35" s="3478"/>
      <c r="AB35" s="3478"/>
      <c r="AC35" s="3478"/>
      <c r="AD35" s="3478"/>
      <c r="AE35" s="3478"/>
      <c r="AF35" s="3478"/>
      <c r="AG35" s="3478"/>
      <c r="AH35" s="3478"/>
      <c r="AI35" s="3478"/>
      <c r="AJ35" s="3478"/>
      <c r="AK35" s="3478"/>
      <c r="AL35" s="3478"/>
      <c r="AM35" s="3478"/>
      <c r="AN35" s="3478"/>
      <c r="AO35" s="3478"/>
      <c r="AP35" s="3478"/>
      <c r="AQ35" s="3478"/>
      <c r="AR35" s="3478"/>
      <c r="AS35" s="3478"/>
      <c r="AT35" s="3478"/>
      <c r="AU35" s="3478"/>
      <c r="AV35" s="3478"/>
      <c r="AW35" s="3478"/>
      <c r="BI35" s="91"/>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1"/>
      <c r="CT35" s="91"/>
      <c r="CU35" s="91"/>
      <c r="CV35" s="91"/>
      <c r="CW35" s="91"/>
      <c r="CX35" s="91"/>
      <c r="CY35" s="91"/>
      <c r="CZ35" s="91"/>
      <c r="DA35" s="91"/>
      <c r="DB35" s="91"/>
      <c r="DC35" s="91"/>
      <c r="DD35" s="91"/>
    </row>
    <row r="36" spans="2:108" ht="13.5" customHeight="1">
      <c r="B36" s="3478"/>
      <c r="C36" s="3478"/>
      <c r="D36" s="3478"/>
      <c r="E36" s="3422"/>
      <c r="F36" s="3422"/>
      <c r="G36" s="3422"/>
      <c r="H36" s="3422"/>
      <c r="I36" s="3422"/>
      <c r="J36" s="3422"/>
      <c r="K36" s="3422"/>
      <c r="L36" s="3422"/>
      <c r="M36" s="3422"/>
      <c r="N36" s="3464"/>
      <c r="O36" s="3464"/>
      <c r="P36" s="3464"/>
      <c r="Q36" s="3464"/>
      <c r="R36" s="3464"/>
      <c r="S36" s="3464"/>
      <c r="T36" s="3619"/>
      <c r="U36" s="3619"/>
      <c r="V36" s="3619"/>
      <c r="W36" s="3619"/>
      <c r="X36" s="3619"/>
      <c r="Y36" s="3619"/>
      <c r="Z36" s="3619"/>
      <c r="AA36" s="3619"/>
      <c r="AB36" s="3619"/>
      <c r="AC36" s="3619"/>
      <c r="AD36" s="3619"/>
      <c r="AE36" s="3619"/>
      <c r="AF36" s="3619"/>
      <c r="AG36" s="3619"/>
      <c r="AH36" s="3619"/>
      <c r="AI36" s="3619"/>
      <c r="AJ36" s="3619"/>
      <c r="AK36" s="3619"/>
      <c r="AL36" s="3619"/>
      <c r="AM36" s="3619"/>
      <c r="AN36" s="3619"/>
      <c r="AO36" s="3619"/>
      <c r="AP36" s="3619"/>
      <c r="AQ36" s="3619"/>
      <c r="AR36" s="3619"/>
      <c r="AS36" s="3619"/>
      <c r="AT36" s="3619"/>
      <c r="AU36" s="3619"/>
      <c r="AV36" s="3619"/>
      <c r="AW36" s="3619"/>
      <c r="BI36" s="3583" t="s">
        <v>828</v>
      </c>
      <c r="BJ36" s="3584"/>
      <c r="BK36" s="3699" t="s">
        <v>827</v>
      </c>
      <c r="BL36" s="3699"/>
      <c r="BM36" s="3593" t="s">
        <v>826</v>
      </c>
      <c r="BN36" s="3594"/>
      <c r="BO36" s="3594"/>
      <c r="BP36" s="3594"/>
      <c r="BQ36" s="3594"/>
      <c r="BR36" s="3700"/>
      <c r="BS36" s="3700"/>
      <c r="BT36" s="3700"/>
      <c r="BU36" s="3700"/>
      <c r="BV36" s="3700"/>
      <c r="BW36" s="3700"/>
      <c r="BX36" s="3700"/>
      <c r="BY36" s="3700"/>
      <c r="BZ36" s="3700"/>
      <c r="CA36" s="3700" t="s">
        <v>801</v>
      </c>
      <c r="CB36" s="3701"/>
      <c r="CC36" s="3699" t="s">
        <v>825</v>
      </c>
      <c r="CD36" s="3702"/>
      <c r="CE36" s="3703" t="s">
        <v>24</v>
      </c>
      <c r="CF36" s="3497" t="s">
        <v>824</v>
      </c>
      <c r="CG36" s="3497"/>
      <c r="CH36" s="3497"/>
      <c r="CI36" s="3626" t="s">
        <v>24</v>
      </c>
      <c r="CJ36" s="3497" t="s">
        <v>823</v>
      </c>
      <c r="CK36" s="3497"/>
      <c r="CL36" s="3626" t="s">
        <v>24</v>
      </c>
      <c r="CM36" s="3497" t="s">
        <v>822</v>
      </c>
      <c r="CN36" s="3498"/>
      <c r="CO36" s="3724" t="s">
        <v>821</v>
      </c>
      <c r="CP36" s="3699"/>
      <c r="CQ36" s="3703"/>
      <c r="CR36" s="3626"/>
      <c r="CS36" s="3626"/>
      <c r="CT36" s="3626"/>
      <c r="CU36" s="3626"/>
      <c r="CV36" s="3626"/>
      <c r="CW36" s="3626"/>
      <c r="CX36" s="3626"/>
      <c r="CY36" s="3626"/>
      <c r="CZ36" s="3626"/>
      <c r="DA36" s="3626"/>
      <c r="DB36" s="3626"/>
      <c r="DC36" s="3626"/>
      <c r="DD36" s="3732"/>
    </row>
    <row r="37" spans="2:108" ht="13.5" customHeight="1">
      <c r="BI37" s="3585"/>
      <c r="BJ37" s="3586"/>
      <c r="BK37" s="3492"/>
      <c r="BL37" s="3492"/>
      <c r="BM37" s="3595"/>
      <c r="BN37" s="3596"/>
      <c r="BO37" s="3596"/>
      <c r="BP37" s="3596"/>
      <c r="BQ37" s="3596"/>
      <c r="BR37" s="3472"/>
      <c r="BS37" s="3472"/>
      <c r="BT37" s="3472"/>
      <c r="BU37" s="3472"/>
      <c r="BV37" s="3472"/>
      <c r="BW37" s="3472"/>
      <c r="BX37" s="3472"/>
      <c r="BY37" s="3472"/>
      <c r="BZ37" s="3472"/>
      <c r="CA37" s="3472"/>
      <c r="CB37" s="3555"/>
      <c r="CC37" s="3492"/>
      <c r="CD37" s="3623"/>
      <c r="CE37" s="3507"/>
      <c r="CF37" s="3493"/>
      <c r="CG37" s="3493"/>
      <c r="CH37" s="3493"/>
      <c r="CI37" s="3508"/>
      <c r="CJ37" s="3493"/>
      <c r="CK37" s="3493"/>
      <c r="CL37" s="3508"/>
      <c r="CM37" s="3493"/>
      <c r="CN37" s="3499"/>
      <c r="CO37" s="3726"/>
      <c r="CP37" s="3492"/>
      <c r="CQ37" s="3508" t="s">
        <v>24</v>
      </c>
      <c r="CR37" s="3596" t="s">
        <v>820</v>
      </c>
      <c r="CS37" s="3596"/>
      <c r="CT37" s="3596"/>
      <c r="CU37" s="3596"/>
      <c r="CV37" s="3596"/>
      <c r="CW37" s="3508" t="s">
        <v>24</v>
      </c>
      <c r="CX37" s="3596" t="s">
        <v>819</v>
      </c>
      <c r="CY37" s="3596"/>
      <c r="CZ37" s="3596"/>
      <c r="DA37" s="3596"/>
      <c r="DB37" s="3596"/>
      <c r="DC37" s="3508"/>
      <c r="DD37" s="3717"/>
    </row>
    <row r="38" spans="2:108" ht="13.5" customHeight="1">
      <c r="B38" s="132"/>
      <c r="C38" s="132"/>
      <c r="D38" s="132"/>
      <c r="E38" s="132"/>
      <c r="F38" s="132"/>
      <c r="G38" s="132"/>
      <c r="H38" s="132"/>
      <c r="I38" s="132"/>
      <c r="J38" s="132"/>
      <c r="K38" s="132"/>
      <c r="L38" s="132"/>
      <c r="M38" s="132"/>
      <c r="N38" s="3462" t="s">
        <v>859</v>
      </c>
      <c r="O38" s="3462"/>
      <c r="P38" s="3462"/>
      <c r="Q38" s="3462"/>
      <c r="R38" s="3462"/>
      <c r="S38" s="3462"/>
      <c r="T38" s="3478"/>
      <c r="U38" s="3478"/>
      <c r="V38" s="3478"/>
      <c r="W38" s="3478"/>
      <c r="X38" s="3478"/>
      <c r="Y38" s="3478"/>
      <c r="Z38" s="3478"/>
      <c r="AA38" s="3478"/>
      <c r="AB38" s="3478"/>
      <c r="AC38" s="3478"/>
      <c r="AD38" s="3478"/>
      <c r="AE38" s="3478"/>
      <c r="AF38" s="3478"/>
      <c r="AG38" s="3478"/>
      <c r="AH38" s="3478"/>
      <c r="AI38" s="3478"/>
      <c r="AJ38" s="3478"/>
      <c r="AK38" s="3478"/>
      <c r="AL38" s="3478"/>
      <c r="AM38" s="3478"/>
      <c r="AN38" s="3478"/>
      <c r="AO38" s="3478"/>
      <c r="AP38" s="3478"/>
      <c r="AQ38" s="3478"/>
      <c r="AR38" s="3478"/>
      <c r="AS38" s="3478"/>
      <c r="AT38" s="3478"/>
      <c r="AU38" s="3478"/>
      <c r="AV38" s="3478"/>
      <c r="BI38" s="3585"/>
      <c r="BJ38" s="3586"/>
      <c r="BK38" s="3492"/>
      <c r="BL38" s="3492"/>
      <c r="BM38" s="3535"/>
      <c r="BN38" s="3536"/>
      <c r="BO38" s="3536"/>
      <c r="BP38" s="3536"/>
      <c r="BQ38" s="3536"/>
      <c r="BR38" s="3496"/>
      <c r="BS38" s="3496"/>
      <c r="BT38" s="3496"/>
      <c r="BU38" s="3496"/>
      <c r="BV38" s="3496"/>
      <c r="BW38" s="3496"/>
      <c r="BX38" s="3496"/>
      <c r="BY38" s="3496"/>
      <c r="BZ38" s="3496"/>
      <c r="CA38" s="3496"/>
      <c r="CB38" s="3578"/>
      <c r="CC38" s="3492"/>
      <c r="CD38" s="3623"/>
      <c r="CE38" s="3507" t="s">
        <v>24</v>
      </c>
      <c r="CF38" s="3493" t="s">
        <v>818</v>
      </c>
      <c r="CG38" s="3493"/>
      <c r="CH38" s="3493"/>
      <c r="CI38" s="3508" t="s">
        <v>24</v>
      </c>
      <c r="CJ38" s="3493" t="s">
        <v>817</v>
      </c>
      <c r="CK38" s="3493"/>
      <c r="CL38" s="3493"/>
      <c r="CM38" s="3493"/>
      <c r="CN38" s="3499"/>
      <c r="CO38" s="3726"/>
      <c r="CP38" s="3492"/>
      <c r="CQ38" s="3508"/>
      <c r="CR38" s="3596"/>
      <c r="CS38" s="3596"/>
      <c r="CT38" s="3596"/>
      <c r="CU38" s="3596"/>
      <c r="CV38" s="3596"/>
      <c r="CW38" s="3508"/>
      <c r="CX38" s="3596"/>
      <c r="CY38" s="3596"/>
      <c r="CZ38" s="3596"/>
      <c r="DA38" s="3596"/>
      <c r="DB38" s="3596"/>
      <c r="DC38" s="3508"/>
      <c r="DD38" s="3717"/>
    </row>
    <row r="39" spans="2:108" ht="13.5" customHeight="1">
      <c r="B39" s="132"/>
      <c r="C39" s="132"/>
      <c r="D39" s="132"/>
      <c r="E39" s="132"/>
      <c r="F39" s="132"/>
      <c r="G39" s="132"/>
      <c r="H39" s="132"/>
      <c r="I39" s="132"/>
      <c r="J39" s="132"/>
      <c r="K39" s="132"/>
      <c r="L39" s="132"/>
      <c r="M39" s="132"/>
      <c r="N39" s="3464"/>
      <c r="O39" s="3464"/>
      <c r="P39" s="3464"/>
      <c r="Q39" s="3464"/>
      <c r="R39" s="3464"/>
      <c r="S39" s="3464"/>
      <c r="T39" s="3619"/>
      <c r="U39" s="3619"/>
      <c r="V39" s="3619"/>
      <c r="W39" s="3619"/>
      <c r="X39" s="3619"/>
      <c r="Y39" s="3619"/>
      <c r="Z39" s="3619"/>
      <c r="AA39" s="3619"/>
      <c r="AB39" s="3619"/>
      <c r="AC39" s="3619"/>
      <c r="AD39" s="3619"/>
      <c r="AE39" s="3619"/>
      <c r="AF39" s="3619"/>
      <c r="AG39" s="3619"/>
      <c r="AH39" s="3619"/>
      <c r="AI39" s="3619"/>
      <c r="AJ39" s="3619"/>
      <c r="AK39" s="3619"/>
      <c r="AL39" s="3619"/>
      <c r="AM39" s="3619"/>
      <c r="AN39" s="3619"/>
      <c r="AO39" s="3619"/>
      <c r="AP39" s="3619"/>
      <c r="AQ39" s="3619"/>
      <c r="AR39" s="3619"/>
      <c r="AS39" s="3619"/>
      <c r="AT39" s="3619"/>
      <c r="AU39" s="3619"/>
      <c r="AV39" s="3619"/>
      <c r="AW39" s="105" t="s">
        <v>853</v>
      </c>
      <c r="BI39" s="3585"/>
      <c r="BJ39" s="3586"/>
      <c r="BK39" s="3492"/>
      <c r="BL39" s="3492"/>
      <c r="BM39" s="3532" t="s">
        <v>816</v>
      </c>
      <c r="BN39" s="3533"/>
      <c r="BO39" s="3533"/>
      <c r="BP39" s="3533"/>
      <c r="BQ39" s="3533"/>
      <c r="BR39" s="3559"/>
      <c r="BS39" s="3559"/>
      <c r="BT39" s="3559"/>
      <c r="BU39" s="3559"/>
      <c r="BV39" s="3559"/>
      <c r="BW39" s="3559"/>
      <c r="BX39" s="3559"/>
      <c r="BY39" s="3559"/>
      <c r="BZ39" s="3559"/>
      <c r="CA39" s="3559" t="s">
        <v>801</v>
      </c>
      <c r="CB39" s="3560"/>
      <c r="CC39" s="3492"/>
      <c r="CD39" s="3623"/>
      <c r="CE39" s="3507"/>
      <c r="CF39" s="3493"/>
      <c r="CG39" s="3493"/>
      <c r="CH39" s="3493"/>
      <c r="CI39" s="3508"/>
      <c r="CJ39" s="3493"/>
      <c r="CK39" s="3493"/>
      <c r="CL39" s="3493"/>
      <c r="CM39" s="3493"/>
      <c r="CN39" s="3499"/>
      <c r="CO39" s="3726"/>
      <c r="CP39" s="3492"/>
      <c r="CQ39" s="3508"/>
      <c r="CR39" s="3596"/>
      <c r="CS39" s="3596"/>
      <c r="CT39" s="3596"/>
      <c r="CU39" s="3596"/>
      <c r="CV39" s="3596"/>
      <c r="CW39" s="3508"/>
      <c r="CX39" s="3596"/>
      <c r="CY39" s="3596"/>
      <c r="CZ39" s="3596"/>
      <c r="DA39" s="3596"/>
      <c r="DB39" s="3596"/>
      <c r="DC39" s="3508"/>
      <c r="DD39" s="3717"/>
    </row>
    <row r="40" spans="2:108" ht="13.5" customHeight="1">
      <c r="BI40" s="3585"/>
      <c r="BJ40" s="3586"/>
      <c r="BK40" s="3492"/>
      <c r="BL40" s="3492"/>
      <c r="BM40" s="3595"/>
      <c r="BN40" s="3596"/>
      <c r="BO40" s="3596"/>
      <c r="BP40" s="3596"/>
      <c r="BQ40" s="3596"/>
      <c r="BR40" s="3472"/>
      <c r="BS40" s="3472"/>
      <c r="BT40" s="3472"/>
      <c r="BU40" s="3472"/>
      <c r="BV40" s="3472"/>
      <c r="BW40" s="3472"/>
      <c r="BX40" s="3472"/>
      <c r="BY40" s="3472"/>
      <c r="BZ40" s="3472"/>
      <c r="CA40" s="3472"/>
      <c r="CB40" s="3555"/>
      <c r="CC40" s="3492"/>
      <c r="CD40" s="3492"/>
      <c r="CE40" s="3508" t="s">
        <v>24</v>
      </c>
      <c r="CF40" s="3493" t="s">
        <v>421</v>
      </c>
      <c r="CG40" s="3493"/>
      <c r="CH40" s="3493"/>
      <c r="CI40" s="3493"/>
      <c r="CJ40" s="3667" t="s">
        <v>44</v>
      </c>
      <c r="CK40" s="3472"/>
      <c r="CL40" s="3472"/>
      <c r="CM40" s="3472"/>
      <c r="CN40" s="3730" t="s">
        <v>45</v>
      </c>
      <c r="CO40" s="3492"/>
      <c r="CP40" s="3492"/>
      <c r="CQ40" s="3508"/>
      <c r="CR40" s="3596"/>
      <c r="CS40" s="3596"/>
      <c r="CT40" s="3596"/>
      <c r="CU40" s="3596"/>
      <c r="CV40" s="3596"/>
      <c r="CW40" s="3508"/>
      <c r="CX40" s="3596"/>
      <c r="CY40" s="3596"/>
      <c r="CZ40" s="3596"/>
      <c r="DA40" s="3596"/>
      <c r="DB40" s="3596"/>
      <c r="DC40" s="3508"/>
      <c r="DD40" s="3717"/>
    </row>
    <row r="41" spans="2:108" ht="13.5" customHeight="1" thickBot="1">
      <c r="B41" s="3456" t="s">
        <v>858</v>
      </c>
      <c r="C41" s="3456"/>
      <c r="D41" s="3456" t="s">
        <v>857</v>
      </c>
      <c r="E41" s="3422" t="s">
        <v>856</v>
      </c>
      <c r="F41" s="3422"/>
      <c r="G41" s="3422"/>
      <c r="H41" s="3422"/>
      <c r="I41" s="3422"/>
      <c r="J41" s="3422"/>
      <c r="K41" s="3422"/>
      <c r="L41" s="3422"/>
      <c r="M41" s="3422"/>
      <c r="N41" s="3462" t="s">
        <v>855</v>
      </c>
      <c r="O41" s="3462"/>
      <c r="P41" s="3462"/>
      <c r="Q41" s="3462"/>
      <c r="R41" s="3462"/>
      <c r="S41" s="3462"/>
      <c r="T41" s="3462"/>
      <c r="U41" s="3462"/>
      <c r="V41" s="3462"/>
      <c r="W41" s="3462"/>
      <c r="X41" s="3460" t="str">
        <f>重説!H30</f>
        <v>東京マンション株式会社</v>
      </c>
      <c r="Y41" s="3460"/>
      <c r="Z41" s="3460"/>
      <c r="AA41" s="3460"/>
      <c r="AB41" s="3460"/>
      <c r="AC41" s="3460"/>
      <c r="AD41" s="3460"/>
      <c r="AE41" s="3460"/>
      <c r="AF41" s="3460"/>
      <c r="AG41" s="3460"/>
      <c r="AH41" s="3460"/>
      <c r="AI41" s="3460"/>
      <c r="AJ41" s="3460"/>
      <c r="AK41" s="3460"/>
      <c r="AL41" s="3460"/>
      <c r="AM41" s="3460"/>
      <c r="AN41" s="3460"/>
      <c r="AO41" s="3460"/>
      <c r="AP41" s="3460"/>
      <c r="AQ41" s="3460"/>
      <c r="AR41" s="3460"/>
      <c r="AS41" s="3460"/>
      <c r="AT41" s="3460"/>
      <c r="AU41" s="3460"/>
      <c r="AV41" s="3460"/>
      <c r="AW41" s="3460"/>
      <c r="BI41" s="3585"/>
      <c r="BJ41" s="3586"/>
      <c r="BK41" s="3492"/>
      <c r="BL41" s="3492"/>
      <c r="BM41" s="3643"/>
      <c r="BN41" s="3644"/>
      <c r="BO41" s="3644"/>
      <c r="BP41" s="3644"/>
      <c r="BQ41" s="3644"/>
      <c r="BR41" s="3574"/>
      <c r="BS41" s="3574"/>
      <c r="BT41" s="3574"/>
      <c r="BU41" s="3574"/>
      <c r="BV41" s="3574"/>
      <c r="BW41" s="3574"/>
      <c r="BX41" s="3574"/>
      <c r="BY41" s="3574"/>
      <c r="BZ41" s="3574"/>
      <c r="CA41" s="3574"/>
      <c r="CB41" s="3579"/>
      <c r="CC41" s="3492"/>
      <c r="CD41" s="3492"/>
      <c r="CE41" s="3519"/>
      <c r="CF41" s="3500"/>
      <c r="CG41" s="3500"/>
      <c r="CH41" s="3500"/>
      <c r="CI41" s="3500"/>
      <c r="CJ41" s="3668"/>
      <c r="CK41" s="3574"/>
      <c r="CL41" s="3574"/>
      <c r="CM41" s="3574"/>
      <c r="CN41" s="3731"/>
      <c r="CO41" s="3492"/>
      <c r="CP41" s="3492"/>
      <c r="CQ41" s="3679"/>
      <c r="CR41" s="3680"/>
      <c r="CS41" s="3680"/>
      <c r="CT41" s="3680"/>
      <c r="CU41" s="3680"/>
      <c r="CV41" s="3680"/>
      <c r="CW41" s="3680"/>
      <c r="CX41" s="3680"/>
      <c r="CY41" s="3680"/>
      <c r="CZ41" s="3680"/>
      <c r="DA41" s="3680"/>
      <c r="DB41" s="3680"/>
      <c r="DC41" s="3680"/>
      <c r="DD41" s="3681"/>
    </row>
    <row r="42" spans="2:108" ht="13.5" customHeight="1" thickTop="1">
      <c r="B42" s="3456"/>
      <c r="C42" s="3456"/>
      <c r="D42" s="3456"/>
      <c r="E42" s="3422"/>
      <c r="F42" s="3422"/>
      <c r="G42" s="3422"/>
      <c r="H42" s="3422"/>
      <c r="I42" s="3422"/>
      <c r="J42" s="3422"/>
      <c r="K42" s="3422"/>
      <c r="L42" s="3422"/>
      <c r="M42" s="3422"/>
      <c r="N42" s="3463"/>
      <c r="O42" s="3463"/>
      <c r="P42" s="3463"/>
      <c r="Q42" s="3463"/>
      <c r="R42" s="3463"/>
      <c r="S42" s="3463"/>
      <c r="T42" s="3463"/>
      <c r="U42" s="3463"/>
      <c r="V42" s="3463"/>
      <c r="W42" s="3463"/>
      <c r="X42" s="3459"/>
      <c r="Y42" s="3459"/>
      <c r="Z42" s="3459"/>
      <c r="AA42" s="3459"/>
      <c r="AB42" s="3459"/>
      <c r="AC42" s="3459"/>
      <c r="AD42" s="3459"/>
      <c r="AE42" s="3459"/>
      <c r="AF42" s="3459"/>
      <c r="AG42" s="3459"/>
      <c r="AH42" s="3459"/>
      <c r="AI42" s="3459"/>
      <c r="AJ42" s="3459"/>
      <c r="AK42" s="3459"/>
      <c r="AL42" s="3459"/>
      <c r="AM42" s="3459"/>
      <c r="AN42" s="3459"/>
      <c r="AO42" s="3459"/>
      <c r="AP42" s="3459"/>
      <c r="AQ42" s="3459"/>
      <c r="AR42" s="3459"/>
      <c r="AS42" s="3459"/>
      <c r="AT42" s="3459"/>
      <c r="AU42" s="3459"/>
      <c r="AV42" s="3459"/>
      <c r="AW42" s="3459"/>
      <c r="BI42" s="3585"/>
      <c r="BJ42" s="3586"/>
      <c r="BK42" s="3491" t="s">
        <v>815</v>
      </c>
      <c r="BL42" s="3491"/>
      <c r="BM42" s="3515" t="s">
        <v>814</v>
      </c>
      <c r="BN42" s="3516"/>
      <c r="BO42" s="3516"/>
      <c r="BP42" s="3516"/>
      <c r="BQ42" s="3516"/>
      <c r="BR42" s="3576"/>
      <c r="BS42" s="3576"/>
      <c r="BT42" s="3576"/>
      <c r="BU42" s="3576"/>
      <c r="BV42" s="3576"/>
      <c r="BW42" s="3576"/>
      <c r="BX42" s="3576"/>
      <c r="BY42" s="3576"/>
      <c r="BZ42" s="3576"/>
      <c r="CA42" s="3576" t="s">
        <v>801</v>
      </c>
      <c r="CB42" s="3577"/>
      <c r="CC42" s="3675" t="s">
        <v>486</v>
      </c>
      <c r="CD42" s="3676"/>
      <c r="CE42" s="3575"/>
      <c r="CF42" s="3576"/>
      <c r="CG42" s="3576"/>
      <c r="CH42" s="3576"/>
      <c r="CI42" s="3576"/>
      <c r="CJ42" s="3576"/>
      <c r="CK42" s="3576"/>
      <c r="CL42" s="3576"/>
      <c r="CM42" s="3576"/>
      <c r="CN42" s="3577"/>
      <c r="CO42" s="3675" t="s">
        <v>813</v>
      </c>
      <c r="CP42" s="3676"/>
      <c r="CQ42" s="3575"/>
      <c r="CR42" s="3576"/>
      <c r="CS42" s="3576"/>
      <c r="CT42" s="3576"/>
      <c r="CU42" s="3576"/>
      <c r="CV42" s="3576"/>
      <c r="CW42" s="3576"/>
      <c r="CX42" s="3576"/>
      <c r="CY42" s="3576"/>
      <c r="CZ42" s="3576"/>
      <c r="DA42" s="3576"/>
      <c r="DB42" s="3576"/>
      <c r="DC42" s="3718" t="s">
        <v>806</v>
      </c>
      <c r="DD42" s="3719"/>
    </row>
    <row r="43" spans="2:108" ht="13.5" customHeight="1">
      <c r="N43" s="3466" t="s">
        <v>854</v>
      </c>
      <c r="O43" s="3466"/>
      <c r="P43" s="3466"/>
      <c r="Q43" s="3466"/>
      <c r="R43" s="3466"/>
      <c r="S43" s="3466"/>
      <c r="T43" s="3466"/>
      <c r="U43" s="3466"/>
      <c r="V43" s="3466"/>
      <c r="W43" s="3466"/>
      <c r="X43" s="3458" t="str">
        <f>重説!H32</f>
        <v>代表取締役　髙橋　正臣</v>
      </c>
      <c r="Y43" s="3458"/>
      <c r="Z43" s="3458"/>
      <c r="AA43" s="3458"/>
      <c r="AB43" s="3458"/>
      <c r="AC43" s="3458"/>
      <c r="AD43" s="3458"/>
      <c r="AE43" s="3458"/>
      <c r="AF43" s="3458"/>
      <c r="AG43" s="3458"/>
      <c r="AH43" s="3458"/>
      <c r="AI43" s="3458"/>
      <c r="AJ43" s="3458"/>
      <c r="AK43" s="3458"/>
      <c r="AL43" s="3458"/>
      <c r="AM43" s="3458"/>
      <c r="AN43" s="3458"/>
      <c r="AO43" s="3458"/>
      <c r="AP43" s="3458"/>
      <c r="AQ43" s="3458"/>
      <c r="AR43" s="3458"/>
      <c r="AS43" s="3458"/>
      <c r="AT43" s="3458"/>
      <c r="AU43" s="3458"/>
      <c r="AV43" s="3458"/>
      <c r="AW43" s="397"/>
      <c r="BI43" s="3585"/>
      <c r="BJ43" s="3586"/>
      <c r="BK43" s="3492"/>
      <c r="BL43" s="3492"/>
      <c r="BM43" s="3445"/>
      <c r="BN43" s="3446"/>
      <c r="BO43" s="3446"/>
      <c r="BP43" s="3446"/>
      <c r="BQ43" s="3446"/>
      <c r="BR43" s="3472"/>
      <c r="BS43" s="3472"/>
      <c r="BT43" s="3472"/>
      <c r="BU43" s="3472"/>
      <c r="BV43" s="3472"/>
      <c r="BW43" s="3472"/>
      <c r="BX43" s="3472"/>
      <c r="BY43" s="3472"/>
      <c r="BZ43" s="3472"/>
      <c r="CA43" s="3472"/>
      <c r="CB43" s="3555"/>
      <c r="CC43" s="3562"/>
      <c r="CD43" s="3563"/>
      <c r="CE43" s="3494"/>
      <c r="CF43" s="3472"/>
      <c r="CG43" s="3472"/>
      <c r="CH43" s="3472"/>
      <c r="CI43" s="3472"/>
      <c r="CJ43" s="3472"/>
      <c r="CK43" s="3472"/>
      <c r="CL43" s="3472"/>
      <c r="CM43" s="3472"/>
      <c r="CN43" s="3555"/>
      <c r="CO43" s="3562"/>
      <c r="CP43" s="3563"/>
      <c r="CQ43" s="3494"/>
      <c r="CR43" s="3472"/>
      <c r="CS43" s="3472"/>
      <c r="CT43" s="3472"/>
      <c r="CU43" s="3472"/>
      <c r="CV43" s="3472"/>
      <c r="CW43" s="3472"/>
      <c r="CX43" s="3472"/>
      <c r="CY43" s="3472"/>
      <c r="CZ43" s="3472"/>
      <c r="DA43" s="3472"/>
      <c r="DB43" s="3472"/>
      <c r="DC43" s="3456"/>
      <c r="DD43" s="3677"/>
    </row>
    <row r="44" spans="2:108" ht="13.5" customHeight="1">
      <c r="N44" s="3463"/>
      <c r="O44" s="3463"/>
      <c r="P44" s="3463"/>
      <c r="Q44" s="3463"/>
      <c r="R44" s="3463"/>
      <c r="S44" s="3463"/>
      <c r="T44" s="3463"/>
      <c r="U44" s="3463"/>
      <c r="V44" s="3463"/>
      <c r="W44" s="3463"/>
      <c r="X44" s="3459"/>
      <c r="Y44" s="3459"/>
      <c r="Z44" s="3459"/>
      <c r="AA44" s="3459"/>
      <c r="AB44" s="3459"/>
      <c r="AC44" s="3459"/>
      <c r="AD44" s="3459"/>
      <c r="AE44" s="3459"/>
      <c r="AF44" s="3459"/>
      <c r="AG44" s="3459"/>
      <c r="AH44" s="3459"/>
      <c r="AI44" s="3459"/>
      <c r="AJ44" s="3459"/>
      <c r="AK44" s="3459"/>
      <c r="AL44" s="3459"/>
      <c r="AM44" s="3459"/>
      <c r="AN44" s="3459"/>
      <c r="AO44" s="3459"/>
      <c r="AP44" s="3459"/>
      <c r="AQ44" s="3459"/>
      <c r="AR44" s="3459"/>
      <c r="AS44" s="3459"/>
      <c r="AT44" s="3459"/>
      <c r="AU44" s="3459"/>
      <c r="AV44" s="3459"/>
      <c r="AW44" s="105" t="s">
        <v>853</v>
      </c>
      <c r="BI44" s="3585"/>
      <c r="BJ44" s="3586"/>
      <c r="BK44" s="3492"/>
      <c r="BL44" s="3492"/>
      <c r="BM44" s="3445"/>
      <c r="BN44" s="3446"/>
      <c r="BO44" s="3446"/>
      <c r="BP44" s="3446"/>
      <c r="BQ44" s="3446"/>
      <c r="BR44" s="3472"/>
      <c r="BS44" s="3472"/>
      <c r="BT44" s="3472"/>
      <c r="BU44" s="3472"/>
      <c r="BV44" s="3472"/>
      <c r="BW44" s="3472"/>
      <c r="BX44" s="3472"/>
      <c r="BY44" s="3472"/>
      <c r="BZ44" s="3472"/>
      <c r="CA44" s="3472"/>
      <c r="CB44" s="3555"/>
      <c r="CC44" s="3562"/>
      <c r="CD44" s="3563"/>
      <c r="CE44" s="3494"/>
      <c r="CF44" s="3472"/>
      <c r="CG44" s="3472"/>
      <c r="CH44" s="3472"/>
      <c r="CI44" s="3472"/>
      <c r="CJ44" s="3472"/>
      <c r="CK44" s="3472"/>
      <c r="CL44" s="3472"/>
      <c r="CM44" s="3472"/>
      <c r="CN44" s="3555"/>
      <c r="CO44" s="3562"/>
      <c r="CP44" s="3563"/>
      <c r="CQ44" s="3494"/>
      <c r="CR44" s="3472"/>
      <c r="CS44" s="3472"/>
      <c r="CT44" s="3472"/>
      <c r="CU44" s="3472"/>
      <c r="CV44" s="3456" t="s">
        <v>812</v>
      </c>
      <c r="CW44" s="3456"/>
      <c r="CX44" s="3472"/>
      <c r="CY44" s="3472"/>
      <c r="CZ44" s="3472"/>
      <c r="DA44" s="3472"/>
      <c r="DB44" s="3456" t="s">
        <v>804</v>
      </c>
      <c r="DC44" s="3456"/>
      <c r="DD44" s="3677"/>
    </row>
    <row r="45" spans="2:108" ht="13.5" customHeight="1">
      <c r="N45" s="3462" t="s">
        <v>852</v>
      </c>
      <c r="O45" s="3462"/>
      <c r="P45" s="3462"/>
      <c r="Q45" s="3462"/>
      <c r="R45" s="3462"/>
      <c r="S45" s="3462"/>
      <c r="T45" s="3462"/>
      <c r="U45" s="3462"/>
      <c r="V45" s="3462"/>
      <c r="W45" s="3462"/>
      <c r="X45" s="3460" t="str">
        <f>重説!H24&amp;"　"&amp;重説!H26</f>
        <v>東京都新宿区西新宿二丁目6番1号　新宿住友ビル19階</v>
      </c>
      <c r="Y45" s="3460"/>
      <c r="Z45" s="3460"/>
      <c r="AA45" s="3460"/>
      <c r="AB45" s="3460"/>
      <c r="AC45" s="3460"/>
      <c r="AD45" s="3460"/>
      <c r="AE45" s="3460"/>
      <c r="AF45" s="3460"/>
      <c r="AG45" s="3460"/>
      <c r="AH45" s="3460"/>
      <c r="AI45" s="3460"/>
      <c r="AJ45" s="3460"/>
      <c r="AK45" s="3460"/>
      <c r="AL45" s="3460"/>
      <c r="AM45" s="3460"/>
      <c r="AN45" s="3460"/>
      <c r="AO45" s="3460"/>
      <c r="AP45" s="3460"/>
      <c r="AQ45" s="3460"/>
      <c r="AR45" s="3460"/>
      <c r="AS45" s="3460"/>
      <c r="AT45" s="3460"/>
      <c r="AU45" s="3460"/>
      <c r="AV45" s="3460"/>
      <c r="AW45" s="3460"/>
      <c r="BI45" s="3585"/>
      <c r="BJ45" s="3586"/>
      <c r="BK45" s="3492"/>
      <c r="BL45" s="3492"/>
      <c r="BM45" s="3517"/>
      <c r="BN45" s="3518"/>
      <c r="BO45" s="3518"/>
      <c r="BP45" s="3518"/>
      <c r="BQ45" s="3518"/>
      <c r="BR45" s="3496"/>
      <c r="BS45" s="3496"/>
      <c r="BT45" s="3496"/>
      <c r="BU45" s="3496"/>
      <c r="BV45" s="3496"/>
      <c r="BW45" s="3496"/>
      <c r="BX45" s="3496"/>
      <c r="BY45" s="3496"/>
      <c r="BZ45" s="3496"/>
      <c r="CA45" s="3496"/>
      <c r="CB45" s="3578"/>
      <c r="CC45" s="3562"/>
      <c r="CD45" s="3563"/>
      <c r="CE45" s="3495"/>
      <c r="CF45" s="3496"/>
      <c r="CG45" s="3496"/>
      <c r="CH45" s="3496"/>
      <c r="CI45" s="3496"/>
      <c r="CJ45" s="3496"/>
      <c r="CK45" s="3496"/>
      <c r="CL45" s="3496"/>
      <c r="CM45" s="3496"/>
      <c r="CN45" s="3578"/>
      <c r="CO45" s="3562"/>
      <c r="CP45" s="3563"/>
      <c r="CQ45" s="3495"/>
      <c r="CR45" s="3496"/>
      <c r="CS45" s="3496"/>
      <c r="CT45" s="3496"/>
      <c r="CU45" s="3496"/>
      <c r="CV45" s="3572"/>
      <c r="CW45" s="3572"/>
      <c r="CX45" s="3496"/>
      <c r="CY45" s="3496"/>
      <c r="CZ45" s="3496"/>
      <c r="DA45" s="3496"/>
      <c r="DB45" s="3572"/>
      <c r="DC45" s="3572"/>
      <c r="DD45" s="3678"/>
    </row>
    <row r="46" spans="2:108" ht="13.5" customHeight="1">
      <c r="N46" s="3463"/>
      <c r="O46" s="3463"/>
      <c r="P46" s="3463"/>
      <c r="Q46" s="3463"/>
      <c r="R46" s="3463"/>
      <c r="S46" s="3463"/>
      <c r="T46" s="3463"/>
      <c r="U46" s="3463"/>
      <c r="V46" s="3463"/>
      <c r="W46" s="3463"/>
      <c r="X46" s="3459"/>
      <c r="Y46" s="3459"/>
      <c r="Z46" s="3459"/>
      <c r="AA46" s="3459"/>
      <c r="AB46" s="3459"/>
      <c r="AC46" s="3459"/>
      <c r="AD46" s="3459"/>
      <c r="AE46" s="3459"/>
      <c r="AF46" s="3459"/>
      <c r="AG46" s="3459"/>
      <c r="AH46" s="3459"/>
      <c r="AI46" s="3459"/>
      <c r="AJ46" s="3459"/>
      <c r="AK46" s="3459"/>
      <c r="AL46" s="3459"/>
      <c r="AM46" s="3459"/>
      <c r="AN46" s="3459"/>
      <c r="AO46" s="3459"/>
      <c r="AP46" s="3459"/>
      <c r="AQ46" s="3459"/>
      <c r="AR46" s="3459"/>
      <c r="AS46" s="3459"/>
      <c r="AT46" s="3459"/>
      <c r="AU46" s="3459"/>
      <c r="AV46" s="3459"/>
      <c r="AW46" s="3459"/>
      <c r="BI46" s="3585"/>
      <c r="BJ46" s="3586"/>
      <c r="BK46" s="3492"/>
      <c r="BL46" s="3492"/>
      <c r="BM46" s="3532" t="s">
        <v>811</v>
      </c>
      <c r="BN46" s="3533"/>
      <c r="BO46" s="3533"/>
      <c r="BP46" s="3533"/>
      <c r="BQ46" s="3533"/>
      <c r="BR46" s="3559"/>
      <c r="BS46" s="3559"/>
      <c r="BT46" s="3559"/>
      <c r="BU46" s="3559"/>
      <c r="BV46" s="3559"/>
      <c r="BW46" s="3559"/>
      <c r="BX46" s="3559"/>
      <c r="BY46" s="3559"/>
      <c r="BZ46" s="3559"/>
      <c r="CA46" s="3559" t="s">
        <v>801</v>
      </c>
      <c r="CB46" s="3560"/>
      <c r="CC46" s="3562" t="s">
        <v>810</v>
      </c>
      <c r="CD46" s="3563"/>
      <c r="CE46" s="3650"/>
      <c r="CF46" s="3651"/>
      <c r="CG46" s="3651"/>
      <c r="CH46" s="3651"/>
      <c r="CI46" s="3651"/>
      <c r="CJ46" s="3651"/>
      <c r="CK46" s="3651"/>
      <c r="CL46" s="3651"/>
      <c r="CM46" s="3651"/>
      <c r="CN46" s="3651"/>
      <c r="CO46" s="3651"/>
      <c r="CP46" s="3651"/>
      <c r="CQ46" s="3651"/>
      <c r="CR46" s="3651"/>
      <c r="CS46" s="3651"/>
      <c r="CT46" s="3651"/>
      <c r="CU46" s="3651"/>
      <c r="CV46" s="3651"/>
      <c r="CW46" s="3651"/>
      <c r="CX46" s="3651"/>
      <c r="CY46" s="3651"/>
      <c r="CZ46" s="3651"/>
      <c r="DA46" s="3651"/>
      <c r="DB46" s="3651"/>
      <c r="DC46" s="3651"/>
      <c r="DD46" s="3652"/>
    </row>
    <row r="47" spans="2:108" ht="13.5" customHeight="1">
      <c r="N47" s="3466" t="s">
        <v>851</v>
      </c>
      <c r="O47" s="3466"/>
      <c r="P47" s="3466"/>
      <c r="Q47" s="3466"/>
      <c r="R47" s="3466"/>
      <c r="S47" s="3466"/>
      <c r="T47" s="3466"/>
      <c r="U47" s="3466"/>
      <c r="V47" s="3466"/>
      <c r="W47" s="3466"/>
      <c r="X47" s="3470" t="str">
        <f>重説!H20</f>
        <v>国土交通大臣</v>
      </c>
      <c r="Y47" s="3471"/>
      <c r="Z47" s="3471"/>
      <c r="AA47" s="3471"/>
      <c r="AB47" s="3471"/>
      <c r="AC47" s="3471"/>
      <c r="AD47" s="3471"/>
      <c r="AE47" s="3471"/>
      <c r="AF47" s="3646" t="str">
        <f>重説!O20</f>
        <v>(3)</v>
      </c>
      <c r="AG47" s="3471"/>
      <c r="AH47" s="3508" t="s">
        <v>850</v>
      </c>
      <c r="AI47" s="3508"/>
      <c r="AJ47" s="3646" t="str">
        <f>重説!S20</f>
        <v>8684</v>
      </c>
      <c r="AK47" s="3471"/>
      <c r="AL47" s="3471"/>
      <c r="AM47" s="3471"/>
      <c r="AN47" s="3471"/>
      <c r="AO47" s="3508" t="s">
        <v>849</v>
      </c>
      <c r="AP47" s="3508"/>
      <c r="AW47" s="88"/>
      <c r="BI47" s="3585"/>
      <c r="BJ47" s="3586"/>
      <c r="BK47" s="3492"/>
      <c r="BL47" s="3492"/>
      <c r="BM47" s="3595"/>
      <c r="BN47" s="3596"/>
      <c r="BO47" s="3596"/>
      <c r="BP47" s="3596"/>
      <c r="BQ47" s="3596"/>
      <c r="BR47" s="3472"/>
      <c r="BS47" s="3472"/>
      <c r="BT47" s="3472"/>
      <c r="BU47" s="3472"/>
      <c r="BV47" s="3472"/>
      <c r="BW47" s="3472"/>
      <c r="BX47" s="3472"/>
      <c r="BY47" s="3472"/>
      <c r="BZ47" s="3472"/>
      <c r="CA47" s="3472"/>
      <c r="CB47" s="3555"/>
      <c r="CC47" s="3562"/>
      <c r="CD47" s="3563"/>
      <c r="CE47" s="3653"/>
      <c r="CF47" s="3493"/>
      <c r="CG47" s="3493"/>
      <c r="CH47" s="3493"/>
      <c r="CI47" s="3493"/>
      <c r="CJ47" s="3493"/>
      <c r="CK47" s="3493"/>
      <c r="CL47" s="3493"/>
      <c r="CM47" s="3493"/>
      <c r="CN47" s="3493"/>
      <c r="CO47" s="3493"/>
      <c r="CP47" s="3493"/>
      <c r="CQ47" s="3493"/>
      <c r="CR47" s="3493"/>
      <c r="CS47" s="3493"/>
      <c r="CT47" s="3493"/>
      <c r="CU47" s="3493"/>
      <c r="CV47" s="3493"/>
      <c r="CW47" s="3493"/>
      <c r="CX47" s="3493"/>
      <c r="CY47" s="3493"/>
      <c r="CZ47" s="3493"/>
      <c r="DA47" s="3493"/>
      <c r="DB47" s="3493"/>
      <c r="DC47" s="3493"/>
      <c r="DD47" s="3654"/>
    </row>
    <row r="48" spans="2:108" ht="13.5" customHeight="1">
      <c r="N48" s="3463"/>
      <c r="O48" s="3463"/>
      <c r="P48" s="3463"/>
      <c r="Q48" s="3463"/>
      <c r="R48" s="3463"/>
      <c r="S48" s="3463"/>
      <c r="T48" s="3463"/>
      <c r="U48" s="3463"/>
      <c r="V48" s="3463"/>
      <c r="W48" s="3463"/>
      <c r="X48" s="3479"/>
      <c r="Y48" s="3479"/>
      <c r="Z48" s="3479"/>
      <c r="AA48" s="3479"/>
      <c r="AB48" s="3479"/>
      <c r="AC48" s="3479"/>
      <c r="AD48" s="3479"/>
      <c r="AE48" s="3479"/>
      <c r="AF48" s="3479"/>
      <c r="AG48" s="3479"/>
      <c r="AH48" s="3645"/>
      <c r="AI48" s="3645"/>
      <c r="AJ48" s="3479"/>
      <c r="AK48" s="3479"/>
      <c r="AL48" s="3479"/>
      <c r="AM48" s="3479"/>
      <c r="AN48" s="3479"/>
      <c r="AO48" s="3645"/>
      <c r="AP48" s="3645"/>
      <c r="AW48" s="88"/>
      <c r="BI48" s="3585"/>
      <c r="BJ48" s="3586"/>
      <c r="BK48" s="3492"/>
      <c r="BL48" s="3492"/>
      <c r="BM48" s="3595"/>
      <c r="BN48" s="3596"/>
      <c r="BO48" s="3596"/>
      <c r="BP48" s="3596"/>
      <c r="BQ48" s="3596"/>
      <c r="BR48" s="3472"/>
      <c r="BS48" s="3472"/>
      <c r="BT48" s="3472"/>
      <c r="BU48" s="3472"/>
      <c r="BV48" s="3472"/>
      <c r="BW48" s="3472"/>
      <c r="BX48" s="3472"/>
      <c r="BY48" s="3472"/>
      <c r="BZ48" s="3472"/>
      <c r="CA48" s="3472"/>
      <c r="CB48" s="3555"/>
      <c r="CC48" s="3562"/>
      <c r="CD48" s="3563"/>
      <c r="CE48" s="3653"/>
      <c r="CF48" s="3493"/>
      <c r="CG48" s="3493"/>
      <c r="CH48" s="3493"/>
      <c r="CI48" s="3493"/>
      <c r="CJ48" s="3493"/>
      <c r="CK48" s="3493"/>
      <c r="CL48" s="3493"/>
      <c r="CM48" s="3493"/>
      <c r="CN48" s="3493"/>
      <c r="CO48" s="3493"/>
      <c r="CP48" s="3493"/>
      <c r="CQ48" s="3493"/>
      <c r="CR48" s="3493"/>
      <c r="CS48" s="3493"/>
      <c r="CT48" s="3493"/>
      <c r="CU48" s="3493"/>
      <c r="CV48" s="3493"/>
      <c r="CW48" s="3493"/>
      <c r="CX48" s="3493"/>
      <c r="CY48" s="3493"/>
      <c r="CZ48" s="3493"/>
      <c r="DA48" s="3493"/>
      <c r="DB48" s="3493"/>
      <c r="DC48" s="3493"/>
      <c r="DD48" s="3654"/>
    </row>
    <row r="49" spans="2:111" ht="13.5" customHeight="1" thickBot="1">
      <c r="BI49" s="3585"/>
      <c r="BJ49" s="3586"/>
      <c r="BK49" s="3492"/>
      <c r="BL49" s="3492"/>
      <c r="BM49" s="3643"/>
      <c r="BN49" s="3644"/>
      <c r="BO49" s="3644"/>
      <c r="BP49" s="3644"/>
      <c r="BQ49" s="3644"/>
      <c r="BR49" s="3574"/>
      <c r="BS49" s="3574"/>
      <c r="BT49" s="3574"/>
      <c r="BU49" s="3574"/>
      <c r="BV49" s="3574"/>
      <c r="BW49" s="3574"/>
      <c r="BX49" s="3574"/>
      <c r="BY49" s="3574"/>
      <c r="BZ49" s="3574"/>
      <c r="CA49" s="3574"/>
      <c r="CB49" s="3579"/>
      <c r="CC49" s="3564"/>
      <c r="CD49" s="3565"/>
      <c r="CE49" s="3655"/>
      <c r="CF49" s="3500"/>
      <c r="CG49" s="3500"/>
      <c r="CH49" s="3500"/>
      <c r="CI49" s="3500"/>
      <c r="CJ49" s="3500"/>
      <c r="CK49" s="3500"/>
      <c r="CL49" s="3500"/>
      <c r="CM49" s="3500"/>
      <c r="CN49" s="3500"/>
      <c r="CO49" s="3500"/>
      <c r="CP49" s="3500"/>
      <c r="CQ49" s="3500"/>
      <c r="CR49" s="3500"/>
      <c r="CS49" s="3500"/>
      <c r="CT49" s="3500"/>
      <c r="CU49" s="3500"/>
      <c r="CV49" s="3500"/>
      <c r="CW49" s="3500"/>
      <c r="CX49" s="3500"/>
      <c r="CY49" s="3500"/>
      <c r="CZ49" s="3500"/>
      <c r="DA49" s="3500"/>
      <c r="DB49" s="3500"/>
      <c r="DC49" s="3500"/>
      <c r="DD49" s="3656"/>
    </row>
    <row r="50" spans="2:111" ht="13.5" customHeight="1" thickTop="1">
      <c r="B50" s="3425" t="s">
        <v>848</v>
      </c>
      <c r="C50" s="3425"/>
      <c r="D50" s="3461" t="s">
        <v>847</v>
      </c>
      <c r="E50" s="3461"/>
      <c r="F50" s="3461"/>
      <c r="G50" s="3461"/>
      <c r="H50" s="3461"/>
      <c r="I50" s="3461"/>
      <c r="J50" s="3461"/>
      <c r="K50" s="3461"/>
      <c r="L50" s="3461"/>
      <c r="M50" s="3461"/>
      <c r="N50" s="3461"/>
      <c r="O50" s="3461"/>
      <c r="P50" s="3461"/>
      <c r="Q50" s="3461"/>
      <c r="R50" s="3461"/>
      <c r="S50" s="3461"/>
      <c r="T50" s="3461"/>
      <c r="U50" s="3461"/>
      <c r="V50" s="3461"/>
      <c r="W50" s="3461"/>
      <c r="X50" s="3461"/>
      <c r="Y50" s="81"/>
      <c r="Z50" s="81"/>
      <c r="AA50" s="81"/>
      <c r="AB50" s="81"/>
      <c r="AC50" s="81"/>
      <c r="AD50" s="81"/>
      <c r="AE50" s="81"/>
      <c r="AF50" s="81"/>
      <c r="AG50" s="81"/>
      <c r="AH50" s="81"/>
      <c r="AI50" s="81"/>
      <c r="AJ50" s="81"/>
      <c r="AK50" s="81"/>
      <c r="AL50" s="81"/>
      <c r="AM50" s="81"/>
      <c r="AN50" s="81"/>
      <c r="AO50" s="81"/>
      <c r="AP50" s="81"/>
      <c r="AQ50" s="81"/>
      <c r="AR50" s="81"/>
      <c r="AS50" s="81"/>
      <c r="AT50" s="81"/>
      <c r="AU50" s="81"/>
      <c r="BI50" s="3585"/>
      <c r="BJ50" s="3586"/>
      <c r="BK50" s="3491" t="s">
        <v>809</v>
      </c>
      <c r="BL50" s="3491"/>
      <c r="BM50" s="3515" t="s">
        <v>808</v>
      </c>
      <c r="BN50" s="3516"/>
      <c r="BO50" s="3516"/>
      <c r="BP50" s="3516"/>
      <c r="BQ50" s="3635"/>
      <c r="BR50" s="3520">
        <f>基本入力!AB13</f>
        <v>0</v>
      </c>
      <c r="BS50" s="3521"/>
      <c r="BT50" s="3521"/>
      <c r="BU50" s="3521"/>
      <c r="BV50" s="3521"/>
      <c r="BW50" s="3521"/>
      <c r="BX50" s="3521"/>
      <c r="BY50" s="3521"/>
      <c r="BZ50" s="3521"/>
      <c r="CA50" s="3521"/>
      <c r="CB50" s="3521"/>
      <c r="CC50" s="3521"/>
      <c r="CD50" s="3521"/>
      <c r="CE50" s="3521"/>
      <c r="CF50" s="3521"/>
      <c r="CG50" s="3522"/>
      <c r="CH50" s="3528" t="s">
        <v>807</v>
      </c>
      <c r="CI50" s="3529"/>
      <c r="CJ50" s="3529"/>
      <c r="CK50" s="3529"/>
      <c r="CL50" s="3530"/>
      <c r="CM50" s="3524" t="str">
        <f>基本入力!Q32</f>
        <v>●鉄筋コンクリート造1階建</v>
      </c>
      <c r="CN50" s="3521"/>
      <c r="CO50" s="3521"/>
      <c r="CP50" s="3521"/>
      <c r="CQ50" s="3521"/>
      <c r="CR50" s="3521"/>
      <c r="CS50" s="3521"/>
      <c r="CT50" s="3521"/>
      <c r="CU50" s="3521"/>
      <c r="CV50" s="3521"/>
      <c r="CW50" s="3521"/>
      <c r="CX50" s="3521"/>
      <c r="CY50" s="3521"/>
      <c r="CZ50" s="3521"/>
      <c r="DA50" s="3521"/>
      <c r="DB50" s="3521"/>
      <c r="DC50" s="3521"/>
      <c r="DD50" s="3525"/>
    </row>
    <row r="51" spans="2:111" ht="13.5" customHeight="1">
      <c r="B51" s="3425"/>
      <c r="C51" s="3425"/>
      <c r="D51" s="3461"/>
      <c r="E51" s="3461"/>
      <c r="F51" s="3461"/>
      <c r="G51" s="3461"/>
      <c r="H51" s="3461"/>
      <c r="I51" s="3461"/>
      <c r="J51" s="3461"/>
      <c r="K51" s="3461"/>
      <c r="L51" s="3461"/>
      <c r="M51" s="3461"/>
      <c r="N51" s="3461"/>
      <c r="O51" s="3461"/>
      <c r="P51" s="3461"/>
      <c r="Q51" s="3461"/>
      <c r="R51" s="3461"/>
      <c r="S51" s="3461"/>
      <c r="T51" s="3461"/>
      <c r="U51" s="3461"/>
      <c r="V51" s="3461"/>
      <c r="W51" s="3461"/>
      <c r="X51" s="3461"/>
      <c r="Y51" s="81"/>
      <c r="Z51" s="81"/>
      <c r="AA51" s="81"/>
      <c r="AB51" s="81"/>
      <c r="AC51" s="81"/>
      <c r="AD51" s="81"/>
      <c r="AE51" s="81"/>
      <c r="AF51" s="81"/>
      <c r="AG51" s="81"/>
      <c r="AH51" s="81"/>
      <c r="AI51" s="81"/>
      <c r="AJ51" s="81"/>
      <c r="AK51" s="81"/>
      <c r="AL51" s="81"/>
      <c r="AM51" s="81"/>
      <c r="AN51" s="81"/>
      <c r="AO51" s="81"/>
      <c r="AP51" s="81"/>
      <c r="AQ51" s="81"/>
      <c r="AR51" s="81"/>
      <c r="AS51" s="81"/>
      <c r="AT51" s="81"/>
      <c r="AU51" s="81"/>
      <c r="BI51" s="3585"/>
      <c r="BJ51" s="3586"/>
      <c r="BK51" s="3492"/>
      <c r="BL51" s="3492"/>
      <c r="BM51" s="3636"/>
      <c r="BN51" s="3637"/>
      <c r="BO51" s="3637"/>
      <c r="BP51" s="3637"/>
      <c r="BQ51" s="3638"/>
      <c r="BR51" s="3479"/>
      <c r="BS51" s="3479"/>
      <c r="BT51" s="3479"/>
      <c r="BU51" s="3479"/>
      <c r="BV51" s="3479"/>
      <c r="BW51" s="3479"/>
      <c r="BX51" s="3479"/>
      <c r="BY51" s="3479"/>
      <c r="BZ51" s="3479"/>
      <c r="CA51" s="3479"/>
      <c r="CB51" s="3479"/>
      <c r="CC51" s="3479"/>
      <c r="CD51" s="3479"/>
      <c r="CE51" s="3479"/>
      <c r="CF51" s="3479"/>
      <c r="CG51" s="3523"/>
      <c r="CH51" s="3507"/>
      <c r="CI51" s="3508"/>
      <c r="CJ51" s="3508"/>
      <c r="CK51" s="3508"/>
      <c r="CL51" s="3531"/>
      <c r="CM51" s="3526"/>
      <c r="CN51" s="3514"/>
      <c r="CO51" s="3514"/>
      <c r="CP51" s="3514"/>
      <c r="CQ51" s="3514"/>
      <c r="CR51" s="3514"/>
      <c r="CS51" s="3514"/>
      <c r="CT51" s="3514"/>
      <c r="CU51" s="3514"/>
      <c r="CV51" s="3514"/>
      <c r="CW51" s="3514"/>
      <c r="CX51" s="3514"/>
      <c r="CY51" s="3514"/>
      <c r="CZ51" s="3514"/>
      <c r="DA51" s="3514"/>
      <c r="DB51" s="3514"/>
      <c r="DC51" s="3514"/>
      <c r="DD51" s="3527"/>
    </row>
    <row r="52" spans="2:111" ht="13.5" customHeight="1">
      <c r="E52" s="3462" t="s">
        <v>846</v>
      </c>
      <c r="F52" s="3462"/>
      <c r="G52" s="3462"/>
      <c r="H52" s="3462"/>
      <c r="I52" s="3462"/>
      <c r="J52" s="3462"/>
      <c r="K52" s="3462"/>
      <c r="L52" s="3462"/>
      <c r="M52" s="3462"/>
      <c r="N52" s="3462"/>
      <c r="O52" s="3462"/>
      <c r="P52" s="3462"/>
      <c r="Q52" s="3462"/>
      <c r="R52" s="3462"/>
      <c r="S52" s="3462"/>
      <c r="T52" s="3462"/>
      <c r="U52" s="3462"/>
      <c r="V52" s="3462"/>
      <c r="W52" s="3462"/>
      <c r="X52" s="3462"/>
      <c r="Y52" s="3462"/>
      <c r="Z52" s="3462"/>
      <c r="AA52" s="3462"/>
      <c r="AB52" s="3462"/>
      <c r="AC52" s="3462"/>
      <c r="AD52" s="3462"/>
      <c r="AE52" s="3462"/>
      <c r="AF52" s="3462"/>
      <c r="AG52" s="3462"/>
      <c r="AH52" s="3462"/>
      <c r="AI52" s="3462"/>
      <c r="AJ52" s="3462"/>
      <c r="AK52" s="3462"/>
      <c r="AL52" s="3462"/>
      <c r="AM52" s="3462"/>
      <c r="AN52" s="3462"/>
      <c r="AO52" s="3462"/>
      <c r="AP52" s="3462"/>
      <c r="AQ52" s="3462"/>
      <c r="AR52" s="3462"/>
      <c r="AS52" s="3462"/>
      <c r="AT52" s="3462"/>
      <c r="AU52" s="3462"/>
      <c r="AV52" s="3462"/>
      <c r="AW52" s="3462"/>
      <c r="BI52" s="3585"/>
      <c r="BJ52" s="3586"/>
      <c r="BK52" s="3492"/>
      <c r="BL52" s="3623"/>
      <c r="BM52" s="3631"/>
      <c r="BN52" s="3437"/>
      <c r="BO52" s="3437"/>
      <c r="BP52" s="3437"/>
      <c r="BQ52" s="3438"/>
      <c r="BR52" s="3639" t="str">
        <f>基本入力!AH32</f>
        <v>●</v>
      </c>
      <c r="BS52" s="3640"/>
      <c r="BT52" s="3640"/>
      <c r="BU52" s="3640"/>
      <c r="BV52" s="3640"/>
      <c r="BW52" s="3640"/>
      <c r="BX52" s="3640"/>
      <c r="BY52" s="3572" t="s">
        <v>351</v>
      </c>
      <c r="BZ52" s="3572"/>
      <c r="CA52" s="3470" t="str">
        <f>基本入力!AS13</f>
        <v>●</v>
      </c>
      <c r="CB52" s="3471"/>
      <c r="CC52" s="3471"/>
      <c r="CD52" s="3471"/>
      <c r="CE52" s="3456" t="s">
        <v>805</v>
      </c>
      <c r="CF52" s="3456"/>
      <c r="CG52" s="3657"/>
      <c r="CH52" s="3532" t="s">
        <v>803</v>
      </c>
      <c r="CI52" s="3533"/>
      <c r="CJ52" s="3533"/>
      <c r="CK52" s="3533"/>
      <c r="CL52" s="3534"/>
      <c r="CM52" s="3538" t="str">
        <f>基本入力!AJ15</f>
        <v>●</v>
      </c>
      <c r="CN52" s="3539"/>
      <c r="CO52" s="3539"/>
      <c r="CP52" s="3539"/>
      <c r="CQ52" s="3539"/>
      <c r="CR52" s="3539"/>
      <c r="CS52" s="3539"/>
      <c r="CT52" s="3539"/>
      <c r="CU52" s="3539"/>
      <c r="CV52" s="3542" t="str">
        <f>基本入力!AL15</f>
        <v>ＬＤＫ</v>
      </c>
      <c r="CW52" s="3542"/>
      <c r="CX52" s="3542"/>
      <c r="CY52" s="3472"/>
      <c r="CZ52" s="3472"/>
      <c r="DA52" s="3472"/>
      <c r="DB52" s="3472"/>
      <c r="DC52" s="3472"/>
      <c r="DD52" s="3544"/>
    </row>
    <row r="53" spans="2:111" ht="13.5" customHeight="1">
      <c r="B53" s="88"/>
      <c r="C53" s="88"/>
      <c r="D53" s="88"/>
      <c r="E53" s="3464"/>
      <c r="F53" s="3464"/>
      <c r="G53" s="3464"/>
      <c r="H53" s="3464"/>
      <c r="I53" s="3464"/>
      <c r="J53" s="3464"/>
      <c r="K53" s="3464"/>
      <c r="L53" s="3464"/>
      <c r="M53" s="3464"/>
      <c r="N53" s="3464"/>
      <c r="O53" s="3464"/>
      <c r="P53" s="3464"/>
      <c r="Q53" s="3463"/>
      <c r="R53" s="3463"/>
      <c r="S53" s="3463"/>
      <c r="T53" s="3463"/>
      <c r="U53" s="3463"/>
      <c r="V53" s="3463"/>
      <c r="W53" s="3463"/>
      <c r="X53" s="3463"/>
      <c r="Y53" s="3463"/>
      <c r="Z53" s="3463"/>
      <c r="AA53" s="3463"/>
      <c r="AB53" s="3463"/>
      <c r="AC53" s="3463"/>
      <c r="AD53" s="3463"/>
      <c r="AE53" s="3463"/>
      <c r="AF53" s="3463"/>
      <c r="AG53" s="3463"/>
      <c r="AH53" s="3463"/>
      <c r="AI53" s="3463"/>
      <c r="AJ53" s="3463"/>
      <c r="AK53" s="3463"/>
      <c r="AL53" s="3463"/>
      <c r="AM53" s="3463"/>
      <c r="AN53" s="3463"/>
      <c r="AO53" s="3463"/>
      <c r="AP53" s="3463"/>
      <c r="AQ53" s="3463"/>
      <c r="AR53" s="3463"/>
      <c r="AS53" s="3463"/>
      <c r="AT53" s="3463"/>
      <c r="AU53" s="3463"/>
      <c r="AV53" s="3463"/>
      <c r="AW53" s="3463"/>
      <c r="BI53" s="3585"/>
      <c r="BJ53" s="3586"/>
      <c r="BK53" s="3492"/>
      <c r="BL53" s="3623"/>
      <c r="BM53" s="3632"/>
      <c r="BN53" s="3633"/>
      <c r="BO53" s="3633"/>
      <c r="BP53" s="3633"/>
      <c r="BQ53" s="3634"/>
      <c r="BR53" s="3641"/>
      <c r="BS53" s="3642"/>
      <c r="BT53" s="3642"/>
      <c r="BU53" s="3642"/>
      <c r="BV53" s="3642"/>
      <c r="BW53" s="3642"/>
      <c r="BX53" s="3642"/>
      <c r="BY53" s="3721"/>
      <c r="BZ53" s="3721"/>
      <c r="CA53" s="3514"/>
      <c r="CB53" s="3514"/>
      <c r="CC53" s="3514"/>
      <c r="CD53" s="3514"/>
      <c r="CE53" s="3572"/>
      <c r="CF53" s="3572"/>
      <c r="CG53" s="3573"/>
      <c r="CH53" s="3535"/>
      <c r="CI53" s="3536"/>
      <c r="CJ53" s="3536"/>
      <c r="CK53" s="3536"/>
      <c r="CL53" s="3537"/>
      <c r="CM53" s="3540"/>
      <c r="CN53" s="3541"/>
      <c r="CO53" s="3541"/>
      <c r="CP53" s="3541"/>
      <c r="CQ53" s="3541"/>
      <c r="CR53" s="3541"/>
      <c r="CS53" s="3541"/>
      <c r="CT53" s="3541"/>
      <c r="CU53" s="3541"/>
      <c r="CV53" s="3543"/>
      <c r="CW53" s="3543"/>
      <c r="CX53" s="3543"/>
      <c r="CY53" s="3496"/>
      <c r="CZ53" s="3496"/>
      <c r="DA53" s="3496"/>
      <c r="DB53" s="3496"/>
      <c r="DC53" s="3496"/>
      <c r="DD53" s="3545"/>
    </row>
    <row r="54" spans="2:111" ht="13.5" customHeight="1">
      <c r="B54" s="88"/>
      <c r="C54" s="88"/>
      <c r="D54" s="88"/>
      <c r="E54" s="3462" t="s">
        <v>1503</v>
      </c>
      <c r="F54" s="3462"/>
      <c r="G54" s="3462"/>
      <c r="H54" s="3462"/>
      <c r="I54" s="3462"/>
      <c r="J54" s="3462"/>
      <c r="K54" s="3462"/>
      <c r="L54" s="3462"/>
      <c r="M54" s="3462"/>
      <c r="N54" s="3462"/>
      <c r="O54" s="3462"/>
      <c r="P54" s="3462"/>
      <c r="Q54" s="3466"/>
      <c r="R54" s="3466"/>
      <c r="S54" s="3466"/>
      <c r="T54" s="3466"/>
      <c r="U54" s="3466"/>
      <c r="V54" s="3466"/>
      <c r="W54" s="3466"/>
      <c r="X54" s="3466"/>
      <c r="Y54" s="3466"/>
      <c r="Z54" s="3466"/>
      <c r="AA54" s="3466"/>
      <c r="AB54" s="3466"/>
      <c r="AC54" s="3466"/>
      <c r="AD54" s="3466"/>
      <c r="AE54" s="3466"/>
      <c r="AF54" s="3466"/>
      <c r="AG54" s="3466"/>
      <c r="AH54" s="3466"/>
      <c r="AI54" s="3466"/>
      <c r="AJ54" s="3466"/>
      <c r="AK54" s="3466"/>
      <c r="AL54" s="3466"/>
      <c r="AM54" s="3466"/>
      <c r="AN54" s="3466"/>
      <c r="AO54" s="3466"/>
      <c r="AP54" s="3466"/>
      <c r="AQ54" s="3466"/>
      <c r="AR54" s="3466"/>
      <c r="AS54" s="3466"/>
      <c r="AT54" s="3466"/>
      <c r="AU54" s="3466"/>
      <c r="AV54" s="3466"/>
      <c r="AW54" s="3466"/>
      <c r="BI54" s="3585"/>
      <c r="BJ54" s="3586"/>
      <c r="BK54" s="3492"/>
      <c r="BL54" s="3492"/>
      <c r="BM54" s="3507" t="s">
        <v>999</v>
      </c>
      <c r="BN54" s="3508"/>
      <c r="BO54" s="3508"/>
      <c r="BP54" s="3508"/>
      <c r="BQ54" s="3508"/>
      <c r="BR54" s="3508"/>
      <c r="BS54" s="3508"/>
      <c r="BT54" s="3508"/>
      <c r="BU54" s="3671" t="s">
        <v>436</v>
      </c>
      <c r="BV54" s="3671"/>
      <c r="BW54" s="3671"/>
      <c r="BX54" s="3671"/>
      <c r="BY54" s="3671"/>
      <c r="BZ54" s="3671"/>
      <c r="CA54" s="3470">
        <f>基本入力!J34</f>
        <v>0</v>
      </c>
      <c r="CB54" s="3471"/>
      <c r="CC54" s="3471"/>
      <c r="CD54" s="3471"/>
      <c r="CE54" s="3471"/>
      <c r="CF54" s="3472" t="s">
        <v>801</v>
      </c>
      <c r="CG54" s="3555"/>
      <c r="CH54" s="3556" t="s">
        <v>802</v>
      </c>
      <c r="CI54" s="3556"/>
      <c r="CJ54" s="3556"/>
      <c r="CK54" s="3556"/>
      <c r="CL54" s="3556"/>
      <c r="CM54" s="3473" t="str">
        <f>IF(基本入力!AL42=0,"",基本入力!AL42)</f>
        <v/>
      </c>
      <c r="CN54" s="3474"/>
      <c r="CO54" s="3474"/>
      <c r="CP54" s="3474"/>
      <c r="CQ54" s="3474"/>
      <c r="CR54" s="3474"/>
      <c r="CS54" s="3474"/>
      <c r="CT54" s="3474"/>
      <c r="CU54" s="3474"/>
      <c r="CV54" s="3553" t="s">
        <v>1081</v>
      </c>
      <c r="CW54" s="3553"/>
      <c r="CX54" s="3553"/>
      <c r="CY54" s="3549" t="str">
        <f>IF(基本入力!AT42=0,"",基本入力!AT42)</f>
        <v/>
      </c>
      <c r="CZ54" s="3474"/>
      <c r="DA54" s="3474"/>
      <c r="DB54" s="3474"/>
      <c r="DC54" s="3474"/>
      <c r="DD54" s="3550"/>
    </row>
    <row r="55" spans="2:111" ht="13.5" customHeight="1">
      <c r="B55" s="82"/>
      <c r="C55" s="82"/>
      <c r="D55" s="82"/>
      <c r="E55" s="3464"/>
      <c r="F55" s="3464"/>
      <c r="G55" s="3464"/>
      <c r="H55" s="3464"/>
      <c r="I55" s="3464"/>
      <c r="J55" s="3464"/>
      <c r="K55" s="3464"/>
      <c r="L55" s="3464"/>
      <c r="M55" s="3464"/>
      <c r="N55" s="3464"/>
      <c r="O55" s="3464"/>
      <c r="P55" s="3464"/>
      <c r="Q55" s="3463"/>
      <c r="R55" s="3463"/>
      <c r="S55" s="3463"/>
      <c r="T55" s="3463"/>
      <c r="U55" s="3463"/>
      <c r="V55" s="3463"/>
      <c r="W55" s="3463"/>
      <c r="X55" s="3463"/>
      <c r="Y55" s="3463"/>
      <c r="Z55" s="3463"/>
      <c r="AA55" s="3463"/>
      <c r="AB55" s="3463"/>
      <c r="AC55" s="3463"/>
      <c r="AD55" s="3463"/>
      <c r="AE55" s="3463"/>
      <c r="AF55" s="3463"/>
      <c r="AG55" s="3463"/>
      <c r="AH55" s="3463"/>
      <c r="AI55" s="3463"/>
      <c r="AJ55" s="3463"/>
      <c r="AK55" s="3463"/>
      <c r="AL55" s="3463"/>
      <c r="AM55" s="3463"/>
      <c r="AN55" s="3463"/>
      <c r="AO55" s="3463"/>
      <c r="AP55" s="3463"/>
      <c r="AQ55" s="3463"/>
      <c r="AR55" s="3463"/>
      <c r="AS55" s="3463"/>
      <c r="AT55" s="3463"/>
      <c r="AU55" s="3463"/>
      <c r="AV55" s="3463"/>
      <c r="AW55" s="3463"/>
      <c r="BI55" s="3585"/>
      <c r="BJ55" s="3586"/>
      <c r="BK55" s="3492"/>
      <c r="BL55" s="3492"/>
      <c r="BM55" s="3507"/>
      <c r="BN55" s="3508"/>
      <c r="BO55" s="3508"/>
      <c r="BP55" s="3508"/>
      <c r="BQ55" s="3508"/>
      <c r="BR55" s="3508"/>
      <c r="BS55" s="3508"/>
      <c r="BT55" s="3508"/>
      <c r="BU55" s="3427"/>
      <c r="BV55" s="3427"/>
      <c r="BW55" s="3427"/>
      <c r="BX55" s="3427"/>
      <c r="BY55" s="3427"/>
      <c r="BZ55" s="3427"/>
      <c r="CA55" s="3471"/>
      <c r="CB55" s="3471"/>
      <c r="CC55" s="3471"/>
      <c r="CD55" s="3471"/>
      <c r="CE55" s="3471"/>
      <c r="CF55" s="3472"/>
      <c r="CG55" s="3555"/>
      <c r="CH55" s="3557"/>
      <c r="CI55" s="3557"/>
      <c r="CJ55" s="3557"/>
      <c r="CK55" s="3557"/>
      <c r="CL55" s="3557"/>
      <c r="CM55" s="3475"/>
      <c r="CN55" s="3471"/>
      <c r="CO55" s="3471"/>
      <c r="CP55" s="3471"/>
      <c r="CQ55" s="3471"/>
      <c r="CR55" s="3471"/>
      <c r="CS55" s="3471"/>
      <c r="CT55" s="3471"/>
      <c r="CU55" s="3471"/>
      <c r="CV55" s="3472"/>
      <c r="CW55" s="3472"/>
      <c r="CX55" s="3472"/>
      <c r="CY55" s="3471"/>
      <c r="CZ55" s="3471"/>
      <c r="DA55" s="3471"/>
      <c r="DB55" s="3471"/>
      <c r="DC55" s="3471"/>
      <c r="DD55" s="3551"/>
      <c r="DG55" s="395"/>
    </row>
    <row r="56" spans="2:111" ht="13.5" customHeight="1">
      <c r="B56" s="3425" t="s">
        <v>727</v>
      </c>
      <c r="C56" s="3425"/>
      <c r="D56" s="3461" t="s">
        <v>845</v>
      </c>
      <c r="E56" s="3461"/>
      <c r="F56" s="3461"/>
      <c r="G56" s="3461"/>
      <c r="H56" s="3461"/>
      <c r="I56" s="3461"/>
      <c r="J56" s="3461"/>
      <c r="K56" s="3461"/>
      <c r="L56" s="3461"/>
      <c r="M56" s="3461"/>
      <c r="N56" s="3461"/>
      <c r="O56" s="3461"/>
      <c r="P56" s="3461"/>
      <c r="Q56" s="3461"/>
      <c r="R56" s="3461"/>
      <c r="BI56" s="3585"/>
      <c r="BJ56" s="3586"/>
      <c r="BK56" s="3492"/>
      <c r="BL56" s="3492"/>
      <c r="BM56" s="3507"/>
      <c r="BN56" s="3508"/>
      <c r="BO56" s="3508"/>
      <c r="BP56" s="3508"/>
      <c r="BQ56" s="3508"/>
      <c r="BR56" s="3508"/>
      <c r="BS56" s="3508"/>
      <c r="BT56" s="3508"/>
      <c r="BU56" s="3427" t="s">
        <v>1000</v>
      </c>
      <c r="BV56" s="3427"/>
      <c r="BW56" s="3427"/>
      <c r="BX56" s="3427"/>
      <c r="BY56" s="3427"/>
      <c r="BZ56" s="3427"/>
      <c r="CA56" s="3473" t="str">
        <f>基本入力!AS15</f>
        <v>-</v>
      </c>
      <c r="CB56" s="3649"/>
      <c r="CC56" s="3649"/>
      <c r="CD56" s="3649"/>
      <c r="CE56" s="3649"/>
      <c r="CF56" s="3559" t="s">
        <v>801</v>
      </c>
      <c r="CG56" s="3560"/>
      <c r="CH56" s="3557"/>
      <c r="CI56" s="3557"/>
      <c r="CJ56" s="3557"/>
      <c r="CK56" s="3557"/>
      <c r="CL56" s="3557"/>
      <c r="CM56" s="3475"/>
      <c r="CN56" s="3471"/>
      <c r="CO56" s="3471"/>
      <c r="CP56" s="3471"/>
      <c r="CQ56" s="3471"/>
      <c r="CR56" s="3471"/>
      <c r="CS56" s="3471"/>
      <c r="CT56" s="3471"/>
      <c r="CU56" s="3471"/>
      <c r="CV56" s="3472"/>
      <c r="CW56" s="3472"/>
      <c r="CX56" s="3472"/>
      <c r="CY56" s="3471"/>
      <c r="CZ56" s="3471"/>
      <c r="DA56" s="3471"/>
      <c r="DB56" s="3471"/>
      <c r="DC56" s="3471"/>
      <c r="DD56" s="3551"/>
      <c r="DG56" s="395"/>
    </row>
    <row r="57" spans="2:111" ht="13.5" customHeight="1" thickBot="1">
      <c r="B57" s="3425"/>
      <c r="C57" s="3425"/>
      <c r="D57" s="3461"/>
      <c r="E57" s="3461"/>
      <c r="F57" s="3461"/>
      <c r="G57" s="3461"/>
      <c r="H57" s="3461"/>
      <c r="I57" s="3461"/>
      <c r="J57" s="3461"/>
      <c r="K57" s="3461"/>
      <c r="L57" s="3461"/>
      <c r="M57" s="3461"/>
      <c r="N57" s="3461"/>
      <c r="O57" s="3461"/>
      <c r="P57" s="3461"/>
      <c r="Q57" s="3461"/>
      <c r="R57" s="3461"/>
      <c r="BI57" s="3587"/>
      <c r="BJ57" s="3588"/>
      <c r="BK57" s="3624"/>
      <c r="BL57" s="3624"/>
      <c r="BM57" s="3509"/>
      <c r="BN57" s="3510"/>
      <c r="BO57" s="3510"/>
      <c r="BP57" s="3510"/>
      <c r="BQ57" s="3510"/>
      <c r="BR57" s="3510"/>
      <c r="BS57" s="3510"/>
      <c r="BT57" s="3510"/>
      <c r="BU57" s="3428"/>
      <c r="BV57" s="3428"/>
      <c r="BW57" s="3428"/>
      <c r="BX57" s="3428"/>
      <c r="BY57" s="3428"/>
      <c r="BZ57" s="3428"/>
      <c r="CA57" s="3476"/>
      <c r="CB57" s="3477"/>
      <c r="CC57" s="3477"/>
      <c r="CD57" s="3477"/>
      <c r="CE57" s="3477"/>
      <c r="CF57" s="3554"/>
      <c r="CG57" s="3561"/>
      <c r="CH57" s="3558"/>
      <c r="CI57" s="3558"/>
      <c r="CJ57" s="3558"/>
      <c r="CK57" s="3558"/>
      <c r="CL57" s="3558"/>
      <c r="CM57" s="3476"/>
      <c r="CN57" s="3477"/>
      <c r="CO57" s="3477"/>
      <c r="CP57" s="3477"/>
      <c r="CQ57" s="3477"/>
      <c r="CR57" s="3477"/>
      <c r="CS57" s="3477"/>
      <c r="CT57" s="3477"/>
      <c r="CU57" s="3477"/>
      <c r="CV57" s="3554"/>
      <c r="CW57" s="3554"/>
      <c r="CX57" s="3554"/>
      <c r="CY57" s="3477"/>
      <c r="CZ57" s="3477"/>
      <c r="DA57" s="3477"/>
      <c r="DB57" s="3477"/>
      <c r="DC57" s="3477"/>
      <c r="DD57" s="3552"/>
    </row>
    <row r="58" spans="2:111" ht="13.5" customHeight="1" thickBot="1">
      <c r="C58" s="3456" t="s">
        <v>737</v>
      </c>
      <c r="D58" s="3456"/>
      <c r="E58" s="3465" t="s">
        <v>965</v>
      </c>
      <c r="F58" s="3465"/>
      <c r="G58" s="3465"/>
      <c r="H58" s="3465"/>
      <c r="I58" s="3465"/>
      <c r="J58" s="3465"/>
      <c r="K58" s="3465"/>
      <c r="L58" s="3465"/>
      <c r="M58" s="3465"/>
      <c r="N58" s="3465"/>
      <c r="O58" s="3465"/>
      <c r="P58" s="3465"/>
      <c r="Q58" s="3465"/>
      <c r="R58" s="3465"/>
      <c r="S58" s="3465"/>
      <c r="T58" s="3465"/>
      <c r="U58" s="3465"/>
      <c r="V58" s="3465"/>
      <c r="W58" s="3465"/>
      <c r="X58" s="3465"/>
      <c r="Y58" s="3465"/>
      <c r="Z58" s="3465"/>
      <c r="AA58" s="3465"/>
      <c r="AB58" s="3465"/>
      <c r="AC58" s="3465"/>
      <c r="AD58" s="3465"/>
      <c r="AE58" s="3465"/>
      <c r="AF58" s="3465"/>
      <c r="AG58" s="3465"/>
      <c r="AH58" s="3465"/>
      <c r="AI58" s="3465"/>
      <c r="AJ58" s="3465"/>
      <c r="AK58" s="3465"/>
      <c r="AL58" s="3465"/>
      <c r="AM58" s="3465"/>
      <c r="AN58" s="3465"/>
      <c r="AO58" s="3465"/>
      <c r="AP58" s="3465"/>
      <c r="AQ58" s="3465"/>
      <c r="AR58" s="3465"/>
      <c r="AS58" s="3465"/>
      <c r="AT58" s="3465"/>
      <c r="AU58" s="3465"/>
      <c r="AV58" s="3465"/>
      <c r="AW58" s="3465"/>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81"/>
      <c r="CR58" s="81"/>
      <c r="CS58" s="81"/>
      <c r="CT58" s="81"/>
      <c r="CU58" s="81"/>
      <c r="CV58" s="81"/>
      <c r="CW58" s="81"/>
      <c r="CX58" s="81"/>
      <c r="CY58" s="81"/>
      <c r="CZ58" s="81"/>
      <c r="DA58" s="81"/>
      <c r="DB58" s="81"/>
      <c r="DC58" s="81"/>
      <c r="DD58" s="81"/>
    </row>
    <row r="59" spans="2:111" ht="13.5" customHeight="1">
      <c r="C59" s="3456"/>
      <c r="D59" s="3456"/>
      <c r="E59" s="3465"/>
      <c r="F59" s="3465"/>
      <c r="G59" s="3465"/>
      <c r="H59" s="3465"/>
      <c r="I59" s="3465"/>
      <c r="J59" s="3465"/>
      <c r="K59" s="3465"/>
      <c r="L59" s="3465"/>
      <c r="M59" s="3465"/>
      <c r="N59" s="3465"/>
      <c r="O59" s="3465"/>
      <c r="P59" s="3465"/>
      <c r="Q59" s="3465"/>
      <c r="R59" s="3465"/>
      <c r="S59" s="3465"/>
      <c r="T59" s="3465"/>
      <c r="U59" s="3465"/>
      <c r="V59" s="3465"/>
      <c r="W59" s="3465"/>
      <c r="X59" s="3465"/>
      <c r="Y59" s="3465"/>
      <c r="Z59" s="3465"/>
      <c r="AA59" s="3465"/>
      <c r="AB59" s="3465"/>
      <c r="AC59" s="3465"/>
      <c r="AD59" s="3465"/>
      <c r="AE59" s="3465"/>
      <c r="AF59" s="3465"/>
      <c r="AG59" s="3465"/>
      <c r="AH59" s="3465"/>
      <c r="AI59" s="3465"/>
      <c r="AJ59" s="3465"/>
      <c r="AK59" s="3465"/>
      <c r="AL59" s="3465"/>
      <c r="AM59" s="3465"/>
      <c r="AN59" s="3465"/>
      <c r="AO59" s="3465"/>
      <c r="AP59" s="3465"/>
      <c r="AQ59" s="3465"/>
      <c r="AR59" s="3465"/>
      <c r="AS59" s="3465"/>
      <c r="AT59" s="3465"/>
      <c r="AU59" s="3465"/>
      <c r="AV59" s="3465"/>
      <c r="AW59" s="3465"/>
      <c r="BI59" s="3625" t="s">
        <v>800</v>
      </c>
      <c r="BJ59" s="3626"/>
      <c r="BK59" s="3626"/>
      <c r="BL59" s="3626"/>
      <c r="BM59" s="3626"/>
      <c r="BN59" s="3626"/>
      <c r="BO59" s="3626"/>
      <c r="BP59" s="3626"/>
      <c r="BQ59" s="3626"/>
      <c r="BR59" s="3626"/>
      <c r="BS59" s="3627"/>
      <c r="BT59" s="3733" t="s">
        <v>1596</v>
      </c>
      <c r="BU59" s="3696"/>
      <c r="BV59" s="3693">
        <f>基本入力!AO70</f>
        <v>0</v>
      </c>
      <c r="BW59" s="3693"/>
      <c r="BX59" s="3693"/>
      <c r="BY59" s="3693"/>
      <c r="BZ59" s="3693"/>
      <c r="CA59" s="3693"/>
      <c r="CB59" s="3693"/>
      <c r="CC59" s="3693"/>
      <c r="CD59" s="3693"/>
      <c r="CE59" s="3693"/>
      <c r="CF59" s="3693"/>
      <c r="CG59" s="3505" t="s">
        <v>188</v>
      </c>
      <c r="CH59" s="3506"/>
      <c r="CI59" s="104"/>
      <c r="CJ59" s="3723" t="s">
        <v>799</v>
      </c>
      <c r="CK59" s="3724"/>
      <c r="CL59" s="3442" t="s">
        <v>872</v>
      </c>
      <c r="CM59" s="3443"/>
      <c r="CN59" s="3443"/>
      <c r="CO59" s="3443"/>
      <c r="CP59" s="3443"/>
      <c r="CQ59" s="3443"/>
      <c r="CR59" s="3443"/>
      <c r="CS59" s="3443"/>
      <c r="CT59" s="3443"/>
      <c r="CU59" s="3443"/>
      <c r="CV59" s="3443"/>
      <c r="CW59" s="3443"/>
      <c r="CX59" s="3443"/>
      <c r="CY59" s="3443"/>
      <c r="CZ59" s="3443"/>
      <c r="DA59" s="3443"/>
      <c r="DB59" s="3443"/>
      <c r="DC59" s="3443"/>
      <c r="DD59" s="3444"/>
    </row>
    <row r="60" spans="2:111" ht="13.5" customHeight="1">
      <c r="E60" s="3465"/>
      <c r="F60" s="3465"/>
      <c r="G60" s="3465"/>
      <c r="H60" s="3465"/>
      <c r="I60" s="3465"/>
      <c r="J60" s="3465"/>
      <c r="K60" s="3465"/>
      <c r="L60" s="3465"/>
      <c r="M60" s="3465"/>
      <c r="N60" s="3465"/>
      <c r="O60" s="3465"/>
      <c r="P60" s="3465"/>
      <c r="Q60" s="3465"/>
      <c r="R60" s="3465"/>
      <c r="S60" s="3465"/>
      <c r="T60" s="3465"/>
      <c r="U60" s="3465"/>
      <c r="V60" s="3465"/>
      <c r="W60" s="3465"/>
      <c r="X60" s="3465"/>
      <c r="Y60" s="3465"/>
      <c r="Z60" s="3465"/>
      <c r="AA60" s="3465"/>
      <c r="AB60" s="3465"/>
      <c r="AC60" s="3465"/>
      <c r="AD60" s="3465"/>
      <c r="AE60" s="3465"/>
      <c r="AF60" s="3465"/>
      <c r="AG60" s="3465"/>
      <c r="AH60" s="3465"/>
      <c r="AI60" s="3465"/>
      <c r="AJ60" s="3465"/>
      <c r="AK60" s="3465"/>
      <c r="AL60" s="3465"/>
      <c r="AM60" s="3465"/>
      <c r="AN60" s="3465"/>
      <c r="AO60" s="3465"/>
      <c r="AP60" s="3465"/>
      <c r="AQ60" s="3465"/>
      <c r="AR60" s="3465"/>
      <c r="AS60" s="3465"/>
      <c r="AT60" s="3465"/>
      <c r="AU60" s="3465"/>
      <c r="AV60" s="3465"/>
      <c r="AW60" s="3465"/>
      <c r="BI60" s="3628"/>
      <c r="BJ60" s="3508"/>
      <c r="BK60" s="3508"/>
      <c r="BL60" s="3508"/>
      <c r="BM60" s="3508"/>
      <c r="BN60" s="3508"/>
      <c r="BO60" s="3508"/>
      <c r="BP60" s="3508"/>
      <c r="BQ60" s="3508"/>
      <c r="BR60" s="3508"/>
      <c r="BS60" s="3531"/>
      <c r="BT60" s="3672"/>
      <c r="BU60" s="3456"/>
      <c r="BV60" s="3694"/>
      <c r="BW60" s="3694"/>
      <c r="BX60" s="3694"/>
      <c r="BY60" s="3694"/>
      <c r="BZ60" s="3694"/>
      <c r="CA60" s="3694"/>
      <c r="CB60" s="3694"/>
      <c r="CC60" s="3694"/>
      <c r="CD60" s="3694"/>
      <c r="CE60" s="3694"/>
      <c r="CF60" s="3694"/>
      <c r="CG60" s="3478"/>
      <c r="CH60" s="3482"/>
      <c r="CI60" s="104"/>
      <c r="CJ60" s="3725"/>
      <c r="CK60" s="3726"/>
      <c r="CL60" s="3445"/>
      <c r="CM60" s="3446"/>
      <c r="CN60" s="3446"/>
      <c r="CO60" s="3446"/>
      <c r="CP60" s="3446"/>
      <c r="CQ60" s="3446"/>
      <c r="CR60" s="3446"/>
      <c r="CS60" s="3446"/>
      <c r="CT60" s="3446"/>
      <c r="CU60" s="3446"/>
      <c r="CV60" s="3446"/>
      <c r="CW60" s="3446"/>
      <c r="CX60" s="3446"/>
      <c r="CY60" s="3446"/>
      <c r="CZ60" s="3446"/>
      <c r="DA60" s="3446"/>
      <c r="DB60" s="3446"/>
      <c r="DC60" s="3446"/>
      <c r="DD60" s="3447"/>
    </row>
    <row r="61" spans="2:111" ht="13.5" customHeight="1">
      <c r="E61" s="3465"/>
      <c r="F61" s="3465"/>
      <c r="G61" s="3465"/>
      <c r="H61" s="3465"/>
      <c r="I61" s="3465"/>
      <c r="J61" s="3465"/>
      <c r="K61" s="3465"/>
      <c r="L61" s="3465"/>
      <c r="M61" s="3465"/>
      <c r="N61" s="3465"/>
      <c r="O61" s="3465"/>
      <c r="P61" s="3465"/>
      <c r="Q61" s="3465"/>
      <c r="R61" s="3465"/>
      <c r="S61" s="3465"/>
      <c r="T61" s="3465"/>
      <c r="U61" s="3465"/>
      <c r="V61" s="3465"/>
      <c r="W61" s="3465"/>
      <c r="X61" s="3465"/>
      <c r="Y61" s="3465"/>
      <c r="Z61" s="3465"/>
      <c r="AA61" s="3465"/>
      <c r="AB61" s="3465"/>
      <c r="AC61" s="3465"/>
      <c r="AD61" s="3465"/>
      <c r="AE61" s="3465"/>
      <c r="AF61" s="3465"/>
      <c r="AG61" s="3465"/>
      <c r="AH61" s="3465"/>
      <c r="AI61" s="3465"/>
      <c r="AJ61" s="3465"/>
      <c r="AK61" s="3465"/>
      <c r="AL61" s="3465"/>
      <c r="AM61" s="3465"/>
      <c r="AN61" s="3465"/>
      <c r="AO61" s="3465"/>
      <c r="AP61" s="3465"/>
      <c r="AQ61" s="3465"/>
      <c r="AR61" s="3465"/>
      <c r="AS61" s="3465"/>
      <c r="AT61" s="3465"/>
      <c r="AU61" s="3465"/>
      <c r="AV61" s="3465"/>
      <c r="AW61" s="3465"/>
      <c r="BI61" s="3629"/>
      <c r="BJ61" s="3519"/>
      <c r="BK61" s="3519"/>
      <c r="BL61" s="3519"/>
      <c r="BM61" s="3519"/>
      <c r="BN61" s="3519"/>
      <c r="BO61" s="3519"/>
      <c r="BP61" s="3519"/>
      <c r="BQ61" s="3519"/>
      <c r="BR61" s="3519"/>
      <c r="BS61" s="3630"/>
      <c r="BT61" s="3571"/>
      <c r="BU61" s="3572"/>
      <c r="BV61" s="3729"/>
      <c r="BW61" s="3729"/>
      <c r="BX61" s="3729"/>
      <c r="BY61" s="3729"/>
      <c r="BZ61" s="3729"/>
      <c r="CA61" s="3729"/>
      <c r="CB61" s="3729"/>
      <c r="CC61" s="3729"/>
      <c r="CD61" s="3729"/>
      <c r="CE61" s="3729"/>
      <c r="CF61" s="3729"/>
      <c r="CG61" s="3619"/>
      <c r="CH61" s="3722"/>
      <c r="CI61" s="104"/>
      <c r="CJ61" s="3725"/>
      <c r="CK61" s="3726"/>
      <c r="CL61" s="3445"/>
      <c r="CM61" s="3446"/>
      <c r="CN61" s="3446"/>
      <c r="CO61" s="3446"/>
      <c r="CP61" s="3446"/>
      <c r="CQ61" s="3446"/>
      <c r="CR61" s="3446"/>
      <c r="CS61" s="3446"/>
      <c r="CT61" s="3446"/>
      <c r="CU61" s="3446"/>
      <c r="CV61" s="3446"/>
      <c r="CW61" s="3446"/>
      <c r="CX61" s="3446"/>
      <c r="CY61" s="3446"/>
      <c r="CZ61" s="3446"/>
      <c r="DA61" s="3446"/>
      <c r="DB61" s="3446"/>
      <c r="DC61" s="3446"/>
      <c r="DD61" s="3447"/>
    </row>
    <row r="62" spans="2:111" ht="13.5" customHeight="1">
      <c r="C62" s="3456" t="s">
        <v>844</v>
      </c>
      <c r="D62" s="3456"/>
      <c r="E62" s="3426" t="s">
        <v>966</v>
      </c>
      <c r="F62" s="3426"/>
      <c r="G62" s="3426"/>
      <c r="H62" s="3426"/>
      <c r="I62" s="3426"/>
      <c r="J62" s="3426"/>
      <c r="K62" s="3426"/>
      <c r="L62" s="3426"/>
      <c r="M62" s="3426"/>
      <c r="N62" s="3426"/>
      <c r="O62" s="3426"/>
      <c r="P62" s="3426"/>
      <c r="Q62" s="3426"/>
      <c r="R62" s="3426"/>
      <c r="S62" s="3426"/>
      <c r="T62" s="3426"/>
      <c r="U62" s="3426"/>
      <c r="V62" s="3426"/>
      <c r="W62" s="3426"/>
      <c r="X62" s="3426"/>
      <c r="Y62" s="3426"/>
      <c r="Z62" s="3426"/>
      <c r="AA62" s="3426"/>
      <c r="AB62" s="3426"/>
      <c r="AC62" s="3426"/>
      <c r="AD62" s="3426"/>
      <c r="AE62" s="3426"/>
      <c r="AF62" s="3426"/>
      <c r="AG62" s="3426"/>
      <c r="AH62" s="3426"/>
      <c r="AI62" s="3426"/>
      <c r="AJ62" s="3426"/>
      <c r="AK62" s="3426"/>
      <c r="AL62" s="3426"/>
      <c r="AM62" s="3426"/>
      <c r="AN62" s="3426"/>
      <c r="AO62" s="3426"/>
      <c r="AP62" s="3426"/>
      <c r="AQ62" s="3426"/>
      <c r="AR62" s="3426"/>
      <c r="AS62" s="3426"/>
      <c r="AT62" s="3426"/>
      <c r="AU62" s="3426"/>
      <c r="AV62" s="3426"/>
      <c r="AW62" s="3426"/>
      <c r="BI62" s="3502" t="s">
        <v>798</v>
      </c>
      <c r="BJ62" s="3503"/>
      <c r="BK62" s="3503"/>
      <c r="BL62" s="3503"/>
      <c r="BM62" s="3503"/>
      <c r="BN62" s="3503"/>
      <c r="BO62" s="3503"/>
      <c r="BP62" s="3503"/>
      <c r="BQ62" s="3503"/>
      <c r="BR62" s="3503"/>
      <c r="BS62" s="3504"/>
      <c r="BT62" s="3568" t="s">
        <v>1596</v>
      </c>
      <c r="BU62" s="3740"/>
      <c r="BV62" s="3739">
        <f>基本入力!AA74</f>
        <v>0</v>
      </c>
      <c r="BW62" s="3739"/>
      <c r="BX62" s="3739"/>
      <c r="BY62" s="3739"/>
      <c r="BZ62" s="3739"/>
      <c r="CA62" s="3739"/>
      <c r="CB62" s="3739"/>
      <c r="CC62" s="3739"/>
      <c r="CD62" s="3739"/>
      <c r="CE62" s="3739"/>
      <c r="CF62" s="3739"/>
      <c r="CG62" s="3480" t="s">
        <v>188</v>
      </c>
      <c r="CH62" s="3481"/>
      <c r="CI62" s="104"/>
      <c r="CJ62" s="3725"/>
      <c r="CK62" s="3726"/>
      <c r="CL62" s="3445"/>
      <c r="CM62" s="3446"/>
      <c r="CN62" s="3446"/>
      <c r="CO62" s="3446"/>
      <c r="CP62" s="3446"/>
      <c r="CQ62" s="3446"/>
      <c r="CR62" s="3446"/>
      <c r="CS62" s="3446"/>
      <c r="CT62" s="3446"/>
      <c r="CU62" s="3446"/>
      <c r="CV62" s="3446"/>
      <c r="CW62" s="3446"/>
      <c r="CX62" s="3446"/>
      <c r="CY62" s="3446"/>
      <c r="CZ62" s="3446"/>
      <c r="DA62" s="3446"/>
      <c r="DB62" s="3446"/>
      <c r="DC62" s="3446"/>
      <c r="DD62" s="3447"/>
    </row>
    <row r="63" spans="2:111" ht="13.5" customHeight="1">
      <c r="C63" s="3456"/>
      <c r="D63" s="3456"/>
      <c r="E63" s="3426"/>
      <c r="F63" s="3426"/>
      <c r="G63" s="3426"/>
      <c r="H63" s="3426"/>
      <c r="I63" s="3426"/>
      <c r="J63" s="3426"/>
      <c r="K63" s="3426"/>
      <c r="L63" s="3426"/>
      <c r="M63" s="3426"/>
      <c r="N63" s="3426"/>
      <c r="O63" s="3426"/>
      <c r="P63" s="3426"/>
      <c r="Q63" s="3426"/>
      <c r="R63" s="3426"/>
      <c r="S63" s="3426"/>
      <c r="T63" s="3426"/>
      <c r="U63" s="3426"/>
      <c r="V63" s="3426"/>
      <c r="W63" s="3426"/>
      <c r="X63" s="3426"/>
      <c r="Y63" s="3426"/>
      <c r="Z63" s="3426"/>
      <c r="AA63" s="3426"/>
      <c r="AB63" s="3426"/>
      <c r="AC63" s="3426"/>
      <c r="AD63" s="3426"/>
      <c r="AE63" s="3426"/>
      <c r="AF63" s="3426"/>
      <c r="AG63" s="3426"/>
      <c r="AH63" s="3426"/>
      <c r="AI63" s="3426"/>
      <c r="AJ63" s="3426"/>
      <c r="AK63" s="3426"/>
      <c r="AL63" s="3426"/>
      <c r="AM63" s="3426"/>
      <c r="AN63" s="3426"/>
      <c r="AO63" s="3426"/>
      <c r="AP63" s="3426"/>
      <c r="AQ63" s="3426"/>
      <c r="AR63" s="3426"/>
      <c r="AS63" s="3426"/>
      <c r="AT63" s="3426"/>
      <c r="AU63" s="3426"/>
      <c r="AV63" s="3426"/>
      <c r="AW63" s="3426"/>
      <c r="BI63" s="3436"/>
      <c r="BJ63" s="3437"/>
      <c r="BK63" s="3437"/>
      <c r="BL63" s="3437"/>
      <c r="BM63" s="3437"/>
      <c r="BN63" s="3437"/>
      <c r="BO63" s="3437"/>
      <c r="BP63" s="3437"/>
      <c r="BQ63" s="3437"/>
      <c r="BR63" s="3437"/>
      <c r="BS63" s="3438"/>
      <c r="BT63" s="3672"/>
      <c r="BU63" s="3456"/>
      <c r="BV63" s="3694"/>
      <c r="BW63" s="3694"/>
      <c r="BX63" s="3694"/>
      <c r="BY63" s="3694"/>
      <c r="BZ63" s="3694"/>
      <c r="CA63" s="3694"/>
      <c r="CB63" s="3694"/>
      <c r="CC63" s="3694"/>
      <c r="CD63" s="3694"/>
      <c r="CE63" s="3694"/>
      <c r="CF63" s="3694"/>
      <c r="CG63" s="3478"/>
      <c r="CH63" s="3482"/>
      <c r="CI63" s="104"/>
      <c r="CJ63" s="3725"/>
      <c r="CK63" s="3726"/>
      <c r="CL63" s="3445"/>
      <c r="CM63" s="3446"/>
      <c r="CN63" s="3446"/>
      <c r="CO63" s="3446"/>
      <c r="CP63" s="3446"/>
      <c r="CQ63" s="3446"/>
      <c r="CR63" s="3446"/>
      <c r="CS63" s="3446"/>
      <c r="CT63" s="3446"/>
      <c r="CU63" s="3446"/>
      <c r="CV63" s="3446"/>
      <c r="CW63" s="3446"/>
      <c r="CX63" s="3446"/>
      <c r="CY63" s="3446"/>
      <c r="CZ63" s="3446"/>
      <c r="DA63" s="3446"/>
      <c r="DB63" s="3446"/>
      <c r="DC63" s="3446"/>
      <c r="DD63" s="3447"/>
    </row>
    <row r="64" spans="2:111" ht="13.5" customHeight="1" thickBot="1">
      <c r="E64" s="3426"/>
      <c r="F64" s="3426"/>
      <c r="G64" s="3426"/>
      <c r="H64" s="3426"/>
      <c r="I64" s="3426"/>
      <c r="J64" s="3426"/>
      <c r="K64" s="3426"/>
      <c r="L64" s="3426"/>
      <c r="M64" s="3426"/>
      <c r="N64" s="3426"/>
      <c r="O64" s="3426"/>
      <c r="P64" s="3426"/>
      <c r="Q64" s="3426"/>
      <c r="R64" s="3426"/>
      <c r="S64" s="3426"/>
      <c r="T64" s="3426"/>
      <c r="U64" s="3426"/>
      <c r="V64" s="3426"/>
      <c r="W64" s="3426"/>
      <c r="X64" s="3426"/>
      <c r="Y64" s="3426"/>
      <c r="Z64" s="3426"/>
      <c r="AA64" s="3426"/>
      <c r="AB64" s="3426"/>
      <c r="AC64" s="3426"/>
      <c r="AD64" s="3426"/>
      <c r="AE64" s="3426"/>
      <c r="AF64" s="3426"/>
      <c r="AG64" s="3426"/>
      <c r="AH64" s="3426"/>
      <c r="AI64" s="3426"/>
      <c r="AJ64" s="3426"/>
      <c r="AK64" s="3426"/>
      <c r="AL64" s="3426"/>
      <c r="AM64" s="3426"/>
      <c r="AN64" s="3426"/>
      <c r="AO64" s="3426"/>
      <c r="AP64" s="3426"/>
      <c r="AQ64" s="3426"/>
      <c r="AR64" s="3426"/>
      <c r="AS64" s="3426"/>
      <c r="AT64" s="3426"/>
      <c r="AU64" s="3426"/>
      <c r="AV64" s="3426"/>
      <c r="AW64" s="3426"/>
      <c r="BI64" s="3439"/>
      <c r="BJ64" s="3440"/>
      <c r="BK64" s="3440"/>
      <c r="BL64" s="3440"/>
      <c r="BM64" s="3440"/>
      <c r="BN64" s="3440"/>
      <c r="BO64" s="3440"/>
      <c r="BP64" s="3440"/>
      <c r="BQ64" s="3440"/>
      <c r="BR64" s="3440"/>
      <c r="BS64" s="3441"/>
      <c r="BT64" s="3673"/>
      <c r="BU64" s="3674"/>
      <c r="BV64" s="3695"/>
      <c r="BW64" s="3695"/>
      <c r="BX64" s="3695"/>
      <c r="BY64" s="3695"/>
      <c r="BZ64" s="3695"/>
      <c r="CA64" s="3695"/>
      <c r="CB64" s="3695"/>
      <c r="CC64" s="3695"/>
      <c r="CD64" s="3695"/>
      <c r="CE64" s="3695"/>
      <c r="CF64" s="3695"/>
      <c r="CG64" s="3483"/>
      <c r="CH64" s="3484"/>
      <c r="CI64" s="104"/>
      <c r="CJ64" s="3725"/>
      <c r="CK64" s="3726"/>
      <c r="CL64" s="3445"/>
      <c r="CM64" s="3446"/>
      <c r="CN64" s="3446"/>
      <c r="CO64" s="3446"/>
      <c r="CP64" s="3446"/>
      <c r="CQ64" s="3446"/>
      <c r="CR64" s="3446"/>
      <c r="CS64" s="3446"/>
      <c r="CT64" s="3446"/>
      <c r="CU64" s="3446"/>
      <c r="CV64" s="3446"/>
      <c r="CW64" s="3446"/>
      <c r="CX64" s="3446"/>
      <c r="CY64" s="3446"/>
      <c r="CZ64" s="3446"/>
      <c r="DA64" s="3446"/>
      <c r="DB64" s="3446"/>
      <c r="DC64" s="3446"/>
      <c r="DD64" s="3447"/>
    </row>
    <row r="65" spans="2:111" ht="13.5" customHeight="1" thickBot="1">
      <c r="E65" s="3426"/>
      <c r="F65" s="3426"/>
      <c r="G65" s="3426"/>
      <c r="H65" s="3426"/>
      <c r="I65" s="3426"/>
      <c r="J65" s="3426"/>
      <c r="K65" s="3426"/>
      <c r="L65" s="3426"/>
      <c r="M65" s="3426"/>
      <c r="N65" s="3426"/>
      <c r="O65" s="3426"/>
      <c r="P65" s="3426"/>
      <c r="Q65" s="3426"/>
      <c r="R65" s="3426"/>
      <c r="S65" s="3426"/>
      <c r="T65" s="3426"/>
      <c r="U65" s="3426"/>
      <c r="V65" s="3426"/>
      <c r="W65" s="3426"/>
      <c r="X65" s="3426"/>
      <c r="Y65" s="3426"/>
      <c r="Z65" s="3426"/>
      <c r="AA65" s="3426"/>
      <c r="AB65" s="3426"/>
      <c r="AC65" s="3426"/>
      <c r="AD65" s="3426"/>
      <c r="AE65" s="3426"/>
      <c r="AF65" s="3426"/>
      <c r="AG65" s="3426"/>
      <c r="AH65" s="3426"/>
      <c r="AI65" s="3426"/>
      <c r="AJ65" s="3426"/>
      <c r="AK65" s="3426"/>
      <c r="AL65" s="3426"/>
      <c r="AM65" s="3426"/>
      <c r="AN65" s="3426"/>
      <c r="AO65" s="3426"/>
      <c r="AP65" s="3426"/>
      <c r="AQ65" s="3426"/>
      <c r="AR65" s="3426"/>
      <c r="AS65" s="3426"/>
      <c r="AT65" s="3426"/>
      <c r="AU65" s="3426"/>
      <c r="AV65" s="3426"/>
      <c r="AW65" s="3426"/>
      <c r="BI65" s="93"/>
      <c r="BJ65" s="93"/>
      <c r="BK65" s="92"/>
      <c r="BL65" s="92"/>
      <c r="BM65" s="92"/>
      <c r="BN65" s="92"/>
      <c r="BO65" s="92"/>
      <c r="BP65" s="92"/>
      <c r="BQ65" s="92"/>
      <c r="BR65" s="92"/>
      <c r="BS65" s="92"/>
      <c r="BT65" s="92"/>
      <c r="BU65" s="92"/>
      <c r="BV65" s="92"/>
      <c r="BW65" s="92"/>
      <c r="BX65" s="92"/>
      <c r="BY65" s="92"/>
      <c r="BZ65" s="92"/>
      <c r="CA65" s="92"/>
      <c r="CB65" s="95"/>
      <c r="CC65" s="95"/>
      <c r="CD65" s="95"/>
      <c r="CE65" s="95"/>
      <c r="CF65" s="95"/>
      <c r="CG65" s="95"/>
      <c r="CH65" s="95"/>
      <c r="CI65" s="95"/>
      <c r="CJ65" s="3725"/>
      <c r="CK65" s="3726"/>
      <c r="CL65" s="3445"/>
      <c r="CM65" s="3446"/>
      <c r="CN65" s="3446"/>
      <c r="CO65" s="3446"/>
      <c r="CP65" s="3446"/>
      <c r="CQ65" s="3446"/>
      <c r="CR65" s="3446"/>
      <c r="CS65" s="3446"/>
      <c r="CT65" s="3446"/>
      <c r="CU65" s="3446"/>
      <c r="CV65" s="3446"/>
      <c r="CW65" s="3446"/>
      <c r="CX65" s="3446"/>
      <c r="CY65" s="3446"/>
      <c r="CZ65" s="3446"/>
      <c r="DA65" s="3446"/>
      <c r="DB65" s="3446"/>
      <c r="DC65" s="3446"/>
      <c r="DD65" s="3447"/>
    </row>
    <row r="66" spans="2:111" ht="13.5" customHeight="1">
      <c r="C66" s="3456" t="s">
        <v>843</v>
      </c>
      <c r="D66" s="3456"/>
      <c r="E66" s="3426" t="s">
        <v>967</v>
      </c>
      <c r="F66" s="3426"/>
      <c r="G66" s="3426"/>
      <c r="H66" s="3426"/>
      <c r="I66" s="3426"/>
      <c r="J66" s="3426"/>
      <c r="K66" s="3426"/>
      <c r="L66" s="3426"/>
      <c r="M66" s="3426"/>
      <c r="N66" s="3426"/>
      <c r="O66" s="3426"/>
      <c r="P66" s="3426"/>
      <c r="Q66" s="3426"/>
      <c r="R66" s="3426"/>
      <c r="S66" s="3426"/>
      <c r="T66" s="3426"/>
      <c r="U66" s="3426"/>
      <c r="V66" s="3426"/>
      <c r="W66" s="3426"/>
      <c r="X66" s="3426"/>
      <c r="Y66" s="3426"/>
      <c r="Z66" s="3426"/>
      <c r="AA66" s="3426"/>
      <c r="AB66" s="3426"/>
      <c r="AC66" s="3426"/>
      <c r="AD66" s="3426"/>
      <c r="AE66" s="3426"/>
      <c r="AF66" s="3426"/>
      <c r="AG66" s="3426"/>
      <c r="AH66" s="3426"/>
      <c r="AI66" s="3426"/>
      <c r="AJ66" s="3426"/>
      <c r="AK66" s="3426"/>
      <c r="AL66" s="3426"/>
      <c r="AM66" s="3426"/>
      <c r="AN66" s="3426"/>
      <c r="AO66" s="3426"/>
      <c r="AP66" s="3426"/>
      <c r="AQ66" s="3426"/>
      <c r="AR66" s="3426"/>
      <c r="AS66" s="3426"/>
      <c r="AT66" s="3426"/>
      <c r="AU66" s="3426"/>
      <c r="AV66" s="3426"/>
      <c r="AW66" s="3426"/>
      <c r="BI66" s="3625" t="s">
        <v>797</v>
      </c>
      <c r="BJ66" s="3626"/>
      <c r="BK66" s="3626"/>
      <c r="BL66" s="3626"/>
      <c r="BM66" s="3626"/>
      <c r="BN66" s="3626"/>
      <c r="BO66" s="3626"/>
      <c r="BP66" s="3626"/>
      <c r="BQ66" s="3626"/>
      <c r="BR66" s="3626"/>
      <c r="BS66" s="3627"/>
      <c r="BT66" s="3720" t="s">
        <v>796</v>
      </c>
      <c r="BU66" s="3700"/>
      <c r="BV66" s="3700"/>
      <c r="BW66" s="3693">
        <f>基本入力!AA70</f>
        <v>0</v>
      </c>
      <c r="BX66" s="3736"/>
      <c r="BY66" s="3736"/>
      <c r="BZ66" s="3736"/>
      <c r="CA66" s="3736"/>
      <c r="CB66" s="3736"/>
      <c r="CC66" s="3736"/>
      <c r="CD66" s="3736"/>
      <c r="CE66" s="3736"/>
      <c r="CF66" s="3736"/>
      <c r="CG66" s="3505" t="s">
        <v>188</v>
      </c>
      <c r="CH66" s="3506"/>
      <c r="CI66" s="104"/>
      <c r="CJ66" s="3725"/>
      <c r="CK66" s="3726"/>
      <c r="CL66" s="3445"/>
      <c r="CM66" s="3446"/>
      <c r="CN66" s="3446"/>
      <c r="CO66" s="3446"/>
      <c r="CP66" s="3446"/>
      <c r="CQ66" s="3446"/>
      <c r="CR66" s="3446"/>
      <c r="CS66" s="3446"/>
      <c r="CT66" s="3446"/>
      <c r="CU66" s="3446"/>
      <c r="CV66" s="3446"/>
      <c r="CW66" s="3446"/>
      <c r="CX66" s="3446"/>
      <c r="CY66" s="3446"/>
      <c r="CZ66" s="3446"/>
      <c r="DA66" s="3446"/>
      <c r="DB66" s="3446"/>
      <c r="DC66" s="3446"/>
      <c r="DD66" s="3447"/>
    </row>
    <row r="67" spans="2:111" ht="13.5" customHeight="1">
      <c r="C67" s="3456"/>
      <c r="D67" s="3456"/>
      <c r="E67" s="3426"/>
      <c r="F67" s="3426"/>
      <c r="G67" s="3426"/>
      <c r="H67" s="3426"/>
      <c r="I67" s="3426"/>
      <c r="J67" s="3426"/>
      <c r="K67" s="3426"/>
      <c r="L67" s="3426"/>
      <c r="M67" s="3426"/>
      <c r="N67" s="3426"/>
      <c r="O67" s="3426"/>
      <c r="P67" s="3426"/>
      <c r="Q67" s="3426"/>
      <c r="R67" s="3426"/>
      <c r="S67" s="3426"/>
      <c r="T67" s="3426"/>
      <c r="U67" s="3426"/>
      <c r="V67" s="3426"/>
      <c r="W67" s="3426"/>
      <c r="X67" s="3426"/>
      <c r="Y67" s="3426"/>
      <c r="Z67" s="3426"/>
      <c r="AA67" s="3426"/>
      <c r="AB67" s="3426"/>
      <c r="AC67" s="3426"/>
      <c r="AD67" s="3426"/>
      <c r="AE67" s="3426"/>
      <c r="AF67" s="3426"/>
      <c r="AG67" s="3426"/>
      <c r="AH67" s="3426"/>
      <c r="AI67" s="3426"/>
      <c r="AJ67" s="3426"/>
      <c r="AK67" s="3426"/>
      <c r="AL67" s="3426"/>
      <c r="AM67" s="3426"/>
      <c r="AN67" s="3426"/>
      <c r="AO67" s="3426"/>
      <c r="AP67" s="3426"/>
      <c r="AQ67" s="3426"/>
      <c r="AR67" s="3426"/>
      <c r="AS67" s="3426"/>
      <c r="AT67" s="3426"/>
      <c r="AU67" s="3426"/>
      <c r="AV67" s="3426"/>
      <c r="AW67" s="3426"/>
      <c r="BI67" s="3628"/>
      <c r="BJ67" s="3508"/>
      <c r="BK67" s="3508"/>
      <c r="BL67" s="3508"/>
      <c r="BM67" s="3508"/>
      <c r="BN67" s="3508"/>
      <c r="BO67" s="3508"/>
      <c r="BP67" s="3508"/>
      <c r="BQ67" s="3508"/>
      <c r="BR67" s="3508"/>
      <c r="BS67" s="3531"/>
      <c r="BT67" s="3494"/>
      <c r="BU67" s="3472"/>
      <c r="BV67" s="3472"/>
      <c r="BW67" s="3737"/>
      <c r="BX67" s="3737"/>
      <c r="BY67" s="3737"/>
      <c r="BZ67" s="3737"/>
      <c r="CA67" s="3737"/>
      <c r="CB67" s="3737"/>
      <c r="CC67" s="3737"/>
      <c r="CD67" s="3737"/>
      <c r="CE67" s="3737"/>
      <c r="CF67" s="3737"/>
      <c r="CG67" s="3478"/>
      <c r="CH67" s="3482"/>
      <c r="CI67" s="104"/>
      <c r="CJ67" s="3725"/>
      <c r="CK67" s="3726"/>
      <c r="CL67" s="3445"/>
      <c r="CM67" s="3446"/>
      <c r="CN67" s="3446"/>
      <c r="CO67" s="3446"/>
      <c r="CP67" s="3446"/>
      <c r="CQ67" s="3446"/>
      <c r="CR67" s="3446"/>
      <c r="CS67" s="3446"/>
      <c r="CT67" s="3446"/>
      <c r="CU67" s="3446"/>
      <c r="CV67" s="3446"/>
      <c r="CW67" s="3446"/>
      <c r="CX67" s="3446"/>
      <c r="CY67" s="3446"/>
      <c r="CZ67" s="3446"/>
      <c r="DA67" s="3446"/>
      <c r="DB67" s="3446"/>
      <c r="DC67" s="3446"/>
      <c r="DD67" s="3447"/>
    </row>
    <row r="68" spans="2:111" ht="13.5" customHeight="1" thickBot="1">
      <c r="B68" s="82"/>
      <c r="E68" s="3426"/>
      <c r="F68" s="3426"/>
      <c r="G68" s="3426"/>
      <c r="H68" s="3426"/>
      <c r="I68" s="3426"/>
      <c r="J68" s="3426"/>
      <c r="K68" s="3426"/>
      <c r="L68" s="3426"/>
      <c r="M68" s="3426"/>
      <c r="N68" s="3426"/>
      <c r="O68" s="3426"/>
      <c r="P68" s="3426"/>
      <c r="Q68" s="3426"/>
      <c r="R68" s="3426"/>
      <c r="S68" s="3426"/>
      <c r="T68" s="3426"/>
      <c r="U68" s="3426"/>
      <c r="V68" s="3426"/>
      <c r="W68" s="3426"/>
      <c r="X68" s="3426"/>
      <c r="Y68" s="3426"/>
      <c r="Z68" s="3426"/>
      <c r="AA68" s="3426"/>
      <c r="AB68" s="3426"/>
      <c r="AC68" s="3426"/>
      <c r="AD68" s="3426"/>
      <c r="AE68" s="3426"/>
      <c r="AF68" s="3426"/>
      <c r="AG68" s="3426"/>
      <c r="AH68" s="3426"/>
      <c r="AI68" s="3426"/>
      <c r="AJ68" s="3426"/>
      <c r="AK68" s="3426"/>
      <c r="AL68" s="3426"/>
      <c r="AM68" s="3426"/>
      <c r="AN68" s="3426"/>
      <c r="AO68" s="3426"/>
      <c r="AP68" s="3426"/>
      <c r="AQ68" s="3426"/>
      <c r="AR68" s="3426"/>
      <c r="AS68" s="3426"/>
      <c r="AT68" s="3426"/>
      <c r="AU68" s="3426"/>
      <c r="AV68" s="3426"/>
      <c r="AW68" s="3426"/>
      <c r="BI68" s="3669"/>
      <c r="BJ68" s="3510"/>
      <c r="BK68" s="3510"/>
      <c r="BL68" s="3510"/>
      <c r="BM68" s="3510"/>
      <c r="BN68" s="3510"/>
      <c r="BO68" s="3510"/>
      <c r="BP68" s="3510"/>
      <c r="BQ68" s="3510"/>
      <c r="BR68" s="3510"/>
      <c r="BS68" s="3670"/>
      <c r="BT68" s="3592"/>
      <c r="BU68" s="3554"/>
      <c r="BV68" s="3554"/>
      <c r="BW68" s="3738"/>
      <c r="BX68" s="3738"/>
      <c r="BY68" s="3738"/>
      <c r="BZ68" s="3738"/>
      <c r="CA68" s="3738"/>
      <c r="CB68" s="3738"/>
      <c r="CC68" s="3738"/>
      <c r="CD68" s="3738"/>
      <c r="CE68" s="3738"/>
      <c r="CF68" s="3738"/>
      <c r="CG68" s="3483"/>
      <c r="CH68" s="3484"/>
      <c r="CI68" s="104"/>
      <c r="CJ68" s="3727"/>
      <c r="CK68" s="3728"/>
      <c r="CL68" s="3448"/>
      <c r="CM68" s="3449"/>
      <c r="CN68" s="3449"/>
      <c r="CO68" s="3449"/>
      <c r="CP68" s="3449"/>
      <c r="CQ68" s="3449"/>
      <c r="CR68" s="3449"/>
      <c r="CS68" s="3449"/>
      <c r="CT68" s="3449"/>
      <c r="CU68" s="3449"/>
      <c r="CV68" s="3449"/>
      <c r="CW68" s="3449"/>
      <c r="CX68" s="3449"/>
      <c r="CY68" s="3449"/>
      <c r="CZ68" s="3449"/>
      <c r="DA68" s="3449"/>
      <c r="DB68" s="3449"/>
      <c r="DC68" s="3449"/>
      <c r="DD68" s="3450"/>
    </row>
    <row r="69" spans="2:111" ht="13.5" customHeight="1">
      <c r="B69" s="3454" t="s">
        <v>1382</v>
      </c>
      <c r="C69" s="3454"/>
      <c r="D69" s="3455" t="s">
        <v>1493</v>
      </c>
      <c r="E69" s="3455"/>
      <c r="F69" s="3455"/>
      <c r="G69" s="3455"/>
      <c r="H69" s="3455"/>
      <c r="I69" s="3455"/>
      <c r="J69" s="3455"/>
      <c r="K69" s="3455"/>
      <c r="L69" s="3455"/>
      <c r="M69" s="3455"/>
      <c r="N69" s="3455"/>
      <c r="O69" s="3455"/>
      <c r="P69" s="3455"/>
      <c r="BI69" s="3422" t="s">
        <v>795</v>
      </c>
      <c r="BJ69" s="3422"/>
      <c r="BK69" s="3422"/>
      <c r="BL69" s="3422"/>
      <c r="BM69" s="3422"/>
      <c r="BN69" s="3422"/>
      <c r="BO69" s="3422"/>
      <c r="BP69" s="3422"/>
      <c r="BQ69" s="3422"/>
      <c r="BR69" s="3422"/>
      <c r="BS69" s="3422"/>
      <c r="BT69" s="3422"/>
      <c r="BU69" s="3422"/>
      <c r="BV69" s="3422"/>
      <c r="BW69" s="3422"/>
      <c r="BX69" s="3422"/>
      <c r="BY69" s="3422"/>
      <c r="BZ69" s="3422"/>
      <c r="CA69" s="3422"/>
      <c r="CB69" s="3422"/>
      <c r="CC69" s="3422"/>
      <c r="CD69" s="3422"/>
      <c r="CE69" s="3422"/>
      <c r="CF69" s="3422"/>
      <c r="CG69" s="3422"/>
      <c r="CH69" s="3422"/>
      <c r="CI69" s="3422"/>
      <c r="CJ69" s="3422"/>
      <c r="CK69" s="3422"/>
      <c r="CL69" s="3422"/>
      <c r="CM69" s="3422"/>
      <c r="CN69" s="3422"/>
      <c r="CO69" s="3422"/>
      <c r="CP69" s="3422"/>
      <c r="CQ69" s="3422"/>
      <c r="CR69" s="3422"/>
      <c r="CS69" s="3422"/>
      <c r="CT69" s="3422"/>
      <c r="CU69" s="3422"/>
      <c r="CV69" s="3422"/>
      <c r="CW69" s="3422"/>
      <c r="CX69" s="3422"/>
      <c r="CY69" s="3422"/>
      <c r="CZ69" s="3422"/>
      <c r="DA69" s="3422"/>
      <c r="DB69" s="3422"/>
      <c r="DC69" s="3422"/>
      <c r="DD69" s="3422"/>
    </row>
    <row r="70" spans="2:111" ht="13.5" customHeight="1">
      <c r="B70" s="3454"/>
      <c r="C70" s="3454"/>
      <c r="D70" s="3455"/>
      <c r="E70" s="3455"/>
      <c r="F70" s="3455"/>
      <c r="G70" s="3455"/>
      <c r="H70" s="3455"/>
      <c r="I70" s="3455"/>
      <c r="J70" s="3455"/>
      <c r="K70" s="3455"/>
      <c r="L70" s="3455"/>
      <c r="M70" s="3455"/>
      <c r="N70" s="3455"/>
      <c r="O70" s="3455"/>
      <c r="P70" s="3455"/>
      <c r="BI70" s="3422"/>
      <c r="BJ70" s="3422"/>
      <c r="BK70" s="3422"/>
      <c r="BL70" s="3422"/>
      <c r="BM70" s="3422"/>
      <c r="BN70" s="3422"/>
      <c r="BO70" s="3422"/>
      <c r="BP70" s="3422"/>
      <c r="BQ70" s="3422"/>
      <c r="BR70" s="3422"/>
      <c r="BS70" s="3422"/>
      <c r="BT70" s="3422"/>
      <c r="BU70" s="3422"/>
      <c r="BV70" s="3422"/>
      <c r="BW70" s="3422"/>
      <c r="BX70" s="3422"/>
      <c r="BY70" s="3422"/>
      <c r="BZ70" s="3422"/>
      <c r="CA70" s="3422"/>
      <c r="CB70" s="3422"/>
      <c r="CC70" s="3422"/>
      <c r="CD70" s="3422"/>
      <c r="CE70" s="3422"/>
      <c r="CF70" s="3422"/>
      <c r="CG70" s="3422"/>
      <c r="CH70" s="3422"/>
      <c r="CI70" s="3422"/>
      <c r="CJ70" s="3422"/>
      <c r="CK70" s="3422"/>
      <c r="CL70" s="3422"/>
      <c r="CM70" s="3422"/>
      <c r="CN70" s="3422"/>
      <c r="CO70" s="3422"/>
      <c r="CP70" s="3422"/>
      <c r="CQ70" s="3422"/>
      <c r="CR70" s="3422"/>
      <c r="CS70" s="3422"/>
      <c r="CT70" s="3422"/>
      <c r="CU70" s="3422"/>
      <c r="CV70" s="3422"/>
      <c r="CW70" s="3422"/>
      <c r="CX70" s="3422"/>
      <c r="CY70" s="3422"/>
      <c r="CZ70" s="3422"/>
      <c r="DA70" s="3422"/>
      <c r="DB70" s="3422"/>
      <c r="DC70" s="3422"/>
      <c r="DD70" s="3422"/>
    </row>
    <row r="71" spans="2:111" ht="13.5" customHeight="1">
      <c r="C71" s="3456" t="s">
        <v>737</v>
      </c>
      <c r="D71" s="3456"/>
      <c r="E71" s="3457" t="s">
        <v>1494</v>
      </c>
      <c r="F71" s="3457"/>
      <c r="G71" s="3457"/>
      <c r="H71" s="3457"/>
      <c r="I71" s="3457"/>
      <c r="J71" s="3457"/>
      <c r="K71" s="3457"/>
      <c r="L71" s="3457"/>
      <c r="M71" s="3457"/>
      <c r="N71" s="3457"/>
      <c r="O71" s="3457"/>
      <c r="P71" s="3457"/>
      <c r="Q71" s="3457"/>
      <c r="R71" s="3457"/>
      <c r="S71" s="3457"/>
      <c r="T71" s="3457"/>
      <c r="U71" s="3457"/>
      <c r="V71" s="3457"/>
      <c r="W71" s="3457"/>
      <c r="X71" s="3457"/>
      <c r="Y71" s="3457"/>
      <c r="Z71" s="3457"/>
      <c r="AA71" s="3457"/>
      <c r="AB71" s="3457"/>
      <c r="AC71" s="3457"/>
      <c r="AD71" s="3457"/>
      <c r="AE71" s="3457"/>
      <c r="AF71" s="3457"/>
      <c r="AG71" s="3457"/>
      <c r="AH71" s="3457"/>
      <c r="AI71" s="3457"/>
      <c r="AJ71" s="3457"/>
      <c r="AK71" s="3457"/>
      <c r="AL71" s="3457"/>
      <c r="AM71" s="3457"/>
      <c r="AN71" s="3457"/>
      <c r="AO71" s="3457"/>
      <c r="AP71" s="3457"/>
      <c r="AQ71" s="3457"/>
      <c r="AR71" s="3457"/>
      <c r="AS71" s="3457"/>
      <c r="AT71" s="3457"/>
      <c r="AU71" s="3457"/>
      <c r="AV71" s="3457"/>
      <c r="AW71" s="3457"/>
    </row>
    <row r="72" spans="2:111" ht="13.5" customHeight="1">
      <c r="C72" s="3456"/>
      <c r="D72" s="3456"/>
      <c r="E72" s="3457"/>
      <c r="F72" s="3457"/>
      <c r="G72" s="3457"/>
      <c r="H72" s="3457"/>
      <c r="I72" s="3457"/>
      <c r="J72" s="3457"/>
      <c r="K72" s="3457"/>
      <c r="L72" s="3457"/>
      <c r="M72" s="3457"/>
      <c r="N72" s="3457"/>
      <c r="O72" s="3457"/>
      <c r="P72" s="3457"/>
      <c r="Q72" s="3457"/>
      <c r="R72" s="3457"/>
      <c r="S72" s="3457"/>
      <c r="T72" s="3457"/>
      <c r="U72" s="3457"/>
      <c r="V72" s="3457"/>
      <c r="W72" s="3457"/>
      <c r="X72" s="3457"/>
      <c r="Y72" s="3457"/>
      <c r="Z72" s="3457"/>
      <c r="AA72" s="3457"/>
      <c r="AB72" s="3457"/>
      <c r="AC72" s="3457"/>
      <c r="AD72" s="3457"/>
      <c r="AE72" s="3457"/>
      <c r="AF72" s="3457"/>
      <c r="AG72" s="3457"/>
      <c r="AH72" s="3457"/>
      <c r="AI72" s="3457"/>
      <c r="AJ72" s="3457"/>
      <c r="AK72" s="3457"/>
      <c r="AL72" s="3457"/>
      <c r="AM72" s="3457"/>
      <c r="AN72" s="3457"/>
      <c r="AO72" s="3457"/>
      <c r="AP72" s="3457"/>
      <c r="AQ72" s="3457"/>
      <c r="AR72" s="3457"/>
      <c r="AS72" s="3457"/>
      <c r="AT72" s="3457"/>
      <c r="AU72" s="3457"/>
      <c r="AV72" s="3457"/>
      <c r="AW72" s="3457"/>
      <c r="BI72" s="3546" t="s">
        <v>794</v>
      </c>
      <c r="BJ72" s="3546"/>
      <c r="BK72" s="3546"/>
      <c r="BL72" s="3546"/>
      <c r="BM72" s="3546"/>
      <c r="BN72" s="3546"/>
      <c r="BO72" s="3546"/>
      <c r="BP72" s="3546"/>
      <c r="BQ72" s="3546"/>
      <c r="BR72" s="3546"/>
      <c r="BS72" s="3546"/>
      <c r="BT72" s="3546"/>
      <c r="BU72" s="3546"/>
      <c r="BV72" s="3546"/>
      <c r="BW72" s="3546"/>
      <c r="BX72" s="3546"/>
      <c r="BY72" s="3546"/>
      <c r="BZ72" s="3546"/>
      <c r="CA72" s="3546"/>
      <c r="CB72" s="3546"/>
      <c r="CC72" s="3546"/>
      <c r="CD72" s="3546"/>
      <c r="CE72" s="3546"/>
      <c r="CF72" s="3546"/>
      <c r="CG72" s="3546"/>
      <c r="CH72" s="3546"/>
      <c r="CI72" s="3546"/>
      <c r="CJ72" s="3546"/>
      <c r="CK72" s="3546"/>
      <c r="CL72" s="3546"/>
      <c r="CM72" s="3546"/>
      <c r="CN72" s="3546"/>
      <c r="CO72" s="3546"/>
      <c r="CP72" s="3546"/>
      <c r="CQ72" s="3546"/>
      <c r="CR72" s="3546"/>
      <c r="CS72" s="3546"/>
      <c r="CT72" s="3546"/>
      <c r="CU72" s="3546"/>
      <c r="CV72" s="3546"/>
      <c r="CW72" s="3546"/>
      <c r="CX72" s="3546"/>
      <c r="CY72" s="3546"/>
      <c r="CZ72" s="3546"/>
      <c r="DA72" s="3546"/>
      <c r="DB72" s="3546"/>
      <c r="DC72" s="3546"/>
      <c r="DD72" s="3546"/>
    </row>
    <row r="73" spans="2:111" ht="13.5" customHeight="1" thickBot="1">
      <c r="C73" s="3456" t="s">
        <v>844</v>
      </c>
      <c r="D73" s="3456"/>
      <c r="E73" s="3457" t="s">
        <v>1495</v>
      </c>
      <c r="F73" s="3457"/>
      <c r="G73" s="3457"/>
      <c r="H73" s="3457"/>
      <c r="I73" s="3457"/>
      <c r="J73" s="3457"/>
      <c r="K73" s="3457"/>
      <c r="L73" s="3457"/>
      <c r="M73" s="3457"/>
      <c r="N73" s="3457"/>
      <c r="O73" s="3457"/>
      <c r="P73" s="3457"/>
      <c r="Q73" s="3457"/>
      <c r="R73" s="3457"/>
      <c r="S73" s="3457"/>
      <c r="T73" s="3457"/>
      <c r="U73" s="3457"/>
      <c r="V73" s="3457"/>
      <c r="W73" s="3457"/>
      <c r="X73" s="3457"/>
      <c r="Y73" s="3457"/>
      <c r="Z73" s="3457"/>
      <c r="AA73" s="3457"/>
      <c r="AB73" s="3457"/>
      <c r="AC73" s="3457"/>
      <c r="AD73" s="3457"/>
      <c r="AE73" s="3457"/>
      <c r="AF73" s="3457"/>
      <c r="AG73" s="3457"/>
      <c r="AH73" s="3457"/>
      <c r="AI73" s="3457"/>
      <c r="AJ73" s="3457"/>
      <c r="AK73" s="3457"/>
      <c r="AL73" s="3457"/>
      <c r="AM73" s="3457"/>
      <c r="AN73" s="3457"/>
      <c r="AO73" s="3457"/>
      <c r="AP73" s="3457"/>
      <c r="AQ73" s="3457"/>
      <c r="AR73" s="3457"/>
      <c r="AS73" s="3457"/>
      <c r="AT73" s="3457"/>
      <c r="AU73" s="3457"/>
      <c r="AV73" s="3457"/>
      <c r="AW73" s="3457"/>
      <c r="BI73" s="3546"/>
      <c r="BJ73" s="3546"/>
      <c r="BK73" s="3546"/>
      <c r="BL73" s="3546"/>
      <c r="BM73" s="3546"/>
      <c r="BN73" s="3546"/>
      <c r="BO73" s="3546"/>
      <c r="BP73" s="3546"/>
      <c r="BQ73" s="3546"/>
      <c r="BR73" s="3546"/>
      <c r="BS73" s="3546"/>
      <c r="BT73" s="3546"/>
      <c r="BU73" s="3546"/>
      <c r="BV73" s="3546"/>
      <c r="BW73" s="3546"/>
      <c r="BX73" s="3546"/>
      <c r="BY73" s="3546"/>
      <c r="BZ73" s="3546"/>
      <c r="CA73" s="3546"/>
      <c r="CB73" s="3546"/>
      <c r="CC73" s="3546"/>
      <c r="CD73" s="3546"/>
      <c r="CE73" s="3546"/>
      <c r="CF73" s="3546"/>
      <c r="CG73" s="3546"/>
      <c r="CH73" s="3546"/>
      <c r="CI73" s="3546"/>
      <c r="CJ73" s="3546"/>
      <c r="CK73" s="3546"/>
      <c r="CL73" s="3546"/>
      <c r="CM73" s="3546"/>
      <c r="CN73" s="3546"/>
      <c r="CO73" s="3546"/>
      <c r="CP73" s="3546"/>
      <c r="CQ73" s="3546"/>
      <c r="CR73" s="3546"/>
      <c r="CS73" s="3546"/>
      <c r="CT73" s="3546"/>
      <c r="CU73" s="3546"/>
      <c r="CV73" s="3546"/>
      <c r="CW73" s="3546"/>
      <c r="CX73" s="3546"/>
      <c r="CY73" s="3546"/>
      <c r="CZ73" s="3546"/>
      <c r="DA73" s="3546"/>
      <c r="DB73" s="3546"/>
      <c r="DC73" s="3546"/>
      <c r="DD73" s="3546"/>
    </row>
    <row r="74" spans="2:111" ht="13.5" customHeight="1">
      <c r="B74" s="396"/>
      <c r="C74" s="3456"/>
      <c r="D74" s="3456"/>
      <c r="E74" s="3457"/>
      <c r="F74" s="3457"/>
      <c r="G74" s="3457"/>
      <c r="H74" s="3457"/>
      <c r="I74" s="3457"/>
      <c r="J74" s="3457"/>
      <c r="K74" s="3457"/>
      <c r="L74" s="3457"/>
      <c r="M74" s="3457"/>
      <c r="N74" s="3457"/>
      <c r="O74" s="3457"/>
      <c r="P74" s="3457"/>
      <c r="Q74" s="3457"/>
      <c r="R74" s="3457"/>
      <c r="S74" s="3457"/>
      <c r="T74" s="3457"/>
      <c r="U74" s="3457"/>
      <c r="V74" s="3457"/>
      <c r="W74" s="3457"/>
      <c r="X74" s="3457"/>
      <c r="Y74" s="3457"/>
      <c r="Z74" s="3457"/>
      <c r="AA74" s="3457"/>
      <c r="AB74" s="3457"/>
      <c r="AC74" s="3457"/>
      <c r="AD74" s="3457"/>
      <c r="AE74" s="3457"/>
      <c r="AF74" s="3457"/>
      <c r="AG74" s="3457"/>
      <c r="AH74" s="3457"/>
      <c r="AI74" s="3457"/>
      <c r="AJ74" s="3457"/>
      <c r="AK74" s="3457"/>
      <c r="AL74" s="3457"/>
      <c r="AM74" s="3457"/>
      <c r="AN74" s="3457"/>
      <c r="AO74" s="3457"/>
      <c r="AP74" s="3457"/>
      <c r="AQ74" s="3457"/>
      <c r="AR74" s="3457"/>
      <c r="AS74" s="3457"/>
      <c r="AT74" s="3457"/>
      <c r="AU74" s="3457"/>
      <c r="AV74" s="3457"/>
      <c r="AW74" s="3457"/>
      <c r="BI74" s="3547" t="s">
        <v>793</v>
      </c>
      <c r="BJ74" s="3487"/>
      <c r="BK74" s="3487"/>
      <c r="BL74" s="3487"/>
      <c r="BM74" s="3487"/>
      <c r="BN74" s="3487"/>
      <c r="BO74" s="3487"/>
      <c r="BP74" s="3487"/>
      <c r="BQ74" s="3487"/>
      <c r="BR74" s="3487"/>
      <c r="BS74" s="3487"/>
      <c r="BT74" s="3487" t="s">
        <v>792</v>
      </c>
      <c r="BU74" s="3487"/>
      <c r="BV74" s="3487"/>
      <c r="BW74" s="3487"/>
      <c r="BX74" s="3487"/>
      <c r="BY74" s="3487"/>
      <c r="BZ74" s="3487"/>
      <c r="CA74" s="3487"/>
      <c r="CB74" s="3487"/>
      <c r="CC74" s="3487"/>
      <c r="CD74" s="3487"/>
      <c r="CE74" s="3487"/>
      <c r="CF74" s="3487"/>
      <c r="CG74" s="3487"/>
      <c r="CH74" s="3487"/>
      <c r="CI74" s="3487"/>
      <c r="CJ74" s="3487"/>
      <c r="CK74" s="3487"/>
      <c r="CL74" s="3487"/>
      <c r="CM74" s="3487"/>
      <c r="CN74" s="3487"/>
      <c r="CO74" s="3487"/>
      <c r="CP74" s="3487"/>
      <c r="CQ74" s="3487"/>
      <c r="CR74" s="3487"/>
      <c r="CS74" s="3487"/>
      <c r="CT74" s="3487"/>
      <c r="CU74" s="3487" t="s">
        <v>791</v>
      </c>
      <c r="CV74" s="3487"/>
      <c r="CW74" s="3487"/>
      <c r="CX74" s="3487"/>
      <c r="CY74" s="3487"/>
      <c r="CZ74" s="3487"/>
      <c r="DA74" s="3487"/>
      <c r="DB74" s="3487"/>
      <c r="DC74" s="3487"/>
      <c r="DD74" s="3488"/>
    </row>
    <row r="75" spans="2:111" ht="13.5" customHeight="1">
      <c r="B75" s="3425" t="s">
        <v>842</v>
      </c>
      <c r="C75" s="3425"/>
      <c r="D75" s="3453" t="s">
        <v>1490</v>
      </c>
      <c r="E75" s="3453"/>
      <c r="F75" s="3453"/>
      <c r="G75" s="3453"/>
      <c r="H75" s="3453"/>
      <c r="I75" s="3453"/>
      <c r="J75" s="3453"/>
      <c r="K75" s="3453"/>
      <c r="L75" s="3453"/>
      <c r="M75" s="3453"/>
      <c r="N75" s="3453"/>
      <c r="O75" s="3453"/>
      <c r="P75" s="3453"/>
      <c r="BI75" s="3548"/>
      <c r="BJ75" s="3489"/>
      <c r="BK75" s="3489"/>
      <c r="BL75" s="3489"/>
      <c r="BM75" s="3489"/>
      <c r="BN75" s="3489"/>
      <c r="BO75" s="3489"/>
      <c r="BP75" s="3489"/>
      <c r="BQ75" s="3489"/>
      <c r="BR75" s="3489"/>
      <c r="BS75" s="3489"/>
      <c r="BT75" s="3489"/>
      <c r="BU75" s="3489"/>
      <c r="BV75" s="3489"/>
      <c r="BW75" s="3489"/>
      <c r="BX75" s="3489"/>
      <c r="BY75" s="3489"/>
      <c r="BZ75" s="3489"/>
      <c r="CA75" s="3489"/>
      <c r="CB75" s="3489"/>
      <c r="CC75" s="3489"/>
      <c r="CD75" s="3489"/>
      <c r="CE75" s="3489"/>
      <c r="CF75" s="3489"/>
      <c r="CG75" s="3489"/>
      <c r="CH75" s="3489"/>
      <c r="CI75" s="3489"/>
      <c r="CJ75" s="3489"/>
      <c r="CK75" s="3489"/>
      <c r="CL75" s="3489"/>
      <c r="CM75" s="3489"/>
      <c r="CN75" s="3489"/>
      <c r="CO75" s="3489"/>
      <c r="CP75" s="3489"/>
      <c r="CQ75" s="3489"/>
      <c r="CR75" s="3489"/>
      <c r="CS75" s="3489"/>
      <c r="CT75" s="3489"/>
      <c r="CU75" s="3489"/>
      <c r="CV75" s="3489"/>
      <c r="CW75" s="3489"/>
      <c r="CX75" s="3489"/>
      <c r="CY75" s="3489"/>
      <c r="CZ75" s="3489"/>
      <c r="DA75" s="3489"/>
      <c r="DB75" s="3489"/>
      <c r="DC75" s="3489"/>
      <c r="DD75" s="3490"/>
    </row>
    <row r="76" spans="2:111" ht="13.5" customHeight="1">
      <c r="B76" s="3425"/>
      <c r="C76" s="3425"/>
      <c r="D76" s="3453"/>
      <c r="E76" s="3453"/>
      <c r="F76" s="3453"/>
      <c r="G76" s="3453"/>
      <c r="H76" s="3453"/>
      <c r="I76" s="3453"/>
      <c r="J76" s="3453"/>
      <c r="K76" s="3453"/>
      <c r="L76" s="3453"/>
      <c r="M76" s="3453"/>
      <c r="N76" s="3453"/>
      <c r="O76" s="3453"/>
      <c r="P76" s="3453"/>
      <c r="BI76" s="3451" t="s">
        <v>790</v>
      </c>
      <c r="BJ76" s="3452"/>
      <c r="BK76" s="3452"/>
      <c r="BL76" s="3452"/>
      <c r="BM76" s="3452"/>
      <c r="BN76" s="3452"/>
      <c r="BO76" s="3452"/>
      <c r="BP76" s="3452"/>
      <c r="BQ76" s="3452"/>
      <c r="BR76" s="3452"/>
      <c r="BS76" s="3452"/>
      <c r="BT76" s="3427"/>
      <c r="BU76" s="3427"/>
      <c r="BV76" s="3427"/>
      <c r="BW76" s="3427"/>
      <c r="BX76" s="3427"/>
      <c r="BY76" s="3427"/>
      <c r="BZ76" s="3427"/>
      <c r="CA76" s="3427"/>
      <c r="CB76" s="3427"/>
      <c r="CC76" s="3427"/>
      <c r="CD76" s="3427"/>
      <c r="CE76" s="3427"/>
      <c r="CF76" s="3427"/>
      <c r="CG76" s="3427"/>
      <c r="CH76" s="3427"/>
      <c r="CI76" s="3427"/>
      <c r="CJ76" s="3427"/>
      <c r="CK76" s="3427"/>
      <c r="CL76" s="3427"/>
      <c r="CM76" s="3427"/>
      <c r="CN76" s="3427"/>
      <c r="CO76" s="3427"/>
      <c r="CP76" s="3427"/>
      <c r="CQ76" s="3427"/>
      <c r="CR76" s="3427"/>
      <c r="CS76" s="3427"/>
      <c r="CT76" s="3427"/>
      <c r="CU76" s="3427" t="s">
        <v>873</v>
      </c>
      <c r="CV76" s="3427"/>
      <c r="CW76" s="3427"/>
      <c r="CX76" s="3427"/>
      <c r="CY76" s="3427"/>
      <c r="CZ76" s="3427"/>
      <c r="DA76" s="3427"/>
      <c r="DB76" s="3427"/>
      <c r="DC76" s="3427"/>
      <c r="DD76" s="3429"/>
    </row>
    <row r="77" spans="2:111" ht="13.5" customHeight="1">
      <c r="B77" s="396"/>
      <c r="D77" s="3180" t="s">
        <v>1491</v>
      </c>
      <c r="E77" s="3180"/>
      <c r="F77" s="3180"/>
      <c r="G77" s="3180"/>
      <c r="H77" s="3180"/>
      <c r="I77" s="3180"/>
      <c r="J77" s="3180"/>
      <c r="K77" s="3180"/>
      <c r="L77" s="3180"/>
      <c r="M77" s="3180"/>
      <c r="N77" s="3180"/>
      <c r="O77" s="3180"/>
      <c r="P77" s="3180"/>
      <c r="Q77" s="3180"/>
      <c r="R77" s="3180"/>
      <c r="S77" s="3180"/>
      <c r="T77" s="3180"/>
      <c r="U77" s="3180"/>
      <c r="V77" s="3180"/>
      <c r="W77" s="3180"/>
      <c r="X77" s="3180"/>
      <c r="Y77" s="3180"/>
      <c r="Z77" s="3180"/>
      <c r="AA77" s="3180"/>
      <c r="AB77" s="3180"/>
      <c r="AC77" s="3180"/>
      <c r="AD77" s="3180"/>
      <c r="AE77" s="3180"/>
      <c r="AF77" s="3180"/>
      <c r="AG77" s="3180"/>
      <c r="AH77" s="3180"/>
      <c r="AI77" s="3180"/>
      <c r="AJ77" s="3180"/>
      <c r="AK77" s="3180"/>
      <c r="AL77" s="3180"/>
      <c r="AM77" s="3180"/>
      <c r="AN77" s="3180"/>
      <c r="AO77" s="3180"/>
      <c r="AP77" s="3180"/>
      <c r="AQ77" s="3180"/>
      <c r="AR77" s="3180"/>
      <c r="AS77" s="3180"/>
      <c r="AT77" s="3180"/>
      <c r="AU77" s="3180"/>
      <c r="AV77" s="3180"/>
      <c r="AW77" s="3180"/>
      <c r="BI77" s="3451"/>
      <c r="BJ77" s="3452"/>
      <c r="BK77" s="3452"/>
      <c r="BL77" s="3452"/>
      <c r="BM77" s="3452"/>
      <c r="BN77" s="3452"/>
      <c r="BO77" s="3452"/>
      <c r="BP77" s="3452"/>
      <c r="BQ77" s="3452"/>
      <c r="BR77" s="3452"/>
      <c r="BS77" s="3452"/>
      <c r="BT77" s="3427"/>
      <c r="BU77" s="3427"/>
      <c r="BV77" s="3427"/>
      <c r="BW77" s="3427"/>
      <c r="BX77" s="3427"/>
      <c r="BY77" s="3427"/>
      <c r="BZ77" s="3427"/>
      <c r="CA77" s="3427"/>
      <c r="CB77" s="3427"/>
      <c r="CC77" s="3427"/>
      <c r="CD77" s="3427"/>
      <c r="CE77" s="3427"/>
      <c r="CF77" s="3427"/>
      <c r="CG77" s="3427"/>
      <c r="CH77" s="3427"/>
      <c r="CI77" s="3427"/>
      <c r="CJ77" s="3427"/>
      <c r="CK77" s="3427"/>
      <c r="CL77" s="3427"/>
      <c r="CM77" s="3427"/>
      <c r="CN77" s="3427"/>
      <c r="CO77" s="3427"/>
      <c r="CP77" s="3427"/>
      <c r="CQ77" s="3427"/>
      <c r="CR77" s="3427"/>
      <c r="CS77" s="3427"/>
      <c r="CT77" s="3427"/>
      <c r="CU77" s="3427"/>
      <c r="CV77" s="3427"/>
      <c r="CW77" s="3427"/>
      <c r="CX77" s="3427"/>
      <c r="CY77" s="3427"/>
      <c r="CZ77" s="3427"/>
      <c r="DA77" s="3427"/>
      <c r="DB77" s="3427"/>
      <c r="DC77" s="3427"/>
      <c r="DD77" s="3429"/>
    </row>
    <row r="78" spans="2:111" ht="13.5" customHeight="1">
      <c r="D78" s="3180"/>
      <c r="E78" s="3180"/>
      <c r="F78" s="3180"/>
      <c r="G78" s="3180"/>
      <c r="H78" s="3180"/>
      <c r="I78" s="3180"/>
      <c r="J78" s="3180"/>
      <c r="K78" s="3180"/>
      <c r="L78" s="3180"/>
      <c r="M78" s="3180"/>
      <c r="N78" s="3180"/>
      <c r="O78" s="3180"/>
      <c r="P78" s="3180"/>
      <c r="Q78" s="3180"/>
      <c r="R78" s="3180"/>
      <c r="S78" s="3180"/>
      <c r="T78" s="3180"/>
      <c r="U78" s="3180"/>
      <c r="V78" s="3180"/>
      <c r="W78" s="3180"/>
      <c r="X78" s="3180"/>
      <c r="Y78" s="3180"/>
      <c r="Z78" s="3180"/>
      <c r="AA78" s="3180"/>
      <c r="AB78" s="3180"/>
      <c r="AC78" s="3180"/>
      <c r="AD78" s="3180"/>
      <c r="AE78" s="3180"/>
      <c r="AF78" s="3180"/>
      <c r="AG78" s="3180"/>
      <c r="AH78" s="3180"/>
      <c r="AI78" s="3180"/>
      <c r="AJ78" s="3180"/>
      <c r="AK78" s="3180"/>
      <c r="AL78" s="3180"/>
      <c r="AM78" s="3180"/>
      <c r="AN78" s="3180"/>
      <c r="AO78" s="3180"/>
      <c r="AP78" s="3180"/>
      <c r="AQ78" s="3180"/>
      <c r="AR78" s="3180"/>
      <c r="AS78" s="3180"/>
      <c r="AT78" s="3180"/>
      <c r="AU78" s="3180"/>
      <c r="AV78" s="3180"/>
      <c r="AW78" s="3180"/>
      <c r="BI78" s="3451" t="s">
        <v>789</v>
      </c>
      <c r="BJ78" s="3452"/>
      <c r="BK78" s="3452"/>
      <c r="BL78" s="3452"/>
      <c r="BM78" s="3452"/>
      <c r="BN78" s="3452"/>
      <c r="BO78" s="3452"/>
      <c r="BP78" s="3452"/>
      <c r="BQ78" s="3452"/>
      <c r="BR78" s="3452"/>
      <c r="BS78" s="3452"/>
      <c r="BT78" s="3427"/>
      <c r="BU78" s="3427"/>
      <c r="BV78" s="3427"/>
      <c r="BW78" s="3427"/>
      <c r="BX78" s="3427"/>
      <c r="BY78" s="3427"/>
      <c r="BZ78" s="3427"/>
      <c r="CA78" s="3427"/>
      <c r="CB78" s="3427"/>
      <c r="CC78" s="3427"/>
      <c r="CD78" s="3427"/>
      <c r="CE78" s="3427"/>
      <c r="CF78" s="3427"/>
      <c r="CG78" s="3427"/>
      <c r="CH78" s="3427"/>
      <c r="CI78" s="3427"/>
      <c r="CJ78" s="3427"/>
      <c r="CK78" s="3427"/>
      <c r="CL78" s="3427"/>
      <c r="CM78" s="3427"/>
      <c r="CN78" s="3427"/>
      <c r="CO78" s="3427"/>
      <c r="CP78" s="3427"/>
      <c r="CQ78" s="3427"/>
      <c r="CR78" s="3427"/>
      <c r="CS78" s="3427"/>
      <c r="CT78" s="3427"/>
      <c r="CU78" s="3427" t="s">
        <v>873</v>
      </c>
      <c r="CV78" s="3427"/>
      <c r="CW78" s="3427"/>
      <c r="CX78" s="3427"/>
      <c r="CY78" s="3427"/>
      <c r="CZ78" s="3427"/>
      <c r="DA78" s="3427"/>
      <c r="DB78" s="3427"/>
      <c r="DC78" s="3427"/>
      <c r="DD78" s="3429"/>
    </row>
    <row r="79" spans="2:111" ht="13.5" customHeight="1">
      <c r="C79" s="3421" t="s">
        <v>737</v>
      </c>
      <c r="D79" s="3421"/>
      <c r="E79" s="3431" t="s">
        <v>1492</v>
      </c>
      <c r="F79" s="3431"/>
      <c r="G79" s="3431"/>
      <c r="H79" s="3431"/>
      <c r="I79" s="3431"/>
      <c r="J79" s="3431"/>
      <c r="K79" s="3431"/>
      <c r="L79" s="3431"/>
      <c r="M79" s="3431"/>
      <c r="N79" s="3431"/>
      <c r="O79" s="3431"/>
      <c r="P79" s="3431"/>
      <c r="Q79" s="3431"/>
      <c r="R79" s="3431"/>
      <c r="S79" s="3431"/>
      <c r="T79" s="3431"/>
      <c r="U79" s="3431"/>
      <c r="V79" s="3431"/>
      <c r="W79" s="3431"/>
      <c r="X79" s="3431"/>
      <c r="Y79" s="3431"/>
      <c r="Z79" s="3431"/>
      <c r="AA79" s="3431"/>
      <c r="AB79" s="3431"/>
      <c r="AC79" s="3431"/>
      <c r="AD79" s="3431"/>
      <c r="AE79" s="3431"/>
      <c r="AF79" s="3431"/>
      <c r="AG79" s="3431"/>
      <c r="AH79" s="3431"/>
      <c r="AI79" s="3431"/>
      <c r="AJ79" s="3431"/>
      <c r="AK79" s="3431"/>
      <c r="AL79" s="3431"/>
      <c r="AM79" s="3431"/>
      <c r="AN79" s="3431"/>
      <c r="AO79" s="3431"/>
      <c r="AP79" s="3431"/>
      <c r="AQ79" s="3431"/>
      <c r="AR79" s="3431"/>
      <c r="AS79" s="3431"/>
      <c r="AT79" s="3431"/>
      <c r="AU79" s="3431"/>
      <c r="AV79" s="3431"/>
      <c r="AW79" s="3431"/>
      <c r="BI79" s="3451"/>
      <c r="BJ79" s="3452"/>
      <c r="BK79" s="3452"/>
      <c r="BL79" s="3452"/>
      <c r="BM79" s="3452"/>
      <c r="BN79" s="3452"/>
      <c r="BO79" s="3452"/>
      <c r="BP79" s="3452"/>
      <c r="BQ79" s="3452"/>
      <c r="BR79" s="3452"/>
      <c r="BS79" s="3452"/>
      <c r="BT79" s="3427"/>
      <c r="BU79" s="3427"/>
      <c r="BV79" s="3427"/>
      <c r="BW79" s="3427"/>
      <c r="BX79" s="3427"/>
      <c r="BY79" s="3427"/>
      <c r="BZ79" s="3427"/>
      <c r="CA79" s="3427"/>
      <c r="CB79" s="3427"/>
      <c r="CC79" s="3427"/>
      <c r="CD79" s="3427"/>
      <c r="CE79" s="3427"/>
      <c r="CF79" s="3427"/>
      <c r="CG79" s="3427"/>
      <c r="CH79" s="3427"/>
      <c r="CI79" s="3427"/>
      <c r="CJ79" s="3427"/>
      <c r="CK79" s="3427"/>
      <c r="CL79" s="3427"/>
      <c r="CM79" s="3427"/>
      <c r="CN79" s="3427"/>
      <c r="CO79" s="3427"/>
      <c r="CP79" s="3427"/>
      <c r="CQ79" s="3427"/>
      <c r="CR79" s="3427"/>
      <c r="CS79" s="3427"/>
      <c r="CT79" s="3427"/>
      <c r="CU79" s="3427"/>
      <c r="CV79" s="3427"/>
      <c r="CW79" s="3427"/>
      <c r="CX79" s="3427"/>
      <c r="CY79" s="3427"/>
      <c r="CZ79" s="3427"/>
      <c r="DA79" s="3427"/>
      <c r="DB79" s="3427"/>
      <c r="DC79" s="3427"/>
      <c r="DD79" s="3429"/>
      <c r="DG79" s="92"/>
    </row>
    <row r="80" spans="2:111" ht="13.5" customHeight="1">
      <c r="C80" s="3421"/>
      <c r="D80" s="3421"/>
      <c r="E80" s="3431"/>
      <c r="F80" s="3431"/>
      <c r="G80" s="3431"/>
      <c r="H80" s="3431"/>
      <c r="I80" s="3431"/>
      <c r="J80" s="3431"/>
      <c r="K80" s="3431"/>
      <c r="L80" s="3431"/>
      <c r="M80" s="3431"/>
      <c r="N80" s="3431"/>
      <c r="O80" s="3431"/>
      <c r="P80" s="3431"/>
      <c r="Q80" s="3431"/>
      <c r="R80" s="3431"/>
      <c r="S80" s="3431"/>
      <c r="T80" s="3431"/>
      <c r="U80" s="3431"/>
      <c r="V80" s="3431"/>
      <c r="W80" s="3431"/>
      <c r="X80" s="3431"/>
      <c r="Y80" s="3431"/>
      <c r="Z80" s="3431"/>
      <c r="AA80" s="3431"/>
      <c r="AB80" s="3431"/>
      <c r="AC80" s="3431"/>
      <c r="AD80" s="3431"/>
      <c r="AE80" s="3431"/>
      <c r="AF80" s="3431"/>
      <c r="AG80" s="3431"/>
      <c r="AH80" s="3431"/>
      <c r="AI80" s="3431"/>
      <c r="AJ80" s="3431"/>
      <c r="AK80" s="3431"/>
      <c r="AL80" s="3431"/>
      <c r="AM80" s="3431"/>
      <c r="AN80" s="3431"/>
      <c r="AO80" s="3431"/>
      <c r="AP80" s="3431"/>
      <c r="AQ80" s="3431"/>
      <c r="AR80" s="3431"/>
      <c r="AS80" s="3431"/>
      <c r="AT80" s="3431"/>
      <c r="AU80" s="3431"/>
      <c r="AV80" s="3431"/>
      <c r="AW80" s="3431"/>
      <c r="BI80" s="3451" t="s">
        <v>788</v>
      </c>
      <c r="BJ80" s="3452"/>
      <c r="BK80" s="3452"/>
      <c r="BL80" s="3452"/>
      <c r="BM80" s="3452"/>
      <c r="BN80" s="3452"/>
      <c r="BO80" s="3452"/>
      <c r="BP80" s="3452"/>
      <c r="BQ80" s="3452"/>
      <c r="BR80" s="3452"/>
      <c r="BS80" s="3452"/>
      <c r="BT80" s="3427"/>
      <c r="BU80" s="3427"/>
      <c r="BV80" s="3427"/>
      <c r="BW80" s="3427"/>
      <c r="BX80" s="3427"/>
      <c r="BY80" s="3427"/>
      <c r="BZ80" s="3427"/>
      <c r="CA80" s="3427"/>
      <c r="CB80" s="3427"/>
      <c r="CC80" s="3427"/>
      <c r="CD80" s="3427"/>
      <c r="CE80" s="3427"/>
      <c r="CF80" s="3427"/>
      <c r="CG80" s="3427"/>
      <c r="CH80" s="3427"/>
      <c r="CI80" s="3427"/>
      <c r="CJ80" s="3427"/>
      <c r="CK80" s="3427"/>
      <c r="CL80" s="3427"/>
      <c r="CM80" s="3427"/>
      <c r="CN80" s="3427"/>
      <c r="CO80" s="3427"/>
      <c r="CP80" s="3427"/>
      <c r="CQ80" s="3427"/>
      <c r="CR80" s="3427"/>
      <c r="CS80" s="3427"/>
      <c r="CT80" s="3427"/>
      <c r="CU80" s="3427" t="s">
        <v>873</v>
      </c>
      <c r="CV80" s="3427"/>
      <c r="CW80" s="3427"/>
      <c r="CX80" s="3427"/>
      <c r="CY80" s="3427"/>
      <c r="CZ80" s="3427"/>
      <c r="DA80" s="3427"/>
      <c r="DB80" s="3427"/>
      <c r="DC80" s="3427"/>
      <c r="DD80" s="3429"/>
    </row>
    <row r="81" spans="2:111" ht="13.5" customHeight="1">
      <c r="E81" s="3431"/>
      <c r="F81" s="3431"/>
      <c r="G81" s="3431"/>
      <c r="H81" s="3431"/>
      <c r="I81" s="3431"/>
      <c r="J81" s="3431"/>
      <c r="K81" s="3431"/>
      <c r="L81" s="3431"/>
      <c r="M81" s="3431"/>
      <c r="N81" s="3431"/>
      <c r="O81" s="3431"/>
      <c r="P81" s="3431"/>
      <c r="Q81" s="3431"/>
      <c r="R81" s="3431"/>
      <c r="S81" s="3431"/>
      <c r="T81" s="3431"/>
      <c r="U81" s="3431"/>
      <c r="V81" s="3431"/>
      <c r="W81" s="3431"/>
      <c r="X81" s="3431"/>
      <c r="Y81" s="3431"/>
      <c r="Z81" s="3431"/>
      <c r="AA81" s="3431"/>
      <c r="AB81" s="3431"/>
      <c r="AC81" s="3431"/>
      <c r="AD81" s="3431"/>
      <c r="AE81" s="3431"/>
      <c r="AF81" s="3431"/>
      <c r="AG81" s="3431"/>
      <c r="AH81" s="3431"/>
      <c r="AI81" s="3431"/>
      <c r="AJ81" s="3431"/>
      <c r="AK81" s="3431"/>
      <c r="AL81" s="3431"/>
      <c r="AM81" s="3431"/>
      <c r="AN81" s="3431"/>
      <c r="AO81" s="3431"/>
      <c r="AP81" s="3431"/>
      <c r="AQ81" s="3431"/>
      <c r="AR81" s="3431"/>
      <c r="AS81" s="3431"/>
      <c r="AT81" s="3431"/>
      <c r="AU81" s="3431"/>
      <c r="AV81" s="3431"/>
      <c r="AW81" s="3431"/>
      <c r="BI81" s="3451"/>
      <c r="BJ81" s="3452"/>
      <c r="BK81" s="3452"/>
      <c r="BL81" s="3452"/>
      <c r="BM81" s="3452"/>
      <c r="BN81" s="3452"/>
      <c r="BO81" s="3452"/>
      <c r="BP81" s="3452"/>
      <c r="BQ81" s="3452"/>
      <c r="BR81" s="3452"/>
      <c r="BS81" s="3452"/>
      <c r="BT81" s="3427"/>
      <c r="BU81" s="3427"/>
      <c r="BV81" s="3427"/>
      <c r="BW81" s="3427"/>
      <c r="BX81" s="3427"/>
      <c r="BY81" s="3427"/>
      <c r="BZ81" s="3427"/>
      <c r="CA81" s="3427"/>
      <c r="CB81" s="3427"/>
      <c r="CC81" s="3427"/>
      <c r="CD81" s="3427"/>
      <c r="CE81" s="3427"/>
      <c r="CF81" s="3427"/>
      <c r="CG81" s="3427"/>
      <c r="CH81" s="3427"/>
      <c r="CI81" s="3427"/>
      <c r="CJ81" s="3427"/>
      <c r="CK81" s="3427"/>
      <c r="CL81" s="3427"/>
      <c r="CM81" s="3427"/>
      <c r="CN81" s="3427"/>
      <c r="CO81" s="3427"/>
      <c r="CP81" s="3427"/>
      <c r="CQ81" s="3427"/>
      <c r="CR81" s="3427"/>
      <c r="CS81" s="3427"/>
      <c r="CT81" s="3427"/>
      <c r="CU81" s="3427"/>
      <c r="CV81" s="3427"/>
      <c r="CW81" s="3427"/>
      <c r="CX81" s="3427"/>
      <c r="CY81" s="3427"/>
      <c r="CZ81" s="3427"/>
      <c r="DA81" s="3427"/>
      <c r="DB81" s="3427"/>
      <c r="DC81" s="3427"/>
      <c r="DD81" s="3429"/>
    </row>
    <row r="82" spans="2:111" ht="13.5" customHeight="1">
      <c r="C82" s="3421" t="s">
        <v>735</v>
      </c>
      <c r="D82" s="3421"/>
      <c r="E82" s="3431" t="s">
        <v>1533</v>
      </c>
      <c r="F82" s="3431"/>
      <c r="G82" s="3431"/>
      <c r="H82" s="3431"/>
      <c r="I82" s="3431"/>
      <c r="J82" s="3431"/>
      <c r="K82" s="3431"/>
      <c r="L82" s="3431"/>
      <c r="M82" s="3431"/>
      <c r="N82" s="3431"/>
      <c r="O82" s="3431"/>
      <c r="P82" s="3431"/>
      <c r="Q82" s="3431"/>
      <c r="R82" s="3431"/>
      <c r="S82" s="3431"/>
      <c r="T82" s="3431"/>
      <c r="U82" s="3431"/>
      <c r="V82" s="3431"/>
      <c r="W82" s="3431"/>
      <c r="X82" s="3431"/>
      <c r="Y82" s="3431"/>
      <c r="Z82" s="3431"/>
      <c r="AA82" s="3431"/>
      <c r="AB82" s="3431"/>
      <c r="AC82" s="3431"/>
      <c r="AD82" s="3431"/>
      <c r="AE82" s="3431"/>
      <c r="AF82" s="3431"/>
      <c r="AG82" s="3431"/>
      <c r="AH82" s="3431"/>
      <c r="AI82" s="3431"/>
      <c r="AJ82" s="3431"/>
      <c r="AK82" s="3431"/>
      <c r="AL82" s="3431"/>
      <c r="AM82" s="3431"/>
      <c r="AN82" s="3431"/>
      <c r="AO82" s="3431"/>
      <c r="AP82" s="3431"/>
      <c r="AQ82" s="3431"/>
      <c r="AR82" s="3431"/>
      <c r="AS82" s="3431"/>
      <c r="AT82" s="3431"/>
      <c r="AU82" s="3431"/>
      <c r="AV82" s="3431"/>
      <c r="AW82" s="3431"/>
      <c r="BI82" s="3451" t="s">
        <v>787</v>
      </c>
      <c r="BJ82" s="3452"/>
      <c r="BK82" s="3452"/>
      <c r="BL82" s="3452"/>
      <c r="BM82" s="3452"/>
      <c r="BN82" s="3452"/>
      <c r="BO82" s="3452"/>
      <c r="BP82" s="3452"/>
      <c r="BQ82" s="3452"/>
      <c r="BR82" s="3452"/>
      <c r="BS82" s="3452"/>
      <c r="BT82" s="3427"/>
      <c r="BU82" s="3427"/>
      <c r="BV82" s="3427"/>
      <c r="BW82" s="3427"/>
      <c r="BX82" s="3427"/>
      <c r="BY82" s="3427"/>
      <c r="BZ82" s="3427"/>
      <c r="CA82" s="3427"/>
      <c r="CB82" s="3427"/>
      <c r="CC82" s="3427"/>
      <c r="CD82" s="3427"/>
      <c r="CE82" s="3427"/>
      <c r="CF82" s="3427"/>
      <c r="CG82" s="3427"/>
      <c r="CH82" s="3427"/>
      <c r="CI82" s="3427"/>
      <c r="CJ82" s="3427"/>
      <c r="CK82" s="3427"/>
      <c r="CL82" s="3427"/>
      <c r="CM82" s="3427"/>
      <c r="CN82" s="3427"/>
      <c r="CO82" s="3427"/>
      <c r="CP82" s="3427"/>
      <c r="CQ82" s="3427"/>
      <c r="CR82" s="3427"/>
      <c r="CS82" s="3427"/>
      <c r="CT82" s="3427"/>
      <c r="CU82" s="3427" t="s">
        <v>873</v>
      </c>
      <c r="CV82" s="3427"/>
      <c r="CW82" s="3427"/>
      <c r="CX82" s="3427"/>
      <c r="CY82" s="3427"/>
      <c r="CZ82" s="3427"/>
      <c r="DA82" s="3427"/>
      <c r="DB82" s="3427"/>
      <c r="DC82" s="3427"/>
      <c r="DD82" s="3429"/>
    </row>
    <row r="83" spans="2:111" ht="13.5" customHeight="1" thickBot="1">
      <c r="C83" s="3421"/>
      <c r="D83" s="3421"/>
      <c r="E83" s="3431"/>
      <c r="F83" s="3431"/>
      <c r="G83" s="3431"/>
      <c r="H83" s="3431"/>
      <c r="I83" s="3431"/>
      <c r="J83" s="3431"/>
      <c r="K83" s="3431"/>
      <c r="L83" s="3431"/>
      <c r="M83" s="3431"/>
      <c r="N83" s="3431"/>
      <c r="O83" s="3431"/>
      <c r="P83" s="3431"/>
      <c r="Q83" s="3431"/>
      <c r="R83" s="3431"/>
      <c r="S83" s="3431"/>
      <c r="T83" s="3431"/>
      <c r="U83" s="3431"/>
      <c r="V83" s="3431"/>
      <c r="W83" s="3431"/>
      <c r="X83" s="3431"/>
      <c r="Y83" s="3431"/>
      <c r="Z83" s="3431"/>
      <c r="AA83" s="3431"/>
      <c r="AB83" s="3431"/>
      <c r="AC83" s="3431"/>
      <c r="AD83" s="3431"/>
      <c r="AE83" s="3431"/>
      <c r="AF83" s="3431"/>
      <c r="AG83" s="3431"/>
      <c r="AH83" s="3431"/>
      <c r="AI83" s="3431"/>
      <c r="AJ83" s="3431"/>
      <c r="AK83" s="3431"/>
      <c r="AL83" s="3431"/>
      <c r="AM83" s="3431"/>
      <c r="AN83" s="3431"/>
      <c r="AO83" s="3431"/>
      <c r="AP83" s="3431"/>
      <c r="AQ83" s="3431"/>
      <c r="AR83" s="3431"/>
      <c r="AS83" s="3431"/>
      <c r="AT83" s="3431"/>
      <c r="AU83" s="3431"/>
      <c r="AV83" s="3431"/>
      <c r="AW83" s="3431"/>
      <c r="BI83" s="3485"/>
      <c r="BJ83" s="3486"/>
      <c r="BK83" s="3486"/>
      <c r="BL83" s="3486"/>
      <c r="BM83" s="3486"/>
      <c r="BN83" s="3486"/>
      <c r="BO83" s="3486"/>
      <c r="BP83" s="3486"/>
      <c r="BQ83" s="3486"/>
      <c r="BR83" s="3486"/>
      <c r="BS83" s="3486"/>
      <c r="BT83" s="3428"/>
      <c r="BU83" s="3428"/>
      <c r="BV83" s="3428"/>
      <c r="BW83" s="3428"/>
      <c r="BX83" s="3428"/>
      <c r="BY83" s="3428"/>
      <c r="BZ83" s="3428"/>
      <c r="CA83" s="3428"/>
      <c r="CB83" s="3428"/>
      <c r="CC83" s="3428"/>
      <c r="CD83" s="3428"/>
      <c r="CE83" s="3428"/>
      <c r="CF83" s="3428"/>
      <c r="CG83" s="3428"/>
      <c r="CH83" s="3428"/>
      <c r="CI83" s="3428"/>
      <c r="CJ83" s="3428"/>
      <c r="CK83" s="3428"/>
      <c r="CL83" s="3428"/>
      <c r="CM83" s="3428"/>
      <c r="CN83" s="3428"/>
      <c r="CO83" s="3428"/>
      <c r="CP83" s="3428"/>
      <c r="CQ83" s="3428"/>
      <c r="CR83" s="3428"/>
      <c r="CS83" s="3428"/>
      <c r="CT83" s="3428"/>
      <c r="CU83" s="3428"/>
      <c r="CV83" s="3428"/>
      <c r="CW83" s="3428"/>
      <c r="CX83" s="3428"/>
      <c r="CY83" s="3428"/>
      <c r="CZ83" s="3428"/>
      <c r="DA83" s="3428"/>
      <c r="DB83" s="3428"/>
      <c r="DC83" s="3428"/>
      <c r="DD83" s="3430"/>
      <c r="DG83" s="92"/>
    </row>
    <row r="84" spans="2:111" ht="13.5" customHeight="1" thickBot="1">
      <c r="E84" s="3431"/>
      <c r="F84" s="3431"/>
      <c r="G84" s="3431"/>
      <c r="H84" s="3431"/>
      <c r="I84" s="3431"/>
      <c r="J84" s="3431"/>
      <c r="K84" s="3431"/>
      <c r="L84" s="3431"/>
      <c r="M84" s="3431"/>
      <c r="N84" s="3431"/>
      <c r="O84" s="3431"/>
      <c r="P84" s="3431"/>
      <c r="Q84" s="3431"/>
      <c r="R84" s="3431"/>
      <c r="S84" s="3431"/>
      <c r="T84" s="3431"/>
      <c r="U84" s="3431"/>
      <c r="V84" s="3431"/>
      <c r="W84" s="3431"/>
      <c r="X84" s="3431"/>
      <c r="Y84" s="3431"/>
      <c r="Z84" s="3431"/>
      <c r="AA84" s="3431"/>
      <c r="AB84" s="3431"/>
      <c r="AC84" s="3431"/>
      <c r="AD84" s="3431"/>
      <c r="AE84" s="3431"/>
      <c r="AF84" s="3431"/>
      <c r="AG84" s="3431"/>
      <c r="AH84" s="3431"/>
      <c r="AI84" s="3431"/>
      <c r="AJ84" s="3431"/>
      <c r="AK84" s="3431"/>
      <c r="AL84" s="3431"/>
      <c r="AM84" s="3431"/>
      <c r="AN84" s="3431"/>
      <c r="AO84" s="3431"/>
      <c r="AP84" s="3431"/>
      <c r="AQ84" s="3431"/>
      <c r="AR84" s="3431"/>
      <c r="AS84" s="3431"/>
      <c r="AT84" s="3431"/>
      <c r="AU84" s="3431"/>
      <c r="AV84" s="3431"/>
      <c r="AW84" s="3431"/>
      <c r="BI84" s="93"/>
      <c r="BJ84" s="93"/>
      <c r="BK84" s="92"/>
      <c r="BL84" s="92"/>
      <c r="BM84" s="92"/>
      <c r="BN84" s="92"/>
      <c r="BO84" s="92"/>
      <c r="BP84" s="92"/>
      <c r="BQ84" s="92"/>
      <c r="BR84" s="92"/>
      <c r="BS84" s="92"/>
      <c r="BT84" s="92"/>
      <c r="BU84" s="92"/>
      <c r="BV84" s="92"/>
      <c r="BW84" s="92"/>
      <c r="BX84" s="92"/>
      <c r="BY84" s="92"/>
      <c r="BZ84" s="92"/>
      <c r="CA84" s="92"/>
      <c r="CB84" s="95"/>
      <c r="CC84" s="95"/>
      <c r="CD84" s="95"/>
      <c r="CE84" s="95"/>
      <c r="CF84" s="95"/>
      <c r="CG84" s="95"/>
      <c r="CH84" s="95"/>
      <c r="CI84" s="95"/>
      <c r="CJ84" s="95"/>
      <c r="CK84" s="93"/>
      <c r="CL84" s="94"/>
      <c r="CM84" s="93"/>
      <c r="CN84" s="93"/>
      <c r="CO84" s="93"/>
      <c r="CP84" s="92"/>
      <c r="CQ84" s="92"/>
      <c r="CR84" s="92"/>
      <c r="CS84" s="92"/>
      <c r="CT84" s="92"/>
      <c r="CU84" s="92"/>
      <c r="CV84" s="92"/>
      <c r="CW84" s="92"/>
      <c r="CX84" s="92"/>
      <c r="CY84" s="92"/>
      <c r="CZ84" s="92"/>
      <c r="DA84" s="92"/>
      <c r="DB84" s="92"/>
      <c r="DC84" s="92"/>
      <c r="DD84" s="92"/>
    </row>
    <row r="85" spans="2:111" ht="13.5" customHeight="1">
      <c r="E85" s="3431"/>
      <c r="F85" s="3431"/>
      <c r="G85" s="3431"/>
      <c r="H85" s="3431"/>
      <c r="I85" s="3431"/>
      <c r="J85" s="3431"/>
      <c r="K85" s="3431"/>
      <c r="L85" s="3431"/>
      <c r="M85" s="3431"/>
      <c r="N85" s="3431"/>
      <c r="O85" s="3431"/>
      <c r="P85" s="3431"/>
      <c r="Q85" s="3431"/>
      <c r="R85" s="3431"/>
      <c r="S85" s="3431"/>
      <c r="T85" s="3431"/>
      <c r="U85" s="3431"/>
      <c r="V85" s="3431"/>
      <c r="W85" s="3431"/>
      <c r="X85" s="3431"/>
      <c r="Y85" s="3431"/>
      <c r="Z85" s="3431"/>
      <c r="AA85" s="3431"/>
      <c r="AB85" s="3431"/>
      <c r="AC85" s="3431"/>
      <c r="AD85" s="3431"/>
      <c r="AE85" s="3431"/>
      <c r="AF85" s="3431"/>
      <c r="AG85" s="3431"/>
      <c r="AH85" s="3431"/>
      <c r="AI85" s="3431"/>
      <c r="AJ85" s="3431"/>
      <c r="AK85" s="3431"/>
      <c r="AL85" s="3431"/>
      <c r="AM85" s="3431"/>
      <c r="AN85" s="3431"/>
      <c r="AO85" s="3431"/>
      <c r="AP85" s="3431"/>
      <c r="AQ85" s="3431"/>
      <c r="AR85" s="3431"/>
      <c r="AS85" s="3431"/>
      <c r="AT85" s="3431"/>
      <c r="AU85" s="3431"/>
      <c r="AV85" s="3431"/>
      <c r="AW85" s="3431"/>
      <c r="BI85" s="3433" t="s">
        <v>786</v>
      </c>
      <c r="BJ85" s="3434"/>
      <c r="BK85" s="3434"/>
      <c r="BL85" s="3434"/>
      <c r="BM85" s="3434"/>
      <c r="BN85" s="3434"/>
      <c r="BO85" s="3434"/>
      <c r="BP85" s="3434"/>
      <c r="BQ85" s="3434"/>
      <c r="BR85" s="3434"/>
      <c r="BS85" s="3435"/>
      <c r="BT85" s="3442"/>
      <c r="BU85" s="3443"/>
      <c r="BV85" s="3443"/>
      <c r="BW85" s="3443"/>
      <c r="BX85" s="3443"/>
      <c r="BY85" s="3443"/>
      <c r="BZ85" s="3443"/>
      <c r="CA85" s="3443"/>
      <c r="CB85" s="3443"/>
      <c r="CC85" s="3443"/>
      <c r="CD85" s="3443"/>
      <c r="CE85" s="3443"/>
      <c r="CF85" s="3443"/>
      <c r="CG85" s="3443"/>
      <c r="CH85" s="3443"/>
      <c r="CI85" s="3443"/>
      <c r="CJ85" s="3443"/>
      <c r="CK85" s="3443"/>
      <c r="CL85" s="3443"/>
      <c r="CM85" s="3443"/>
      <c r="CN85" s="3443"/>
      <c r="CO85" s="3443"/>
      <c r="CP85" s="3443"/>
      <c r="CQ85" s="3443"/>
      <c r="CR85" s="3443"/>
      <c r="CS85" s="3443"/>
      <c r="CT85" s="3443"/>
      <c r="CU85" s="3443"/>
      <c r="CV85" s="3443"/>
      <c r="CW85" s="3443"/>
      <c r="CX85" s="3443"/>
      <c r="CY85" s="3443"/>
      <c r="CZ85" s="3443"/>
      <c r="DA85" s="3443"/>
      <c r="DB85" s="3443"/>
      <c r="DC85" s="3443"/>
      <c r="DD85" s="3444"/>
    </row>
    <row r="86" spans="2:111" ht="13.5" customHeight="1">
      <c r="C86" s="3421" t="s">
        <v>733</v>
      </c>
      <c r="D86" s="3421"/>
      <c r="E86" s="3432" t="s">
        <v>1496</v>
      </c>
      <c r="F86" s="3432"/>
      <c r="G86" s="3432"/>
      <c r="H86" s="3432"/>
      <c r="I86" s="3432"/>
      <c r="J86" s="3432"/>
      <c r="K86" s="3432"/>
      <c r="L86" s="3432"/>
      <c r="M86" s="3432"/>
      <c r="N86" s="3432"/>
      <c r="O86" s="3432"/>
      <c r="P86" s="3432"/>
      <c r="Q86" s="3432"/>
      <c r="R86" s="3432"/>
      <c r="S86" s="3432"/>
      <c r="T86" s="3432"/>
      <c r="U86" s="3432"/>
      <c r="V86" s="3432"/>
      <c r="W86" s="3432"/>
      <c r="X86" s="3432"/>
      <c r="Y86" s="3432"/>
      <c r="Z86" s="3432"/>
      <c r="AA86" s="3432"/>
      <c r="AB86" s="3432"/>
      <c r="AC86" s="3432"/>
      <c r="AD86" s="3432"/>
      <c r="AE86" s="3432"/>
      <c r="AF86" s="3432"/>
      <c r="AG86" s="3432"/>
      <c r="AH86" s="3432"/>
      <c r="AI86" s="3432"/>
      <c r="AJ86" s="3432"/>
      <c r="AK86" s="3432"/>
      <c r="AL86" s="3432"/>
      <c r="AM86" s="3432"/>
      <c r="AN86" s="3432"/>
      <c r="AO86" s="3432"/>
      <c r="AP86" s="3432"/>
      <c r="AQ86" s="3432"/>
      <c r="AR86" s="3432"/>
      <c r="AS86" s="3432"/>
      <c r="AT86" s="3432"/>
      <c r="AU86" s="3432"/>
      <c r="AV86" s="3432"/>
      <c r="AW86" s="3432"/>
      <c r="BI86" s="3436"/>
      <c r="BJ86" s="3437"/>
      <c r="BK86" s="3437"/>
      <c r="BL86" s="3437"/>
      <c r="BM86" s="3437"/>
      <c r="BN86" s="3437"/>
      <c r="BO86" s="3437"/>
      <c r="BP86" s="3437"/>
      <c r="BQ86" s="3437"/>
      <c r="BR86" s="3437"/>
      <c r="BS86" s="3438"/>
      <c r="BT86" s="3445"/>
      <c r="BU86" s="3446"/>
      <c r="BV86" s="3446"/>
      <c r="BW86" s="3446"/>
      <c r="BX86" s="3446"/>
      <c r="BY86" s="3446"/>
      <c r="BZ86" s="3446"/>
      <c r="CA86" s="3446"/>
      <c r="CB86" s="3446"/>
      <c r="CC86" s="3446"/>
      <c r="CD86" s="3446"/>
      <c r="CE86" s="3446"/>
      <c r="CF86" s="3446"/>
      <c r="CG86" s="3446"/>
      <c r="CH86" s="3446"/>
      <c r="CI86" s="3446"/>
      <c r="CJ86" s="3446"/>
      <c r="CK86" s="3446"/>
      <c r="CL86" s="3446"/>
      <c r="CM86" s="3446"/>
      <c r="CN86" s="3446"/>
      <c r="CO86" s="3446"/>
      <c r="CP86" s="3446"/>
      <c r="CQ86" s="3446"/>
      <c r="CR86" s="3446"/>
      <c r="CS86" s="3446"/>
      <c r="CT86" s="3446"/>
      <c r="CU86" s="3446"/>
      <c r="CV86" s="3446"/>
      <c r="CW86" s="3446"/>
      <c r="CX86" s="3446"/>
      <c r="CY86" s="3446"/>
      <c r="CZ86" s="3446"/>
      <c r="DA86" s="3446"/>
      <c r="DB86" s="3446"/>
      <c r="DC86" s="3446"/>
      <c r="DD86" s="3447"/>
    </row>
    <row r="87" spans="2:111" ht="13.5" customHeight="1">
      <c r="C87" s="3421"/>
      <c r="D87" s="3421"/>
      <c r="E87" s="3432"/>
      <c r="F87" s="3432"/>
      <c r="G87" s="3432"/>
      <c r="H87" s="3432"/>
      <c r="I87" s="3432"/>
      <c r="J87" s="3432"/>
      <c r="K87" s="3432"/>
      <c r="L87" s="3432"/>
      <c r="M87" s="3432"/>
      <c r="N87" s="3432"/>
      <c r="O87" s="3432"/>
      <c r="P87" s="3432"/>
      <c r="Q87" s="3432"/>
      <c r="R87" s="3432"/>
      <c r="S87" s="3432"/>
      <c r="T87" s="3432"/>
      <c r="U87" s="3432"/>
      <c r="V87" s="3432"/>
      <c r="W87" s="3432"/>
      <c r="X87" s="3432"/>
      <c r="Y87" s="3432"/>
      <c r="Z87" s="3432"/>
      <c r="AA87" s="3432"/>
      <c r="AB87" s="3432"/>
      <c r="AC87" s="3432"/>
      <c r="AD87" s="3432"/>
      <c r="AE87" s="3432"/>
      <c r="AF87" s="3432"/>
      <c r="AG87" s="3432"/>
      <c r="AH87" s="3432"/>
      <c r="AI87" s="3432"/>
      <c r="AJ87" s="3432"/>
      <c r="AK87" s="3432"/>
      <c r="AL87" s="3432"/>
      <c r="AM87" s="3432"/>
      <c r="AN87" s="3432"/>
      <c r="AO87" s="3432"/>
      <c r="AP87" s="3432"/>
      <c r="AQ87" s="3432"/>
      <c r="AR87" s="3432"/>
      <c r="AS87" s="3432"/>
      <c r="AT87" s="3432"/>
      <c r="AU87" s="3432"/>
      <c r="AV87" s="3432"/>
      <c r="AW87" s="3432"/>
      <c r="BI87" s="3436"/>
      <c r="BJ87" s="3437"/>
      <c r="BK87" s="3437"/>
      <c r="BL87" s="3437"/>
      <c r="BM87" s="3437"/>
      <c r="BN87" s="3437"/>
      <c r="BO87" s="3437"/>
      <c r="BP87" s="3437"/>
      <c r="BQ87" s="3437"/>
      <c r="BR87" s="3437"/>
      <c r="BS87" s="3438"/>
      <c r="BT87" s="3445"/>
      <c r="BU87" s="3446"/>
      <c r="BV87" s="3446"/>
      <c r="BW87" s="3446"/>
      <c r="BX87" s="3446"/>
      <c r="BY87" s="3446"/>
      <c r="BZ87" s="3446"/>
      <c r="CA87" s="3446"/>
      <c r="CB87" s="3446"/>
      <c r="CC87" s="3446"/>
      <c r="CD87" s="3446"/>
      <c r="CE87" s="3446"/>
      <c r="CF87" s="3446"/>
      <c r="CG87" s="3446"/>
      <c r="CH87" s="3446"/>
      <c r="CI87" s="3446"/>
      <c r="CJ87" s="3446"/>
      <c r="CK87" s="3446"/>
      <c r="CL87" s="3446"/>
      <c r="CM87" s="3446"/>
      <c r="CN87" s="3446"/>
      <c r="CO87" s="3446"/>
      <c r="CP87" s="3446"/>
      <c r="CQ87" s="3446"/>
      <c r="CR87" s="3446"/>
      <c r="CS87" s="3446"/>
      <c r="CT87" s="3446"/>
      <c r="CU87" s="3446"/>
      <c r="CV87" s="3446"/>
      <c r="CW87" s="3446"/>
      <c r="CX87" s="3446"/>
      <c r="CY87" s="3446"/>
      <c r="CZ87" s="3446"/>
      <c r="DA87" s="3446"/>
      <c r="DB87" s="3446"/>
      <c r="DC87" s="3446"/>
      <c r="DD87" s="3447"/>
    </row>
    <row r="88" spans="2:111" ht="13.5" customHeight="1">
      <c r="E88" s="3432"/>
      <c r="F88" s="3432"/>
      <c r="G88" s="3432"/>
      <c r="H88" s="3432"/>
      <c r="I88" s="3432"/>
      <c r="J88" s="3432"/>
      <c r="K88" s="3432"/>
      <c r="L88" s="3432"/>
      <c r="M88" s="3432"/>
      <c r="N88" s="3432"/>
      <c r="O88" s="3432"/>
      <c r="P88" s="3432"/>
      <c r="Q88" s="3432"/>
      <c r="R88" s="3432"/>
      <c r="S88" s="3432"/>
      <c r="T88" s="3432"/>
      <c r="U88" s="3432"/>
      <c r="V88" s="3432"/>
      <c r="W88" s="3432"/>
      <c r="X88" s="3432"/>
      <c r="Y88" s="3432"/>
      <c r="Z88" s="3432"/>
      <c r="AA88" s="3432"/>
      <c r="AB88" s="3432"/>
      <c r="AC88" s="3432"/>
      <c r="AD88" s="3432"/>
      <c r="AE88" s="3432"/>
      <c r="AF88" s="3432"/>
      <c r="AG88" s="3432"/>
      <c r="AH88" s="3432"/>
      <c r="AI88" s="3432"/>
      <c r="AJ88" s="3432"/>
      <c r="AK88" s="3432"/>
      <c r="AL88" s="3432"/>
      <c r="AM88" s="3432"/>
      <c r="AN88" s="3432"/>
      <c r="AO88" s="3432"/>
      <c r="AP88" s="3432"/>
      <c r="AQ88" s="3432"/>
      <c r="AR88" s="3432"/>
      <c r="AS88" s="3432"/>
      <c r="AT88" s="3432"/>
      <c r="AU88" s="3432"/>
      <c r="AV88" s="3432"/>
      <c r="AW88" s="3432"/>
      <c r="BI88" s="3436"/>
      <c r="BJ88" s="3437"/>
      <c r="BK88" s="3437"/>
      <c r="BL88" s="3437"/>
      <c r="BM88" s="3437"/>
      <c r="BN88" s="3437"/>
      <c r="BO88" s="3437"/>
      <c r="BP88" s="3437"/>
      <c r="BQ88" s="3437"/>
      <c r="BR88" s="3437"/>
      <c r="BS88" s="3438"/>
      <c r="BT88" s="3445"/>
      <c r="BU88" s="3446"/>
      <c r="BV88" s="3446"/>
      <c r="BW88" s="3446"/>
      <c r="BX88" s="3446"/>
      <c r="BY88" s="3446"/>
      <c r="BZ88" s="3446"/>
      <c r="CA88" s="3446"/>
      <c r="CB88" s="3446"/>
      <c r="CC88" s="3446"/>
      <c r="CD88" s="3446"/>
      <c r="CE88" s="3446"/>
      <c r="CF88" s="3446"/>
      <c r="CG88" s="3446"/>
      <c r="CH88" s="3446"/>
      <c r="CI88" s="3446"/>
      <c r="CJ88" s="3446"/>
      <c r="CK88" s="3446"/>
      <c r="CL88" s="3446"/>
      <c r="CM88" s="3446"/>
      <c r="CN88" s="3446"/>
      <c r="CO88" s="3446"/>
      <c r="CP88" s="3446"/>
      <c r="CQ88" s="3446"/>
      <c r="CR88" s="3446"/>
      <c r="CS88" s="3446"/>
      <c r="CT88" s="3446"/>
      <c r="CU88" s="3446"/>
      <c r="CV88" s="3446"/>
      <c r="CW88" s="3446"/>
      <c r="CX88" s="3446"/>
      <c r="CY88" s="3446"/>
      <c r="CZ88" s="3446"/>
      <c r="DA88" s="3446"/>
      <c r="DB88" s="3446"/>
      <c r="DC88" s="3446"/>
      <c r="DD88" s="3447"/>
    </row>
    <row r="89" spans="2:111" ht="13.5" customHeight="1" thickBot="1">
      <c r="E89" s="3432"/>
      <c r="F89" s="3432"/>
      <c r="G89" s="3432"/>
      <c r="H89" s="3432"/>
      <c r="I89" s="3432"/>
      <c r="J89" s="3432"/>
      <c r="K89" s="3432"/>
      <c r="L89" s="3432"/>
      <c r="M89" s="3432"/>
      <c r="N89" s="3432"/>
      <c r="O89" s="3432"/>
      <c r="P89" s="3432"/>
      <c r="Q89" s="3432"/>
      <c r="R89" s="3432"/>
      <c r="S89" s="3432"/>
      <c r="T89" s="3432"/>
      <c r="U89" s="3432"/>
      <c r="V89" s="3432"/>
      <c r="W89" s="3432"/>
      <c r="X89" s="3432"/>
      <c r="Y89" s="3432"/>
      <c r="Z89" s="3432"/>
      <c r="AA89" s="3432"/>
      <c r="AB89" s="3432"/>
      <c r="AC89" s="3432"/>
      <c r="AD89" s="3432"/>
      <c r="AE89" s="3432"/>
      <c r="AF89" s="3432"/>
      <c r="AG89" s="3432"/>
      <c r="AH89" s="3432"/>
      <c r="AI89" s="3432"/>
      <c r="AJ89" s="3432"/>
      <c r="AK89" s="3432"/>
      <c r="AL89" s="3432"/>
      <c r="AM89" s="3432"/>
      <c r="AN89" s="3432"/>
      <c r="AO89" s="3432"/>
      <c r="AP89" s="3432"/>
      <c r="AQ89" s="3432"/>
      <c r="AR89" s="3432"/>
      <c r="AS89" s="3432"/>
      <c r="AT89" s="3432"/>
      <c r="AU89" s="3432"/>
      <c r="AV89" s="3432"/>
      <c r="AW89" s="3432"/>
      <c r="BI89" s="3439"/>
      <c r="BJ89" s="3440"/>
      <c r="BK89" s="3440"/>
      <c r="BL89" s="3440"/>
      <c r="BM89" s="3440"/>
      <c r="BN89" s="3440"/>
      <c r="BO89" s="3440"/>
      <c r="BP89" s="3440"/>
      <c r="BQ89" s="3440"/>
      <c r="BR89" s="3440"/>
      <c r="BS89" s="3441"/>
      <c r="BT89" s="3448"/>
      <c r="BU89" s="3449"/>
      <c r="BV89" s="3449"/>
      <c r="BW89" s="3449"/>
      <c r="BX89" s="3449"/>
      <c r="BY89" s="3449"/>
      <c r="BZ89" s="3449"/>
      <c r="CA89" s="3449"/>
      <c r="CB89" s="3449"/>
      <c r="CC89" s="3449"/>
      <c r="CD89" s="3449"/>
      <c r="CE89" s="3449"/>
      <c r="CF89" s="3449"/>
      <c r="CG89" s="3449"/>
      <c r="CH89" s="3449"/>
      <c r="CI89" s="3449"/>
      <c r="CJ89" s="3449"/>
      <c r="CK89" s="3449"/>
      <c r="CL89" s="3449"/>
      <c r="CM89" s="3449"/>
      <c r="CN89" s="3449"/>
      <c r="CO89" s="3449"/>
      <c r="CP89" s="3449"/>
      <c r="CQ89" s="3449"/>
      <c r="CR89" s="3449"/>
      <c r="CS89" s="3449"/>
      <c r="CT89" s="3449"/>
      <c r="CU89" s="3449"/>
      <c r="CV89" s="3449"/>
      <c r="CW89" s="3449"/>
      <c r="CX89" s="3449"/>
      <c r="CY89" s="3449"/>
      <c r="CZ89" s="3449"/>
      <c r="DA89" s="3449"/>
      <c r="DB89" s="3449"/>
      <c r="DC89" s="3449"/>
      <c r="DD89" s="3450"/>
    </row>
    <row r="90" spans="2:111" ht="13.5" customHeight="1">
      <c r="C90" s="3421" t="s">
        <v>741</v>
      </c>
      <c r="D90" s="3421"/>
      <c r="E90" s="3180" t="s">
        <v>1497</v>
      </c>
      <c r="F90" s="3180"/>
      <c r="G90" s="3180"/>
      <c r="H90" s="3180"/>
      <c r="I90" s="3180"/>
      <c r="J90" s="3180"/>
      <c r="K90" s="3180"/>
      <c r="L90" s="3180"/>
      <c r="M90" s="3180"/>
      <c r="N90" s="3180"/>
      <c r="O90" s="3180"/>
      <c r="P90" s="3180"/>
      <c r="Q90" s="3180"/>
      <c r="R90" s="3180"/>
      <c r="S90" s="3180"/>
      <c r="T90" s="3180"/>
      <c r="U90" s="3180"/>
      <c r="V90" s="3180"/>
      <c r="W90" s="3180"/>
      <c r="X90" s="3180"/>
      <c r="Y90" s="3180"/>
      <c r="Z90" s="3180"/>
      <c r="AA90" s="3180"/>
      <c r="AB90" s="3180"/>
      <c r="AC90" s="3180"/>
      <c r="AD90" s="3180"/>
      <c r="AE90" s="3180"/>
      <c r="AF90" s="3180"/>
      <c r="AG90" s="3180"/>
      <c r="AH90" s="3180"/>
      <c r="AI90" s="3180"/>
      <c r="AJ90" s="3180"/>
      <c r="AK90" s="3180"/>
      <c r="AL90" s="3180"/>
      <c r="AM90" s="3180"/>
      <c r="AN90" s="3180"/>
      <c r="AO90" s="3180"/>
      <c r="AP90" s="3180"/>
      <c r="AQ90" s="3180"/>
      <c r="AR90" s="3180"/>
      <c r="AS90" s="3180"/>
      <c r="AT90" s="3180"/>
      <c r="AU90" s="3180"/>
      <c r="AV90" s="3180"/>
      <c r="AW90" s="3180"/>
      <c r="BI90" s="3422" t="s">
        <v>785</v>
      </c>
      <c r="BJ90" s="3422"/>
      <c r="BK90" s="3422"/>
      <c r="BL90" s="3422"/>
      <c r="BM90" s="3422"/>
      <c r="BN90" s="3422"/>
      <c r="BO90" s="3422"/>
      <c r="BP90" s="3422"/>
      <c r="BQ90" s="3422"/>
      <c r="BR90" s="3422"/>
      <c r="BS90" s="3422"/>
      <c r="BT90" s="3422"/>
      <c r="BU90" s="3422"/>
      <c r="BV90" s="3422"/>
      <c r="BW90" s="3422"/>
      <c r="BX90" s="3422"/>
      <c r="BY90" s="3422"/>
      <c r="BZ90" s="3422"/>
      <c r="CA90" s="3422"/>
      <c r="CB90" s="3422"/>
      <c r="CC90" s="3422"/>
      <c r="CD90" s="3422"/>
      <c r="CE90" s="3422"/>
      <c r="CF90" s="3422"/>
      <c r="CG90" s="3422"/>
      <c r="CH90" s="3422"/>
      <c r="CI90" s="3422"/>
      <c r="CJ90" s="3422"/>
      <c r="CK90" s="3422"/>
      <c r="CL90" s="3422"/>
      <c r="CM90" s="3422"/>
      <c r="CN90" s="3422"/>
      <c r="CO90" s="3422"/>
      <c r="CP90" s="3422"/>
      <c r="CQ90" s="3422"/>
      <c r="CR90" s="3422"/>
      <c r="CS90" s="3422"/>
      <c r="CT90" s="3422"/>
      <c r="CU90" s="3422"/>
      <c r="CV90" s="3422"/>
      <c r="CW90" s="3422"/>
      <c r="CX90" s="3422"/>
      <c r="CY90" s="3422"/>
      <c r="CZ90" s="3422"/>
      <c r="DA90" s="3422"/>
      <c r="DB90" s="3422"/>
      <c r="DC90" s="3422"/>
      <c r="DD90" s="3422"/>
    </row>
    <row r="91" spans="2:111" ht="13.5" customHeight="1">
      <c r="C91" s="3421"/>
      <c r="D91" s="3421"/>
      <c r="E91" s="3180"/>
      <c r="F91" s="3180"/>
      <c r="G91" s="3180"/>
      <c r="H91" s="3180"/>
      <c r="I91" s="3180"/>
      <c r="J91" s="3180"/>
      <c r="K91" s="3180"/>
      <c r="L91" s="3180"/>
      <c r="M91" s="3180"/>
      <c r="N91" s="3180"/>
      <c r="O91" s="3180"/>
      <c r="P91" s="3180"/>
      <c r="Q91" s="3180"/>
      <c r="R91" s="3180"/>
      <c r="S91" s="3180"/>
      <c r="T91" s="3180"/>
      <c r="U91" s="3180"/>
      <c r="V91" s="3180"/>
      <c r="W91" s="3180"/>
      <c r="X91" s="3180"/>
      <c r="Y91" s="3180"/>
      <c r="Z91" s="3180"/>
      <c r="AA91" s="3180"/>
      <c r="AB91" s="3180"/>
      <c r="AC91" s="3180"/>
      <c r="AD91" s="3180"/>
      <c r="AE91" s="3180"/>
      <c r="AF91" s="3180"/>
      <c r="AG91" s="3180"/>
      <c r="AH91" s="3180"/>
      <c r="AI91" s="3180"/>
      <c r="AJ91" s="3180"/>
      <c r="AK91" s="3180"/>
      <c r="AL91" s="3180"/>
      <c r="AM91" s="3180"/>
      <c r="AN91" s="3180"/>
      <c r="AO91" s="3180"/>
      <c r="AP91" s="3180"/>
      <c r="AQ91" s="3180"/>
      <c r="AR91" s="3180"/>
      <c r="AS91" s="3180"/>
      <c r="AT91" s="3180"/>
      <c r="AU91" s="3180"/>
      <c r="AV91" s="3180"/>
      <c r="AW91" s="3180"/>
      <c r="BI91" s="3422"/>
      <c r="BJ91" s="3422"/>
      <c r="BK91" s="3422"/>
      <c r="BL91" s="3422"/>
      <c r="BM91" s="3422"/>
      <c r="BN91" s="3422"/>
      <c r="BO91" s="3422"/>
      <c r="BP91" s="3422"/>
      <c r="BQ91" s="3422"/>
      <c r="BR91" s="3422"/>
      <c r="BS91" s="3422"/>
      <c r="BT91" s="3422"/>
      <c r="BU91" s="3422"/>
      <c r="BV91" s="3422"/>
      <c r="BW91" s="3422"/>
      <c r="BX91" s="3422"/>
      <c r="BY91" s="3422"/>
      <c r="BZ91" s="3422"/>
      <c r="CA91" s="3422"/>
      <c r="CB91" s="3422"/>
      <c r="CC91" s="3422"/>
      <c r="CD91" s="3422"/>
      <c r="CE91" s="3422"/>
      <c r="CF91" s="3422"/>
      <c r="CG91" s="3422"/>
      <c r="CH91" s="3422"/>
      <c r="CI91" s="3422"/>
      <c r="CJ91" s="3422"/>
      <c r="CK91" s="3422"/>
      <c r="CL91" s="3422"/>
      <c r="CM91" s="3422"/>
      <c r="CN91" s="3422"/>
      <c r="CO91" s="3422"/>
      <c r="CP91" s="3422"/>
      <c r="CQ91" s="3422"/>
      <c r="CR91" s="3422"/>
      <c r="CS91" s="3422"/>
      <c r="CT91" s="3422"/>
      <c r="CU91" s="3422"/>
      <c r="CV91" s="3422"/>
      <c r="CW91" s="3422"/>
      <c r="CX91" s="3422"/>
      <c r="CY91" s="3422"/>
      <c r="CZ91" s="3422"/>
      <c r="DA91" s="3422"/>
      <c r="DB91" s="3422"/>
      <c r="DC91" s="3422"/>
      <c r="DD91" s="3422"/>
    </row>
    <row r="94" spans="2:111" ht="13.5" customHeight="1">
      <c r="B94" s="3501" t="s">
        <v>784</v>
      </c>
      <c r="C94" s="3501"/>
      <c r="D94" s="3501"/>
      <c r="E94" s="3501"/>
      <c r="F94" s="3501"/>
      <c r="G94" s="3501"/>
      <c r="H94" s="3501"/>
      <c r="I94" s="3501"/>
      <c r="J94" s="3501"/>
      <c r="K94" s="3501"/>
      <c r="L94" s="3501"/>
      <c r="M94" s="3501"/>
      <c r="N94" s="3501"/>
      <c r="O94" s="3501"/>
      <c r="P94" s="3501"/>
      <c r="Q94" s="3501"/>
      <c r="R94" s="3501"/>
      <c r="S94" s="3501"/>
      <c r="T94" s="3501"/>
      <c r="U94" s="3501"/>
      <c r="V94" s="3501"/>
      <c r="W94" s="3501"/>
      <c r="X94" s="3501"/>
      <c r="Y94" s="3501"/>
      <c r="Z94" s="3501"/>
      <c r="AA94" s="3501"/>
      <c r="AB94" s="3501"/>
      <c r="AC94" s="3501"/>
      <c r="AD94" s="3501"/>
      <c r="AE94" s="3501"/>
      <c r="AF94" s="3501"/>
      <c r="AG94" s="3501"/>
      <c r="AH94" s="3501"/>
      <c r="AI94" s="3501"/>
      <c r="AJ94" s="3501"/>
      <c r="AK94" s="3501"/>
      <c r="AL94" s="3501"/>
      <c r="AM94" s="3501"/>
      <c r="AN94" s="3501"/>
      <c r="AO94" s="3501"/>
      <c r="AP94" s="3501"/>
      <c r="AQ94" s="3501"/>
      <c r="AR94" s="3501"/>
      <c r="AS94" s="3501"/>
      <c r="AT94" s="3501"/>
      <c r="AU94" s="3501"/>
      <c r="AV94" s="3501"/>
      <c r="AW94" s="3501"/>
      <c r="AX94" s="142"/>
      <c r="AY94" s="142"/>
      <c r="AZ94" s="142"/>
      <c r="BA94" s="142"/>
      <c r="BB94" s="142"/>
      <c r="BI94" s="3415" t="s">
        <v>759</v>
      </c>
      <c r="BJ94" s="3415"/>
      <c r="BK94" s="3415"/>
      <c r="BL94" s="3415"/>
      <c r="BM94" s="3415"/>
      <c r="BN94" s="3415"/>
      <c r="BO94" s="3415"/>
      <c r="BP94" s="3415"/>
      <c r="BQ94" s="3415"/>
      <c r="BR94" s="3415"/>
      <c r="BS94" s="3415"/>
      <c r="BT94" s="3415"/>
      <c r="BU94" s="3415"/>
      <c r="BV94" s="3415"/>
      <c r="BW94" s="3415"/>
      <c r="DE94" s="142"/>
    </row>
    <row r="95" spans="2:111" ht="13.5" customHeight="1">
      <c r="B95" s="3501"/>
      <c r="C95" s="3501"/>
      <c r="D95" s="3501"/>
      <c r="E95" s="3501"/>
      <c r="F95" s="3501"/>
      <c r="G95" s="3501"/>
      <c r="H95" s="3501"/>
      <c r="I95" s="3501"/>
      <c r="J95" s="3501"/>
      <c r="K95" s="3501"/>
      <c r="L95" s="3501"/>
      <c r="M95" s="3501"/>
      <c r="N95" s="3501"/>
      <c r="O95" s="3501"/>
      <c r="P95" s="3501"/>
      <c r="Q95" s="3501"/>
      <c r="R95" s="3501"/>
      <c r="S95" s="3501"/>
      <c r="T95" s="3501"/>
      <c r="U95" s="3501"/>
      <c r="V95" s="3501"/>
      <c r="W95" s="3501"/>
      <c r="X95" s="3501"/>
      <c r="Y95" s="3501"/>
      <c r="Z95" s="3501"/>
      <c r="AA95" s="3501"/>
      <c r="AB95" s="3501"/>
      <c r="AC95" s="3501"/>
      <c r="AD95" s="3501"/>
      <c r="AE95" s="3501"/>
      <c r="AF95" s="3501"/>
      <c r="AG95" s="3501"/>
      <c r="AH95" s="3501"/>
      <c r="AI95" s="3501"/>
      <c r="AJ95" s="3501"/>
      <c r="AK95" s="3501"/>
      <c r="AL95" s="3501"/>
      <c r="AM95" s="3501"/>
      <c r="AN95" s="3501"/>
      <c r="AO95" s="3501"/>
      <c r="AP95" s="3501"/>
      <c r="AQ95" s="3501"/>
      <c r="AR95" s="3501"/>
      <c r="AS95" s="3501"/>
      <c r="AT95" s="3501"/>
      <c r="AU95" s="3501"/>
      <c r="AV95" s="3501"/>
      <c r="AW95" s="3501"/>
      <c r="AX95" s="142"/>
      <c r="AY95" s="142"/>
      <c r="AZ95" s="142"/>
      <c r="BA95" s="142"/>
      <c r="BB95" s="142"/>
      <c r="BI95" s="3417" t="s">
        <v>758</v>
      </c>
      <c r="BJ95" s="3417"/>
      <c r="BK95" s="3417"/>
      <c r="BL95" s="3417"/>
      <c r="BM95" s="3414" t="s">
        <v>980</v>
      </c>
      <c r="BN95" s="3414"/>
      <c r="BO95" s="3414"/>
      <c r="BP95" s="3414"/>
      <c r="BQ95" s="3414"/>
      <c r="BR95" s="3414"/>
      <c r="BS95" s="3414"/>
      <c r="BT95" s="3414"/>
      <c r="BU95" s="3414"/>
      <c r="BV95" s="3414"/>
      <c r="BW95" s="3414"/>
      <c r="BX95" s="3414"/>
      <c r="BY95" s="3414"/>
      <c r="BZ95" s="3414"/>
      <c r="CA95" s="3414"/>
      <c r="CB95" s="3414"/>
      <c r="CC95" s="3414"/>
      <c r="CD95" s="3414"/>
      <c r="CE95" s="3414"/>
      <c r="CF95" s="3414"/>
      <c r="CG95" s="3414"/>
      <c r="CH95" s="3414"/>
      <c r="CI95" s="3414"/>
      <c r="CJ95" s="3414"/>
      <c r="CK95" s="3414"/>
      <c r="CL95" s="3414"/>
      <c r="CM95" s="3414"/>
      <c r="CN95" s="3414"/>
      <c r="CO95" s="3414"/>
      <c r="CP95" s="3414"/>
      <c r="CQ95" s="3414"/>
      <c r="CR95" s="3414"/>
      <c r="CS95" s="3414"/>
      <c r="CT95" s="3414"/>
      <c r="CU95" s="3414"/>
      <c r="CV95" s="3414"/>
      <c r="CW95" s="3414"/>
      <c r="CX95" s="3414"/>
      <c r="CY95" s="3414"/>
      <c r="CZ95" s="3414"/>
      <c r="DA95" s="3414"/>
      <c r="DB95" s="3414"/>
      <c r="DC95" s="3414"/>
      <c r="DD95" s="3414"/>
      <c r="DE95" s="142"/>
    </row>
    <row r="96" spans="2:111" ht="13.5" customHeight="1">
      <c r="B96" s="3501"/>
      <c r="C96" s="3501"/>
      <c r="D96" s="3501"/>
      <c r="E96" s="3501"/>
      <c r="F96" s="3501"/>
      <c r="G96" s="3501"/>
      <c r="H96" s="3501"/>
      <c r="I96" s="3501"/>
      <c r="J96" s="3501"/>
      <c r="K96" s="3501"/>
      <c r="L96" s="3501"/>
      <c r="M96" s="3501"/>
      <c r="N96" s="3501"/>
      <c r="O96" s="3501"/>
      <c r="P96" s="3501"/>
      <c r="Q96" s="3501"/>
      <c r="R96" s="3501"/>
      <c r="S96" s="3501"/>
      <c r="T96" s="3501"/>
      <c r="U96" s="3501"/>
      <c r="V96" s="3501"/>
      <c r="W96" s="3501"/>
      <c r="X96" s="3501"/>
      <c r="Y96" s="3501"/>
      <c r="Z96" s="3501"/>
      <c r="AA96" s="3501"/>
      <c r="AB96" s="3501"/>
      <c r="AC96" s="3501"/>
      <c r="AD96" s="3501"/>
      <c r="AE96" s="3501"/>
      <c r="AF96" s="3501"/>
      <c r="AG96" s="3501"/>
      <c r="AH96" s="3501"/>
      <c r="AI96" s="3501"/>
      <c r="AJ96" s="3501"/>
      <c r="AK96" s="3501"/>
      <c r="AL96" s="3501"/>
      <c r="AM96" s="3501"/>
      <c r="AN96" s="3501"/>
      <c r="AO96" s="3501"/>
      <c r="AP96" s="3501"/>
      <c r="AQ96" s="3501"/>
      <c r="AR96" s="3501"/>
      <c r="AS96" s="3501"/>
      <c r="AT96" s="3501"/>
      <c r="AU96" s="3501"/>
      <c r="AV96" s="3501"/>
      <c r="AW96" s="3501"/>
      <c r="AX96" s="142"/>
      <c r="AY96" s="142"/>
      <c r="AZ96" s="142"/>
      <c r="BA96" s="142"/>
      <c r="BB96" s="142"/>
      <c r="BI96" s="3417"/>
      <c r="BJ96" s="3417"/>
      <c r="BK96" s="3417"/>
      <c r="BL96" s="3417"/>
      <c r="BM96" s="3414"/>
      <c r="BN96" s="3414"/>
      <c r="BO96" s="3414"/>
      <c r="BP96" s="3414"/>
      <c r="BQ96" s="3414"/>
      <c r="BR96" s="3414"/>
      <c r="BS96" s="3414"/>
      <c r="BT96" s="3414"/>
      <c r="BU96" s="3414"/>
      <c r="BV96" s="3414"/>
      <c r="BW96" s="3414"/>
      <c r="BX96" s="3414"/>
      <c r="BY96" s="3414"/>
      <c r="BZ96" s="3414"/>
      <c r="CA96" s="3414"/>
      <c r="CB96" s="3414"/>
      <c r="CC96" s="3414"/>
      <c r="CD96" s="3414"/>
      <c r="CE96" s="3414"/>
      <c r="CF96" s="3414"/>
      <c r="CG96" s="3414"/>
      <c r="CH96" s="3414"/>
      <c r="CI96" s="3414"/>
      <c r="CJ96" s="3414"/>
      <c r="CK96" s="3414"/>
      <c r="CL96" s="3414"/>
      <c r="CM96" s="3414"/>
      <c r="CN96" s="3414"/>
      <c r="CO96" s="3414"/>
      <c r="CP96" s="3414"/>
      <c r="CQ96" s="3414"/>
      <c r="CR96" s="3414"/>
      <c r="CS96" s="3414"/>
      <c r="CT96" s="3414"/>
      <c r="CU96" s="3414"/>
      <c r="CV96" s="3414"/>
      <c r="CW96" s="3414"/>
      <c r="CX96" s="3414"/>
      <c r="CY96" s="3414"/>
      <c r="CZ96" s="3414"/>
      <c r="DA96" s="3414"/>
      <c r="DB96" s="3414"/>
      <c r="DC96" s="3414"/>
      <c r="DD96" s="3414"/>
      <c r="DE96" s="142"/>
    </row>
    <row r="97" spans="1:111" ht="13.5" customHeight="1">
      <c r="A97" s="91"/>
      <c r="B97" s="3415" t="s">
        <v>783</v>
      </c>
      <c r="C97" s="3415"/>
      <c r="D97" s="3415"/>
      <c r="E97" s="3415"/>
      <c r="F97" s="3415"/>
      <c r="G97" s="3415"/>
      <c r="H97" s="3415"/>
      <c r="I97" s="3415"/>
      <c r="J97" s="3415"/>
      <c r="K97" s="3415"/>
      <c r="L97" s="144"/>
      <c r="M97" s="144"/>
      <c r="N97" s="144"/>
      <c r="O97" s="144"/>
      <c r="P97" s="144"/>
      <c r="AA97" s="144"/>
      <c r="AB97" s="144"/>
      <c r="AC97" s="144"/>
      <c r="AD97" s="144"/>
      <c r="AE97" s="144"/>
      <c r="AF97" s="144"/>
      <c r="AG97" s="144"/>
      <c r="AH97" s="144"/>
      <c r="AI97" s="144"/>
      <c r="AJ97" s="144"/>
      <c r="AK97" s="144"/>
      <c r="AL97" s="144"/>
      <c r="AM97" s="144"/>
      <c r="AN97" s="144"/>
      <c r="AO97" s="144"/>
      <c r="AP97" s="144"/>
      <c r="AQ97" s="144"/>
      <c r="AR97" s="144"/>
      <c r="AS97" s="144"/>
      <c r="AT97" s="144"/>
      <c r="AU97" s="144"/>
      <c r="AV97" s="144"/>
      <c r="AW97" s="144"/>
      <c r="AX97" s="143"/>
      <c r="AY97" s="142"/>
      <c r="AZ97" s="142"/>
      <c r="BA97" s="142"/>
      <c r="BB97" s="142"/>
      <c r="BI97" s="267"/>
      <c r="BJ97" s="267"/>
      <c r="BK97" s="267"/>
      <c r="BL97" s="267"/>
      <c r="BM97" s="3414"/>
      <c r="BN97" s="3414"/>
      <c r="BO97" s="3414"/>
      <c r="BP97" s="3414"/>
      <c r="BQ97" s="3414"/>
      <c r="BR97" s="3414"/>
      <c r="BS97" s="3414"/>
      <c r="BT97" s="3414"/>
      <c r="BU97" s="3414"/>
      <c r="BV97" s="3414"/>
      <c r="BW97" s="3414"/>
      <c r="BX97" s="3414"/>
      <c r="BY97" s="3414"/>
      <c r="BZ97" s="3414"/>
      <c r="CA97" s="3414"/>
      <c r="CB97" s="3414"/>
      <c r="CC97" s="3414"/>
      <c r="CD97" s="3414"/>
      <c r="CE97" s="3414"/>
      <c r="CF97" s="3414"/>
      <c r="CG97" s="3414"/>
      <c r="CH97" s="3414"/>
      <c r="CI97" s="3414"/>
      <c r="CJ97" s="3414"/>
      <c r="CK97" s="3414"/>
      <c r="CL97" s="3414"/>
      <c r="CM97" s="3414"/>
      <c r="CN97" s="3414"/>
      <c r="CO97" s="3414"/>
      <c r="CP97" s="3414"/>
      <c r="CQ97" s="3414"/>
      <c r="CR97" s="3414"/>
      <c r="CS97" s="3414"/>
      <c r="CT97" s="3414"/>
      <c r="CU97" s="3414"/>
      <c r="CV97" s="3414"/>
      <c r="CW97" s="3414"/>
      <c r="CX97" s="3414"/>
      <c r="CY97" s="3414"/>
      <c r="CZ97" s="3414"/>
      <c r="DA97" s="3414"/>
      <c r="DB97" s="3414"/>
      <c r="DC97" s="3414"/>
      <c r="DD97" s="3414"/>
      <c r="DE97" s="144"/>
    </row>
    <row r="98" spans="1:111" ht="13.5" customHeight="1">
      <c r="B98" s="3417" t="s">
        <v>782</v>
      </c>
      <c r="C98" s="3417"/>
      <c r="D98" s="3417"/>
      <c r="E98" s="3417"/>
      <c r="F98" s="3414" t="s">
        <v>969</v>
      </c>
      <c r="G98" s="3414"/>
      <c r="H98" s="3414"/>
      <c r="I98" s="3414"/>
      <c r="J98" s="3414"/>
      <c r="K98" s="3414"/>
      <c r="L98" s="3414"/>
      <c r="M98" s="3414"/>
      <c r="N98" s="3414"/>
      <c r="O98" s="3414"/>
      <c r="P98" s="3414"/>
      <c r="Q98" s="3414"/>
      <c r="R98" s="3414"/>
      <c r="S98" s="3414"/>
      <c r="T98" s="3414"/>
      <c r="U98" s="3414"/>
      <c r="V98" s="3414"/>
      <c r="W98" s="3414"/>
      <c r="X98" s="3414"/>
      <c r="Y98" s="3414"/>
      <c r="Z98" s="3414"/>
      <c r="AA98" s="3414"/>
      <c r="AB98" s="3414"/>
      <c r="AC98" s="3414"/>
      <c r="AD98" s="3414"/>
      <c r="AE98" s="3414"/>
      <c r="AF98" s="3414"/>
      <c r="AG98" s="3414"/>
      <c r="AH98" s="3414"/>
      <c r="AI98" s="3414"/>
      <c r="AJ98" s="3414"/>
      <c r="AK98" s="3414"/>
      <c r="AL98" s="3414"/>
      <c r="AM98" s="3414"/>
      <c r="AN98" s="3414"/>
      <c r="AO98" s="3414"/>
      <c r="AP98" s="3414"/>
      <c r="AQ98" s="3414"/>
      <c r="AR98" s="3414"/>
      <c r="AS98" s="3414"/>
      <c r="AT98" s="3414"/>
      <c r="AU98" s="3414"/>
      <c r="AV98" s="3414"/>
      <c r="AW98" s="3414"/>
      <c r="AX98" s="142"/>
      <c r="AY98" s="142"/>
      <c r="AZ98" s="142"/>
      <c r="BA98" s="142"/>
      <c r="BB98" s="142"/>
      <c r="BI98" s="409"/>
      <c r="BJ98" s="409"/>
      <c r="BK98" s="409"/>
      <c r="BL98" s="409"/>
      <c r="BM98" s="3414"/>
      <c r="BN98" s="3414"/>
      <c r="BO98" s="3414"/>
      <c r="BP98" s="3414"/>
      <c r="BQ98" s="3414"/>
      <c r="BR98" s="3414"/>
      <c r="BS98" s="3414"/>
      <c r="BT98" s="3414"/>
      <c r="BU98" s="3414"/>
      <c r="BV98" s="3414"/>
      <c r="BW98" s="3414"/>
      <c r="BX98" s="3414"/>
      <c r="BY98" s="3414"/>
      <c r="BZ98" s="3414"/>
      <c r="CA98" s="3414"/>
      <c r="CB98" s="3414"/>
      <c r="CC98" s="3414"/>
      <c r="CD98" s="3414"/>
      <c r="CE98" s="3414"/>
      <c r="CF98" s="3414"/>
      <c r="CG98" s="3414"/>
      <c r="CH98" s="3414"/>
      <c r="CI98" s="3414"/>
      <c r="CJ98" s="3414"/>
      <c r="CK98" s="3414"/>
      <c r="CL98" s="3414"/>
      <c r="CM98" s="3414"/>
      <c r="CN98" s="3414"/>
      <c r="CO98" s="3414"/>
      <c r="CP98" s="3414"/>
      <c r="CQ98" s="3414"/>
      <c r="CR98" s="3414"/>
      <c r="CS98" s="3414"/>
      <c r="CT98" s="3414"/>
      <c r="CU98" s="3414"/>
      <c r="CV98" s="3414"/>
      <c r="CW98" s="3414"/>
      <c r="CX98" s="3414"/>
      <c r="CY98" s="3414"/>
      <c r="CZ98" s="3414"/>
      <c r="DA98" s="3414"/>
      <c r="DB98" s="3414"/>
      <c r="DC98" s="3414"/>
      <c r="DD98" s="3414"/>
      <c r="DE98" s="144"/>
    </row>
    <row r="99" spans="1:111" ht="13.5" customHeight="1">
      <c r="A99" s="81"/>
      <c r="B99" s="3417"/>
      <c r="C99" s="3417"/>
      <c r="D99" s="3417"/>
      <c r="E99" s="3417"/>
      <c r="F99" s="3414"/>
      <c r="G99" s="3414"/>
      <c r="H99" s="3414"/>
      <c r="I99" s="3414"/>
      <c r="J99" s="3414"/>
      <c r="K99" s="3414"/>
      <c r="L99" s="3414"/>
      <c r="M99" s="3414"/>
      <c r="N99" s="3414"/>
      <c r="O99" s="3414"/>
      <c r="P99" s="3414"/>
      <c r="Q99" s="3414"/>
      <c r="R99" s="3414"/>
      <c r="S99" s="3414"/>
      <c r="T99" s="3414"/>
      <c r="U99" s="3414"/>
      <c r="V99" s="3414"/>
      <c r="W99" s="3414"/>
      <c r="X99" s="3414"/>
      <c r="Y99" s="3414"/>
      <c r="Z99" s="3414"/>
      <c r="AA99" s="3414"/>
      <c r="AB99" s="3414"/>
      <c r="AC99" s="3414"/>
      <c r="AD99" s="3414"/>
      <c r="AE99" s="3414"/>
      <c r="AF99" s="3414"/>
      <c r="AG99" s="3414"/>
      <c r="AH99" s="3414"/>
      <c r="AI99" s="3414"/>
      <c r="AJ99" s="3414"/>
      <c r="AK99" s="3414"/>
      <c r="AL99" s="3414"/>
      <c r="AM99" s="3414"/>
      <c r="AN99" s="3414"/>
      <c r="AO99" s="3414"/>
      <c r="AP99" s="3414"/>
      <c r="AQ99" s="3414"/>
      <c r="AR99" s="3414"/>
      <c r="AS99" s="3414"/>
      <c r="AT99" s="3414"/>
      <c r="AU99" s="3414"/>
      <c r="AV99" s="3414"/>
      <c r="AW99" s="3414"/>
      <c r="AX99" s="145"/>
      <c r="AY99" s="142"/>
      <c r="AZ99" s="142"/>
      <c r="BA99" s="142"/>
      <c r="BB99" s="142"/>
      <c r="BI99" s="3415" t="s">
        <v>757</v>
      </c>
      <c r="BJ99" s="3415"/>
      <c r="BK99" s="3415"/>
      <c r="BL99" s="3415"/>
      <c r="BM99" s="3415"/>
      <c r="BN99" s="3415"/>
      <c r="BO99" s="3415"/>
      <c r="BP99" s="3415"/>
      <c r="BQ99" s="3415"/>
      <c r="BR99" s="3415"/>
      <c r="BS99" s="3415"/>
      <c r="BT99" s="3415"/>
      <c r="BU99" s="3415"/>
      <c r="BV99" s="3415"/>
      <c r="BW99" s="3415"/>
      <c r="BX99" s="267"/>
      <c r="BY99" s="267"/>
      <c r="BZ99" s="267"/>
      <c r="CA99" s="267"/>
      <c r="CB99" s="267"/>
      <c r="CC99" s="267"/>
      <c r="CD99" s="267"/>
      <c r="CE99" s="267"/>
      <c r="CF99" s="267"/>
      <c r="CG99" s="267"/>
      <c r="CH99" s="267"/>
      <c r="CI99" s="267"/>
      <c r="CJ99" s="267"/>
      <c r="CK99" s="267"/>
      <c r="CL99" s="267"/>
      <c r="CM99" s="267"/>
      <c r="CN99" s="267"/>
      <c r="CO99" s="267"/>
      <c r="CP99" s="267"/>
      <c r="CQ99" s="267"/>
      <c r="CR99" s="267"/>
      <c r="CS99" s="267"/>
      <c r="CT99" s="267"/>
      <c r="CU99" s="267"/>
      <c r="CV99" s="267"/>
      <c r="CW99" s="267"/>
      <c r="CX99" s="267"/>
      <c r="CY99" s="267"/>
      <c r="CZ99" s="267"/>
      <c r="DA99" s="267"/>
      <c r="DB99" s="267"/>
      <c r="DC99" s="267"/>
      <c r="DD99" s="267"/>
      <c r="DE99" s="142"/>
    </row>
    <row r="100" spans="1:111" ht="13.5" customHeight="1">
      <c r="A100" s="81"/>
      <c r="F100" s="3414"/>
      <c r="G100" s="3414"/>
      <c r="H100" s="3414"/>
      <c r="I100" s="3414"/>
      <c r="J100" s="3414"/>
      <c r="K100" s="3414"/>
      <c r="L100" s="3414"/>
      <c r="M100" s="3414"/>
      <c r="N100" s="3414"/>
      <c r="O100" s="3414"/>
      <c r="P100" s="3414"/>
      <c r="Q100" s="3414"/>
      <c r="R100" s="3414"/>
      <c r="S100" s="3414"/>
      <c r="T100" s="3414"/>
      <c r="U100" s="3414"/>
      <c r="V100" s="3414"/>
      <c r="W100" s="3414"/>
      <c r="X100" s="3414"/>
      <c r="Y100" s="3414"/>
      <c r="Z100" s="3414"/>
      <c r="AA100" s="3414"/>
      <c r="AB100" s="3414"/>
      <c r="AC100" s="3414"/>
      <c r="AD100" s="3414"/>
      <c r="AE100" s="3414"/>
      <c r="AF100" s="3414"/>
      <c r="AG100" s="3414"/>
      <c r="AH100" s="3414"/>
      <c r="AI100" s="3414"/>
      <c r="AJ100" s="3414"/>
      <c r="AK100" s="3414"/>
      <c r="AL100" s="3414"/>
      <c r="AM100" s="3414"/>
      <c r="AN100" s="3414"/>
      <c r="AO100" s="3414"/>
      <c r="AP100" s="3414"/>
      <c r="AQ100" s="3414"/>
      <c r="AR100" s="3414"/>
      <c r="AS100" s="3414"/>
      <c r="AT100" s="3414"/>
      <c r="AU100" s="3414"/>
      <c r="AV100" s="3414"/>
      <c r="AW100" s="3414"/>
      <c r="AX100" s="145"/>
      <c r="AY100" s="142"/>
      <c r="AZ100" s="142"/>
      <c r="BA100" s="142"/>
      <c r="BB100" s="142"/>
      <c r="BI100" s="3417" t="s">
        <v>756</v>
      </c>
      <c r="BJ100" s="3417"/>
      <c r="BK100" s="3417"/>
      <c r="BL100" s="3417"/>
      <c r="BM100" s="3414" t="s">
        <v>981</v>
      </c>
      <c r="BN100" s="3414"/>
      <c r="BO100" s="3414"/>
      <c r="BP100" s="3414"/>
      <c r="BQ100" s="3414"/>
      <c r="BR100" s="3414"/>
      <c r="BS100" s="3414"/>
      <c r="BT100" s="3414"/>
      <c r="BU100" s="3414"/>
      <c r="BV100" s="3414"/>
      <c r="BW100" s="3414"/>
      <c r="BX100" s="3414"/>
      <c r="BY100" s="3414"/>
      <c r="BZ100" s="3414"/>
      <c r="CA100" s="3414"/>
      <c r="CB100" s="3414"/>
      <c r="CC100" s="3414"/>
      <c r="CD100" s="3414"/>
      <c r="CE100" s="3414"/>
      <c r="CF100" s="3414"/>
      <c r="CG100" s="3414"/>
      <c r="CH100" s="3414"/>
      <c r="CI100" s="3414"/>
      <c r="CJ100" s="3414"/>
      <c r="CK100" s="3414"/>
      <c r="CL100" s="3414"/>
      <c r="CM100" s="3414"/>
      <c r="CN100" s="3414"/>
      <c r="CO100" s="3414"/>
      <c r="CP100" s="3414"/>
      <c r="CQ100" s="3414"/>
      <c r="CR100" s="3414"/>
      <c r="CS100" s="3414"/>
      <c r="CT100" s="3414"/>
      <c r="CU100" s="3414"/>
      <c r="CV100" s="3414"/>
      <c r="CW100" s="3414"/>
      <c r="CX100" s="3414"/>
      <c r="CY100" s="3414"/>
      <c r="CZ100" s="3414"/>
      <c r="DA100" s="3414"/>
      <c r="DB100" s="3414"/>
      <c r="DC100" s="3414"/>
      <c r="DD100" s="3414"/>
      <c r="DE100" s="142"/>
    </row>
    <row r="101" spans="1:111" ht="13.5" customHeight="1">
      <c r="A101" s="81"/>
      <c r="B101" s="3415" t="s">
        <v>781</v>
      </c>
      <c r="C101" s="3415"/>
      <c r="D101" s="3415"/>
      <c r="E101" s="3415"/>
      <c r="F101" s="3415"/>
      <c r="G101" s="3415"/>
      <c r="H101" s="3415"/>
      <c r="I101" s="3415"/>
      <c r="J101" s="3415"/>
      <c r="K101" s="3415"/>
      <c r="L101" s="3415"/>
      <c r="M101" s="3415"/>
      <c r="N101" s="3415"/>
      <c r="O101" s="3415"/>
      <c r="P101" s="3415"/>
      <c r="AX101" s="145"/>
      <c r="AY101" s="142"/>
      <c r="AZ101" s="142"/>
      <c r="BA101" s="142"/>
      <c r="BB101" s="142"/>
      <c r="BI101" s="3417"/>
      <c r="BJ101" s="3417"/>
      <c r="BK101" s="3417"/>
      <c r="BL101" s="3417"/>
      <c r="BM101" s="3414"/>
      <c r="BN101" s="3414"/>
      <c r="BO101" s="3414"/>
      <c r="BP101" s="3414"/>
      <c r="BQ101" s="3414"/>
      <c r="BR101" s="3414"/>
      <c r="BS101" s="3414"/>
      <c r="BT101" s="3414"/>
      <c r="BU101" s="3414"/>
      <c r="BV101" s="3414"/>
      <c r="BW101" s="3414"/>
      <c r="BX101" s="3414"/>
      <c r="BY101" s="3414"/>
      <c r="BZ101" s="3414"/>
      <c r="CA101" s="3414"/>
      <c r="CB101" s="3414"/>
      <c r="CC101" s="3414"/>
      <c r="CD101" s="3414"/>
      <c r="CE101" s="3414"/>
      <c r="CF101" s="3414"/>
      <c r="CG101" s="3414"/>
      <c r="CH101" s="3414"/>
      <c r="CI101" s="3414"/>
      <c r="CJ101" s="3414"/>
      <c r="CK101" s="3414"/>
      <c r="CL101" s="3414"/>
      <c r="CM101" s="3414"/>
      <c r="CN101" s="3414"/>
      <c r="CO101" s="3414"/>
      <c r="CP101" s="3414"/>
      <c r="CQ101" s="3414"/>
      <c r="CR101" s="3414"/>
      <c r="CS101" s="3414"/>
      <c r="CT101" s="3414"/>
      <c r="CU101" s="3414"/>
      <c r="CV101" s="3414"/>
      <c r="CW101" s="3414"/>
      <c r="CX101" s="3414"/>
      <c r="CY101" s="3414"/>
      <c r="CZ101" s="3414"/>
      <c r="DA101" s="3414"/>
      <c r="DB101" s="3414"/>
      <c r="DC101" s="3414"/>
      <c r="DD101" s="3414"/>
      <c r="DE101" s="142"/>
    </row>
    <row r="102" spans="1:111" ht="13.5" customHeight="1">
      <c r="A102" s="81"/>
      <c r="B102" s="3417" t="s">
        <v>780</v>
      </c>
      <c r="C102" s="3417"/>
      <c r="D102" s="3417"/>
      <c r="E102" s="3417"/>
      <c r="F102" s="3414" t="s">
        <v>970</v>
      </c>
      <c r="G102" s="3414"/>
      <c r="H102" s="3414"/>
      <c r="I102" s="3414"/>
      <c r="J102" s="3414"/>
      <c r="K102" s="3414"/>
      <c r="L102" s="3414"/>
      <c r="M102" s="3414"/>
      <c r="N102" s="3414"/>
      <c r="O102" s="3414"/>
      <c r="P102" s="3414"/>
      <c r="Q102" s="3414"/>
      <c r="R102" s="3414"/>
      <c r="S102" s="3414"/>
      <c r="T102" s="3414"/>
      <c r="U102" s="3414"/>
      <c r="V102" s="3414"/>
      <c r="W102" s="3414"/>
      <c r="X102" s="3414"/>
      <c r="Y102" s="3414"/>
      <c r="Z102" s="3414"/>
      <c r="AA102" s="3414"/>
      <c r="AB102" s="3414"/>
      <c r="AC102" s="3414"/>
      <c r="AD102" s="3414"/>
      <c r="AE102" s="3414"/>
      <c r="AF102" s="3414"/>
      <c r="AG102" s="3414"/>
      <c r="AH102" s="3414"/>
      <c r="AI102" s="3414"/>
      <c r="AJ102" s="3414"/>
      <c r="AK102" s="3414"/>
      <c r="AL102" s="3414"/>
      <c r="AM102" s="3414"/>
      <c r="AN102" s="3414"/>
      <c r="AO102" s="3414"/>
      <c r="AP102" s="3414"/>
      <c r="AQ102" s="3414"/>
      <c r="AR102" s="3414"/>
      <c r="AS102" s="3414"/>
      <c r="AT102" s="3414"/>
      <c r="AU102" s="3414"/>
      <c r="AV102" s="3414"/>
      <c r="AW102" s="3414"/>
      <c r="AX102" s="145"/>
      <c r="AY102" s="142"/>
      <c r="AZ102" s="142"/>
      <c r="BA102" s="142"/>
      <c r="BB102" s="142"/>
      <c r="BI102" s="267"/>
      <c r="BJ102" s="267"/>
      <c r="BK102" s="267"/>
      <c r="BL102" s="267"/>
      <c r="BM102" s="3414"/>
      <c r="BN102" s="3414"/>
      <c r="BO102" s="3414"/>
      <c r="BP102" s="3414"/>
      <c r="BQ102" s="3414"/>
      <c r="BR102" s="3414"/>
      <c r="BS102" s="3414"/>
      <c r="BT102" s="3414"/>
      <c r="BU102" s="3414"/>
      <c r="BV102" s="3414"/>
      <c r="BW102" s="3414"/>
      <c r="BX102" s="3414"/>
      <c r="BY102" s="3414"/>
      <c r="BZ102" s="3414"/>
      <c r="CA102" s="3414"/>
      <c r="CB102" s="3414"/>
      <c r="CC102" s="3414"/>
      <c r="CD102" s="3414"/>
      <c r="CE102" s="3414"/>
      <c r="CF102" s="3414"/>
      <c r="CG102" s="3414"/>
      <c r="CH102" s="3414"/>
      <c r="CI102" s="3414"/>
      <c r="CJ102" s="3414"/>
      <c r="CK102" s="3414"/>
      <c r="CL102" s="3414"/>
      <c r="CM102" s="3414"/>
      <c r="CN102" s="3414"/>
      <c r="CO102" s="3414"/>
      <c r="CP102" s="3414"/>
      <c r="CQ102" s="3414"/>
      <c r="CR102" s="3414"/>
      <c r="CS102" s="3414"/>
      <c r="CT102" s="3414"/>
      <c r="CU102" s="3414"/>
      <c r="CV102" s="3414"/>
      <c r="CW102" s="3414"/>
      <c r="CX102" s="3414"/>
      <c r="CY102" s="3414"/>
      <c r="CZ102" s="3414"/>
      <c r="DA102" s="3414"/>
      <c r="DB102" s="3414"/>
      <c r="DC102" s="3414"/>
      <c r="DD102" s="3414"/>
      <c r="DE102" s="142"/>
    </row>
    <row r="103" spans="1:111" ht="13.5" customHeight="1">
      <c r="A103" s="81"/>
      <c r="B103" s="3417"/>
      <c r="C103" s="3417"/>
      <c r="D103" s="3417"/>
      <c r="E103" s="3417"/>
      <c r="F103" s="3414"/>
      <c r="G103" s="3414"/>
      <c r="H103" s="3414"/>
      <c r="I103" s="3414"/>
      <c r="J103" s="3414"/>
      <c r="K103" s="3414"/>
      <c r="L103" s="3414"/>
      <c r="M103" s="3414"/>
      <c r="N103" s="3414"/>
      <c r="O103" s="3414"/>
      <c r="P103" s="3414"/>
      <c r="Q103" s="3414"/>
      <c r="R103" s="3414"/>
      <c r="S103" s="3414"/>
      <c r="T103" s="3414"/>
      <c r="U103" s="3414"/>
      <c r="V103" s="3414"/>
      <c r="W103" s="3414"/>
      <c r="X103" s="3414"/>
      <c r="Y103" s="3414"/>
      <c r="Z103" s="3414"/>
      <c r="AA103" s="3414"/>
      <c r="AB103" s="3414"/>
      <c r="AC103" s="3414"/>
      <c r="AD103" s="3414"/>
      <c r="AE103" s="3414"/>
      <c r="AF103" s="3414"/>
      <c r="AG103" s="3414"/>
      <c r="AH103" s="3414"/>
      <c r="AI103" s="3414"/>
      <c r="AJ103" s="3414"/>
      <c r="AK103" s="3414"/>
      <c r="AL103" s="3414"/>
      <c r="AM103" s="3414"/>
      <c r="AN103" s="3414"/>
      <c r="AO103" s="3414"/>
      <c r="AP103" s="3414"/>
      <c r="AQ103" s="3414"/>
      <c r="AR103" s="3414"/>
      <c r="AS103" s="3414"/>
      <c r="AT103" s="3414"/>
      <c r="AU103" s="3414"/>
      <c r="AV103" s="3414"/>
      <c r="AW103" s="3414"/>
      <c r="AX103" s="145"/>
      <c r="AY103" s="142"/>
      <c r="AZ103" s="142"/>
      <c r="BA103" s="142"/>
      <c r="BB103" s="142"/>
      <c r="BI103" s="267"/>
      <c r="BJ103" s="267"/>
      <c r="BK103" s="267"/>
      <c r="BL103" s="267"/>
      <c r="BM103" s="3414"/>
      <c r="BN103" s="3414"/>
      <c r="BO103" s="3414"/>
      <c r="BP103" s="3414"/>
      <c r="BQ103" s="3414"/>
      <c r="BR103" s="3414"/>
      <c r="BS103" s="3414"/>
      <c r="BT103" s="3414"/>
      <c r="BU103" s="3414"/>
      <c r="BV103" s="3414"/>
      <c r="BW103" s="3414"/>
      <c r="BX103" s="3414"/>
      <c r="BY103" s="3414"/>
      <c r="BZ103" s="3414"/>
      <c r="CA103" s="3414"/>
      <c r="CB103" s="3414"/>
      <c r="CC103" s="3414"/>
      <c r="CD103" s="3414"/>
      <c r="CE103" s="3414"/>
      <c r="CF103" s="3414"/>
      <c r="CG103" s="3414"/>
      <c r="CH103" s="3414"/>
      <c r="CI103" s="3414"/>
      <c r="CJ103" s="3414"/>
      <c r="CK103" s="3414"/>
      <c r="CL103" s="3414"/>
      <c r="CM103" s="3414"/>
      <c r="CN103" s="3414"/>
      <c r="CO103" s="3414"/>
      <c r="CP103" s="3414"/>
      <c r="CQ103" s="3414"/>
      <c r="CR103" s="3414"/>
      <c r="CS103" s="3414"/>
      <c r="CT103" s="3414"/>
      <c r="CU103" s="3414"/>
      <c r="CV103" s="3414"/>
      <c r="CW103" s="3414"/>
      <c r="CX103" s="3414"/>
      <c r="CY103" s="3414"/>
      <c r="CZ103" s="3414"/>
      <c r="DA103" s="3414"/>
      <c r="DB103" s="3414"/>
      <c r="DC103" s="3414"/>
      <c r="DD103" s="3414"/>
      <c r="DE103" s="142"/>
    </row>
    <row r="104" spans="1:111" ht="13.5" customHeight="1">
      <c r="A104" s="81"/>
      <c r="E104" s="3416" t="s">
        <v>727</v>
      </c>
      <c r="F104" s="3414" t="s">
        <v>971</v>
      </c>
      <c r="G104" s="3414"/>
      <c r="H104" s="3414"/>
      <c r="I104" s="3414"/>
      <c r="J104" s="3414"/>
      <c r="K104" s="3414"/>
      <c r="L104" s="3414"/>
      <c r="M104" s="3414"/>
      <c r="N104" s="3414"/>
      <c r="O104" s="3414"/>
      <c r="P104" s="3414"/>
      <c r="Q104" s="3414"/>
      <c r="R104" s="3414"/>
      <c r="S104" s="3414"/>
      <c r="T104" s="3414"/>
      <c r="U104" s="3414"/>
      <c r="V104" s="3414"/>
      <c r="W104" s="3414"/>
      <c r="X104" s="3414"/>
      <c r="Y104" s="3414"/>
      <c r="Z104" s="3414"/>
      <c r="AA104" s="3414"/>
      <c r="AB104" s="3414"/>
      <c r="AC104" s="3414"/>
      <c r="AD104" s="3414"/>
      <c r="AE104" s="3414"/>
      <c r="AF104" s="3414"/>
      <c r="AG104" s="3414"/>
      <c r="AH104" s="3414"/>
      <c r="AI104" s="3414"/>
      <c r="AJ104" s="3414"/>
      <c r="AK104" s="3414"/>
      <c r="AL104" s="3414"/>
      <c r="AM104" s="3414"/>
      <c r="AN104" s="3414"/>
      <c r="AO104" s="3414"/>
      <c r="AP104" s="3414"/>
      <c r="AQ104" s="3414"/>
      <c r="AR104" s="3414"/>
      <c r="AS104" s="3414"/>
      <c r="AT104" s="3414"/>
      <c r="AU104" s="3414"/>
      <c r="AV104" s="3414"/>
      <c r="AW104" s="3414"/>
      <c r="AX104" s="145"/>
      <c r="AY104" s="142"/>
      <c r="AZ104" s="142"/>
      <c r="BA104" s="142"/>
      <c r="BB104" s="142"/>
      <c r="BL104" s="3416" t="s">
        <v>727</v>
      </c>
      <c r="BM104" s="3414" t="s">
        <v>755</v>
      </c>
      <c r="BN104" s="3414"/>
      <c r="BO104" s="3414"/>
      <c r="BP104" s="3414"/>
      <c r="BQ104" s="3414"/>
      <c r="BR104" s="3414"/>
      <c r="BS104" s="3414"/>
      <c r="BT104" s="3414"/>
      <c r="BU104" s="3414"/>
      <c r="BV104" s="3414"/>
      <c r="BW104" s="3414"/>
      <c r="BX104" s="3414"/>
      <c r="BY104" s="3414"/>
      <c r="BZ104" s="3414"/>
      <c r="CA104" s="3414"/>
      <c r="CB104" s="3414"/>
      <c r="CC104" s="3414"/>
      <c r="CD104" s="3414"/>
      <c r="CE104" s="3414"/>
      <c r="CF104" s="3414"/>
      <c r="CG104" s="3414"/>
      <c r="CH104" s="3414"/>
      <c r="CI104" s="3414"/>
      <c r="CJ104" s="3414"/>
      <c r="CK104" s="3414"/>
      <c r="CL104" s="3414"/>
      <c r="CM104" s="3414"/>
      <c r="CN104" s="3414"/>
      <c r="CO104" s="3414"/>
      <c r="CP104" s="3414"/>
      <c r="CQ104" s="3414"/>
      <c r="CR104" s="3414"/>
      <c r="CS104" s="3414"/>
      <c r="CT104" s="3414"/>
      <c r="CU104" s="3414"/>
      <c r="CV104" s="3414"/>
      <c r="CW104" s="3414"/>
      <c r="CX104" s="3414"/>
      <c r="CY104" s="3414"/>
      <c r="CZ104" s="3414"/>
      <c r="DA104" s="3414"/>
      <c r="DB104" s="3414"/>
      <c r="DC104" s="3414"/>
      <c r="DD104" s="3414"/>
      <c r="DE104" s="142"/>
    </row>
    <row r="105" spans="1:111" ht="13.5" customHeight="1">
      <c r="A105" s="81"/>
      <c r="E105" s="3416"/>
      <c r="F105" s="3414"/>
      <c r="G105" s="3414"/>
      <c r="H105" s="3414"/>
      <c r="I105" s="3414"/>
      <c r="J105" s="3414"/>
      <c r="K105" s="3414"/>
      <c r="L105" s="3414"/>
      <c r="M105" s="3414"/>
      <c r="N105" s="3414"/>
      <c r="O105" s="3414"/>
      <c r="P105" s="3414"/>
      <c r="Q105" s="3414"/>
      <c r="R105" s="3414"/>
      <c r="S105" s="3414"/>
      <c r="T105" s="3414"/>
      <c r="U105" s="3414"/>
      <c r="V105" s="3414"/>
      <c r="W105" s="3414"/>
      <c r="X105" s="3414"/>
      <c r="Y105" s="3414"/>
      <c r="Z105" s="3414"/>
      <c r="AA105" s="3414"/>
      <c r="AB105" s="3414"/>
      <c r="AC105" s="3414"/>
      <c r="AD105" s="3414"/>
      <c r="AE105" s="3414"/>
      <c r="AF105" s="3414"/>
      <c r="AG105" s="3414"/>
      <c r="AH105" s="3414"/>
      <c r="AI105" s="3414"/>
      <c r="AJ105" s="3414"/>
      <c r="AK105" s="3414"/>
      <c r="AL105" s="3414"/>
      <c r="AM105" s="3414"/>
      <c r="AN105" s="3414"/>
      <c r="AO105" s="3414"/>
      <c r="AP105" s="3414"/>
      <c r="AQ105" s="3414"/>
      <c r="AR105" s="3414"/>
      <c r="AS105" s="3414"/>
      <c r="AT105" s="3414"/>
      <c r="AU105" s="3414"/>
      <c r="AV105" s="3414"/>
      <c r="AW105" s="3414"/>
      <c r="AX105" s="145"/>
      <c r="AY105" s="142"/>
      <c r="AZ105" s="142"/>
      <c r="BA105" s="142"/>
      <c r="BB105" s="142"/>
      <c r="BI105" s="267"/>
      <c r="BJ105" s="267"/>
      <c r="BK105" s="267"/>
      <c r="BL105" s="3416"/>
      <c r="BM105" s="3414"/>
      <c r="BN105" s="3414"/>
      <c r="BO105" s="3414"/>
      <c r="BP105" s="3414"/>
      <c r="BQ105" s="3414"/>
      <c r="BR105" s="3414"/>
      <c r="BS105" s="3414"/>
      <c r="BT105" s="3414"/>
      <c r="BU105" s="3414"/>
      <c r="BV105" s="3414"/>
      <c r="BW105" s="3414"/>
      <c r="BX105" s="3414"/>
      <c r="BY105" s="3414"/>
      <c r="BZ105" s="3414"/>
      <c r="CA105" s="3414"/>
      <c r="CB105" s="3414"/>
      <c r="CC105" s="3414"/>
      <c r="CD105" s="3414"/>
      <c r="CE105" s="3414"/>
      <c r="CF105" s="3414"/>
      <c r="CG105" s="3414"/>
      <c r="CH105" s="3414"/>
      <c r="CI105" s="3414"/>
      <c r="CJ105" s="3414"/>
      <c r="CK105" s="3414"/>
      <c r="CL105" s="3414"/>
      <c r="CM105" s="3414"/>
      <c r="CN105" s="3414"/>
      <c r="CO105" s="3414"/>
      <c r="CP105" s="3414"/>
      <c r="CQ105" s="3414"/>
      <c r="CR105" s="3414"/>
      <c r="CS105" s="3414"/>
      <c r="CT105" s="3414"/>
      <c r="CU105" s="3414"/>
      <c r="CV105" s="3414"/>
      <c r="CW105" s="3414"/>
      <c r="CX105" s="3414"/>
      <c r="CY105" s="3414"/>
      <c r="CZ105" s="3414"/>
      <c r="DA105" s="3414"/>
      <c r="DB105" s="3414"/>
      <c r="DC105" s="3414"/>
      <c r="DD105" s="3414"/>
      <c r="DE105" s="142"/>
    </row>
    <row r="106" spans="1:111" ht="13.5" customHeight="1">
      <c r="A106" s="91"/>
      <c r="B106" s="409"/>
      <c r="C106" s="409"/>
      <c r="D106" s="409"/>
      <c r="E106" s="267"/>
      <c r="F106" s="3414"/>
      <c r="G106" s="3414"/>
      <c r="H106" s="3414"/>
      <c r="I106" s="3414"/>
      <c r="J106" s="3414"/>
      <c r="K106" s="3414"/>
      <c r="L106" s="3414"/>
      <c r="M106" s="3414"/>
      <c r="N106" s="3414"/>
      <c r="O106" s="3414"/>
      <c r="P106" s="3414"/>
      <c r="Q106" s="3414"/>
      <c r="R106" s="3414"/>
      <c r="S106" s="3414"/>
      <c r="T106" s="3414"/>
      <c r="U106" s="3414"/>
      <c r="V106" s="3414"/>
      <c r="W106" s="3414"/>
      <c r="X106" s="3414"/>
      <c r="Y106" s="3414"/>
      <c r="Z106" s="3414"/>
      <c r="AA106" s="3414"/>
      <c r="AB106" s="3414"/>
      <c r="AC106" s="3414"/>
      <c r="AD106" s="3414"/>
      <c r="AE106" s="3414"/>
      <c r="AF106" s="3414"/>
      <c r="AG106" s="3414"/>
      <c r="AH106" s="3414"/>
      <c r="AI106" s="3414"/>
      <c r="AJ106" s="3414"/>
      <c r="AK106" s="3414"/>
      <c r="AL106" s="3414"/>
      <c r="AM106" s="3414"/>
      <c r="AN106" s="3414"/>
      <c r="AO106" s="3414"/>
      <c r="AP106" s="3414"/>
      <c r="AQ106" s="3414"/>
      <c r="AR106" s="3414"/>
      <c r="AS106" s="3414"/>
      <c r="AT106" s="3414"/>
      <c r="AU106" s="3414"/>
      <c r="AV106" s="3414"/>
      <c r="AW106" s="3414"/>
      <c r="AX106" s="143"/>
      <c r="AY106" s="142"/>
      <c r="AZ106" s="142"/>
      <c r="BA106" s="142"/>
      <c r="BB106" s="142"/>
      <c r="BI106" s="3415" t="s">
        <v>754</v>
      </c>
      <c r="BJ106" s="3415"/>
      <c r="BK106" s="3415"/>
      <c r="BL106" s="3415"/>
      <c r="BM106" s="3415"/>
      <c r="BN106" s="3415"/>
      <c r="BO106" s="3415"/>
      <c r="BP106" s="3415"/>
      <c r="BQ106" s="3415"/>
      <c r="BR106" s="3415"/>
      <c r="BS106" s="3415"/>
      <c r="BT106" s="3415"/>
      <c r="BU106" s="3415"/>
      <c r="BV106" s="3415"/>
      <c r="BW106" s="3415"/>
      <c r="DE106" s="142"/>
    </row>
    <row r="107" spans="1:111" ht="13.5" customHeight="1">
      <c r="A107" s="81"/>
      <c r="B107" s="3415" t="s">
        <v>779</v>
      </c>
      <c r="C107" s="3415"/>
      <c r="D107" s="3415"/>
      <c r="E107" s="3415"/>
      <c r="F107" s="3415"/>
      <c r="G107" s="3415"/>
      <c r="H107" s="3415"/>
      <c r="I107" s="3415"/>
      <c r="J107" s="3415"/>
      <c r="K107" s="3415"/>
      <c r="L107" s="3415"/>
      <c r="AX107" s="145"/>
      <c r="AY107" s="142"/>
      <c r="AZ107" s="142"/>
      <c r="BA107" s="142"/>
      <c r="BB107" s="142"/>
      <c r="BI107" s="3417" t="s">
        <v>753</v>
      </c>
      <c r="BJ107" s="3417"/>
      <c r="BK107" s="3417"/>
      <c r="BL107" s="3417"/>
      <c r="BM107" s="3414" t="s">
        <v>982</v>
      </c>
      <c r="BN107" s="3414"/>
      <c r="BO107" s="3414"/>
      <c r="BP107" s="3414"/>
      <c r="BQ107" s="3414"/>
      <c r="BR107" s="3414"/>
      <c r="BS107" s="3414"/>
      <c r="BT107" s="3414"/>
      <c r="BU107" s="3414"/>
      <c r="BV107" s="3414"/>
      <c r="BW107" s="3414"/>
      <c r="BX107" s="3414"/>
      <c r="BY107" s="3414"/>
      <c r="BZ107" s="3414"/>
      <c r="CA107" s="3414"/>
      <c r="CB107" s="3414"/>
      <c r="CC107" s="3414"/>
      <c r="CD107" s="3414"/>
      <c r="CE107" s="3414"/>
      <c r="CF107" s="3414"/>
      <c r="CG107" s="3414"/>
      <c r="CH107" s="3414"/>
      <c r="CI107" s="3414"/>
      <c r="CJ107" s="3414"/>
      <c r="CK107" s="3414"/>
      <c r="CL107" s="3414"/>
      <c r="CM107" s="3414"/>
      <c r="CN107" s="3414"/>
      <c r="CO107" s="3414"/>
      <c r="CP107" s="3414"/>
      <c r="CQ107" s="3414"/>
      <c r="CR107" s="3414"/>
      <c r="CS107" s="3414"/>
      <c r="CT107" s="3414"/>
      <c r="CU107" s="3414"/>
      <c r="CV107" s="3414"/>
      <c r="CW107" s="3414"/>
      <c r="CX107" s="3414"/>
      <c r="CY107" s="3414"/>
      <c r="CZ107" s="3414"/>
      <c r="DA107" s="3414"/>
      <c r="DB107" s="3414"/>
      <c r="DC107" s="3414"/>
      <c r="DD107" s="3414"/>
      <c r="DE107" s="142"/>
    </row>
    <row r="108" spans="1:111" ht="13.5" customHeight="1">
      <c r="A108" s="81"/>
      <c r="B108" s="3417" t="s">
        <v>778</v>
      </c>
      <c r="C108" s="3417"/>
      <c r="D108" s="3417"/>
      <c r="E108" s="3417"/>
      <c r="F108" s="3414" t="s">
        <v>972</v>
      </c>
      <c r="G108" s="3414"/>
      <c r="H108" s="3414"/>
      <c r="I108" s="3414"/>
      <c r="J108" s="3414"/>
      <c r="K108" s="3414"/>
      <c r="L108" s="3414"/>
      <c r="M108" s="3414"/>
      <c r="N108" s="3414"/>
      <c r="O108" s="3414"/>
      <c r="P108" s="3414"/>
      <c r="Q108" s="3414"/>
      <c r="R108" s="3414"/>
      <c r="S108" s="3414"/>
      <c r="T108" s="3414"/>
      <c r="U108" s="3414"/>
      <c r="V108" s="3414"/>
      <c r="W108" s="3414"/>
      <c r="X108" s="3414"/>
      <c r="Y108" s="3414"/>
      <c r="Z108" s="3414"/>
      <c r="AA108" s="3414"/>
      <c r="AB108" s="3414"/>
      <c r="AC108" s="3414"/>
      <c r="AD108" s="3414"/>
      <c r="AE108" s="3414"/>
      <c r="AF108" s="3414"/>
      <c r="AG108" s="3414"/>
      <c r="AH108" s="3414"/>
      <c r="AI108" s="3414"/>
      <c r="AJ108" s="3414"/>
      <c r="AK108" s="3414"/>
      <c r="AL108" s="3414"/>
      <c r="AM108" s="3414"/>
      <c r="AN108" s="3414"/>
      <c r="AO108" s="3414"/>
      <c r="AP108" s="3414"/>
      <c r="AQ108" s="3414"/>
      <c r="AR108" s="3414"/>
      <c r="AS108" s="3414"/>
      <c r="AT108" s="3414"/>
      <c r="AU108" s="3414"/>
      <c r="AV108" s="3414"/>
      <c r="AW108" s="3414"/>
      <c r="AX108" s="145"/>
      <c r="AY108" s="142"/>
      <c r="AZ108" s="142"/>
      <c r="BA108" s="142"/>
      <c r="BB108" s="142"/>
      <c r="BI108" s="3417"/>
      <c r="BJ108" s="3417"/>
      <c r="BK108" s="3417"/>
      <c r="BL108" s="3417"/>
      <c r="BM108" s="3414"/>
      <c r="BN108" s="3414"/>
      <c r="BO108" s="3414"/>
      <c r="BP108" s="3414"/>
      <c r="BQ108" s="3414"/>
      <c r="BR108" s="3414"/>
      <c r="BS108" s="3414"/>
      <c r="BT108" s="3414"/>
      <c r="BU108" s="3414"/>
      <c r="BV108" s="3414"/>
      <c r="BW108" s="3414"/>
      <c r="BX108" s="3414"/>
      <c r="BY108" s="3414"/>
      <c r="BZ108" s="3414"/>
      <c r="CA108" s="3414"/>
      <c r="CB108" s="3414"/>
      <c r="CC108" s="3414"/>
      <c r="CD108" s="3414"/>
      <c r="CE108" s="3414"/>
      <c r="CF108" s="3414"/>
      <c r="CG108" s="3414"/>
      <c r="CH108" s="3414"/>
      <c r="CI108" s="3414"/>
      <c r="CJ108" s="3414"/>
      <c r="CK108" s="3414"/>
      <c r="CL108" s="3414"/>
      <c r="CM108" s="3414"/>
      <c r="CN108" s="3414"/>
      <c r="CO108" s="3414"/>
      <c r="CP108" s="3414"/>
      <c r="CQ108" s="3414"/>
      <c r="CR108" s="3414"/>
      <c r="CS108" s="3414"/>
      <c r="CT108" s="3414"/>
      <c r="CU108" s="3414"/>
      <c r="CV108" s="3414"/>
      <c r="CW108" s="3414"/>
      <c r="CX108" s="3414"/>
      <c r="CY108" s="3414"/>
      <c r="CZ108" s="3414"/>
      <c r="DA108" s="3414"/>
      <c r="DB108" s="3414"/>
      <c r="DC108" s="3414"/>
      <c r="DD108" s="3414"/>
      <c r="DE108" s="142"/>
    </row>
    <row r="109" spans="1:111" ht="13.5" customHeight="1">
      <c r="A109" s="81"/>
      <c r="B109" s="3417"/>
      <c r="C109" s="3417"/>
      <c r="D109" s="3417"/>
      <c r="E109" s="3417"/>
      <c r="F109" s="3414"/>
      <c r="G109" s="3414"/>
      <c r="H109" s="3414"/>
      <c r="I109" s="3414"/>
      <c r="J109" s="3414"/>
      <c r="K109" s="3414"/>
      <c r="L109" s="3414"/>
      <c r="M109" s="3414"/>
      <c r="N109" s="3414"/>
      <c r="O109" s="3414"/>
      <c r="P109" s="3414"/>
      <c r="Q109" s="3414"/>
      <c r="R109" s="3414"/>
      <c r="S109" s="3414"/>
      <c r="T109" s="3414"/>
      <c r="U109" s="3414"/>
      <c r="V109" s="3414"/>
      <c r="W109" s="3414"/>
      <c r="X109" s="3414"/>
      <c r="Y109" s="3414"/>
      <c r="Z109" s="3414"/>
      <c r="AA109" s="3414"/>
      <c r="AB109" s="3414"/>
      <c r="AC109" s="3414"/>
      <c r="AD109" s="3414"/>
      <c r="AE109" s="3414"/>
      <c r="AF109" s="3414"/>
      <c r="AG109" s="3414"/>
      <c r="AH109" s="3414"/>
      <c r="AI109" s="3414"/>
      <c r="AJ109" s="3414"/>
      <c r="AK109" s="3414"/>
      <c r="AL109" s="3414"/>
      <c r="AM109" s="3414"/>
      <c r="AN109" s="3414"/>
      <c r="AO109" s="3414"/>
      <c r="AP109" s="3414"/>
      <c r="AQ109" s="3414"/>
      <c r="AR109" s="3414"/>
      <c r="AS109" s="3414"/>
      <c r="AT109" s="3414"/>
      <c r="AU109" s="3414"/>
      <c r="AV109" s="3414"/>
      <c r="AW109" s="3414"/>
      <c r="AX109" s="145"/>
      <c r="AY109" s="142"/>
      <c r="AZ109" s="142"/>
      <c r="BA109" s="142"/>
      <c r="BB109" s="142"/>
      <c r="BI109" s="409"/>
      <c r="BJ109" s="410"/>
      <c r="BK109" s="410"/>
      <c r="BL109" s="267"/>
      <c r="BM109" s="3414"/>
      <c r="BN109" s="3414"/>
      <c r="BO109" s="3414"/>
      <c r="BP109" s="3414"/>
      <c r="BQ109" s="3414"/>
      <c r="BR109" s="3414"/>
      <c r="BS109" s="3414"/>
      <c r="BT109" s="3414"/>
      <c r="BU109" s="3414"/>
      <c r="BV109" s="3414"/>
      <c r="BW109" s="3414"/>
      <c r="BX109" s="3414"/>
      <c r="BY109" s="3414"/>
      <c r="BZ109" s="3414"/>
      <c r="CA109" s="3414"/>
      <c r="CB109" s="3414"/>
      <c r="CC109" s="3414"/>
      <c r="CD109" s="3414"/>
      <c r="CE109" s="3414"/>
      <c r="CF109" s="3414"/>
      <c r="CG109" s="3414"/>
      <c r="CH109" s="3414"/>
      <c r="CI109" s="3414"/>
      <c r="CJ109" s="3414"/>
      <c r="CK109" s="3414"/>
      <c r="CL109" s="3414"/>
      <c r="CM109" s="3414"/>
      <c r="CN109" s="3414"/>
      <c r="CO109" s="3414"/>
      <c r="CP109" s="3414"/>
      <c r="CQ109" s="3414"/>
      <c r="CR109" s="3414"/>
      <c r="CS109" s="3414"/>
      <c r="CT109" s="3414"/>
      <c r="CU109" s="3414"/>
      <c r="CV109" s="3414"/>
      <c r="CW109" s="3414"/>
      <c r="CX109" s="3414"/>
      <c r="CY109" s="3414"/>
      <c r="CZ109" s="3414"/>
      <c r="DA109" s="3414"/>
      <c r="DB109" s="3414"/>
      <c r="DC109" s="3414"/>
      <c r="DD109" s="3414"/>
      <c r="DE109" s="142"/>
    </row>
    <row r="110" spans="1:111" ht="13.5" customHeight="1">
      <c r="A110" s="81"/>
      <c r="B110" s="409"/>
      <c r="C110" s="409"/>
      <c r="D110" s="409"/>
      <c r="E110" s="409"/>
      <c r="F110" s="3414"/>
      <c r="G110" s="3414"/>
      <c r="H110" s="3414"/>
      <c r="I110" s="3414"/>
      <c r="J110" s="3414"/>
      <c r="K110" s="3414"/>
      <c r="L110" s="3414"/>
      <c r="M110" s="3414"/>
      <c r="N110" s="3414"/>
      <c r="O110" s="3414"/>
      <c r="P110" s="3414"/>
      <c r="Q110" s="3414"/>
      <c r="R110" s="3414"/>
      <c r="S110" s="3414"/>
      <c r="T110" s="3414"/>
      <c r="U110" s="3414"/>
      <c r="V110" s="3414"/>
      <c r="W110" s="3414"/>
      <c r="X110" s="3414"/>
      <c r="Y110" s="3414"/>
      <c r="Z110" s="3414"/>
      <c r="AA110" s="3414"/>
      <c r="AB110" s="3414"/>
      <c r="AC110" s="3414"/>
      <c r="AD110" s="3414"/>
      <c r="AE110" s="3414"/>
      <c r="AF110" s="3414"/>
      <c r="AG110" s="3414"/>
      <c r="AH110" s="3414"/>
      <c r="AI110" s="3414"/>
      <c r="AJ110" s="3414"/>
      <c r="AK110" s="3414"/>
      <c r="AL110" s="3414"/>
      <c r="AM110" s="3414"/>
      <c r="AN110" s="3414"/>
      <c r="AO110" s="3414"/>
      <c r="AP110" s="3414"/>
      <c r="AQ110" s="3414"/>
      <c r="AR110" s="3414"/>
      <c r="AS110" s="3414"/>
      <c r="AT110" s="3414"/>
      <c r="AU110" s="3414"/>
      <c r="AV110" s="3414"/>
      <c r="AW110" s="3414"/>
      <c r="AX110" s="147"/>
      <c r="AY110" s="142"/>
      <c r="AZ110" s="142"/>
      <c r="BA110" s="142"/>
      <c r="BB110" s="142"/>
      <c r="BI110" s="267"/>
      <c r="BJ110" s="267"/>
      <c r="BK110" s="267"/>
      <c r="BL110" s="267"/>
      <c r="BM110" s="3414"/>
      <c r="BN110" s="3414"/>
      <c r="BO110" s="3414"/>
      <c r="BP110" s="3414"/>
      <c r="BQ110" s="3414"/>
      <c r="BR110" s="3414"/>
      <c r="BS110" s="3414"/>
      <c r="BT110" s="3414"/>
      <c r="BU110" s="3414"/>
      <c r="BV110" s="3414"/>
      <c r="BW110" s="3414"/>
      <c r="BX110" s="3414"/>
      <c r="BY110" s="3414"/>
      <c r="BZ110" s="3414"/>
      <c r="CA110" s="3414"/>
      <c r="CB110" s="3414"/>
      <c r="CC110" s="3414"/>
      <c r="CD110" s="3414"/>
      <c r="CE110" s="3414"/>
      <c r="CF110" s="3414"/>
      <c r="CG110" s="3414"/>
      <c r="CH110" s="3414"/>
      <c r="CI110" s="3414"/>
      <c r="CJ110" s="3414"/>
      <c r="CK110" s="3414"/>
      <c r="CL110" s="3414"/>
      <c r="CM110" s="3414"/>
      <c r="CN110" s="3414"/>
      <c r="CO110" s="3414"/>
      <c r="CP110" s="3414"/>
      <c r="CQ110" s="3414"/>
      <c r="CR110" s="3414"/>
      <c r="CS110" s="3414"/>
      <c r="CT110" s="3414"/>
      <c r="CU110" s="3414"/>
      <c r="CV110" s="3414"/>
      <c r="CW110" s="3414"/>
      <c r="CX110" s="3414"/>
      <c r="CY110" s="3414"/>
      <c r="CZ110" s="3414"/>
      <c r="DA110" s="3414"/>
      <c r="DB110" s="3414"/>
      <c r="DC110" s="3414"/>
      <c r="DD110" s="3414"/>
      <c r="DE110" s="142"/>
      <c r="DG110" s="395"/>
    </row>
    <row r="111" spans="1:111" ht="13.5" customHeight="1">
      <c r="A111" s="81"/>
      <c r="B111" s="3415" t="s">
        <v>777</v>
      </c>
      <c r="C111" s="3415"/>
      <c r="D111" s="3415"/>
      <c r="E111" s="3415"/>
      <c r="F111" s="3415"/>
      <c r="G111" s="3415"/>
      <c r="H111" s="3415"/>
      <c r="I111" s="3415"/>
      <c r="J111" s="3415"/>
      <c r="K111" s="3415"/>
      <c r="L111" s="3415"/>
      <c r="M111" s="3415"/>
      <c r="N111" s="3415"/>
      <c r="O111" s="3415"/>
      <c r="P111" s="3415"/>
      <c r="Q111" s="3415"/>
      <c r="R111" s="3415"/>
      <c r="S111" s="3415"/>
      <c r="T111" s="3415"/>
      <c r="U111" s="3415"/>
      <c r="V111" s="3415"/>
      <c r="W111" s="410"/>
      <c r="X111" s="410"/>
      <c r="Y111" s="410"/>
      <c r="Z111" s="410"/>
      <c r="AA111" s="410"/>
      <c r="AB111" s="410"/>
      <c r="AC111" s="410"/>
      <c r="AD111" s="410"/>
      <c r="AE111" s="410"/>
      <c r="AF111" s="410"/>
      <c r="AG111" s="410"/>
      <c r="AH111" s="410"/>
      <c r="AI111" s="410"/>
      <c r="AJ111" s="410"/>
      <c r="AK111" s="410"/>
      <c r="AL111" s="410"/>
      <c r="AM111" s="410"/>
      <c r="AN111" s="410"/>
      <c r="AO111" s="410"/>
      <c r="AP111" s="410"/>
      <c r="AQ111" s="410"/>
      <c r="AR111" s="410"/>
      <c r="AS111" s="410"/>
      <c r="AT111" s="410"/>
      <c r="AU111" s="410"/>
      <c r="AV111" s="410"/>
      <c r="AW111" s="410"/>
      <c r="AX111" s="147"/>
      <c r="AY111" s="142"/>
      <c r="AZ111" s="142"/>
      <c r="BA111" s="142"/>
      <c r="BB111" s="142"/>
      <c r="BL111" s="3416" t="s">
        <v>727</v>
      </c>
      <c r="BM111" s="3414" t="s">
        <v>983</v>
      </c>
      <c r="BN111" s="3414"/>
      <c r="BO111" s="3414"/>
      <c r="BP111" s="3414"/>
      <c r="BQ111" s="3414"/>
      <c r="BR111" s="3414"/>
      <c r="BS111" s="3414"/>
      <c r="BT111" s="3414"/>
      <c r="BU111" s="3414"/>
      <c r="BV111" s="3414"/>
      <c r="BW111" s="3414"/>
      <c r="BX111" s="3414"/>
      <c r="BY111" s="3414"/>
      <c r="BZ111" s="3414"/>
      <c r="CA111" s="3414"/>
      <c r="CB111" s="3414"/>
      <c r="CC111" s="3414"/>
      <c r="CD111" s="3414"/>
      <c r="CE111" s="3414"/>
      <c r="CF111" s="3414"/>
      <c r="CG111" s="3414"/>
      <c r="CH111" s="3414"/>
      <c r="CI111" s="3414"/>
      <c r="CJ111" s="3414"/>
      <c r="CK111" s="3414"/>
      <c r="CL111" s="3414"/>
      <c r="CM111" s="3414"/>
      <c r="CN111" s="3414"/>
      <c r="CO111" s="3414"/>
      <c r="CP111" s="3414"/>
      <c r="CQ111" s="3414"/>
      <c r="CR111" s="3414"/>
      <c r="CS111" s="3414"/>
      <c r="CT111" s="3414"/>
      <c r="CU111" s="3414"/>
      <c r="CV111" s="3414"/>
      <c r="CW111" s="3414"/>
      <c r="CX111" s="3414"/>
      <c r="CY111" s="3414"/>
      <c r="CZ111" s="3414"/>
      <c r="DA111" s="3414"/>
      <c r="DB111" s="3414"/>
      <c r="DC111" s="3414"/>
      <c r="DD111" s="3414"/>
      <c r="DE111" s="142"/>
      <c r="DG111" s="395"/>
    </row>
    <row r="112" spans="1:111" ht="13.5" customHeight="1">
      <c r="A112" s="81"/>
      <c r="B112" s="3417" t="s">
        <v>776</v>
      </c>
      <c r="C112" s="3417"/>
      <c r="D112" s="3417"/>
      <c r="E112" s="3417"/>
      <c r="F112" s="3414" t="s">
        <v>1514</v>
      </c>
      <c r="G112" s="3414"/>
      <c r="H112" s="3414"/>
      <c r="I112" s="3414"/>
      <c r="J112" s="3414"/>
      <c r="K112" s="3414"/>
      <c r="L112" s="3414"/>
      <c r="M112" s="3414"/>
      <c r="N112" s="3414"/>
      <c r="O112" s="3414"/>
      <c r="P112" s="3414"/>
      <c r="Q112" s="3414"/>
      <c r="R112" s="3414"/>
      <c r="S112" s="3414"/>
      <c r="T112" s="3414"/>
      <c r="U112" s="3414"/>
      <c r="V112" s="3414"/>
      <c r="W112" s="3414"/>
      <c r="X112" s="3414"/>
      <c r="Y112" s="3414"/>
      <c r="Z112" s="3414"/>
      <c r="AA112" s="3414"/>
      <c r="AB112" s="3414"/>
      <c r="AC112" s="3414"/>
      <c r="AD112" s="3414"/>
      <c r="AE112" s="3414"/>
      <c r="AF112" s="3414"/>
      <c r="AG112" s="3414"/>
      <c r="AH112" s="3414"/>
      <c r="AI112" s="3414"/>
      <c r="AJ112" s="3414"/>
      <c r="AK112" s="3414"/>
      <c r="AL112" s="3414"/>
      <c r="AM112" s="3414"/>
      <c r="AN112" s="3414"/>
      <c r="AO112" s="3414"/>
      <c r="AP112" s="3414"/>
      <c r="AQ112" s="3414"/>
      <c r="AR112" s="3414"/>
      <c r="AS112" s="3414"/>
      <c r="AT112" s="3414"/>
      <c r="AU112" s="3414"/>
      <c r="AV112" s="3414"/>
      <c r="AW112" s="3414"/>
      <c r="AX112" s="147"/>
      <c r="AY112" s="142"/>
      <c r="AZ112" s="142"/>
      <c r="BA112" s="142"/>
      <c r="BB112" s="142"/>
      <c r="BL112" s="3416"/>
      <c r="BM112" s="3414"/>
      <c r="BN112" s="3414"/>
      <c r="BO112" s="3414"/>
      <c r="BP112" s="3414"/>
      <c r="BQ112" s="3414"/>
      <c r="BR112" s="3414"/>
      <c r="BS112" s="3414"/>
      <c r="BT112" s="3414"/>
      <c r="BU112" s="3414"/>
      <c r="BV112" s="3414"/>
      <c r="BW112" s="3414"/>
      <c r="BX112" s="3414"/>
      <c r="BY112" s="3414"/>
      <c r="BZ112" s="3414"/>
      <c r="CA112" s="3414"/>
      <c r="CB112" s="3414"/>
      <c r="CC112" s="3414"/>
      <c r="CD112" s="3414"/>
      <c r="CE112" s="3414"/>
      <c r="CF112" s="3414"/>
      <c r="CG112" s="3414"/>
      <c r="CH112" s="3414"/>
      <c r="CI112" s="3414"/>
      <c r="CJ112" s="3414"/>
      <c r="CK112" s="3414"/>
      <c r="CL112" s="3414"/>
      <c r="CM112" s="3414"/>
      <c r="CN112" s="3414"/>
      <c r="CO112" s="3414"/>
      <c r="CP112" s="3414"/>
      <c r="CQ112" s="3414"/>
      <c r="CR112" s="3414"/>
      <c r="CS112" s="3414"/>
      <c r="CT112" s="3414"/>
      <c r="CU112" s="3414"/>
      <c r="CV112" s="3414"/>
      <c r="CW112" s="3414"/>
      <c r="CX112" s="3414"/>
      <c r="CY112" s="3414"/>
      <c r="CZ112" s="3414"/>
      <c r="DA112" s="3414"/>
      <c r="DB112" s="3414"/>
      <c r="DC112" s="3414"/>
      <c r="DD112" s="3414"/>
      <c r="DE112" s="142"/>
    </row>
    <row r="113" spans="1:109" ht="13.5" customHeight="1">
      <c r="A113" s="81"/>
      <c r="B113" s="3417"/>
      <c r="C113" s="3417"/>
      <c r="D113" s="3417"/>
      <c r="E113" s="3417"/>
      <c r="F113" s="3414"/>
      <c r="G113" s="3414"/>
      <c r="H113" s="3414"/>
      <c r="I113" s="3414"/>
      <c r="J113" s="3414"/>
      <c r="K113" s="3414"/>
      <c r="L113" s="3414"/>
      <c r="M113" s="3414"/>
      <c r="N113" s="3414"/>
      <c r="O113" s="3414"/>
      <c r="P113" s="3414"/>
      <c r="Q113" s="3414"/>
      <c r="R113" s="3414"/>
      <c r="S113" s="3414"/>
      <c r="T113" s="3414"/>
      <c r="U113" s="3414"/>
      <c r="V113" s="3414"/>
      <c r="W113" s="3414"/>
      <c r="X113" s="3414"/>
      <c r="Y113" s="3414"/>
      <c r="Z113" s="3414"/>
      <c r="AA113" s="3414"/>
      <c r="AB113" s="3414"/>
      <c r="AC113" s="3414"/>
      <c r="AD113" s="3414"/>
      <c r="AE113" s="3414"/>
      <c r="AF113" s="3414"/>
      <c r="AG113" s="3414"/>
      <c r="AH113" s="3414"/>
      <c r="AI113" s="3414"/>
      <c r="AJ113" s="3414"/>
      <c r="AK113" s="3414"/>
      <c r="AL113" s="3414"/>
      <c r="AM113" s="3414"/>
      <c r="AN113" s="3414"/>
      <c r="AO113" s="3414"/>
      <c r="AP113" s="3414"/>
      <c r="AQ113" s="3414"/>
      <c r="AR113" s="3414"/>
      <c r="AS113" s="3414"/>
      <c r="AT113" s="3414"/>
      <c r="AU113" s="3414"/>
      <c r="AV113" s="3414"/>
      <c r="AW113" s="3414"/>
      <c r="AX113" s="147"/>
      <c r="AY113" s="142"/>
      <c r="AZ113" s="142"/>
      <c r="BA113" s="142"/>
      <c r="BB113" s="142"/>
      <c r="BI113" s="409"/>
      <c r="BJ113" s="410"/>
      <c r="BK113" s="410"/>
      <c r="BL113" s="267"/>
      <c r="BM113" s="3414"/>
      <c r="BN113" s="3414"/>
      <c r="BO113" s="3414"/>
      <c r="BP113" s="3414"/>
      <c r="BQ113" s="3414"/>
      <c r="BR113" s="3414"/>
      <c r="BS113" s="3414"/>
      <c r="BT113" s="3414"/>
      <c r="BU113" s="3414"/>
      <c r="BV113" s="3414"/>
      <c r="BW113" s="3414"/>
      <c r="BX113" s="3414"/>
      <c r="BY113" s="3414"/>
      <c r="BZ113" s="3414"/>
      <c r="CA113" s="3414"/>
      <c r="CB113" s="3414"/>
      <c r="CC113" s="3414"/>
      <c r="CD113" s="3414"/>
      <c r="CE113" s="3414"/>
      <c r="CF113" s="3414"/>
      <c r="CG113" s="3414"/>
      <c r="CH113" s="3414"/>
      <c r="CI113" s="3414"/>
      <c r="CJ113" s="3414"/>
      <c r="CK113" s="3414"/>
      <c r="CL113" s="3414"/>
      <c r="CM113" s="3414"/>
      <c r="CN113" s="3414"/>
      <c r="CO113" s="3414"/>
      <c r="CP113" s="3414"/>
      <c r="CQ113" s="3414"/>
      <c r="CR113" s="3414"/>
      <c r="CS113" s="3414"/>
      <c r="CT113" s="3414"/>
      <c r="CU113" s="3414"/>
      <c r="CV113" s="3414"/>
      <c r="CW113" s="3414"/>
      <c r="CX113" s="3414"/>
      <c r="CY113" s="3414"/>
      <c r="CZ113" s="3414"/>
      <c r="DA113" s="3414"/>
      <c r="DB113" s="3414"/>
      <c r="DC113" s="3414"/>
      <c r="DD113" s="3414"/>
      <c r="DE113" s="142"/>
    </row>
    <row r="114" spans="1:109" ht="13.5" customHeight="1">
      <c r="A114" s="81"/>
      <c r="B114" s="267"/>
      <c r="C114" s="267"/>
      <c r="D114" s="267"/>
      <c r="E114" s="267"/>
      <c r="F114" s="3414"/>
      <c r="G114" s="3414"/>
      <c r="H114" s="3414"/>
      <c r="I114" s="3414"/>
      <c r="J114" s="3414"/>
      <c r="K114" s="3414"/>
      <c r="L114" s="3414"/>
      <c r="M114" s="3414"/>
      <c r="N114" s="3414"/>
      <c r="O114" s="3414"/>
      <c r="P114" s="3414"/>
      <c r="Q114" s="3414"/>
      <c r="R114" s="3414"/>
      <c r="S114" s="3414"/>
      <c r="T114" s="3414"/>
      <c r="U114" s="3414"/>
      <c r="V114" s="3414"/>
      <c r="W114" s="3414"/>
      <c r="X114" s="3414"/>
      <c r="Y114" s="3414"/>
      <c r="Z114" s="3414"/>
      <c r="AA114" s="3414"/>
      <c r="AB114" s="3414"/>
      <c r="AC114" s="3414"/>
      <c r="AD114" s="3414"/>
      <c r="AE114" s="3414"/>
      <c r="AF114" s="3414"/>
      <c r="AG114" s="3414"/>
      <c r="AH114" s="3414"/>
      <c r="AI114" s="3414"/>
      <c r="AJ114" s="3414"/>
      <c r="AK114" s="3414"/>
      <c r="AL114" s="3414"/>
      <c r="AM114" s="3414"/>
      <c r="AN114" s="3414"/>
      <c r="AO114" s="3414"/>
      <c r="AP114" s="3414"/>
      <c r="AQ114" s="3414"/>
      <c r="AR114" s="3414"/>
      <c r="AS114" s="3414"/>
      <c r="AT114" s="3414"/>
      <c r="AU114" s="3414"/>
      <c r="AV114" s="3414"/>
      <c r="AW114" s="3414"/>
      <c r="AX114" s="147"/>
      <c r="AY114" s="142"/>
      <c r="AZ114" s="142"/>
      <c r="BA114" s="142"/>
      <c r="BB114" s="142"/>
      <c r="BI114" s="3415" t="s">
        <v>752</v>
      </c>
      <c r="BJ114" s="3415"/>
      <c r="BK114" s="3415"/>
      <c r="BL114" s="3415"/>
      <c r="BM114" s="3415"/>
      <c r="BN114" s="3415"/>
      <c r="BO114" s="3415"/>
      <c r="BP114" s="3415"/>
      <c r="BQ114" s="3415"/>
      <c r="BR114" s="3415"/>
      <c r="BS114" s="3415"/>
      <c r="BT114" s="3415"/>
      <c r="BU114" s="3415"/>
      <c r="BV114" s="3415"/>
      <c r="BW114" s="3415"/>
      <c r="DE114" s="142"/>
    </row>
    <row r="115" spans="1:109" ht="13.5" customHeight="1">
      <c r="A115" s="81"/>
      <c r="E115" s="3512" t="s">
        <v>727</v>
      </c>
      <c r="F115" s="3414" t="s">
        <v>1515</v>
      </c>
      <c r="G115" s="3414"/>
      <c r="H115" s="3414"/>
      <c r="I115" s="3414"/>
      <c r="J115" s="3414"/>
      <c r="K115" s="3414"/>
      <c r="L115" s="3414"/>
      <c r="M115" s="3414"/>
      <c r="N115" s="3414"/>
      <c r="O115" s="3414"/>
      <c r="P115" s="3414"/>
      <c r="Q115" s="3414"/>
      <c r="R115" s="3414"/>
      <c r="S115" s="3414"/>
      <c r="T115" s="3414"/>
      <c r="U115" s="3414"/>
      <c r="V115" s="3414"/>
      <c r="W115" s="3414"/>
      <c r="X115" s="3414"/>
      <c r="Y115" s="3414"/>
      <c r="Z115" s="3414"/>
      <c r="AA115" s="3414"/>
      <c r="AB115" s="3414"/>
      <c r="AC115" s="3414"/>
      <c r="AD115" s="3414"/>
      <c r="AE115" s="3414"/>
      <c r="AF115" s="3414"/>
      <c r="AG115" s="3414"/>
      <c r="AH115" s="3414"/>
      <c r="AI115" s="3414"/>
      <c r="AJ115" s="3414"/>
      <c r="AK115" s="3414"/>
      <c r="AL115" s="3414"/>
      <c r="AM115" s="3414"/>
      <c r="AN115" s="3414"/>
      <c r="AO115" s="3414"/>
      <c r="AP115" s="3414"/>
      <c r="AQ115" s="3414"/>
      <c r="AR115" s="3414"/>
      <c r="AS115" s="3414"/>
      <c r="AT115" s="3414"/>
      <c r="AU115" s="3414"/>
      <c r="AV115" s="3414"/>
      <c r="AW115" s="3414"/>
      <c r="AX115" s="147"/>
      <c r="AY115" s="142"/>
      <c r="AZ115" s="142"/>
      <c r="BA115" s="142"/>
      <c r="BB115" s="142"/>
      <c r="BI115" s="3417" t="s">
        <v>751</v>
      </c>
      <c r="BJ115" s="3417"/>
      <c r="BK115" s="3417"/>
      <c r="BL115" s="3417"/>
      <c r="BM115" s="3414" t="s">
        <v>750</v>
      </c>
      <c r="BN115" s="3414"/>
      <c r="BO115" s="3414"/>
      <c r="BP115" s="3414"/>
      <c r="BQ115" s="3414"/>
      <c r="BR115" s="3414"/>
      <c r="BS115" s="3414"/>
      <c r="BT115" s="3414"/>
      <c r="BU115" s="3414"/>
      <c r="BV115" s="3414"/>
      <c r="BW115" s="3414"/>
      <c r="BX115" s="3414"/>
      <c r="BY115" s="3414"/>
      <c r="BZ115" s="3414"/>
      <c r="CA115" s="3414"/>
      <c r="CB115" s="3414"/>
      <c r="CC115" s="3414"/>
      <c r="CD115" s="3414"/>
      <c r="CE115" s="3414"/>
      <c r="CF115" s="3414"/>
      <c r="CG115" s="3414"/>
      <c r="CH115" s="3414"/>
      <c r="CI115" s="3414"/>
      <c r="CJ115" s="3414"/>
      <c r="CK115" s="3414"/>
      <c r="CL115" s="3414"/>
      <c r="CM115" s="3414"/>
      <c r="CN115" s="3414"/>
      <c r="CO115" s="3414"/>
      <c r="CP115" s="3414"/>
      <c r="CQ115" s="3414"/>
      <c r="CR115" s="3414"/>
      <c r="CS115" s="3414"/>
      <c r="CT115" s="3414"/>
      <c r="CU115" s="3414"/>
      <c r="CV115" s="3414"/>
      <c r="CW115" s="3414"/>
      <c r="CX115" s="3414"/>
      <c r="CY115" s="3414"/>
      <c r="CZ115" s="3414"/>
      <c r="DA115" s="3414"/>
      <c r="DB115" s="3414"/>
      <c r="DC115" s="3414"/>
      <c r="DD115" s="3414"/>
      <c r="DE115" s="142"/>
    </row>
    <row r="116" spans="1:109" ht="13.5" customHeight="1">
      <c r="A116" s="81"/>
      <c r="E116" s="3512"/>
      <c r="F116" s="3414"/>
      <c r="G116" s="3414"/>
      <c r="H116" s="3414"/>
      <c r="I116" s="3414"/>
      <c r="J116" s="3414"/>
      <c r="K116" s="3414"/>
      <c r="L116" s="3414"/>
      <c r="M116" s="3414"/>
      <c r="N116" s="3414"/>
      <c r="O116" s="3414"/>
      <c r="P116" s="3414"/>
      <c r="Q116" s="3414"/>
      <c r="R116" s="3414"/>
      <c r="S116" s="3414"/>
      <c r="T116" s="3414"/>
      <c r="U116" s="3414"/>
      <c r="V116" s="3414"/>
      <c r="W116" s="3414"/>
      <c r="X116" s="3414"/>
      <c r="Y116" s="3414"/>
      <c r="Z116" s="3414"/>
      <c r="AA116" s="3414"/>
      <c r="AB116" s="3414"/>
      <c r="AC116" s="3414"/>
      <c r="AD116" s="3414"/>
      <c r="AE116" s="3414"/>
      <c r="AF116" s="3414"/>
      <c r="AG116" s="3414"/>
      <c r="AH116" s="3414"/>
      <c r="AI116" s="3414"/>
      <c r="AJ116" s="3414"/>
      <c r="AK116" s="3414"/>
      <c r="AL116" s="3414"/>
      <c r="AM116" s="3414"/>
      <c r="AN116" s="3414"/>
      <c r="AO116" s="3414"/>
      <c r="AP116" s="3414"/>
      <c r="AQ116" s="3414"/>
      <c r="AR116" s="3414"/>
      <c r="AS116" s="3414"/>
      <c r="AT116" s="3414"/>
      <c r="AU116" s="3414"/>
      <c r="AV116" s="3414"/>
      <c r="AW116" s="3414"/>
      <c r="AX116" s="147"/>
      <c r="AY116" s="142"/>
      <c r="AZ116" s="142"/>
      <c r="BA116" s="142"/>
      <c r="BB116" s="142"/>
      <c r="BI116" s="3417"/>
      <c r="BJ116" s="3417"/>
      <c r="BK116" s="3417"/>
      <c r="BL116" s="3417"/>
      <c r="BM116" s="3414"/>
      <c r="BN116" s="3414"/>
      <c r="BO116" s="3414"/>
      <c r="BP116" s="3414"/>
      <c r="BQ116" s="3414"/>
      <c r="BR116" s="3414"/>
      <c r="BS116" s="3414"/>
      <c r="BT116" s="3414"/>
      <c r="BU116" s="3414"/>
      <c r="BV116" s="3414"/>
      <c r="BW116" s="3414"/>
      <c r="BX116" s="3414"/>
      <c r="BY116" s="3414"/>
      <c r="BZ116" s="3414"/>
      <c r="CA116" s="3414"/>
      <c r="CB116" s="3414"/>
      <c r="CC116" s="3414"/>
      <c r="CD116" s="3414"/>
      <c r="CE116" s="3414"/>
      <c r="CF116" s="3414"/>
      <c r="CG116" s="3414"/>
      <c r="CH116" s="3414"/>
      <c r="CI116" s="3414"/>
      <c r="CJ116" s="3414"/>
      <c r="CK116" s="3414"/>
      <c r="CL116" s="3414"/>
      <c r="CM116" s="3414"/>
      <c r="CN116" s="3414"/>
      <c r="CO116" s="3414"/>
      <c r="CP116" s="3414"/>
      <c r="CQ116" s="3414"/>
      <c r="CR116" s="3414"/>
      <c r="CS116" s="3414"/>
      <c r="CT116" s="3414"/>
      <c r="CU116" s="3414"/>
      <c r="CV116" s="3414"/>
      <c r="CW116" s="3414"/>
      <c r="CX116" s="3414"/>
      <c r="CY116" s="3414"/>
      <c r="CZ116" s="3414"/>
      <c r="DA116" s="3414"/>
      <c r="DB116" s="3414"/>
      <c r="DC116" s="3414"/>
      <c r="DD116" s="3414"/>
      <c r="DE116" s="142"/>
    </row>
    <row r="117" spans="1:109" ht="13.5" customHeight="1">
      <c r="A117" s="81"/>
      <c r="E117" s="267"/>
      <c r="F117" s="3414"/>
      <c r="G117" s="3414"/>
      <c r="H117" s="3414"/>
      <c r="I117" s="3414"/>
      <c r="J117" s="3414"/>
      <c r="K117" s="3414"/>
      <c r="L117" s="3414"/>
      <c r="M117" s="3414"/>
      <c r="N117" s="3414"/>
      <c r="O117" s="3414"/>
      <c r="P117" s="3414"/>
      <c r="Q117" s="3414"/>
      <c r="R117" s="3414"/>
      <c r="S117" s="3414"/>
      <c r="T117" s="3414"/>
      <c r="U117" s="3414"/>
      <c r="V117" s="3414"/>
      <c r="W117" s="3414"/>
      <c r="X117" s="3414"/>
      <c r="Y117" s="3414"/>
      <c r="Z117" s="3414"/>
      <c r="AA117" s="3414"/>
      <c r="AB117" s="3414"/>
      <c r="AC117" s="3414"/>
      <c r="AD117" s="3414"/>
      <c r="AE117" s="3414"/>
      <c r="AF117" s="3414"/>
      <c r="AG117" s="3414"/>
      <c r="AH117" s="3414"/>
      <c r="AI117" s="3414"/>
      <c r="AJ117" s="3414"/>
      <c r="AK117" s="3414"/>
      <c r="AL117" s="3414"/>
      <c r="AM117" s="3414"/>
      <c r="AN117" s="3414"/>
      <c r="AO117" s="3414"/>
      <c r="AP117" s="3414"/>
      <c r="AQ117" s="3414"/>
      <c r="AR117" s="3414"/>
      <c r="AS117" s="3414"/>
      <c r="AT117" s="3414"/>
      <c r="AU117" s="3414"/>
      <c r="AV117" s="3414"/>
      <c r="AW117" s="3414"/>
      <c r="AX117" s="147"/>
      <c r="AY117" s="142"/>
      <c r="AZ117" s="142"/>
      <c r="BA117" s="142"/>
      <c r="BB117" s="142"/>
      <c r="BI117" s="409"/>
      <c r="BJ117" s="409"/>
      <c r="BK117" s="409"/>
      <c r="BL117" s="3416" t="s">
        <v>727</v>
      </c>
      <c r="BM117" s="3414" t="s">
        <v>984</v>
      </c>
      <c r="BN117" s="3414"/>
      <c r="BO117" s="3414"/>
      <c r="BP117" s="3414"/>
      <c r="BQ117" s="3414"/>
      <c r="BR117" s="3414"/>
      <c r="BS117" s="3414"/>
      <c r="BT117" s="3414"/>
      <c r="BU117" s="3414"/>
      <c r="BV117" s="3414"/>
      <c r="BW117" s="3414"/>
      <c r="BX117" s="3414"/>
      <c r="BY117" s="3414"/>
      <c r="BZ117" s="3414"/>
      <c r="CA117" s="3414"/>
      <c r="CB117" s="3414"/>
      <c r="CC117" s="3414"/>
      <c r="CD117" s="3414"/>
      <c r="CE117" s="3414"/>
      <c r="CF117" s="3414"/>
      <c r="CG117" s="3414"/>
      <c r="CH117" s="3414"/>
      <c r="CI117" s="3414"/>
      <c r="CJ117" s="3414"/>
      <c r="CK117" s="3414"/>
      <c r="CL117" s="3414"/>
      <c r="CM117" s="3414"/>
      <c r="CN117" s="3414"/>
      <c r="CO117" s="3414"/>
      <c r="CP117" s="3414"/>
      <c r="CQ117" s="3414"/>
      <c r="CR117" s="3414"/>
      <c r="CS117" s="3414"/>
      <c r="CT117" s="3414"/>
      <c r="CU117" s="3414"/>
      <c r="CV117" s="3414"/>
      <c r="CW117" s="3414"/>
      <c r="CX117" s="3414"/>
      <c r="CY117" s="3414"/>
      <c r="CZ117" s="3414"/>
      <c r="DA117" s="3414"/>
      <c r="DB117" s="3414"/>
      <c r="DC117" s="3414"/>
      <c r="DD117" s="3414"/>
      <c r="DE117" s="142"/>
    </row>
    <row r="118" spans="1:109" ht="13.5" customHeight="1">
      <c r="A118" s="81"/>
      <c r="E118" s="267"/>
      <c r="F118" s="3414"/>
      <c r="G118" s="3414"/>
      <c r="H118" s="3414"/>
      <c r="I118" s="3414"/>
      <c r="J118" s="3414"/>
      <c r="K118" s="3414"/>
      <c r="L118" s="3414"/>
      <c r="M118" s="3414"/>
      <c r="N118" s="3414"/>
      <c r="O118" s="3414"/>
      <c r="P118" s="3414"/>
      <c r="Q118" s="3414"/>
      <c r="R118" s="3414"/>
      <c r="S118" s="3414"/>
      <c r="T118" s="3414"/>
      <c r="U118" s="3414"/>
      <c r="V118" s="3414"/>
      <c r="W118" s="3414"/>
      <c r="X118" s="3414"/>
      <c r="Y118" s="3414"/>
      <c r="Z118" s="3414"/>
      <c r="AA118" s="3414"/>
      <c r="AB118" s="3414"/>
      <c r="AC118" s="3414"/>
      <c r="AD118" s="3414"/>
      <c r="AE118" s="3414"/>
      <c r="AF118" s="3414"/>
      <c r="AG118" s="3414"/>
      <c r="AH118" s="3414"/>
      <c r="AI118" s="3414"/>
      <c r="AJ118" s="3414"/>
      <c r="AK118" s="3414"/>
      <c r="AL118" s="3414"/>
      <c r="AM118" s="3414"/>
      <c r="AN118" s="3414"/>
      <c r="AO118" s="3414"/>
      <c r="AP118" s="3414"/>
      <c r="AQ118" s="3414"/>
      <c r="AR118" s="3414"/>
      <c r="AS118" s="3414"/>
      <c r="AT118" s="3414"/>
      <c r="AU118" s="3414"/>
      <c r="AV118" s="3414"/>
      <c r="AW118" s="3414"/>
      <c r="AX118" s="147"/>
      <c r="AY118" s="142"/>
      <c r="AZ118" s="142"/>
      <c r="BA118" s="142"/>
      <c r="BB118" s="142"/>
      <c r="BL118" s="3416"/>
      <c r="BM118" s="3414"/>
      <c r="BN118" s="3414"/>
      <c r="BO118" s="3414"/>
      <c r="BP118" s="3414"/>
      <c r="BQ118" s="3414"/>
      <c r="BR118" s="3414"/>
      <c r="BS118" s="3414"/>
      <c r="BT118" s="3414"/>
      <c r="BU118" s="3414"/>
      <c r="BV118" s="3414"/>
      <c r="BW118" s="3414"/>
      <c r="BX118" s="3414"/>
      <c r="BY118" s="3414"/>
      <c r="BZ118" s="3414"/>
      <c r="CA118" s="3414"/>
      <c r="CB118" s="3414"/>
      <c r="CC118" s="3414"/>
      <c r="CD118" s="3414"/>
      <c r="CE118" s="3414"/>
      <c r="CF118" s="3414"/>
      <c r="CG118" s="3414"/>
      <c r="CH118" s="3414"/>
      <c r="CI118" s="3414"/>
      <c r="CJ118" s="3414"/>
      <c r="CK118" s="3414"/>
      <c r="CL118" s="3414"/>
      <c r="CM118" s="3414"/>
      <c r="CN118" s="3414"/>
      <c r="CO118" s="3414"/>
      <c r="CP118" s="3414"/>
      <c r="CQ118" s="3414"/>
      <c r="CR118" s="3414"/>
      <c r="CS118" s="3414"/>
      <c r="CT118" s="3414"/>
      <c r="CU118" s="3414"/>
      <c r="CV118" s="3414"/>
      <c r="CW118" s="3414"/>
      <c r="CX118" s="3414"/>
      <c r="CY118" s="3414"/>
      <c r="CZ118" s="3414"/>
      <c r="DA118" s="3414"/>
      <c r="DB118" s="3414"/>
      <c r="DC118" s="3414"/>
      <c r="DD118" s="3414"/>
      <c r="DE118" s="142"/>
    </row>
    <row r="119" spans="1:109" ht="13.5" customHeight="1">
      <c r="A119" s="81"/>
      <c r="B119" s="3513" t="s">
        <v>1516</v>
      </c>
      <c r="C119" s="3513"/>
      <c r="D119" s="3513"/>
      <c r="E119" s="3513"/>
      <c r="F119" s="3513"/>
      <c r="G119" s="3513"/>
      <c r="H119" s="3513"/>
      <c r="I119" s="3513"/>
      <c r="J119" s="3513"/>
      <c r="K119" s="3513"/>
      <c r="L119" s="3513"/>
      <c r="M119" s="3513"/>
      <c r="N119" s="3513"/>
      <c r="O119" s="3513"/>
      <c r="P119" s="3513"/>
      <c r="AX119" s="147"/>
      <c r="AY119" s="142"/>
      <c r="AZ119" s="142"/>
      <c r="BA119" s="142"/>
      <c r="BB119" s="142"/>
      <c r="BL119" s="3416" t="s">
        <v>731</v>
      </c>
      <c r="BM119" s="3414" t="s">
        <v>985</v>
      </c>
      <c r="BN119" s="3414"/>
      <c r="BO119" s="3414"/>
      <c r="BP119" s="3414"/>
      <c r="BQ119" s="3414"/>
      <c r="BR119" s="3414"/>
      <c r="BS119" s="3414"/>
      <c r="BT119" s="3414"/>
      <c r="BU119" s="3414"/>
      <c r="BV119" s="3414"/>
      <c r="BW119" s="3414"/>
      <c r="BX119" s="3414"/>
      <c r="BY119" s="3414"/>
      <c r="BZ119" s="3414"/>
      <c r="CA119" s="3414"/>
      <c r="CB119" s="3414"/>
      <c r="CC119" s="3414"/>
      <c r="CD119" s="3414"/>
      <c r="CE119" s="3414"/>
      <c r="CF119" s="3414"/>
      <c r="CG119" s="3414"/>
      <c r="CH119" s="3414"/>
      <c r="CI119" s="3414"/>
      <c r="CJ119" s="3414"/>
      <c r="CK119" s="3414"/>
      <c r="CL119" s="3414"/>
      <c r="CM119" s="3414"/>
      <c r="CN119" s="3414"/>
      <c r="CO119" s="3414"/>
      <c r="CP119" s="3414"/>
      <c r="CQ119" s="3414"/>
      <c r="CR119" s="3414"/>
      <c r="CS119" s="3414"/>
      <c r="CT119" s="3414"/>
      <c r="CU119" s="3414"/>
      <c r="CV119" s="3414"/>
      <c r="CW119" s="3414"/>
      <c r="CX119" s="3414"/>
      <c r="CY119" s="3414"/>
      <c r="CZ119" s="3414"/>
      <c r="DA119" s="3414"/>
      <c r="DB119" s="3414"/>
      <c r="DC119" s="3414"/>
      <c r="DD119" s="3414"/>
      <c r="DE119" s="142"/>
    </row>
    <row r="120" spans="1:109" ht="13.5" customHeight="1">
      <c r="A120" s="81"/>
      <c r="B120" s="3417" t="s">
        <v>775</v>
      </c>
      <c r="C120" s="3417"/>
      <c r="D120" s="3417"/>
      <c r="E120" s="3417"/>
      <c r="F120" s="3423" t="s">
        <v>1517</v>
      </c>
      <c r="G120" s="3423"/>
      <c r="H120" s="3423"/>
      <c r="I120" s="3423"/>
      <c r="J120" s="3423"/>
      <c r="K120" s="3423"/>
      <c r="L120" s="3423"/>
      <c r="M120" s="3423"/>
      <c r="N120" s="3423"/>
      <c r="O120" s="3423"/>
      <c r="P120" s="3423"/>
      <c r="Q120" s="3423"/>
      <c r="R120" s="3423"/>
      <c r="S120" s="3423"/>
      <c r="T120" s="3423"/>
      <c r="U120" s="3423"/>
      <c r="V120" s="3423"/>
      <c r="W120" s="3423"/>
      <c r="X120" s="3423"/>
      <c r="Y120" s="3423"/>
      <c r="Z120" s="3423"/>
      <c r="AA120" s="3423"/>
      <c r="AB120" s="3423"/>
      <c r="AC120" s="3423"/>
      <c r="AD120" s="3423"/>
      <c r="AE120" s="3423"/>
      <c r="AF120" s="3423"/>
      <c r="AG120" s="3423"/>
      <c r="AH120" s="3423"/>
      <c r="AI120" s="3423"/>
      <c r="AJ120" s="3423"/>
      <c r="AK120" s="3423"/>
      <c r="AL120" s="3423"/>
      <c r="AM120" s="3423"/>
      <c r="AN120" s="3423"/>
      <c r="AO120" s="3423"/>
      <c r="AP120" s="3423"/>
      <c r="AQ120" s="3423"/>
      <c r="AR120" s="3423"/>
      <c r="AS120" s="3423"/>
      <c r="AT120" s="3423"/>
      <c r="AU120" s="3423"/>
      <c r="AV120" s="3423"/>
      <c r="AW120" s="3423"/>
      <c r="AX120" s="147"/>
      <c r="AY120" s="142"/>
      <c r="AZ120" s="142"/>
      <c r="BA120" s="142"/>
      <c r="BB120" s="142"/>
      <c r="BL120" s="3416"/>
      <c r="BM120" s="3414"/>
      <c r="BN120" s="3414"/>
      <c r="BO120" s="3414"/>
      <c r="BP120" s="3414"/>
      <c r="BQ120" s="3414"/>
      <c r="BR120" s="3414"/>
      <c r="BS120" s="3414"/>
      <c r="BT120" s="3414"/>
      <c r="BU120" s="3414"/>
      <c r="BV120" s="3414"/>
      <c r="BW120" s="3414"/>
      <c r="BX120" s="3414"/>
      <c r="BY120" s="3414"/>
      <c r="BZ120" s="3414"/>
      <c r="CA120" s="3414"/>
      <c r="CB120" s="3414"/>
      <c r="CC120" s="3414"/>
      <c r="CD120" s="3414"/>
      <c r="CE120" s="3414"/>
      <c r="CF120" s="3414"/>
      <c r="CG120" s="3414"/>
      <c r="CH120" s="3414"/>
      <c r="CI120" s="3414"/>
      <c r="CJ120" s="3414"/>
      <c r="CK120" s="3414"/>
      <c r="CL120" s="3414"/>
      <c r="CM120" s="3414"/>
      <c r="CN120" s="3414"/>
      <c r="CO120" s="3414"/>
      <c r="CP120" s="3414"/>
      <c r="CQ120" s="3414"/>
      <c r="CR120" s="3414"/>
      <c r="CS120" s="3414"/>
      <c r="CT120" s="3414"/>
      <c r="CU120" s="3414"/>
      <c r="CV120" s="3414"/>
      <c r="CW120" s="3414"/>
      <c r="CX120" s="3414"/>
      <c r="CY120" s="3414"/>
      <c r="CZ120" s="3414"/>
      <c r="DA120" s="3414"/>
      <c r="DB120" s="3414"/>
      <c r="DC120" s="3414"/>
      <c r="DD120" s="3414"/>
      <c r="DE120" s="142"/>
    </row>
    <row r="121" spans="1:109" ht="13.5" customHeight="1">
      <c r="A121" s="81"/>
      <c r="B121" s="3417"/>
      <c r="C121" s="3417"/>
      <c r="D121" s="3417"/>
      <c r="E121" s="3417"/>
      <c r="F121" s="3423"/>
      <c r="G121" s="3423"/>
      <c r="H121" s="3423"/>
      <c r="I121" s="3423"/>
      <c r="J121" s="3423"/>
      <c r="K121" s="3423"/>
      <c r="L121" s="3423"/>
      <c r="M121" s="3423"/>
      <c r="N121" s="3423"/>
      <c r="O121" s="3423"/>
      <c r="P121" s="3423"/>
      <c r="Q121" s="3423"/>
      <c r="R121" s="3423"/>
      <c r="S121" s="3423"/>
      <c r="T121" s="3423"/>
      <c r="U121" s="3423"/>
      <c r="V121" s="3423"/>
      <c r="W121" s="3423"/>
      <c r="X121" s="3423"/>
      <c r="Y121" s="3423"/>
      <c r="Z121" s="3423"/>
      <c r="AA121" s="3423"/>
      <c r="AB121" s="3423"/>
      <c r="AC121" s="3423"/>
      <c r="AD121" s="3423"/>
      <c r="AE121" s="3423"/>
      <c r="AF121" s="3423"/>
      <c r="AG121" s="3423"/>
      <c r="AH121" s="3423"/>
      <c r="AI121" s="3423"/>
      <c r="AJ121" s="3423"/>
      <c r="AK121" s="3423"/>
      <c r="AL121" s="3423"/>
      <c r="AM121" s="3423"/>
      <c r="AN121" s="3423"/>
      <c r="AO121" s="3423"/>
      <c r="AP121" s="3423"/>
      <c r="AQ121" s="3423"/>
      <c r="AR121" s="3423"/>
      <c r="AS121" s="3423"/>
      <c r="AT121" s="3423"/>
      <c r="AU121" s="3423"/>
      <c r="AV121" s="3423"/>
      <c r="AW121" s="3423"/>
      <c r="AX121" s="147"/>
      <c r="AY121" s="142"/>
      <c r="AZ121" s="142"/>
      <c r="BA121" s="142"/>
      <c r="BB121" s="142"/>
      <c r="BL121" s="409"/>
      <c r="BM121" s="3414"/>
      <c r="BN121" s="3414"/>
      <c r="BO121" s="3414"/>
      <c r="BP121" s="3414"/>
      <c r="BQ121" s="3414"/>
      <c r="BR121" s="3414"/>
      <c r="BS121" s="3414"/>
      <c r="BT121" s="3414"/>
      <c r="BU121" s="3414"/>
      <c r="BV121" s="3414"/>
      <c r="BW121" s="3414"/>
      <c r="BX121" s="3414"/>
      <c r="BY121" s="3414"/>
      <c r="BZ121" s="3414"/>
      <c r="CA121" s="3414"/>
      <c r="CB121" s="3414"/>
      <c r="CC121" s="3414"/>
      <c r="CD121" s="3414"/>
      <c r="CE121" s="3414"/>
      <c r="CF121" s="3414"/>
      <c r="CG121" s="3414"/>
      <c r="CH121" s="3414"/>
      <c r="CI121" s="3414"/>
      <c r="CJ121" s="3414"/>
      <c r="CK121" s="3414"/>
      <c r="CL121" s="3414"/>
      <c r="CM121" s="3414"/>
      <c r="CN121" s="3414"/>
      <c r="CO121" s="3414"/>
      <c r="CP121" s="3414"/>
      <c r="CQ121" s="3414"/>
      <c r="CR121" s="3414"/>
      <c r="CS121" s="3414"/>
      <c r="CT121" s="3414"/>
      <c r="CU121" s="3414"/>
      <c r="CV121" s="3414"/>
      <c r="CW121" s="3414"/>
      <c r="CX121" s="3414"/>
      <c r="CY121" s="3414"/>
      <c r="CZ121" s="3414"/>
      <c r="DA121" s="3414"/>
      <c r="DB121" s="3414"/>
      <c r="DC121" s="3414"/>
      <c r="DD121" s="3414"/>
      <c r="DE121" s="142"/>
    </row>
    <row r="122" spans="1:109" ht="13.5" customHeight="1">
      <c r="A122" s="81"/>
      <c r="F122" s="3424" t="s">
        <v>737</v>
      </c>
      <c r="G122" s="3424"/>
      <c r="H122" s="3423" t="s">
        <v>1518</v>
      </c>
      <c r="I122" s="3423"/>
      <c r="J122" s="3423"/>
      <c r="K122" s="3423"/>
      <c r="L122" s="3423"/>
      <c r="M122" s="3423"/>
      <c r="N122" s="3423"/>
      <c r="O122" s="3423"/>
      <c r="P122" s="3423"/>
      <c r="Q122" s="3423"/>
      <c r="R122" s="3423"/>
      <c r="S122" s="3423"/>
      <c r="T122" s="3423"/>
      <c r="U122" s="3423"/>
      <c r="V122" s="3423"/>
      <c r="W122" s="3423"/>
      <c r="X122" s="3423"/>
      <c r="Y122" s="3423"/>
      <c r="Z122" s="3423"/>
      <c r="AA122" s="3423"/>
      <c r="AB122" s="3423"/>
      <c r="AC122" s="3423"/>
      <c r="AD122" s="3423"/>
      <c r="AE122" s="3423"/>
      <c r="AF122" s="3423"/>
      <c r="AG122" s="3423"/>
      <c r="AH122" s="3423"/>
      <c r="AI122" s="3423"/>
      <c r="AJ122" s="3423"/>
      <c r="AK122" s="3423"/>
      <c r="AL122" s="3423"/>
      <c r="AM122" s="3423"/>
      <c r="AN122" s="3423"/>
      <c r="AO122" s="3423"/>
      <c r="AP122" s="3423"/>
      <c r="AQ122" s="3423"/>
      <c r="AR122" s="3423"/>
      <c r="AS122" s="3423"/>
      <c r="AT122" s="3423"/>
      <c r="AU122" s="3423"/>
      <c r="AV122" s="3423"/>
      <c r="AW122" s="3423"/>
      <c r="AX122" s="147"/>
      <c r="AY122" s="142"/>
      <c r="AZ122" s="142"/>
      <c r="BA122" s="142"/>
      <c r="BB122" s="142"/>
      <c r="BI122" s="3415" t="s">
        <v>749</v>
      </c>
      <c r="BJ122" s="3415"/>
      <c r="BK122" s="3415"/>
      <c r="BL122" s="3415"/>
      <c r="BM122" s="3415"/>
      <c r="BN122" s="3415"/>
      <c r="BO122" s="3415"/>
      <c r="BP122" s="3415"/>
      <c r="BQ122" s="3415"/>
      <c r="BR122" s="3415"/>
      <c r="BS122" s="3415"/>
      <c r="BT122" s="3415"/>
      <c r="BU122" s="3415"/>
      <c r="BV122" s="3415"/>
      <c r="BW122" s="3415"/>
      <c r="BX122" s="3415"/>
      <c r="BY122" s="3415"/>
      <c r="BZ122" s="3415"/>
      <c r="CA122" s="3415"/>
      <c r="CB122" s="3415"/>
      <c r="CC122" s="3415"/>
      <c r="CD122" s="3415"/>
      <c r="CE122" s="3415"/>
      <c r="CF122" s="3415"/>
      <c r="CG122" s="3415"/>
      <c r="CH122" s="410"/>
      <c r="CI122" s="410"/>
      <c r="CJ122" s="410"/>
      <c r="CK122" s="410"/>
      <c r="CL122" s="410"/>
      <c r="CM122" s="410"/>
      <c r="CN122" s="410"/>
      <c r="CO122" s="410"/>
      <c r="CP122" s="410"/>
      <c r="CQ122" s="410"/>
      <c r="CR122" s="410"/>
      <c r="CS122" s="410"/>
      <c r="CT122" s="410"/>
      <c r="CU122" s="410"/>
      <c r="CV122" s="410"/>
      <c r="CW122" s="410"/>
      <c r="CX122" s="410"/>
      <c r="CY122" s="410"/>
      <c r="CZ122" s="410"/>
      <c r="DA122" s="410"/>
      <c r="DB122" s="410"/>
      <c r="DC122" s="410"/>
      <c r="DD122" s="410"/>
      <c r="DE122" s="142"/>
    </row>
    <row r="123" spans="1:109" ht="13.5" customHeight="1">
      <c r="A123" s="81"/>
      <c r="F123" s="3424"/>
      <c r="G123" s="3424"/>
      <c r="H123" s="3423"/>
      <c r="I123" s="3423"/>
      <c r="J123" s="3423"/>
      <c r="K123" s="3423"/>
      <c r="L123" s="3423"/>
      <c r="M123" s="3423"/>
      <c r="N123" s="3423"/>
      <c r="O123" s="3423"/>
      <c r="P123" s="3423"/>
      <c r="Q123" s="3423"/>
      <c r="R123" s="3423"/>
      <c r="S123" s="3423"/>
      <c r="T123" s="3423"/>
      <c r="U123" s="3423"/>
      <c r="V123" s="3423"/>
      <c r="W123" s="3423"/>
      <c r="X123" s="3423"/>
      <c r="Y123" s="3423"/>
      <c r="Z123" s="3423"/>
      <c r="AA123" s="3423"/>
      <c r="AB123" s="3423"/>
      <c r="AC123" s="3423"/>
      <c r="AD123" s="3423"/>
      <c r="AE123" s="3423"/>
      <c r="AF123" s="3423"/>
      <c r="AG123" s="3423"/>
      <c r="AH123" s="3423"/>
      <c r="AI123" s="3423"/>
      <c r="AJ123" s="3423"/>
      <c r="AK123" s="3423"/>
      <c r="AL123" s="3423"/>
      <c r="AM123" s="3423"/>
      <c r="AN123" s="3423"/>
      <c r="AO123" s="3423"/>
      <c r="AP123" s="3423"/>
      <c r="AQ123" s="3423"/>
      <c r="AR123" s="3423"/>
      <c r="AS123" s="3423"/>
      <c r="AT123" s="3423"/>
      <c r="AU123" s="3423"/>
      <c r="AV123" s="3423"/>
      <c r="AW123" s="3423"/>
      <c r="AX123" s="147"/>
      <c r="AY123" s="142"/>
      <c r="AZ123" s="142"/>
      <c r="BA123" s="142"/>
      <c r="BB123" s="142"/>
      <c r="BI123" s="3417" t="s">
        <v>748</v>
      </c>
      <c r="BJ123" s="3417"/>
      <c r="BK123" s="3417"/>
      <c r="BL123" s="3417"/>
      <c r="BM123" s="3414" t="s">
        <v>986</v>
      </c>
      <c r="BN123" s="3414"/>
      <c r="BO123" s="3414"/>
      <c r="BP123" s="3414"/>
      <c r="BQ123" s="3414"/>
      <c r="BR123" s="3414"/>
      <c r="BS123" s="3414"/>
      <c r="BT123" s="3414"/>
      <c r="BU123" s="3414"/>
      <c r="BV123" s="3414"/>
      <c r="BW123" s="3414"/>
      <c r="BX123" s="3414"/>
      <c r="BY123" s="3414"/>
      <c r="BZ123" s="3414"/>
      <c r="CA123" s="3414"/>
      <c r="CB123" s="3414"/>
      <c r="CC123" s="3414"/>
      <c r="CD123" s="3414"/>
      <c r="CE123" s="3414"/>
      <c r="CF123" s="3414"/>
      <c r="CG123" s="3414"/>
      <c r="CH123" s="3414"/>
      <c r="CI123" s="3414"/>
      <c r="CJ123" s="3414"/>
      <c r="CK123" s="3414"/>
      <c r="CL123" s="3414"/>
      <c r="CM123" s="3414"/>
      <c r="CN123" s="3414"/>
      <c r="CO123" s="3414"/>
      <c r="CP123" s="3414"/>
      <c r="CQ123" s="3414"/>
      <c r="CR123" s="3414"/>
      <c r="CS123" s="3414"/>
      <c r="CT123" s="3414"/>
      <c r="CU123" s="3414"/>
      <c r="CV123" s="3414"/>
      <c r="CW123" s="3414"/>
      <c r="CX123" s="3414"/>
      <c r="CY123" s="3414"/>
      <c r="CZ123" s="3414"/>
      <c r="DA123" s="3414"/>
      <c r="DB123" s="3414"/>
      <c r="DC123" s="3414"/>
      <c r="DD123" s="3414"/>
      <c r="DE123" s="142"/>
    </row>
    <row r="124" spans="1:109" ht="13.5" customHeight="1">
      <c r="A124" s="81"/>
      <c r="F124" s="411"/>
      <c r="G124" s="411"/>
      <c r="H124" s="3423"/>
      <c r="I124" s="3423"/>
      <c r="J124" s="3423"/>
      <c r="K124" s="3423"/>
      <c r="L124" s="3423"/>
      <c r="M124" s="3423"/>
      <c r="N124" s="3423"/>
      <c r="O124" s="3423"/>
      <c r="P124" s="3423"/>
      <c r="Q124" s="3423"/>
      <c r="R124" s="3423"/>
      <c r="S124" s="3423"/>
      <c r="T124" s="3423"/>
      <c r="U124" s="3423"/>
      <c r="V124" s="3423"/>
      <c r="W124" s="3423"/>
      <c r="X124" s="3423"/>
      <c r="Y124" s="3423"/>
      <c r="Z124" s="3423"/>
      <c r="AA124" s="3423"/>
      <c r="AB124" s="3423"/>
      <c r="AC124" s="3423"/>
      <c r="AD124" s="3423"/>
      <c r="AE124" s="3423"/>
      <c r="AF124" s="3423"/>
      <c r="AG124" s="3423"/>
      <c r="AH124" s="3423"/>
      <c r="AI124" s="3423"/>
      <c r="AJ124" s="3423"/>
      <c r="AK124" s="3423"/>
      <c r="AL124" s="3423"/>
      <c r="AM124" s="3423"/>
      <c r="AN124" s="3423"/>
      <c r="AO124" s="3423"/>
      <c r="AP124" s="3423"/>
      <c r="AQ124" s="3423"/>
      <c r="AR124" s="3423"/>
      <c r="AS124" s="3423"/>
      <c r="AT124" s="3423"/>
      <c r="AU124" s="3423"/>
      <c r="AV124" s="3423"/>
      <c r="AW124" s="3423"/>
      <c r="AX124" s="147"/>
      <c r="AY124" s="142"/>
      <c r="AZ124" s="142"/>
      <c r="BA124" s="142"/>
      <c r="BB124" s="142"/>
      <c r="BI124" s="3417"/>
      <c r="BJ124" s="3417"/>
      <c r="BK124" s="3417"/>
      <c r="BL124" s="3417"/>
      <c r="BM124" s="3414"/>
      <c r="BN124" s="3414"/>
      <c r="BO124" s="3414"/>
      <c r="BP124" s="3414"/>
      <c r="BQ124" s="3414"/>
      <c r="BR124" s="3414"/>
      <c r="BS124" s="3414"/>
      <c r="BT124" s="3414"/>
      <c r="BU124" s="3414"/>
      <c r="BV124" s="3414"/>
      <c r="BW124" s="3414"/>
      <c r="BX124" s="3414"/>
      <c r="BY124" s="3414"/>
      <c r="BZ124" s="3414"/>
      <c r="CA124" s="3414"/>
      <c r="CB124" s="3414"/>
      <c r="CC124" s="3414"/>
      <c r="CD124" s="3414"/>
      <c r="CE124" s="3414"/>
      <c r="CF124" s="3414"/>
      <c r="CG124" s="3414"/>
      <c r="CH124" s="3414"/>
      <c r="CI124" s="3414"/>
      <c r="CJ124" s="3414"/>
      <c r="CK124" s="3414"/>
      <c r="CL124" s="3414"/>
      <c r="CM124" s="3414"/>
      <c r="CN124" s="3414"/>
      <c r="CO124" s="3414"/>
      <c r="CP124" s="3414"/>
      <c r="CQ124" s="3414"/>
      <c r="CR124" s="3414"/>
      <c r="CS124" s="3414"/>
      <c r="CT124" s="3414"/>
      <c r="CU124" s="3414"/>
      <c r="CV124" s="3414"/>
      <c r="CW124" s="3414"/>
      <c r="CX124" s="3414"/>
      <c r="CY124" s="3414"/>
      <c r="CZ124" s="3414"/>
      <c r="DA124" s="3414"/>
      <c r="DB124" s="3414"/>
      <c r="DC124" s="3414"/>
      <c r="DD124" s="3414"/>
      <c r="DE124" s="142"/>
    </row>
    <row r="125" spans="1:109" ht="13.5" customHeight="1">
      <c r="A125" s="81"/>
      <c r="F125" s="3424" t="s">
        <v>735</v>
      </c>
      <c r="G125" s="3424"/>
      <c r="H125" s="3423" t="s">
        <v>1519</v>
      </c>
      <c r="I125" s="3423"/>
      <c r="J125" s="3423"/>
      <c r="K125" s="3423"/>
      <c r="L125" s="3423"/>
      <c r="M125" s="3423"/>
      <c r="N125" s="3423"/>
      <c r="O125" s="3423"/>
      <c r="P125" s="3423"/>
      <c r="Q125" s="3423"/>
      <c r="R125" s="3423"/>
      <c r="S125" s="3423"/>
      <c r="T125" s="3423"/>
      <c r="U125" s="3423"/>
      <c r="V125" s="3423"/>
      <c r="W125" s="3423"/>
      <c r="X125" s="3423"/>
      <c r="Y125" s="3423"/>
      <c r="Z125" s="3423"/>
      <c r="AA125" s="3423"/>
      <c r="AB125" s="3423"/>
      <c r="AC125" s="3423"/>
      <c r="AD125" s="3423"/>
      <c r="AE125" s="3423"/>
      <c r="AF125" s="3423"/>
      <c r="AG125" s="3423"/>
      <c r="AH125" s="3423"/>
      <c r="AI125" s="3423"/>
      <c r="AJ125" s="3423"/>
      <c r="AK125" s="3423"/>
      <c r="AL125" s="3423"/>
      <c r="AM125" s="3423"/>
      <c r="AN125" s="3423"/>
      <c r="AO125" s="3423"/>
      <c r="AP125" s="3423"/>
      <c r="AQ125" s="3423"/>
      <c r="AR125" s="3423"/>
      <c r="AS125" s="3423"/>
      <c r="AT125" s="3423"/>
      <c r="AU125" s="3423"/>
      <c r="AV125" s="3423"/>
      <c r="AW125" s="3423"/>
      <c r="AX125" s="147"/>
      <c r="AY125" s="142"/>
      <c r="AZ125" s="142"/>
      <c r="BA125" s="142"/>
      <c r="BB125" s="142"/>
      <c r="BI125" s="409"/>
      <c r="BJ125" s="410"/>
      <c r="BK125" s="410"/>
      <c r="BL125" s="267"/>
      <c r="BM125" s="3414"/>
      <c r="BN125" s="3414"/>
      <c r="BO125" s="3414"/>
      <c r="BP125" s="3414"/>
      <c r="BQ125" s="3414"/>
      <c r="BR125" s="3414"/>
      <c r="BS125" s="3414"/>
      <c r="BT125" s="3414"/>
      <c r="BU125" s="3414"/>
      <c r="BV125" s="3414"/>
      <c r="BW125" s="3414"/>
      <c r="BX125" s="3414"/>
      <c r="BY125" s="3414"/>
      <c r="BZ125" s="3414"/>
      <c r="CA125" s="3414"/>
      <c r="CB125" s="3414"/>
      <c r="CC125" s="3414"/>
      <c r="CD125" s="3414"/>
      <c r="CE125" s="3414"/>
      <c r="CF125" s="3414"/>
      <c r="CG125" s="3414"/>
      <c r="CH125" s="3414"/>
      <c r="CI125" s="3414"/>
      <c r="CJ125" s="3414"/>
      <c r="CK125" s="3414"/>
      <c r="CL125" s="3414"/>
      <c r="CM125" s="3414"/>
      <c r="CN125" s="3414"/>
      <c r="CO125" s="3414"/>
      <c r="CP125" s="3414"/>
      <c r="CQ125" s="3414"/>
      <c r="CR125" s="3414"/>
      <c r="CS125" s="3414"/>
      <c r="CT125" s="3414"/>
      <c r="CU125" s="3414"/>
      <c r="CV125" s="3414"/>
      <c r="CW125" s="3414"/>
      <c r="CX125" s="3414"/>
      <c r="CY125" s="3414"/>
      <c r="CZ125" s="3414"/>
      <c r="DA125" s="3414"/>
      <c r="DB125" s="3414"/>
      <c r="DC125" s="3414"/>
      <c r="DD125" s="3414"/>
      <c r="DE125" s="142"/>
    </row>
    <row r="126" spans="1:109" ht="13.5" customHeight="1">
      <c r="A126" s="81"/>
      <c r="B126" s="412"/>
      <c r="C126" s="412"/>
      <c r="D126" s="412"/>
      <c r="E126" s="412"/>
      <c r="F126" s="3424"/>
      <c r="G126" s="3424"/>
      <c r="H126" s="3423"/>
      <c r="I126" s="3423"/>
      <c r="J126" s="3423"/>
      <c r="K126" s="3423"/>
      <c r="L126" s="3423"/>
      <c r="M126" s="3423"/>
      <c r="N126" s="3423"/>
      <c r="O126" s="3423"/>
      <c r="P126" s="3423"/>
      <c r="Q126" s="3423"/>
      <c r="R126" s="3423"/>
      <c r="S126" s="3423"/>
      <c r="T126" s="3423"/>
      <c r="U126" s="3423"/>
      <c r="V126" s="3423"/>
      <c r="W126" s="3423"/>
      <c r="X126" s="3423"/>
      <c r="Y126" s="3423"/>
      <c r="Z126" s="3423"/>
      <c r="AA126" s="3423"/>
      <c r="AB126" s="3423"/>
      <c r="AC126" s="3423"/>
      <c r="AD126" s="3423"/>
      <c r="AE126" s="3423"/>
      <c r="AF126" s="3423"/>
      <c r="AG126" s="3423"/>
      <c r="AH126" s="3423"/>
      <c r="AI126" s="3423"/>
      <c r="AJ126" s="3423"/>
      <c r="AK126" s="3423"/>
      <c r="AL126" s="3423"/>
      <c r="AM126" s="3423"/>
      <c r="AN126" s="3423"/>
      <c r="AO126" s="3423"/>
      <c r="AP126" s="3423"/>
      <c r="AQ126" s="3423"/>
      <c r="AR126" s="3423"/>
      <c r="AS126" s="3423"/>
      <c r="AT126" s="3423"/>
      <c r="AU126" s="3423"/>
      <c r="AV126" s="3423"/>
      <c r="AW126" s="3423"/>
      <c r="AX126" s="147"/>
      <c r="AY126" s="142"/>
      <c r="AZ126" s="142"/>
      <c r="BA126" s="142"/>
      <c r="BB126" s="142"/>
      <c r="BI126" s="409"/>
      <c r="BJ126" s="409"/>
      <c r="BK126" s="409"/>
      <c r="BL126" s="3416" t="s">
        <v>727</v>
      </c>
      <c r="BM126" s="3414" t="s">
        <v>747</v>
      </c>
      <c r="BN126" s="3414"/>
      <c r="BO126" s="3414"/>
      <c r="BP126" s="3414"/>
      <c r="BQ126" s="3414"/>
      <c r="BR126" s="3414"/>
      <c r="BS126" s="3414"/>
      <c r="BT126" s="3414"/>
      <c r="BU126" s="3414"/>
      <c r="BV126" s="3414"/>
      <c r="BW126" s="3414"/>
      <c r="BX126" s="3414"/>
      <c r="BY126" s="3414"/>
      <c r="BZ126" s="3414"/>
      <c r="CA126" s="3414"/>
      <c r="CB126" s="3414"/>
      <c r="CC126" s="3414"/>
      <c r="CD126" s="3414"/>
      <c r="CE126" s="3414"/>
      <c r="CF126" s="3414"/>
      <c r="CG126" s="3414"/>
      <c r="CH126" s="3414"/>
      <c r="CI126" s="3414"/>
      <c r="CJ126" s="3414"/>
      <c r="CK126" s="3414"/>
      <c r="CL126" s="3414"/>
      <c r="CM126" s="3414"/>
      <c r="CN126" s="3414"/>
      <c r="CO126" s="3414"/>
      <c r="CP126" s="3414"/>
      <c r="CQ126" s="3414"/>
      <c r="CR126" s="3414"/>
      <c r="CS126" s="3414"/>
      <c r="CT126" s="3414"/>
      <c r="CU126" s="3414"/>
      <c r="CV126" s="3414"/>
      <c r="CW126" s="3414"/>
      <c r="CX126" s="3414"/>
      <c r="CY126" s="3414"/>
      <c r="CZ126" s="3414"/>
      <c r="DA126" s="3414"/>
      <c r="DB126" s="3414"/>
      <c r="DC126" s="3414"/>
      <c r="DD126" s="3414"/>
      <c r="DE126" s="142"/>
    </row>
    <row r="127" spans="1:109" ht="13.5" customHeight="1">
      <c r="A127" s="91"/>
      <c r="B127" s="267"/>
      <c r="C127" s="267"/>
      <c r="D127" s="267"/>
      <c r="E127" s="3416" t="s">
        <v>727</v>
      </c>
      <c r="F127" s="3423" t="s">
        <v>1520</v>
      </c>
      <c r="G127" s="3423"/>
      <c r="H127" s="3423"/>
      <c r="I127" s="3423"/>
      <c r="J127" s="3423"/>
      <c r="K127" s="3423"/>
      <c r="L127" s="3423"/>
      <c r="M127" s="3423"/>
      <c r="N127" s="3423"/>
      <c r="O127" s="3423"/>
      <c r="P127" s="3423"/>
      <c r="Q127" s="3423"/>
      <c r="R127" s="3423"/>
      <c r="S127" s="3423"/>
      <c r="T127" s="3423"/>
      <c r="U127" s="3423"/>
      <c r="V127" s="3423"/>
      <c r="W127" s="3423"/>
      <c r="X127" s="3423"/>
      <c r="Y127" s="3423"/>
      <c r="Z127" s="3423"/>
      <c r="AA127" s="3423"/>
      <c r="AB127" s="3423"/>
      <c r="AC127" s="3423"/>
      <c r="AD127" s="3423"/>
      <c r="AE127" s="3423"/>
      <c r="AF127" s="3423"/>
      <c r="AG127" s="3423"/>
      <c r="AH127" s="3423"/>
      <c r="AI127" s="3423"/>
      <c r="AJ127" s="3423"/>
      <c r="AK127" s="3423"/>
      <c r="AL127" s="3423"/>
      <c r="AM127" s="3423"/>
      <c r="AN127" s="3423"/>
      <c r="AO127" s="3423"/>
      <c r="AP127" s="3423"/>
      <c r="AQ127" s="3423"/>
      <c r="AR127" s="3423"/>
      <c r="AS127" s="3423"/>
      <c r="AT127" s="3423"/>
      <c r="AU127" s="3423"/>
      <c r="AV127" s="3423"/>
      <c r="AW127" s="3423"/>
      <c r="AX127" s="143"/>
      <c r="AY127" s="142"/>
      <c r="AZ127" s="142"/>
      <c r="BA127" s="142"/>
      <c r="BB127" s="142"/>
      <c r="BI127" s="409"/>
      <c r="BJ127" s="409"/>
      <c r="BK127" s="409"/>
      <c r="BL127" s="3416"/>
      <c r="BM127" s="3414"/>
      <c r="BN127" s="3414"/>
      <c r="BO127" s="3414"/>
      <c r="BP127" s="3414"/>
      <c r="BQ127" s="3414"/>
      <c r="BR127" s="3414"/>
      <c r="BS127" s="3414"/>
      <c r="BT127" s="3414"/>
      <c r="BU127" s="3414"/>
      <c r="BV127" s="3414"/>
      <c r="BW127" s="3414"/>
      <c r="BX127" s="3414"/>
      <c r="BY127" s="3414"/>
      <c r="BZ127" s="3414"/>
      <c r="CA127" s="3414"/>
      <c r="CB127" s="3414"/>
      <c r="CC127" s="3414"/>
      <c r="CD127" s="3414"/>
      <c r="CE127" s="3414"/>
      <c r="CF127" s="3414"/>
      <c r="CG127" s="3414"/>
      <c r="CH127" s="3414"/>
      <c r="CI127" s="3414"/>
      <c r="CJ127" s="3414"/>
      <c r="CK127" s="3414"/>
      <c r="CL127" s="3414"/>
      <c r="CM127" s="3414"/>
      <c r="CN127" s="3414"/>
      <c r="CO127" s="3414"/>
      <c r="CP127" s="3414"/>
      <c r="CQ127" s="3414"/>
      <c r="CR127" s="3414"/>
      <c r="CS127" s="3414"/>
      <c r="CT127" s="3414"/>
      <c r="CU127" s="3414"/>
      <c r="CV127" s="3414"/>
      <c r="CW127" s="3414"/>
      <c r="CX127" s="3414"/>
      <c r="CY127" s="3414"/>
      <c r="CZ127" s="3414"/>
      <c r="DA127" s="3414"/>
      <c r="DB127" s="3414"/>
      <c r="DC127" s="3414"/>
      <c r="DD127" s="3414"/>
      <c r="DE127" s="142"/>
    </row>
    <row r="128" spans="1:109" ht="13.5" customHeight="1">
      <c r="A128" s="81"/>
      <c r="B128" s="267"/>
      <c r="C128" s="267"/>
      <c r="D128" s="267"/>
      <c r="E128" s="3416"/>
      <c r="F128" s="3423"/>
      <c r="G128" s="3423"/>
      <c r="H128" s="3423"/>
      <c r="I128" s="3423"/>
      <c r="J128" s="3423"/>
      <c r="K128" s="3423"/>
      <c r="L128" s="3423"/>
      <c r="M128" s="3423"/>
      <c r="N128" s="3423"/>
      <c r="O128" s="3423"/>
      <c r="P128" s="3423"/>
      <c r="Q128" s="3423"/>
      <c r="R128" s="3423"/>
      <c r="S128" s="3423"/>
      <c r="T128" s="3423"/>
      <c r="U128" s="3423"/>
      <c r="V128" s="3423"/>
      <c r="W128" s="3423"/>
      <c r="X128" s="3423"/>
      <c r="Y128" s="3423"/>
      <c r="Z128" s="3423"/>
      <c r="AA128" s="3423"/>
      <c r="AB128" s="3423"/>
      <c r="AC128" s="3423"/>
      <c r="AD128" s="3423"/>
      <c r="AE128" s="3423"/>
      <c r="AF128" s="3423"/>
      <c r="AG128" s="3423"/>
      <c r="AH128" s="3423"/>
      <c r="AI128" s="3423"/>
      <c r="AJ128" s="3423"/>
      <c r="AK128" s="3423"/>
      <c r="AL128" s="3423"/>
      <c r="AM128" s="3423"/>
      <c r="AN128" s="3423"/>
      <c r="AO128" s="3423"/>
      <c r="AP128" s="3423"/>
      <c r="AQ128" s="3423"/>
      <c r="AR128" s="3423"/>
      <c r="AS128" s="3423"/>
      <c r="AT128" s="3423"/>
      <c r="AU128" s="3423"/>
      <c r="AV128" s="3423"/>
      <c r="AW128" s="3423"/>
      <c r="AX128" s="142"/>
      <c r="AY128" s="142"/>
      <c r="AZ128" s="142"/>
      <c r="BA128" s="142"/>
      <c r="BB128" s="142"/>
      <c r="BI128" s="409"/>
      <c r="BJ128" s="409"/>
      <c r="BK128" s="409"/>
      <c r="BM128" s="3418" t="s">
        <v>737</v>
      </c>
      <c r="BN128" s="3418"/>
      <c r="BO128" s="3414" t="s">
        <v>746</v>
      </c>
      <c r="BP128" s="3414"/>
      <c r="BQ128" s="3414"/>
      <c r="BR128" s="3414"/>
      <c r="BS128" s="3414"/>
      <c r="BT128" s="3414"/>
      <c r="BU128" s="3414"/>
      <c r="BV128" s="3414"/>
      <c r="BW128" s="3414"/>
      <c r="BX128" s="3414"/>
      <c r="BY128" s="3414"/>
      <c r="BZ128" s="3414"/>
      <c r="CA128" s="3414"/>
      <c r="CB128" s="3414"/>
      <c r="CC128" s="3414"/>
      <c r="CD128" s="3414"/>
      <c r="CE128" s="3414"/>
      <c r="CF128" s="3414"/>
      <c r="CG128" s="3414"/>
      <c r="CH128" s="3414"/>
      <c r="CI128" s="3414"/>
      <c r="CJ128" s="3414"/>
      <c r="CK128" s="3414"/>
      <c r="CL128" s="3414"/>
      <c r="CM128" s="3414"/>
      <c r="CN128" s="3414"/>
      <c r="CO128" s="3414"/>
      <c r="CP128" s="3414"/>
      <c r="CQ128" s="3414"/>
      <c r="CR128" s="3414"/>
      <c r="CS128" s="3414"/>
      <c r="CT128" s="3414"/>
      <c r="CU128" s="3414"/>
      <c r="CV128" s="3414"/>
      <c r="CW128" s="3414"/>
      <c r="CX128" s="3414"/>
      <c r="CY128" s="3414"/>
      <c r="CZ128" s="3414"/>
      <c r="DA128" s="3414"/>
      <c r="DB128" s="3414"/>
      <c r="DC128" s="3414"/>
      <c r="DD128" s="3414"/>
      <c r="DE128" s="142"/>
    </row>
    <row r="129" spans="1:109" ht="13.5" customHeight="1">
      <c r="A129" s="81"/>
      <c r="B129" s="267"/>
      <c r="C129" s="267"/>
      <c r="D129" s="267"/>
      <c r="E129" s="267"/>
      <c r="F129" s="3424" t="s">
        <v>737</v>
      </c>
      <c r="G129" s="3424"/>
      <c r="H129" s="3423" t="s">
        <v>1521</v>
      </c>
      <c r="I129" s="3423"/>
      <c r="J129" s="3423"/>
      <c r="K129" s="3423"/>
      <c r="L129" s="3423"/>
      <c r="M129" s="3423"/>
      <c r="N129" s="3423"/>
      <c r="O129" s="3423"/>
      <c r="P129" s="3423"/>
      <c r="Q129" s="3423"/>
      <c r="R129" s="3423"/>
      <c r="S129" s="3423"/>
      <c r="T129" s="3423"/>
      <c r="U129" s="3423"/>
      <c r="V129" s="3423"/>
      <c r="W129" s="3423"/>
      <c r="X129" s="3423"/>
      <c r="Y129" s="3423"/>
      <c r="Z129" s="3423"/>
      <c r="AA129" s="3423"/>
      <c r="AB129" s="3423"/>
      <c r="AC129" s="3423"/>
      <c r="AD129" s="3423"/>
      <c r="AE129" s="3423"/>
      <c r="AF129" s="3423"/>
      <c r="AG129" s="3423"/>
      <c r="AH129" s="3423"/>
      <c r="AI129" s="3423"/>
      <c r="AJ129" s="3423"/>
      <c r="AK129" s="3423"/>
      <c r="AL129" s="3423"/>
      <c r="AM129" s="3423"/>
      <c r="AN129" s="3423"/>
      <c r="AO129" s="3423"/>
      <c r="AP129" s="3423"/>
      <c r="AQ129" s="3423"/>
      <c r="AR129" s="3423"/>
      <c r="AS129" s="3423"/>
      <c r="AT129" s="3423"/>
      <c r="AU129" s="3423"/>
      <c r="AV129" s="3423"/>
      <c r="AW129" s="3423"/>
      <c r="AX129" s="142"/>
      <c r="AY129" s="142"/>
      <c r="AZ129" s="142"/>
      <c r="BA129" s="142"/>
      <c r="BB129" s="142"/>
      <c r="BI129" s="413"/>
      <c r="BJ129" s="413"/>
      <c r="BK129" s="413"/>
      <c r="BM129" s="3418"/>
      <c r="BN129" s="3418"/>
      <c r="BO129" s="3414"/>
      <c r="BP129" s="3414"/>
      <c r="BQ129" s="3414"/>
      <c r="BR129" s="3414"/>
      <c r="BS129" s="3414"/>
      <c r="BT129" s="3414"/>
      <c r="BU129" s="3414"/>
      <c r="BV129" s="3414"/>
      <c r="BW129" s="3414"/>
      <c r="BX129" s="3414"/>
      <c r="BY129" s="3414"/>
      <c r="BZ129" s="3414"/>
      <c r="CA129" s="3414"/>
      <c r="CB129" s="3414"/>
      <c r="CC129" s="3414"/>
      <c r="CD129" s="3414"/>
      <c r="CE129" s="3414"/>
      <c r="CF129" s="3414"/>
      <c r="CG129" s="3414"/>
      <c r="CH129" s="3414"/>
      <c r="CI129" s="3414"/>
      <c r="CJ129" s="3414"/>
      <c r="CK129" s="3414"/>
      <c r="CL129" s="3414"/>
      <c r="CM129" s="3414"/>
      <c r="CN129" s="3414"/>
      <c r="CO129" s="3414"/>
      <c r="CP129" s="3414"/>
      <c r="CQ129" s="3414"/>
      <c r="CR129" s="3414"/>
      <c r="CS129" s="3414"/>
      <c r="CT129" s="3414"/>
      <c r="CU129" s="3414"/>
      <c r="CV129" s="3414"/>
      <c r="CW129" s="3414"/>
      <c r="CX129" s="3414"/>
      <c r="CY129" s="3414"/>
      <c r="CZ129" s="3414"/>
      <c r="DA129" s="3414"/>
      <c r="DB129" s="3414"/>
      <c r="DC129" s="3414"/>
      <c r="DD129" s="3414"/>
      <c r="DE129" s="141"/>
    </row>
    <row r="130" spans="1:109" ht="13.5" customHeight="1">
      <c r="A130" s="81"/>
      <c r="B130" s="267"/>
      <c r="C130" s="267"/>
      <c r="D130" s="267"/>
      <c r="E130" s="267"/>
      <c r="F130" s="3424"/>
      <c r="G130" s="3424"/>
      <c r="H130" s="3423"/>
      <c r="I130" s="3423"/>
      <c r="J130" s="3423"/>
      <c r="K130" s="3423"/>
      <c r="L130" s="3423"/>
      <c r="M130" s="3423"/>
      <c r="N130" s="3423"/>
      <c r="O130" s="3423"/>
      <c r="P130" s="3423"/>
      <c r="Q130" s="3423"/>
      <c r="R130" s="3423"/>
      <c r="S130" s="3423"/>
      <c r="T130" s="3423"/>
      <c r="U130" s="3423"/>
      <c r="V130" s="3423"/>
      <c r="W130" s="3423"/>
      <c r="X130" s="3423"/>
      <c r="Y130" s="3423"/>
      <c r="Z130" s="3423"/>
      <c r="AA130" s="3423"/>
      <c r="AB130" s="3423"/>
      <c r="AC130" s="3423"/>
      <c r="AD130" s="3423"/>
      <c r="AE130" s="3423"/>
      <c r="AF130" s="3423"/>
      <c r="AG130" s="3423"/>
      <c r="AH130" s="3423"/>
      <c r="AI130" s="3423"/>
      <c r="AJ130" s="3423"/>
      <c r="AK130" s="3423"/>
      <c r="AL130" s="3423"/>
      <c r="AM130" s="3423"/>
      <c r="AN130" s="3423"/>
      <c r="AO130" s="3423"/>
      <c r="AP130" s="3423"/>
      <c r="AQ130" s="3423"/>
      <c r="AR130" s="3423"/>
      <c r="AS130" s="3423"/>
      <c r="AT130" s="3423"/>
      <c r="AU130" s="3423"/>
      <c r="AV130" s="3423"/>
      <c r="AW130" s="3423"/>
      <c r="AX130" s="142"/>
      <c r="AY130" s="142"/>
      <c r="AZ130" s="142"/>
      <c r="BA130" s="142"/>
      <c r="BB130" s="142"/>
      <c r="BI130" s="413"/>
      <c r="BJ130" s="413"/>
      <c r="BK130" s="413"/>
      <c r="BM130" s="3418" t="s">
        <v>735</v>
      </c>
      <c r="BN130" s="3418"/>
      <c r="BO130" s="3414" t="s">
        <v>987</v>
      </c>
      <c r="BP130" s="3414"/>
      <c r="BQ130" s="3414"/>
      <c r="BR130" s="3414"/>
      <c r="BS130" s="3414"/>
      <c r="BT130" s="3414"/>
      <c r="BU130" s="3414"/>
      <c r="BV130" s="3414"/>
      <c r="BW130" s="3414"/>
      <c r="BX130" s="3414"/>
      <c r="BY130" s="3414"/>
      <c r="BZ130" s="3414"/>
      <c r="CA130" s="3414"/>
      <c r="CB130" s="3414"/>
      <c r="CC130" s="3414"/>
      <c r="CD130" s="3414"/>
      <c r="CE130" s="3414"/>
      <c r="CF130" s="3414"/>
      <c r="CG130" s="3414"/>
      <c r="CH130" s="3414"/>
      <c r="CI130" s="3414"/>
      <c r="CJ130" s="3414"/>
      <c r="CK130" s="3414"/>
      <c r="CL130" s="3414"/>
      <c r="CM130" s="3414"/>
      <c r="CN130" s="3414"/>
      <c r="CO130" s="3414"/>
      <c r="CP130" s="3414"/>
      <c r="CQ130" s="3414"/>
      <c r="CR130" s="3414"/>
      <c r="CS130" s="3414"/>
      <c r="CT130" s="3414"/>
      <c r="CU130" s="3414"/>
      <c r="CV130" s="3414"/>
      <c r="CW130" s="3414"/>
      <c r="CX130" s="3414"/>
      <c r="CY130" s="3414"/>
      <c r="CZ130" s="3414"/>
      <c r="DA130" s="3414"/>
      <c r="DB130" s="3414"/>
      <c r="DC130" s="3414"/>
      <c r="DD130" s="3414"/>
      <c r="DE130" s="141"/>
    </row>
    <row r="131" spans="1:109" ht="13.5" customHeight="1">
      <c r="A131" s="81"/>
      <c r="B131" s="267"/>
      <c r="C131" s="267"/>
      <c r="D131" s="267"/>
      <c r="F131" s="3424" t="s">
        <v>735</v>
      </c>
      <c r="G131" s="3424"/>
      <c r="H131" s="3423" t="s">
        <v>1522</v>
      </c>
      <c r="I131" s="3423"/>
      <c r="J131" s="3423"/>
      <c r="K131" s="3423"/>
      <c r="L131" s="3423"/>
      <c r="M131" s="3423"/>
      <c r="N131" s="3423"/>
      <c r="O131" s="3423"/>
      <c r="P131" s="3423"/>
      <c r="Q131" s="3423"/>
      <c r="R131" s="3423"/>
      <c r="S131" s="3423"/>
      <c r="T131" s="3423"/>
      <c r="U131" s="3423"/>
      <c r="V131" s="3423"/>
      <c r="W131" s="3423"/>
      <c r="X131" s="3423"/>
      <c r="Y131" s="3423"/>
      <c r="Z131" s="3423"/>
      <c r="AA131" s="3423"/>
      <c r="AB131" s="3423"/>
      <c r="AC131" s="3423"/>
      <c r="AD131" s="3423"/>
      <c r="AE131" s="3423"/>
      <c r="AF131" s="3423"/>
      <c r="AG131" s="3423"/>
      <c r="AH131" s="3423"/>
      <c r="AI131" s="3423"/>
      <c r="AJ131" s="3423"/>
      <c r="AK131" s="3423"/>
      <c r="AL131" s="3423"/>
      <c r="AM131" s="3423"/>
      <c r="AN131" s="3423"/>
      <c r="AO131" s="3423"/>
      <c r="AP131" s="3423"/>
      <c r="AQ131" s="3423"/>
      <c r="AR131" s="3423"/>
      <c r="AS131" s="3423"/>
      <c r="AT131" s="3423"/>
      <c r="AU131" s="3423"/>
      <c r="AV131" s="3423"/>
      <c r="AW131" s="3423"/>
      <c r="AX131" s="142"/>
      <c r="AY131" s="142"/>
      <c r="AZ131" s="142"/>
      <c r="BA131" s="142"/>
      <c r="BB131" s="142"/>
      <c r="BI131" s="413"/>
      <c r="BJ131" s="413"/>
      <c r="BK131" s="413"/>
      <c r="BM131" s="3418"/>
      <c r="BN131" s="3418"/>
      <c r="BO131" s="3414"/>
      <c r="BP131" s="3414"/>
      <c r="BQ131" s="3414"/>
      <c r="BR131" s="3414"/>
      <c r="BS131" s="3414"/>
      <c r="BT131" s="3414"/>
      <c r="BU131" s="3414"/>
      <c r="BV131" s="3414"/>
      <c r="BW131" s="3414"/>
      <c r="BX131" s="3414"/>
      <c r="BY131" s="3414"/>
      <c r="BZ131" s="3414"/>
      <c r="CA131" s="3414"/>
      <c r="CB131" s="3414"/>
      <c r="CC131" s="3414"/>
      <c r="CD131" s="3414"/>
      <c r="CE131" s="3414"/>
      <c r="CF131" s="3414"/>
      <c r="CG131" s="3414"/>
      <c r="CH131" s="3414"/>
      <c r="CI131" s="3414"/>
      <c r="CJ131" s="3414"/>
      <c r="CK131" s="3414"/>
      <c r="CL131" s="3414"/>
      <c r="CM131" s="3414"/>
      <c r="CN131" s="3414"/>
      <c r="CO131" s="3414"/>
      <c r="CP131" s="3414"/>
      <c r="CQ131" s="3414"/>
      <c r="CR131" s="3414"/>
      <c r="CS131" s="3414"/>
      <c r="CT131" s="3414"/>
      <c r="CU131" s="3414"/>
      <c r="CV131" s="3414"/>
      <c r="CW131" s="3414"/>
      <c r="CX131" s="3414"/>
      <c r="CY131" s="3414"/>
      <c r="CZ131" s="3414"/>
      <c r="DA131" s="3414"/>
      <c r="DB131" s="3414"/>
      <c r="DC131" s="3414"/>
      <c r="DD131" s="3414"/>
      <c r="DE131" s="142"/>
    </row>
    <row r="132" spans="1:109" ht="13.5" customHeight="1">
      <c r="A132" s="81"/>
      <c r="B132" s="267"/>
      <c r="C132" s="267"/>
      <c r="D132" s="267"/>
      <c r="F132" s="3424"/>
      <c r="G132" s="3424"/>
      <c r="H132" s="3423"/>
      <c r="I132" s="3423"/>
      <c r="J132" s="3423"/>
      <c r="K132" s="3423"/>
      <c r="L132" s="3423"/>
      <c r="M132" s="3423"/>
      <c r="N132" s="3423"/>
      <c r="O132" s="3423"/>
      <c r="P132" s="3423"/>
      <c r="Q132" s="3423"/>
      <c r="R132" s="3423"/>
      <c r="S132" s="3423"/>
      <c r="T132" s="3423"/>
      <c r="U132" s="3423"/>
      <c r="V132" s="3423"/>
      <c r="W132" s="3423"/>
      <c r="X132" s="3423"/>
      <c r="Y132" s="3423"/>
      <c r="Z132" s="3423"/>
      <c r="AA132" s="3423"/>
      <c r="AB132" s="3423"/>
      <c r="AC132" s="3423"/>
      <c r="AD132" s="3423"/>
      <c r="AE132" s="3423"/>
      <c r="AF132" s="3423"/>
      <c r="AG132" s="3423"/>
      <c r="AH132" s="3423"/>
      <c r="AI132" s="3423"/>
      <c r="AJ132" s="3423"/>
      <c r="AK132" s="3423"/>
      <c r="AL132" s="3423"/>
      <c r="AM132" s="3423"/>
      <c r="AN132" s="3423"/>
      <c r="AO132" s="3423"/>
      <c r="AP132" s="3423"/>
      <c r="AQ132" s="3423"/>
      <c r="AR132" s="3423"/>
      <c r="AS132" s="3423"/>
      <c r="AT132" s="3423"/>
      <c r="AU132" s="3423"/>
      <c r="AV132" s="3423"/>
      <c r="AW132" s="3423"/>
      <c r="AX132" s="142"/>
      <c r="AY132" s="142"/>
      <c r="AZ132" s="142"/>
      <c r="BA132" s="142"/>
      <c r="BB132" s="142"/>
      <c r="BM132" s="409"/>
      <c r="BN132" s="409"/>
      <c r="BO132" s="3414"/>
      <c r="BP132" s="3414"/>
      <c r="BQ132" s="3414"/>
      <c r="BR132" s="3414"/>
      <c r="BS132" s="3414"/>
      <c r="BT132" s="3414"/>
      <c r="BU132" s="3414"/>
      <c r="BV132" s="3414"/>
      <c r="BW132" s="3414"/>
      <c r="BX132" s="3414"/>
      <c r="BY132" s="3414"/>
      <c r="BZ132" s="3414"/>
      <c r="CA132" s="3414"/>
      <c r="CB132" s="3414"/>
      <c r="CC132" s="3414"/>
      <c r="CD132" s="3414"/>
      <c r="CE132" s="3414"/>
      <c r="CF132" s="3414"/>
      <c r="CG132" s="3414"/>
      <c r="CH132" s="3414"/>
      <c r="CI132" s="3414"/>
      <c r="CJ132" s="3414"/>
      <c r="CK132" s="3414"/>
      <c r="CL132" s="3414"/>
      <c r="CM132" s="3414"/>
      <c r="CN132" s="3414"/>
      <c r="CO132" s="3414"/>
      <c r="CP132" s="3414"/>
      <c r="CQ132" s="3414"/>
      <c r="CR132" s="3414"/>
      <c r="CS132" s="3414"/>
      <c r="CT132" s="3414"/>
      <c r="CU132" s="3414"/>
      <c r="CV132" s="3414"/>
      <c r="CW132" s="3414"/>
      <c r="CX132" s="3414"/>
      <c r="CY132" s="3414"/>
      <c r="CZ132" s="3414"/>
      <c r="DA132" s="3414"/>
      <c r="DB132" s="3414"/>
      <c r="DC132" s="3414"/>
      <c r="DD132" s="3414"/>
      <c r="DE132" s="142"/>
    </row>
    <row r="133" spans="1:109" ht="13.5" customHeight="1">
      <c r="A133" s="81"/>
      <c r="B133" s="267"/>
      <c r="C133" s="267"/>
      <c r="D133" s="267"/>
      <c r="E133" s="267"/>
      <c r="F133" s="411"/>
      <c r="G133" s="411"/>
      <c r="H133" s="3423"/>
      <c r="I133" s="3423"/>
      <c r="J133" s="3423"/>
      <c r="K133" s="3423"/>
      <c r="L133" s="3423"/>
      <c r="M133" s="3423"/>
      <c r="N133" s="3423"/>
      <c r="O133" s="3423"/>
      <c r="P133" s="3423"/>
      <c r="Q133" s="3423"/>
      <c r="R133" s="3423"/>
      <c r="S133" s="3423"/>
      <c r="T133" s="3423"/>
      <c r="U133" s="3423"/>
      <c r="V133" s="3423"/>
      <c r="W133" s="3423"/>
      <c r="X133" s="3423"/>
      <c r="Y133" s="3423"/>
      <c r="Z133" s="3423"/>
      <c r="AA133" s="3423"/>
      <c r="AB133" s="3423"/>
      <c r="AC133" s="3423"/>
      <c r="AD133" s="3423"/>
      <c r="AE133" s="3423"/>
      <c r="AF133" s="3423"/>
      <c r="AG133" s="3423"/>
      <c r="AH133" s="3423"/>
      <c r="AI133" s="3423"/>
      <c r="AJ133" s="3423"/>
      <c r="AK133" s="3423"/>
      <c r="AL133" s="3423"/>
      <c r="AM133" s="3423"/>
      <c r="AN133" s="3423"/>
      <c r="AO133" s="3423"/>
      <c r="AP133" s="3423"/>
      <c r="AQ133" s="3423"/>
      <c r="AR133" s="3423"/>
      <c r="AS133" s="3423"/>
      <c r="AT133" s="3423"/>
      <c r="AU133" s="3423"/>
      <c r="AV133" s="3423"/>
      <c r="AW133" s="3423"/>
      <c r="AX133" s="142"/>
      <c r="AY133" s="142"/>
      <c r="AZ133" s="142"/>
      <c r="BA133" s="142"/>
      <c r="BB133" s="142"/>
      <c r="BM133" s="3418" t="s">
        <v>733</v>
      </c>
      <c r="BN133" s="3418"/>
      <c r="BO133" s="3414" t="s">
        <v>745</v>
      </c>
      <c r="BP133" s="3414"/>
      <c r="BQ133" s="3414"/>
      <c r="BR133" s="3414"/>
      <c r="BS133" s="3414"/>
      <c r="BT133" s="3414"/>
      <c r="BU133" s="3414"/>
      <c r="BV133" s="3414"/>
      <c r="BW133" s="3414"/>
      <c r="BX133" s="3414"/>
      <c r="BY133" s="3414"/>
      <c r="BZ133" s="3414"/>
      <c r="CA133" s="3414"/>
      <c r="CB133" s="3414"/>
      <c r="CC133" s="3414"/>
      <c r="CD133" s="3414"/>
      <c r="CE133" s="3414"/>
      <c r="CF133" s="3414"/>
      <c r="CG133" s="3414"/>
      <c r="CH133" s="3414"/>
      <c r="CI133" s="3414"/>
      <c r="CJ133" s="3414"/>
      <c r="CK133" s="3414"/>
      <c r="CL133" s="3414"/>
      <c r="CM133" s="3414"/>
      <c r="CN133" s="3414"/>
      <c r="CO133" s="3414"/>
      <c r="CP133" s="3414"/>
      <c r="CQ133" s="3414"/>
      <c r="CR133" s="3414"/>
      <c r="CS133" s="3414"/>
      <c r="CT133" s="3414"/>
      <c r="CU133" s="3414"/>
      <c r="CV133" s="3414"/>
      <c r="CW133" s="3414"/>
      <c r="CX133" s="3414"/>
      <c r="CY133" s="3414"/>
      <c r="CZ133" s="3414"/>
      <c r="DA133" s="3414"/>
      <c r="DB133" s="3414"/>
      <c r="DC133" s="3414"/>
      <c r="DD133" s="3414"/>
      <c r="DE133" s="142"/>
    </row>
    <row r="134" spans="1:109" s="92" customFormat="1" ht="13.5" customHeight="1">
      <c r="B134" s="414"/>
      <c r="C134" s="414"/>
      <c r="D134" s="414"/>
      <c r="E134" s="414"/>
      <c r="F134" s="415"/>
      <c r="G134" s="415"/>
      <c r="H134" s="3423"/>
      <c r="I134" s="3423"/>
      <c r="J134" s="3423"/>
      <c r="K134" s="3423"/>
      <c r="L134" s="3423"/>
      <c r="M134" s="3423"/>
      <c r="N134" s="3423"/>
      <c r="O134" s="3423"/>
      <c r="P134" s="3423"/>
      <c r="Q134" s="3423"/>
      <c r="R134" s="3423"/>
      <c r="S134" s="3423"/>
      <c r="T134" s="3423"/>
      <c r="U134" s="3423"/>
      <c r="V134" s="3423"/>
      <c r="W134" s="3423"/>
      <c r="X134" s="3423"/>
      <c r="Y134" s="3423"/>
      <c r="Z134" s="3423"/>
      <c r="AA134" s="3423"/>
      <c r="AB134" s="3423"/>
      <c r="AC134" s="3423"/>
      <c r="AD134" s="3423"/>
      <c r="AE134" s="3423"/>
      <c r="AF134" s="3423"/>
      <c r="AG134" s="3423"/>
      <c r="AH134" s="3423"/>
      <c r="AI134" s="3423"/>
      <c r="AJ134" s="3423"/>
      <c r="AK134" s="3423"/>
      <c r="AL134" s="3423"/>
      <c r="AM134" s="3423"/>
      <c r="AN134" s="3423"/>
      <c r="AO134" s="3423"/>
      <c r="AP134" s="3423"/>
      <c r="AQ134" s="3423"/>
      <c r="AR134" s="3423"/>
      <c r="AS134" s="3423"/>
      <c r="AT134" s="3423"/>
      <c r="AU134" s="3423"/>
      <c r="AV134" s="3423"/>
      <c r="AW134" s="3423"/>
      <c r="AX134" s="148"/>
      <c r="AY134" s="148"/>
      <c r="AZ134" s="148"/>
      <c r="BA134" s="148"/>
      <c r="BB134" s="148"/>
      <c r="BI134" s="79"/>
      <c r="BJ134" s="79"/>
      <c r="BK134" s="79"/>
      <c r="BL134" s="79"/>
      <c r="BM134" s="3418"/>
      <c r="BN134" s="3418"/>
      <c r="BO134" s="3414"/>
      <c r="BP134" s="3414"/>
      <c r="BQ134" s="3414"/>
      <c r="BR134" s="3414"/>
      <c r="BS134" s="3414"/>
      <c r="BT134" s="3414"/>
      <c r="BU134" s="3414"/>
      <c r="BV134" s="3414"/>
      <c r="BW134" s="3414"/>
      <c r="BX134" s="3414"/>
      <c r="BY134" s="3414"/>
      <c r="BZ134" s="3414"/>
      <c r="CA134" s="3414"/>
      <c r="CB134" s="3414"/>
      <c r="CC134" s="3414"/>
      <c r="CD134" s="3414"/>
      <c r="CE134" s="3414"/>
      <c r="CF134" s="3414"/>
      <c r="CG134" s="3414"/>
      <c r="CH134" s="3414"/>
      <c r="CI134" s="3414"/>
      <c r="CJ134" s="3414"/>
      <c r="CK134" s="3414"/>
      <c r="CL134" s="3414"/>
      <c r="CM134" s="3414"/>
      <c r="CN134" s="3414"/>
      <c r="CO134" s="3414"/>
      <c r="CP134" s="3414"/>
      <c r="CQ134" s="3414"/>
      <c r="CR134" s="3414"/>
      <c r="CS134" s="3414"/>
      <c r="CT134" s="3414"/>
      <c r="CU134" s="3414"/>
      <c r="CV134" s="3414"/>
      <c r="CW134" s="3414"/>
      <c r="CX134" s="3414"/>
      <c r="CY134" s="3414"/>
      <c r="CZ134" s="3414"/>
      <c r="DA134" s="3414"/>
      <c r="DB134" s="3414"/>
      <c r="DC134" s="3414"/>
      <c r="DD134" s="3414"/>
      <c r="DE134" s="142"/>
    </row>
    <row r="135" spans="1:109" ht="13.5" customHeight="1">
      <c r="A135" s="81"/>
      <c r="B135" s="267"/>
      <c r="C135" s="267"/>
      <c r="D135" s="267"/>
      <c r="E135" s="267"/>
      <c r="F135" s="3419" t="s">
        <v>733</v>
      </c>
      <c r="G135" s="3419"/>
      <c r="H135" s="3423" t="s">
        <v>1523</v>
      </c>
      <c r="I135" s="3423"/>
      <c r="J135" s="3423"/>
      <c r="K135" s="3423"/>
      <c r="L135" s="3423"/>
      <c r="M135" s="3423"/>
      <c r="N135" s="3423"/>
      <c r="O135" s="3423"/>
      <c r="P135" s="3423"/>
      <c r="Q135" s="3423"/>
      <c r="R135" s="3423"/>
      <c r="S135" s="3423"/>
      <c r="T135" s="3423"/>
      <c r="U135" s="3423"/>
      <c r="V135" s="3423"/>
      <c r="W135" s="3423"/>
      <c r="X135" s="3423"/>
      <c r="Y135" s="3423"/>
      <c r="Z135" s="3423"/>
      <c r="AA135" s="3423"/>
      <c r="AB135" s="3423"/>
      <c r="AC135" s="3423"/>
      <c r="AD135" s="3423"/>
      <c r="AE135" s="3423"/>
      <c r="AF135" s="3423"/>
      <c r="AG135" s="3423"/>
      <c r="AH135" s="3423"/>
      <c r="AI135" s="3423"/>
      <c r="AJ135" s="3423"/>
      <c r="AK135" s="3423"/>
      <c r="AL135" s="3423"/>
      <c r="AM135" s="3423"/>
      <c r="AN135" s="3423"/>
      <c r="AO135" s="3423"/>
      <c r="AP135" s="3423"/>
      <c r="AQ135" s="3423"/>
      <c r="AR135" s="3423"/>
      <c r="AS135" s="3423"/>
      <c r="AT135" s="3423"/>
      <c r="AU135" s="3423"/>
      <c r="AV135" s="3423"/>
      <c r="AW135" s="3423"/>
      <c r="AX135" s="142"/>
      <c r="AY135" s="142"/>
      <c r="AZ135" s="142"/>
      <c r="BA135" s="142"/>
      <c r="BB135" s="142"/>
      <c r="BI135" s="3415" t="s">
        <v>744</v>
      </c>
      <c r="BJ135" s="3415"/>
      <c r="BK135" s="3415"/>
      <c r="BL135" s="3415"/>
      <c r="BM135" s="3415"/>
      <c r="BN135" s="3415"/>
      <c r="BO135" s="3415"/>
      <c r="BP135" s="3415"/>
      <c r="BQ135" s="3415"/>
      <c r="BR135" s="3415"/>
      <c r="BS135" s="3415"/>
      <c r="BT135" s="3415"/>
      <c r="BU135" s="3415"/>
      <c r="BV135" s="3415"/>
      <c r="BW135" s="3415"/>
      <c r="BX135" s="3415"/>
      <c r="BY135" s="3415"/>
      <c r="BZ135" s="3415"/>
      <c r="CA135" s="3415"/>
      <c r="CB135" s="3415"/>
      <c r="CC135" s="3415"/>
      <c r="CD135" s="3415"/>
      <c r="CE135" s="3415"/>
      <c r="CF135" s="3415"/>
      <c r="CG135" s="3415"/>
      <c r="CH135" s="413"/>
      <c r="CI135" s="413"/>
      <c r="CJ135" s="413"/>
      <c r="CK135" s="413"/>
      <c r="CL135" s="413"/>
      <c r="CM135" s="413"/>
      <c r="CN135" s="413"/>
      <c r="CO135" s="413"/>
      <c r="CP135" s="413"/>
      <c r="CQ135" s="413"/>
      <c r="CR135" s="413"/>
      <c r="CS135" s="413"/>
      <c r="CT135" s="413"/>
      <c r="CU135" s="413"/>
      <c r="CV135" s="413"/>
      <c r="CW135" s="413"/>
      <c r="CX135" s="413"/>
      <c r="CY135" s="413"/>
      <c r="CZ135" s="413"/>
      <c r="DA135" s="413"/>
      <c r="DB135" s="413"/>
      <c r="DC135" s="413"/>
      <c r="DD135" s="413"/>
      <c r="DE135" s="142"/>
    </row>
    <row r="136" spans="1:109" ht="13.5" customHeight="1">
      <c r="A136" s="81"/>
      <c r="B136" s="267"/>
      <c r="C136" s="267"/>
      <c r="D136" s="267"/>
      <c r="E136" s="267"/>
      <c r="F136" s="3419"/>
      <c r="G136" s="3419"/>
      <c r="H136" s="3423"/>
      <c r="I136" s="3423"/>
      <c r="J136" s="3423"/>
      <c r="K136" s="3423"/>
      <c r="L136" s="3423"/>
      <c r="M136" s="3423"/>
      <c r="N136" s="3423"/>
      <c r="O136" s="3423"/>
      <c r="P136" s="3423"/>
      <c r="Q136" s="3423"/>
      <c r="R136" s="3423"/>
      <c r="S136" s="3423"/>
      <c r="T136" s="3423"/>
      <c r="U136" s="3423"/>
      <c r="V136" s="3423"/>
      <c r="W136" s="3423"/>
      <c r="X136" s="3423"/>
      <c r="Y136" s="3423"/>
      <c r="Z136" s="3423"/>
      <c r="AA136" s="3423"/>
      <c r="AB136" s="3423"/>
      <c r="AC136" s="3423"/>
      <c r="AD136" s="3423"/>
      <c r="AE136" s="3423"/>
      <c r="AF136" s="3423"/>
      <c r="AG136" s="3423"/>
      <c r="AH136" s="3423"/>
      <c r="AI136" s="3423"/>
      <c r="AJ136" s="3423"/>
      <c r="AK136" s="3423"/>
      <c r="AL136" s="3423"/>
      <c r="AM136" s="3423"/>
      <c r="AN136" s="3423"/>
      <c r="AO136" s="3423"/>
      <c r="AP136" s="3423"/>
      <c r="AQ136" s="3423"/>
      <c r="AR136" s="3423"/>
      <c r="AS136" s="3423"/>
      <c r="AT136" s="3423"/>
      <c r="AU136" s="3423"/>
      <c r="AV136" s="3423"/>
      <c r="AW136" s="3423"/>
      <c r="AX136" s="142"/>
      <c r="AY136" s="142"/>
      <c r="AZ136" s="142"/>
      <c r="BA136" s="142"/>
      <c r="BB136" s="142"/>
      <c r="BI136" s="3417" t="s">
        <v>1852</v>
      </c>
      <c r="BJ136" s="3417"/>
      <c r="BK136" s="3417"/>
      <c r="BL136" s="3417"/>
      <c r="BM136" s="3414" t="s">
        <v>743</v>
      </c>
      <c r="BN136" s="3414"/>
      <c r="BO136" s="3414"/>
      <c r="BP136" s="3414"/>
      <c r="BQ136" s="3414"/>
      <c r="BR136" s="3414"/>
      <c r="BS136" s="3414"/>
      <c r="BT136" s="3414"/>
      <c r="BU136" s="3414"/>
      <c r="BV136" s="3414"/>
      <c r="BW136" s="3414"/>
      <c r="BX136" s="3414"/>
      <c r="BY136" s="3414"/>
      <c r="BZ136" s="3414"/>
      <c r="CA136" s="3414"/>
      <c r="CB136" s="3414"/>
      <c r="CC136" s="3414"/>
      <c r="CD136" s="3414"/>
      <c r="CE136" s="3414"/>
      <c r="CF136" s="3414"/>
      <c r="CG136" s="3414"/>
      <c r="CH136" s="3414"/>
      <c r="CI136" s="3414"/>
      <c r="CJ136" s="3414"/>
      <c r="CK136" s="3414"/>
      <c r="CL136" s="3414"/>
      <c r="CM136" s="3414"/>
      <c r="CN136" s="3414"/>
      <c r="CO136" s="3414"/>
      <c r="CP136" s="3414"/>
      <c r="CQ136" s="3414"/>
      <c r="CR136" s="3414"/>
      <c r="CS136" s="3414"/>
      <c r="CT136" s="3414"/>
      <c r="CU136" s="3414"/>
      <c r="CV136" s="3414"/>
      <c r="CW136" s="3414"/>
      <c r="CX136" s="3414"/>
      <c r="CY136" s="3414"/>
      <c r="CZ136" s="3414"/>
      <c r="DA136" s="3414"/>
      <c r="DB136" s="3414"/>
      <c r="DC136" s="3414"/>
      <c r="DD136" s="3414"/>
      <c r="DE136" s="142"/>
    </row>
    <row r="137" spans="1:109" ht="13.5" customHeight="1">
      <c r="A137" s="81"/>
      <c r="B137" s="267"/>
      <c r="C137" s="267"/>
      <c r="D137" s="267"/>
      <c r="E137" s="267"/>
      <c r="F137" s="267"/>
      <c r="G137" s="267"/>
      <c r="H137" s="3423"/>
      <c r="I137" s="3423"/>
      <c r="J137" s="3423"/>
      <c r="K137" s="3423"/>
      <c r="L137" s="3423"/>
      <c r="M137" s="3423"/>
      <c r="N137" s="3423"/>
      <c r="O137" s="3423"/>
      <c r="P137" s="3423"/>
      <c r="Q137" s="3423"/>
      <c r="R137" s="3423"/>
      <c r="S137" s="3423"/>
      <c r="T137" s="3423"/>
      <c r="U137" s="3423"/>
      <c r="V137" s="3423"/>
      <c r="W137" s="3423"/>
      <c r="X137" s="3423"/>
      <c r="Y137" s="3423"/>
      <c r="Z137" s="3423"/>
      <c r="AA137" s="3423"/>
      <c r="AB137" s="3423"/>
      <c r="AC137" s="3423"/>
      <c r="AD137" s="3423"/>
      <c r="AE137" s="3423"/>
      <c r="AF137" s="3423"/>
      <c r="AG137" s="3423"/>
      <c r="AH137" s="3423"/>
      <c r="AI137" s="3423"/>
      <c r="AJ137" s="3423"/>
      <c r="AK137" s="3423"/>
      <c r="AL137" s="3423"/>
      <c r="AM137" s="3423"/>
      <c r="AN137" s="3423"/>
      <c r="AO137" s="3423"/>
      <c r="AP137" s="3423"/>
      <c r="AQ137" s="3423"/>
      <c r="AR137" s="3423"/>
      <c r="AS137" s="3423"/>
      <c r="AT137" s="3423"/>
      <c r="AU137" s="3423"/>
      <c r="AV137" s="3423"/>
      <c r="AW137" s="3423"/>
      <c r="AX137" s="142"/>
      <c r="AY137" s="142"/>
      <c r="AZ137" s="142"/>
      <c r="BA137" s="142"/>
      <c r="BB137" s="142"/>
      <c r="BI137" s="3417"/>
      <c r="BJ137" s="3417"/>
      <c r="BK137" s="3417"/>
      <c r="BL137" s="3417"/>
      <c r="BM137" s="3414"/>
      <c r="BN137" s="3414"/>
      <c r="BO137" s="3414"/>
      <c r="BP137" s="3414"/>
      <c r="BQ137" s="3414"/>
      <c r="BR137" s="3414"/>
      <c r="BS137" s="3414"/>
      <c r="BT137" s="3414"/>
      <c r="BU137" s="3414"/>
      <c r="BV137" s="3414"/>
      <c r="BW137" s="3414"/>
      <c r="BX137" s="3414"/>
      <c r="BY137" s="3414"/>
      <c r="BZ137" s="3414"/>
      <c r="CA137" s="3414"/>
      <c r="CB137" s="3414"/>
      <c r="CC137" s="3414"/>
      <c r="CD137" s="3414"/>
      <c r="CE137" s="3414"/>
      <c r="CF137" s="3414"/>
      <c r="CG137" s="3414"/>
      <c r="CH137" s="3414"/>
      <c r="CI137" s="3414"/>
      <c r="CJ137" s="3414"/>
      <c r="CK137" s="3414"/>
      <c r="CL137" s="3414"/>
      <c r="CM137" s="3414"/>
      <c r="CN137" s="3414"/>
      <c r="CO137" s="3414"/>
      <c r="CP137" s="3414"/>
      <c r="CQ137" s="3414"/>
      <c r="CR137" s="3414"/>
      <c r="CS137" s="3414"/>
      <c r="CT137" s="3414"/>
      <c r="CU137" s="3414"/>
      <c r="CV137" s="3414"/>
      <c r="CW137" s="3414"/>
      <c r="CX137" s="3414"/>
      <c r="CY137" s="3414"/>
      <c r="CZ137" s="3414"/>
      <c r="DA137" s="3414"/>
      <c r="DB137" s="3414"/>
      <c r="DC137" s="3414"/>
      <c r="DD137" s="3414"/>
      <c r="DE137" s="142"/>
    </row>
    <row r="138" spans="1:109" s="92" customFormat="1" ht="13.5" customHeight="1">
      <c r="B138" s="414"/>
      <c r="C138" s="414"/>
      <c r="D138" s="414"/>
      <c r="E138" s="414"/>
      <c r="F138" s="3419" t="s">
        <v>741</v>
      </c>
      <c r="G138" s="3419"/>
      <c r="H138" s="3420" t="s">
        <v>1524</v>
      </c>
      <c r="I138" s="3420"/>
      <c r="J138" s="3420"/>
      <c r="K138" s="3420"/>
      <c r="L138" s="3420"/>
      <c r="M138" s="3420"/>
      <c r="N138" s="3420"/>
      <c r="O138" s="3420"/>
      <c r="P138" s="3420"/>
      <c r="Q138" s="3420"/>
      <c r="R138" s="3420"/>
      <c r="S138" s="3420"/>
      <c r="T138" s="3420"/>
      <c r="U138" s="3420"/>
      <c r="V138" s="3420"/>
      <c r="W138" s="3420"/>
      <c r="X138" s="3420"/>
      <c r="Y138" s="3420"/>
      <c r="Z138" s="3420"/>
      <c r="AA138" s="3420"/>
      <c r="AB138" s="3420"/>
      <c r="AC138" s="3420"/>
      <c r="AD138" s="3420"/>
      <c r="AE138" s="3420"/>
      <c r="AF138" s="3420"/>
      <c r="AG138" s="3420"/>
      <c r="AH138" s="3420"/>
      <c r="AI138" s="3420"/>
      <c r="AJ138" s="3420"/>
      <c r="AK138" s="3420"/>
      <c r="AL138" s="3420"/>
      <c r="AM138" s="3420"/>
      <c r="AN138" s="3420"/>
      <c r="AO138" s="3420"/>
      <c r="AP138" s="3420"/>
      <c r="AQ138" s="3420"/>
      <c r="AR138" s="3420"/>
      <c r="AS138" s="3420"/>
      <c r="AT138" s="3420"/>
      <c r="AU138" s="3420"/>
      <c r="AV138" s="3420"/>
      <c r="AW138" s="3420"/>
      <c r="AX138" s="148"/>
      <c r="AY138" s="148"/>
      <c r="AZ138" s="148"/>
      <c r="BA138" s="148"/>
      <c r="BB138" s="148"/>
      <c r="BI138" s="410"/>
      <c r="BJ138" s="410"/>
      <c r="BK138" s="410"/>
      <c r="BL138" s="410"/>
      <c r="BM138" s="3418" t="s">
        <v>737</v>
      </c>
      <c r="BN138" s="3418"/>
      <c r="BO138" s="3414" t="s">
        <v>988</v>
      </c>
      <c r="BP138" s="3414"/>
      <c r="BQ138" s="3414"/>
      <c r="BR138" s="3414"/>
      <c r="BS138" s="3414"/>
      <c r="BT138" s="3414"/>
      <c r="BU138" s="3414"/>
      <c r="BV138" s="3414"/>
      <c r="BW138" s="3414"/>
      <c r="BX138" s="3414"/>
      <c r="BY138" s="3414"/>
      <c r="BZ138" s="3414"/>
      <c r="CA138" s="3414"/>
      <c r="CB138" s="3414"/>
      <c r="CC138" s="3414"/>
      <c r="CD138" s="3414"/>
      <c r="CE138" s="3414"/>
      <c r="CF138" s="3414"/>
      <c r="CG138" s="3414"/>
      <c r="CH138" s="3414"/>
      <c r="CI138" s="3414"/>
      <c r="CJ138" s="3414"/>
      <c r="CK138" s="3414"/>
      <c r="CL138" s="3414"/>
      <c r="CM138" s="3414"/>
      <c r="CN138" s="3414"/>
      <c r="CO138" s="3414"/>
      <c r="CP138" s="3414"/>
      <c r="CQ138" s="3414"/>
      <c r="CR138" s="3414"/>
      <c r="CS138" s="3414"/>
      <c r="CT138" s="3414"/>
      <c r="CU138" s="3414"/>
      <c r="CV138" s="3414"/>
      <c r="CW138" s="3414"/>
      <c r="CX138" s="3414"/>
      <c r="CY138" s="3414"/>
      <c r="CZ138" s="3414"/>
      <c r="DA138" s="3414"/>
      <c r="DB138" s="3414"/>
      <c r="DC138" s="3414"/>
      <c r="DD138" s="3414"/>
      <c r="DE138" s="142"/>
    </row>
    <row r="139" spans="1:109" ht="13.5" customHeight="1">
      <c r="B139" s="267"/>
      <c r="C139" s="267"/>
      <c r="D139" s="267"/>
      <c r="E139" s="267"/>
      <c r="F139" s="3419"/>
      <c r="G139" s="3419"/>
      <c r="H139" s="3420"/>
      <c r="I139" s="3420"/>
      <c r="J139" s="3420"/>
      <c r="K139" s="3420"/>
      <c r="L139" s="3420"/>
      <c r="M139" s="3420"/>
      <c r="N139" s="3420"/>
      <c r="O139" s="3420"/>
      <c r="P139" s="3420"/>
      <c r="Q139" s="3420"/>
      <c r="R139" s="3420"/>
      <c r="S139" s="3420"/>
      <c r="T139" s="3420"/>
      <c r="U139" s="3420"/>
      <c r="V139" s="3420"/>
      <c r="W139" s="3420"/>
      <c r="X139" s="3420"/>
      <c r="Y139" s="3420"/>
      <c r="Z139" s="3420"/>
      <c r="AA139" s="3420"/>
      <c r="AB139" s="3420"/>
      <c r="AC139" s="3420"/>
      <c r="AD139" s="3420"/>
      <c r="AE139" s="3420"/>
      <c r="AF139" s="3420"/>
      <c r="AG139" s="3420"/>
      <c r="AH139" s="3420"/>
      <c r="AI139" s="3420"/>
      <c r="AJ139" s="3420"/>
      <c r="AK139" s="3420"/>
      <c r="AL139" s="3420"/>
      <c r="AM139" s="3420"/>
      <c r="AN139" s="3420"/>
      <c r="AO139" s="3420"/>
      <c r="AP139" s="3420"/>
      <c r="AQ139" s="3420"/>
      <c r="AR139" s="3420"/>
      <c r="AS139" s="3420"/>
      <c r="AT139" s="3420"/>
      <c r="AU139" s="3420"/>
      <c r="AV139" s="3420"/>
      <c r="AW139" s="3420"/>
      <c r="AX139" s="140"/>
      <c r="AY139" s="142"/>
      <c r="AZ139" s="142"/>
      <c r="BA139" s="142"/>
      <c r="BB139" s="142"/>
      <c r="BI139" s="410"/>
      <c r="BJ139" s="410"/>
      <c r="BK139" s="410"/>
      <c r="BL139" s="410"/>
      <c r="BM139" s="3418"/>
      <c r="BN139" s="3418"/>
      <c r="BO139" s="3414"/>
      <c r="BP139" s="3414"/>
      <c r="BQ139" s="3414"/>
      <c r="BR139" s="3414"/>
      <c r="BS139" s="3414"/>
      <c r="BT139" s="3414"/>
      <c r="BU139" s="3414"/>
      <c r="BV139" s="3414"/>
      <c r="BW139" s="3414"/>
      <c r="BX139" s="3414"/>
      <c r="BY139" s="3414"/>
      <c r="BZ139" s="3414"/>
      <c r="CA139" s="3414"/>
      <c r="CB139" s="3414"/>
      <c r="CC139" s="3414"/>
      <c r="CD139" s="3414"/>
      <c r="CE139" s="3414"/>
      <c r="CF139" s="3414"/>
      <c r="CG139" s="3414"/>
      <c r="CH139" s="3414"/>
      <c r="CI139" s="3414"/>
      <c r="CJ139" s="3414"/>
      <c r="CK139" s="3414"/>
      <c r="CL139" s="3414"/>
      <c r="CM139" s="3414"/>
      <c r="CN139" s="3414"/>
      <c r="CO139" s="3414"/>
      <c r="CP139" s="3414"/>
      <c r="CQ139" s="3414"/>
      <c r="CR139" s="3414"/>
      <c r="CS139" s="3414"/>
      <c r="CT139" s="3414"/>
      <c r="CU139" s="3414"/>
      <c r="CV139" s="3414"/>
      <c r="CW139" s="3414"/>
      <c r="CX139" s="3414"/>
      <c r="CY139" s="3414"/>
      <c r="CZ139" s="3414"/>
      <c r="DA139" s="3414"/>
      <c r="DB139" s="3414"/>
      <c r="DC139" s="3414"/>
      <c r="DD139" s="3414"/>
      <c r="DE139" s="142"/>
    </row>
    <row r="140" spans="1:109" ht="13.5" customHeight="1">
      <c r="B140" s="267"/>
      <c r="C140" s="267"/>
      <c r="D140" s="267"/>
      <c r="E140" s="267"/>
      <c r="F140" s="3419" t="s">
        <v>1525</v>
      </c>
      <c r="G140" s="3419"/>
      <c r="H140" s="3420" t="s">
        <v>1526</v>
      </c>
      <c r="I140" s="3420"/>
      <c r="J140" s="3420"/>
      <c r="K140" s="3420"/>
      <c r="L140" s="3420"/>
      <c r="M140" s="3420"/>
      <c r="N140" s="3420"/>
      <c r="O140" s="3420"/>
      <c r="P140" s="3420"/>
      <c r="Q140" s="3420"/>
      <c r="R140" s="3420"/>
      <c r="S140" s="3420"/>
      <c r="T140" s="3420"/>
      <c r="U140" s="3420"/>
      <c r="V140" s="3420"/>
      <c r="W140" s="3420"/>
      <c r="X140" s="3420"/>
      <c r="Y140" s="3420"/>
      <c r="Z140" s="3420"/>
      <c r="AA140" s="3420"/>
      <c r="AB140" s="3420"/>
      <c r="AC140" s="3420"/>
      <c r="AD140" s="3420"/>
      <c r="AE140" s="3420"/>
      <c r="AF140" s="3420"/>
      <c r="AG140" s="3420"/>
      <c r="AH140" s="3420"/>
      <c r="AI140" s="3420"/>
      <c r="AJ140" s="3420"/>
      <c r="AK140" s="3420"/>
      <c r="AL140" s="3420"/>
      <c r="AM140" s="3420"/>
      <c r="AN140" s="3420"/>
      <c r="AO140" s="3420"/>
      <c r="AP140" s="3420"/>
      <c r="AQ140" s="3420"/>
      <c r="AR140" s="3420"/>
      <c r="AS140" s="3420"/>
      <c r="AT140" s="3420"/>
      <c r="AU140" s="3420"/>
      <c r="AV140" s="3420"/>
      <c r="AW140" s="3420"/>
      <c r="AX140" s="140"/>
      <c r="AY140" s="142"/>
      <c r="AZ140" s="142"/>
      <c r="BA140" s="142"/>
      <c r="BB140" s="142"/>
      <c r="BI140" s="410"/>
      <c r="BJ140" s="410"/>
      <c r="BK140" s="410"/>
      <c r="BL140" s="410"/>
      <c r="BM140" s="409"/>
      <c r="BN140" s="409"/>
      <c r="BO140" s="3414"/>
      <c r="BP140" s="3414"/>
      <c r="BQ140" s="3414"/>
      <c r="BR140" s="3414"/>
      <c r="BS140" s="3414"/>
      <c r="BT140" s="3414"/>
      <c r="BU140" s="3414"/>
      <c r="BV140" s="3414"/>
      <c r="BW140" s="3414"/>
      <c r="BX140" s="3414"/>
      <c r="BY140" s="3414"/>
      <c r="BZ140" s="3414"/>
      <c r="CA140" s="3414"/>
      <c r="CB140" s="3414"/>
      <c r="CC140" s="3414"/>
      <c r="CD140" s="3414"/>
      <c r="CE140" s="3414"/>
      <c r="CF140" s="3414"/>
      <c r="CG140" s="3414"/>
      <c r="CH140" s="3414"/>
      <c r="CI140" s="3414"/>
      <c r="CJ140" s="3414"/>
      <c r="CK140" s="3414"/>
      <c r="CL140" s="3414"/>
      <c r="CM140" s="3414"/>
      <c r="CN140" s="3414"/>
      <c r="CO140" s="3414"/>
      <c r="CP140" s="3414"/>
      <c r="CQ140" s="3414"/>
      <c r="CR140" s="3414"/>
      <c r="CS140" s="3414"/>
      <c r="CT140" s="3414"/>
      <c r="CU140" s="3414"/>
      <c r="CV140" s="3414"/>
      <c r="CW140" s="3414"/>
      <c r="CX140" s="3414"/>
      <c r="CY140" s="3414"/>
      <c r="CZ140" s="3414"/>
      <c r="DA140" s="3414"/>
      <c r="DB140" s="3414"/>
      <c r="DC140" s="3414"/>
      <c r="DD140" s="3414"/>
      <c r="DE140" s="142"/>
    </row>
    <row r="141" spans="1:109" ht="13.5" customHeight="1">
      <c r="B141" s="267"/>
      <c r="C141" s="267"/>
      <c r="D141" s="267"/>
      <c r="E141" s="267"/>
      <c r="F141" s="3419"/>
      <c r="G141" s="3419"/>
      <c r="H141" s="3420"/>
      <c r="I141" s="3420"/>
      <c r="J141" s="3420"/>
      <c r="K141" s="3420"/>
      <c r="L141" s="3420"/>
      <c r="M141" s="3420"/>
      <c r="N141" s="3420"/>
      <c r="O141" s="3420"/>
      <c r="P141" s="3420"/>
      <c r="Q141" s="3420"/>
      <c r="R141" s="3420"/>
      <c r="S141" s="3420"/>
      <c r="T141" s="3420"/>
      <c r="U141" s="3420"/>
      <c r="V141" s="3420"/>
      <c r="W141" s="3420"/>
      <c r="X141" s="3420"/>
      <c r="Y141" s="3420"/>
      <c r="Z141" s="3420"/>
      <c r="AA141" s="3420"/>
      <c r="AB141" s="3420"/>
      <c r="AC141" s="3420"/>
      <c r="AD141" s="3420"/>
      <c r="AE141" s="3420"/>
      <c r="AF141" s="3420"/>
      <c r="AG141" s="3420"/>
      <c r="AH141" s="3420"/>
      <c r="AI141" s="3420"/>
      <c r="AJ141" s="3420"/>
      <c r="AK141" s="3420"/>
      <c r="AL141" s="3420"/>
      <c r="AM141" s="3420"/>
      <c r="AN141" s="3420"/>
      <c r="AO141" s="3420"/>
      <c r="AP141" s="3420"/>
      <c r="AQ141" s="3420"/>
      <c r="AR141" s="3420"/>
      <c r="AS141" s="3420"/>
      <c r="AT141" s="3420"/>
      <c r="AU141" s="3420"/>
      <c r="AV141" s="3420"/>
      <c r="AW141" s="3420"/>
      <c r="AX141" s="142"/>
      <c r="AY141" s="142"/>
      <c r="AZ141" s="142"/>
      <c r="BA141" s="142"/>
      <c r="BB141" s="142"/>
      <c r="BI141" s="410"/>
      <c r="BJ141" s="410"/>
      <c r="BK141" s="410"/>
      <c r="BL141" s="410"/>
      <c r="BM141" s="3418" t="s">
        <v>735</v>
      </c>
      <c r="BN141" s="3418"/>
      <c r="BO141" s="3414" t="s">
        <v>989</v>
      </c>
      <c r="BP141" s="3414"/>
      <c r="BQ141" s="3414"/>
      <c r="BR141" s="3414"/>
      <c r="BS141" s="3414"/>
      <c r="BT141" s="3414"/>
      <c r="BU141" s="3414"/>
      <c r="BV141" s="3414"/>
      <c r="BW141" s="3414"/>
      <c r="BX141" s="3414"/>
      <c r="BY141" s="3414"/>
      <c r="BZ141" s="3414"/>
      <c r="CA141" s="3414"/>
      <c r="CB141" s="3414"/>
      <c r="CC141" s="3414"/>
      <c r="CD141" s="3414"/>
      <c r="CE141" s="3414"/>
      <c r="CF141" s="3414"/>
      <c r="CG141" s="3414"/>
      <c r="CH141" s="3414"/>
      <c r="CI141" s="3414"/>
      <c r="CJ141" s="3414"/>
      <c r="CK141" s="3414"/>
      <c r="CL141" s="3414"/>
      <c r="CM141" s="3414"/>
      <c r="CN141" s="3414"/>
      <c r="CO141" s="3414"/>
      <c r="CP141" s="3414"/>
      <c r="CQ141" s="3414"/>
      <c r="CR141" s="3414"/>
      <c r="CS141" s="3414"/>
      <c r="CT141" s="3414"/>
      <c r="CU141" s="3414"/>
      <c r="CV141" s="3414"/>
      <c r="CW141" s="3414"/>
      <c r="CX141" s="3414"/>
      <c r="CY141" s="3414"/>
      <c r="CZ141" s="3414"/>
      <c r="DA141" s="3414"/>
      <c r="DB141" s="3414"/>
      <c r="DC141" s="3414"/>
      <c r="DD141" s="3414"/>
      <c r="DE141" s="142"/>
    </row>
    <row r="142" spans="1:109" ht="13.5" customHeight="1">
      <c r="B142" s="3415" t="s">
        <v>774</v>
      </c>
      <c r="C142" s="3415"/>
      <c r="D142" s="3415"/>
      <c r="E142" s="3415"/>
      <c r="F142" s="3415"/>
      <c r="G142" s="3415"/>
      <c r="H142" s="3415"/>
      <c r="I142" s="3415"/>
      <c r="J142" s="3415"/>
      <c r="K142" s="3415"/>
      <c r="L142" s="3415"/>
      <c r="M142" s="3415"/>
      <c r="N142" s="3415"/>
      <c r="O142" s="3415"/>
      <c r="P142" s="3415"/>
      <c r="Q142" s="416"/>
      <c r="R142" s="416"/>
      <c r="S142" s="416"/>
      <c r="T142" s="416"/>
      <c r="U142" s="416"/>
      <c r="V142" s="416"/>
      <c r="W142" s="416"/>
      <c r="X142" s="416"/>
      <c r="Y142" s="416"/>
      <c r="Z142" s="416"/>
      <c r="AA142" s="416"/>
      <c r="AB142" s="416"/>
      <c r="AC142" s="416"/>
      <c r="AD142" s="416"/>
      <c r="AE142" s="416"/>
      <c r="AF142" s="416"/>
      <c r="AG142" s="416"/>
      <c r="AH142" s="416"/>
      <c r="AI142" s="416"/>
      <c r="AJ142" s="416"/>
      <c r="AK142" s="416"/>
      <c r="AL142" s="416"/>
      <c r="AM142" s="416"/>
      <c r="AN142" s="416"/>
      <c r="AO142" s="416"/>
      <c r="AP142" s="416"/>
      <c r="AQ142" s="416"/>
      <c r="AR142" s="416"/>
      <c r="AS142" s="416"/>
      <c r="AT142" s="416"/>
      <c r="AU142" s="416"/>
      <c r="AV142" s="416"/>
      <c r="AW142" s="416"/>
      <c r="AX142" s="140"/>
      <c r="AY142" s="142"/>
      <c r="AZ142" s="142"/>
      <c r="BA142" s="142"/>
      <c r="BB142" s="142"/>
      <c r="BI142" s="410"/>
      <c r="BJ142" s="410"/>
      <c r="BK142" s="410"/>
      <c r="BL142" s="410"/>
      <c r="BM142" s="3418"/>
      <c r="BN142" s="3418"/>
      <c r="BO142" s="3414"/>
      <c r="BP142" s="3414"/>
      <c r="BQ142" s="3414"/>
      <c r="BR142" s="3414"/>
      <c r="BS142" s="3414"/>
      <c r="BT142" s="3414"/>
      <c r="BU142" s="3414"/>
      <c r="BV142" s="3414"/>
      <c r="BW142" s="3414"/>
      <c r="BX142" s="3414"/>
      <c r="BY142" s="3414"/>
      <c r="BZ142" s="3414"/>
      <c r="CA142" s="3414"/>
      <c r="CB142" s="3414"/>
      <c r="CC142" s="3414"/>
      <c r="CD142" s="3414"/>
      <c r="CE142" s="3414"/>
      <c r="CF142" s="3414"/>
      <c r="CG142" s="3414"/>
      <c r="CH142" s="3414"/>
      <c r="CI142" s="3414"/>
      <c r="CJ142" s="3414"/>
      <c r="CK142" s="3414"/>
      <c r="CL142" s="3414"/>
      <c r="CM142" s="3414"/>
      <c r="CN142" s="3414"/>
      <c r="CO142" s="3414"/>
      <c r="CP142" s="3414"/>
      <c r="CQ142" s="3414"/>
      <c r="CR142" s="3414"/>
      <c r="CS142" s="3414"/>
      <c r="CT142" s="3414"/>
      <c r="CU142" s="3414"/>
      <c r="CV142" s="3414"/>
      <c r="CW142" s="3414"/>
      <c r="CX142" s="3414"/>
      <c r="CY142" s="3414"/>
      <c r="CZ142" s="3414"/>
      <c r="DA142" s="3414"/>
      <c r="DB142" s="3414"/>
      <c r="DC142" s="3414"/>
      <c r="DD142" s="3414"/>
      <c r="DE142" s="142"/>
    </row>
    <row r="143" spans="1:109" ht="13.5" customHeight="1">
      <c r="B143" s="3417" t="s">
        <v>773</v>
      </c>
      <c r="C143" s="3417"/>
      <c r="D143" s="3417"/>
      <c r="E143" s="3417"/>
      <c r="F143" s="3414" t="s">
        <v>973</v>
      </c>
      <c r="G143" s="3414"/>
      <c r="H143" s="3414"/>
      <c r="I143" s="3414"/>
      <c r="J143" s="3414"/>
      <c r="K143" s="3414"/>
      <c r="L143" s="3414"/>
      <c r="M143" s="3414"/>
      <c r="N143" s="3414"/>
      <c r="O143" s="3414"/>
      <c r="P143" s="3414"/>
      <c r="Q143" s="3414"/>
      <c r="R143" s="3414"/>
      <c r="S143" s="3414"/>
      <c r="T143" s="3414"/>
      <c r="U143" s="3414"/>
      <c r="V143" s="3414"/>
      <c r="W143" s="3414"/>
      <c r="X143" s="3414"/>
      <c r="Y143" s="3414"/>
      <c r="Z143" s="3414"/>
      <c r="AA143" s="3414"/>
      <c r="AB143" s="3414"/>
      <c r="AC143" s="3414"/>
      <c r="AD143" s="3414"/>
      <c r="AE143" s="3414"/>
      <c r="AF143" s="3414"/>
      <c r="AG143" s="3414"/>
      <c r="AH143" s="3414"/>
      <c r="AI143" s="3414"/>
      <c r="AJ143" s="3414"/>
      <c r="AK143" s="3414"/>
      <c r="AL143" s="3414"/>
      <c r="AM143" s="3414"/>
      <c r="AN143" s="3414"/>
      <c r="AO143" s="3414"/>
      <c r="AP143" s="3414"/>
      <c r="AQ143" s="3414"/>
      <c r="AR143" s="3414"/>
      <c r="AS143" s="3414"/>
      <c r="AT143" s="3414"/>
      <c r="AU143" s="3414"/>
      <c r="AV143" s="3414"/>
      <c r="AW143" s="3414"/>
      <c r="AX143" s="140"/>
      <c r="AY143" s="142"/>
      <c r="AZ143" s="142"/>
      <c r="BA143" s="142"/>
      <c r="BB143" s="142"/>
      <c r="BI143" s="410"/>
      <c r="BJ143" s="410"/>
      <c r="BK143" s="410"/>
      <c r="BL143" s="410"/>
      <c r="BM143" s="409"/>
      <c r="BN143" s="409"/>
      <c r="BO143" s="3414"/>
      <c r="BP143" s="3414"/>
      <c r="BQ143" s="3414"/>
      <c r="BR143" s="3414"/>
      <c r="BS143" s="3414"/>
      <c r="BT143" s="3414"/>
      <c r="BU143" s="3414"/>
      <c r="BV143" s="3414"/>
      <c r="BW143" s="3414"/>
      <c r="BX143" s="3414"/>
      <c r="BY143" s="3414"/>
      <c r="BZ143" s="3414"/>
      <c r="CA143" s="3414"/>
      <c r="CB143" s="3414"/>
      <c r="CC143" s="3414"/>
      <c r="CD143" s="3414"/>
      <c r="CE143" s="3414"/>
      <c r="CF143" s="3414"/>
      <c r="CG143" s="3414"/>
      <c r="CH143" s="3414"/>
      <c r="CI143" s="3414"/>
      <c r="CJ143" s="3414"/>
      <c r="CK143" s="3414"/>
      <c r="CL143" s="3414"/>
      <c r="CM143" s="3414"/>
      <c r="CN143" s="3414"/>
      <c r="CO143" s="3414"/>
      <c r="CP143" s="3414"/>
      <c r="CQ143" s="3414"/>
      <c r="CR143" s="3414"/>
      <c r="CS143" s="3414"/>
      <c r="CT143" s="3414"/>
      <c r="CU143" s="3414"/>
      <c r="CV143" s="3414"/>
      <c r="CW143" s="3414"/>
      <c r="CX143" s="3414"/>
      <c r="CY143" s="3414"/>
      <c r="CZ143" s="3414"/>
      <c r="DA143" s="3414"/>
      <c r="DB143" s="3414"/>
      <c r="DC143" s="3414"/>
      <c r="DD143" s="3414"/>
      <c r="DE143" s="142"/>
    </row>
    <row r="144" spans="1:109" ht="13.5" customHeight="1">
      <c r="A144" s="81"/>
      <c r="B144" s="3417"/>
      <c r="C144" s="3417"/>
      <c r="D144" s="3417"/>
      <c r="E144" s="3417"/>
      <c r="F144" s="3414"/>
      <c r="G144" s="3414"/>
      <c r="H144" s="3414"/>
      <c r="I144" s="3414"/>
      <c r="J144" s="3414"/>
      <c r="K144" s="3414"/>
      <c r="L144" s="3414"/>
      <c r="M144" s="3414"/>
      <c r="N144" s="3414"/>
      <c r="O144" s="3414"/>
      <c r="P144" s="3414"/>
      <c r="Q144" s="3414"/>
      <c r="R144" s="3414"/>
      <c r="S144" s="3414"/>
      <c r="T144" s="3414"/>
      <c r="U144" s="3414"/>
      <c r="V144" s="3414"/>
      <c r="W144" s="3414"/>
      <c r="X144" s="3414"/>
      <c r="Y144" s="3414"/>
      <c r="Z144" s="3414"/>
      <c r="AA144" s="3414"/>
      <c r="AB144" s="3414"/>
      <c r="AC144" s="3414"/>
      <c r="AD144" s="3414"/>
      <c r="AE144" s="3414"/>
      <c r="AF144" s="3414"/>
      <c r="AG144" s="3414"/>
      <c r="AH144" s="3414"/>
      <c r="AI144" s="3414"/>
      <c r="AJ144" s="3414"/>
      <c r="AK144" s="3414"/>
      <c r="AL144" s="3414"/>
      <c r="AM144" s="3414"/>
      <c r="AN144" s="3414"/>
      <c r="AO144" s="3414"/>
      <c r="AP144" s="3414"/>
      <c r="AQ144" s="3414"/>
      <c r="AR144" s="3414"/>
      <c r="AS144" s="3414"/>
      <c r="AT144" s="3414"/>
      <c r="AU144" s="3414"/>
      <c r="AV144" s="3414"/>
      <c r="AW144" s="3414"/>
      <c r="AX144" s="142"/>
      <c r="AY144" s="142"/>
      <c r="AZ144" s="142"/>
      <c r="BA144" s="142"/>
      <c r="BB144" s="142"/>
      <c r="BI144" s="410"/>
      <c r="BJ144" s="410"/>
      <c r="BK144" s="410"/>
      <c r="BL144" s="410"/>
      <c r="BM144" s="3418" t="s">
        <v>733</v>
      </c>
      <c r="BN144" s="3418"/>
      <c r="BO144" s="3414" t="s">
        <v>742</v>
      </c>
      <c r="BP144" s="3414"/>
      <c r="BQ144" s="3414"/>
      <c r="BR144" s="3414"/>
      <c r="BS144" s="3414"/>
      <c r="BT144" s="3414"/>
      <c r="BU144" s="3414"/>
      <c r="BV144" s="3414"/>
      <c r="BW144" s="3414"/>
      <c r="BX144" s="3414"/>
      <c r="BY144" s="3414"/>
      <c r="BZ144" s="3414"/>
      <c r="CA144" s="3414"/>
      <c r="CB144" s="3414"/>
      <c r="CC144" s="3414"/>
      <c r="CD144" s="3414"/>
      <c r="CE144" s="3414"/>
      <c r="CF144" s="3414"/>
      <c r="CG144" s="3414"/>
      <c r="CH144" s="3414"/>
      <c r="CI144" s="3414"/>
      <c r="CJ144" s="3414"/>
      <c r="CK144" s="3414"/>
      <c r="CL144" s="3414"/>
      <c r="CM144" s="3414"/>
      <c r="CN144" s="3414"/>
      <c r="CO144" s="3414"/>
      <c r="CP144" s="3414"/>
      <c r="CQ144" s="3414"/>
      <c r="CR144" s="3414"/>
      <c r="CS144" s="3414"/>
      <c r="CT144" s="3414"/>
      <c r="CU144" s="3414"/>
      <c r="CV144" s="3414"/>
      <c r="CW144" s="3414"/>
      <c r="CX144" s="3414"/>
      <c r="CY144" s="3414"/>
      <c r="CZ144" s="3414"/>
      <c r="DA144" s="3414"/>
      <c r="DB144" s="3414"/>
      <c r="DC144" s="3414"/>
      <c r="DD144" s="3414"/>
      <c r="DE144" s="142"/>
    </row>
    <row r="145" spans="1:109" ht="13.5" customHeight="1">
      <c r="A145" s="81"/>
      <c r="B145" s="267"/>
      <c r="C145" s="267"/>
      <c r="D145" s="267"/>
      <c r="E145" s="267"/>
      <c r="F145" s="3414"/>
      <c r="G145" s="3414"/>
      <c r="H145" s="3414"/>
      <c r="I145" s="3414"/>
      <c r="J145" s="3414"/>
      <c r="K145" s="3414"/>
      <c r="L145" s="3414"/>
      <c r="M145" s="3414"/>
      <c r="N145" s="3414"/>
      <c r="O145" s="3414"/>
      <c r="P145" s="3414"/>
      <c r="Q145" s="3414"/>
      <c r="R145" s="3414"/>
      <c r="S145" s="3414"/>
      <c r="T145" s="3414"/>
      <c r="U145" s="3414"/>
      <c r="V145" s="3414"/>
      <c r="W145" s="3414"/>
      <c r="X145" s="3414"/>
      <c r="Y145" s="3414"/>
      <c r="Z145" s="3414"/>
      <c r="AA145" s="3414"/>
      <c r="AB145" s="3414"/>
      <c r="AC145" s="3414"/>
      <c r="AD145" s="3414"/>
      <c r="AE145" s="3414"/>
      <c r="AF145" s="3414"/>
      <c r="AG145" s="3414"/>
      <c r="AH145" s="3414"/>
      <c r="AI145" s="3414"/>
      <c r="AJ145" s="3414"/>
      <c r="AK145" s="3414"/>
      <c r="AL145" s="3414"/>
      <c r="AM145" s="3414"/>
      <c r="AN145" s="3414"/>
      <c r="AO145" s="3414"/>
      <c r="AP145" s="3414"/>
      <c r="AQ145" s="3414"/>
      <c r="AR145" s="3414"/>
      <c r="AS145" s="3414"/>
      <c r="AT145" s="3414"/>
      <c r="AU145" s="3414"/>
      <c r="AV145" s="3414"/>
      <c r="AW145" s="3414"/>
      <c r="AX145" s="142"/>
      <c r="AY145" s="142"/>
      <c r="AZ145" s="142"/>
      <c r="BA145" s="142"/>
      <c r="BB145" s="142"/>
      <c r="BI145" s="410"/>
      <c r="BJ145" s="410"/>
      <c r="BK145" s="410"/>
      <c r="BL145" s="410"/>
      <c r="BM145" s="3418"/>
      <c r="BN145" s="3418"/>
      <c r="BO145" s="3414"/>
      <c r="BP145" s="3414"/>
      <c r="BQ145" s="3414"/>
      <c r="BR145" s="3414"/>
      <c r="BS145" s="3414"/>
      <c r="BT145" s="3414"/>
      <c r="BU145" s="3414"/>
      <c r="BV145" s="3414"/>
      <c r="BW145" s="3414"/>
      <c r="BX145" s="3414"/>
      <c r="BY145" s="3414"/>
      <c r="BZ145" s="3414"/>
      <c r="CA145" s="3414"/>
      <c r="CB145" s="3414"/>
      <c r="CC145" s="3414"/>
      <c r="CD145" s="3414"/>
      <c r="CE145" s="3414"/>
      <c r="CF145" s="3414"/>
      <c r="CG145" s="3414"/>
      <c r="CH145" s="3414"/>
      <c r="CI145" s="3414"/>
      <c r="CJ145" s="3414"/>
      <c r="CK145" s="3414"/>
      <c r="CL145" s="3414"/>
      <c r="CM145" s="3414"/>
      <c r="CN145" s="3414"/>
      <c r="CO145" s="3414"/>
      <c r="CP145" s="3414"/>
      <c r="CQ145" s="3414"/>
      <c r="CR145" s="3414"/>
      <c r="CS145" s="3414"/>
      <c r="CT145" s="3414"/>
      <c r="CU145" s="3414"/>
      <c r="CV145" s="3414"/>
      <c r="CW145" s="3414"/>
      <c r="CX145" s="3414"/>
      <c r="CY145" s="3414"/>
      <c r="CZ145" s="3414"/>
      <c r="DA145" s="3414"/>
      <c r="DB145" s="3414"/>
      <c r="DC145" s="3414"/>
      <c r="DD145" s="3414"/>
      <c r="DE145" s="142"/>
    </row>
    <row r="146" spans="1:109" ht="13.5" customHeight="1">
      <c r="A146" s="81"/>
      <c r="E146" s="3416" t="s">
        <v>727</v>
      </c>
      <c r="F146" s="3414" t="s">
        <v>974</v>
      </c>
      <c r="G146" s="3414"/>
      <c r="H146" s="3414"/>
      <c r="I146" s="3414"/>
      <c r="J146" s="3414"/>
      <c r="K146" s="3414"/>
      <c r="L146" s="3414"/>
      <c r="M146" s="3414"/>
      <c r="N146" s="3414"/>
      <c r="O146" s="3414"/>
      <c r="P146" s="3414"/>
      <c r="Q146" s="3414"/>
      <c r="R146" s="3414"/>
      <c r="S146" s="3414"/>
      <c r="T146" s="3414"/>
      <c r="U146" s="3414"/>
      <c r="V146" s="3414"/>
      <c r="W146" s="3414"/>
      <c r="X146" s="3414"/>
      <c r="Y146" s="3414"/>
      <c r="Z146" s="3414"/>
      <c r="AA146" s="3414"/>
      <c r="AB146" s="3414"/>
      <c r="AC146" s="3414"/>
      <c r="AD146" s="3414"/>
      <c r="AE146" s="3414"/>
      <c r="AF146" s="3414"/>
      <c r="AG146" s="3414"/>
      <c r="AH146" s="3414"/>
      <c r="AI146" s="3414"/>
      <c r="AJ146" s="3414"/>
      <c r="AK146" s="3414"/>
      <c r="AL146" s="3414"/>
      <c r="AM146" s="3414"/>
      <c r="AN146" s="3414"/>
      <c r="AO146" s="3414"/>
      <c r="AP146" s="3414"/>
      <c r="AQ146" s="3414"/>
      <c r="AR146" s="3414"/>
      <c r="AS146" s="3414"/>
      <c r="AT146" s="3414"/>
      <c r="AU146" s="3414"/>
      <c r="AV146" s="3414"/>
      <c r="AW146" s="3414"/>
      <c r="AX146" s="142"/>
      <c r="AY146" s="142"/>
      <c r="AZ146" s="142"/>
      <c r="BA146" s="142"/>
      <c r="BB146" s="142"/>
      <c r="BI146" s="410"/>
      <c r="BJ146" s="410"/>
      <c r="BK146" s="410"/>
      <c r="BL146" s="410"/>
      <c r="BM146" s="3418" t="s">
        <v>741</v>
      </c>
      <c r="BN146" s="3418"/>
      <c r="BO146" s="3414" t="s">
        <v>740</v>
      </c>
      <c r="BP146" s="3414"/>
      <c r="BQ146" s="3414"/>
      <c r="BR146" s="3414"/>
      <c r="BS146" s="3414"/>
      <c r="BT146" s="3414"/>
      <c r="BU146" s="3414"/>
      <c r="BV146" s="3414"/>
      <c r="BW146" s="3414"/>
      <c r="BX146" s="3414"/>
      <c r="BY146" s="3414"/>
      <c r="BZ146" s="3414"/>
      <c r="CA146" s="3414"/>
      <c r="CB146" s="3414"/>
      <c r="CC146" s="3414"/>
      <c r="CD146" s="3414"/>
      <c r="CE146" s="3414"/>
      <c r="CF146" s="3414"/>
      <c r="CG146" s="3414"/>
      <c r="CH146" s="3414"/>
      <c r="CI146" s="3414"/>
      <c r="CJ146" s="3414"/>
      <c r="CK146" s="3414"/>
      <c r="CL146" s="3414"/>
      <c r="CM146" s="3414"/>
      <c r="CN146" s="3414"/>
      <c r="CO146" s="3414"/>
      <c r="CP146" s="3414"/>
      <c r="CQ146" s="3414"/>
      <c r="CR146" s="3414"/>
      <c r="CS146" s="3414"/>
      <c r="CT146" s="3414"/>
      <c r="CU146" s="3414"/>
      <c r="CV146" s="3414"/>
      <c r="CW146" s="3414"/>
      <c r="CX146" s="3414"/>
      <c r="CY146" s="3414"/>
      <c r="CZ146" s="3414"/>
      <c r="DA146" s="3414"/>
      <c r="DB146" s="3414"/>
      <c r="DC146" s="3414"/>
      <c r="DD146" s="3414"/>
      <c r="DE146" s="142"/>
    </row>
    <row r="147" spans="1:109" ht="13.5" customHeight="1">
      <c r="A147" s="81"/>
      <c r="E147" s="3416"/>
      <c r="F147" s="3414"/>
      <c r="G147" s="3414"/>
      <c r="H147" s="3414"/>
      <c r="I147" s="3414"/>
      <c r="J147" s="3414"/>
      <c r="K147" s="3414"/>
      <c r="L147" s="3414"/>
      <c r="M147" s="3414"/>
      <c r="N147" s="3414"/>
      <c r="O147" s="3414"/>
      <c r="P147" s="3414"/>
      <c r="Q147" s="3414"/>
      <c r="R147" s="3414"/>
      <c r="S147" s="3414"/>
      <c r="T147" s="3414"/>
      <c r="U147" s="3414"/>
      <c r="V147" s="3414"/>
      <c r="W147" s="3414"/>
      <c r="X147" s="3414"/>
      <c r="Y147" s="3414"/>
      <c r="Z147" s="3414"/>
      <c r="AA147" s="3414"/>
      <c r="AB147" s="3414"/>
      <c r="AC147" s="3414"/>
      <c r="AD147" s="3414"/>
      <c r="AE147" s="3414"/>
      <c r="AF147" s="3414"/>
      <c r="AG147" s="3414"/>
      <c r="AH147" s="3414"/>
      <c r="AI147" s="3414"/>
      <c r="AJ147" s="3414"/>
      <c r="AK147" s="3414"/>
      <c r="AL147" s="3414"/>
      <c r="AM147" s="3414"/>
      <c r="AN147" s="3414"/>
      <c r="AO147" s="3414"/>
      <c r="AP147" s="3414"/>
      <c r="AQ147" s="3414"/>
      <c r="AR147" s="3414"/>
      <c r="AS147" s="3414"/>
      <c r="AT147" s="3414"/>
      <c r="AU147" s="3414"/>
      <c r="AV147" s="3414"/>
      <c r="AW147" s="3414"/>
      <c r="AX147" s="142"/>
      <c r="AY147" s="142"/>
      <c r="AZ147" s="142"/>
      <c r="BA147" s="142"/>
      <c r="BB147" s="142"/>
      <c r="BI147" s="410"/>
      <c r="BJ147" s="410"/>
      <c r="BK147" s="410"/>
      <c r="BL147" s="410"/>
      <c r="BM147" s="3418"/>
      <c r="BN147" s="3418"/>
      <c r="BO147" s="3414"/>
      <c r="BP147" s="3414"/>
      <c r="BQ147" s="3414"/>
      <c r="BR147" s="3414"/>
      <c r="BS147" s="3414"/>
      <c r="BT147" s="3414"/>
      <c r="BU147" s="3414"/>
      <c r="BV147" s="3414"/>
      <c r="BW147" s="3414"/>
      <c r="BX147" s="3414"/>
      <c r="BY147" s="3414"/>
      <c r="BZ147" s="3414"/>
      <c r="CA147" s="3414"/>
      <c r="CB147" s="3414"/>
      <c r="CC147" s="3414"/>
      <c r="CD147" s="3414"/>
      <c r="CE147" s="3414"/>
      <c r="CF147" s="3414"/>
      <c r="CG147" s="3414"/>
      <c r="CH147" s="3414"/>
      <c r="CI147" s="3414"/>
      <c r="CJ147" s="3414"/>
      <c r="CK147" s="3414"/>
      <c r="CL147" s="3414"/>
      <c r="CM147" s="3414"/>
      <c r="CN147" s="3414"/>
      <c r="CO147" s="3414"/>
      <c r="CP147" s="3414"/>
      <c r="CQ147" s="3414"/>
      <c r="CR147" s="3414"/>
      <c r="CS147" s="3414"/>
      <c r="CT147" s="3414"/>
      <c r="CU147" s="3414"/>
      <c r="CV147" s="3414"/>
      <c r="CW147" s="3414"/>
      <c r="CX147" s="3414"/>
      <c r="CY147" s="3414"/>
      <c r="CZ147" s="3414"/>
      <c r="DA147" s="3414"/>
      <c r="DB147" s="3414"/>
      <c r="DC147" s="3414"/>
      <c r="DD147" s="3414"/>
      <c r="DE147" s="142"/>
    </row>
    <row r="148" spans="1:109" ht="13.5" customHeight="1">
      <c r="A148" s="81"/>
      <c r="E148" s="409"/>
      <c r="F148" s="3414"/>
      <c r="G148" s="3414"/>
      <c r="H148" s="3414"/>
      <c r="I148" s="3414"/>
      <c r="J148" s="3414"/>
      <c r="K148" s="3414"/>
      <c r="L148" s="3414"/>
      <c r="M148" s="3414"/>
      <c r="N148" s="3414"/>
      <c r="O148" s="3414"/>
      <c r="P148" s="3414"/>
      <c r="Q148" s="3414"/>
      <c r="R148" s="3414"/>
      <c r="S148" s="3414"/>
      <c r="T148" s="3414"/>
      <c r="U148" s="3414"/>
      <c r="V148" s="3414"/>
      <c r="W148" s="3414"/>
      <c r="X148" s="3414"/>
      <c r="Y148" s="3414"/>
      <c r="Z148" s="3414"/>
      <c r="AA148" s="3414"/>
      <c r="AB148" s="3414"/>
      <c r="AC148" s="3414"/>
      <c r="AD148" s="3414"/>
      <c r="AE148" s="3414"/>
      <c r="AF148" s="3414"/>
      <c r="AG148" s="3414"/>
      <c r="AH148" s="3414"/>
      <c r="AI148" s="3414"/>
      <c r="AJ148" s="3414"/>
      <c r="AK148" s="3414"/>
      <c r="AL148" s="3414"/>
      <c r="AM148" s="3414"/>
      <c r="AN148" s="3414"/>
      <c r="AO148" s="3414"/>
      <c r="AP148" s="3414"/>
      <c r="AQ148" s="3414"/>
      <c r="AR148" s="3414"/>
      <c r="AS148" s="3414"/>
      <c r="AT148" s="3414"/>
      <c r="AU148" s="3414"/>
      <c r="AV148" s="3414"/>
      <c r="AW148" s="3414"/>
      <c r="AX148" s="142"/>
      <c r="AY148" s="142"/>
      <c r="AZ148" s="142"/>
      <c r="BA148" s="142"/>
      <c r="BB148" s="142"/>
      <c r="BI148" s="410"/>
      <c r="BJ148" s="410"/>
      <c r="BK148" s="410"/>
      <c r="BL148" s="410"/>
      <c r="BM148" s="417"/>
      <c r="BN148" s="417"/>
      <c r="BO148" s="3418" t="s">
        <v>992</v>
      </c>
      <c r="BP148" s="3418"/>
      <c r="BQ148" s="3414" t="s">
        <v>739</v>
      </c>
      <c r="BR148" s="3414"/>
      <c r="BS148" s="3414"/>
      <c r="BT148" s="3414"/>
      <c r="BU148" s="3414"/>
      <c r="BV148" s="3414"/>
      <c r="BW148" s="3414"/>
      <c r="BX148" s="3414"/>
      <c r="BY148" s="3414"/>
      <c r="BZ148" s="3414"/>
      <c r="CA148" s="3414"/>
      <c r="CB148" s="3414"/>
      <c r="CC148" s="3414"/>
      <c r="CD148" s="3414"/>
      <c r="CE148" s="3414"/>
      <c r="CF148" s="3414"/>
      <c r="CG148" s="3414"/>
      <c r="CH148" s="3414"/>
      <c r="CI148" s="3414"/>
      <c r="CJ148" s="3414"/>
      <c r="CK148" s="3414"/>
      <c r="CL148" s="3414"/>
      <c r="CM148" s="3414"/>
      <c r="CN148" s="3414"/>
      <c r="CO148" s="3414"/>
      <c r="CP148" s="3414"/>
      <c r="CQ148" s="3414"/>
      <c r="CR148" s="3414"/>
      <c r="CS148" s="3414"/>
      <c r="CT148" s="3414"/>
      <c r="CU148" s="3414"/>
      <c r="CV148" s="3414"/>
      <c r="CW148" s="3414"/>
      <c r="CX148" s="3414"/>
      <c r="CY148" s="3414"/>
      <c r="CZ148" s="3414"/>
      <c r="DA148" s="3414"/>
      <c r="DB148" s="3414"/>
      <c r="DC148" s="3414"/>
      <c r="DD148" s="3414"/>
      <c r="DE148" s="142"/>
    </row>
    <row r="149" spans="1:109" ht="13.5" customHeight="1">
      <c r="A149" s="81"/>
      <c r="E149" s="3416" t="s">
        <v>731</v>
      </c>
      <c r="F149" s="3414" t="s">
        <v>772</v>
      </c>
      <c r="G149" s="3414"/>
      <c r="H149" s="3414"/>
      <c r="I149" s="3414"/>
      <c r="J149" s="3414"/>
      <c r="K149" s="3414"/>
      <c r="L149" s="3414"/>
      <c r="M149" s="3414"/>
      <c r="N149" s="3414"/>
      <c r="O149" s="3414"/>
      <c r="P149" s="3414"/>
      <c r="Q149" s="3414"/>
      <c r="R149" s="3414"/>
      <c r="S149" s="3414"/>
      <c r="T149" s="3414"/>
      <c r="U149" s="3414"/>
      <c r="V149" s="3414"/>
      <c r="W149" s="3414"/>
      <c r="X149" s="3414"/>
      <c r="Y149" s="3414"/>
      <c r="Z149" s="3414"/>
      <c r="AA149" s="3414"/>
      <c r="AB149" s="3414"/>
      <c r="AC149" s="3414"/>
      <c r="AD149" s="3414"/>
      <c r="AE149" s="3414"/>
      <c r="AF149" s="3414"/>
      <c r="AG149" s="3414"/>
      <c r="AH149" s="3414"/>
      <c r="AI149" s="3414"/>
      <c r="AJ149" s="3414"/>
      <c r="AK149" s="3414"/>
      <c r="AL149" s="3414"/>
      <c r="AM149" s="3414"/>
      <c r="AN149" s="3414"/>
      <c r="AO149" s="3414"/>
      <c r="AP149" s="3414"/>
      <c r="AQ149" s="3414"/>
      <c r="AR149" s="3414"/>
      <c r="AS149" s="3414"/>
      <c r="AT149" s="3414"/>
      <c r="AU149" s="3414"/>
      <c r="AV149" s="3414"/>
      <c r="AW149" s="3414"/>
      <c r="AX149" s="142"/>
      <c r="AY149" s="142"/>
      <c r="AZ149" s="142"/>
      <c r="BA149" s="142"/>
      <c r="BB149" s="142"/>
      <c r="BI149" s="410"/>
      <c r="BJ149" s="410"/>
      <c r="BK149" s="410"/>
      <c r="BL149" s="410"/>
      <c r="BM149" s="417"/>
      <c r="BN149" s="417"/>
      <c r="BO149" s="3418"/>
      <c r="BP149" s="3418"/>
      <c r="BQ149" s="3414"/>
      <c r="BR149" s="3414"/>
      <c r="BS149" s="3414"/>
      <c r="BT149" s="3414"/>
      <c r="BU149" s="3414"/>
      <c r="BV149" s="3414"/>
      <c r="BW149" s="3414"/>
      <c r="BX149" s="3414"/>
      <c r="BY149" s="3414"/>
      <c r="BZ149" s="3414"/>
      <c r="CA149" s="3414"/>
      <c r="CB149" s="3414"/>
      <c r="CC149" s="3414"/>
      <c r="CD149" s="3414"/>
      <c r="CE149" s="3414"/>
      <c r="CF149" s="3414"/>
      <c r="CG149" s="3414"/>
      <c r="CH149" s="3414"/>
      <c r="CI149" s="3414"/>
      <c r="CJ149" s="3414"/>
      <c r="CK149" s="3414"/>
      <c r="CL149" s="3414"/>
      <c r="CM149" s="3414"/>
      <c r="CN149" s="3414"/>
      <c r="CO149" s="3414"/>
      <c r="CP149" s="3414"/>
      <c r="CQ149" s="3414"/>
      <c r="CR149" s="3414"/>
      <c r="CS149" s="3414"/>
      <c r="CT149" s="3414"/>
      <c r="CU149" s="3414"/>
      <c r="CV149" s="3414"/>
      <c r="CW149" s="3414"/>
      <c r="CX149" s="3414"/>
      <c r="CY149" s="3414"/>
      <c r="CZ149" s="3414"/>
      <c r="DA149" s="3414"/>
      <c r="DB149" s="3414"/>
      <c r="DC149" s="3414"/>
      <c r="DD149" s="3414"/>
      <c r="DE149" s="142"/>
    </row>
    <row r="150" spans="1:109" ht="13.5" customHeight="1">
      <c r="A150" s="81"/>
      <c r="E150" s="3416"/>
      <c r="F150" s="3414"/>
      <c r="G150" s="3414"/>
      <c r="H150" s="3414"/>
      <c r="I150" s="3414"/>
      <c r="J150" s="3414"/>
      <c r="K150" s="3414"/>
      <c r="L150" s="3414"/>
      <c r="M150" s="3414"/>
      <c r="N150" s="3414"/>
      <c r="O150" s="3414"/>
      <c r="P150" s="3414"/>
      <c r="Q150" s="3414"/>
      <c r="R150" s="3414"/>
      <c r="S150" s="3414"/>
      <c r="T150" s="3414"/>
      <c r="U150" s="3414"/>
      <c r="V150" s="3414"/>
      <c r="W150" s="3414"/>
      <c r="X150" s="3414"/>
      <c r="Y150" s="3414"/>
      <c r="Z150" s="3414"/>
      <c r="AA150" s="3414"/>
      <c r="AB150" s="3414"/>
      <c r="AC150" s="3414"/>
      <c r="AD150" s="3414"/>
      <c r="AE150" s="3414"/>
      <c r="AF150" s="3414"/>
      <c r="AG150" s="3414"/>
      <c r="AH150" s="3414"/>
      <c r="AI150" s="3414"/>
      <c r="AJ150" s="3414"/>
      <c r="AK150" s="3414"/>
      <c r="AL150" s="3414"/>
      <c r="AM150" s="3414"/>
      <c r="AN150" s="3414"/>
      <c r="AO150" s="3414"/>
      <c r="AP150" s="3414"/>
      <c r="AQ150" s="3414"/>
      <c r="AR150" s="3414"/>
      <c r="AS150" s="3414"/>
      <c r="AT150" s="3414"/>
      <c r="AU150" s="3414"/>
      <c r="AV150" s="3414"/>
      <c r="AW150" s="3414"/>
      <c r="AX150" s="142"/>
      <c r="AY150" s="142"/>
      <c r="AZ150" s="142"/>
      <c r="BA150" s="142"/>
      <c r="BB150" s="142"/>
      <c r="BI150" s="410"/>
      <c r="BJ150" s="410"/>
      <c r="BK150" s="410"/>
      <c r="BL150" s="410"/>
      <c r="BM150" s="417"/>
      <c r="BN150" s="417"/>
      <c r="BO150" s="3418" t="s">
        <v>993</v>
      </c>
      <c r="BP150" s="3418"/>
      <c r="BQ150" s="3414" t="s">
        <v>738</v>
      </c>
      <c r="BR150" s="3414"/>
      <c r="BS150" s="3414"/>
      <c r="BT150" s="3414"/>
      <c r="BU150" s="3414"/>
      <c r="BV150" s="3414"/>
      <c r="BW150" s="3414"/>
      <c r="BX150" s="3414"/>
      <c r="BY150" s="3414"/>
      <c r="BZ150" s="3414"/>
      <c r="CA150" s="3414"/>
      <c r="CB150" s="3414"/>
      <c r="CC150" s="3414"/>
      <c r="CD150" s="3414"/>
      <c r="CE150" s="3414"/>
      <c r="CF150" s="3414"/>
      <c r="CG150" s="3414"/>
      <c r="CH150" s="3414"/>
      <c r="CI150" s="3414"/>
      <c r="CJ150" s="3414"/>
      <c r="CK150" s="3414"/>
      <c r="CL150" s="3414"/>
      <c r="CM150" s="3414"/>
      <c r="CN150" s="3414"/>
      <c r="CO150" s="3414"/>
      <c r="CP150" s="3414"/>
      <c r="CQ150" s="3414"/>
      <c r="CR150" s="3414"/>
      <c r="CS150" s="3414"/>
      <c r="CT150" s="3414"/>
      <c r="CU150" s="3414"/>
      <c r="CV150" s="3414"/>
      <c r="CW150" s="3414"/>
      <c r="CX150" s="3414"/>
      <c r="CY150" s="3414"/>
      <c r="CZ150" s="3414"/>
      <c r="DA150" s="3414"/>
      <c r="DB150" s="3414"/>
      <c r="DC150" s="3414"/>
      <c r="DD150" s="3414"/>
      <c r="DE150" s="142"/>
    </row>
    <row r="151" spans="1:109" ht="13.5" customHeight="1">
      <c r="A151" s="81"/>
      <c r="B151" s="3415" t="s">
        <v>771</v>
      </c>
      <c r="C151" s="3415"/>
      <c r="D151" s="3415"/>
      <c r="E151" s="3415"/>
      <c r="F151" s="3415"/>
      <c r="G151" s="3415"/>
      <c r="H151" s="3415"/>
      <c r="I151" s="3415"/>
      <c r="J151" s="3415"/>
      <c r="K151" s="3415"/>
      <c r="L151" s="3415"/>
      <c r="M151" s="3415"/>
      <c r="N151" s="3415"/>
      <c r="O151" s="3415"/>
      <c r="P151" s="3415"/>
      <c r="Q151" s="3415"/>
      <c r="R151" s="3415"/>
      <c r="S151" s="3415"/>
      <c r="T151" s="3415"/>
      <c r="U151" s="3415"/>
      <c r="AX151" s="142"/>
      <c r="AY151" s="142"/>
      <c r="AZ151" s="142"/>
      <c r="BA151" s="142"/>
      <c r="BB151" s="142"/>
      <c r="BI151" s="410"/>
      <c r="BJ151" s="410"/>
      <c r="BK151" s="410"/>
      <c r="BL151" s="410"/>
      <c r="BM151" s="417"/>
      <c r="BN151" s="417"/>
      <c r="BO151" s="3418"/>
      <c r="BP151" s="3418"/>
      <c r="BQ151" s="3414"/>
      <c r="BR151" s="3414"/>
      <c r="BS151" s="3414"/>
      <c r="BT151" s="3414"/>
      <c r="BU151" s="3414"/>
      <c r="BV151" s="3414"/>
      <c r="BW151" s="3414"/>
      <c r="BX151" s="3414"/>
      <c r="BY151" s="3414"/>
      <c r="BZ151" s="3414"/>
      <c r="CA151" s="3414"/>
      <c r="CB151" s="3414"/>
      <c r="CC151" s="3414"/>
      <c r="CD151" s="3414"/>
      <c r="CE151" s="3414"/>
      <c r="CF151" s="3414"/>
      <c r="CG151" s="3414"/>
      <c r="CH151" s="3414"/>
      <c r="CI151" s="3414"/>
      <c r="CJ151" s="3414"/>
      <c r="CK151" s="3414"/>
      <c r="CL151" s="3414"/>
      <c r="CM151" s="3414"/>
      <c r="CN151" s="3414"/>
      <c r="CO151" s="3414"/>
      <c r="CP151" s="3414"/>
      <c r="CQ151" s="3414"/>
      <c r="CR151" s="3414"/>
      <c r="CS151" s="3414"/>
      <c r="CT151" s="3414"/>
      <c r="CU151" s="3414"/>
      <c r="CV151" s="3414"/>
      <c r="CW151" s="3414"/>
      <c r="CX151" s="3414"/>
      <c r="CY151" s="3414"/>
      <c r="CZ151" s="3414"/>
      <c r="DA151" s="3414"/>
      <c r="DB151" s="3414"/>
      <c r="DC151" s="3414"/>
      <c r="DD151" s="3414"/>
      <c r="DE151" s="142"/>
    </row>
    <row r="152" spans="1:109" ht="13.5" customHeight="1">
      <c r="A152" s="81"/>
      <c r="B152" s="3417" t="s">
        <v>770</v>
      </c>
      <c r="C152" s="3417"/>
      <c r="D152" s="3417"/>
      <c r="E152" s="3417"/>
      <c r="F152" s="3414" t="s">
        <v>975</v>
      </c>
      <c r="G152" s="3414"/>
      <c r="H152" s="3414"/>
      <c r="I152" s="3414"/>
      <c r="J152" s="3414"/>
      <c r="K152" s="3414"/>
      <c r="L152" s="3414"/>
      <c r="M152" s="3414"/>
      <c r="N152" s="3414"/>
      <c r="O152" s="3414"/>
      <c r="P152" s="3414"/>
      <c r="Q152" s="3414"/>
      <c r="R152" s="3414"/>
      <c r="S152" s="3414"/>
      <c r="T152" s="3414"/>
      <c r="U152" s="3414"/>
      <c r="V152" s="3414"/>
      <c r="W152" s="3414"/>
      <c r="X152" s="3414"/>
      <c r="Y152" s="3414"/>
      <c r="Z152" s="3414"/>
      <c r="AA152" s="3414"/>
      <c r="AB152" s="3414"/>
      <c r="AC152" s="3414"/>
      <c r="AD152" s="3414"/>
      <c r="AE152" s="3414"/>
      <c r="AF152" s="3414"/>
      <c r="AG152" s="3414"/>
      <c r="AH152" s="3414"/>
      <c r="AI152" s="3414"/>
      <c r="AJ152" s="3414"/>
      <c r="AK152" s="3414"/>
      <c r="AL152" s="3414"/>
      <c r="AM152" s="3414"/>
      <c r="AN152" s="3414"/>
      <c r="AO152" s="3414"/>
      <c r="AP152" s="3414"/>
      <c r="AQ152" s="3414"/>
      <c r="AR152" s="3414"/>
      <c r="AS152" s="3414"/>
      <c r="AT152" s="3414"/>
      <c r="AU152" s="3414"/>
      <c r="AV152" s="3414"/>
      <c r="AW152" s="3414"/>
      <c r="AX152" s="142"/>
      <c r="AY152" s="142"/>
      <c r="AZ152" s="142"/>
      <c r="BA152" s="142"/>
      <c r="BB152" s="142"/>
      <c r="BI152" s="409"/>
      <c r="BJ152" s="410"/>
      <c r="BK152" s="410"/>
      <c r="BL152" s="3416" t="s">
        <v>727</v>
      </c>
      <c r="BM152" s="3414" t="s">
        <v>990</v>
      </c>
      <c r="BN152" s="3414"/>
      <c r="BO152" s="3414"/>
      <c r="BP152" s="3414"/>
      <c r="BQ152" s="3414"/>
      <c r="BR152" s="3414"/>
      <c r="BS152" s="3414"/>
      <c r="BT152" s="3414"/>
      <c r="BU152" s="3414"/>
      <c r="BV152" s="3414"/>
      <c r="BW152" s="3414"/>
      <c r="BX152" s="3414"/>
      <c r="BY152" s="3414"/>
      <c r="BZ152" s="3414"/>
      <c r="CA152" s="3414"/>
      <c r="CB152" s="3414"/>
      <c r="CC152" s="3414"/>
      <c r="CD152" s="3414"/>
      <c r="CE152" s="3414"/>
      <c r="CF152" s="3414"/>
      <c r="CG152" s="3414"/>
      <c r="CH152" s="3414"/>
      <c r="CI152" s="3414"/>
      <c r="CJ152" s="3414"/>
      <c r="CK152" s="3414"/>
      <c r="CL152" s="3414"/>
      <c r="CM152" s="3414"/>
      <c r="CN152" s="3414"/>
      <c r="CO152" s="3414"/>
      <c r="CP152" s="3414"/>
      <c r="CQ152" s="3414"/>
      <c r="CR152" s="3414"/>
      <c r="CS152" s="3414"/>
      <c r="CT152" s="3414"/>
      <c r="CU152" s="3414"/>
      <c r="CV152" s="3414"/>
      <c r="CW152" s="3414"/>
      <c r="CX152" s="3414"/>
      <c r="CY152" s="3414"/>
      <c r="CZ152" s="3414"/>
      <c r="DA152" s="3414"/>
      <c r="DB152" s="3414"/>
      <c r="DC152" s="3414"/>
      <c r="DD152" s="3414"/>
      <c r="DE152" s="142"/>
    </row>
    <row r="153" spans="1:109" ht="13.5" customHeight="1">
      <c r="A153" s="81"/>
      <c r="B153" s="3417"/>
      <c r="C153" s="3417"/>
      <c r="D153" s="3417"/>
      <c r="E153" s="3417"/>
      <c r="F153" s="3414"/>
      <c r="G153" s="3414"/>
      <c r="H153" s="3414"/>
      <c r="I153" s="3414"/>
      <c r="J153" s="3414"/>
      <c r="K153" s="3414"/>
      <c r="L153" s="3414"/>
      <c r="M153" s="3414"/>
      <c r="N153" s="3414"/>
      <c r="O153" s="3414"/>
      <c r="P153" s="3414"/>
      <c r="Q153" s="3414"/>
      <c r="R153" s="3414"/>
      <c r="S153" s="3414"/>
      <c r="T153" s="3414"/>
      <c r="U153" s="3414"/>
      <c r="V153" s="3414"/>
      <c r="W153" s="3414"/>
      <c r="X153" s="3414"/>
      <c r="Y153" s="3414"/>
      <c r="Z153" s="3414"/>
      <c r="AA153" s="3414"/>
      <c r="AB153" s="3414"/>
      <c r="AC153" s="3414"/>
      <c r="AD153" s="3414"/>
      <c r="AE153" s="3414"/>
      <c r="AF153" s="3414"/>
      <c r="AG153" s="3414"/>
      <c r="AH153" s="3414"/>
      <c r="AI153" s="3414"/>
      <c r="AJ153" s="3414"/>
      <c r="AK153" s="3414"/>
      <c r="AL153" s="3414"/>
      <c r="AM153" s="3414"/>
      <c r="AN153" s="3414"/>
      <c r="AO153" s="3414"/>
      <c r="AP153" s="3414"/>
      <c r="AQ153" s="3414"/>
      <c r="AR153" s="3414"/>
      <c r="AS153" s="3414"/>
      <c r="AT153" s="3414"/>
      <c r="AU153" s="3414"/>
      <c r="AV153" s="3414"/>
      <c r="AW153" s="3414"/>
      <c r="AX153" s="142"/>
      <c r="AY153" s="142"/>
      <c r="AZ153" s="142"/>
      <c r="BA153" s="142"/>
      <c r="BB153" s="142"/>
      <c r="BI153" s="409"/>
      <c r="BJ153" s="410"/>
      <c r="BK153" s="410"/>
      <c r="BL153" s="3416"/>
      <c r="BM153" s="3414"/>
      <c r="BN153" s="3414"/>
      <c r="BO153" s="3414"/>
      <c r="BP153" s="3414"/>
      <c r="BQ153" s="3414"/>
      <c r="BR153" s="3414"/>
      <c r="BS153" s="3414"/>
      <c r="BT153" s="3414"/>
      <c r="BU153" s="3414"/>
      <c r="BV153" s="3414"/>
      <c r="BW153" s="3414"/>
      <c r="BX153" s="3414"/>
      <c r="BY153" s="3414"/>
      <c r="BZ153" s="3414"/>
      <c r="CA153" s="3414"/>
      <c r="CB153" s="3414"/>
      <c r="CC153" s="3414"/>
      <c r="CD153" s="3414"/>
      <c r="CE153" s="3414"/>
      <c r="CF153" s="3414"/>
      <c r="CG153" s="3414"/>
      <c r="CH153" s="3414"/>
      <c r="CI153" s="3414"/>
      <c r="CJ153" s="3414"/>
      <c r="CK153" s="3414"/>
      <c r="CL153" s="3414"/>
      <c r="CM153" s="3414"/>
      <c r="CN153" s="3414"/>
      <c r="CO153" s="3414"/>
      <c r="CP153" s="3414"/>
      <c r="CQ153" s="3414"/>
      <c r="CR153" s="3414"/>
      <c r="CS153" s="3414"/>
      <c r="CT153" s="3414"/>
      <c r="CU153" s="3414"/>
      <c r="CV153" s="3414"/>
      <c r="CW153" s="3414"/>
      <c r="CX153" s="3414"/>
      <c r="CY153" s="3414"/>
      <c r="CZ153" s="3414"/>
      <c r="DA153" s="3414"/>
      <c r="DB153" s="3414"/>
      <c r="DC153" s="3414"/>
      <c r="DD153" s="3414"/>
      <c r="DE153" s="142"/>
    </row>
    <row r="154" spans="1:109" ht="13.5" customHeight="1">
      <c r="A154" s="81"/>
      <c r="B154" s="410"/>
      <c r="C154" s="410"/>
      <c r="D154" s="410"/>
      <c r="E154" s="267"/>
      <c r="F154" s="3414"/>
      <c r="G154" s="3414"/>
      <c r="H154" s="3414"/>
      <c r="I154" s="3414"/>
      <c r="J154" s="3414"/>
      <c r="K154" s="3414"/>
      <c r="L154" s="3414"/>
      <c r="M154" s="3414"/>
      <c r="N154" s="3414"/>
      <c r="O154" s="3414"/>
      <c r="P154" s="3414"/>
      <c r="Q154" s="3414"/>
      <c r="R154" s="3414"/>
      <c r="S154" s="3414"/>
      <c r="T154" s="3414"/>
      <c r="U154" s="3414"/>
      <c r="V154" s="3414"/>
      <c r="W154" s="3414"/>
      <c r="X154" s="3414"/>
      <c r="Y154" s="3414"/>
      <c r="Z154" s="3414"/>
      <c r="AA154" s="3414"/>
      <c r="AB154" s="3414"/>
      <c r="AC154" s="3414"/>
      <c r="AD154" s="3414"/>
      <c r="AE154" s="3414"/>
      <c r="AF154" s="3414"/>
      <c r="AG154" s="3414"/>
      <c r="AH154" s="3414"/>
      <c r="AI154" s="3414"/>
      <c r="AJ154" s="3414"/>
      <c r="AK154" s="3414"/>
      <c r="AL154" s="3414"/>
      <c r="AM154" s="3414"/>
      <c r="AN154" s="3414"/>
      <c r="AO154" s="3414"/>
      <c r="AP154" s="3414"/>
      <c r="AQ154" s="3414"/>
      <c r="AR154" s="3414"/>
      <c r="AS154" s="3414"/>
      <c r="AT154" s="3414"/>
      <c r="AU154" s="3414"/>
      <c r="AV154" s="3414"/>
      <c r="AW154" s="3414"/>
      <c r="AX154" s="142"/>
      <c r="AY154" s="142"/>
      <c r="AZ154" s="142"/>
      <c r="BA154" s="142"/>
      <c r="BB154" s="142"/>
      <c r="BI154" s="410"/>
      <c r="BJ154" s="410"/>
      <c r="BK154" s="410"/>
      <c r="BL154" s="410"/>
      <c r="BM154" s="3414"/>
      <c r="BN154" s="3414"/>
      <c r="BO154" s="3414"/>
      <c r="BP154" s="3414"/>
      <c r="BQ154" s="3414"/>
      <c r="BR154" s="3414"/>
      <c r="BS154" s="3414"/>
      <c r="BT154" s="3414"/>
      <c r="BU154" s="3414"/>
      <c r="BV154" s="3414"/>
      <c r="BW154" s="3414"/>
      <c r="BX154" s="3414"/>
      <c r="BY154" s="3414"/>
      <c r="BZ154" s="3414"/>
      <c r="CA154" s="3414"/>
      <c r="CB154" s="3414"/>
      <c r="CC154" s="3414"/>
      <c r="CD154" s="3414"/>
      <c r="CE154" s="3414"/>
      <c r="CF154" s="3414"/>
      <c r="CG154" s="3414"/>
      <c r="CH154" s="3414"/>
      <c r="CI154" s="3414"/>
      <c r="CJ154" s="3414"/>
      <c r="CK154" s="3414"/>
      <c r="CL154" s="3414"/>
      <c r="CM154" s="3414"/>
      <c r="CN154" s="3414"/>
      <c r="CO154" s="3414"/>
      <c r="CP154" s="3414"/>
      <c r="CQ154" s="3414"/>
      <c r="CR154" s="3414"/>
      <c r="CS154" s="3414"/>
      <c r="CT154" s="3414"/>
      <c r="CU154" s="3414"/>
      <c r="CV154" s="3414"/>
      <c r="CW154" s="3414"/>
      <c r="CX154" s="3414"/>
      <c r="CY154" s="3414"/>
      <c r="CZ154" s="3414"/>
      <c r="DA154" s="3414"/>
      <c r="DB154" s="3414"/>
      <c r="DC154" s="3414"/>
      <c r="DD154" s="3414"/>
      <c r="DE154" s="142"/>
    </row>
    <row r="155" spans="1:109" ht="13.5" customHeight="1">
      <c r="A155" s="81"/>
      <c r="B155" s="3415" t="s">
        <v>769</v>
      </c>
      <c r="C155" s="3415"/>
      <c r="D155" s="3415"/>
      <c r="E155" s="3415"/>
      <c r="F155" s="3415"/>
      <c r="G155" s="3415"/>
      <c r="H155" s="3415"/>
      <c r="I155" s="3415"/>
      <c r="J155" s="3415"/>
      <c r="K155" s="3415"/>
      <c r="L155" s="3415"/>
      <c r="M155" s="3415"/>
      <c r="N155" s="3415"/>
      <c r="O155" s="3415"/>
      <c r="P155" s="410"/>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c r="AR155" s="267"/>
      <c r="AS155" s="267"/>
      <c r="AT155" s="267"/>
      <c r="AU155" s="267"/>
      <c r="AV155" s="267"/>
      <c r="AW155" s="267"/>
      <c r="AX155" s="142"/>
      <c r="AY155" s="142"/>
      <c r="AZ155" s="142"/>
      <c r="BA155" s="142"/>
      <c r="BB155" s="142"/>
      <c r="BI155" s="410"/>
      <c r="BJ155" s="410"/>
      <c r="BK155" s="410"/>
      <c r="BL155" s="410"/>
      <c r="BM155" s="3418" t="s">
        <v>737</v>
      </c>
      <c r="BN155" s="3418"/>
      <c r="BO155" s="3414" t="s">
        <v>736</v>
      </c>
      <c r="BP155" s="3414"/>
      <c r="BQ155" s="3414"/>
      <c r="BR155" s="3414"/>
      <c r="BS155" s="3414"/>
      <c r="BT155" s="3414"/>
      <c r="BU155" s="3414"/>
      <c r="BV155" s="3414"/>
      <c r="BW155" s="3414"/>
      <c r="BX155" s="3414"/>
      <c r="BY155" s="3414"/>
      <c r="BZ155" s="3414"/>
      <c r="CA155" s="3414"/>
      <c r="CB155" s="3414"/>
      <c r="CC155" s="3414"/>
      <c r="CD155" s="3414"/>
      <c r="CE155" s="3414"/>
      <c r="CF155" s="3414"/>
      <c r="CG155" s="3414"/>
      <c r="CH155" s="3414"/>
      <c r="CI155" s="3414"/>
      <c r="CJ155" s="3414"/>
      <c r="CK155" s="3414"/>
      <c r="CL155" s="3414"/>
      <c r="CM155" s="3414"/>
      <c r="CN155" s="3414"/>
      <c r="CO155" s="3414"/>
      <c r="CP155" s="3414"/>
      <c r="CQ155" s="3414"/>
      <c r="CR155" s="3414"/>
      <c r="CS155" s="3414"/>
      <c r="CT155" s="3414"/>
      <c r="CU155" s="3414"/>
      <c r="CV155" s="3414"/>
      <c r="CW155" s="3414"/>
      <c r="CX155" s="3414"/>
      <c r="CY155" s="3414"/>
      <c r="CZ155" s="3414"/>
      <c r="DA155" s="3414"/>
      <c r="DB155" s="3414"/>
      <c r="DC155" s="3414"/>
      <c r="DD155" s="3414"/>
      <c r="DE155" s="142"/>
    </row>
    <row r="156" spans="1:109" ht="13.5" customHeight="1">
      <c r="A156" s="81"/>
      <c r="B156" s="3417" t="s">
        <v>768</v>
      </c>
      <c r="C156" s="3417"/>
      <c r="D156" s="3417"/>
      <c r="E156" s="3417"/>
      <c r="F156" s="3414" t="s">
        <v>767</v>
      </c>
      <c r="G156" s="3414"/>
      <c r="H156" s="3414"/>
      <c r="I156" s="3414"/>
      <c r="J156" s="3414"/>
      <c r="K156" s="3414"/>
      <c r="L156" s="3414"/>
      <c r="M156" s="3414"/>
      <c r="N156" s="3414"/>
      <c r="O156" s="3414"/>
      <c r="P156" s="3414"/>
      <c r="Q156" s="3414"/>
      <c r="R156" s="3414"/>
      <c r="S156" s="3414"/>
      <c r="T156" s="3414"/>
      <c r="U156" s="3414"/>
      <c r="V156" s="3414"/>
      <c r="W156" s="3414"/>
      <c r="X156" s="3414"/>
      <c r="Y156" s="3414"/>
      <c r="Z156" s="3414"/>
      <c r="AA156" s="3414"/>
      <c r="AB156" s="3414"/>
      <c r="AC156" s="3414"/>
      <c r="AD156" s="3414"/>
      <c r="AE156" s="3414"/>
      <c r="AF156" s="3414"/>
      <c r="AG156" s="3414"/>
      <c r="AH156" s="3414"/>
      <c r="AI156" s="3414"/>
      <c r="AJ156" s="3414"/>
      <c r="AK156" s="3414"/>
      <c r="AL156" s="3414"/>
      <c r="AM156" s="3414"/>
      <c r="AN156" s="3414"/>
      <c r="AO156" s="3414"/>
      <c r="AP156" s="3414"/>
      <c r="AQ156" s="3414"/>
      <c r="AR156" s="3414"/>
      <c r="AS156" s="3414"/>
      <c r="AT156" s="3414"/>
      <c r="AU156" s="3414"/>
      <c r="AV156" s="3414"/>
      <c r="AW156" s="3414"/>
      <c r="AX156" s="142"/>
      <c r="AY156" s="142"/>
      <c r="AZ156" s="142"/>
      <c r="BA156" s="142"/>
      <c r="BB156" s="142"/>
      <c r="BI156" s="410"/>
      <c r="BJ156" s="410"/>
      <c r="BK156" s="410"/>
      <c r="BL156" s="410"/>
      <c r="BM156" s="3418"/>
      <c r="BN156" s="3418"/>
      <c r="BO156" s="3414"/>
      <c r="BP156" s="3414"/>
      <c r="BQ156" s="3414"/>
      <c r="BR156" s="3414"/>
      <c r="BS156" s="3414"/>
      <c r="BT156" s="3414"/>
      <c r="BU156" s="3414"/>
      <c r="BV156" s="3414"/>
      <c r="BW156" s="3414"/>
      <c r="BX156" s="3414"/>
      <c r="BY156" s="3414"/>
      <c r="BZ156" s="3414"/>
      <c r="CA156" s="3414"/>
      <c r="CB156" s="3414"/>
      <c r="CC156" s="3414"/>
      <c r="CD156" s="3414"/>
      <c r="CE156" s="3414"/>
      <c r="CF156" s="3414"/>
      <c r="CG156" s="3414"/>
      <c r="CH156" s="3414"/>
      <c r="CI156" s="3414"/>
      <c r="CJ156" s="3414"/>
      <c r="CK156" s="3414"/>
      <c r="CL156" s="3414"/>
      <c r="CM156" s="3414"/>
      <c r="CN156" s="3414"/>
      <c r="CO156" s="3414"/>
      <c r="CP156" s="3414"/>
      <c r="CQ156" s="3414"/>
      <c r="CR156" s="3414"/>
      <c r="CS156" s="3414"/>
      <c r="CT156" s="3414"/>
      <c r="CU156" s="3414"/>
      <c r="CV156" s="3414"/>
      <c r="CW156" s="3414"/>
      <c r="CX156" s="3414"/>
      <c r="CY156" s="3414"/>
      <c r="CZ156" s="3414"/>
      <c r="DA156" s="3414"/>
      <c r="DB156" s="3414"/>
      <c r="DC156" s="3414"/>
      <c r="DD156" s="3414"/>
      <c r="DE156" s="142"/>
    </row>
    <row r="157" spans="1:109" ht="13.5" customHeight="1">
      <c r="A157" s="81"/>
      <c r="B157" s="3417"/>
      <c r="C157" s="3417"/>
      <c r="D157" s="3417"/>
      <c r="E157" s="3417"/>
      <c r="F157" s="3414"/>
      <c r="G157" s="3414"/>
      <c r="H157" s="3414"/>
      <c r="I157" s="3414"/>
      <c r="J157" s="3414"/>
      <c r="K157" s="3414"/>
      <c r="L157" s="3414"/>
      <c r="M157" s="3414"/>
      <c r="N157" s="3414"/>
      <c r="O157" s="3414"/>
      <c r="P157" s="3414"/>
      <c r="Q157" s="3414"/>
      <c r="R157" s="3414"/>
      <c r="S157" s="3414"/>
      <c r="T157" s="3414"/>
      <c r="U157" s="3414"/>
      <c r="V157" s="3414"/>
      <c r="W157" s="3414"/>
      <c r="X157" s="3414"/>
      <c r="Y157" s="3414"/>
      <c r="Z157" s="3414"/>
      <c r="AA157" s="3414"/>
      <c r="AB157" s="3414"/>
      <c r="AC157" s="3414"/>
      <c r="AD157" s="3414"/>
      <c r="AE157" s="3414"/>
      <c r="AF157" s="3414"/>
      <c r="AG157" s="3414"/>
      <c r="AH157" s="3414"/>
      <c r="AI157" s="3414"/>
      <c r="AJ157" s="3414"/>
      <c r="AK157" s="3414"/>
      <c r="AL157" s="3414"/>
      <c r="AM157" s="3414"/>
      <c r="AN157" s="3414"/>
      <c r="AO157" s="3414"/>
      <c r="AP157" s="3414"/>
      <c r="AQ157" s="3414"/>
      <c r="AR157" s="3414"/>
      <c r="AS157" s="3414"/>
      <c r="AT157" s="3414"/>
      <c r="AU157" s="3414"/>
      <c r="AV157" s="3414"/>
      <c r="AW157" s="3414"/>
      <c r="AX157" s="142"/>
      <c r="AY157" s="142"/>
      <c r="AZ157" s="142"/>
      <c r="BA157" s="142"/>
      <c r="BB157" s="142"/>
      <c r="BI157" s="410"/>
      <c r="BJ157" s="410"/>
      <c r="BK157" s="410"/>
      <c r="BL157" s="410"/>
      <c r="BM157" s="3418" t="s">
        <v>735</v>
      </c>
      <c r="BN157" s="3418"/>
      <c r="BO157" s="3414" t="s">
        <v>734</v>
      </c>
      <c r="BP157" s="3414"/>
      <c r="BQ157" s="3414"/>
      <c r="BR157" s="3414"/>
      <c r="BS157" s="3414"/>
      <c r="BT157" s="3414"/>
      <c r="BU157" s="3414"/>
      <c r="BV157" s="3414"/>
      <c r="BW157" s="3414"/>
      <c r="BX157" s="3414"/>
      <c r="BY157" s="3414"/>
      <c r="BZ157" s="3414"/>
      <c r="CA157" s="3414"/>
      <c r="CB157" s="3414"/>
      <c r="CC157" s="3414"/>
      <c r="CD157" s="3414"/>
      <c r="CE157" s="3414"/>
      <c r="CF157" s="3414"/>
      <c r="CG157" s="3414"/>
      <c r="CH157" s="3414"/>
      <c r="CI157" s="3414"/>
      <c r="CJ157" s="3414"/>
      <c r="CK157" s="3414"/>
      <c r="CL157" s="3414"/>
      <c r="CM157" s="3414"/>
      <c r="CN157" s="3414"/>
      <c r="CO157" s="3414"/>
      <c r="CP157" s="3414"/>
      <c r="CQ157" s="3414"/>
      <c r="CR157" s="3414"/>
      <c r="CS157" s="3414"/>
      <c r="CT157" s="3414"/>
      <c r="CU157" s="3414"/>
      <c r="CV157" s="3414"/>
      <c r="CW157" s="3414"/>
      <c r="CX157" s="3414"/>
      <c r="CY157" s="3414"/>
      <c r="CZ157" s="3414"/>
      <c r="DA157" s="3414"/>
      <c r="DB157" s="3414"/>
      <c r="DC157" s="3414"/>
      <c r="DD157" s="3414"/>
      <c r="DE157" s="142"/>
    </row>
    <row r="158" spans="1:109" s="92" customFormat="1" ht="13.5" customHeight="1">
      <c r="B158" s="3415" t="s">
        <v>1527</v>
      </c>
      <c r="C158" s="3415"/>
      <c r="D158" s="3415"/>
      <c r="E158" s="3415"/>
      <c r="F158" s="3415"/>
      <c r="G158" s="3415"/>
      <c r="H158" s="3415"/>
      <c r="I158" s="3415"/>
      <c r="J158" s="3415"/>
      <c r="K158" s="3415"/>
      <c r="L158" s="3415"/>
      <c r="M158" s="3415"/>
      <c r="N158" s="3415"/>
      <c r="O158" s="3415"/>
      <c r="AX158" s="148"/>
      <c r="AY158" s="148"/>
      <c r="AZ158" s="148"/>
      <c r="BA158" s="148"/>
      <c r="BB158" s="148"/>
      <c r="BI158" s="410"/>
      <c r="BJ158" s="410"/>
      <c r="BK158" s="410"/>
      <c r="BL158" s="410"/>
      <c r="BM158" s="3418"/>
      <c r="BN158" s="3418"/>
      <c r="BO158" s="3414"/>
      <c r="BP158" s="3414"/>
      <c r="BQ158" s="3414"/>
      <c r="BR158" s="3414"/>
      <c r="BS158" s="3414"/>
      <c r="BT158" s="3414"/>
      <c r="BU158" s="3414"/>
      <c r="BV158" s="3414"/>
      <c r="BW158" s="3414"/>
      <c r="BX158" s="3414"/>
      <c r="BY158" s="3414"/>
      <c r="BZ158" s="3414"/>
      <c r="CA158" s="3414"/>
      <c r="CB158" s="3414"/>
      <c r="CC158" s="3414"/>
      <c r="CD158" s="3414"/>
      <c r="CE158" s="3414"/>
      <c r="CF158" s="3414"/>
      <c r="CG158" s="3414"/>
      <c r="CH158" s="3414"/>
      <c r="CI158" s="3414"/>
      <c r="CJ158" s="3414"/>
      <c r="CK158" s="3414"/>
      <c r="CL158" s="3414"/>
      <c r="CM158" s="3414"/>
      <c r="CN158" s="3414"/>
      <c r="CO158" s="3414"/>
      <c r="CP158" s="3414"/>
      <c r="CQ158" s="3414"/>
      <c r="CR158" s="3414"/>
      <c r="CS158" s="3414"/>
      <c r="CT158" s="3414"/>
      <c r="CU158" s="3414"/>
      <c r="CV158" s="3414"/>
      <c r="CW158" s="3414"/>
      <c r="CX158" s="3414"/>
      <c r="CY158" s="3414"/>
      <c r="CZ158" s="3414"/>
      <c r="DA158" s="3414"/>
      <c r="DB158" s="3414"/>
      <c r="DC158" s="3414"/>
      <c r="DD158" s="3414"/>
      <c r="DE158" s="142"/>
    </row>
    <row r="159" spans="1:109" ht="13.5" customHeight="1">
      <c r="A159" s="81"/>
      <c r="B159" s="3417" t="s">
        <v>766</v>
      </c>
      <c r="C159" s="3417"/>
      <c r="D159" s="3417"/>
      <c r="E159" s="3417"/>
      <c r="F159" s="3511" t="s">
        <v>1528</v>
      </c>
      <c r="G159" s="3511"/>
      <c r="H159" s="3511"/>
      <c r="I159" s="3511"/>
      <c r="J159" s="3511"/>
      <c r="K159" s="3511"/>
      <c r="L159" s="3511"/>
      <c r="M159" s="3511"/>
      <c r="N159" s="3511"/>
      <c r="O159" s="3511"/>
      <c r="P159" s="3511"/>
      <c r="Q159" s="3511"/>
      <c r="R159" s="3511"/>
      <c r="S159" s="3511"/>
      <c r="T159" s="3511"/>
      <c r="U159" s="3511"/>
      <c r="V159" s="3511"/>
      <c r="W159" s="3511"/>
      <c r="X159" s="3511"/>
      <c r="Y159" s="3511"/>
      <c r="Z159" s="3511"/>
      <c r="AA159" s="3511"/>
      <c r="AB159" s="3511"/>
      <c r="AC159" s="3511"/>
      <c r="AD159" s="3511"/>
      <c r="AE159" s="3511"/>
      <c r="AF159" s="3511"/>
      <c r="AG159" s="3511"/>
      <c r="AH159" s="3511"/>
      <c r="AI159" s="3511"/>
      <c r="AJ159" s="3511"/>
      <c r="AK159" s="3511"/>
      <c r="AL159" s="3511"/>
      <c r="AM159" s="3511"/>
      <c r="AN159" s="3511"/>
      <c r="AO159" s="3511"/>
      <c r="AP159" s="3511"/>
      <c r="AQ159" s="3511"/>
      <c r="AR159" s="3511"/>
      <c r="AS159" s="3511"/>
      <c r="AT159" s="3511"/>
      <c r="AU159" s="3511"/>
      <c r="AV159" s="3511"/>
      <c r="AW159" s="3511"/>
      <c r="AX159" s="145"/>
      <c r="AY159" s="142"/>
      <c r="AZ159" s="142"/>
      <c r="BA159" s="142"/>
      <c r="BB159" s="142"/>
      <c r="BI159" s="410"/>
      <c r="BJ159" s="410"/>
      <c r="BK159" s="410"/>
      <c r="BL159" s="410"/>
      <c r="BM159" s="3418" t="s">
        <v>733</v>
      </c>
      <c r="BN159" s="3418"/>
      <c r="BO159" s="3414" t="s">
        <v>732</v>
      </c>
      <c r="BP159" s="3414"/>
      <c r="BQ159" s="3414"/>
      <c r="BR159" s="3414"/>
      <c r="BS159" s="3414"/>
      <c r="BT159" s="3414"/>
      <c r="BU159" s="3414"/>
      <c r="BV159" s="3414"/>
      <c r="BW159" s="3414"/>
      <c r="BX159" s="3414"/>
      <c r="BY159" s="3414"/>
      <c r="BZ159" s="3414"/>
      <c r="CA159" s="3414"/>
      <c r="CB159" s="3414"/>
      <c r="CC159" s="3414"/>
      <c r="CD159" s="3414"/>
      <c r="CE159" s="3414"/>
      <c r="CF159" s="3414"/>
      <c r="CG159" s="3414"/>
      <c r="CH159" s="3414"/>
      <c r="CI159" s="3414"/>
      <c r="CJ159" s="3414"/>
      <c r="CK159" s="3414"/>
      <c r="CL159" s="3414"/>
      <c r="CM159" s="3414"/>
      <c r="CN159" s="3414"/>
      <c r="CO159" s="3414"/>
      <c r="CP159" s="3414"/>
      <c r="CQ159" s="3414"/>
      <c r="CR159" s="3414"/>
      <c r="CS159" s="3414"/>
      <c r="CT159" s="3414"/>
      <c r="CU159" s="3414"/>
      <c r="CV159" s="3414"/>
      <c r="CW159" s="3414"/>
      <c r="CX159" s="3414"/>
      <c r="CY159" s="3414"/>
      <c r="CZ159" s="3414"/>
      <c r="DA159" s="3414"/>
      <c r="DB159" s="3414"/>
      <c r="DC159" s="3414"/>
      <c r="DD159" s="3414"/>
      <c r="DE159" s="142"/>
    </row>
    <row r="160" spans="1:109" ht="13.5" customHeight="1">
      <c r="A160" s="81"/>
      <c r="B160" s="3417"/>
      <c r="C160" s="3417"/>
      <c r="D160" s="3417"/>
      <c r="E160" s="3417"/>
      <c r="F160" s="3511"/>
      <c r="G160" s="3511"/>
      <c r="H160" s="3511"/>
      <c r="I160" s="3511"/>
      <c r="J160" s="3511"/>
      <c r="K160" s="3511"/>
      <c r="L160" s="3511"/>
      <c r="M160" s="3511"/>
      <c r="N160" s="3511"/>
      <c r="O160" s="3511"/>
      <c r="P160" s="3511"/>
      <c r="Q160" s="3511"/>
      <c r="R160" s="3511"/>
      <c r="S160" s="3511"/>
      <c r="T160" s="3511"/>
      <c r="U160" s="3511"/>
      <c r="V160" s="3511"/>
      <c r="W160" s="3511"/>
      <c r="X160" s="3511"/>
      <c r="Y160" s="3511"/>
      <c r="Z160" s="3511"/>
      <c r="AA160" s="3511"/>
      <c r="AB160" s="3511"/>
      <c r="AC160" s="3511"/>
      <c r="AD160" s="3511"/>
      <c r="AE160" s="3511"/>
      <c r="AF160" s="3511"/>
      <c r="AG160" s="3511"/>
      <c r="AH160" s="3511"/>
      <c r="AI160" s="3511"/>
      <c r="AJ160" s="3511"/>
      <c r="AK160" s="3511"/>
      <c r="AL160" s="3511"/>
      <c r="AM160" s="3511"/>
      <c r="AN160" s="3511"/>
      <c r="AO160" s="3511"/>
      <c r="AP160" s="3511"/>
      <c r="AQ160" s="3511"/>
      <c r="AR160" s="3511"/>
      <c r="AS160" s="3511"/>
      <c r="AT160" s="3511"/>
      <c r="AU160" s="3511"/>
      <c r="AV160" s="3511"/>
      <c r="AW160" s="3511"/>
      <c r="AX160" s="145"/>
      <c r="AY160" s="142"/>
      <c r="AZ160" s="142"/>
      <c r="BA160" s="142"/>
      <c r="BB160" s="142"/>
      <c r="BI160" s="410"/>
      <c r="BJ160" s="410"/>
      <c r="BK160" s="410"/>
      <c r="BL160" s="410"/>
      <c r="BM160" s="3418"/>
      <c r="BN160" s="3418"/>
      <c r="BO160" s="3414"/>
      <c r="BP160" s="3414"/>
      <c r="BQ160" s="3414"/>
      <c r="BR160" s="3414"/>
      <c r="BS160" s="3414"/>
      <c r="BT160" s="3414"/>
      <c r="BU160" s="3414"/>
      <c r="BV160" s="3414"/>
      <c r="BW160" s="3414"/>
      <c r="BX160" s="3414"/>
      <c r="BY160" s="3414"/>
      <c r="BZ160" s="3414"/>
      <c r="CA160" s="3414"/>
      <c r="CB160" s="3414"/>
      <c r="CC160" s="3414"/>
      <c r="CD160" s="3414"/>
      <c r="CE160" s="3414"/>
      <c r="CF160" s="3414"/>
      <c r="CG160" s="3414"/>
      <c r="CH160" s="3414"/>
      <c r="CI160" s="3414"/>
      <c r="CJ160" s="3414"/>
      <c r="CK160" s="3414"/>
      <c r="CL160" s="3414"/>
      <c r="CM160" s="3414"/>
      <c r="CN160" s="3414"/>
      <c r="CO160" s="3414"/>
      <c r="CP160" s="3414"/>
      <c r="CQ160" s="3414"/>
      <c r="CR160" s="3414"/>
      <c r="CS160" s="3414"/>
      <c r="CT160" s="3414"/>
      <c r="CU160" s="3414"/>
      <c r="CV160" s="3414"/>
      <c r="CW160" s="3414"/>
      <c r="CX160" s="3414"/>
      <c r="CY160" s="3414"/>
      <c r="CZ160" s="3414"/>
      <c r="DA160" s="3414"/>
      <c r="DB160" s="3414"/>
      <c r="DC160" s="3414"/>
      <c r="DD160" s="3414"/>
      <c r="DE160" s="142"/>
    </row>
    <row r="161" spans="1:108" ht="13.5" customHeight="1">
      <c r="A161" s="81"/>
      <c r="F161" s="3511"/>
      <c r="G161" s="3511"/>
      <c r="H161" s="3511"/>
      <c r="I161" s="3511"/>
      <c r="J161" s="3511"/>
      <c r="K161" s="3511"/>
      <c r="L161" s="3511"/>
      <c r="M161" s="3511"/>
      <c r="N161" s="3511"/>
      <c r="O161" s="3511"/>
      <c r="P161" s="3511"/>
      <c r="Q161" s="3511"/>
      <c r="R161" s="3511"/>
      <c r="S161" s="3511"/>
      <c r="T161" s="3511"/>
      <c r="U161" s="3511"/>
      <c r="V161" s="3511"/>
      <c r="W161" s="3511"/>
      <c r="X161" s="3511"/>
      <c r="Y161" s="3511"/>
      <c r="Z161" s="3511"/>
      <c r="AA161" s="3511"/>
      <c r="AB161" s="3511"/>
      <c r="AC161" s="3511"/>
      <c r="AD161" s="3511"/>
      <c r="AE161" s="3511"/>
      <c r="AF161" s="3511"/>
      <c r="AG161" s="3511"/>
      <c r="AH161" s="3511"/>
      <c r="AI161" s="3511"/>
      <c r="AJ161" s="3511"/>
      <c r="AK161" s="3511"/>
      <c r="AL161" s="3511"/>
      <c r="AM161" s="3511"/>
      <c r="AN161" s="3511"/>
      <c r="AO161" s="3511"/>
      <c r="AP161" s="3511"/>
      <c r="AQ161" s="3511"/>
      <c r="AR161" s="3511"/>
      <c r="AS161" s="3511"/>
      <c r="AT161" s="3511"/>
      <c r="AU161" s="3511"/>
      <c r="AV161" s="3511"/>
      <c r="AW161" s="3511"/>
      <c r="AX161" s="145"/>
      <c r="AY161" s="142"/>
      <c r="AZ161" s="142"/>
      <c r="BA161" s="142"/>
      <c r="BB161" s="142"/>
      <c r="BI161" s="410"/>
      <c r="BJ161" s="410"/>
      <c r="BK161" s="410"/>
      <c r="BL161" s="3416" t="s">
        <v>731</v>
      </c>
      <c r="BM161" s="3414" t="s">
        <v>991</v>
      </c>
      <c r="BN161" s="3414"/>
      <c r="BO161" s="3414"/>
      <c r="BP161" s="3414"/>
      <c r="BQ161" s="3414"/>
      <c r="BR161" s="3414"/>
      <c r="BS161" s="3414"/>
      <c r="BT161" s="3414"/>
      <c r="BU161" s="3414"/>
      <c r="BV161" s="3414"/>
      <c r="BW161" s="3414"/>
      <c r="BX161" s="3414"/>
      <c r="BY161" s="3414"/>
      <c r="BZ161" s="3414"/>
      <c r="CA161" s="3414"/>
      <c r="CB161" s="3414"/>
      <c r="CC161" s="3414"/>
      <c r="CD161" s="3414"/>
      <c r="CE161" s="3414"/>
      <c r="CF161" s="3414"/>
      <c r="CG161" s="3414"/>
      <c r="CH161" s="3414"/>
      <c r="CI161" s="3414"/>
      <c r="CJ161" s="3414"/>
      <c r="CK161" s="3414"/>
      <c r="CL161" s="3414"/>
      <c r="CM161" s="3414"/>
      <c r="CN161" s="3414"/>
      <c r="CO161" s="3414"/>
      <c r="CP161" s="3414"/>
      <c r="CQ161" s="3414"/>
      <c r="CR161" s="3414"/>
      <c r="CS161" s="3414"/>
      <c r="CT161" s="3414"/>
      <c r="CU161" s="3414"/>
      <c r="CV161" s="3414"/>
      <c r="CW161" s="3414"/>
      <c r="CX161" s="3414"/>
      <c r="CY161" s="3414"/>
      <c r="CZ161" s="3414"/>
      <c r="DA161" s="3414"/>
      <c r="DB161" s="3414"/>
      <c r="DC161" s="3414"/>
      <c r="DD161" s="3414"/>
    </row>
    <row r="162" spans="1:108" ht="13.5" customHeight="1">
      <c r="A162" s="81"/>
      <c r="B162" s="3415" t="s">
        <v>765</v>
      </c>
      <c r="C162" s="3415"/>
      <c r="D162" s="3415"/>
      <c r="E162" s="3415"/>
      <c r="F162" s="3415"/>
      <c r="G162" s="3415"/>
      <c r="H162" s="3415"/>
      <c r="I162" s="3415"/>
      <c r="J162" s="3415"/>
      <c r="K162" s="3415"/>
      <c r="L162" s="3415"/>
      <c r="M162" s="3415"/>
      <c r="N162" s="3415"/>
      <c r="O162" s="3415"/>
      <c r="P162" s="3415"/>
      <c r="AX162" s="145"/>
      <c r="AY162" s="142"/>
      <c r="AZ162" s="142"/>
      <c r="BA162" s="142"/>
      <c r="BB162" s="142"/>
      <c r="BI162" s="410"/>
      <c r="BJ162" s="410"/>
      <c r="BK162" s="410"/>
      <c r="BL162" s="3416"/>
      <c r="BM162" s="3414"/>
      <c r="BN162" s="3414"/>
      <c r="BO162" s="3414"/>
      <c r="BP162" s="3414"/>
      <c r="BQ162" s="3414"/>
      <c r="BR162" s="3414"/>
      <c r="BS162" s="3414"/>
      <c r="BT162" s="3414"/>
      <c r="BU162" s="3414"/>
      <c r="BV162" s="3414"/>
      <c r="BW162" s="3414"/>
      <c r="BX162" s="3414"/>
      <c r="BY162" s="3414"/>
      <c r="BZ162" s="3414"/>
      <c r="CA162" s="3414"/>
      <c r="CB162" s="3414"/>
      <c r="CC162" s="3414"/>
      <c r="CD162" s="3414"/>
      <c r="CE162" s="3414"/>
      <c r="CF162" s="3414"/>
      <c r="CG162" s="3414"/>
      <c r="CH162" s="3414"/>
      <c r="CI162" s="3414"/>
      <c r="CJ162" s="3414"/>
      <c r="CK162" s="3414"/>
      <c r="CL162" s="3414"/>
      <c r="CM162" s="3414"/>
      <c r="CN162" s="3414"/>
      <c r="CO162" s="3414"/>
      <c r="CP162" s="3414"/>
      <c r="CQ162" s="3414"/>
      <c r="CR162" s="3414"/>
      <c r="CS162" s="3414"/>
      <c r="CT162" s="3414"/>
      <c r="CU162" s="3414"/>
      <c r="CV162" s="3414"/>
      <c r="CW162" s="3414"/>
      <c r="CX162" s="3414"/>
      <c r="CY162" s="3414"/>
      <c r="CZ162" s="3414"/>
      <c r="DA162" s="3414"/>
      <c r="DB162" s="3414"/>
      <c r="DC162" s="3414"/>
      <c r="DD162" s="3414"/>
    </row>
    <row r="163" spans="1:108" ht="13.5" customHeight="1">
      <c r="A163" s="81"/>
      <c r="B163" s="3417" t="s">
        <v>764</v>
      </c>
      <c r="C163" s="3417"/>
      <c r="D163" s="3417"/>
      <c r="E163" s="3417"/>
      <c r="F163" s="3418" t="s">
        <v>976</v>
      </c>
      <c r="G163" s="3418"/>
      <c r="H163" s="3418"/>
      <c r="I163" s="3418"/>
      <c r="J163" s="3418"/>
      <c r="K163" s="3418"/>
      <c r="L163" s="3418"/>
      <c r="M163" s="3418"/>
      <c r="N163" s="3418"/>
      <c r="O163" s="3418"/>
      <c r="P163" s="3418"/>
      <c r="Q163" s="3418"/>
      <c r="R163" s="3418"/>
      <c r="S163" s="3418"/>
      <c r="T163" s="3418"/>
      <c r="U163" s="3418"/>
      <c r="V163" s="3418"/>
      <c r="W163" s="3418"/>
      <c r="X163" s="3418"/>
      <c r="Y163" s="3418"/>
      <c r="Z163" s="3418"/>
      <c r="AA163" s="3418"/>
      <c r="AB163" s="3418"/>
      <c r="AC163" s="3418"/>
      <c r="AD163" s="3418"/>
      <c r="AE163" s="3418"/>
      <c r="AF163" s="3418"/>
      <c r="AG163" s="3418"/>
      <c r="AH163" s="3418"/>
      <c r="AI163" s="3418"/>
      <c r="AJ163" s="3418"/>
      <c r="AK163" s="3418"/>
      <c r="AL163" s="3418"/>
      <c r="AM163" s="3418"/>
      <c r="AN163" s="3418"/>
      <c r="AO163" s="3418"/>
      <c r="AP163" s="3418"/>
      <c r="AQ163" s="3418"/>
      <c r="AR163" s="3418"/>
      <c r="AS163" s="3418"/>
      <c r="AT163" s="3418"/>
      <c r="AU163" s="3418"/>
      <c r="AV163" s="3418"/>
      <c r="AW163" s="3418"/>
      <c r="AX163" s="145"/>
      <c r="AY163" s="142"/>
      <c r="AZ163" s="142"/>
      <c r="BA163" s="142"/>
      <c r="BB163" s="142"/>
      <c r="BL163" s="410"/>
      <c r="BM163" s="3414"/>
      <c r="BN163" s="3414"/>
      <c r="BO163" s="3414"/>
      <c r="BP163" s="3414"/>
      <c r="BQ163" s="3414"/>
      <c r="BR163" s="3414"/>
      <c r="BS163" s="3414"/>
      <c r="BT163" s="3414"/>
      <c r="BU163" s="3414"/>
      <c r="BV163" s="3414"/>
      <c r="BW163" s="3414"/>
      <c r="BX163" s="3414"/>
      <c r="BY163" s="3414"/>
      <c r="BZ163" s="3414"/>
      <c r="CA163" s="3414"/>
      <c r="CB163" s="3414"/>
      <c r="CC163" s="3414"/>
      <c r="CD163" s="3414"/>
      <c r="CE163" s="3414"/>
      <c r="CF163" s="3414"/>
      <c r="CG163" s="3414"/>
      <c r="CH163" s="3414"/>
      <c r="CI163" s="3414"/>
      <c r="CJ163" s="3414"/>
      <c r="CK163" s="3414"/>
      <c r="CL163" s="3414"/>
      <c r="CM163" s="3414"/>
      <c r="CN163" s="3414"/>
      <c r="CO163" s="3414"/>
      <c r="CP163" s="3414"/>
      <c r="CQ163" s="3414"/>
      <c r="CR163" s="3414"/>
      <c r="CS163" s="3414"/>
      <c r="CT163" s="3414"/>
      <c r="CU163" s="3414"/>
      <c r="CV163" s="3414"/>
      <c r="CW163" s="3414"/>
      <c r="CX163" s="3414"/>
      <c r="CY163" s="3414"/>
      <c r="CZ163" s="3414"/>
      <c r="DA163" s="3414"/>
      <c r="DB163" s="3414"/>
      <c r="DC163" s="3414"/>
      <c r="DD163" s="3414"/>
    </row>
    <row r="164" spans="1:108" ht="13.5" customHeight="1">
      <c r="A164" s="81"/>
      <c r="B164" s="3417"/>
      <c r="C164" s="3417"/>
      <c r="D164" s="3417"/>
      <c r="E164" s="3417"/>
      <c r="F164" s="3418"/>
      <c r="G164" s="3418"/>
      <c r="H164" s="3418"/>
      <c r="I164" s="3418"/>
      <c r="J164" s="3418"/>
      <c r="K164" s="3418"/>
      <c r="L164" s="3418"/>
      <c r="M164" s="3418"/>
      <c r="N164" s="3418"/>
      <c r="O164" s="3418"/>
      <c r="P164" s="3418"/>
      <c r="Q164" s="3418"/>
      <c r="R164" s="3418"/>
      <c r="S164" s="3418"/>
      <c r="T164" s="3418"/>
      <c r="U164" s="3418"/>
      <c r="V164" s="3418"/>
      <c r="W164" s="3418"/>
      <c r="X164" s="3418"/>
      <c r="Y164" s="3418"/>
      <c r="Z164" s="3418"/>
      <c r="AA164" s="3418"/>
      <c r="AB164" s="3418"/>
      <c r="AC164" s="3418"/>
      <c r="AD164" s="3418"/>
      <c r="AE164" s="3418"/>
      <c r="AF164" s="3418"/>
      <c r="AG164" s="3418"/>
      <c r="AH164" s="3418"/>
      <c r="AI164" s="3418"/>
      <c r="AJ164" s="3418"/>
      <c r="AK164" s="3418"/>
      <c r="AL164" s="3418"/>
      <c r="AM164" s="3418"/>
      <c r="AN164" s="3418"/>
      <c r="AO164" s="3418"/>
      <c r="AP164" s="3418"/>
      <c r="AQ164" s="3418"/>
      <c r="AR164" s="3418"/>
      <c r="AS164" s="3418"/>
      <c r="AT164" s="3418"/>
      <c r="AU164" s="3418"/>
      <c r="AV164" s="3418"/>
      <c r="AW164" s="3418"/>
      <c r="AX164" s="145"/>
      <c r="AY164" s="142"/>
      <c r="AZ164" s="142"/>
      <c r="BA164" s="142"/>
      <c r="BB164" s="142"/>
      <c r="BL164" s="410"/>
      <c r="BM164" s="3414"/>
      <c r="BN164" s="3414"/>
      <c r="BO164" s="3414"/>
      <c r="BP164" s="3414"/>
      <c r="BQ164" s="3414"/>
      <c r="BR164" s="3414"/>
      <c r="BS164" s="3414"/>
      <c r="BT164" s="3414"/>
      <c r="BU164" s="3414"/>
      <c r="BV164" s="3414"/>
      <c r="BW164" s="3414"/>
      <c r="BX164" s="3414"/>
      <c r="BY164" s="3414"/>
      <c r="BZ164" s="3414"/>
      <c r="CA164" s="3414"/>
      <c r="CB164" s="3414"/>
      <c r="CC164" s="3414"/>
      <c r="CD164" s="3414"/>
      <c r="CE164" s="3414"/>
      <c r="CF164" s="3414"/>
      <c r="CG164" s="3414"/>
      <c r="CH164" s="3414"/>
      <c r="CI164" s="3414"/>
      <c r="CJ164" s="3414"/>
      <c r="CK164" s="3414"/>
      <c r="CL164" s="3414"/>
      <c r="CM164" s="3414"/>
      <c r="CN164" s="3414"/>
      <c r="CO164" s="3414"/>
      <c r="CP164" s="3414"/>
      <c r="CQ164" s="3414"/>
      <c r="CR164" s="3414"/>
      <c r="CS164" s="3414"/>
      <c r="CT164" s="3414"/>
      <c r="CU164" s="3414"/>
      <c r="CV164" s="3414"/>
      <c r="CW164" s="3414"/>
      <c r="CX164" s="3414"/>
      <c r="CY164" s="3414"/>
      <c r="CZ164" s="3414"/>
      <c r="DA164" s="3414"/>
      <c r="DB164" s="3414"/>
      <c r="DC164" s="3414"/>
      <c r="DD164" s="3414"/>
    </row>
    <row r="165" spans="1:108" ht="13.5" customHeight="1">
      <c r="F165" s="3418"/>
      <c r="G165" s="3418"/>
      <c r="H165" s="3418"/>
      <c r="I165" s="3418"/>
      <c r="J165" s="3418"/>
      <c r="K165" s="3418"/>
      <c r="L165" s="3418"/>
      <c r="M165" s="3418"/>
      <c r="N165" s="3418"/>
      <c r="O165" s="3418"/>
      <c r="P165" s="3418"/>
      <c r="Q165" s="3418"/>
      <c r="R165" s="3418"/>
      <c r="S165" s="3418"/>
      <c r="T165" s="3418"/>
      <c r="U165" s="3418"/>
      <c r="V165" s="3418"/>
      <c r="W165" s="3418"/>
      <c r="X165" s="3418"/>
      <c r="Y165" s="3418"/>
      <c r="Z165" s="3418"/>
      <c r="AA165" s="3418"/>
      <c r="AB165" s="3418"/>
      <c r="AC165" s="3418"/>
      <c r="AD165" s="3418"/>
      <c r="AE165" s="3418"/>
      <c r="AF165" s="3418"/>
      <c r="AG165" s="3418"/>
      <c r="AH165" s="3418"/>
      <c r="AI165" s="3418"/>
      <c r="AJ165" s="3418"/>
      <c r="AK165" s="3418"/>
      <c r="AL165" s="3418"/>
      <c r="AM165" s="3418"/>
      <c r="AN165" s="3418"/>
      <c r="AO165" s="3418"/>
      <c r="AP165" s="3418"/>
      <c r="AQ165" s="3418"/>
      <c r="AR165" s="3418"/>
      <c r="AS165" s="3418"/>
      <c r="AT165" s="3418"/>
      <c r="AU165" s="3418"/>
      <c r="AV165" s="3418"/>
      <c r="AW165" s="3418"/>
      <c r="AX165" s="140"/>
      <c r="AY165" s="142"/>
      <c r="AZ165" s="142"/>
      <c r="BA165" s="142"/>
      <c r="BB165" s="142"/>
      <c r="BI165" s="3415" t="s">
        <v>730</v>
      </c>
      <c r="BJ165" s="3415"/>
      <c r="BK165" s="3415"/>
      <c r="BL165" s="3415"/>
      <c r="BM165" s="3415"/>
      <c r="BN165" s="3415"/>
      <c r="BO165" s="3415"/>
      <c r="BP165" s="3415"/>
      <c r="BQ165" s="3415"/>
      <c r="BR165" s="3415"/>
      <c r="BS165" s="3415"/>
      <c r="BT165" s="3415"/>
      <c r="BU165" s="3415"/>
      <c r="BV165" s="3415"/>
      <c r="BW165" s="3415"/>
      <c r="BX165" s="3415"/>
      <c r="BY165" s="3415"/>
      <c r="BZ165" s="3415"/>
      <c r="CA165" s="3415"/>
      <c r="CB165" s="3415"/>
      <c r="CC165" s="3415"/>
      <c r="CD165" s="3415"/>
      <c r="CE165" s="3415"/>
      <c r="CF165" s="3415"/>
      <c r="CG165" s="3415"/>
    </row>
    <row r="166" spans="1:108" ht="13.5" customHeight="1">
      <c r="E166" s="3416" t="s">
        <v>727</v>
      </c>
      <c r="F166" s="3414" t="s">
        <v>874</v>
      </c>
      <c r="G166" s="3414"/>
      <c r="H166" s="3414"/>
      <c r="I166" s="3414"/>
      <c r="J166" s="3414"/>
      <c r="K166" s="3414"/>
      <c r="L166" s="3414"/>
      <c r="M166" s="3414"/>
      <c r="N166" s="3414"/>
      <c r="O166" s="3414"/>
      <c r="P166" s="3414"/>
      <c r="Q166" s="3414"/>
      <c r="R166" s="3414"/>
      <c r="S166" s="3414"/>
      <c r="T166" s="3414"/>
      <c r="U166" s="3414"/>
      <c r="V166" s="3414"/>
      <c r="W166" s="3414"/>
      <c r="X166" s="3414"/>
      <c r="Y166" s="3414"/>
      <c r="Z166" s="3414"/>
      <c r="AA166" s="3414"/>
      <c r="AB166" s="3414"/>
      <c r="AC166" s="3414"/>
      <c r="AD166" s="3414"/>
      <c r="AE166" s="3414"/>
      <c r="AF166" s="3414"/>
      <c r="AG166" s="3414"/>
      <c r="AH166" s="3414"/>
      <c r="AI166" s="3414"/>
      <c r="AJ166" s="3414"/>
      <c r="AK166" s="3414"/>
      <c r="AL166" s="3414"/>
      <c r="AM166" s="3414"/>
      <c r="AN166" s="3414"/>
      <c r="AO166" s="3414"/>
      <c r="AP166" s="3414"/>
      <c r="AQ166" s="3414"/>
      <c r="AR166" s="3414"/>
      <c r="AS166" s="3414"/>
      <c r="AT166" s="3414"/>
      <c r="AU166" s="3414"/>
      <c r="AV166" s="3414"/>
      <c r="AW166" s="3414"/>
      <c r="AY166" s="142"/>
      <c r="AZ166" s="142"/>
      <c r="BA166" s="142"/>
      <c r="BB166" s="142"/>
      <c r="BI166" s="3417" t="s">
        <v>729</v>
      </c>
      <c r="BJ166" s="3417"/>
      <c r="BK166" s="3417"/>
      <c r="BL166" s="3417"/>
      <c r="BM166" s="3414" t="s">
        <v>728</v>
      </c>
      <c r="BN166" s="3414"/>
      <c r="BO166" s="3414"/>
      <c r="BP166" s="3414"/>
      <c r="BQ166" s="3414"/>
      <c r="BR166" s="3414"/>
      <c r="BS166" s="3414"/>
      <c r="BT166" s="3414"/>
      <c r="BU166" s="3414"/>
      <c r="BV166" s="3414"/>
      <c r="BW166" s="3414"/>
      <c r="BX166" s="3414"/>
      <c r="BY166" s="3414"/>
      <c r="BZ166" s="3414"/>
      <c r="CA166" s="3414"/>
      <c r="CB166" s="3414"/>
      <c r="CC166" s="3414"/>
      <c r="CD166" s="3414"/>
      <c r="CE166" s="3414"/>
      <c r="CF166" s="3414"/>
      <c r="CG166" s="3414"/>
      <c r="CH166" s="3414"/>
      <c r="CI166" s="3414"/>
      <c r="CJ166" s="3414"/>
      <c r="CK166" s="3414"/>
      <c r="CL166" s="3414"/>
      <c r="CM166" s="3414"/>
      <c r="CN166" s="3414"/>
      <c r="CO166" s="3414"/>
      <c r="CP166" s="3414"/>
      <c r="CQ166" s="3414"/>
      <c r="CR166" s="3414"/>
      <c r="CS166" s="3414"/>
      <c r="CT166" s="3414"/>
      <c r="CU166" s="3414"/>
      <c r="CV166" s="3414"/>
      <c r="CW166" s="3414"/>
      <c r="CX166" s="3414"/>
      <c r="CY166" s="3414"/>
      <c r="CZ166" s="3414"/>
      <c r="DA166" s="3414"/>
      <c r="DB166" s="3414"/>
      <c r="DC166" s="3414"/>
      <c r="DD166" s="3414"/>
    </row>
    <row r="167" spans="1:108" ht="13.5" customHeight="1">
      <c r="E167" s="3416"/>
      <c r="F167" s="3414"/>
      <c r="G167" s="3414"/>
      <c r="H167" s="3414"/>
      <c r="I167" s="3414"/>
      <c r="J167" s="3414"/>
      <c r="K167" s="3414"/>
      <c r="L167" s="3414"/>
      <c r="M167" s="3414"/>
      <c r="N167" s="3414"/>
      <c r="O167" s="3414"/>
      <c r="P167" s="3414"/>
      <c r="Q167" s="3414"/>
      <c r="R167" s="3414"/>
      <c r="S167" s="3414"/>
      <c r="T167" s="3414"/>
      <c r="U167" s="3414"/>
      <c r="V167" s="3414"/>
      <c r="W167" s="3414"/>
      <c r="X167" s="3414"/>
      <c r="Y167" s="3414"/>
      <c r="Z167" s="3414"/>
      <c r="AA167" s="3414"/>
      <c r="AB167" s="3414"/>
      <c r="AC167" s="3414"/>
      <c r="AD167" s="3414"/>
      <c r="AE167" s="3414"/>
      <c r="AF167" s="3414"/>
      <c r="AG167" s="3414"/>
      <c r="AH167" s="3414"/>
      <c r="AI167" s="3414"/>
      <c r="AJ167" s="3414"/>
      <c r="AK167" s="3414"/>
      <c r="AL167" s="3414"/>
      <c r="AM167" s="3414"/>
      <c r="AN167" s="3414"/>
      <c r="AO167" s="3414"/>
      <c r="AP167" s="3414"/>
      <c r="AQ167" s="3414"/>
      <c r="AR167" s="3414"/>
      <c r="AS167" s="3414"/>
      <c r="AT167" s="3414"/>
      <c r="AU167" s="3414"/>
      <c r="AV167" s="3414"/>
      <c r="AW167" s="3414"/>
      <c r="AY167" s="142"/>
      <c r="AZ167" s="142"/>
      <c r="BA167" s="142"/>
      <c r="BB167" s="142"/>
      <c r="BI167" s="3417"/>
      <c r="BJ167" s="3417"/>
      <c r="BK167" s="3417"/>
      <c r="BL167" s="3417"/>
      <c r="BM167" s="3414"/>
      <c r="BN167" s="3414"/>
      <c r="BO167" s="3414"/>
      <c r="BP167" s="3414"/>
      <c r="BQ167" s="3414"/>
      <c r="BR167" s="3414"/>
      <c r="BS167" s="3414"/>
      <c r="BT167" s="3414"/>
      <c r="BU167" s="3414"/>
      <c r="BV167" s="3414"/>
      <c r="BW167" s="3414"/>
      <c r="BX167" s="3414"/>
      <c r="BY167" s="3414"/>
      <c r="BZ167" s="3414"/>
      <c r="CA167" s="3414"/>
      <c r="CB167" s="3414"/>
      <c r="CC167" s="3414"/>
      <c r="CD167" s="3414"/>
      <c r="CE167" s="3414"/>
      <c r="CF167" s="3414"/>
      <c r="CG167" s="3414"/>
      <c r="CH167" s="3414"/>
      <c r="CI167" s="3414"/>
      <c r="CJ167" s="3414"/>
      <c r="CK167" s="3414"/>
      <c r="CL167" s="3414"/>
      <c r="CM167" s="3414"/>
      <c r="CN167" s="3414"/>
      <c r="CO167" s="3414"/>
      <c r="CP167" s="3414"/>
      <c r="CQ167" s="3414"/>
      <c r="CR167" s="3414"/>
      <c r="CS167" s="3414"/>
      <c r="CT167" s="3414"/>
      <c r="CU167" s="3414"/>
      <c r="CV167" s="3414"/>
      <c r="CW167" s="3414"/>
      <c r="CX167" s="3414"/>
      <c r="CY167" s="3414"/>
      <c r="CZ167" s="3414"/>
      <c r="DA167" s="3414"/>
      <c r="DB167" s="3414"/>
      <c r="DC167" s="3414"/>
      <c r="DD167" s="3414"/>
    </row>
    <row r="168" spans="1:108" ht="13.5" customHeight="1">
      <c r="B168" s="3415" t="s">
        <v>763</v>
      </c>
      <c r="C168" s="3415"/>
      <c r="D168" s="3415"/>
      <c r="E168" s="3415"/>
      <c r="F168" s="3415"/>
      <c r="G168" s="3415"/>
      <c r="H168" s="3415"/>
      <c r="I168" s="3415"/>
      <c r="J168" s="3415"/>
      <c r="K168" s="3415"/>
      <c r="L168" s="3415"/>
      <c r="M168" s="3415"/>
      <c r="N168" s="3415"/>
      <c r="O168" s="3415"/>
      <c r="P168" s="3415"/>
      <c r="Q168" s="410"/>
      <c r="R168" s="410"/>
      <c r="S168" s="410"/>
      <c r="T168" s="410"/>
      <c r="U168" s="410"/>
      <c r="V168" s="410"/>
      <c r="W168" s="410"/>
      <c r="X168" s="410"/>
      <c r="Y168" s="410"/>
      <c r="Z168" s="410"/>
      <c r="AA168" s="410"/>
      <c r="AB168" s="410"/>
      <c r="AC168" s="410"/>
      <c r="AD168" s="410"/>
      <c r="AE168" s="410"/>
      <c r="AF168" s="410"/>
      <c r="AG168" s="410"/>
      <c r="AH168" s="410"/>
      <c r="AI168" s="410"/>
      <c r="AJ168" s="410"/>
      <c r="AK168" s="410"/>
      <c r="AL168" s="410"/>
      <c r="AM168" s="410"/>
      <c r="AN168" s="410"/>
      <c r="AO168" s="410"/>
      <c r="AP168" s="410"/>
      <c r="AQ168" s="410"/>
      <c r="AR168" s="410"/>
      <c r="AS168" s="410"/>
      <c r="AT168" s="410"/>
      <c r="AU168" s="410"/>
      <c r="AV168" s="410"/>
      <c r="AW168" s="410"/>
      <c r="AY168" s="142"/>
      <c r="AZ168" s="142"/>
      <c r="BA168" s="142"/>
      <c r="BB168" s="142"/>
      <c r="BI168" s="409"/>
      <c r="BJ168" s="410"/>
      <c r="BK168" s="410"/>
      <c r="BL168" s="3416" t="s">
        <v>727</v>
      </c>
      <c r="BM168" s="3414" t="s">
        <v>726</v>
      </c>
      <c r="BN168" s="3414"/>
      <c r="BO168" s="3414"/>
      <c r="BP168" s="3414"/>
      <c r="BQ168" s="3414"/>
      <c r="BR168" s="3414"/>
      <c r="BS168" s="3414"/>
      <c r="BT168" s="3414"/>
      <c r="BU168" s="3414"/>
      <c r="BV168" s="3414"/>
      <c r="BW168" s="3414"/>
      <c r="BX168" s="3414"/>
      <c r="BY168" s="3414"/>
      <c r="BZ168" s="3414"/>
      <c r="CA168" s="3414"/>
      <c r="CB168" s="3414"/>
      <c r="CC168" s="3414"/>
      <c r="CD168" s="3414"/>
      <c r="CE168" s="3414"/>
      <c r="CF168" s="3414"/>
      <c r="CG168" s="3414"/>
      <c r="CH168" s="3414"/>
      <c r="CI168" s="3414"/>
      <c r="CJ168" s="3414"/>
      <c r="CK168" s="3414"/>
      <c r="CL168" s="3414"/>
      <c r="CM168" s="3414"/>
      <c r="CN168" s="3414"/>
      <c r="CO168" s="3414"/>
      <c r="CP168" s="3414"/>
      <c r="CQ168" s="3414"/>
      <c r="CR168" s="3414"/>
      <c r="CS168" s="3414"/>
      <c r="CT168" s="3414"/>
      <c r="CU168" s="3414"/>
      <c r="CV168" s="3414"/>
      <c r="CW168" s="3414"/>
      <c r="CX168" s="3414"/>
      <c r="CY168" s="3414"/>
      <c r="CZ168" s="3414"/>
      <c r="DA168" s="3414"/>
      <c r="DB168" s="3414"/>
      <c r="DC168" s="3414"/>
      <c r="DD168" s="3414"/>
    </row>
    <row r="169" spans="1:108" ht="13.5" customHeight="1">
      <c r="B169" s="3417" t="s">
        <v>762</v>
      </c>
      <c r="C169" s="3417"/>
      <c r="D169" s="3417"/>
      <c r="E169" s="3417"/>
      <c r="F169" s="3414" t="s">
        <v>977</v>
      </c>
      <c r="G169" s="3414"/>
      <c r="H169" s="3414"/>
      <c r="I169" s="3414"/>
      <c r="J169" s="3414"/>
      <c r="K169" s="3414"/>
      <c r="L169" s="3414"/>
      <c r="M169" s="3414"/>
      <c r="N169" s="3414"/>
      <c r="O169" s="3414"/>
      <c r="P169" s="3414"/>
      <c r="Q169" s="3414"/>
      <c r="R169" s="3414"/>
      <c r="S169" s="3414"/>
      <c r="T169" s="3414"/>
      <c r="U169" s="3414"/>
      <c r="V169" s="3414"/>
      <c r="W169" s="3414"/>
      <c r="X169" s="3414"/>
      <c r="Y169" s="3414"/>
      <c r="Z169" s="3414"/>
      <c r="AA169" s="3414"/>
      <c r="AB169" s="3414"/>
      <c r="AC169" s="3414"/>
      <c r="AD169" s="3414"/>
      <c r="AE169" s="3414"/>
      <c r="AF169" s="3414"/>
      <c r="AG169" s="3414"/>
      <c r="AH169" s="3414"/>
      <c r="AI169" s="3414"/>
      <c r="AJ169" s="3414"/>
      <c r="AK169" s="3414"/>
      <c r="AL169" s="3414"/>
      <c r="AM169" s="3414"/>
      <c r="AN169" s="3414"/>
      <c r="AO169" s="3414"/>
      <c r="AP169" s="3414"/>
      <c r="AQ169" s="3414"/>
      <c r="AR169" s="3414"/>
      <c r="AS169" s="3414"/>
      <c r="AT169" s="3414"/>
      <c r="AU169" s="3414"/>
      <c r="AV169" s="3414"/>
      <c r="AW169" s="3414"/>
      <c r="AY169" s="142"/>
      <c r="AZ169" s="142"/>
      <c r="BA169" s="142"/>
      <c r="BB169" s="142"/>
      <c r="BI169" s="409"/>
      <c r="BJ169" s="410"/>
      <c r="BK169" s="410"/>
      <c r="BL169" s="3416"/>
      <c r="BM169" s="3414"/>
      <c r="BN169" s="3414"/>
      <c r="BO169" s="3414"/>
      <c r="BP169" s="3414"/>
      <c r="BQ169" s="3414"/>
      <c r="BR169" s="3414"/>
      <c r="BS169" s="3414"/>
      <c r="BT169" s="3414"/>
      <c r="BU169" s="3414"/>
      <c r="BV169" s="3414"/>
      <c r="BW169" s="3414"/>
      <c r="BX169" s="3414"/>
      <c r="BY169" s="3414"/>
      <c r="BZ169" s="3414"/>
      <c r="CA169" s="3414"/>
      <c r="CB169" s="3414"/>
      <c r="CC169" s="3414"/>
      <c r="CD169" s="3414"/>
      <c r="CE169" s="3414"/>
      <c r="CF169" s="3414"/>
      <c r="CG169" s="3414"/>
      <c r="CH169" s="3414"/>
      <c r="CI169" s="3414"/>
      <c r="CJ169" s="3414"/>
      <c r="CK169" s="3414"/>
      <c r="CL169" s="3414"/>
      <c r="CM169" s="3414"/>
      <c r="CN169" s="3414"/>
      <c r="CO169" s="3414"/>
      <c r="CP169" s="3414"/>
      <c r="CQ169" s="3414"/>
      <c r="CR169" s="3414"/>
      <c r="CS169" s="3414"/>
      <c r="CT169" s="3414"/>
      <c r="CU169" s="3414"/>
      <c r="CV169" s="3414"/>
      <c r="CW169" s="3414"/>
      <c r="CX169" s="3414"/>
      <c r="CY169" s="3414"/>
      <c r="CZ169" s="3414"/>
      <c r="DA169" s="3414"/>
      <c r="DB169" s="3414"/>
      <c r="DC169" s="3414"/>
      <c r="DD169" s="3414"/>
    </row>
    <row r="170" spans="1:108" ht="13.5" customHeight="1">
      <c r="B170" s="3417"/>
      <c r="C170" s="3417"/>
      <c r="D170" s="3417"/>
      <c r="E170" s="3417"/>
      <c r="F170" s="3414"/>
      <c r="G170" s="3414"/>
      <c r="H170" s="3414"/>
      <c r="I170" s="3414"/>
      <c r="J170" s="3414"/>
      <c r="K170" s="3414"/>
      <c r="L170" s="3414"/>
      <c r="M170" s="3414"/>
      <c r="N170" s="3414"/>
      <c r="O170" s="3414"/>
      <c r="P170" s="3414"/>
      <c r="Q170" s="3414"/>
      <c r="R170" s="3414"/>
      <c r="S170" s="3414"/>
      <c r="T170" s="3414"/>
      <c r="U170" s="3414"/>
      <c r="V170" s="3414"/>
      <c r="W170" s="3414"/>
      <c r="X170" s="3414"/>
      <c r="Y170" s="3414"/>
      <c r="Z170" s="3414"/>
      <c r="AA170" s="3414"/>
      <c r="AB170" s="3414"/>
      <c r="AC170" s="3414"/>
      <c r="AD170" s="3414"/>
      <c r="AE170" s="3414"/>
      <c r="AF170" s="3414"/>
      <c r="AG170" s="3414"/>
      <c r="AH170" s="3414"/>
      <c r="AI170" s="3414"/>
      <c r="AJ170" s="3414"/>
      <c r="AK170" s="3414"/>
      <c r="AL170" s="3414"/>
      <c r="AM170" s="3414"/>
      <c r="AN170" s="3414"/>
      <c r="AO170" s="3414"/>
      <c r="AP170" s="3414"/>
      <c r="AQ170" s="3414"/>
      <c r="AR170" s="3414"/>
      <c r="AS170" s="3414"/>
      <c r="AT170" s="3414"/>
      <c r="AU170" s="3414"/>
      <c r="AV170" s="3414"/>
      <c r="AW170" s="3414"/>
      <c r="AY170" s="142"/>
      <c r="AZ170" s="142"/>
      <c r="BA170" s="142"/>
      <c r="BB170" s="142"/>
    </row>
    <row r="171" spans="1:108" ht="13.5" customHeight="1">
      <c r="B171" s="409"/>
      <c r="C171" s="409"/>
      <c r="D171" s="409"/>
      <c r="E171" s="409"/>
      <c r="F171" s="3414"/>
      <c r="G171" s="3414"/>
      <c r="H171" s="3414"/>
      <c r="I171" s="3414"/>
      <c r="J171" s="3414"/>
      <c r="K171" s="3414"/>
      <c r="L171" s="3414"/>
      <c r="M171" s="3414"/>
      <c r="N171" s="3414"/>
      <c r="O171" s="3414"/>
      <c r="P171" s="3414"/>
      <c r="Q171" s="3414"/>
      <c r="R171" s="3414"/>
      <c r="S171" s="3414"/>
      <c r="T171" s="3414"/>
      <c r="U171" s="3414"/>
      <c r="V171" s="3414"/>
      <c r="W171" s="3414"/>
      <c r="X171" s="3414"/>
      <c r="Y171" s="3414"/>
      <c r="Z171" s="3414"/>
      <c r="AA171" s="3414"/>
      <c r="AB171" s="3414"/>
      <c r="AC171" s="3414"/>
      <c r="AD171" s="3414"/>
      <c r="AE171" s="3414"/>
      <c r="AF171" s="3414"/>
      <c r="AG171" s="3414"/>
      <c r="AH171" s="3414"/>
      <c r="AI171" s="3414"/>
      <c r="AJ171" s="3414"/>
      <c r="AK171" s="3414"/>
      <c r="AL171" s="3414"/>
      <c r="AM171" s="3414"/>
      <c r="AN171" s="3414"/>
      <c r="AO171" s="3414"/>
      <c r="AP171" s="3414"/>
      <c r="AQ171" s="3414"/>
      <c r="AR171" s="3414"/>
      <c r="AS171" s="3414"/>
      <c r="AT171" s="3414"/>
      <c r="AU171" s="3414"/>
      <c r="AV171" s="3414"/>
      <c r="AW171" s="3414"/>
      <c r="AY171" s="142"/>
      <c r="AZ171" s="142"/>
      <c r="BA171" s="142"/>
      <c r="BB171" s="142"/>
    </row>
    <row r="172" spans="1:108" ht="13.5" customHeight="1">
      <c r="B172" s="409"/>
      <c r="C172" s="409"/>
      <c r="D172" s="409"/>
      <c r="E172" s="3416" t="s">
        <v>727</v>
      </c>
      <c r="F172" s="3414" t="s">
        <v>978</v>
      </c>
      <c r="G172" s="3414"/>
      <c r="H172" s="3414"/>
      <c r="I172" s="3414"/>
      <c r="J172" s="3414"/>
      <c r="K172" s="3414"/>
      <c r="L172" s="3414"/>
      <c r="M172" s="3414"/>
      <c r="N172" s="3414"/>
      <c r="O172" s="3414"/>
      <c r="P172" s="3414"/>
      <c r="Q172" s="3414"/>
      <c r="R172" s="3414"/>
      <c r="S172" s="3414"/>
      <c r="T172" s="3414"/>
      <c r="U172" s="3414"/>
      <c r="V172" s="3414"/>
      <c r="W172" s="3414"/>
      <c r="X172" s="3414"/>
      <c r="Y172" s="3414"/>
      <c r="Z172" s="3414"/>
      <c r="AA172" s="3414"/>
      <c r="AB172" s="3414"/>
      <c r="AC172" s="3414"/>
      <c r="AD172" s="3414"/>
      <c r="AE172" s="3414"/>
      <c r="AF172" s="3414"/>
      <c r="AG172" s="3414"/>
      <c r="AH172" s="3414"/>
      <c r="AI172" s="3414"/>
      <c r="AJ172" s="3414"/>
      <c r="AK172" s="3414"/>
      <c r="AL172" s="3414"/>
      <c r="AM172" s="3414"/>
      <c r="AN172" s="3414"/>
      <c r="AO172" s="3414"/>
      <c r="AP172" s="3414"/>
      <c r="AQ172" s="3414"/>
      <c r="AR172" s="3414"/>
      <c r="AS172" s="3414"/>
      <c r="AT172" s="3414"/>
      <c r="AU172" s="3414"/>
      <c r="AV172" s="3414"/>
      <c r="AW172" s="3414"/>
      <c r="AY172" s="142"/>
      <c r="AZ172" s="142"/>
      <c r="BA172" s="142"/>
      <c r="BB172" s="142"/>
    </row>
    <row r="173" spans="1:108" ht="13.5" customHeight="1">
      <c r="E173" s="3416"/>
      <c r="F173" s="3414"/>
      <c r="G173" s="3414"/>
      <c r="H173" s="3414"/>
      <c r="I173" s="3414"/>
      <c r="J173" s="3414"/>
      <c r="K173" s="3414"/>
      <c r="L173" s="3414"/>
      <c r="M173" s="3414"/>
      <c r="N173" s="3414"/>
      <c r="O173" s="3414"/>
      <c r="P173" s="3414"/>
      <c r="Q173" s="3414"/>
      <c r="R173" s="3414"/>
      <c r="S173" s="3414"/>
      <c r="T173" s="3414"/>
      <c r="U173" s="3414"/>
      <c r="V173" s="3414"/>
      <c r="W173" s="3414"/>
      <c r="X173" s="3414"/>
      <c r="Y173" s="3414"/>
      <c r="Z173" s="3414"/>
      <c r="AA173" s="3414"/>
      <c r="AB173" s="3414"/>
      <c r="AC173" s="3414"/>
      <c r="AD173" s="3414"/>
      <c r="AE173" s="3414"/>
      <c r="AF173" s="3414"/>
      <c r="AG173" s="3414"/>
      <c r="AH173" s="3414"/>
      <c r="AI173" s="3414"/>
      <c r="AJ173" s="3414"/>
      <c r="AK173" s="3414"/>
      <c r="AL173" s="3414"/>
      <c r="AM173" s="3414"/>
      <c r="AN173" s="3414"/>
      <c r="AO173" s="3414"/>
      <c r="AP173" s="3414"/>
      <c r="AQ173" s="3414"/>
      <c r="AR173" s="3414"/>
      <c r="AS173" s="3414"/>
      <c r="AT173" s="3414"/>
      <c r="AU173" s="3414"/>
      <c r="AV173" s="3414"/>
      <c r="AW173" s="3414"/>
      <c r="AY173" s="142"/>
      <c r="AZ173" s="142"/>
      <c r="BA173" s="142"/>
      <c r="BB173" s="142"/>
    </row>
    <row r="174" spans="1:108" ht="13.5" customHeight="1">
      <c r="F174" s="3414"/>
      <c r="G174" s="3414"/>
      <c r="H174" s="3414"/>
      <c r="I174" s="3414"/>
      <c r="J174" s="3414"/>
      <c r="K174" s="3414"/>
      <c r="L174" s="3414"/>
      <c r="M174" s="3414"/>
      <c r="N174" s="3414"/>
      <c r="O174" s="3414"/>
      <c r="P174" s="3414"/>
      <c r="Q174" s="3414"/>
      <c r="R174" s="3414"/>
      <c r="S174" s="3414"/>
      <c r="T174" s="3414"/>
      <c r="U174" s="3414"/>
      <c r="V174" s="3414"/>
      <c r="W174" s="3414"/>
      <c r="X174" s="3414"/>
      <c r="Y174" s="3414"/>
      <c r="Z174" s="3414"/>
      <c r="AA174" s="3414"/>
      <c r="AB174" s="3414"/>
      <c r="AC174" s="3414"/>
      <c r="AD174" s="3414"/>
      <c r="AE174" s="3414"/>
      <c r="AF174" s="3414"/>
      <c r="AG174" s="3414"/>
      <c r="AH174" s="3414"/>
      <c r="AI174" s="3414"/>
      <c r="AJ174" s="3414"/>
      <c r="AK174" s="3414"/>
      <c r="AL174" s="3414"/>
      <c r="AM174" s="3414"/>
      <c r="AN174" s="3414"/>
      <c r="AO174" s="3414"/>
      <c r="AP174" s="3414"/>
      <c r="AQ174" s="3414"/>
      <c r="AR174" s="3414"/>
      <c r="AS174" s="3414"/>
      <c r="AT174" s="3414"/>
      <c r="AU174" s="3414"/>
      <c r="AV174" s="3414"/>
      <c r="AW174" s="3414"/>
      <c r="AX174" s="142"/>
      <c r="AY174" s="142"/>
      <c r="AZ174" s="142"/>
      <c r="BA174" s="142"/>
      <c r="BB174" s="142"/>
    </row>
    <row r="175" spans="1:108" ht="13.5" customHeight="1">
      <c r="F175" s="3414"/>
      <c r="G175" s="3414"/>
      <c r="H175" s="3414"/>
      <c r="I175" s="3414"/>
      <c r="J175" s="3414"/>
      <c r="K175" s="3414"/>
      <c r="L175" s="3414"/>
      <c r="M175" s="3414"/>
      <c r="N175" s="3414"/>
      <c r="O175" s="3414"/>
      <c r="P175" s="3414"/>
      <c r="Q175" s="3414"/>
      <c r="R175" s="3414"/>
      <c r="S175" s="3414"/>
      <c r="T175" s="3414"/>
      <c r="U175" s="3414"/>
      <c r="V175" s="3414"/>
      <c r="W175" s="3414"/>
      <c r="X175" s="3414"/>
      <c r="Y175" s="3414"/>
      <c r="Z175" s="3414"/>
      <c r="AA175" s="3414"/>
      <c r="AB175" s="3414"/>
      <c r="AC175" s="3414"/>
      <c r="AD175" s="3414"/>
      <c r="AE175" s="3414"/>
      <c r="AF175" s="3414"/>
      <c r="AG175" s="3414"/>
      <c r="AH175" s="3414"/>
      <c r="AI175" s="3414"/>
      <c r="AJ175" s="3414"/>
      <c r="AK175" s="3414"/>
      <c r="AL175" s="3414"/>
      <c r="AM175" s="3414"/>
      <c r="AN175" s="3414"/>
      <c r="AO175" s="3414"/>
      <c r="AP175" s="3414"/>
      <c r="AQ175" s="3414"/>
      <c r="AR175" s="3414"/>
      <c r="AS175" s="3414"/>
      <c r="AT175" s="3414"/>
      <c r="AU175" s="3414"/>
      <c r="AV175" s="3414"/>
      <c r="AW175" s="3414"/>
      <c r="AX175" s="142"/>
      <c r="AY175" s="142"/>
      <c r="AZ175" s="142"/>
      <c r="BA175" s="142"/>
      <c r="BB175" s="142"/>
    </row>
    <row r="176" spans="1:108" ht="13.5" customHeight="1">
      <c r="F176" s="3414"/>
      <c r="G176" s="3414"/>
      <c r="H176" s="3414"/>
      <c r="I176" s="3414"/>
      <c r="J176" s="3414"/>
      <c r="K176" s="3414"/>
      <c r="L176" s="3414"/>
      <c r="M176" s="3414"/>
      <c r="N176" s="3414"/>
      <c r="O176" s="3414"/>
      <c r="P176" s="3414"/>
      <c r="Q176" s="3414"/>
      <c r="R176" s="3414"/>
      <c r="S176" s="3414"/>
      <c r="T176" s="3414"/>
      <c r="U176" s="3414"/>
      <c r="V176" s="3414"/>
      <c r="W176" s="3414"/>
      <c r="X176" s="3414"/>
      <c r="Y176" s="3414"/>
      <c r="Z176" s="3414"/>
      <c r="AA176" s="3414"/>
      <c r="AB176" s="3414"/>
      <c r="AC176" s="3414"/>
      <c r="AD176" s="3414"/>
      <c r="AE176" s="3414"/>
      <c r="AF176" s="3414"/>
      <c r="AG176" s="3414"/>
      <c r="AH176" s="3414"/>
      <c r="AI176" s="3414"/>
      <c r="AJ176" s="3414"/>
      <c r="AK176" s="3414"/>
      <c r="AL176" s="3414"/>
      <c r="AM176" s="3414"/>
      <c r="AN176" s="3414"/>
      <c r="AO176" s="3414"/>
      <c r="AP176" s="3414"/>
      <c r="AQ176" s="3414"/>
      <c r="AR176" s="3414"/>
      <c r="AS176" s="3414"/>
      <c r="AT176" s="3414"/>
      <c r="AU176" s="3414"/>
      <c r="AV176" s="3414"/>
      <c r="AW176" s="3414"/>
      <c r="AX176" s="142"/>
      <c r="AY176" s="142"/>
      <c r="AZ176" s="142"/>
      <c r="BA176" s="142"/>
      <c r="BB176" s="142"/>
    </row>
    <row r="177" spans="2:109" ht="13.5" customHeight="1">
      <c r="B177" s="3415" t="s">
        <v>761</v>
      </c>
      <c r="C177" s="3415"/>
      <c r="D177" s="3415"/>
      <c r="E177" s="3415"/>
      <c r="F177" s="3415"/>
      <c r="G177" s="3415"/>
      <c r="H177" s="3415"/>
      <c r="I177" s="3415"/>
      <c r="J177" s="3415"/>
      <c r="K177" s="3415"/>
      <c r="L177" s="3415"/>
      <c r="M177" s="3415"/>
      <c r="N177" s="3415"/>
      <c r="O177" s="3415"/>
      <c r="P177" s="3415"/>
      <c r="AX177" s="142"/>
      <c r="AY177" s="142"/>
      <c r="AZ177" s="142"/>
      <c r="BA177" s="142"/>
      <c r="BB177" s="142"/>
    </row>
    <row r="178" spans="2:109" ht="13.5" customHeight="1">
      <c r="B178" s="3417" t="s">
        <v>760</v>
      </c>
      <c r="C178" s="3417"/>
      <c r="D178" s="3417"/>
      <c r="E178" s="3417"/>
      <c r="F178" s="3414" t="s">
        <v>979</v>
      </c>
      <c r="G178" s="3414"/>
      <c r="H178" s="3414"/>
      <c r="I178" s="3414"/>
      <c r="J178" s="3414"/>
      <c r="K178" s="3414"/>
      <c r="L178" s="3414"/>
      <c r="M178" s="3414"/>
      <c r="N178" s="3414"/>
      <c r="O178" s="3414"/>
      <c r="P178" s="3414"/>
      <c r="Q178" s="3414"/>
      <c r="R178" s="3414"/>
      <c r="S178" s="3414"/>
      <c r="T178" s="3414"/>
      <c r="U178" s="3414"/>
      <c r="V178" s="3414"/>
      <c r="W178" s="3414"/>
      <c r="X178" s="3414"/>
      <c r="Y178" s="3414"/>
      <c r="Z178" s="3414"/>
      <c r="AA178" s="3414"/>
      <c r="AB178" s="3414"/>
      <c r="AC178" s="3414"/>
      <c r="AD178" s="3414"/>
      <c r="AE178" s="3414"/>
      <c r="AF178" s="3414"/>
      <c r="AG178" s="3414"/>
      <c r="AH178" s="3414"/>
      <c r="AI178" s="3414"/>
      <c r="AJ178" s="3414"/>
      <c r="AK178" s="3414"/>
      <c r="AL178" s="3414"/>
      <c r="AM178" s="3414"/>
      <c r="AN178" s="3414"/>
      <c r="AO178" s="3414"/>
      <c r="AP178" s="3414"/>
      <c r="AQ178" s="3414"/>
      <c r="AR178" s="3414"/>
      <c r="AS178" s="3414"/>
      <c r="AT178" s="3414"/>
      <c r="AU178" s="3414"/>
      <c r="AV178" s="3414"/>
      <c r="AW178" s="3414"/>
      <c r="AX178" s="142"/>
      <c r="AY178" s="142"/>
      <c r="AZ178" s="142"/>
      <c r="BA178" s="142"/>
      <c r="BB178" s="142"/>
    </row>
    <row r="179" spans="2:109" ht="13.5" customHeight="1">
      <c r="B179" s="3417"/>
      <c r="C179" s="3417"/>
      <c r="D179" s="3417"/>
      <c r="E179" s="3417"/>
      <c r="F179" s="3414"/>
      <c r="G179" s="3414"/>
      <c r="H179" s="3414"/>
      <c r="I179" s="3414"/>
      <c r="J179" s="3414"/>
      <c r="K179" s="3414"/>
      <c r="L179" s="3414"/>
      <c r="M179" s="3414"/>
      <c r="N179" s="3414"/>
      <c r="O179" s="3414"/>
      <c r="P179" s="3414"/>
      <c r="Q179" s="3414"/>
      <c r="R179" s="3414"/>
      <c r="S179" s="3414"/>
      <c r="T179" s="3414"/>
      <c r="U179" s="3414"/>
      <c r="V179" s="3414"/>
      <c r="W179" s="3414"/>
      <c r="X179" s="3414"/>
      <c r="Y179" s="3414"/>
      <c r="Z179" s="3414"/>
      <c r="AA179" s="3414"/>
      <c r="AB179" s="3414"/>
      <c r="AC179" s="3414"/>
      <c r="AD179" s="3414"/>
      <c r="AE179" s="3414"/>
      <c r="AF179" s="3414"/>
      <c r="AG179" s="3414"/>
      <c r="AH179" s="3414"/>
      <c r="AI179" s="3414"/>
      <c r="AJ179" s="3414"/>
      <c r="AK179" s="3414"/>
      <c r="AL179" s="3414"/>
      <c r="AM179" s="3414"/>
      <c r="AN179" s="3414"/>
      <c r="AO179" s="3414"/>
      <c r="AP179" s="3414"/>
      <c r="AQ179" s="3414"/>
      <c r="AR179" s="3414"/>
      <c r="AS179" s="3414"/>
      <c r="AT179" s="3414"/>
      <c r="AU179" s="3414"/>
      <c r="AV179" s="3414"/>
      <c r="AW179" s="3414"/>
      <c r="AX179" s="142"/>
      <c r="AY179" s="142"/>
      <c r="AZ179" s="142"/>
      <c r="BA179" s="142"/>
      <c r="BB179" s="142"/>
    </row>
    <row r="180" spans="2:109" ht="13.5" customHeight="1">
      <c r="B180" s="409"/>
      <c r="C180" s="409"/>
      <c r="D180" s="409"/>
      <c r="E180" s="409"/>
      <c r="F180" s="3414"/>
      <c r="G180" s="3414"/>
      <c r="H180" s="3414"/>
      <c r="I180" s="3414"/>
      <c r="J180" s="3414"/>
      <c r="K180" s="3414"/>
      <c r="L180" s="3414"/>
      <c r="M180" s="3414"/>
      <c r="N180" s="3414"/>
      <c r="O180" s="3414"/>
      <c r="P180" s="3414"/>
      <c r="Q180" s="3414"/>
      <c r="R180" s="3414"/>
      <c r="S180" s="3414"/>
      <c r="T180" s="3414"/>
      <c r="U180" s="3414"/>
      <c r="V180" s="3414"/>
      <c r="W180" s="3414"/>
      <c r="X180" s="3414"/>
      <c r="Y180" s="3414"/>
      <c r="Z180" s="3414"/>
      <c r="AA180" s="3414"/>
      <c r="AB180" s="3414"/>
      <c r="AC180" s="3414"/>
      <c r="AD180" s="3414"/>
      <c r="AE180" s="3414"/>
      <c r="AF180" s="3414"/>
      <c r="AG180" s="3414"/>
      <c r="AH180" s="3414"/>
      <c r="AI180" s="3414"/>
      <c r="AJ180" s="3414"/>
      <c r="AK180" s="3414"/>
      <c r="AL180" s="3414"/>
      <c r="AM180" s="3414"/>
      <c r="AN180" s="3414"/>
      <c r="AO180" s="3414"/>
      <c r="AP180" s="3414"/>
      <c r="AQ180" s="3414"/>
      <c r="AR180" s="3414"/>
      <c r="AS180" s="3414"/>
      <c r="AT180" s="3414"/>
      <c r="AU180" s="3414"/>
      <c r="AV180" s="3414"/>
      <c r="AW180" s="3414"/>
      <c r="AX180" s="142"/>
      <c r="AY180" s="142"/>
      <c r="AZ180" s="142"/>
      <c r="BA180" s="142"/>
      <c r="BB180" s="142"/>
      <c r="BC180" s="142"/>
      <c r="BD180" s="142"/>
      <c r="BE180" s="142"/>
      <c r="BF180" s="142"/>
      <c r="BG180" s="142"/>
      <c r="BH180" s="142"/>
      <c r="BI180" s="410"/>
      <c r="BJ180" s="410"/>
      <c r="BK180" s="410"/>
      <c r="BL180" s="410"/>
      <c r="BM180" s="410"/>
      <c r="BN180" s="410"/>
      <c r="BO180" s="410"/>
      <c r="BP180" s="410"/>
      <c r="BQ180" s="410"/>
      <c r="BR180" s="410"/>
      <c r="BS180" s="410"/>
      <c r="BT180" s="410"/>
      <c r="BU180" s="410"/>
      <c r="BV180" s="410"/>
      <c r="BW180" s="410"/>
      <c r="BX180" s="410"/>
      <c r="BY180" s="410"/>
      <c r="BZ180" s="410"/>
      <c r="CA180" s="410"/>
      <c r="CB180" s="410"/>
      <c r="CC180" s="410"/>
      <c r="CD180" s="410"/>
      <c r="CE180" s="410"/>
      <c r="CF180" s="410"/>
      <c r="CG180" s="410"/>
    </row>
    <row r="181" spans="2:109" ht="13.5" customHeight="1">
      <c r="AX181" s="142"/>
      <c r="AY181" s="142"/>
      <c r="AZ181" s="142"/>
      <c r="BA181" s="142"/>
      <c r="BB181" s="142"/>
      <c r="BC181" s="142"/>
      <c r="BD181" s="142"/>
      <c r="BE181" s="142"/>
      <c r="BF181" s="142"/>
      <c r="BG181" s="142"/>
      <c r="BH181" s="142"/>
      <c r="BI181" s="146"/>
      <c r="BJ181" s="140"/>
      <c r="BK181" s="140"/>
      <c r="BL181" s="408"/>
      <c r="BM181" s="149"/>
      <c r="BN181" s="149"/>
      <c r="BO181" s="149"/>
      <c r="BP181" s="149"/>
      <c r="BQ181" s="149"/>
      <c r="BR181" s="149"/>
      <c r="BS181" s="149"/>
      <c r="BT181" s="149"/>
      <c r="BU181" s="149"/>
      <c r="BV181" s="149"/>
      <c r="BW181" s="149"/>
      <c r="BX181" s="149"/>
      <c r="BY181" s="149"/>
      <c r="BZ181" s="149"/>
      <c r="CA181" s="149"/>
      <c r="CB181" s="149"/>
      <c r="CC181" s="149"/>
      <c r="CD181" s="149"/>
      <c r="CE181" s="149"/>
      <c r="CF181" s="149"/>
      <c r="CG181" s="149"/>
      <c r="CH181" s="149"/>
      <c r="CI181" s="149"/>
      <c r="CJ181" s="149"/>
      <c r="CK181" s="149"/>
      <c r="CL181" s="149"/>
      <c r="CM181" s="149"/>
      <c r="CN181" s="149"/>
      <c r="CO181" s="149"/>
      <c r="CP181" s="149"/>
      <c r="CQ181" s="149"/>
      <c r="CR181" s="149"/>
      <c r="CS181" s="149"/>
      <c r="CT181" s="149"/>
      <c r="CU181" s="149"/>
      <c r="CV181" s="149"/>
      <c r="CW181" s="149"/>
      <c r="CX181" s="149"/>
      <c r="CY181" s="149"/>
      <c r="CZ181" s="149"/>
      <c r="DA181" s="149"/>
      <c r="DB181" s="149"/>
      <c r="DC181" s="149"/>
      <c r="DD181" s="149"/>
    </row>
    <row r="182" spans="2:109" ht="13.5" customHeight="1">
      <c r="B182" s="146"/>
      <c r="C182" s="146"/>
      <c r="D182" s="146"/>
      <c r="E182" s="146"/>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149"/>
      <c r="AH182" s="149"/>
      <c r="AI182" s="149"/>
      <c r="AJ182" s="149"/>
      <c r="AK182" s="149"/>
      <c r="AL182" s="149"/>
      <c r="AM182" s="149"/>
      <c r="AN182" s="149"/>
      <c r="AO182" s="149"/>
      <c r="AP182" s="149"/>
      <c r="AQ182" s="149"/>
      <c r="AR182" s="149"/>
      <c r="AS182" s="149"/>
      <c r="AT182" s="149"/>
      <c r="AU182" s="149"/>
      <c r="AV182" s="149"/>
      <c r="AW182" s="149"/>
      <c r="AX182" s="142"/>
      <c r="AY182" s="142"/>
      <c r="AZ182" s="142"/>
      <c r="BA182" s="142"/>
      <c r="BB182" s="142"/>
      <c r="BC182" s="142"/>
      <c r="BD182" s="142"/>
      <c r="BE182" s="142"/>
      <c r="BF182" s="142"/>
      <c r="BG182" s="142"/>
      <c r="BH182" s="142"/>
    </row>
    <row r="183" spans="2:109" ht="13.5" customHeight="1">
      <c r="B183" s="146"/>
      <c r="C183" s="146"/>
      <c r="D183" s="146"/>
      <c r="E183" s="146"/>
      <c r="AY183" s="142"/>
      <c r="AZ183" s="142"/>
      <c r="BA183" s="142"/>
      <c r="BB183" s="142"/>
      <c r="BC183" s="142"/>
      <c r="BD183" s="142"/>
      <c r="BE183" s="142"/>
      <c r="BF183" s="142"/>
      <c r="BG183" s="142"/>
      <c r="BH183" s="142"/>
    </row>
    <row r="184" spans="2:109" ht="13.5" customHeight="1">
      <c r="B184" s="146"/>
      <c r="C184" s="146"/>
      <c r="D184" s="146"/>
      <c r="E184" s="146"/>
      <c r="AY184" s="142"/>
      <c r="AZ184" s="142"/>
      <c r="BA184" s="142"/>
      <c r="BB184" s="142"/>
      <c r="BC184" s="142"/>
      <c r="BD184" s="142"/>
      <c r="BE184" s="142"/>
      <c r="BF184" s="142"/>
      <c r="BG184" s="142"/>
      <c r="BH184" s="142"/>
    </row>
    <row r="185" spans="2:109" ht="13.5" customHeight="1">
      <c r="AY185" s="142"/>
      <c r="AZ185" s="142"/>
      <c r="BA185" s="142"/>
      <c r="BB185" s="142"/>
      <c r="BC185" s="142"/>
      <c r="BD185" s="142"/>
      <c r="BE185" s="142"/>
      <c r="BF185" s="142"/>
      <c r="BG185" s="142"/>
      <c r="BH185" s="142"/>
      <c r="DE185" s="142"/>
    </row>
    <row r="186" spans="2:109" ht="13.5" customHeight="1">
      <c r="AY186" s="142"/>
      <c r="AZ186" s="142"/>
      <c r="BA186" s="142"/>
      <c r="BB186" s="142"/>
      <c r="BC186" s="142"/>
      <c r="BD186" s="142"/>
      <c r="BE186" s="142"/>
      <c r="BF186" s="142"/>
      <c r="BG186" s="142"/>
      <c r="BH186" s="142"/>
    </row>
    <row r="187" spans="2:109" ht="13.5" customHeight="1">
      <c r="AY187" s="142"/>
      <c r="AZ187" s="142"/>
      <c r="BA187" s="142"/>
      <c r="BB187" s="142"/>
      <c r="BC187" s="142"/>
      <c r="BD187" s="142"/>
      <c r="BE187" s="142"/>
      <c r="BF187" s="142"/>
      <c r="BG187" s="142"/>
      <c r="BH187" s="142"/>
    </row>
    <row r="188" spans="2:109" ht="13.5" customHeight="1">
      <c r="AY188" s="142"/>
      <c r="AZ188" s="142"/>
      <c r="BA188" s="142"/>
      <c r="BB188" s="142"/>
      <c r="BC188" s="142"/>
      <c r="BD188" s="142"/>
      <c r="BE188" s="142"/>
      <c r="BF188" s="142"/>
      <c r="BG188" s="142"/>
      <c r="BH188" s="142"/>
    </row>
    <row r="189" spans="2:109" ht="13.5" customHeight="1">
      <c r="AY189" s="142"/>
      <c r="AZ189" s="142"/>
      <c r="BA189" s="142"/>
      <c r="BB189" s="142"/>
      <c r="BC189" s="142"/>
      <c r="BD189" s="142"/>
      <c r="BE189" s="142"/>
      <c r="BF189" s="142"/>
      <c r="BG189" s="142"/>
      <c r="BH189" s="142"/>
    </row>
    <row r="190" spans="2:109" ht="13.5" customHeight="1">
      <c r="AX190" s="142"/>
      <c r="AY190" s="142"/>
      <c r="AZ190" s="142"/>
      <c r="BA190" s="142"/>
      <c r="BB190" s="142"/>
      <c r="BC190" s="142"/>
      <c r="BD190" s="142"/>
      <c r="BE190" s="142"/>
      <c r="BF190" s="142"/>
      <c r="BG190" s="142"/>
      <c r="BH190" s="142"/>
    </row>
    <row r="191" spans="2:109" ht="13.5" customHeight="1">
      <c r="AX191" s="142"/>
      <c r="AY191" s="142"/>
      <c r="AZ191" s="142"/>
      <c r="BA191" s="142"/>
      <c r="BB191" s="142"/>
      <c r="BC191" s="142"/>
      <c r="BD191" s="142"/>
      <c r="BE191" s="142"/>
      <c r="BF191" s="142"/>
      <c r="BG191" s="142"/>
      <c r="BH191" s="142"/>
    </row>
    <row r="192" spans="2:109" ht="13.5" customHeight="1">
      <c r="AX192" s="142"/>
      <c r="AY192" s="142"/>
      <c r="AZ192" s="142"/>
      <c r="BA192" s="142"/>
      <c r="BB192" s="142"/>
      <c r="BC192" s="142"/>
      <c r="BD192" s="142"/>
      <c r="BE192" s="142"/>
      <c r="BF192" s="142"/>
      <c r="BG192" s="142"/>
      <c r="BH192" s="142"/>
    </row>
    <row r="193" spans="50:61" ht="13.5" customHeight="1">
      <c r="AX193" s="142"/>
      <c r="AY193" s="142"/>
      <c r="AZ193" s="142"/>
      <c r="BA193" s="142"/>
      <c r="BB193" s="142"/>
      <c r="BC193" s="142"/>
      <c r="BD193" s="142"/>
      <c r="BE193" s="142"/>
      <c r="BF193" s="142"/>
      <c r="BG193" s="142"/>
      <c r="BH193" s="142"/>
    </row>
    <row r="194" spans="50:61" ht="13.5" customHeight="1">
      <c r="AX194" s="142"/>
      <c r="AY194" s="142"/>
      <c r="AZ194" s="142"/>
      <c r="BA194" s="142"/>
      <c r="BB194" s="142"/>
      <c r="BC194" s="142"/>
      <c r="BD194" s="142"/>
      <c r="BE194" s="142"/>
      <c r="BF194" s="142"/>
      <c r="BG194" s="142"/>
      <c r="BH194" s="142"/>
    </row>
    <row r="195" spans="50:61" ht="13.5" customHeight="1">
      <c r="AX195" s="142"/>
      <c r="AY195" s="142"/>
      <c r="AZ195" s="142"/>
      <c r="BA195" s="142"/>
      <c r="BB195" s="142"/>
      <c r="BC195" s="142"/>
      <c r="BD195" s="142"/>
      <c r="BE195" s="142"/>
      <c r="BF195" s="142"/>
      <c r="BG195" s="142"/>
      <c r="BH195" s="142"/>
    </row>
    <row r="196" spans="50:61" ht="13.5" customHeight="1">
      <c r="AX196" s="142"/>
      <c r="AY196" s="142"/>
      <c r="AZ196" s="142"/>
      <c r="BA196" s="142"/>
      <c r="BB196" s="142"/>
      <c r="BC196" s="142"/>
      <c r="BD196" s="142"/>
      <c r="BE196" s="142"/>
      <c r="BF196" s="142"/>
      <c r="BG196" s="142"/>
      <c r="BH196" s="142"/>
      <c r="BI196" s="140"/>
    </row>
    <row r="197" spans="50:61" ht="13.5" customHeight="1">
      <c r="AX197" s="142"/>
      <c r="AY197" s="142"/>
      <c r="AZ197" s="142"/>
      <c r="BA197" s="142"/>
      <c r="BB197" s="142"/>
      <c r="BC197" s="142"/>
      <c r="BD197" s="142"/>
      <c r="BE197" s="142"/>
      <c r="BF197" s="142"/>
      <c r="BG197" s="142"/>
      <c r="BH197" s="142"/>
      <c r="BI197" s="140"/>
    </row>
    <row r="198" spans="50:61" ht="13.5" customHeight="1">
      <c r="AX198" s="142"/>
      <c r="AY198" s="142"/>
      <c r="AZ198" s="142"/>
      <c r="BA198" s="142"/>
      <c r="BB198" s="142"/>
      <c r="BC198" s="142"/>
      <c r="BD198" s="142"/>
      <c r="BE198" s="142"/>
      <c r="BF198" s="142"/>
      <c r="BG198" s="142"/>
      <c r="BH198" s="142"/>
    </row>
    <row r="199" spans="50:61" ht="13.5" customHeight="1">
      <c r="AX199" s="142"/>
      <c r="AY199" s="142"/>
      <c r="AZ199" s="142"/>
      <c r="BA199" s="142"/>
      <c r="BB199" s="142"/>
      <c r="BC199" s="142"/>
      <c r="BD199" s="142"/>
      <c r="BE199" s="142"/>
      <c r="BF199" s="142"/>
      <c r="BG199" s="142"/>
      <c r="BH199" s="142"/>
    </row>
    <row r="200" spans="50:61" ht="13.5" customHeight="1">
      <c r="AX200" s="142"/>
      <c r="AY200" s="142"/>
      <c r="AZ200" s="142"/>
      <c r="BA200" s="142"/>
      <c r="BB200" s="142"/>
      <c r="BC200" s="142"/>
      <c r="BD200" s="142"/>
      <c r="BE200" s="142"/>
      <c r="BF200" s="142"/>
      <c r="BG200" s="142"/>
      <c r="BH200" s="142"/>
    </row>
    <row r="201" spans="50:61" ht="13.5" customHeight="1">
      <c r="AX201" s="142"/>
      <c r="AY201" s="142"/>
      <c r="AZ201" s="142"/>
      <c r="BA201" s="142"/>
      <c r="BB201" s="142"/>
      <c r="BC201" s="142"/>
      <c r="BD201" s="142"/>
      <c r="BE201" s="142"/>
      <c r="BF201" s="142"/>
      <c r="BG201" s="142"/>
      <c r="BH201" s="142"/>
    </row>
    <row r="202" spans="50:61" ht="13.5" customHeight="1">
      <c r="AX202" s="142"/>
      <c r="AY202" s="142"/>
      <c r="AZ202" s="142"/>
      <c r="BA202" s="142"/>
      <c r="BB202" s="142"/>
      <c r="BC202" s="142"/>
      <c r="BD202" s="142"/>
      <c r="BE202" s="142"/>
      <c r="BF202" s="142"/>
      <c r="BG202" s="142"/>
      <c r="BH202" s="142"/>
    </row>
    <row r="203" spans="50:61" ht="13.5" customHeight="1">
      <c r="AX203" s="142"/>
      <c r="AY203" s="142"/>
      <c r="AZ203" s="142"/>
      <c r="BA203" s="142"/>
      <c r="BB203" s="142"/>
      <c r="BC203" s="142"/>
      <c r="BD203" s="142"/>
      <c r="BE203" s="142"/>
      <c r="BF203" s="142"/>
      <c r="BG203" s="142"/>
      <c r="BH203" s="142"/>
    </row>
    <row r="204" spans="50:61" ht="13.5" customHeight="1">
      <c r="AX204" s="142"/>
      <c r="AY204" s="142"/>
      <c r="AZ204" s="142"/>
      <c r="BA204" s="142"/>
      <c r="BB204" s="142"/>
      <c r="BC204" s="142"/>
      <c r="BD204" s="142"/>
      <c r="BE204" s="142"/>
      <c r="BF204" s="142"/>
      <c r="BG204" s="142"/>
      <c r="BH204" s="142"/>
    </row>
    <row r="205" spans="50:61" ht="13.5" customHeight="1">
      <c r="AX205" s="142"/>
      <c r="AY205" s="142"/>
      <c r="AZ205" s="142"/>
      <c r="BA205" s="142"/>
      <c r="BB205" s="142"/>
      <c r="BC205" s="142"/>
      <c r="BD205" s="142"/>
      <c r="BE205" s="142"/>
      <c r="BF205" s="142"/>
      <c r="BG205" s="142"/>
      <c r="BH205" s="142"/>
    </row>
    <row r="206" spans="50:61" s="82" customFormat="1" ht="13.5" customHeight="1">
      <c r="AX206" s="141"/>
      <c r="AY206" s="141"/>
      <c r="AZ206" s="141"/>
      <c r="BA206" s="141"/>
      <c r="BB206" s="141"/>
      <c r="BC206" s="141"/>
      <c r="BD206" s="141"/>
      <c r="BE206" s="141"/>
      <c r="BF206" s="141"/>
      <c r="BG206" s="141"/>
      <c r="BH206" s="141"/>
    </row>
    <row r="207" spans="50:61" s="82" customFormat="1" ht="13.5" customHeight="1">
      <c r="AX207" s="141"/>
      <c r="AY207" s="141"/>
      <c r="AZ207" s="141"/>
      <c r="BA207" s="141"/>
      <c r="BB207" s="141"/>
      <c r="BC207" s="141"/>
      <c r="BD207" s="141"/>
      <c r="BE207" s="141"/>
      <c r="BF207" s="141"/>
      <c r="BG207" s="141"/>
      <c r="BH207" s="141"/>
    </row>
    <row r="208" spans="50:61" ht="13.5" customHeight="1">
      <c r="AX208" s="142"/>
      <c r="AY208" s="142"/>
      <c r="AZ208" s="142"/>
      <c r="BA208" s="142"/>
      <c r="BB208" s="142"/>
      <c r="BC208" s="142"/>
      <c r="BD208" s="142"/>
      <c r="BE208" s="142"/>
      <c r="BF208" s="142"/>
      <c r="BG208" s="142"/>
      <c r="BH208" s="142"/>
    </row>
    <row r="209" spans="50:109" ht="13.5" customHeight="1">
      <c r="AX209" s="142"/>
      <c r="AY209" s="142"/>
      <c r="AZ209" s="142"/>
      <c r="BA209" s="142"/>
      <c r="BB209" s="142"/>
      <c r="BC209" s="142"/>
      <c r="BD209" s="142"/>
      <c r="BE209" s="142"/>
      <c r="BF209" s="142"/>
      <c r="BG209" s="142"/>
      <c r="BH209" s="142"/>
    </row>
    <row r="210" spans="50:109" ht="13.5" customHeight="1">
      <c r="AX210" s="142"/>
      <c r="AY210" s="142"/>
      <c r="AZ210" s="142"/>
      <c r="BA210" s="142"/>
      <c r="BB210" s="142"/>
      <c r="BC210" s="142"/>
      <c r="BD210" s="142"/>
      <c r="BE210" s="142"/>
      <c r="BF210" s="142"/>
      <c r="BG210" s="142"/>
      <c r="BH210" s="142"/>
    </row>
    <row r="211" spans="50:109" ht="13.5" customHeight="1">
      <c r="AX211" s="142"/>
      <c r="AY211" s="142"/>
      <c r="AZ211" s="142"/>
      <c r="BA211" s="142"/>
      <c r="BB211" s="142"/>
      <c r="BC211" s="142"/>
      <c r="BD211" s="142"/>
      <c r="BE211" s="142"/>
      <c r="BF211" s="142"/>
      <c r="BG211" s="142"/>
      <c r="BH211" s="142"/>
    </row>
    <row r="212" spans="50:109" ht="13.5" customHeight="1">
      <c r="AX212" s="142"/>
      <c r="AY212" s="142"/>
      <c r="AZ212" s="142"/>
      <c r="BA212" s="142"/>
      <c r="BB212" s="142"/>
      <c r="BC212" s="142"/>
      <c r="BD212" s="142"/>
      <c r="BE212" s="142"/>
      <c r="BF212" s="142"/>
      <c r="BG212" s="142"/>
      <c r="BH212" s="142"/>
    </row>
    <row r="213" spans="50:109" ht="13.5" customHeight="1">
      <c r="AX213" s="142"/>
      <c r="AY213" s="142"/>
      <c r="AZ213" s="142"/>
      <c r="BA213" s="142"/>
      <c r="BB213" s="142"/>
      <c r="BC213" s="142"/>
      <c r="BD213" s="142"/>
      <c r="BE213" s="142"/>
      <c r="BF213" s="142"/>
      <c r="BG213" s="142"/>
      <c r="BH213" s="142"/>
    </row>
    <row r="214" spans="50:109" ht="13.5" customHeight="1">
      <c r="AX214" s="142"/>
      <c r="AY214" s="142"/>
      <c r="AZ214" s="142"/>
      <c r="BA214" s="142"/>
      <c r="BB214" s="142"/>
      <c r="BC214" s="142"/>
      <c r="BD214" s="142"/>
      <c r="BE214" s="142"/>
      <c r="BF214" s="142"/>
      <c r="BG214" s="142"/>
      <c r="BH214" s="142"/>
      <c r="DE214" s="142"/>
    </row>
    <row r="215" spans="50:109" ht="13.5" customHeight="1">
      <c r="AX215" s="142"/>
      <c r="AY215" s="142"/>
      <c r="AZ215" s="142"/>
      <c r="BA215" s="142"/>
      <c r="BB215" s="142"/>
      <c r="BC215" s="142"/>
      <c r="BD215" s="142"/>
      <c r="BE215" s="142"/>
      <c r="BF215" s="142"/>
      <c r="BG215" s="142"/>
      <c r="BH215" s="142"/>
      <c r="DE215" s="142"/>
    </row>
    <row r="216" spans="50:109" ht="13.5" customHeight="1">
      <c r="AX216" s="142"/>
      <c r="AY216" s="142"/>
      <c r="AZ216" s="142"/>
      <c r="BA216" s="142"/>
      <c r="BB216" s="142"/>
      <c r="BC216" s="142"/>
      <c r="BD216" s="142"/>
      <c r="BE216" s="142"/>
      <c r="BF216" s="142"/>
      <c r="BG216" s="142"/>
      <c r="BH216" s="142"/>
      <c r="DE216" s="142"/>
    </row>
    <row r="217" spans="50:109" ht="13.5" customHeight="1">
      <c r="AX217" s="142"/>
      <c r="AY217" s="142"/>
      <c r="AZ217" s="142"/>
      <c r="BA217" s="142"/>
      <c r="BB217" s="142"/>
      <c r="BC217" s="142"/>
      <c r="BD217" s="142"/>
      <c r="BE217" s="142"/>
      <c r="BF217" s="142"/>
      <c r="BG217" s="142"/>
      <c r="BH217" s="142"/>
      <c r="DE217" s="142"/>
    </row>
    <row r="218" spans="50:109" ht="13.5" customHeight="1">
      <c r="AX218" s="142"/>
      <c r="AY218" s="142"/>
      <c r="AZ218" s="142"/>
      <c r="BA218" s="142"/>
      <c r="BB218" s="142"/>
      <c r="BC218" s="142"/>
      <c r="BD218" s="142"/>
      <c r="BE218" s="142"/>
      <c r="BF218" s="142"/>
      <c r="BG218" s="142"/>
      <c r="BH218" s="142"/>
      <c r="DE218" s="142"/>
    </row>
    <row r="219" spans="50:109" ht="13.5" customHeight="1">
      <c r="AX219" s="142"/>
      <c r="AY219" s="142"/>
      <c r="AZ219" s="142"/>
      <c r="BA219" s="142"/>
      <c r="BB219" s="142"/>
      <c r="BC219" s="142"/>
      <c r="BD219" s="142"/>
      <c r="BE219" s="142"/>
      <c r="BF219" s="142"/>
      <c r="BG219" s="142"/>
      <c r="BH219" s="142"/>
      <c r="DE219" s="142"/>
    </row>
    <row r="220" spans="50:109" ht="13.5" customHeight="1">
      <c r="AX220" s="142"/>
      <c r="AY220" s="142"/>
      <c r="AZ220" s="142"/>
      <c r="BA220" s="142"/>
      <c r="BB220" s="142"/>
      <c r="BC220" s="142"/>
      <c r="BD220" s="142"/>
      <c r="BE220" s="142"/>
      <c r="BF220" s="142"/>
      <c r="BG220" s="142"/>
      <c r="BH220" s="142"/>
      <c r="DE220" s="142"/>
    </row>
    <row r="221" spans="50:109" ht="13.5" customHeight="1">
      <c r="AX221" s="142"/>
      <c r="AY221" s="142"/>
      <c r="AZ221" s="142"/>
      <c r="BA221" s="142"/>
      <c r="BB221" s="142"/>
      <c r="BC221" s="142"/>
      <c r="BD221" s="142"/>
      <c r="BE221" s="142"/>
      <c r="BF221" s="142"/>
      <c r="BG221" s="142"/>
      <c r="BH221" s="142"/>
      <c r="DE221" s="142"/>
    </row>
    <row r="222" spans="50:109" ht="13.5" customHeight="1">
      <c r="AX222" s="142"/>
      <c r="AY222" s="142"/>
      <c r="AZ222" s="142"/>
      <c r="BA222" s="142"/>
      <c r="BB222" s="142"/>
      <c r="BC222" s="142"/>
      <c r="BD222" s="142"/>
      <c r="BE222" s="142"/>
      <c r="BF222" s="142"/>
      <c r="BG222" s="142"/>
      <c r="BH222" s="142"/>
      <c r="DE222" s="142"/>
    </row>
    <row r="223" spans="50:109" ht="13.5" customHeight="1">
      <c r="AX223" s="142"/>
      <c r="AY223" s="142"/>
      <c r="AZ223" s="142"/>
      <c r="BA223" s="142"/>
      <c r="BB223" s="142"/>
      <c r="BC223" s="142"/>
      <c r="BD223" s="142"/>
      <c r="BE223" s="142"/>
      <c r="BF223" s="142"/>
      <c r="BG223" s="142"/>
      <c r="BH223" s="142"/>
      <c r="DE223" s="142"/>
    </row>
    <row r="224" spans="50:109" ht="13.5" customHeight="1">
      <c r="AX224" s="142"/>
      <c r="AY224" s="142"/>
      <c r="AZ224" s="142"/>
      <c r="BA224" s="142"/>
      <c r="BB224" s="142"/>
      <c r="BC224" s="142"/>
      <c r="BD224" s="142"/>
      <c r="BE224" s="142"/>
      <c r="BF224" s="142"/>
      <c r="BG224" s="142"/>
      <c r="BH224" s="142"/>
      <c r="DE224" s="142"/>
    </row>
    <row r="225" spans="2:109" ht="13.5" customHeight="1">
      <c r="AX225" s="142"/>
      <c r="AY225" s="142"/>
      <c r="AZ225" s="142"/>
      <c r="BA225" s="142"/>
      <c r="BB225" s="142"/>
      <c r="BC225" s="142"/>
      <c r="BD225" s="142"/>
      <c r="BE225" s="142"/>
      <c r="BF225" s="142"/>
      <c r="BG225" s="142"/>
      <c r="BH225" s="142"/>
      <c r="DE225" s="142"/>
    </row>
    <row r="226" spans="2:109" ht="13.5" customHeight="1">
      <c r="AX226" s="142"/>
      <c r="AY226" s="142"/>
      <c r="AZ226" s="142"/>
      <c r="BA226" s="142"/>
      <c r="BB226" s="142"/>
      <c r="BC226" s="142"/>
      <c r="BD226" s="142"/>
      <c r="BE226" s="142"/>
      <c r="BF226" s="142"/>
      <c r="BG226" s="142"/>
      <c r="BH226" s="142"/>
      <c r="BI226" s="142"/>
      <c r="BJ226" s="142"/>
      <c r="BK226" s="142"/>
      <c r="BL226" s="142"/>
      <c r="BM226" s="142"/>
      <c r="BN226" s="142"/>
      <c r="BO226" s="142"/>
      <c r="BP226" s="142"/>
      <c r="BQ226" s="142"/>
      <c r="BR226" s="142"/>
      <c r="BS226" s="142"/>
      <c r="BT226" s="142"/>
      <c r="BU226" s="142"/>
      <c r="BV226" s="142"/>
      <c r="BW226" s="142"/>
      <c r="BX226" s="142"/>
      <c r="BY226" s="142"/>
      <c r="BZ226" s="142"/>
      <c r="CA226" s="142"/>
      <c r="CB226" s="142"/>
      <c r="CC226" s="142"/>
      <c r="CD226" s="142"/>
      <c r="CE226" s="142"/>
      <c r="CF226" s="142"/>
      <c r="CG226" s="142"/>
      <c r="CH226" s="142"/>
      <c r="CI226" s="142"/>
      <c r="CJ226" s="142"/>
      <c r="CK226" s="142"/>
      <c r="CL226" s="142"/>
      <c r="CM226" s="142"/>
      <c r="CN226" s="142"/>
      <c r="CO226" s="142"/>
      <c r="CP226" s="142"/>
      <c r="CQ226" s="142"/>
      <c r="CR226" s="142"/>
      <c r="CS226" s="142"/>
      <c r="CT226" s="142"/>
      <c r="CU226" s="142"/>
      <c r="CV226" s="142"/>
      <c r="CW226" s="142"/>
      <c r="CX226" s="142"/>
      <c r="CY226" s="142"/>
      <c r="CZ226" s="142"/>
      <c r="DA226" s="142"/>
      <c r="DB226" s="142"/>
      <c r="DC226" s="142"/>
      <c r="DD226" s="142"/>
      <c r="DE226" s="142"/>
    </row>
    <row r="227" spans="2:109" ht="13.5" customHeight="1">
      <c r="AX227" s="142"/>
      <c r="AY227" s="142"/>
      <c r="AZ227" s="142"/>
      <c r="BA227" s="142"/>
      <c r="BB227" s="142"/>
      <c r="BC227" s="142"/>
      <c r="BD227" s="142"/>
      <c r="BE227" s="142"/>
      <c r="BF227" s="142"/>
      <c r="BG227" s="142"/>
      <c r="BH227" s="142"/>
      <c r="BI227" s="142"/>
      <c r="BJ227" s="142"/>
      <c r="BK227" s="142"/>
      <c r="BL227" s="142"/>
      <c r="BM227" s="142"/>
      <c r="BN227" s="142"/>
      <c r="BO227" s="142"/>
      <c r="BP227" s="142"/>
      <c r="BQ227" s="142"/>
      <c r="BR227" s="142"/>
      <c r="BS227" s="142"/>
      <c r="BT227" s="142"/>
      <c r="BU227" s="142"/>
      <c r="BV227" s="142"/>
      <c r="BW227" s="142"/>
      <c r="BX227" s="142"/>
      <c r="BY227" s="142"/>
      <c r="BZ227" s="142"/>
      <c r="CA227" s="142"/>
      <c r="CB227" s="142"/>
      <c r="CC227" s="142"/>
      <c r="CD227" s="142"/>
      <c r="CE227" s="142"/>
      <c r="CF227" s="142"/>
      <c r="CG227" s="142"/>
      <c r="CH227" s="142"/>
      <c r="CI227" s="142"/>
      <c r="CJ227" s="142"/>
      <c r="CK227" s="142"/>
      <c r="CL227" s="142"/>
      <c r="CM227" s="142"/>
      <c r="CN227" s="142"/>
      <c r="CO227" s="142"/>
      <c r="CP227" s="142"/>
      <c r="CQ227" s="142"/>
      <c r="CR227" s="142"/>
      <c r="CS227" s="142"/>
      <c r="CT227" s="142"/>
      <c r="CU227" s="142"/>
      <c r="CV227" s="142"/>
      <c r="CW227" s="142"/>
      <c r="CX227" s="142"/>
      <c r="CY227" s="142"/>
      <c r="CZ227" s="142"/>
      <c r="DA227" s="142"/>
      <c r="DB227" s="142"/>
      <c r="DC227" s="142"/>
      <c r="DD227" s="142"/>
      <c r="DE227" s="142"/>
    </row>
    <row r="228" spans="2:109" ht="13.5" customHeight="1">
      <c r="AX228" s="142"/>
      <c r="AY228" s="142"/>
      <c r="AZ228" s="142"/>
      <c r="BA228" s="142"/>
      <c r="BB228" s="142"/>
      <c r="BC228" s="142"/>
      <c r="BD228" s="142"/>
      <c r="BE228" s="142"/>
      <c r="BF228" s="142"/>
      <c r="BG228" s="142"/>
      <c r="BH228" s="142"/>
      <c r="BI228" s="142"/>
      <c r="BJ228" s="142"/>
      <c r="BK228" s="142"/>
      <c r="BL228" s="142"/>
      <c r="BM228" s="142"/>
      <c r="BN228" s="142"/>
      <c r="BO228" s="142"/>
      <c r="BP228" s="142"/>
      <c r="BQ228" s="142"/>
      <c r="BR228" s="142"/>
      <c r="BS228" s="142"/>
      <c r="BT228" s="142"/>
      <c r="BU228" s="142"/>
      <c r="BV228" s="142"/>
      <c r="BW228" s="142"/>
      <c r="BX228" s="142"/>
      <c r="BY228" s="142"/>
      <c r="BZ228" s="142"/>
      <c r="CA228" s="142"/>
      <c r="CB228" s="142"/>
      <c r="CC228" s="142"/>
      <c r="CD228" s="142"/>
      <c r="CE228" s="142"/>
      <c r="CF228" s="142"/>
      <c r="CG228" s="142"/>
      <c r="CH228" s="142"/>
      <c r="CI228" s="142"/>
      <c r="CJ228" s="142"/>
      <c r="CK228" s="142"/>
      <c r="CL228" s="142"/>
      <c r="CM228" s="142"/>
      <c r="CN228" s="142"/>
      <c r="CO228" s="142"/>
      <c r="CP228" s="142"/>
      <c r="CQ228" s="142"/>
      <c r="CR228" s="142"/>
      <c r="CS228" s="142"/>
      <c r="CT228" s="142"/>
      <c r="CU228" s="142"/>
      <c r="CV228" s="142"/>
      <c r="CW228" s="142"/>
      <c r="CX228" s="142"/>
      <c r="CY228" s="142"/>
      <c r="CZ228" s="142"/>
      <c r="DA228" s="142"/>
      <c r="DB228" s="142"/>
      <c r="DC228" s="142"/>
      <c r="DD228" s="142"/>
      <c r="DE228" s="142"/>
    </row>
    <row r="229" spans="2:109" ht="13.5" customHeight="1">
      <c r="AX229" s="142"/>
      <c r="AY229" s="142"/>
      <c r="AZ229" s="142"/>
      <c r="BA229" s="142"/>
      <c r="BB229" s="142"/>
      <c r="BC229" s="142"/>
      <c r="BD229" s="142"/>
      <c r="BE229" s="142"/>
      <c r="BF229" s="142"/>
      <c r="BG229" s="142"/>
      <c r="BH229" s="142"/>
      <c r="BI229" s="142"/>
      <c r="BJ229" s="142"/>
      <c r="BK229" s="142"/>
      <c r="BL229" s="142"/>
      <c r="BM229" s="142"/>
      <c r="BN229" s="142"/>
      <c r="BO229" s="142"/>
      <c r="BP229" s="142"/>
      <c r="BQ229" s="142"/>
      <c r="BR229" s="142"/>
      <c r="BS229" s="142"/>
      <c r="BT229" s="142"/>
      <c r="BU229" s="142"/>
      <c r="BV229" s="142"/>
      <c r="BW229" s="142"/>
      <c r="BX229" s="142"/>
      <c r="BY229" s="142"/>
      <c r="BZ229" s="142"/>
      <c r="CA229" s="142"/>
      <c r="CB229" s="142"/>
      <c r="CC229" s="142"/>
      <c r="CD229" s="142"/>
      <c r="CE229" s="142"/>
      <c r="CF229" s="142"/>
      <c r="CG229" s="142"/>
      <c r="CH229" s="142"/>
      <c r="CI229" s="142"/>
      <c r="CJ229" s="142"/>
      <c r="CK229" s="142"/>
      <c r="CL229" s="142"/>
      <c r="CM229" s="142"/>
      <c r="CN229" s="142"/>
      <c r="CO229" s="142"/>
      <c r="CP229" s="142"/>
      <c r="CQ229" s="142"/>
      <c r="CR229" s="142"/>
      <c r="CS229" s="142"/>
      <c r="CT229" s="142"/>
      <c r="CU229" s="142"/>
      <c r="CV229" s="142"/>
      <c r="CW229" s="142"/>
      <c r="CX229" s="142"/>
      <c r="CY229" s="142"/>
      <c r="CZ229" s="142"/>
      <c r="DA229" s="142"/>
      <c r="DB229" s="142"/>
      <c r="DC229" s="142"/>
      <c r="DD229" s="142"/>
      <c r="DE229" s="142"/>
    </row>
    <row r="230" spans="2:109" ht="13.5" customHeight="1">
      <c r="AX230" s="142"/>
      <c r="AY230" s="142"/>
      <c r="AZ230" s="142"/>
      <c r="BA230" s="142"/>
      <c r="BB230" s="142"/>
      <c r="BC230" s="142"/>
      <c r="BD230" s="142"/>
      <c r="BE230" s="142"/>
      <c r="BF230" s="142"/>
      <c r="BG230" s="142"/>
      <c r="BH230" s="142"/>
      <c r="BI230" s="142"/>
      <c r="BJ230" s="142"/>
      <c r="BK230" s="142"/>
      <c r="BL230" s="142"/>
      <c r="BM230" s="142"/>
      <c r="BN230" s="142"/>
      <c r="BO230" s="142"/>
      <c r="BP230" s="142"/>
      <c r="BQ230" s="142"/>
      <c r="BR230" s="142"/>
      <c r="BS230" s="142"/>
      <c r="BT230" s="142"/>
      <c r="BU230" s="142"/>
      <c r="BV230" s="142"/>
      <c r="BW230" s="142"/>
      <c r="BX230" s="142"/>
      <c r="BY230" s="142"/>
      <c r="BZ230" s="142"/>
      <c r="CA230" s="142"/>
      <c r="CB230" s="142"/>
      <c r="CC230" s="142"/>
      <c r="CD230" s="142"/>
      <c r="CE230" s="142"/>
      <c r="CF230" s="142"/>
      <c r="CG230" s="142"/>
      <c r="CH230" s="142"/>
      <c r="CI230" s="142"/>
      <c r="CJ230" s="142"/>
      <c r="CK230" s="142"/>
      <c r="CL230" s="142"/>
      <c r="CM230" s="142"/>
      <c r="CN230" s="142"/>
      <c r="CO230" s="142"/>
      <c r="CP230" s="142"/>
      <c r="CQ230" s="142"/>
      <c r="CR230" s="142"/>
      <c r="CS230" s="142"/>
      <c r="CT230" s="142"/>
      <c r="CU230" s="142"/>
      <c r="CV230" s="142"/>
      <c r="CW230" s="142"/>
      <c r="CX230" s="142"/>
      <c r="CY230" s="142"/>
      <c r="CZ230" s="142"/>
      <c r="DA230" s="142"/>
      <c r="DB230" s="142"/>
      <c r="DC230" s="142"/>
      <c r="DD230" s="142"/>
      <c r="DE230" s="142"/>
    </row>
    <row r="231" spans="2:109" ht="13.5" customHeight="1">
      <c r="AX231" s="142"/>
      <c r="AY231" s="142"/>
      <c r="AZ231" s="142"/>
      <c r="BA231" s="142"/>
      <c r="BB231" s="142"/>
      <c r="BC231" s="142"/>
      <c r="BD231" s="142"/>
      <c r="BE231" s="142"/>
      <c r="BF231" s="142"/>
      <c r="BG231" s="142"/>
      <c r="BH231" s="142"/>
      <c r="BI231" s="142"/>
      <c r="BJ231" s="142"/>
      <c r="BK231" s="142"/>
      <c r="BL231" s="142"/>
      <c r="BM231" s="142"/>
      <c r="BN231" s="142"/>
      <c r="BO231" s="142"/>
      <c r="BP231" s="142"/>
      <c r="BQ231" s="142"/>
      <c r="BR231" s="142"/>
      <c r="BS231" s="142"/>
      <c r="BT231" s="142"/>
      <c r="BU231" s="142"/>
      <c r="BV231" s="142"/>
      <c r="BW231" s="142"/>
      <c r="BX231" s="142"/>
      <c r="BY231" s="142"/>
      <c r="BZ231" s="142"/>
      <c r="CA231" s="142"/>
      <c r="CB231" s="142"/>
      <c r="CC231" s="142"/>
      <c r="CD231" s="142"/>
      <c r="CE231" s="142"/>
      <c r="CF231" s="142"/>
      <c r="CG231" s="142"/>
      <c r="CH231" s="142"/>
      <c r="CI231" s="142"/>
      <c r="CJ231" s="142"/>
      <c r="CK231" s="142"/>
      <c r="CL231" s="142"/>
      <c r="CM231" s="142"/>
      <c r="CN231" s="142"/>
      <c r="CO231" s="142"/>
      <c r="CP231" s="142"/>
      <c r="CQ231" s="142"/>
      <c r="CR231" s="142"/>
      <c r="CS231" s="142"/>
      <c r="CT231" s="142"/>
      <c r="CU231" s="142"/>
      <c r="CV231" s="142"/>
      <c r="CW231" s="142"/>
      <c r="CX231" s="142"/>
      <c r="CY231" s="142"/>
      <c r="CZ231" s="142"/>
      <c r="DA231" s="142"/>
      <c r="DB231" s="142"/>
      <c r="DC231" s="142"/>
      <c r="DD231" s="142"/>
      <c r="DE231" s="142"/>
    </row>
    <row r="232" spans="2:109" ht="13.5" customHeight="1">
      <c r="AX232" s="142"/>
      <c r="AY232" s="142"/>
      <c r="AZ232" s="142"/>
      <c r="BA232" s="142"/>
      <c r="BB232" s="142"/>
      <c r="BC232" s="142"/>
      <c r="BD232" s="142"/>
      <c r="BE232" s="142"/>
      <c r="BF232" s="142"/>
      <c r="BG232" s="142"/>
      <c r="BH232" s="142"/>
      <c r="BI232" s="142"/>
      <c r="BJ232" s="142"/>
      <c r="BK232" s="142"/>
      <c r="BL232" s="142"/>
      <c r="BM232" s="142"/>
      <c r="BN232" s="142"/>
      <c r="BO232" s="142"/>
      <c r="BP232" s="142"/>
      <c r="BQ232" s="142"/>
      <c r="BR232" s="142"/>
      <c r="BS232" s="142"/>
      <c r="BT232" s="142"/>
      <c r="BU232" s="142"/>
      <c r="BV232" s="142"/>
      <c r="BW232" s="142"/>
      <c r="BX232" s="142"/>
      <c r="BY232" s="142"/>
      <c r="BZ232" s="142"/>
      <c r="CA232" s="142"/>
      <c r="CB232" s="142"/>
      <c r="CC232" s="142"/>
      <c r="CD232" s="142"/>
      <c r="CE232" s="142"/>
      <c r="CF232" s="142"/>
      <c r="CG232" s="142"/>
      <c r="CH232" s="142"/>
      <c r="CI232" s="142"/>
      <c r="CJ232" s="142"/>
      <c r="CK232" s="142"/>
      <c r="CL232" s="142"/>
      <c r="CM232" s="142"/>
      <c r="CN232" s="142"/>
      <c r="CO232" s="142"/>
      <c r="CP232" s="142"/>
      <c r="CQ232" s="142"/>
      <c r="CR232" s="142"/>
      <c r="CS232" s="142"/>
      <c r="CT232" s="142"/>
      <c r="CU232" s="142"/>
      <c r="CV232" s="142"/>
      <c r="CW232" s="142"/>
      <c r="CX232" s="142"/>
      <c r="CY232" s="142"/>
      <c r="CZ232" s="142"/>
      <c r="DA232" s="142"/>
      <c r="DB232" s="142"/>
      <c r="DC232" s="142"/>
      <c r="DD232" s="142"/>
      <c r="DE232" s="142"/>
    </row>
    <row r="233" spans="2:109" ht="13.5" customHeight="1">
      <c r="AX233" s="142"/>
      <c r="AY233" s="142"/>
      <c r="AZ233" s="142"/>
      <c r="BA233" s="142"/>
      <c r="BB233" s="142"/>
      <c r="BC233" s="142"/>
      <c r="BD233" s="142"/>
      <c r="BE233" s="142"/>
      <c r="BF233" s="142"/>
      <c r="BG233" s="142"/>
      <c r="BH233" s="142"/>
      <c r="BI233" s="142"/>
      <c r="BJ233" s="142"/>
      <c r="BK233" s="142"/>
      <c r="BL233" s="142"/>
      <c r="BM233" s="142"/>
      <c r="BN233" s="142"/>
      <c r="BO233" s="142"/>
      <c r="BP233" s="142"/>
      <c r="BQ233" s="142"/>
      <c r="BR233" s="142"/>
      <c r="BS233" s="142"/>
      <c r="BT233" s="142"/>
      <c r="BU233" s="142"/>
      <c r="BV233" s="142"/>
      <c r="BW233" s="142"/>
      <c r="BX233" s="142"/>
      <c r="BY233" s="142"/>
      <c r="BZ233" s="142"/>
      <c r="CA233" s="142"/>
      <c r="CB233" s="142"/>
      <c r="CC233" s="142"/>
      <c r="CD233" s="142"/>
      <c r="CE233" s="142"/>
      <c r="CF233" s="142"/>
      <c r="CG233" s="142"/>
      <c r="CH233" s="142"/>
      <c r="CI233" s="142"/>
      <c r="CJ233" s="142"/>
      <c r="CK233" s="142"/>
      <c r="CL233" s="142"/>
      <c r="CM233" s="142"/>
      <c r="CN233" s="142"/>
      <c r="CO233" s="142"/>
      <c r="CP233" s="142"/>
      <c r="CQ233" s="142"/>
      <c r="CR233" s="142"/>
      <c r="CS233" s="142"/>
      <c r="CT233" s="142"/>
      <c r="CU233" s="142"/>
      <c r="CV233" s="142"/>
      <c r="CW233" s="142"/>
      <c r="CX233" s="142"/>
      <c r="CY233" s="142"/>
      <c r="CZ233" s="142"/>
      <c r="DA233" s="142"/>
      <c r="DB233" s="142"/>
      <c r="DC233" s="142"/>
      <c r="DD233" s="142"/>
      <c r="DE233" s="142"/>
    </row>
    <row r="234" spans="2:109" ht="13.5" customHeight="1">
      <c r="AX234" s="142"/>
      <c r="AY234" s="142"/>
      <c r="AZ234" s="142"/>
      <c r="BA234" s="142"/>
      <c r="BB234" s="142"/>
      <c r="BC234" s="142"/>
      <c r="BD234" s="142"/>
      <c r="BE234" s="142"/>
      <c r="BF234" s="142"/>
      <c r="BG234" s="142"/>
      <c r="BH234" s="142"/>
      <c r="BI234" s="142"/>
      <c r="BJ234" s="142"/>
      <c r="BK234" s="142"/>
      <c r="BL234" s="142"/>
      <c r="BM234" s="142"/>
      <c r="BN234" s="142"/>
      <c r="BO234" s="142"/>
      <c r="BP234" s="142"/>
      <c r="BQ234" s="142"/>
      <c r="BR234" s="142"/>
      <c r="BS234" s="142"/>
      <c r="BT234" s="142"/>
      <c r="BU234" s="142"/>
      <c r="BV234" s="142"/>
      <c r="BW234" s="142"/>
      <c r="BX234" s="142"/>
      <c r="BY234" s="142"/>
      <c r="BZ234" s="142"/>
      <c r="CA234" s="142"/>
      <c r="CB234" s="142"/>
      <c r="CC234" s="142"/>
      <c r="CD234" s="142"/>
      <c r="CE234" s="142"/>
      <c r="CF234" s="142"/>
      <c r="CG234" s="142"/>
      <c r="CH234" s="142"/>
      <c r="CI234" s="142"/>
      <c r="CJ234" s="142"/>
      <c r="CK234" s="142"/>
      <c r="CL234" s="142"/>
      <c r="CM234" s="142"/>
      <c r="CN234" s="142"/>
      <c r="CO234" s="142"/>
      <c r="CP234" s="142"/>
      <c r="CQ234" s="142"/>
      <c r="CR234" s="142"/>
      <c r="CS234" s="142"/>
      <c r="CT234" s="142"/>
      <c r="CU234" s="142"/>
      <c r="CV234" s="142"/>
      <c r="CW234" s="142"/>
      <c r="CX234" s="142"/>
      <c r="CY234" s="142"/>
      <c r="CZ234" s="142"/>
      <c r="DA234" s="142"/>
      <c r="DB234" s="142"/>
      <c r="DC234" s="142"/>
      <c r="DD234" s="142"/>
      <c r="DE234" s="142"/>
    </row>
    <row r="235" spans="2:109" ht="13.5" customHeight="1">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c r="BJ235" s="142"/>
      <c r="BK235" s="142"/>
      <c r="BL235" s="142"/>
      <c r="BM235" s="142"/>
      <c r="BN235" s="142"/>
      <c r="BO235" s="142"/>
      <c r="BP235" s="142"/>
      <c r="BQ235" s="142"/>
      <c r="BR235" s="142"/>
      <c r="BS235" s="142"/>
      <c r="BT235" s="142"/>
      <c r="BU235" s="142"/>
      <c r="BV235" s="142"/>
      <c r="BW235" s="142"/>
      <c r="BX235" s="142"/>
      <c r="BY235" s="142"/>
      <c r="BZ235" s="142"/>
      <c r="CA235" s="142"/>
      <c r="CB235" s="142"/>
      <c r="CC235" s="142"/>
      <c r="CD235" s="142"/>
      <c r="CE235" s="142"/>
      <c r="CF235" s="142"/>
      <c r="CG235" s="142"/>
      <c r="CH235" s="142"/>
      <c r="CI235" s="142"/>
      <c r="CJ235" s="142"/>
      <c r="CK235" s="142"/>
      <c r="CL235" s="142"/>
      <c r="CM235" s="142"/>
      <c r="CN235" s="142"/>
      <c r="CO235" s="142"/>
      <c r="CP235" s="142"/>
      <c r="CQ235" s="142"/>
      <c r="CR235" s="142"/>
      <c r="CS235" s="142"/>
      <c r="CT235" s="142"/>
      <c r="CU235" s="142"/>
      <c r="CV235" s="142"/>
      <c r="CW235" s="142"/>
      <c r="CX235" s="142"/>
      <c r="CY235" s="142"/>
      <c r="CZ235" s="142"/>
      <c r="DA235" s="142"/>
      <c r="DB235" s="142"/>
      <c r="DC235" s="142"/>
      <c r="DD235" s="142"/>
      <c r="DE235" s="142"/>
    </row>
    <row r="236" spans="2:109" ht="13.5" customHeight="1">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c r="BJ236" s="142"/>
      <c r="BK236" s="142"/>
      <c r="BL236" s="142"/>
      <c r="BM236" s="142"/>
      <c r="BN236" s="142"/>
      <c r="BO236" s="142"/>
      <c r="BP236" s="142"/>
      <c r="BQ236" s="142"/>
      <c r="BR236" s="142"/>
      <c r="BS236" s="142"/>
      <c r="BT236" s="142"/>
      <c r="BU236" s="142"/>
      <c r="BV236" s="142"/>
      <c r="BW236" s="142"/>
      <c r="BX236" s="142"/>
      <c r="BY236" s="142"/>
      <c r="BZ236" s="142"/>
      <c r="CA236" s="142"/>
      <c r="CB236" s="142"/>
      <c r="CC236" s="142"/>
      <c r="CD236" s="142"/>
      <c r="CE236" s="142"/>
      <c r="CF236" s="142"/>
      <c r="CG236" s="142"/>
      <c r="CH236" s="142"/>
      <c r="CI236" s="142"/>
      <c r="CJ236" s="142"/>
      <c r="CK236" s="142"/>
      <c r="CL236" s="142"/>
      <c r="CM236" s="142"/>
      <c r="CN236" s="142"/>
      <c r="CO236" s="142"/>
      <c r="CP236" s="142"/>
      <c r="CQ236" s="142"/>
      <c r="CR236" s="142"/>
      <c r="CS236" s="142"/>
      <c r="CT236" s="142"/>
      <c r="CU236" s="142"/>
      <c r="CV236" s="142"/>
      <c r="CW236" s="142"/>
      <c r="CX236" s="142"/>
      <c r="CY236" s="142"/>
      <c r="CZ236" s="142"/>
      <c r="DA236" s="142"/>
      <c r="DB236" s="142"/>
      <c r="DC236" s="142"/>
      <c r="DD236" s="142"/>
      <c r="DE236" s="142"/>
    </row>
    <row r="237" spans="2:109" ht="13.5" customHeight="1">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c r="BJ237" s="142"/>
      <c r="BK237" s="142"/>
      <c r="BL237" s="142"/>
      <c r="BM237" s="142"/>
      <c r="BN237" s="142"/>
      <c r="BO237" s="142"/>
      <c r="BP237" s="142"/>
      <c r="BQ237" s="142"/>
      <c r="BR237" s="142"/>
      <c r="BS237" s="142"/>
      <c r="BT237" s="142"/>
      <c r="BU237" s="142"/>
      <c r="BV237" s="142"/>
      <c r="BW237" s="142"/>
      <c r="BX237" s="142"/>
      <c r="BY237" s="142"/>
      <c r="BZ237" s="142"/>
      <c r="CA237" s="142"/>
      <c r="CB237" s="142"/>
      <c r="CC237" s="142"/>
      <c r="CD237" s="142"/>
      <c r="CE237" s="142"/>
      <c r="CF237" s="142"/>
      <c r="CG237" s="142"/>
      <c r="CH237" s="142"/>
      <c r="CI237" s="142"/>
      <c r="CJ237" s="142"/>
      <c r="CK237" s="142"/>
      <c r="CL237" s="142"/>
      <c r="CM237" s="142"/>
      <c r="CN237" s="142"/>
      <c r="CO237" s="142"/>
      <c r="CP237" s="142"/>
      <c r="CQ237" s="142"/>
      <c r="CR237" s="142"/>
      <c r="CS237" s="142"/>
      <c r="CT237" s="142"/>
      <c r="CU237" s="142"/>
      <c r="CV237" s="142"/>
      <c r="CW237" s="142"/>
      <c r="CX237" s="142"/>
      <c r="CY237" s="142"/>
      <c r="CZ237" s="142"/>
      <c r="DA237" s="142"/>
      <c r="DB237" s="142"/>
      <c r="DC237" s="142"/>
      <c r="DD237" s="142"/>
      <c r="DE237" s="142"/>
    </row>
    <row r="252" spans="2:49" ht="13.5" customHeight="1">
      <c r="B252" s="89"/>
      <c r="C252" s="89"/>
      <c r="D252" s="89"/>
      <c r="E252" s="89"/>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c r="AQ252" s="86"/>
      <c r="AR252" s="86"/>
      <c r="AS252" s="86"/>
      <c r="AT252" s="86"/>
      <c r="AU252" s="86"/>
      <c r="AV252" s="86"/>
      <c r="AW252" s="86"/>
    </row>
    <row r="291" spans="1:50" ht="13.5" customHeight="1">
      <c r="A291" s="90"/>
    </row>
    <row r="293" spans="1:50" ht="13.5" customHeight="1">
      <c r="A293" s="90"/>
    </row>
    <row r="297" spans="1:50" ht="13.5" customHeight="1">
      <c r="B297" s="82"/>
      <c r="C297" s="82"/>
      <c r="D297" s="82"/>
      <c r="E297" s="82"/>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c r="AQ297" s="86"/>
      <c r="AR297" s="86"/>
      <c r="AS297" s="86"/>
      <c r="AT297" s="86"/>
      <c r="AU297" s="86"/>
      <c r="AV297" s="86"/>
      <c r="AW297" s="86"/>
    </row>
    <row r="298" spans="1:50" ht="13.5" customHeight="1">
      <c r="B298" s="84"/>
      <c r="C298" s="84"/>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c r="AQ298" s="85"/>
      <c r="AR298" s="85"/>
      <c r="AS298" s="85"/>
      <c r="AT298" s="82"/>
      <c r="AU298" s="82"/>
      <c r="AV298" s="82"/>
      <c r="AW298" s="82"/>
    </row>
    <row r="299" spans="1:50" ht="13.5" customHeight="1">
      <c r="B299" s="84"/>
      <c r="C299" s="84"/>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c r="AR299" s="85"/>
      <c r="AS299" s="85"/>
      <c r="AT299" s="82"/>
      <c r="AU299" s="82"/>
      <c r="AV299" s="82"/>
      <c r="AW299" s="82"/>
    </row>
    <row r="300" spans="1:50" ht="13.5" customHeight="1">
      <c r="A300" s="87"/>
      <c r="B300" s="84"/>
      <c r="C300" s="84"/>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c r="AQ300" s="85"/>
      <c r="AR300" s="85"/>
      <c r="AS300" s="85"/>
      <c r="AT300" s="82"/>
      <c r="AU300" s="82"/>
      <c r="AV300" s="82"/>
      <c r="AW300" s="82"/>
    </row>
    <row r="301" spans="1:50" ht="13.5" customHeight="1">
      <c r="A301" s="81"/>
      <c r="B301" s="84"/>
      <c r="C301" s="84"/>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c r="AR301" s="85"/>
      <c r="AS301" s="85"/>
      <c r="AT301" s="82"/>
      <c r="AU301" s="82"/>
      <c r="AV301" s="82"/>
      <c r="AW301" s="82"/>
      <c r="AX301" s="81"/>
    </row>
    <row r="302" spans="1:50" s="81" customFormat="1" ht="13.5" customHeight="1">
      <c r="B302" s="84"/>
      <c r="C302" s="84"/>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c r="AQ302" s="85"/>
      <c r="AR302" s="85"/>
      <c r="AS302" s="85"/>
      <c r="AT302" s="82"/>
      <c r="AU302" s="82"/>
      <c r="AV302" s="82"/>
      <c r="AW302" s="82"/>
    </row>
    <row r="303" spans="1:50" s="81" customFormat="1" ht="13.5" customHeight="1">
      <c r="B303" s="84"/>
      <c r="C303" s="84"/>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c r="AR303" s="85"/>
      <c r="AS303" s="85"/>
      <c r="AT303" s="82"/>
      <c r="AU303" s="82"/>
      <c r="AV303" s="82"/>
      <c r="AW303" s="82"/>
    </row>
    <row r="304" spans="1:50" s="81" customFormat="1" ht="13.5" customHeight="1">
      <c r="B304" s="84"/>
      <c r="C304" s="84"/>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c r="AS304" s="85"/>
      <c r="AT304" s="82"/>
      <c r="AU304" s="82"/>
      <c r="AV304" s="82"/>
      <c r="AW304" s="82"/>
    </row>
    <row r="305" spans="1:50" s="81" customFormat="1" ht="13.5" customHeight="1">
      <c r="B305" s="84"/>
      <c r="C305" s="84"/>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c r="AR305" s="85"/>
      <c r="AS305" s="85"/>
      <c r="AT305" s="82"/>
      <c r="AU305" s="82"/>
      <c r="AV305" s="82"/>
      <c r="AW305" s="82"/>
    </row>
    <row r="306" spans="1:50" s="81" customFormat="1" ht="13.5" customHeight="1">
      <c r="B306" s="84"/>
      <c r="C306" s="84"/>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c r="AS306" s="85"/>
      <c r="AT306" s="82"/>
      <c r="AU306" s="82"/>
      <c r="AV306" s="82"/>
      <c r="AW306" s="82"/>
    </row>
    <row r="307" spans="1:50" s="81" customFormat="1" ht="13.5" customHeight="1">
      <c r="B307" s="84"/>
      <c r="C307" s="84"/>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2"/>
      <c r="AU307" s="82"/>
      <c r="AV307" s="82"/>
      <c r="AW307" s="82"/>
    </row>
    <row r="308" spans="1:50" s="81" customFormat="1" ht="13.5" customHeight="1">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c r="AP308" s="80"/>
      <c r="AQ308" s="80"/>
      <c r="AR308" s="80"/>
      <c r="AS308" s="80"/>
      <c r="AT308" s="80"/>
      <c r="AU308" s="80"/>
      <c r="AV308" s="80"/>
      <c r="AW308" s="80"/>
    </row>
    <row r="309" spans="1:50" s="81" customFormat="1" ht="13.5" customHeight="1">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row>
    <row r="310" spans="1:50" s="81" customFormat="1" ht="13.5" customHeight="1">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row>
    <row r="311" spans="1:50" s="81" customFormat="1" ht="13.5" customHeight="1">
      <c r="A311" s="80"/>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80"/>
    </row>
    <row r="312" spans="1:50" ht="13.5" customHeight="1">
      <c r="A312" s="80"/>
      <c r="AX312" s="80"/>
    </row>
  </sheetData>
  <sheetProtection formatCells="0"/>
  <mergeCells count="364">
    <mergeCell ref="BK4:BV5"/>
    <mergeCell ref="BW4:DD5"/>
    <mergeCell ref="E172:E173"/>
    <mergeCell ref="E166:E167"/>
    <mergeCell ref="F166:AW167"/>
    <mergeCell ref="BI166:BL167"/>
    <mergeCell ref="BM166:DD167"/>
    <mergeCell ref="B168:P168"/>
    <mergeCell ref="BL168:BL169"/>
    <mergeCell ref="BM168:DD169"/>
    <mergeCell ref="B169:E170"/>
    <mergeCell ref="F169:AW171"/>
    <mergeCell ref="F172:AW176"/>
    <mergeCell ref="B159:E160"/>
    <mergeCell ref="F159:AW161"/>
    <mergeCell ref="BM159:BN160"/>
    <mergeCell ref="BO159:DD160"/>
    <mergeCell ref="BL161:BL162"/>
    <mergeCell ref="BM161:DD164"/>
    <mergeCell ref="B162:P162"/>
    <mergeCell ref="B163:E164"/>
    <mergeCell ref="F163:AW165"/>
    <mergeCell ref="BI165:CG165"/>
    <mergeCell ref="B152:E153"/>
    <mergeCell ref="F152:AW154"/>
    <mergeCell ref="BL152:BL153"/>
    <mergeCell ref="BM152:DD154"/>
    <mergeCell ref="B155:O155"/>
    <mergeCell ref="BM155:BN156"/>
    <mergeCell ref="BO155:DD156"/>
    <mergeCell ref="B156:E157"/>
    <mergeCell ref="F156:AW157"/>
    <mergeCell ref="BM157:BN158"/>
    <mergeCell ref="BO157:DD158"/>
    <mergeCell ref="B158:O158"/>
    <mergeCell ref="E146:E147"/>
    <mergeCell ref="F146:AW148"/>
    <mergeCell ref="BM146:BN147"/>
    <mergeCell ref="BO146:DD147"/>
    <mergeCell ref="BO148:BP149"/>
    <mergeCell ref="BQ148:DD149"/>
    <mergeCell ref="E149:E150"/>
    <mergeCell ref="F149:AW150"/>
    <mergeCell ref="BO150:BP151"/>
    <mergeCell ref="BQ150:DD151"/>
    <mergeCell ref="B151:U151"/>
    <mergeCell ref="F135:G136"/>
    <mergeCell ref="H135:AW137"/>
    <mergeCell ref="BI135:CG135"/>
    <mergeCell ref="BI136:BL137"/>
    <mergeCell ref="BM136:DD137"/>
    <mergeCell ref="F138:G139"/>
    <mergeCell ref="H138:AW139"/>
    <mergeCell ref="BM138:BN139"/>
    <mergeCell ref="BO138:DD140"/>
    <mergeCell ref="F140:G141"/>
    <mergeCell ref="H140:AW141"/>
    <mergeCell ref="BM141:BN142"/>
    <mergeCell ref="BO141:DD143"/>
    <mergeCell ref="B142:P142"/>
    <mergeCell ref="B143:E144"/>
    <mergeCell ref="F143:AW145"/>
    <mergeCell ref="BM144:BN145"/>
    <mergeCell ref="BO144:DD145"/>
    <mergeCell ref="E127:E128"/>
    <mergeCell ref="F127:AW128"/>
    <mergeCell ref="BM128:BN129"/>
    <mergeCell ref="BO128:DD129"/>
    <mergeCell ref="F129:G130"/>
    <mergeCell ref="H129:AW130"/>
    <mergeCell ref="BM130:BN131"/>
    <mergeCell ref="BO130:DD132"/>
    <mergeCell ref="F131:G132"/>
    <mergeCell ref="H131:AW134"/>
    <mergeCell ref="BM133:BN134"/>
    <mergeCell ref="BO133:DD134"/>
    <mergeCell ref="F122:G123"/>
    <mergeCell ref="H122:AW124"/>
    <mergeCell ref="BI122:CG122"/>
    <mergeCell ref="BI123:BL124"/>
    <mergeCell ref="BM123:DD125"/>
    <mergeCell ref="BL126:BL127"/>
    <mergeCell ref="F125:G126"/>
    <mergeCell ref="H125:AW126"/>
    <mergeCell ref="BM126:DD127"/>
    <mergeCell ref="B111:V111"/>
    <mergeCell ref="BL111:BL112"/>
    <mergeCell ref="BM111:DD113"/>
    <mergeCell ref="B112:E113"/>
    <mergeCell ref="F112:AW114"/>
    <mergeCell ref="B120:E121"/>
    <mergeCell ref="F120:AW121"/>
    <mergeCell ref="BI114:BW114"/>
    <mergeCell ref="E115:E116"/>
    <mergeCell ref="F115:AW118"/>
    <mergeCell ref="BI115:BL116"/>
    <mergeCell ref="BM115:DD116"/>
    <mergeCell ref="BL117:BL118"/>
    <mergeCell ref="BM117:DD118"/>
    <mergeCell ref="B119:P119"/>
    <mergeCell ref="BL119:BL120"/>
    <mergeCell ref="BM119:DD121"/>
    <mergeCell ref="E104:E105"/>
    <mergeCell ref="F104:AW106"/>
    <mergeCell ref="BL104:BL105"/>
    <mergeCell ref="BM104:DD105"/>
    <mergeCell ref="BI106:BW106"/>
    <mergeCell ref="B107:L107"/>
    <mergeCell ref="BI107:BL108"/>
    <mergeCell ref="BM107:DD110"/>
    <mergeCell ref="B108:E109"/>
    <mergeCell ref="F108:AW110"/>
    <mergeCell ref="B94:AW96"/>
    <mergeCell ref="BI94:BW94"/>
    <mergeCell ref="BI95:BL96"/>
    <mergeCell ref="BM95:DD98"/>
    <mergeCell ref="B97:K97"/>
    <mergeCell ref="B98:E99"/>
    <mergeCell ref="F98:AW100"/>
    <mergeCell ref="BI99:BW99"/>
    <mergeCell ref="BI100:BL101"/>
    <mergeCell ref="BM100:DD103"/>
    <mergeCell ref="B101:P101"/>
    <mergeCell ref="B102:E103"/>
    <mergeCell ref="F102:AW103"/>
    <mergeCell ref="BI85:BS89"/>
    <mergeCell ref="BT85:DD89"/>
    <mergeCell ref="C86:D87"/>
    <mergeCell ref="E86:AW89"/>
    <mergeCell ref="C90:D91"/>
    <mergeCell ref="E90:AW91"/>
    <mergeCell ref="BI90:DD91"/>
    <mergeCell ref="C79:D80"/>
    <mergeCell ref="E79:AW81"/>
    <mergeCell ref="BI80:BS81"/>
    <mergeCell ref="BT80:CT81"/>
    <mergeCell ref="CU80:DD81"/>
    <mergeCell ref="C82:D83"/>
    <mergeCell ref="E82:AW85"/>
    <mergeCell ref="BI82:BS83"/>
    <mergeCell ref="BT82:CT83"/>
    <mergeCell ref="CU82:DD83"/>
    <mergeCell ref="B69:C70"/>
    <mergeCell ref="D69:P70"/>
    <mergeCell ref="BI69:DD70"/>
    <mergeCell ref="C71:D72"/>
    <mergeCell ref="E71:AW72"/>
    <mergeCell ref="BI72:DD73"/>
    <mergeCell ref="C73:D74"/>
    <mergeCell ref="E73:AW74"/>
    <mergeCell ref="BI74:BS75"/>
    <mergeCell ref="BT74:CT75"/>
    <mergeCell ref="CU74:DD75"/>
    <mergeCell ref="B75:C76"/>
    <mergeCell ref="D75:P76"/>
    <mergeCell ref="BI76:BS77"/>
    <mergeCell ref="BT76:CT77"/>
    <mergeCell ref="CU76:DD77"/>
    <mergeCell ref="D77:AW78"/>
    <mergeCell ref="BI78:BS79"/>
    <mergeCell ref="BT78:CT79"/>
    <mergeCell ref="CU78:DD79"/>
    <mergeCell ref="CL59:DD68"/>
    <mergeCell ref="C62:D63"/>
    <mergeCell ref="E62:AW65"/>
    <mergeCell ref="BI62:BS64"/>
    <mergeCell ref="CG62:CH64"/>
    <mergeCell ref="C66:D67"/>
    <mergeCell ref="E66:AW68"/>
    <mergeCell ref="BI66:BS68"/>
    <mergeCell ref="BT66:BV67"/>
    <mergeCell ref="C58:D59"/>
    <mergeCell ref="E58:AW61"/>
    <mergeCell ref="BI59:BS61"/>
    <mergeCell ref="CG59:CH61"/>
    <mergeCell ref="CJ59:CK68"/>
    <mergeCell ref="BW66:CF68"/>
    <mergeCell ref="CG66:CH68"/>
    <mergeCell ref="BT68:BV68"/>
    <mergeCell ref="BV59:CF61"/>
    <mergeCell ref="BV62:CF64"/>
    <mergeCell ref="BT59:BU61"/>
    <mergeCell ref="BT62:BU64"/>
    <mergeCell ref="CM52:CU53"/>
    <mergeCell ref="CV52:CX53"/>
    <mergeCell ref="CY52:CZ53"/>
    <mergeCell ref="DA52:DB53"/>
    <mergeCell ref="DC52:DD53"/>
    <mergeCell ref="E54:P55"/>
    <mergeCell ref="Q54:AW55"/>
    <mergeCell ref="BM54:BT57"/>
    <mergeCell ref="BU54:BZ55"/>
    <mergeCell ref="CA54:CE55"/>
    <mergeCell ref="BR52:BX53"/>
    <mergeCell ref="CM50:DD51"/>
    <mergeCell ref="E52:P53"/>
    <mergeCell ref="Q52:AW53"/>
    <mergeCell ref="BM52:BQ53"/>
    <mergeCell ref="BY52:BZ53"/>
    <mergeCell ref="CA52:CD53"/>
    <mergeCell ref="CE52:CG53"/>
    <mergeCell ref="CH52:CL53"/>
    <mergeCell ref="B50:C51"/>
    <mergeCell ref="D50:X51"/>
    <mergeCell ref="BK50:BL57"/>
    <mergeCell ref="BM50:BQ51"/>
    <mergeCell ref="BR50:CG51"/>
    <mergeCell ref="CH50:CL51"/>
    <mergeCell ref="CF54:CG55"/>
    <mergeCell ref="CH54:CL57"/>
    <mergeCell ref="CM54:CU57"/>
    <mergeCell ref="CV54:CX57"/>
    <mergeCell ref="CY54:DD57"/>
    <mergeCell ref="B56:C57"/>
    <mergeCell ref="D56:R57"/>
    <mergeCell ref="BU56:BZ57"/>
    <mergeCell ref="CA56:CE57"/>
    <mergeCell ref="CF56:CG57"/>
    <mergeCell ref="CE46:DD49"/>
    <mergeCell ref="N47:W48"/>
    <mergeCell ref="X47:AE48"/>
    <mergeCell ref="AF47:AG48"/>
    <mergeCell ref="AH47:AI48"/>
    <mergeCell ref="AJ47:AN48"/>
    <mergeCell ref="AO47:AP48"/>
    <mergeCell ref="N45:W46"/>
    <mergeCell ref="X45:AW46"/>
    <mergeCell ref="BM46:BQ49"/>
    <mergeCell ref="BR46:BZ49"/>
    <mergeCell ref="CA46:CB49"/>
    <mergeCell ref="CC46:CD49"/>
    <mergeCell ref="CE42:CN45"/>
    <mergeCell ref="CO42:CP45"/>
    <mergeCell ref="CQ42:DB43"/>
    <mergeCell ref="CC36:CD41"/>
    <mergeCell ref="BM42:BQ45"/>
    <mergeCell ref="BR42:BZ45"/>
    <mergeCell ref="CA42:CB45"/>
    <mergeCell ref="CC42:CD45"/>
    <mergeCell ref="DC42:DD43"/>
    <mergeCell ref="N43:W44"/>
    <mergeCell ref="X43:AV44"/>
    <mergeCell ref="CQ44:CU45"/>
    <mergeCell ref="CV44:CW45"/>
    <mergeCell ref="CX44:DA45"/>
    <mergeCell ref="DB44:DD45"/>
    <mergeCell ref="CF40:CI41"/>
    <mergeCell ref="CJ40:CJ41"/>
    <mergeCell ref="CK40:CM41"/>
    <mergeCell ref="CN40:CN41"/>
    <mergeCell ref="CO36:CP41"/>
    <mergeCell ref="CQ36:DD36"/>
    <mergeCell ref="CQ37:CQ40"/>
    <mergeCell ref="CR37:CV40"/>
    <mergeCell ref="CW37:CW40"/>
    <mergeCell ref="CX37:DB40"/>
    <mergeCell ref="DC37:DD40"/>
    <mergeCell ref="CQ41:DD41"/>
    <mergeCell ref="CE36:CE37"/>
    <mergeCell ref="CF36:CH37"/>
    <mergeCell ref="CI36:CI37"/>
    <mergeCell ref="CJ36:CK37"/>
    <mergeCell ref="CL36:CL37"/>
    <mergeCell ref="CM36:CN37"/>
    <mergeCell ref="CE38:CE39"/>
    <mergeCell ref="B35:C36"/>
    <mergeCell ref="D35:D36"/>
    <mergeCell ref="E35:M36"/>
    <mergeCell ref="N35:S36"/>
    <mergeCell ref="T35:AW36"/>
    <mergeCell ref="CF38:CH39"/>
    <mergeCell ref="CI38:CI39"/>
    <mergeCell ref="CJ38:CN39"/>
    <mergeCell ref="BM39:BQ41"/>
    <mergeCell ref="BR39:BZ41"/>
    <mergeCell ref="CA39:CB41"/>
    <mergeCell ref="CE40:CE41"/>
    <mergeCell ref="BM36:BQ38"/>
    <mergeCell ref="BR36:BZ38"/>
    <mergeCell ref="CA36:CB38"/>
    <mergeCell ref="B41:C42"/>
    <mergeCell ref="D41:D42"/>
    <mergeCell ref="E41:M42"/>
    <mergeCell ref="N41:W42"/>
    <mergeCell ref="X41:AW42"/>
    <mergeCell ref="BK42:BL49"/>
    <mergeCell ref="N38:S39"/>
    <mergeCell ref="T38:AV39"/>
    <mergeCell ref="BI36:BJ57"/>
    <mergeCell ref="BK26:BN29"/>
    <mergeCell ref="BK36:BL41"/>
    <mergeCell ref="BO26:CF29"/>
    <mergeCell ref="CI26:CL29"/>
    <mergeCell ref="CM26:DD29"/>
    <mergeCell ref="B29:AW31"/>
    <mergeCell ref="BI31:BJ34"/>
    <mergeCell ref="BK31:DD34"/>
    <mergeCell ref="AH32:AK33"/>
    <mergeCell ref="AL32:AM33"/>
    <mergeCell ref="AN32:AO33"/>
    <mergeCell ref="AP32:AQ33"/>
    <mergeCell ref="AR32:AS33"/>
    <mergeCell ref="AT32:AU33"/>
    <mergeCell ref="AV32:AW33"/>
    <mergeCell ref="CS10:DD11"/>
    <mergeCell ref="BI12:BJ13"/>
    <mergeCell ref="BK12:BW13"/>
    <mergeCell ref="BX12:CA13"/>
    <mergeCell ref="BZ10:CA11"/>
    <mergeCell ref="CB10:CD11"/>
    <mergeCell ref="CE10:CH11"/>
    <mergeCell ref="CI10:CJ11"/>
    <mergeCell ref="CK10:CL11"/>
    <mergeCell ref="CM10:CN11"/>
    <mergeCell ref="CB12:CJ13"/>
    <mergeCell ref="CK12:DD13"/>
    <mergeCell ref="B2:AI3"/>
    <mergeCell ref="AM2:AR3"/>
    <mergeCell ref="AS2:AW3"/>
    <mergeCell ref="BI2:BJ3"/>
    <mergeCell ref="BK2:CF3"/>
    <mergeCell ref="CG2:CG3"/>
    <mergeCell ref="CB6:CB7"/>
    <mergeCell ref="CC6:CC7"/>
    <mergeCell ref="CD6:CE7"/>
    <mergeCell ref="CF6:CF7"/>
    <mergeCell ref="CG6:DD7"/>
    <mergeCell ref="C7:AV28"/>
    <mergeCell ref="BX8:DD9"/>
    <mergeCell ref="BI10:BJ11"/>
    <mergeCell ref="BK10:BP11"/>
    <mergeCell ref="BQ10:BY11"/>
    <mergeCell ref="B4:AW6"/>
    <mergeCell ref="BI6:BJ7"/>
    <mergeCell ref="BK6:BW7"/>
    <mergeCell ref="BX6:BX7"/>
    <mergeCell ref="BY6:BY7"/>
    <mergeCell ref="BZ6:CA7"/>
    <mergeCell ref="CO10:CP11"/>
    <mergeCell ref="CQ10:CR11"/>
    <mergeCell ref="B177:P177"/>
    <mergeCell ref="B178:E179"/>
    <mergeCell ref="F178:AW180"/>
    <mergeCell ref="CH2:CH3"/>
    <mergeCell ref="CI2:CJ3"/>
    <mergeCell ref="CK2:CK3"/>
    <mergeCell ref="CL2:CL3"/>
    <mergeCell ref="CM2:CN3"/>
    <mergeCell ref="BI20:BL21"/>
    <mergeCell ref="BI22:BJ29"/>
    <mergeCell ref="BK22:BN25"/>
    <mergeCell ref="BO22:CF25"/>
    <mergeCell ref="CG22:CH29"/>
    <mergeCell ref="CI22:CL25"/>
    <mergeCell ref="BI14:BJ15"/>
    <mergeCell ref="BK14:BW15"/>
    <mergeCell ref="BX14:DD15"/>
    <mergeCell ref="BI16:BJ17"/>
    <mergeCell ref="BK16:BW17"/>
    <mergeCell ref="BX16:BX17"/>
    <mergeCell ref="BY16:DC17"/>
    <mergeCell ref="DD16:DD17"/>
    <mergeCell ref="CM22:DD25"/>
    <mergeCell ref="CO2:CO3"/>
  </mergeCells>
  <phoneticPr fontId="2"/>
  <dataValidations count="2">
    <dataValidation type="list" allowBlank="1" showErrorMessage="1" sqref="AS2:AW3" xr:uid="{8C116080-D4D0-458C-8474-AF92DFA3E4C9}">
      <formula1>"　,売却,購入,交換"</formula1>
    </dataValidation>
    <dataValidation type="list" allowBlank="1" showInputMessage="1" showErrorMessage="1" sqref="CE36:CE41 CI36:CI39 CL36:CL37 CQ37 CW37 CL2:CL3 CH2:CH3 CC6:CC7 BY6:BY7" xr:uid="{6827AAC0-75AC-4011-A53A-C23A22F79403}">
      <formula1>"□,■"</formula1>
    </dataValidation>
  </dataValidations>
  <printOptions horizontalCentered="1"/>
  <pageMargins left="0.51181102362204722" right="0.47244094488188981" top="0.39370078740157483" bottom="0.39370078740157483" header="0.19685039370078741" footer="0.19685039370078741"/>
  <pageSetup paperSize="8" scale="67" orientation="landscape" blackAndWhite="1" r:id="rId1"/>
  <headerFooter alignWithMargins="0"/>
  <rowBreaks count="3" manualBreakCount="3">
    <brk id="92" max="108" man="1"/>
    <brk id="184" max="108" man="1"/>
    <brk id="254" max="108"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DE58-69AC-404D-A210-71CDC1F6ECA3}">
  <sheetPr codeName="Sheet11">
    <tabColor rgb="FF92D050"/>
  </sheetPr>
  <dimension ref="A1:DG147"/>
  <sheetViews>
    <sheetView view="pageBreakPreview" zoomScale="69" zoomScaleNormal="100" zoomScaleSheetLayoutView="69" workbookViewId="0">
      <selection activeCell="P30" sqref="P30"/>
    </sheetView>
  </sheetViews>
  <sheetFormatPr defaultColWidth="2.5" defaultRowHeight="13.5" customHeight="1"/>
  <cols>
    <col min="1" max="2" width="2.5" style="43"/>
    <col min="3" max="3" width="2.5" style="43" customWidth="1"/>
    <col min="4" max="49" width="2.5" style="43"/>
    <col min="50" max="50" width="2.5" style="43" customWidth="1"/>
    <col min="51" max="51" width="2.5" style="53" customWidth="1"/>
    <col min="52" max="59" width="2.5" style="43"/>
    <col min="60" max="60" width="2.5" style="43" customWidth="1"/>
    <col min="61" max="16384" width="2.5" style="43"/>
  </cols>
  <sheetData>
    <row r="1" spans="1:67" ht="13.5" customHeight="1">
      <c r="B1" s="106"/>
      <c r="C1" s="106"/>
      <c r="D1" s="106"/>
      <c r="E1" s="106"/>
      <c r="F1" s="106"/>
      <c r="G1" s="106"/>
      <c r="H1" s="106"/>
      <c r="I1" s="106"/>
      <c r="J1" s="106"/>
      <c r="K1" s="106"/>
    </row>
    <row r="2" spans="1:67" ht="13.5" customHeight="1">
      <c r="A2" s="2498" t="s">
        <v>875</v>
      </c>
      <c r="B2" s="2498"/>
      <c r="C2" s="2498"/>
      <c r="D2" s="2498"/>
      <c r="E2" s="2498"/>
      <c r="F2" s="2498"/>
      <c r="G2" s="2498"/>
      <c r="H2" s="2498"/>
      <c r="I2" s="2498"/>
      <c r="J2" s="2498"/>
      <c r="K2" s="2498"/>
      <c r="L2" s="2498"/>
      <c r="M2" s="2498"/>
      <c r="N2" s="2498"/>
      <c r="O2" s="2498"/>
      <c r="P2" s="2498"/>
      <c r="Q2" s="2498"/>
      <c r="R2" s="2498"/>
      <c r="S2" s="2498"/>
      <c r="T2" s="2498"/>
      <c r="U2" s="2498"/>
      <c r="V2" s="2498"/>
      <c r="W2" s="2498"/>
      <c r="X2" s="2498"/>
      <c r="Y2" s="2498"/>
      <c r="Z2" s="2498"/>
      <c r="AA2" s="2498"/>
      <c r="AB2" s="2498"/>
      <c r="AC2" s="2498"/>
      <c r="AD2" s="2498"/>
      <c r="AE2" s="2498"/>
      <c r="AF2" s="2498"/>
      <c r="AG2" s="2498"/>
      <c r="AH2" s="2498"/>
      <c r="AI2" s="2498"/>
      <c r="AJ2" s="2498"/>
      <c r="AK2" s="2498"/>
      <c r="AL2" s="2498"/>
      <c r="AM2" s="2498"/>
      <c r="AN2" s="2498"/>
      <c r="AO2" s="2498"/>
      <c r="AP2" s="2498"/>
      <c r="AQ2" s="2498"/>
      <c r="AR2" s="2498"/>
      <c r="AS2" s="2498"/>
      <c r="AT2" s="2498"/>
      <c r="AU2" s="2498"/>
      <c r="AV2" s="2498"/>
      <c r="AW2" s="2498"/>
      <c r="AX2" s="2498"/>
    </row>
    <row r="3" spans="1:67" ht="13.5" customHeight="1">
      <c r="A3" s="2498"/>
      <c r="B3" s="2498"/>
      <c r="C3" s="2498"/>
      <c r="D3" s="2498"/>
      <c r="E3" s="2498"/>
      <c r="F3" s="2498"/>
      <c r="G3" s="2498"/>
      <c r="H3" s="2498"/>
      <c r="I3" s="2498"/>
      <c r="J3" s="2498"/>
      <c r="K3" s="2498"/>
      <c r="L3" s="2498"/>
      <c r="M3" s="2498"/>
      <c r="N3" s="2498"/>
      <c r="O3" s="2498"/>
      <c r="P3" s="2498"/>
      <c r="Q3" s="2498"/>
      <c r="R3" s="2498"/>
      <c r="S3" s="2498"/>
      <c r="T3" s="2498"/>
      <c r="U3" s="2498"/>
      <c r="V3" s="2498"/>
      <c r="W3" s="2498"/>
      <c r="X3" s="2498"/>
      <c r="Y3" s="2498"/>
      <c r="Z3" s="2498"/>
      <c r="AA3" s="2498"/>
      <c r="AB3" s="2498"/>
      <c r="AC3" s="2498"/>
      <c r="AD3" s="2498"/>
      <c r="AE3" s="2498"/>
      <c r="AF3" s="2498"/>
      <c r="AG3" s="2498"/>
      <c r="AH3" s="2498"/>
      <c r="AI3" s="2498"/>
      <c r="AJ3" s="2498"/>
      <c r="AK3" s="2498"/>
      <c r="AL3" s="2498"/>
      <c r="AM3" s="2498"/>
      <c r="AN3" s="2498"/>
      <c r="AO3" s="2498"/>
      <c r="AP3" s="2498"/>
      <c r="AQ3" s="2498"/>
      <c r="AR3" s="2498"/>
      <c r="AS3" s="2498"/>
      <c r="AT3" s="2498"/>
      <c r="AU3" s="2498"/>
      <c r="AV3" s="2498"/>
      <c r="AW3" s="2498"/>
      <c r="AX3" s="2498"/>
    </row>
    <row r="4" spans="1:67" ht="13.5" customHeight="1">
      <c r="A4" s="2498"/>
      <c r="B4" s="2498"/>
      <c r="C4" s="2498"/>
      <c r="D4" s="2498"/>
      <c r="E4" s="2498"/>
      <c r="F4" s="2498"/>
      <c r="G4" s="2498"/>
      <c r="H4" s="2498"/>
      <c r="I4" s="2498"/>
      <c r="J4" s="2498"/>
      <c r="K4" s="2498"/>
      <c r="L4" s="2498"/>
      <c r="M4" s="2498"/>
      <c r="N4" s="2498"/>
      <c r="O4" s="2498"/>
      <c r="P4" s="2498"/>
      <c r="Q4" s="2498"/>
      <c r="R4" s="2498"/>
      <c r="S4" s="2498"/>
      <c r="T4" s="2498"/>
      <c r="U4" s="2498"/>
      <c r="V4" s="2498"/>
      <c r="W4" s="2498"/>
      <c r="X4" s="2498"/>
      <c r="Y4" s="2498"/>
      <c r="Z4" s="2498"/>
      <c r="AA4" s="2498"/>
      <c r="AB4" s="2498"/>
      <c r="AC4" s="2498"/>
      <c r="AD4" s="2498"/>
      <c r="AE4" s="2498"/>
      <c r="AF4" s="2498"/>
      <c r="AG4" s="2498"/>
      <c r="AH4" s="2498"/>
      <c r="AI4" s="2498"/>
      <c r="AJ4" s="2498"/>
      <c r="AK4" s="2498"/>
      <c r="AL4" s="2498"/>
      <c r="AM4" s="2498"/>
      <c r="AN4" s="2498"/>
      <c r="AO4" s="2498"/>
      <c r="AP4" s="2498"/>
      <c r="AQ4" s="2498"/>
      <c r="AR4" s="2498"/>
      <c r="AS4" s="2498"/>
      <c r="AT4" s="2498"/>
      <c r="AU4" s="2498"/>
      <c r="AV4" s="2498"/>
      <c r="AW4" s="2498"/>
      <c r="AX4" s="2498"/>
    </row>
    <row r="5" spans="1:67" ht="13.5" customHeight="1">
      <c r="A5" s="2498"/>
      <c r="B5" s="2498"/>
      <c r="C5" s="2498"/>
      <c r="D5" s="2498"/>
      <c r="E5" s="2498"/>
      <c r="F5" s="2498"/>
      <c r="G5" s="2498"/>
      <c r="H5" s="2498"/>
      <c r="I5" s="2498"/>
      <c r="J5" s="2498"/>
      <c r="K5" s="2498"/>
      <c r="L5" s="2498"/>
      <c r="M5" s="2498"/>
      <c r="N5" s="2498"/>
      <c r="O5" s="2498"/>
      <c r="P5" s="2498"/>
      <c r="Q5" s="2498"/>
      <c r="R5" s="2498"/>
      <c r="S5" s="2498"/>
      <c r="T5" s="2498"/>
      <c r="U5" s="2498"/>
      <c r="V5" s="2498"/>
      <c r="W5" s="2498"/>
      <c r="X5" s="2498"/>
      <c r="Y5" s="2498"/>
      <c r="Z5" s="2498"/>
      <c r="AA5" s="2498"/>
      <c r="AB5" s="2498"/>
      <c r="AC5" s="2498"/>
      <c r="AD5" s="2498"/>
      <c r="AE5" s="2498"/>
      <c r="AF5" s="2498"/>
      <c r="AG5" s="2498"/>
      <c r="AH5" s="2498"/>
      <c r="AI5" s="2498"/>
      <c r="AJ5" s="2498"/>
      <c r="AK5" s="2498"/>
      <c r="AL5" s="2498"/>
      <c r="AM5" s="2498"/>
      <c r="AN5" s="2498"/>
      <c r="AO5" s="2498"/>
      <c r="AP5" s="2498"/>
      <c r="AQ5" s="2498"/>
      <c r="AR5" s="2498"/>
      <c r="AS5" s="2498"/>
      <c r="AT5" s="2498"/>
      <c r="AU5" s="2498"/>
      <c r="AV5" s="2498"/>
      <c r="AW5" s="2498"/>
      <c r="AX5" s="2498"/>
    </row>
    <row r="6" spans="1:67" ht="13.5" customHeight="1">
      <c r="A6" s="51"/>
      <c r="AX6" s="51"/>
    </row>
    <row r="7" spans="1:67" ht="13.5" customHeight="1">
      <c r="A7" s="51"/>
      <c r="AX7" s="51"/>
    </row>
    <row r="8" spans="1:67" ht="13.5" customHeight="1">
      <c r="A8" s="51"/>
      <c r="C8" s="3478" t="s">
        <v>876</v>
      </c>
      <c r="D8" s="3478"/>
      <c r="E8" s="3478"/>
      <c r="F8" s="3478"/>
      <c r="G8" s="3478"/>
      <c r="H8" s="3780" t="str">
        <f>重説!H30</f>
        <v>東京マンション株式会社</v>
      </c>
      <c r="I8" s="3781"/>
      <c r="J8" s="3781"/>
      <c r="K8" s="3781"/>
      <c r="L8" s="3781"/>
      <c r="M8" s="3781"/>
      <c r="N8" s="3781"/>
      <c r="O8" s="3781"/>
      <c r="P8" s="3781"/>
      <c r="Q8" s="3781"/>
      <c r="R8" s="3781"/>
      <c r="S8" s="3781"/>
      <c r="T8" s="3781"/>
      <c r="U8" s="3781"/>
      <c r="V8" s="3781"/>
      <c r="W8" s="3478" t="s">
        <v>877</v>
      </c>
      <c r="X8" s="3478"/>
      <c r="Y8" s="3478"/>
      <c r="Z8" s="3478"/>
      <c r="AA8" s="3478"/>
      <c r="AB8" s="3780" t="str">
        <f>VLOOKUP(基本入力!AE99,AY9:BN10,2,)</f>
        <v>●登記名義人</v>
      </c>
      <c r="AC8" s="3781"/>
      <c r="AD8" s="3781"/>
      <c r="AE8" s="3781"/>
      <c r="AF8" s="3781"/>
      <c r="AG8" s="3781"/>
      <c r="AH8" s="3781"/>
      <c r="AI8" s="3781"/>
      <c r="AJ8" s="3781"/>
      <c r="AK8" s="3781"/>
      <c r="AL8" s="3781"/>
      <c r="AM8" s="3781"/>
      <c r="AN8" s="3781"/>
      <c r="AO8" s="3781"/>
      <c r="AP8" s="3781"/>
      <c r="AQ8" s="3478" t="s">
        <v>878</v>
      </c>
      <c r="AR8" s="3478"/>
      <c r="AS8" s="3478"/>
      <c r="AT8" s="3478"/>
      <c r="AU8" s="3478"/>
      <c r="AV8" s="3478"/>
      <c r="AX8" s="51"/>
      <c r="AY8" s="245" t="s">
        <v>1611</v>
      </c>
      <c r="AZ8" s="199"/>
      <c r="BA8" s="199"/>
      <c r="BB8" s="59"/>
      <c r="BC8" s="59"/>
      <c r="BD8" s="59"/>
      <c r="BE8" s="59"/>
      <c r="BF8" s="59"/>
      <c r="BG8" s="59"/>
      <c r="BH8" s="59"/>
      <c r="BI8" s="59"/>
      <c r="BJ8" s="59"/>
      <c r="BK8" s="59"/>
      <c r="BL8" s="59"/>
      <c r="BM8" s="59"/>
      <c r="BN8" s="59"/>
      <c r="BO8" s="59"/>
    </row>
    <row r="9" spans="1:67" ht="13.5" customHeight="1">
      <c r="A9" s="3"/>
      <c r="C9" s="3478"/>
      <c r="D9" s="3478"/>
      <c r="E9" s="3478"/>
      <c r="F9" s="3478"/>
      <c r="G9" s="3478"/>
      <c r="H9" s="3781"/>
      <c r="I9" s="3781"/>
      <c r="J9" s="3781"/>
      <c r="K9" s="3781"/>
      <c r="L9" s="3781"/>
      <c r="M9" s="3781"/>
      <c r="N9" s="3781"/>
      <c r="O9" s="3781"/>
      <c r="P9" s="3781"/>
      <c r="Q9" s="3781"/>
      <c r="R9" s="3781"/>
      <c r="S9" s="3781"/>
      <c r="T9" s="3781"/>
      <c r="U9" s="3781"/>
      <c r="V9" s="3781"/>
      <c r="W9" s="3478"/>
      <c r="X9" s="3478"/>
      <c r="Y9" s="3478"/>
      <c r="Z9" s="3478"/>
      <c r="AA9" s="3478"/>
      <c r="AB9" s="3781"/>
      <c r="AC9" s="3781"/>
      <c r="AD9" s="3781"/>
      <c r="AE9" s="3781"/>
      <c r="AF9" s="3781"/>
      <c r="AG9" s="3781"/>
      <c r="AH9" s="3781"/>
      <c r="AI9" s="3781"/>
      <c r="AJ9" s="3781"/>
      <c r="AK9" s="3781"/>
      <c r="AL9" s="3781"/>
      <c r="AM9" s="3781"/>
      <c r="AN9" s="3781"/>
      <c r="AO9" s="3781"/>
      <c r="AP9" s="3781"/>
      <c r="AQ9" s="3478"/>
      <c r="AR9" s="3478"/>
      <c r="AS9" s="3478"/>
      <c r="AT9" s="3478"/>
      <c r="AU9" s="3478"/>
      <c r="AV9" s="3478"/>
      <c r="AX9" s="53"/>
      <c r="AY9" s="278" t="s">
        <v>720</v>
      </c>
      <c r="AZ9" s="447" t="str">
        <f>基本入力!AH109</f>
        <v>●登記名義人</v>
      </c>
      <c r="BA9" s="448"/>
      <c r="BB9" s="278"/>
      <c r="BC9" s="278"/>
      <c r="BD9" s="278"/>
      <c r="BE9" s="278"/>
      <c r="BF9" s="278"/>
      <c r="BG9" s="278"/>
      <c r="BH9" s="278"/>
      <c r="BI9" s="278"/>
      <c r="BJ9" s="278"/>
      <c r="BK9" s="278"/>
      <c r="BL9" s="278"/>
      <c r="BM9" s="278"/>
      <c r="BN9" s="278"/>
      <c r="BO9" s="59"/>
    </row>
    <row r="10" spans="1:67" ht="13.5" customHeight="1">
      <c r="A10" s="3"/>
      <c r="C10" s="1708" t="s">
        <v>879</v>
      </c>
      <c r="D10" s="1708"/>
      <c r="E10" s="1708"/>
      <c r="F10" s="1708"/>
      <c r="G10" s="1708"/>
      <c r="H10" s="1708"/>
      <c r="I10" s="1708"/>
      <c r="J10" s="1708"/>
      <c r="K10" s="1708"/>
      <c r="L10" s="1708"/>
      <c r="M10" s="1708"/>
      <c r="N10" s="1708"/>
      <c r="O10" s="1708"/>
      <c r="P10" s="1708"/>
      <c r="Q10" s="1708"/>
      <c r="R10" s="1708"/>
      <c r="S10" s="1708"/>
      <c r="T10" s="1708"/>
      <c r="U10" s="1708"/>
      <c r="V10" s="1708"/>
      <c r="W10" s="1708"/>
      <c r="X10" s="1708"/>
      <c r="Y10" s="1708"/>
      <c r="Z10" s="1708"/>
      <c r="AA10" s="1708"/>
      <c r="AB10" s="1708"/>
      <c r="AC10" s="1708"/>
      <c r="AD10" s="1708"/>
      <c r="AE10" s="1708"/>
      <c r="AF10" s="1708"/>
      <c r="AG10" s="1708"/>
      <c r="AH10" s="1708"/>
      <c r="AI10" s="1708"/>
      <c r="AJ10" s="1708"/>
      <c r="AK10" s="1708"/>
      <c r="AL10" s="1708"/>
      <c r="AM10" s="1708"/>
      <c r="AN10" s="1708"/>
      <c r="AO10" s="1708"/>
      <c r="AP10" s="1708"/>
      <c r="AQ10" s="1708"/>
      <c r="AR10" s="1708"/>
      <c r="AS10" s="1708"/>
      <c r="AT10" s="1708"/>
      <c r="AU10" s="1708"/>
      <c r="AV10" s="1708"/>
      <c r="AX10" s="53"/>
      <c r="AY10" s="137" t="s">
        <v>30</v>
      </c>
      <c r="AZ10" s="200" t="str">
        <f>基本入力!AH103</f>
        <v>●登記名義人</v>
      </c>
      <c r="BA10" s="200"/>
      <c r="BB10" s="200"/>
      <c r="BC10" s="200"/>
      <c r="BD10" s="200"/>
      <c r="BE10" s="200"/>
      <c r="BF10" s="200"/>
      <c r="BG10" s="200"/>
      <c r="BH10" s="200"/>
      <c r="BI10" s="200"/>
      <c r="BJ10" s="200"/>
      <c r="BK10" s="200"/>
      <c r="BL10" s="200"/>
      <c r="BM10" s="200"/>
      <c r="BN10" s="200"/>
      <c r="BO10" s="59"/>
    </row>
    <row r="11" spans="1:67" ht="13.5" customHeight="1">
      <c r="A11" s="3"/>
      <c r="C11" s="1708"/>
      <c r="D11" s="1708"/>
      <c r="E11" s="1708"/>
      <c r="F11" s="1708"/>
      <c r="G11" s="1708"/>
      <c r="H11" s="1708"/>
      <c r="I11" s="1708"/>
      <c r="J11" s="1708"/>
      <c r="K11" s="1708"/>
      <c r="L11" s="1708"/>
      <c r="M11" s="1708"/>
      <c r="N11" s="1708"/>
      <c r="O11" s="1708"/>
      <c r="P11" s="1708"/>
      <c r="Q11" s="1708"/>
      <c r="R11" s="1708"/>
      <c r="S11" s="1708"/>
      <c r="T11" s="1708"/>
      <c r="U11" s="1708"/>
      <c r="V11" s="1708"/>
      <c r="W11" s="1708"/>
      <c r="X11" s="1708"/>
      <c r="Y11" s="1708"/>
      <c r="Z11" s="1708"/>
      <c r="AA11" s="1708"/>
      <c r="AB11" s="1708"/>
      <c r="AC11" s="1708"/>
      <c r="AD11" s="1708"/>
      <c r="AE11" s="1708"/>
      <c r="AF11" s="1708"/>
      <c r="AG11" s="1708"/>
      <c r="AH11" s="1708"/>
      <c r="AI11" s="1708"/>
      <c r="AJ11" s="1708"/>
      <c r="AK11" s="1708"/>
      <c r="AL11" s="1708"/>
      <c r="AM11" s="1708"/>
      <c r="AN11" s="1708"/>
      <c r="AO11" s="1708"/>
      <c r="AP11" s="1708"/>
      <c r="AQ11" s="1708"/>
      <c r="AR11" s="1708"/>
      <c r="AS11" s="1708"/>
      <c r="AT11" s="1708"/>
      <c r="AU11" s="1708"/>
      <c r="AV11" s="1708"/>
      <c r="AX11" s="53"/>
      <c r="AY11" s="43"/>
    </row>
    <row r="12" spans="1:67" ht="13.5" customHeight="1">
      <c r="A12" s="3"/>
      <c r="C12" s="1708" t="s">
        <v>880</v>
      </c>
      <c r="D12" s="1708"/>
      <c r="E12" s="1708"/>
      <c r="F12" s="1708"/>
      <c r="G12" s="1708"/>
      <c r="H12" s="1708"/>
      <c r="I12" s="1708"/>
      <c r="J12" s="1708"/>
      <c r="K12" s="1708"/>
      <c r="L12" s="1708"/>
      <c r="M12" s="1708"/>
      <c r="N12" s="1708"/>
      <c r="O12" s="1708"/>
      <c r="P12" s="1708"/>
      <c r="Q12" s="1708"/>
      <c r="R12" s="1708"/>
      <c r="S12" s="1708"/>
      <c r="T12" s="1708"/>
      <c r="U12" s="1708"/>
      <c r="V12" s="1708"/>
      <c r="W12" s="1708"/>
      <c r="X12" s="1708"/>
      <c r="Y12" s="1708"/>
      <c r="Z12" s="1708"/>
      <c r="AA12" s="1708"/>
      <c r="AB12" s="1708"/>
      <c r="AC12" s="1708"/>
      <c r="AD12" s="1708"/>
      <c r="AE12" s="1708"/>
      <c r="AF12" s="1708"/>
      <c r="AG12" s="1708"/>
      <c r="AH12" s="1708"/>
      <c r="AI12" s="1708"/>
      <c r="AJ12" s="1708"/>
      <c r="AK12" s="1708"/>
      <c r="AL12" s="1708"/>
      <c r="AM12" s="1708"/>
      <c r="AN12" s="1708"/>
      <c r="AO12" s="1708"/>
      <c r="AP12" s="1708"/>
      <c r="AQ12" s="1708"/>
      <c r="AR12" s="1708"/>
      <c r="AS12" s="1708"/>
      <c r="AT12" s="1708"/>
      <c r="AU12" s="1708"/>
      <c r="AV12" s="1708"/>
      <c r="AX12" s="53"/>
      <c r="AY12" s="43"/>
    </row>
    <row r="13" spans="1:67" ht="13.5" customHeight="1">
      <c r="A13" s="3"/>
      <c r="C13" s="1708"/>
      <c r="D13" s="1708"/>
      <c r="E13" s="1708"/>
      <c r="F13" s="1708"/>
      <c r="G13" s="1708"/>
      <c r="H13" s="1708"/>
      <c r="I13" s="1708"/>
      <c r="J13" s="1708"/>
      <c r="K13" s="1708"/>
      <c r="L13" s="1708"/>
      <c r="M13" s="1708"/>
      <c r="N13" s="1708"/>
      <c r="O13" s="1708"/>
      <c r="P13" s="1708"/>
      <c r="Q13" s="1708"/>
      <c r="R13" s="1708"/>
      <c r="S13" s="1708"/>
      <c r="T13" s="1708"/>
      <c r="U13" s="1708"/>
      <c r="V13" s="1708"/>
      <c r="W13" s="1708"/>
      <c r="X13" s="1708"/>
      <c r="Y13" s="1708"/>
      <c r="Z13" s="1708"/>
      <c r="AA13" s="1708"/>
      <c r="AB13" s="1708"/>
      <c r="AC13" s="1708"/>
      <c r="AD13" s="1708"/>
      <c r="AE13" s="1708"/>
      <c r="AF13" s="1708"/>
      <c r="AG13" s="1708"/>
      <c r="AH13" s="1708"/>
      <c r="AI13" s="1708"/>
      <c r="AJ13" s="1708"/>
      <c r="AK13" s="1708"/>
      <c r="AL13" s="1708"/>
      <c r="AM13" s="1708"/>
      <c r="AN13" s="1708"/>
      <c r="AO13" s="1708"/>
      <c r="AP13" s="1708"/>
      <c r="AQ13" s="1708"/>
      <c r="AR13" s="1708"/>
      <c r="AS13" s="1708"/>
      <c r="AT13" s="1708"/>
      <c r="AU13" s="1708"/>
      <c r="AV13" s="1708"/>
      <c r="AX13" s="53"/>
      <c r="AY13" s="43"/>
    </row>
    <row r="14" spans="1:67" ht="13.5" customHeight="1">
      <c r="A14" s="3"/>
      <c r="AX14" s="3"/>
    </row>
    <row r="15" spans="1:67" ht="13.5" customHeight="1">
      <c r="A15" s="3"/>
      <c r="AX15" s="3"/>
    </row>
    <row r="16" spans="1:67" ht="13.5" customHeight="1">
      <c r="A16" s="3"/>
      <c r="C16" s="853" t="s">
        <v>881</v>
      </c>
      <c r="D16" s="853"/>
      <c r="E16" s="853"/>
      <c r="F16" s="853"/>
      <c r="G16" s="853"/>
      <c r="H16" s="853"/>
      <c r="I16" s="853"/>
      <c r="J16" s="853"/>
      <c r="K16" s="853"/>
      <c r="L16" s="853"/>
      <c r="M16" s="853"/>
      <c r="N16" s="853"/>
      <c r="O16" s="853"/>
      <c r="P16" s="853"/>
      <c r="Q16" s="853"/>
      <c r="R16" s="853"/>
      <c r="S16" s="853"/>
      <c r="T16" s="853"/>
      <c r="U16" s="853"/>
      <c r="V16" s="853"/>
      <c r="W16" s="853"/>
      <c r="X16" s="853"/>
      <c r="Y16" s="853"/>
      <c r="Z16" s="853"/>
      <c r="AA16" s="853"/>
      <c r="AB16" s="853"/>
      <c r="AC16" s="853"/>
      <c r="AD16" s="853"/>
      <c r="AE16" s="853"/>
      <c r="AF16" s="853"/>
      <c r="AG16" s="853"/>
      <c r="AH16" s="853"/>
      <c r="AI16" s="853"/>
      <c r="AJ16" s="853"/>
      <c r="AK16" s="853"/>
      <c r="AL16" s="853"/>
      <c r="AM16" s="853"/>
      <c r="AN16" s="853"/>
      <c r="AO16" s="853"/>
      <c r="AP16" s="853"/>
      <c r="AQ16" s="853"/>
      <c r="AR16" s="853"/>
      <c r="AS16" s="853"/>
      <c r="AT16" s="853"/>
      <c r="AU16" s="853"/>
      <c r="AV16" s="853"/>
      <c r="AX16" s="54"/>
    </row>
    <row r="17" spans="1:101" ht="13.5" customHeight="1">
      <c r="A17" s="3"/>
      <c r="C17" s="853"/>
      <c r="D17" s="853"/>
      <c r="E17" s="853"/>
      <c r="F17" s="853"/>
      <c r="G17" s="853"/>
      <c r="H17" s="853"/>
      <c r="I17" s="853"/>
      <c r="J17" s="853"/>
      <c r="K17" s="853"/>
      <c r="L17" s="853"/>
      <c r="M17" s="853"/>
      <c r="N17" s="853"/>
      <c r="O17" s="853"/>
      <c r="P17" s="853"/>
      <c r="Q17" s="853"/>
      <c r="R17" s="853"/>
      <c r="S17" s="853"/>
      <c r="T17" s="853"/>
      <c r="U17" s="853"/>
      <c r="V17" s="853"/>
      <c r="W17" s="853"/>
      <c r="X17" s="853"/>
      <c r="Y17" s="853"/>
      <c r="Z17" s="853"/>
      <c r="AA17" s="853"/>
      <c r="AB17" s="853"/>
      <c r="AC17" s="853"/>
      <c r="AD17" s="853"/>
      <c r="AE17" s="853"/>
      <c r="AF17" s="853"/>
      <c r="AG17" s="853"/>
      <c r="AH17" s="853"/>
      <c r="AI17" s="853"/>
      <c r="AJ17" s="853"/>
      <c r="AK17" s="853"/>
      <c r="AL17" s="853"/>
      <c r="AM17" s="853"/>
      <c r="AN17" s="853"/>
      <c r="AO17" s="853"/>
      <c r="AP17" s="853"/>
      <c r="AQ17" s="853"/>
      <c r="AR17" s="853"/>
      <c r="AS17" s="853"/>
      <c r="AT17" s="853"/>
      <c r="AU17" s="853"/>
      <c r="AV17" s="853"/>
      <c r="AX17" s="54"/>
    </row>
    <row r="18" spans="1:101" ht="13.5" customHeight="1">
      <c r="A18" s="3"/>
      <c r="AX18" s="54"/>
    </row>
    <row r="19" spans="1:101" ht="13.5" customHeight="1">
      <c r="C19" s="3764" t="s">
        <v>882</v>
      </c>
      <c r="D19" s="3764"/>
      <c r="E19" s="3764"/>
      <c r="F19" s="3764"/>
      <c r="G19" s="3764"/>
      <c r="H19" s="3764"/>
      <c r="I19" s="3764"/>
      <c r="J19" s="3764"/>
      <c r="K19" s="3764"/>
      <c r="L19" s="3764"/>
      <c r="M19" s="3764"/>
      <c r="N19" s="3770" t="s">
        <v>187</v>
      </c>
      <c r="O19" s="3770"/>
      <c r="P19" s="3772">
        <f>基本入力!AA70</f>
        <v>0</v>
      </c>
      <c r="Q19" s="3773"/>
      <c r="R19" s="3773"/>
      <c r="S19" s="3773"/>
      <c r="T19" s="3773"/>
      <c r="U19" s="3773"/>
      <c r="V19" s="3773"/>
      <c r="W19" s="3773"/>
      <c r="X19" s="3773"/>
      <c r="Y19" s="3773"/>
      <c r="Z19" s="3773"/>
      <c r="AA19" s="3773"/>
      <c r="AB19" s="3775" t="s">
        <v>520</v>
      </c>
      <c r="AC19" s="3775"/>
      <c r="AD19" s="3775"/>
      <c r="AE19" s="3777" t="s">
        <v>883</v>
      </c>
      <c r="AF19" s="3777"/>
      <c r="AG19" s="3777"/>
      <c r="AH19" s="3777"/>
      <c r="AI19" s="3777"/>
      <c r="AJ19" s="3777"/>
      <c r="AK19" s="3783">
        <f>基本入力!AA74</f>
        <v>0</v>
      </c>
      <c r="AL19" s="3784"/>
      <c r="AM19" s="3784"/>
      <c r="AN19" s="3784"/>
      <c r="AO19" s="3784"/>
      <c r="AP19" s="3784"/>
      <c r="AQ19" s="3784"/>
      <c r="AR19" s="3784"/>
      <c r="AS19" s="3784"/>
      <c r="AT19" s="3782" t="s">
        <v>884</v>
      </c>
      <c r="AU19" s="3782"/>
      <c r="AV19" s="3782"/>
      <c r="AY19" s="43"/>
    </row>
    <row r="20" spans="1:101" ht="13.5" customHeight="1">
      <c r="C20" s="3764"/>
      <c r="D20" s="3764"/>
      <c r="E20" s="3764"/>
      <c r="F20" s="3764"/>
      <c r="G20" s="3764"/>
      <c r="H20" s="3764"/>
      <c r="I20" s="3764"/>
      <c r="J20" s="3764"/>
      <c r="K20" s="3764"/>
      <c r="L20" s="3764"/>
      <c r="M20" s="3764"/>
      <c r="N20" s="3771"/>
      <c r="O20" s="3771"/>
      <c r="P20" s="3774"/>
      <c r="Q20" s="3774"/>
      <c r="R20" s="3774"/>
      <c r="S20" s="3774"/>
      <c r="T20" s="3774"/>
      <c r="U20" s="3774"/>
      <c r="V20" s="3774"/>
      <c r="W20" s="3774"/>
      <c r="X20" s="3774"/>
      <c r="Y20" s="3774"/>
      <c r="Z20" s="3774"/>
      <c r="AA20" s="3774"/>
      <c r="AB20" s="3776"/>
      <c r="AC20" s="3776"/>
      <c r="AD20" s="3776"/>
      <c r="AE20" s="3777"/>
      <c r="AF20" s="3777"/>
      <c r="AG20" s="3777"/>
      <c r="AH20" s="3777"/>
      <c r="AI20" s="3777"/>
      <c r="AJ20" s="3777"/>
      <c r="AK20" s="3784"/>
      <c r="AL20" s="3784"/>
      <c r="AM20" s="3784"/>
      <c r="AN20" s="3784"/>
      <c r="AO20" s="3784"/>
      <c r="AP20" s="3784"/>
      <c r="AQ20" s="3784"/>
      <c r="AR20" s="3784"/>
      <c r="AS20" s="3784"/>
      <c r="AT20" s="3782"/>
      <c r="AU20" s="3782"/>
      <c r="AV20" s="3782"/>
      <c r="AY20" s="43"/>
    </row>
    <row r="21" spans="1:101" ht="13.5" customHeight="1">
      <c r="AY21" s="43"/>
    </row>
    <row r="22" spans="1:101" ht="13.5" customHeight="1">
      <c r="C22" s="3764" t="s">
        <v>885</v>
      </c>
      <c r="D22" s="3764"/>
      <c r="E22" s="3764"/>
      <c r="F22" s="3764"/>
      <c r="G22" s="3764"/>
      <c r="H22" s="3764"/>
      <c r="I22" s="3764"/>
      <c r="J22" s="3764"/>
      <c r="K22" s="3764"/>
      <c r="L22" s="3765"/>
      <c r="M22" s="3765"/>
      <c r="N22" s="3770" t="s">
        <v>187</v>
      </c>
      <c r="O22" s="3770"/>
      <c r="P22" s="3772" t="str">
        <f>基本入力!E84</f>
        <v/>
      </c>
      <c r="Q22" s="3773"/>
      <c r="R22" s="3773"/>
      <c r="S22" s="3773"/>
      <c r="T22" s="3773"/>
      <c r="U22" s="3773"/>
      <c r="V22" s="3773"/>
      <c r="W22" s="3773"/>
      <c r="X22" s="3773"/>
      <c r="Y22" s="3773"/>
      <c r="Z22" s="3773"/>
      <c r="AA22" s="3773"/>
      <c r="AB22" s="3775" t="s">
        <v>520</v>
      </c>
      <c r="AC22" s="3775"/>
      <c r="AD22" s="3775"/>
      <c r="AE22" s="3777" t="s">
        <v>883</v>
      </c>
      <c r="AF22" s="3777"/>
      <c r="AG22" s="3777"/>
      <c r="AH22" s="3777"/>
      <c r="AI22" s="3777"/>
      <c r="AJ22" s="3777"/>
      <c r="AK22" s="3783" t="str">
        <f>基本入力!E88</f>
        <v/>
      </c>
      <c r="AL22" s="3784"/>
      <c r="AM22" s="3784"/>
      <c r="AN22" s="3784"/>
      <c r="AO22" s="3784"/>
      <c r="AP22" s="3784"/>
      <c r="AQ22" s="3784"/>
      <c r="AR22" s="3784"/>
      <c r="AS22" s="3784"/>
      <c r="AT22" s="3782" t="s">
        <v>884</v>
      </c>
      <c r="AU22" s="3782"/>
      <c r="AV22" s="3782"/>
      <c r="AY22" s="43"/>
    </row>
    <row r="23" spans="1:101" ht="13.5" customHeight="1">
      <c r="C23" s="3764"/>
      <c r="D23" s="3764"/>
      <c r="E23" s="3764"/>
      <c r="F23" s="3764"/>
      <c r="G23" s="3764"/>
      <c r="H23" s="3764"/>
      <c r="I23" s="3764"/>
      <c r="J23" s="3764"/>
      <c r="K23" s="3764"/>
      <c r="L23" s="3765"/>
      <c r="M23" s="3765"/>
      <c r="N23" s="3771"/>
      <c r="O23" s="3771"/>
      <c r="P23" s="3774"/>
      <c r="Q23" s="3774"/>
      <c r="R23" s="3774"/>
      <c r="S23" s="3774"/>
      <c r="T23" s="3774"/>
      <c r="U23" s="3774"/>
      <c r="V23" s="3774"/>
      <c r="W23" s="3774"/>
      <c r="X23" s="3774"/>
      <c r="Y23" s="3774"/>
      <c r="Z23" s="3774"/>
      <c r="AA23" s="3774"/>
      <c r="AB23" s="3776"/>
      <c r="AC23" s="3776"/>
      <c r="AD23" s="3776"/>
      <c r="AE23" s="3777"/>
      <c r="AF23" s="3777"/>
      <c r="AG23" s="3777"/>
      <c r="AH23" s="3777"/>
      <c r="AI23" s="3777"/>
      <c r="AJ23" s="3777"/>
      <c r="AK23" s="3784"/>
      <c r="AL23" s="3784"/>
      <c r="AM23" s="3784"/>
      <c r="AN23" s="3784"/>
      <c r="AO23" s="3784"/>
      <c r="AP23" s="3784"/>
      <c r="AQ23" s="3784"/>
      <c r="AR23" s="3784"/>
      <c r="AS23" s="3784"/>
      <c r="AT23" s="3782"/>
      <c r="AU23" s="3782"/>
      <c r="AV23" s="3782"/>
      <c r="AY23" s="43"/>
    </row>
    <row r="24" spans="1:101" ht="13.5" customHeight="1">
      <c r="AY24" s="43"/>
    </row>
    <row r="25" spans="1:101" ht="13.5" customHeight="1">
      <c r="C25" s="3764" t="s">
        <v>886</v>
      </c>
      <c r="D25" s="3764"/>
      <c r="E25" s="3764"/>
      <c r="F25" s="3764"/>
      <c r="G25" s="3764"/>
      <c r="H25" s="3764"/>
      <c r="I25" s="3764"/>
      <c r="J25" s="3764"/>
      <c r="K25" s="3764"/>
      <c r="L25" s="3765" t="s">
        <v>998</v>
      </c>
      <c r="M25" s="3765"/>
      <c r="N25" s="3770" t="s">
        <v>187</v>
      </c>
      <c r="O25" s="3770"/>
      <c r="P25" s="3778" t="s">
        <v>1807</v>
      </c>
      <c r="Q25" s="3778"/>
      <c r="R25" s="3778"/>
      <c r="S25" s="3778"/>
      <c r="T25" s="3778"/>
      <c r="U25" s="3778"/>
      <c r="V25" s="3778"/>
      <c r="W25" s="3778"/>
      <c r="X25" s="3778"/>
      <c r="Y25" s="3778"/>
      <c r="Z25" s="3778"/>
      <c r="AA25" s="3778"/>
      <c r="AB25" s="3775" t="s">
        <v>520</v>
      </c>
      <c r="AC25" s="3775"/>
      <c r="AD25" s="3775"/>
      <c r="AE25" s="3770" t="s">
        <v>888</v>
      </c>
      <c r="AF25" s="3770"/>
      <c r="AG25" s="3770"/>
      <c r="AH25" s="3770"/>
      <c r="AI25" s="3770"/>
      <c r="AJ25" s="3770"/>
      <c r="AK25" s="3770"/>
      <c r="AL25" s="107"/>
      <c r="AM25" s="107"/>
      <c r="AY25" s="43"/>
    </row>
    <row r="26" spans="1:101" ht="13.5" customHeight="1">
      <c r="C26" s="3764"/>
      <c r="D26" s="3764"/>
      <c r="E26" s="3764"/>
      <c r="F26" s="3764"/>
      <c r="G26" s="3764"/>
      <c r="H26" s="3764"/>
      <c r="I26" s="3764"/>
      <c r="J26" s="3764"/>
      <c r="K26" s="3764"/>
      <c r="L26" s="3765"/>
      <c r="M26" s="3765"/>
      <c r="N26" s="3771"/>
      <c r="O26" s="3771"/>
      <c r="P26" s="3779"/>
      <c r="Q26" s="3779"/>
      <c r="R26" s="3779"/>
      <c r="S26" s="3779"/>
      <c r="T26" s="3779"/>
      <c r="U26" s="3779"/>
      <c r="V26" s="3779"/>
      <c r="W26" s="3779"/>
      <c r="X26" s="3779"/>
      <c r="Y26" s="3779"/>
      <c r="Z26" s="3779"/>
      <c r="AA26" s="3779"/>
      <c r="AB26" s="3776"/>
      <c r="AC26" s="3776"/>
      <c r="AD26" s="3776"/>
      <c r="AE26" s="3770"/>
      <c r="AF26" s="3770"/>
      <c r="AG26" s="3770"/>
      <c r="AH26" s="3770"/>
      <c r="AI26" s="3770"/>
      <c r="AJ26" s="3770"/>
      <c r="AK26" s="3770"/>
      <c r="AL26" s="107"/>
      <c r="AM26" s="107"/>
      <c r="AY26" s="43"/>
    </row>
    <row r="27" spans="1:101" ht="13.5" customHeight="1">
      <c r="AY27" s="43"/>
    </row>
    <row r="28" spans="1:101" ht="13.5" customHeight="1">
      <c r="C28" s="3764"/>
      <c r="D28" s="3764"/>
      <c r="E28" s="3764"/>
      <c r="F28" s="3764"/>
      <c r="G28" s="3764"/>
      <c r="H28" s="3764"/>
      <c r="I28" s="3764"/>
      <c r="J28" s="3764"/>
      <c r="K28" s="3764"/>
      <c r="L28" s="3765" t="s">
        <v>887</v>
      </c>
      <c r="M28" s="3765"/>
      <c r="N28" s="3770" t="s">
        <v>187</v>
      </c>
      <c r="O28" s="3770"/>
      <c r="P28" s="3772" t="str">
        <f>IFERROR(基本入力!E84-P25, "")</f>
        <v/>
      </c>
      <c r="Q28" s="3773"/>
      <c r="R28" s="3773"/>
      <c r="S28" s="3773"/>
      <c r="T28" s="3773"/>
      <c r="U28" s="3773"/>
      <c r="V28" s="3773"/>
      <c r="W28" s="3773"/>
      <c r="X28" s="3773"/>
      <c r="Y28" s="3773"/>
      <c r="Z28" s="3773"/>
      <c r="AA28" s="3773"/>
      <c r="AB28" s="3775" t="s">
        <v>520</v>
      </c>
      <c r="AC28" s="3775"/>
      <c r="AD28" s="3775"/>
      <c r="AE28" s="3770" t="s">
        <v>889</v>
      </c>
      <c r="AF28" s="3770"/>
      <c r="AG28" s="3770"/>
      <c r="AH28" s="3770"/>
      <c r="AI28" s="3770"/>
      <c r="AJ28" s="3770"/>
      <c r="AK28" s="3770"/>
      <c r="AY28" s="43"/>
    </row>
    <row r="29" spans="1:101" ht="13.5" customHeight="1">
      <c r="C29" s="3764"/>
      <c r="D29" s="3764"/>
      <c r="E29" s="3764"/>
      <c r="F29" s="3764"/>
      <c r="G29" s="3764"/>
      <c r="H29" s="3764"/>
      <c r="I29" s="3764"/>
      <c r="J29" s="3764"/>
      <c r="K29" s="3764"/>
      <c r="L29" s="3765"/>
      <c r="M29" s="3765"/>
      <c r="N29" s="3771"/>
      <c r="O29" s="3771"/>
      <c r="P29" s="3774"/>
      <c r="Q29" s="3774"/>
      <c r="R29" s="3774"/>
      <c r="S29" s="3774"/>
      <c r="T29" s="3774"/>
      <c r="U29" s="3774"/>
      <c r="V29" s="3774"/>
      <c r="W29" s="3774"/>
      <c r="X29" s="3774"/>
      <c r="Y29" s="3774"/>
      <c r="Z29" s="3774"/>
      <c r="AA29" s="3774"/>
      <c r="AB29" s="3776"/>
      <c r="AC29" s="3776"/>
      <c r="AD29" s="3776"/>
      <c r="AE29" s="3770"/>
      <c r="AF29" s="3770"/>
      <c r="AG29" s="3770"/>
      <c r="AH29" s="3770"/>
      <c r="AI29" s="3770"/>
      <c r="AJ29" s="3770"/>
      <c r="AK29" s="3770"/>
      <c r="AY29" s="43"/>
    </row>
    <row r="30" spans="1:101" ht="13.5" customHeight="1">
      <c r="AY30" s="43"/>
    </row>
    <row r="31" spans="1:101" ht="13.5" customHeight="1">
      <c r="C31" s="3764" t="s">
        <v>1027</v>
      </c>
      <c r="D31" s="3764"/>
      <c r="E31" s="3764"/>
      <c r="F31" s="3764"/>
      <c r="G31" s="3764"/>
      <c r="H31" s="3764"/>
      <c r="I31" s="3764"/>
      <c r="J31" s="3764"/>
      <c r="K31" s="3764"/>
      <c r="L31" s="3765"/>
      <c r="M31" s="3765"/>
      <c r="N31" s="3767" t="str">
        <f>基本入力!E93</f>
        <v>銀行振込</v>
      </c>
      <c r="O31" s="3768"/>
      <c r="P31" s="3768"/>
      <c r="Q31" s="3768"/>
      <c r="R31" s="3768"/>
      <c r="S31" s="3768"/>
      <c r="T31" s="3768"/>
      <c r="U31" s="3768"/>
      <c r="V31" s="3768"/>
      <c r="W31" s="3768"/>
      <c r="X31" s="3768"/>
      <c r="Y31" s="3768"/>
      <c r="Z31" s="3768"/>
      <c r="AA31" s="3768"/>
      <c r="AB31" s="188"/>
      <c r="AC31" s="188"/>
      <c r="AD31" s="188"/>
      <c r="AE31" s="184"/>
      <c r="AF31" s="184"/>
      <c r="AG31" s="184"/>
      <c r="AH31" s="184"/>
      <c r="AI31" s="184"/>
      <c r="AJ31" s="184"/>
      <c r="AK31" s="184"/>
      <c r="AL31" s="107"/>
      <c r="AM31" s="107"/>
      <c r="AY31" s="43"/>
      <c r="AZ31" s="853" t="s">
        <v>1029</v>
      </c>
      <c r="BA31" s="853"/>
      <c r="BB31" s="853"/>
      <c r="BC31" s="853"/>
      <c r="BD31" s="3745" t="s">
        <v>1034</v>
      </c>
      <c r="BE31" s="3745"/>
      <c r="BF31" s="3745"/>
      <c r="BG31" s="3745"/>
      <c r="BH31" s="3745"/>
      <c r="BI31" s="3745"/>
      <c r="BJ31" s="3745"/>
      <c r="BK31" s="3745"/>
      <c r="BL31" s="3745"/>
      <c r="BM31" s="3745"/>
      <c r="BN31" s="3745"/>
      <c r="BO31" s="3745"/>
      <c r="BP31" s="3745"/>
      <c r="BQ31" s="3745"/>
      <c r="BR31" s="3745"/>
      <c r="BS31" s="3745"/>
      <c r="BT31" s="3745"/>
      <c r="BU31" s="3745"/>
      <c r="BV31" s="3745"/>
      <c r="BW31" s="3745"/>
      <c r="BX31" s="3745"/>
      <c r="BY31" s="185"/>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c r="CV31" s="185"/>
      <c r="CW31" s="185"/>
    </row>
    <row r="32" spans="1:101" ht="13.5" customHeight="1">
      <c r="C32" s="3764"/>
      <c r="D32" s="3764"/>
      <c r="E32" s="3764"/>
      <c r="F32" s="3764"/>
      <c r="G32" s="3764"/>
      <c r="H32" s="3764"/>
      <c r="I32" s="3764"/>
      <c r="J32" s="3764"/>
      <c r="K32" s="3764"/>
      <c r="L32" s="3765"/>
      <c r="M32" s="3765"/>
      <c r="N32" s="3769"/>
      <c r="O32" s="3769"/>
      <c r="P32" s="3769"/>
      <c r="Q32" s="3769"/>
      <c r="R32" s="3769"/>
      <c r="S32" s="3769"/>
      <c r="T32" s="3769"/>
      <c r="U32" s="3769"/>
      <c r="V32" s="3769"/>
      <c r="W32" s="3769"/>
      <c r="X32" s="3769"/>
      <c r="Y32" s="3769"/>
      <c r="Z32" s="3769"/>
      <c r="AA32" s="3769"/>
      <c r="AB32" s="189"/>
      <c r="AC32" s="189"/>
      <c r="AD32" s="189"/>
      <c r="AE32" s="184"/>
      <c r="AF32" s="184"/>
      <c r="AG32" s="184"/>
      <c r="AH32" s="184"/>
      <c r="AI32" s="184"/>
      <c r="AJ32" s="184"/>
      <c r="AK32" s="184"/>
      <c r="AL32" s="107"/>
      <c r="AM32" s="107"/>
      <c r="AY32" s="43"/>
      <c r="AZ32" s="853"/>
      <c r="BA32" s="853"/>
      <c r="BB32" s="853"/>
      <c r="BC32" s="853"/>
      <c r="BD32" s="3745"/>
      <c r="BE32" s="3745"/>
      <c r="BF32" s="3745"/>
      <c r="BG32" s="3745"/>
      <c r="BH32" s="3745"/>
      <c r="BI32" s="3745"/>
      <c r="BJ32" s="3745"/>
      <c r="BK32" s="3745"/>
      <c r="BL32" s="3745"/>
      <c r="BM32" s="3745"/>
      <c r="BN32" s="3745"/>
      <c r="BO32" s="3745"/>
      <c r="BP32" s="3745"/>
      <c r="BQ32" s="3745"/>
      <c r="BR32" s="3745"/>
      <c r="BS32" s="3745"/>
      <c r="BT32" s="3745"/>
      <c r="BU32" s="3745"/>
      <c r="BV32" s="3745"/>
      <c r="BW32" s="3745"/>
      <c r="BX32" s="3745"/>
      <c r="BY32" s="185"/>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c r="CV32" s="185"/>
      <c r="CW32" s="185"/>
    </row>
    <row r="33" spans="2:111" ht="13.5" customHeight="1">
      <c r="C33" s="186"/>
      <c r="D33" s="186"/>
      <c r="E33" s="186"/>
      <c r="F33" s="186"/>
      <c r="G33" s="186"/>
      <c r="H33" s="186"/>
      <c r="I33" s="186"/>
      <c r="J33" s="186"/>
      <c r="K33" s="186"/>
      <c r="L33" s="187"/>
      <c r="M33" s="187"/>
      <c r="N33" s="184"/>
      <c r="O33" s="184"/>
      <c r="P33" s="190"/>
      <c r="Q33" s="190"/>
      <c r="R33" s="190"/>
      <c r="S33" s="190"/>
      <c r="T33" s="190"/>
      <c r="U33" s="190"/>
      <c r="V33" s="190"/>
      <c r="W33" s="190"/>
      <c r="X33" s="190"/>
      <c r="Y33" s="190"/>
      <c r="Z33" s="190"/>
      <c r="AA33" s="190"/>
      <c r="AB33" s="188"/>
      <c r="AC33" s="188"/>
      <c r="AD33" s="188"/>
      <c r="AE33" s="184"/>
      <c r="AF33" s="184"/>
      <c r="AG33" s="184"/>
      <c r="AH33" s="184"/>
      <c r="AI33" s="184"/>
      <c r="AJ33" s="184"/>
      <c r="AK33" s="184"/>
      <c r="AL33" s="107"/>
      <c r="AM33" s="107"/>
      <c r="AY33" s="43"/>
      <c r="AZ33" s="853"/>
      <c r="BA33" s="853"/>
      <c r="BB33" s="853"/>
      <c r="BC33" s="853"/>
      <c r="BD33" s="3745"/>
      <c r="BE33" s="3745"/>
      <c r="BF33" s="3745"/>
      <c r="BG33" s="3745"/>
      <c r="BH33" s="3745"/>
      <c r="BI33" s="3745"/>
      <c r="BJ33" s="3745"/>
      <c r="BK33" s="3745"/>
      <c r="BL33" s="3745"/>
      <c r="BM33" s="3745"/>
      <c r="BN33" s="3745"/>
      <c r="BO33" s="3745"/>
      <c r="BP33" s="3745"/>
      <c r="BQ33" s="3745"/>
      <c r="BR33" s="3745"/>
      <c r="BS33" s="3745"/>
      <c r="BT33" s="3745"/>
      <c r="BU33" s="3745"/>
      <c r="BV33" s="3745"/>
      <c r="BW33" s="3745"/>
      <c r="BX33" s="3745"/>
      <c r="BY33" s="185"/>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c r="CV33" s="185"/>
      <c r="CW33" s="185"/>
    </row>
    <row r="34" spans="2:111" ht="13.5" customHeight="1">
      <c r="C34" s="3745" t="s">
        <v>1035</v>
      </c>
      <c r="D34" s="3745"/>
      <c r="E34" s="3745"/>
      <c r="F34" s="3745"/>
      <c r="G34" s="3745"/>
      <c r="H34" s="3745"/>
      <c r="I34" s="3745"/>
      <c r="J34" s="3745"/>
      <c r="K34" s="3745"/>
      <c r="L34" s="3745"/>
      <c r="M34" s="3745"/>
      <c r="N34" s="3745"/>
      <c r="O34" s="3745"/>
      <c r="P34" s="3745"/>
      <c r="Q34" s="3745"/>
      <c r="R34" s="3745"/>
      <c r="S34" s="3745"/>
      <c r="T34" s="3745"/>
      <c r="U34" s="3745"/>
      <c r="V34" s="3745"/>
      <c r="W34" s="3745"/>
      <c r="X34" s="3745"/>
      <c r="Y34" s="3745"/>
      <c r="Z34" s="3745"/>
      <c r="AA34" s="3745"/>
      <c r="AB34" s="3745"/>
      <c r="AC34" s="3745"/>
      <c r="AD34" s="3745"/>
      <c r="AE34" s="3745"/>
      <c r="AF34" s="3745"/>
      <c r="AG34" s="3745"/>
      <c r="AH34" s="3745"/>
      <c r="AI34" s="3745"/>
      <c r="AJ34" s="3745"/>
      <c r="AK34" s="3745"/>
      <c r="AL34" s="3745"/>
      <c r="AM34" s="3745"/>
      <c r="AN34" s="3745"/>
      <c r="AO34" s="3745"/>
      <c r="AP34" s="3745"/>
      <c r="AQ34" s="3745"/>
      <c r="AR34" s="3745"/>
      <c r="AS34" s="3745"/>
      <c r="AT34" s="3745"/>
      <c r="AU34" s="3745"/>
      <c r="AV34" s="3745"/>
      <c r="AY34" s="43"/>
      <c r="AZ34" s="853"/>
      <c r="BA34" s="853"/>
      <c r="BB34" s="853"/>
      <c r="BC34" s="853"/>
      <c r="BD34" s="3745"/>
      <c r="BE34" s="3745"/>
      <c r="BF34" s="3745"/>
      <c r="BG34" s="3745"/>
      <c r="BH34" s="3745"/>
      <c r="BI34" s="3745"/>
      <c r="BJ34" s="3745"/>
      <c r="BK34" s="3745"/>
      <c r="BL34" s="3745"/>
      <c r="BM34" s="3745"/>
      <c r="BN34" s="3745"/>
      <c r="BO34" s="3745"/>
      <c r="BP34" s="3745"/>
      <c r="BQ34" s="3745"/>
      <c r="BR34" s="3745"/>
      <c r="BS34" s="3745"/>
      <c r="BT34" s="3745"/>
      <c r="BU34" s="3745"/>
      <c r="BV34" s="3745"/>
      <c r="BW34" s="3745"/>
      <c r="BX34" s="374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row>
    <row r="35" spans="2:111" ht="13.5" customHeight="1">
      <c r="C35" s="3745"/>
      <c r="D35" s="3745"/>
      <c r="E35" s="3745"/>
      <c r="F35" s="3745"/>
      <c r="G35" s="3745"/>
      <c r="H35" s="3745"/>
      <c r="I35" s="3745"/>
      <c r="J35" s="3745"/>
      <c r="K35" s="3745"/>
      <c r="L35" s="3745"/>
      <c r="M35" s="3745"/>
      <c r="N35" s="3745"/>
      <c r="O35" s="3745"/>
      <c r="P35" s="3745"/>
      <c r="Q35" s="3745"/>
      <c r="R35" s="3745"/>
      <c r="S35" s="3745"/>
      <c r="T35" s="3745"/>
      <c r="U35" s="3745"/>
      <c r="V35" s="3745"/>
      <c r="W35" s="3745"/>
      <c r="X35" s="3745"/>
      <c r="Y35" s="3745"/>
      <c r="Z35" s="3745"/>
      <c r="AA35" s="3745"/>
      <c r="AB35" s="3745"/>
      <c r="AC35" s="3745"/>
      <c r="AD35" s="3745"/>
      <c r="AE35" s="3745"/>
      <c r="AF35" s="3745"/>
      <c r="AG35" s="3745"/>
      <c r="AH35" s="3745"/>
      <c r="AI35" s="3745"/>
      <c r="AJ35" s="3745"/>
      <c r="AK35" s="3745"/>
      <c r="AL35" s="3745"/>
      <c r="AM35" s="3745"/>
      <c r="AN35" s="3745"/>
      <c r="AO35" s="3745"/>
      <c r="AP35" s="3745"/>
      <c r="AQ35" s="3745"/>
      <c r="AR35" s="3745"/>
      <c r="AS35" s="3745"/>
      <c r="AT35" s="3745"/>
      <c r="AU35" s="3745"/>
      <c r="AV35" s="3745"/>
      <c r="AY35" s="43"/>
      <c r="AZ35" s="853"/>
      <c r="BA35" s="853"/>
      <c r="BB35" s="853"/>
      <c r="BC35" s="853"/>
      <c r="BD35" s="3745"/>
      <c r="BE35" s="3745"/>
      <c r="BF35" s="3745"/>
      <c r="BG35" s="3745"/>
      <c r="BH35" s="3745"/>
      <c r="BI35" s="3745"/>
      <c r="BJ35" s="3745"/>
      <c r="BK35" s="3745"/>
      <c r="BL35" s="3745"/>
      <c r="BM35" s="3745"/>
      <c r="BN35" s="3745"/>
      <c r="BO35" s="3745"/>
      <c r="BP35" s="3745"/>
      <c r="BQ35" s="3745"/>
      <c r="BR35" s="3745"/>
      <c r="BS35" s="3745"/>
      <c r="BT35" s="3745"/>
      <c r="BU35" s="3745"/>
      <c r="BV35" s="3745"/>
      <c r="BW35" s="3745"/>
      <c r="BX35" s="3745"/>
      <c r="BY35" s="185"/>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c r="CV35" s="185"/>
      <c r="CW35" s="185"/>
    </row>
    <row r="36" spans="2:111" ht="13.5" customHeight="1">
      <c r="C36" s="3745"/>
      <c r="D36" s="3745"/>
      <c r="E36" s="3745"/>
      <c r="F36" s="3745"/>
      <c r="G36" s="3745"/>
      <c r="H36" s="3745"/>
      <c r="I36" s="3745"/>
      <c r="J36" s="3745"/>
      <c r="K36" s="3745"/>
      <c r="L36" s="3745"/>
      <c r="M36" s="3745"/>
      <c r="N36" s="3745"/>
      <c r="O36" s="3745"/>
      <c r="P36" s="3745"/>
      <c r="Q36" s="3745"/>
      <c r="R36" s="3745"/>
      <c r="S36" s="3745"/>
      <c r="T36" s="3745"/>
      <c r="U36" s="3745"/>
      <c r="V36" s="3745"/>
      <c r="W36" s="3745"/>
      <c r="X36" s="3745"/>
      <c r="Y36" s="3745"/>
      <c r="Z36" s="3745"/>
      <c r="AA36" s="3745"/>
      <c r="AB36" s="3745"/>
      <c r="AC36" s="3745"/>
      <c r="AD36" s="3745"/>
      <c r="AE36" s="3745"/>
      <c r="AF36" s="3745"/>
      <c r="AG36" s="3745"/>
      <c r="AH36" s="3745"/>
      <c r="AI36" s="3745"/>
      <c r="AJ36" s="3745"/>
      <c r="AK36" s="3745"/>
      <c r="AL36" s="3745"/>
      <c r="AM36" s="3745"/>
      <c r="AN36" s="3745"/>
      <c r="AO36" s="3745"/>
      <c r="AP36" s="3745"/>
      <c r="AQ36" s="3745"/>
      <c r="AR36" s="3745"/>
      <c r="AS36" s="3745"/>
      <c r="AT36" s="3745"/>
      <c r="AU36" s="3745"/>
      <c r="AV36" s="3745"/>
      <c r="AY36" s="43"/>
      <c r="AZ36" s="853"/>
      <c r="BA36" s="853"/>
      <c r="BB36" s="853"/>
      <c r="BC36" s="853"/>
      <c r="BD36" s="3745"/>
      <c r="BE36" s="3745"/>
      <c r="BF36" s="3745"/>
      <c r="BG36" s="3745"/>
      <c r="BH36" s="3745"/>
      <c r="BI36" s="3745"/>
      <c r="BJ36" s="3745"/>
      <c r="BK36" s="3745"/>
      <c r="BL36" s="3745"/>
      <c r="BM36" s="3745"/>
      <c r="BN36" s="3745"/>
      <c r="BO36" s="3745"/>
      <c r="BP36" s="3745"/>
      <c r="BQ36" s="3745"/>
      <c r="BR36" s="3745"/>
      <c r="BS36" s="3745"/>
      <c r="BT36" s="3745"/>
      <c r="BU36" s="3745"/>
      <c r="BV36" s="3745"/>
      <c r="BW36" s="3745"/>
      <c r="BX36" s="3745"/>
      <c r="BY36" s="185"/>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c r="CV36" s="185"/>
      <c r="CW36" s="185"/>
    </row>
    <row r="37" spans="2:111" s="3" customFormat="1" ht="13.5" customHeight="1">
      <c r="C37" s="3745"/>
      <c r="D37" s="3745"/>
      <c r="E37" s="3745"/>
      <c r="F37" s="3745"/>
      <c r="G37" s="3745"/>
      <c r="H37" s="3745"/>
      <c r="I37" s="3745"/>
      <c r="J37" s="3745"/>
      <c r="K37" s="3745"/>
      <c r="L37" s="3745"/>
      <c r="M37" s="3745"/>
      <c r="N37" s="3745"/>
      <c r="O37" s="3745"/>
      <c r="P37" s="3745"/>
      <c r="Q37" s="3745"/>
      <c r="R37" s="3745"/>
      <c r="S37" s="3745"/>
      <c r="T37" s="3745"/>
      <c r="U37" s="3745"/>
      <c r="V37" s="3745"/>
      <c r="W37" s="3745"/>
      <c r="X37" s="3745"/>
      <c r="Y37" s="3745"/>
      <c r="Z37" s="3745"/>
      <c r="AA37" s="3745"/>
      <c r="AB37" s="3745"/>
      <c r="AC37" s="3745"/>
      <c r="AD37" s="3745"/>
      <c r="AE37" s="3745"/>
      <c r="AF37" s="3745"/>
      <c r="AG37" s="3745"/>
      <c r="AH37" s="3745"/>
      <c r="AI37" s="3745"/>
      <c r="AJ37" s="3745"/>
      <c r="AK37" s="3745"/>
      <c r="AL37" s="3745"/>
      <c r="AM37" s="3745"/>
      <c r="AN37" s="3745"/>
      <c r="AO37" s="3745"/>
      <c r="AP37" s="3745"/>
      <c r="AQ37" s="3745"/>
      <c r="AR37" s="3745"/>
      <c r="AS37" s="3745"/>
      <c r="AT37" s="3745"/>
      <c r="AU37" s="3745"/>
      <c r="AV37" s="3745"/>
      <c r="AZ37" s="853"/>
      <c r="BA37" s="853"/>
      <c r="BB37" s="853"/>
      <c r="BC37" s="853"/>
      <c r="BD37" s="3745"/>
      <c r="BE37" s="3745"/>
      <c r="BF37" s="3745"/>
      <c r="BG37" s="3745"/>
      <c r="BH37" s="3745"/>
      <c r="BI37" s="3745"/>
      <c r="BJ37" s="3745"/>
      <c r="BK37" s="3745"/>
      <c r="BL37" s="3745"/>
      <c r="BM37" s="3745"/>
      <c r="BN37" s="3745"/>
      <c r="BO37" s="3745"/>
      <c r="BP37" s="3745"/>
      <c r="BQ37" s="3745"/>
      <c r="BR37" s="3745"/>
      <c r="BS37" s="3745"/>
      <c r="BT37" s="3745"/>
      <c r="BU37" s="3745"/>
      <c r="BV37" s="3745"/>
      <c r="BW37" s="3745"/>
      <c r="BX37" s="3745"/>
      <c r="BY37" s="185"/>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c r="CV37" s="185"/>
      <c r="CW37" s="185"/>
    </row>
    <row r="38" spans="2:111" s="3" customFormat="1" ht="13.5" customHeight="1">
      <c r="C38" s="3745"/>
      <c r="D38" s="3745"/>
      <c r="E38" s="3745"/>
      <c r="F38" s="3745"/>
      <c r="G38" s="3745"/>
      <c r="H38" s="3745"/>
      <c r="I38" s="3745"/>
      <c r="J38" s="3745"/>
      <c r="K38" s="3745"/>
      <c r="L38" s="3745"/>
      <c r="M38" s="3745"/>
      <c r="N38" s="3745"/>
      <c r="O38" s="3745"/>
      <c r="P38" s="3745"/>
      <c r="Q38" s="3745"/>
      <c r="R38" s="3745"/>
      <c r="S38" s="3745"/>
      <c r="T38" s="3745"/>
      <c r="U38" s="3745"/>
      <c r="V38" s="3745"/>
      <c r="W38" s="3745"/>
      <c r="X38" s="3745"/>
      <c r="Y38" s="3745"/>
      <c r="Z38" s="3745"/>
      <c r="AA38" s="3745"/>
      <c r="AB38" s="3745"/>
      <c r="AC38" s="3745"/>
      <c r="AD38" s="3745"/>
      <c r="AE38" s="3745"/>
      <c r="AF38" s="3745"/>
      <c r="AG38" s="3745"/>
      <c r="AH38" s="3745"/>
      <c r="AI38" s="3745"/>
      <c r="AJ38" s="3745"/>
      <c r="AK38" s="3745"/>
      <c r="AL38" s="3745"/>
      <c r="AM38" s="3745"/>
      <c r="AN38" s="3745"/>
      <c r="AO38" s="3745"/>
      <c r="AP38" s="3745"/>
      <c r="AQ38" s="3745"/>
      <c r="AR38" s="3745"/>
      <c r="AS38" s="3745"/>
      <c r="AT38" s="3745"/>
      <c r="AU38" s="3745"/>
      <c r="AV38" s="3745"/>
      <c r="AX38" s="43"/>
      <c r="AZ38" s="853"/>
      <c r="BA38" s="853"/>
      <c r="BB38" s="853"/>
      <c r="BC38" s="853"/>
      <c r="BD38" s="3745"/>
      <c r="BE38" s="3745"/>
      <c r="BF38" s="3745"/>
      <c r="BG38" s="3745"/>
      <c r="BH38" s="3745"/>
      <c r="BI38" s="3745"/>
      <c r="BJ38" s="3745"/>
      <c r="BK38" s="3745"/>
      <c r="BL38" s="3745"/>
      <c r="BM38" s="3745"/>
      <c r="BN38" s="3745"/>
      <c r="BO38" s="3745"/>
      <c r="BP38" s="3745"/>
      <c r="BQ38" s="3745"/>
      <c r="BR38" s="3745"/>
      <c r="BS38" s="3745"/>
      <c r="BT38" s="3745"/>
      <c r="BU38" s="3745"/>
      <c r="BV38" s="3745"/>
      <c r="BW38" s="3745"/>
      <c r="BX38" s="3745"/>
      <c r="BY38" s="185"/>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c r="CV38" s="185"/>
      <c r="CW38" s="185"/>
      <c r="CX38" s="853"/>
      <c r="CY38" s="853"/>
      <c r="CZ38" s="853"/>
      <c r="DA38" s="853"/>
      <c r="DB38" s="853"/>
      <c r="DC38" s="853"/>
      <c r="DD38" s="853"/>
      <c r="DE38" s="853"/>
      <c r="DF38" s="853"/>
      <c r="DG38" s="853"/>
    </row>
    <row r="39" spans="2:111" s="3" customFormat="1" ht="13.5" customHeight="1">
      <c r="C39" s="3745"/>
      <c r="D39" s="3745"/>
      <c r="E39" s="3745"/>
      <c r="F39" s="3745"/>
      <c r="G39" s="3745"/>
      <c r="H39" s="3745"/>
      <c r="I39" s="3745"/>
      <c r="J39" s="3745"/>
      <c r="K39" s="3745"/>
      <c r="L39" s="3745"/>
      <c r="M39" s="3745"/>
      <c r="N39" s="3745"/>
      <c r="O39" s="3745"/>
      <c r="P39" s="3745"/>
      <c r="Q39" s="3745"/>
      <c r="R39" s="3745"/>
      <c r="S39" s="3745"/>
      <c r="T39" s="3745"/>
      <c r="U39" s="3745"/>
      <c r="V39" s="3745"/>
      <c r="W39" s="3745"/>
      <c r="X39" s="3745"/>
      <c r="Y39" s="3745"/>
      <c r="Z39" s="3745"/>
      <c r="AA39" s="3745"/>
      <c r="AB39" s="3745"/>
      <c r="AC39" s="3745"/>
      <c r="AD39" s="3745"/>
      <c r="AE39" s="3745"/>
      <c r="AF39" s="3745"/>
      <c r="AG39" s="3745"/>
      <c r="AH39" s="3745"/>
      <c r="AI39" s="3745"/>
      <c r="AJ39" s="3745"/>
      <c r="AK39" s="3745"/>
      <c r="AL39" s="3745"/>
      <c r="AM39" s="3745"/>
      <c r="AN39" s="3745"/>
      <c r="AO39" s="3745"/>
      <c r="AP39" s="3745"/>
      <c r="AQ39" s="3745"/>
      <c r="AR39" s="3745"/>
      <c r="AS39" s="3745"/>
      <c r="AT39" s="3745"/>
      <c r="AU39" s="3745"/>
      <c r="AV39" s="3745"/>
      <c r="AX39" s="43"/>
      <c r="AZ39" s="853" t="s">
        <v>1031</v>
      </c>
      <c r="BA39" s="853"/>
      <c r="BB39" s="853"/>
      <c r="BC39" s="853"/>
      <c r="BD39" s="3744" t="s">
        <v>1030</v>
      </c>
      <c r="BE39" s="3744"/>
      <c r="BF39" s="3744"/>
      <c r="BG39" s="3744"/>
      <c r="BH39" s="3744"/>
      <c r="BI39" s="3744"/>
      <c r="BJ39" s="3744"/>
      <c r="BK39" s="3744"/>
      <c r="BL39" s="3744"/>
      <c r="BM39" s="3744"/>
      <c r="BN39" s="3744"/>
      <c r="BO39" s="3744"/>
      <c r="BP39" s="3744"/>
      <c r="BQ39" s="3744"/>
      <c r="BR39" s="3744"/>
      <c r="BS39" s="3744"/>
      <c r="BT39" s="3744"/>
      <c r="BU39" s="3744"/>
      <c r="BV39" s="3744"/>
      <c r="BW39" s="3744"/>
      <c r="BX39" s="3744"/>
      <c r="BY39" s="185"/>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c r="CV39" s="185"/>
      <c r="CW39" s="185"/>
      <c r="CX39" s="853"/>
      <c r="CY39" s="853"/>
      <c r="CZ39" s="853"/>
      <c r="DA39" s="853"/>
      <c r="DB39" s="853"/>
      <c r="DC39" s="853"/>
      <c r="DD39" s="853"/>
      <c r="DE39" s="853"/>
      <c r="DF39" s="853"/>
      <c r="DG39" s="853"/>
    </row>
    <row r="40" spans="2:111" s="3" customFormat="1" ht="13.5" customHeight="1">
      <c r="C40" s="3745"/>
      <c r="D40" s="3745"/>
      <c r="E40" s="3745"/>
      <c r="F40" s="3745"/>
      <c r="G40" s="3745"/>
      <c r="H40" s="3745"/>
      <c r="I40" s="3745"/>
      <c r="J40" s="3745"/>
      <c r="K40" s="3745"/>
      <c r="L40" s="3745"/>
      <c r="M40" s="3745"/>
      <c r="N40" s="3745"/>
      <c r="O40" s="3745"/>
      <c r="P40" s="3745"/>
      <c r="Q40" s="3745"/>
      <c r="R40" s="3745"/>
      <c r="S40" s="3745"/>
      <c r="T40" s="3745"/>
      <c r="U40" s="3745"/>
      <c r="V40" s="3745"/>
      <c r="W40" s="3745"/>
      <c r="X40" s="3745"/>
      <c r="Y40" s="3745"/>
      <c r="Z40" s="3745"/>
      <c r="AA40" s="3745"/>
      <c r="AB40" s="3745"/>
      <c r="AC40" s="3745"/>
      <c r="AD40" s="3745"/>
      <c r="AE40" s="3745"/>
      <c r="AF40" s="3745"/>
      <c r="AG40" s="3745"/>
      <c r="AH40" s="3745"/>
      <c r="AI40" s="3745"/>
      <c r="AJ40" s="3745"/>
      <c r="AK40" s="3745"/>
      <c r="AL40" s="3745"/>
      <c r="AM40" s="3745"/>
      <c r="AN40" s="3745"/>
      <c r="AO40" s="3745"/>
      <c r="AP40" s="3745"/>
      <c r="AQ40" s="3745"/>
      <c r="AR40" s="3745"/>
      <c r="AS40" s="3745"/>
      <c r="AT40" s="3745"/>
      <c r="AU40" s="3745"/>
      <c r="AV40" s="3745"/>
      <c r="AX40" s="43"/>
      <c r="AZ40" s="853"/>
      <c r="BA40" s="853"/>
      <c r="BB40" s="853"/>
      <c r="BC40" s="853"/>
      <c r="BD40" s="3744"/>
      <c r="BE40" s="3744"/>
      <c r="BF40" s="3744"/>
      <c r="BG40" s="3744"/>
      <c r="BH40" s="3744"/>
      <c r="BI40" s="3744"/>
      <c r="BJ40" s="3744"/>
      <c r="BK40" s="3744"/>
      <c r="BL40" s="3744"/>
      <c r="BM40" s="3744"/>
      <c r="BN40" s="3744"/>
      <c r="BO40" s="3744"/>
      <c r="BP40" s="3744"/>
      <c r="BQ40" s="3744"/>
      <c r="BR40" s="3744"/>
      <c r="BS40" s="3744"/>
      <c r="BT40" s="3744"/>
      <c r="BU40" s="3744"/>
      <c r="BV40" s="3744"/>
      <c r="BW40" s="3744"/>
      <c r="BX40" s="3744"/>
      <c r="BY40" s="185"/>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c r="CV40" s="185"/>
      <c r="CW40" s="185"/>
      <c r="CX40" s="853"/>
      <c r="CY40" s="853"/>
      <c r="CZ40" s="853"/>
      <c r="DA40" s="853"/>
      <c r="DB40" s="853"/>
      <c r="DC40" s="853"/>
      <c r="DD40" s="853"/>
      <c r="DE40" s="853"/>
      <c r="DF40" s="853"/>
      <c r="DG40" s="853"/>
    </row>
    <row r="41" spans="2:111" s="3" customFormat="1" ht="13.5" customHeight="1">
      <c r="C41" s="3762" t="str">
        <f>IF(N31="","",VLOOKUP(N31,AZ31:CW46,5,))</f>
        <v>報酬の支払い方法は、下記口座への振り込みとします。振込み手数料は依頼者負担とします。
＜振込先＞
 「三井住友銀行　新宿西口支店（259）　（普）2811658　トウキョウマンション（カ」</v>
      </c>
      <c r="D41" s="3763"/>
      <c r="E41" s="3763"/>
      <c r="F41" s="3763"/>
      <c r="G41" s="3763"/>
      <c r="H41" s="3763"/>
      <c r="I41" s="3763"/>
      <c r="J41" s="3763"/>
      <c r="K41" s="3763"/>
      <c r="L41" s="3763"/>
      <c r="M41" s="3763"/>
      <c r="N41" s="3763"/>
      <c r="O41" s="3763"/>
      <c r="P41" s="3763"/>
      <c r="Q41" s="3763"/>
      <c r="R41" s="3763"/>
      <c r="S41" s="3763"/>
      <c r="T41" s="3763"/>
      <c r="U41" s="3763"/>
      <c r="V41" s="3763"/>
      <c r="W41" s="3763"/>
      <c r="X41" s="3763"/>
      <c r="Y41" s="3763"/>
      <c r="Z41" s="3763"/>
      <c r="AA41" s="3763"/>
      <c r="AB41" s="3763"/>
      <c r="AC41" s="3763"/>
      <c r="AD41" s="3763"/>
      <c r="AE41" s="3763"/>
      <c r="AF41" s="3763"/>
      <c r="AG41" s="3763"/>
      <c r="AH41" s="3763"/>
      <c r="AI41" s="3763"/>
      <c r="AJ41" s="3763"/>
      <c r="AK41" s="3763"/>
      <c r="AL41" s="3763"/>
      <c r="AM41" s="3763"/>
      <c r="AN41" s="3763"/>
      <c r="AO41" s="3763"/>
      <c r="AP41" s="3763"/>
      <c r="AQ41" s="3763"/>
      <c r="AR41" s="3763"/>
      <c r="AS41" s="3763"/>
      <c r="AT41" s="3763"/>
      <c r="AU41" s="3763"/>
      <c r="AV41" s="3763"/>
      <c r="AX41" s="43"/>
      <c r="AZ41" s="853"/>
      <c r="BA41" s="853"/>
      <c r="BB41" s="853"/>
      <c r="BC41" s="853"/>
      <c r="BD41" s="3744"/>
      <c r="BE41" s="3744"/>
      <c r="BF41" s="3744"/>
      <c r="BG41" s="3744"/>
      <c r="BH41" s="3744"/>
      <c r="BI41" s="3744"/>
      <c r="BJ41" s="3744"/>
      <c r="BK41" s="3744"/>
      <c r="BL41" s="3744"/>
      <c r="BM41" s="3744"/>
      <c r="BN41" s="3744"/>
      <c r="BO41" s="3744"/>
      <c r="BP41" s="3744"/>
      <c r="BQ41" s="3744"/>
      <c r="BR41" s="3744"/>
      <c r="BS41" s="3744"/>
      <c r="BT41" s="3744"/>
      <c r="BU41" s="3744"/>
      <c r="BV41" s="3744"/>
      <c r="BW41" s="3744"/>
      <c r="BX41" s="3744"/>
      <c r="BY41" s="185"/>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c r="CV41" s="185"/>
      <c r="CW41" s="185"/>
      <c r="CX41" s="853"/>
      <c r="CY41" s="853"/>
      <c r="CZ41" s="853"/>
      <c r="DA41" s="853"/>
      <c r="DB41" s="853"/>
      <c r="DC41" s="853"/>
      <c r="DD41" s="853"/>
      <c r="DE41" s="853"/>
      <c r="DF41" s="853"/>
      <c r="DG41" s="853"/>
    </row>
    <row r="42" spans="2:111" s="3" customFormat="1" ht="13.5" customHeight="1">
      <c r="C42" s="3763"/>
      <c r="D42" s="3763"/>
      <c r="E42" s="3763"/>
      <c r="F42" s="3763"/>
      <c r="G42" s="3763"/>
      <c r="H42" s="3763"/>
      <c r="I42" s="3763"/>
      <c r="J42" s="3763"/>
      <c r="K42" s="3763"/>
      <c r="L42" s="3763"/>
      <c r="M42" s="3763"/>
      <c r="N42" s="3763"/>
      <c r="O42" s="3763"/>
      <c r="P42" s="3763"/>
      <c r="Q42" s="3763"/>
      <c r="R42" s="3763"/>
      <c r="S42" s="3763"/>
      <c r="T42" s="3763"/>
      <c r="U42" s="3763"/>
      <c r="V42" s="3763"/>
      <c r="W42" s="3763"/>
      <c r="X42" s="3763"/>
      <c r="Y42" s="3763"/>
      <c r="Z42" s="3763"/>
      <c r="AA42" s="3763"/>
      <c r="AB42" s="3763"/>
      <c r="AC42" s="3763"/>
      <c r="AD42" s="3763"/>
      <c r="AE42" s="3763"/>
      <c r="AF42" s="3763"/>
      <c r="AG42" s="3763"/>
      <c r="AH42" s="3763"/>
      <c r="AI42" s="3763"/>
      <c r="AJ42" s="3763"/>
      <c r="AK42" s="3763"/>
      <c r="AL42" s="3763"/>
      <c r="AM42" s="3763"/>
      <c r="AN42" s="3763"/>
      <c r="AO42" s="3763"/>
      <c r="AP42" s="3763"/>
      <c r="AQ42" s="3763"/>
      <c r="AR42" s="3763"/>
      <c r="AS42" s="3763"/>
      <c r="AT42" s="3763"/>
      <c r="AU42" s="3763"/>
      <c r="AV42" s="3763"/>
      <c r="AX42" s="43"/>
      <c r="AZ42" s="853"/>
      <c r="BA42" s="853"/>
      <c r="BB42" s="853"/>
      <c r="BC42" s="853"/>
      <c r="BD42" s="3744"/>
      <c r="BE42" s="3744"/>
      <c r="BF42" s="3744"/>
      <c r="BG42" s="3744"/>
      <c r="BH42" s="3744"/>
      <c r="BI42" s="3744"/>
      <c r="BJ42" s="3744"/>
      <c r="BK42" s="3744"/>
      <c r="BL42" s="3744"/>
      <c r="BM42" s="3744"/>
      <c r="BN42" s="3744"/>
      <c r="BO42" s="3744"/>
      <c r="BP42" s="3744"/>
      <c r="BQ42" s="3744"/>
      <c r="BR42" s="3744"/>
      <c r="BS42" s="3744"/>
      <c r="BT42" s="3744"/>
      <c r="BU42" s="3744"/>
      <c r="BV42" s="3744"/>
      <c r="BW42" s="3744"/>
      <c r="BX42" s="3744"/>
      <c r="BY42" s="185"/>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c r="CV42" s="185"/>
      <c r="CW42" s="185"/>
      <c r="CX42" s="853"/>
      <c r="CY42" s="853"/>
      <c r="CZ42" s="853"/>
      <c r="DA42" s="853"/>
      <c r="DB42" s="853"/>
      <c r="DC42" s="853"/>
      <c r="DD42" s="853"/>
      <c r="DE42" s="853"/>
      <c r="DF42" s="853"/>
      <c r="DG42" s="853"/>
    </row>
    <row r="43" spans="2:111" s="3" customFormat="1" ht="13.5" customHeight="1">
      <c r="C43" s="3763"/>
      <c r="D43" s="3763"/>
      <c r="E43" s="3763"/>
      <c r="F43" s="3763"/>
      <c r="G43" s="3763"/>
      <c r="H43" s="3763"/>
      <c r="I43" s="3763"/>
      <c r="J43" s="3763"/>
      <c r="K43" s="3763"/>
      <c r="L43" s="3763"/>
      <c r="M43" s="3763"/>
      <c r="N43" s="3763"/>
      <c r="O43" s="3763"/>
      <c r="P43" s="3763"/>
      <c r="Q43" s="3763"/>
      <c r="R43" s="3763"/>
      <c r="S43" s="3763"/>
      <c r="T43" s="3763"/>
      <c r="U43" s="3763"/>
      <c r="V43" s="3763"/>
      <c r="W43" s="3763"/>
      <c r="X43" s="3763"/>
      <c r="Y43" s="3763"/>
      <c r="Z43" s="3763"/>
      <c r="AA43" s="3763"/>
      <c r="AB43" s="3763"/>
      <c r="AC43" s="3763"/>
      <c r="AD43" s="3763"/>
      <c r="AE43" s="3763"/>
      <c r="AF43" s="3763"/>
      <c r="AG43" s="3763"/>
      <c r="AH43" s="3763"/>
      <c r="AI43" s="3763"/>
      <c r="AJ43" s="3763"/>
      <c r="AK43" s="3763"/>
      <c r="AL43" s="3763"/>
      <c r="AM43" s="3763"/>
      <c r="AN43" s="3763"/>
      <c r="AO43" s="3763"/>
      <c r="AP43" s="3763"/>
      <c r="AQ43" s="3763"/>
      <c r="AR43" s="3763"/>
      <c r="AS43" s="3763"/>
      <c r="AT43" s="3763"/>
      <c r="AU43" s="3763"/>
      <c r="AV43" s="3763"/>
      <c r="AZ43" s="853"/>
      <c r="BA43" s="853"/>
      <c r="BB43" s="853"/>
      <c r="BC43" s="853"/>
      <c r="BD43" s="3744"/>
      <c r="BE43" s="3744"/>
      <c r="BF43" s="3744"/>
      <c r="BG43" s="3744"/>
      <c r="BH43" s="3744"/>
      <c r="BI43" s="3744"/>
      <c r="BJ43" s="3744"/>
      <c r="BK43" s="3744"/>
      <c r="BL43" s="3744"/>
      <c r="BM43" s="3744"/>
      <c r="BN43" s="3744"/>
      <c r="BO43" s="3744"/>
      <c r="BP43" s="3744"/>
      <c r="BQ43" s="3744"/>
      <c r="BR43" s="3744"/>
      <c r="BS43" s="3744"/>
      <c r="BT43" s="3744"/>
      <c r="BU43" s="3744"/>
      <c r="BV43" s="3744"/>
      <c r="BW43" s="3744"/>
      <c r="BX43" s="3744"/>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c r="CV43" s="185"/>
      <c r="CW43" s="185"/>
      <c r="CX43" s="853"/>
      <c r="CY43" s="853"/>
      <c r="CZ43" s="853"/>
      <c r="DA43" s="853"/>
      <c r="DB43" s="853"/>
      <c r="DC43" s="853"/>
      <c r="DD43" s="853"/>
      <c r="DE43" s="853"/>
      <c r="DF43" s="853"/>
      <c r="DG43" s="853"/>
    </row>
    <row r="44" spans="2:111" s="3" customFormat="1" ht="13.5" customHeight="1">
      <c r="C44" s="3763"/>
      <c r="D44" s="3763"/>
      <c r="E44" s="3763"/>
      <c r="F44" s="3763"/>
      <c r="G44" s="3763"/>
      <c r="H44" s="3763"/>
      <c r="I44" s="3763"/>
      <c r="J44" s="3763"/>
      <c r="K44" s="3763"/>
      <c r="L44" s="3763"/>
      <c r="M44" s="3763"/>
      <c r="N44" s="3763"/>
      <c r="O44" s="3763"/>
      <c r="P44" s="3763"/>
      <c r="Q44" s="3763"/>
      <c r="R44" s="3763"/>
      <c r="S44" s="3763"/>
      <c r="T44" s="3763"/>
      <c r="U44" s="3763"/>
      <c r="V44" s="3763"/>
      <c r="W44" s="3763"/>
      <c r="X44" s="3763"/>
      <c r="Y44" s="3763"/>
      <c r="Z44" s="3763"/>
      <c r="AA44" s="3763"/>
      <c r="AB44" s="3763"/>
      <c r="AC44" s="3763"/>
      <c r="AD44" s="3763"/>
      <c r="AE44" s="3763"/>
      <c r="AF44" s="3763"/>
      <c r="AG44" s="3763"/>
      <c r="AH44" s="3763"/>
      <c r="AI44" s="3763"/>
      <c r="AJ44" s="3763"/>
      <c r="AK44" s="3763"/>
      <c r="AL44" s="3763"/>
      <c r="AM44" s="3763"/>
      <c r="AN44" s="3763"/>
      <c r="AO44" s="3763"/>
      <c r="AP44" s="3763"/>
      <c r="AQ44" s="3763"/>
      <c r="AR44" s="3763"/>
      <c r="AS44" s="3763"/>
      <c r="AT44" s="3763"/>
      <c r="AU44" s="3763"/>
      <c r="AV44" s="3763"/>
      <c r="AZ44" s="853"/>
      <c r="BA44" s="853"/>
      <c r="BB44" s="853"/>
      <c r="BC44" s="853"/>
      <c r="BD44" s="3744"/>
      <c r="BE44" s="3744"/>
      <c r="BF44" s="3744"/>
      <c r="BG44" s="3744"/>
      <c r="BH44" s="3744"/>
      <c r="BI44" s="3744"/>
      <c r="BJ44" s="3744"/>
      <c r="BK44" s="3744"/>
      <c r="BL44" s="3744"/>
      <c r="BM44" s="3744"/>
      <c r="BN44" s="3744"/>
      <c r="BO44" s="3744"/>
      <c r="BP44" s="3744"/>
      <c r="BQ44" s="3744"/>
      <c r="BR44" s="3744"/>
      <c r="BS44" s="3744"/>
      <c r="BT44" s="3744"/>
      <c r="BU44" s="3744"/>
      <c r="BV44" s="3744"/>
      <c r="BW44" s="3744"/>
      <c r="BX44" s="3744"/>
      <c r="BY44" s="185"/>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c r="CV44" s="185"/>
      <c r="CW44" s="185"/>
      <c r="CX44" s="853"/>
      <c r="CY44" s="853"/>
      <c r="CZ44" s="853"/>
      <c r="DA44" s="853"/>
      <c r="DB44" s="853"/>
      <c r="DC44" s="853"/>
      <c r="DD44" s="853"/>
      <c r="DE44" s="853"/>
      <c r="DF44" s="853"/>
      <c r="DG44" s="853"/>
    </row>
    <row r="45" spans="2:111" s="3" customFormat="1" ht="13.5" customHeight="1">
      <c r="C45" s="3763"/>
      <c r="D45" s="3763"/>
      <c r="E45" s="3763"/>
      <c r="F45" s="3763"/>
      <c r="G45" s="3763"/>
      <c r="H45" s="3763"/>
      <c r="I45" s="3763"/>
      <c r="J45" s="3763"/>
      <c r="K45" s="3763"/>
      <c r="L45" s="3763"/>
      <c r="M45" s="3763"/>
      <c r="N45" s="3763"/>
      <c r="O45" s="3763"/>
      <c r="P45" s="3763"/>
      <c r="Q45" s="3763"/>
      <c r="R45" s="3763"/>
      <c r="S45" s="3763"/>
      <c r="T45" s="3763"/>
      <c r="U45" s="3763"/>
      <c r="V45" s="3763"/>
      <c r="W45" s="3763"/>
      <c r="X45" s="3763"/>
      <c r="Y45" s="3763"/>
      <c r="Z45" s="3763"/>
      <c r="AA45" s="3763"/>
      <c r="AB45" s="3763"/>
      <c r="AC45" s="3763"/>
      <c r="AD45" s="3763"/>
      <c r="AE45" s="3763"/>
      <c r="AF45" s="3763"/>
      <c r="AG45" s="3763"/>
      <c r="AH45" s="3763"/>
      <c r="AI45" s="3763"/>
      <c r="AJ45" s="3763"/>
      <c r="AK45" s="3763"/>
      <c r="AL45" s="3763"/>
      <c r="AM45" s="3763"/>
      <c r="AN45" s="3763"/>
      <c r="AO45" s="3763"/>
      <c r="AP45" s="3763"/>
      <c r="AQ45" s="3763"/>
      <c r="AR45" s="3763"/>
      <c r="AS45" s="3763"/>
      <c r="AT45" s="3763"/>
      <c r="AU45" s="3763"/>
      <c r="AV45" s="3763"/>
      <c r="AX45" s="9"/>
      <c r="AZ45" s="853"/>
      <c r="BA45" s="853"/>
      <c r="BB45" s="853"/>
      <c r="BC45" s="853"/>
      <c r="BD45" s="3744"/>
      <c r="BE45" s="3744"/>
      <c r="BF45" s="3744"/>
      <c r="BG45" s="3744"/>
      <c r="BH45" s="3744"/>
      <c r="BI45" s="3744"/>
      <c r="BJ45" s="3744"/>
      <c r="BK45" s="3744"/>
      <c r="BL45" s="3744"/>
      <c r="BM45" s="3744"/>
      <c r="BN45" s="3744"/>
      <c r="BO45" s="3744"/>
      <c r="BP45" s="3744"/>
      <c r="BQ45" s="3744"/>
      <c r="BR45" s="3744"/>
      <c r="BS45" s="3744"/>
      <c r="BT45" s="3744"/>
      <c r="BU45" s="3744"/>
      <c r="BV45" s="3744"/>
      <c r="BW45" s="3744"/>
      <c r="BX45" s="3744"/>
      <c r="BY45" s="185"/>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c r="CV45" s="185"/>
      <c r="CW45" s="185"/>
    </row>
    <row r="46" spans="2:111" s="3" customFormat="1" ht="13.5" customHeight="1">
      <c r="C46" s="3763"/>
      <c r="D46" s="3763"/>
      <c r="E46" s="3763"/>
      <c r="F46" s="3763"/>
      <c r="G46" s="3763"/>
      <c r="H46" s="3763"/>
      <c r="I46" s="3763"/>
      <c r="J46" s="3763"/>
      <c r="K46" s="3763"/>
      <c r="L46" s="3763"/>
      <c r="M46" s="3763"/>
      <c r="N46" s="3763"/>
      <c r="O46" s="3763"/>
      <c r="P46" s="3763"/>
      <c r="Q46" s="3763"/>
      <c r="R46" s="3763"/>
      <c r="S46" s="3763"/>
      <c r="T46" s="3763"/>
      <c r="U46" s="3763"/>
      <c r="V46" s="3763"/>
      <c r="W46" s="3763"/>
      <c r="X46" s="3763"/>
      <c r="Y46" s="3763"/>
      <c r="Z46" s="3763"/>
      <c r="AA46" s="3763"/>
      <c r="AB46" s="3763"/>
      <c r="AC46" s="3763"/>
      <c r="AD46" s="3763"/>
      <c r="AE46" s="3763"/>
      <c r="AF46" s="3763"/>
      <c r="AG46" s="3763"/>
      <c r="AH46" s="3763"/>
      <c r="AI46" s="3763"/>
      <c r="AJ46" s="3763"/>
      <c r="AK46" s="3763"/>
      <c r="AL46" s="3763"/>
      <c r="AM46" s="3763"/>
      <c r="AN46" s="3763"/>
      <c r="AO46" s="3763"/>
      <c r="AP46" s="3763"/>
      <c r="AQ46" s="3763"/>
      <c r="AR46" s="3763"/>
      <c r="AS46" s="3763"/>
      <c r="AT46" s="3763"/>
      <c r="AU46" s="3763"/>
      <c r="AV46" s="3763"/>
      <c r="AZ46" s="853"/>
      <c r="BA46" s="853"/>
      <c r="BB46" s="853"/>
      <c r="BC46" s="853"/>
      <c r="BD46" s="3744"/>
      <c r="BE46" s="3744"/>
      <c r="BF46" s="3744"/>
      <c r="BG46" s="3744"/>
      <c r="BH46" s="3744"/>
      <c r="BI46" s="3744"/>
      <c r="BJ46" s="3744"/>
      <c r="BK46" s="3744"/>
      <c r="BL46" s="3744"/>
      <c r="BM46" s="3744"/>
      <c r="BN46" s="3744"/>
      <c r="BO46" s="3744"/>
      <c r="BP46" s="3744"/>
      <c r="BQ46" s="3744"/>
      <c r="BR46" s="3744"/>
      <c r="BS46" s="3744"/>
      <c r="BT46" s="3744"/>
      <c r="BU46" s="3744"/>
      <c r="BV46" s="3744"/>
      <c r="BW46" s="3744"/>
      <c r="BX46" s="3744"/>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c r="CV46" s="185"/>
      <c r="CW46" s="185"/>
    </row>
    <row r="47" spans="2:111" s="3" customFormat="1" ht="13.5" customHeight="1">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Z47" s="151"/>
      <c r="BA47" s="151"/>
      <c r="BB47" s="151"/>
      <c r="BC47" s="151"/>
      <c r="BD47" s="191"/>
      <c r="BE47" s="191"/>
      <c r="BF47" s="191"/>
      <c r="BG47" s="191"/>
      <c r="BH47" s="191"/>
      <c r="BI47" s="191"/>
      <c r="BJ47" s="191"/>
      <c r="BK47" s="191"/>
      <c r="BL47" s="191"/>
      <c r="BM47" s="191"/>
      <c r="BN47" s="185"/>
      <c r="BO47" s="185"/>
      <c r="BP47" s="185"/>
      <c r="BQ47" s="185"/>
      <c r="BR47" s="185"/>
      <c r="BS47" s="185"/>
      <c r="BT47" s="185"/>
      <c r="BU47" s="185"/>
      <c r="BV47" s="185"/>
      <c r="BW47" s="185"/>
      <c r="BX47" s="185"/>
      <c r="BY47" s="185"/>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c r="CV47" s="185"/>
      <c r="CW47" s="185"/>
    </row>
    <row r="48" spans="2:111" ht="13.5" customHeight="1">
      <c r="B48" s="9"/>
      <c r="C48" s="3"/>
      <c r="D48" s="3"/>
      <c r="E48" s="3"/>
      <c r="F48" s="3"/>
      <c r="G48" s="3"/>
      <c r="H48" s="3"/>
      <c r="I48" s="108"/>
      <c r="J48" s="108"/>
      <c r="K48" s="108"/>
      <c r="L48" s="108"/>
      <c r="M48" s="108"/>
      <c r="N48" s="108"/>
      <c r="O48" s="108"/>
      <c r="P48" s="108"/>
      <c r="Q48" s="108"/>
      <c r="R48" s="108"/>
      <c r="S48" s="108"/>
      <c r="T48" s="108"/>
      <c r="U48" s="108"/>
      <c r="V48" s="108"/>
      <c r="W48" s="108"/>
      <c r="X48" s="108"/>
      <c r="Y48" s="108"/>
      <c r="Z48" s="108"/>
      <c r="AG48" s="3620" t="str">
        <f>基本入力!F70</f>
        <v>令和</v>
      </c>
      <c r="AH48" s="3620"/>
      <c r="AI48" s="3620"/>
      <c r="AJ48" s="3620"/>
      <c r="AK48" s="3620">
        <f>IF(基本入力!I70=0,"",基本入力!I70)</f>
        <v>8</v>
      </c>
      <c r="AL48" s="3620"/>
      <c r="AM48" s="3456" t="s">
        <v>1230</v>
      </c>
      <c r="AN48" s="3456"/>
      <c r="AO48" s="3620" t="str">
        <f>IF(基本入力!M70=0,"",基本入力!M70)</f>
        <v/>
      </c>
      <c r="AP48" s="3620"/>
      <c r="AQ48" s="3456" t="s">
        <v>1231</v>
      </c>
      <c r="AR48" s="3456"/>
      <c r="AS48" s="3620" t="str">
        <f>IF(基本入力!Q70=0,"",基本入力!Q70)</f>
        <v/>
      </c>
      <c r="AT48" s="3620"/>
      <c r="AU48" s="3456" t="s">
        <v>1232</v>
      </c>
      <c r="AV48" s="3456"/>
      <c r="AW48" s="3"/>
      <c r="AY48" s="43"/>
    </row>
    <row r="49" spans="2:51" ht="13.5" customHeight="1">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3620"/>
      <c r="AH49" s="3620"/>
      <c r="AI49" s="3620"/>
      <c r="AJ49" s="3620"/>
      <c r="AK49" s="3620"/>
      <c r="AL49" s="3620"/>
      <c r="AM49" s="3456"/>
      <c r="AN49" s="3456"/>
      <c r="AO49" s="3620"/>
      <c r="AP49" s="3620"/>
      <c r="AQ49" s="3456"/>
      <c r="AR49" s="3456"/>
      <c r="AS49" s="3620"/>
      <c r="AT49" s="3620"/>
      <c r="AU49" s="3456"/>
      <c r="AV49" s="3456"/>
      <c r="AW49" s="3"/>
      <c r="AX49" s="3"/>
      <c r="AY49" s="43"/>
    </row>
    <row r="50" spans="2:51" ht="13.5" customHeight="1">
      <c r="AY50" s="43"/>
    </row>
    <row r="51" spans="2:51" s="3" customFormat="1" ht="13.5" customHeight="1">
      <c r="C51" s="1539" t="s">
        <v>890</v>
      </c>
      <c r="D51" s="1539"/>
      <c r="E51" s="1539"/>
      <c r="F51" s="1539"/>
      <c r="G51" s="1539"/>
      <c r="I51" s="3766" t="s">
        <v>891</v>
      </c>
      <c r="J51" s="3766"/>
      <c r="K51" s="3766"/>
      <c r="L51" s="3766"/>
      <c r="M51" s="3766"/>
      <c r="N51" s="3766"/>
      <c r="O51" s="3766"/>
      <c r="P51" s="3766"/>
      <c r="Q51" s="3766"/>
      <c r="R51" s="3766"/>
      <c r="S51" s="3766"/>
      <c r="T51" s="3743" t="str">
        <f>重説!H30</f>
        <v>東京マンション株式会社</v>
      </c>
      <c r="U51" s="3743"/>
      <c r="V51" s="3743"/>
      <c r="W51" s="3743"/>
      <c r="X51" s="3743"/>
      <c r="Y51" s="3743"/>
      <c r="Z51" s="3743"/>
      <c r="AA51" s="3743"/>
      <c r="AB51" s="3743"/>
      <c r="AC51" s="3743"/>
      <c r="AD51" s="3743"/>
      <c r="AE51" s="3743"/>
      <c r="AF51" s="3743"/>
      <c r="AG51" s="3743"/>
      <c r="AH51" s="3743"/>
      <c r="AI51" s="3743"/>
      <c r="AJ51" s="3743"/>
      <c r="AK51" s="3743"/>
      <c r="AL51" s="3743"/>
      <c r="AM51" s="3743"/>
      <c r="AN51" s="3743"/>
      <c r="AO51" s="3743"/>
      <c r="AP51" s="3743"/>
      <c r="AQ51" s="3743"/>
      <c r="AR51" s="3743"/>
      <c r="AS51" s="3743"/>
      <c r="AT51" s="3743"/>
      <c r="AU51" s="3743"/>
      <c r="AV51" s="3743"/>
    </row>
    <row r="52" spans="2:51" s="3" customFormat="1" ht="13.5" customHeight="1">
      <c r="C52" s="1539"/>
      <c r="D52" s="1539"/>
      <c r="E52" s="1539"/>
      <c r="F52" s="1539"/>
      <c r="G52" s="1539"/>
      <c r="I52" s="3766"/>
      <c r="J52" s="3766"/>
      <c r="K52" s="3766"/>
      <c r="L52" s="3766"/>
      <c r="M52" s="3766"/>
      <c r="N52" s="3766"/>
      <c r="O52" s="3766"/>
      <c r="P52" s="3766"/>
      <c r="Q52" s="3766"/>
      <c r="R52" s="3766"/>
      <c r="S52" s="3766"/>
      <c r="T52" s="3743"/>
      <c r="U52" s="3743"/>
      <c r="V52" s="3743"/>
      <c r="W52" s="3743"/>
      <c r="X52" s="3743"/>
      <c r="Y52" s="3743"/>
      <c r="Z52" s="3743"/>
      <c r="AA52" s="3743"/>
      <c r="AB52" s="3743"/>
      <c r="AC52" s="3743"/>
      <c r="AD52" s="3743"/>
      <c r="AE52" s="3743"/>
      <c r="AF52" s="3743"/>
      <c r="AG52" s="3743"/>
      <c r="AH52" s="3743"/>
      <c r="AI52" s="3743"/>
      <c r="AJ52" s="3743"/>
      <c r="AK52" s="3743"/>
      <c r="AL52" s="3743"/>
      <c r="AM52" s="3743"/>
      <c r="AN52" s="3743"/>
      <c r="AO52" s="3743"/>
      <c r="AP52" s="3743"/>
      <c r="AQ52" s="3743"/>
      <c r="AR52" s="3743"/>
      <c r="AS52" s="3743"/>
      <c r="AT52" s="3743"/>
      <c r="AU52" s="3743"/>
      <c r="AV52" s="3743"/>
    </row>
    <row r="53" spans="2:51" s="3" customFormat="1" ht="13.5" customHeight="1">
      <c r="I53" s="663" t="s">
        <v>892</v>
      </c>
      <c r="J53" s="663"/>
      <c r="K53" s="663"/>
      <c r="L53" s="663"/>
      <c r="M53" s="663"/>
      <c r="N53" s="663"/>
      <c r="O53" s="663"/>
      <c r="P53" s="663"/>
      <c r="Q53" s="663"/>
      <c r="R53" s="663"/>
      <c r="S53" s="663"/>
      <c r="T53" s="3742" t="str">
        <f>重説!H32</f>
        <v>代表取締役　髙橋　正臣</v>
      </c>
      <c r="U53" s="3742"/>
      <c r="V53" s="3742"/>
      <c r="W53" s="3742"/>
      <c r="X53" s="3742"/>
      <c r="Y53" s="3742"/>
      <c r="Z53" s="3742"/>
      <c r="AA53" s="3742"/>
      <c r="AB53" s="3742"/>
      <c r="AC53" s="3742"/>
      <c r="AD53" s="3742"/>
      <c r="AE53" s="3742"/>
      <c r="AF53" s="3742"/>
      <c r="AG53" s="3742"/>
      <c r="AH53" s="3742"/>
      <c r="AI53" s="3742"/>
      <c r="AJ53" s="3742"/>
      <c r="AK53" s="3742"/>
      <c r="AL53" s="3742"/>
      <c r="AM53" s="3742"/>
      <c r="AN53" s="3742"/>
      <c r="AO53" s="3742"/>
      <c r="AP53" s="3742"/>
      <c r="AQ53" s="3753" t="s">
        <v>67</v>
      </c>
      <c r="AR53" s="3753"/>
      <c r="AS53" s="3753"/>
      <c r="AT53" s="1"/>
      <c r="AU53" s="1"/>
      <c r="AV53" s="1"/>
    </row>
    <row r="54" spans="2:51" s="3" customFormat="1" ht="13.5" customHeight="1">
      <c r="I54" s="663"/>
      <c r="J54" s="663"/>
      <c r="K54" s="663"/>
      <c r="L54" s="663"/>
      <c r="M54" s="663"/>
      <c r="N54" s="663"/>
      <c r="O54" s="663"/>
      <c r="P54" s="663"/>
      <c r="Q54" s="663"/>
      <c r="R54" s="663"/>
      <c r="S54" s="663"/>
      <c r="T54" s="3742"/>
      <c r="U54" s="3742"/>
      <c r="V54" s="3742"/>
      <c r="W54" s="3742"/>
      <c r="X54" s="3742"/>
      <c r="Y54" s="3742"/>
      <c r="Z54" s="3742"/>
      <c r="AA54" s="3742"/>
      <c r="AB54" s="3742"/>
      <c r="AC54" s="3742"/>
      <c r="AD54" s="3742"/>
      <c r="AE54" s="3742"/>
      <c r="AF54" s="3742"/>
      <c r="AG54" s="3742"/>
      <c r="AH54" s="3742"/>
      <c r="AI54" s="3742"/>
      <c r="AJ54" s="3742"/>
      <c r="AK54" s="3742"/>
      <c r="AL54" s="3742"/>
      <c r="AM54" s="3742"/>
      <c r="AN54" s="3742"/>
      <c r="AO54" s="3742"/>
      <c r="AP54" s="3742"/>
      <c r="AQ54" s="3753"/>
      <c r="AR54" s="3753"/>
      <c r="AS54" s="3753"/>
      <c r="AT54" s="1"/>
      <c r="AU54" s="1"/>
      <c r="AV54" s="1"/>
    </row>
    <row r="55" spans="2:51" s="3" customFormat="1" ht="13.5" customHeight="1">
      <c r="I55" s="663" t="s">
        <v>893</v>
      </c>
      <c r="J55" s="663"/>
      <c r="K55" s="663"/>
      <c r="L55" s="663"/>
      <c r="M55" s="663"/>
      <c r="N55" s="663"/>
      <c r="O55" s="663"/>
      <c r="P55" s="663"/>
      <c r="Q55" s="663"/>
      <c r="R55" s="663"/>
      <c r="S55" s="663"/>
      <c r="T55" s="3742" t="str">
        <f>重説!H24&amp;"　"&amp;重説!H26</f>
        <v>東京都新宿区西新宿二丁目6番1号　新宿住友ビル19階</v>
      </c>
      <c r="U55" s="3757"/>
      <c r="V55" s="3757"/>
      <c r="W55" s="3757"/>
      <c r="X55" s="3757"/>
      <c r="Y55" s="3757"/>
      <c r="Z55" s="3757"/>
      <c r="AA55" s="3757"/>
      <c r="AB55" s="3757"/>
      <c r="AC55" s="3757"/>
      <c r="AD55" s="3757"/>
      <c r="AE55" s="3757"/>
      <c r="AF55" s="3757"/>
      <c r="AG55" s="3757"/>
      <c r="AH55" s="3757"/>
      <c r="AI55" s="3757"/>
      <c r="AJ55" s="3757"/>
      <c r="AK55" s="3757"/>
      <c r="AL55" s="3757"/>
      <c r="AM55" s="3757"/>
      <c r="AN55" s="3757"/>
      <c r="AO55" s="3757"/>
      <c r="AP55" s="3757"/>
      <c r="AQ55" s="3757"/>
      <c r="AR55" s="3757"/>
      <c r="AS55" s="3757"/>
      <c r="AT55" s="3757"/>
      <c r="AU55" s="3757"/>
      <c r="AV55" s="3757"/>
    </row>
    <row r="56" spans="2:51" s="3" customFormat="1" ht="13.5" customHeight="1">
      <c r="I56" s="663"/>
      <c r="J56" s="663"/>
      <c r="K56" s="663"/>
      <c r="L56" s="663"/>
      <c r="M56" s="663"/>
      <c r="N56" s="663"/>
      <c r="O56" s="663"/>
      <c r="P56" s="663"/>
      <c r="Q56" s="663"/>
      <c r="R56" s="663"/>
      <c r="S56" s="663"/>
      <c r="T56" s="3757"/>
      <c r="U56" s="3757"/>
      <c r="V56" s="3757"/>
      <c r="W56" s="3757"/>
      <c r="X56" s="3757"/>
      <c r="Y56" s="3757"/>
      <c r="Z56" s="3757"/>
      <c r="AA56" s="3757"/>
      <c r="AB56" s="3757"/>
      <c r="AC56" s="3757"/>
      <c r="AD56" s="3757"/>
      <c r="AE56" s="3757"/>
      <c r="AF56" s="3757"/>
      <c r="AG56" s="3757"/>
      <c r="AH56" s="3757"/>
      <c r="AI56" s="3757"/>
      <c r="AJ56" s="3757"/>
      <c r="AK56" s="3757"/>
      <c r="AL56" s="3757"/>
      <c r="AM56" s="3757"/>
      <c r="AN56" s="3757"/>
      <c r="AO56" s="3757"/>
      <c r="AP56" s="3757"/>
      <c r="AQ56" s="3757"/>
      <c r="AR56" s="3757"/>
      <c r="AS56" s="3757"/>
      <c r="AT56" s="3757"/>
      <c r="AU56" s="3757"/>
      <c r="AV56" s="3757"/>
    </row>
    <row r="57" spans="2:51" s="3" customFormat="1" ht="13.5" customHeight="1">
      <c r="I57" s="663" t="s">
        <v>894</v>
      </c>
      <c r="J57" s="663"/>
      <c r="K57" s="663"/>
      <c r="L57" s="663"/>
      <c r="M57" s="663"/>
      <c r="N57" s="663"/>
      <c r="O57" s="663"/>
      <c r="P57" s="663"/>
      <c r="Q57" s="663"/>
      <c r="R57" s="663"/>
      <c r="S57" s="663"/>
      <c r="T57" s="3759" t="str">
        <f>重説!H20</f>
        <v>国土交通大臣</v>
      </c>
      <c r="U57" s="3760"/>
      <c r="V57" s="3760"/>
      <c r="W57" s="3760"/>
      <c r="X57" s="3760"/>
      <c r="Y57" s="3760"/>
      <c r="Z57" s="3760"/>
      <c r="AA57" s="3760"/>
      <c r="AB57" s="284"/>
      <c r="AC57" s="3758" t="str">
        <f>重説!O20</f>
        <v>(3)</v>
      </c>
      <c r="AD57" s="3320"/>
      <c r="AE57" s="662" t="s">
        <v>41</v>
      </c>
      <c r="AF57" s="662"/>
      <c r="AG57" s="3758" t="str">
        <f>重説!S20</f>
        <v>8684</v>
      </c>
      <c r="AH57" s="3761"/>
      <c r="AI57" s="3761"/>
      <c r="AJ57" s="3761"/>
      <c r="AK57" s="3761"/>
      <c r="AL57" s="662" t="s">
        <v>42</v>
      </c>
      <c r="AM57" s="662"/>
      <c r="AN57" s="663"/>
      <c r="AO57" s="663"/>
      <c r="AP57" s="663"/>
      <c r="AQ57" s="663"/>
      <c r="AR57" s="663"/>
      <c r="AS57" s="663"/>
      <c r="AT57" s="663"/>
      <c r="AU57" s="663"/>
      <c r="AV57" s="663"/>
    </row>
    <row r="58" spans="2:51" s="3" customFormat="1" ht="13.5" customHeight="1">
      <c r="I58" s="663"/>
      <c r="J58" s="663"/>
      <c r="K58" s="663"/>
      <c r="L58" s="663"/>
      <c r="M58" s="663"/>
      <c r="N58" s="663"/>
      <c r="O58" s="663"/>
      <c r="P58" s="663"/>
      <c r="Q58" s="663"/>
      <c r="R58" s="663"/>
      <c r="S58" s="663"/>
      <c r="T58" s="3760"/>
      <c r="U58" s="3760"/>
      <c r="V58" s="3760"/>
      <c r="W58" s="3760"/>
      <c r="X58" s="3760"/>
      <c r="Y58" s="3760"/>
      <c r="Z58" s="3760"/>
      <c r="AA58" s="3760"/>
      <c r="AB58" s="284"/>
      <c r="AC58" s="3320"/>
      <c r="AD58" s="3320"/>
      <c r="AE58" s="662"/>
      <c r="AF58" s="662"/>
      <c r="AG58" s="3761"/>
      <c r="AH58" s="3761"/>
      <c r="AI58" s="3761"/>
      <c r="AJ58" s="3761"/>
      <c r="AK58" s="3761"/>
      <c r="AL58" s="662"/>
      <c r="AM58" s="662"/>
      <c r="AN58" s="663"/>
      <c r="AO58" s="663"/>
      <c r="AP58" s="663"/>
      <c r="AQ58" s="663"/>
      <c r="AR58" s="663"/>
      <c r="AS58" s="663"/>
      <c r="AT58" s="663"/>
      <c r="AU58" s="663"/>
      <c r="AV58" s="663"/>
    </row>
    <row r="59" spans="2:51" ht="13.5" customHeight="1">
      <c r="B59" s="9"/>
      <c r="C59" s="3"/>
      <c r="D59" s="3"/>
      <c r="E59" s="3"/>
      <c r="F59" s="3"/>
      <c r="G59" s="3"/>
      <c r="H59" s="3"/>
      <c r="I59" s="663" t="s">
        <v>895</v>
      </c>
      <c r="J59" s="663"/>
      <c r="K59" s="663"/>
      <c r="L59" s="663"/>
      <c r="M59" s="663"/>
      <c r="N59" s="663"/>
      <c r="O59" s="663"/>
      <c r="P59" s="663"/>
      <c r="Q59" s="663"/>
      <c r="R59" s="663"/>
      <c r="S59" s="663"/>
      <c r="T59" s="3741" t="str">
        <f>重説!H22</f>
        <v>令和</v>
      </c>
      <c r="U59" s="2076"/>
      <c r="V59" s="2076"/>
      <c r="W59" s="2076"/>
      <c r="X59" s="3741">
        <f>重説!L22</f>
        <v>6</v>
      </c>
      <c r="Y59" s="2076"/>
      <c r="Z59" s="1205" t="s">
        <v>11</v>
      </c>
      <c r="AA59" s="1205"/>
      <c r="AB59" s="3741">
        <f>重説!P22</f>
        <v>10</v>
      </c>
      <c r="AC59" s="2076"/>
      <c r="AD59" s="1205" t="s">
        <v>12</v>
      </c>
      <c r="AE59" s="1205"/>
      <c r="AF59" s="3741">
        <f>重説!T22</f>
        <v>2</v>
      </c>
      <c r="AG59" s="2076"/>
      <c r="AH59" s="1205" t="s">
        <v>43</v>
      </c>
      <c r="AI59" s="1205"/>
      <c r="AJ59" s="663"/>
      <c r="AK59" s="663"/>
      <c r="AL59" s="663"/>
      <c r="AM59" s="663"/>
      <c r="AN59" s="663"/>
      <c r="AO59" s="663"/>
      <c r="AP59" s="663"/>
      <c r="AQ59" s="663"/>
      <c r="AR59" s="663"/>
      <c r="AS59" s="663"/>
      <c r="AT59" s="663"/>
      <c r="AU59" s="663"/>
      <c r="AV59" s="663"/>
      <c r="AW59" s="3"/>
      <c r="AY59" s="43"/>
    </row>
    <row r="60" spans="2:51" ht="13.5" customHeight="1">
      <c r="I60" s="663"/>
      <c r="J60" s="663"/>
      <c r="K60" s="663"/>
      <c r="L60" s="663"/>
      <c r="M60" s="663"/>
      <c r="N60" s="663"/>
      <c r="O60" s="663"/>
      <c r="P60" s="663"/>
      <c r="Q60" s="663"/>
      <c r="R60" s="663"/>
      <c r="S60" s="663"/>
      <c r="T60" s="2076"/>
      <c r="U60" s="2076"/>
      <c r="V60" s="2076"/>
      <c r="W60" s="2076"/>
      <c r="X60" s="2076"/>
      <c r="Y60" s="2076"/>
      <c r="Z60" s="1205"/>
      <c r="AA60" s="1205"/>
      <c r="AB60" s="2076"/>
      <c r="AC60" s="2076"/>
      <c r="AD60" s="1205"/>
      <c r="AE60" s="1205"/>
      <c r="AF60" s="2076"/>
      <c r="AG60" s="2076"/>
      <c r="AH60" s="1205"/>
      <c r="AI60" s="1205"/>
      <c r="AJ60" s="663"/>
      <c r="AK60" s="663"/>
      <c r="AL60" s="663"/>
      <c r="AM60" s="663"/>
      <c r="AN60" s="663"/>
      <c r="AO60" s="663"/>
      <c r="AP60" s="663"/>
      <c r="AQ60" s="663"/>
      <c r="AR60" s="663"/>
      <c r="AS60" s="663"/>
      <c r="AT60" s="663"/>
      <c r="AU60" s="663"/>
      <c r="AV60" s="663"/>
      <c r="AW60" s="3"/>
      <c r="AX60" s="3"/>
      <c r="AY60" s="43"/>
    </row>
    <row r="61" spans="2:51" ht="13.5" customHeight="1">
      <c r="AY61" s="43"/>
    </row>
    <row r="62" spans="2:51" s="3" customFormat="1" ht="13.5" customHeight="1">
      <c r="C62" s="1539" t="s">
        <v>896</v>
      </c>
      <c r="D62" s="1539"/>
      <c r="E62" s="1539"/>
      <c r="F62" s="1539"/>
      <c r="G62" s="1539"/>
      <c r="AD62" s="108"/>
      <c r="AE62" s="108"/>
      <c r="AF62" s="108"/>
      <c r="AG62" s="108"/>
      <c r="AH62" s="108"/>
      <c r="AI62" s="108"/>
      <c r="AJ62" s="108"/>
      <c r="AK62" s="108"/>
      <c r="AL62" s="108"/>
      <c r="AM62" s="108"/>
      <c r="AN62" s="108"/>
      <c r="AO62" s="108"/>
      <c r="AP62" s="108"/>
      <c r="AQ62" s="108"/>
      <c r="AR62" s="108"/>
      <c r="AS62" s="108"/>
      <c r="AT62" s="108"/>
      <c r="AU62" s="108"/>
      <c r="AV62" s="108"/>
    </row>
    <row r="63" spans="2:51" s="3" customFormat="1" ht="13.5" customHeight="1">
      <c r="C63" s="1539"/>
      <c r="D63" s="1539"/>
      <c r="E63" s="1539"/>
      <c r="F63" s="1539"/>
      <c r="G63" s="1539"/>
      <c r="H63" s="1271" t="s">
        <v>74</v>
      </c>
      <c r="I63" s="1271"/>
      <c r="J63" s="1271"/>
      <c r="K63" s="3747"/>
      <c r="L63" s="3747"/>
      <c r="M63" s="3747"/>
      <c r="N63" s="3747"/>
      <c r="O63" s="3747"/>
      <c r="P63" s="3747"/>
      <c r="Q63" s="3747"/>
      <c r="R63" s="3747"/>
      <c r="S63" s="3747"/>
      <c r="T63" s="3747"/>
      <c r="U63" s="3747"/>
      <c r="V63" s="3747"/>
      <c r="W63" s="3747"/>
      <c r="X63" s="3747"/>
      <c r="Y63" s="3747"/>
      <c r="Z63" s="3747"/>
      <c r="AA63" s="3747"/>
      <c r="AB63" s="3747"/>
      <c r="AC63" s="3747"/>
      <c r="AD63" s="3747"/>
      <c r="AE63" s="3747"/>
      <c r="AF63" s="3747"/>
      <c r="AG63" s="3747"/>
      <c r="AH63" s="3747"/>
      <c r="AI63" s="3747"/>
      <c r="AJ63" s="3747"/>
      <c r="AK63" s="3747"/>
      <c r="AL63" s="3747"/>
      <c r="AM63" s="3747"/>
      <c r="AN63" s="3747"/>
      <c r="AO63" s="3747"/>
      <c r="AP63" s="3747"/>
      <c r="AQ63" s="3747"/>
      <c r="AR63" s="3747"/>
      <c r="AS63" s="3747"/>
      <c r="AT63" s="3747"/>
      <c r="AU63" s="3747"/>
      <c r="AV63" s="3747"/>
    </row>
    <row r="64" spans="2:51" s="3" customFormat="1" ht="13.5" customHeight="1">
      <c r="H64" s="1271"/>
      <c r="I64" s="1271"/>
      <c r="J64" s="1271"/>
      <c r="K64" s="3055"/>
      <c r="L64" s="3055"/>
      <c r="M64" s="3055"/>
      <c r="N64" s="3055"/>
      <c r="O64" s="3055"/>
      <c r="P64" s="3055"/>
      <c r="Q64" s="3055"/>
      <c r="R64" s="3055"/>
      <c r="S64" s="3055"/>
      <c r="T64" s="3055"/>
      <c r="U64" s="3055"/>
      <c r="V64" s="3055"/>
      <c r="W64" s="3055"/>
      <c r="X64" s="3055"/>
      <c r="Y64" s="3055"/>
      <c r="Z64" s="3055"/>
      <c r="AA64" s="3055"/>
      <c r="AB64" s="3055"/>
      <c r="AC64" s="3055"/>
      <c r="AD64" s="3055"/>
      <c r="AE64" s="3055"/>
      <c r="AF64" s="3055"/>
      <c r="AG64" s="3055"/>
      <c r="AH64" s="3055"/>
      <c r="AI64" s="3055"/>
      <c r="AJ64" s="3055"/>
      <c r="AK64" s="3055"/>
      <c r="AL64" s="3055"/>
      <c r="AM64" s="3055"/>
      <c r="AN64" s="3055"/>
      <c r="AO64" s="3055"/>
      <c r="AP64" s="3055"/>
      <c r="AQ64" s="3055"/>
      <c r="AR64" s="3055"/>
      <c r="AS64" s="3055"/>
      <c r="AT64" s="3055"/>
      <c r="AU64" s="3055"/>
      <c r="AV64" s="3055"/>
    </row>
    <row r="65" spans="1:51" s="3" customFormat="1" ht="13.5" customHeight="1">
      <c r="H65" s="43"/>
      <c r="I65" s="43"/>
      <c r="J65" s="43"/>
      <c r="K65" s="52"/>
      <c r="L65" s="52"/>
      <c r="M65" s="52"/>
      <c r="N65" s="52"/>
      <c r="O65" s="52"/>
      <c r="P65" s="52"/>
      <c r="Q65" s="52"/>
      <c r="R65" s="52"/>
      <c r="S65" s="52"/>
      <c r="T65" s="52"/>
      <c r="U65" s="52"/>
      <c r="V65" s="52"/>
      <c r="W65" s="52"/>
      <c r="X65" s="52"/>
      <c r="Y65" s="48"/>
      <c r="Z65" s="48"/>
      <c r="AA65" s="48"/>
      <c r="AB65" s="48"/>
      <c r="AD65" s="108"/>
      <c r="AE65" s="108"/>
      <c r="AF65" s="108"/>
      <c r="AG65" s="108"/>
      <c r="AH65" s="108"/>
      <c r="AI65" s="108"/>
      <c r="AJ65" s="108"/>
      <c r="AK65" s="108"/>
      <c r="AL65" s="108"/>
      <c r="AM65" s="108"/>
      <c r="AN65" s="108"/>
      <c r="AO65" s="108"/>
      <c r="AP65" s="108"/>
      <c r="AQ65" s="108"/>
      <c r="AR65" s="108"/>
      <c r="AS65" s="108"/>
      <c r="AT65" s="108"/>
      <c r="AU65" s="108"/>
      <c r="AV65" s="108"/>
    </row>
    <row r="66" spans="1:51" s="3" customFormat="1" ht="13.5" customHeight="1">
      <c r="H66" s="1271" t="s">
        <v>75</v>
      </c>
      <c r="I66" s="1271"/>
      <c r="J66" s="1271"/>
      <c r="K66" s="3747"/>
      <c r="L66" s="3747"/>
      <c r="M66" s="3747"/>
      <c r="N66" s="3747"/>
      <c r="O66" s="3747"/>
      <c r="P66" s="3747"/>
      <c r="Q66" s="3747"/>
      <c r="R66" s="3747"/>
      <c r="S66" s="3747"/>
      <c r="T66" s="3747"/>
      <c r="U66" s="3747"/>
      <c r="V66" s="3747"/>
      <c r="W66" s="3747"/>
      <c r="X66" s="3747"/>
      <c r="Y66" s="3747"/>
      <c r="Z66" s="3747"/>
      <c r="AA66" s="3747"/>
      <c r="AB66" s="3747"/>
      <c r="AC66" s="3747"/>
      <c r="AD66" s="3747"/>
      <c r="AE66" s="3747"/>
      <c r="AF66" s="3747"/>
      <c r="AG66" s="3747"/>
      <c r="AH66" s="3747"/>
      <c r="AI66" s="3747"/>
      <c r="AJ66" s="3747"/>
      <c r="AK66" s="3747"/>
      <c r="AL66" s="3747"/>
      <c r="AM66" s="3747"/>
      <c r="AN66" s="3747"/>
      <c r="AO66" s="3747"/>
      <c r="AP66" s="3747"/>
      <c r="AQ66" s="3747"/>
      <c r="AR66" s="3747"/>
      <c r="AS66" s="3747"/>
      <c r="AT66" s="3753" t="s">
        <v>67</v>
      </c>
      <c r="AU66" s="3753"/>
      <c r="AV66" s="3753"/>
    </row>
    <row r="67" spans="1:51" s="3" customFormat="1" ht="13.5" customHeight="1">
      <c r="H67" s="1271"/>
      <c r="I67" s="1271"/>
      <c r="J67" s="1271"/>
      <c r="K67" s="3748"/>
      <c r="L67" s="3748"/>
      <c r="M67" s="3748"/>
      <c r="N67" s="3748"/>
      <c r="O67" s="3748"/>
      <c r="P67" s="3748"/>
      <c r="Q67" s="3748"/>
      <c r="R67" s="3748"/>
      <c r="S67" s="3748"/>
      <c r="T67" s="3748"/>
      <c r="U67" s="3748"/>
      <c r="V67" s="3748"/>
      <c r="W67" s="3748"/>
      <c r="X67" s="3748"/>
      <c r="Y67" s="3748"/>
      <c r="Z67" s="3748"/>
      <c r="AA67" s="3748"/>
      <c r="AB67" s="3748"/>
      <c r="AC67" s="3748"/>
      <c r="AD67" s="3748"/>
      <c r="AE67" s="3748"/>
      <c r="AF67" s="3748"/>
      <c r="AG67" s="3748"/>
      <c r="AH67" s="3748"/>
      <c r="AI67" s="3748"/>
      <c r="AJ67" s="3748"/>
      <c r="AK67" s="3748"/>
      <c r="AL67" s="3748"/>
      <c r="AM67" s="3748"/>
      <c r="AN67" s="3748"/>
      <c r="AO67" s="3748"/>
      <c r="AP67" s="3748"/>
      <c r="AQ67" s="3748"/>
      <c r="AR67" s="3748"/>
      <c r="AS67" s="3748"/>
      <c r="AT67" s="3754"/>
      <c r="AU67" s="3754"/>
      <c r="AV67" s="3754"/>
    </row>
    <row r="68" spans="1:51" s="3" customFormat="1" ht="13.5" customHeight="1">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row>
    <row r="69" spans="1:51" ht="13.5" customHeight="1">
      <c r="A69" s="3749" t="s">
        <v>521</v>
      </c>
      <c r="B69" s="3749"/>
      <c r="C69" s="3749"/>
      <c r="D69" s="3749"/>
      <c r="E69" s="3749"/>
      <c r="F69" s="3749"/>
      <c r="G69" s="3749"/>
      <c r="H69" s="3749"/>
      <c r="I69" s="3749"/>
      <c r="J69" s="3749"/>
      <c r="K69" s="3749"/>
      <c r="L69" s="3749"/>
      <c r="M69" s="3749"/>
      <c r="N69" s="3749"/>
      <c r="O69" s="3749"/>
      <c r="P69" s="3749"/>
      <c r="Q69" s="3749"/>
      <c r="R69" s="3749"/>
      <c r="S69" s="3749"/>
      <c r="T69" s="3749"/>
      <c r="U69" s="3749"/>
      <c r="V69" s="3749"/>
      <c r="W69" s="3749"/>
      <c r="X69" s="3749"/>
      <c r="Y69" s="3749"/>
      <c r="Z69" s="3749"/>
      <c r="AA69" s="3749"/>
      <c r="AB69" s="3749"/>
      <c r="AC69" s="3749"/>
      <c r="AD69" s="3749"/>
      <c r="AE69" s="3749"/>
      <c r="AF69" s="3749"/>
      <c r="AG69" s="3749"/>
      <c r="AH69" s="3749"/>
      <c r="AI69" s="3749"/>
      <c r="AJ69" s="3749"/>
      <c r="AK69" s="3749"/>
      <c r="AL69" s="3749"/>
      <c r="AM69" s="3749"/>
      <c r="AN69" s="3749"/>
      <c r="AO69" s="3749"/>
      <c r="AP69" s="3749"/>
      <c r="AQ69" s="3749"/>
      <c r="AR69" s="3749"/>
      <c r="AS69" s="3749"/>
      <c r="AT69" s="3749"/>
      <c r="AU69" s="3749"/>
      <c r="AV69" s="3749"/>
      <c r="AW69" s="3749"/>
      <c r="AX69" s="3749"/>
      <c r="AY69" s="43"/>
    </row>
    <row r="70" spans="1:51" ht="13.5" customHeight="1">
      <c r="A70" s="3749"/>
      <c r="B70" s="3749"/>
      <c r="C70" s="3749"/>
      <c r="D70" s="3749"/>
      <c r="E70" s="3749"/>
      <c r="F70" s="3749"/>
      <c r="G70" s="3749"/>
      <c r="H70" s="3749"/>
      <c r="I70" s="3749"/>
      <c r="J70" s="3749"/>
      <c r="K70" s="3749"/>
      <c r="L70" s="3749"/>
      <c r="M70" s="3749"/>
      <c r="N70" s="3749"/>
      <c r="O70" s="3749"/>
      <c r="P70" s="3749"/>
      <c r="Q70" s="3749"/>
      <c r="R70" s="3749"/>
      <c r="S70" s="3749"/>
      <c r="T70" s="3749"/>
      <c r="U70" s="3749"/>
      <c r="V70" s="3749"/>
      <c r="W70" s="3749"/>
      <c r="X70" s="3749"/>
      <c r="Y70" s="3749"/>
      <c r="Z70" s="3749"/>
      <c r="AA70" s="3749"/>
      <c r="AB70" s="3749"/>
      <c r="AC70" s="3749"/>
      <c r="AD70" s="3749"/>
      <c r="AE70" s="3749"/>
      <c r="AF70" s="3749"/>
      <c r="AG70" s="3749"/>
      <c r="AH70" s="3749"/>
      <c r="AI70" s="3749"/>
      <c r="AJ70" s="3749"/>
      <c r="AK70" s="3749"/>
      <c r="AL70" s="3749"/>
      <c r="AM70" s="3749"/>
      <c r="AN70" s="3749"/>
      <c r="AO70" s="3749"/>
      <c r="AP70" s="3749"/>
      <c r="AQ70" s="3749"/>
      <c r="AR70" s="3749"/>
      <c r="AS70" s="3749"/>
      <c r="AT70" s="3749"/>
      <c r="AU70" s="3749"/>
      <c r="AV70" s="3749"/>
      <c r="AW70" s="3749"/>
      <c r="AX70" s="3749"/>
      <c r="AY70" s="43"/>
    </row>
    <row r="71" spans="1:51" ht="13.5" customHeight="1">
      <c r="AY71" s="43"/>
    </row>
    <row r="72" spans="1:51" ht="13.5" customHeight="1">
      <c r="A72" s="9"/>
      <c r="C72" s="3750" t="s">
        <v>522</v>
      </c>
      <c r="D72" s="3750"/>
      <c r="E72" s="3750"/>
      <c r="F72" s="3750"/>
      <c r="G72" s="3750"/>
      <c r="H72" s="3751" t="str">
        <f>基本入力!F15&amp;基本入力!J15&amp;基本入力!N15&amp;基本入力!X15&amp;基本入力!AB15&amp;"　(住居表示）"</f>
        <v>東京都練馬区高松3丁目　●番●-●号　(住居表示）</v>
      </c>
      <c r="I72" s="2146"/>
      <c r="J72" s="2146"/>
      <c r="K72" s="2146"/>
      <c r="L72" s="2146"/>
      <c r="M72" s="2146"/>
      <c r="N72" s="2146"/>
      <c r="O72" s="2146"/>
      <c r="P72" s="2146"/>
      <c r="Q72" s="2146"/>
      <c r="R72" s="2146"/>
      <c r="S72" s="2146"/>
      <c r="T72" s="2146"/>
      <c r="U72" s="2146"/>
      <c r="V72" s="2146"/>
      <c r="W72" s="2146"/>
      <c r="X72" s="2146"/>
      <c r="Y72" s="2146"/>
      <c r="Z72" s="2146"/>
      <c r="AA72" s="2146"/>
      <c r="AB72" s="2146"/>
      <c r="AC72" s="2146"/>
      <c r="AD72" s="2146"/>
      <c r="AE72" s="2146"/>
      <c r="AF72" s="2146"/>
      <c r="AG72" s="2146"/>
      <c r="AH72" s="2146"/>
      <c r="AI72" s="2146"/>
      <c r="AJ72" s="2146"/>
      <c r="AK72" s="2146"/>
      <c r="AL72" s="2146"/>
      <c r="AM72" s="2146"/>
      <c r="AN72" s="2146"/>
      <c r="AO72" s="2146"/>
      <c r="AP72" s="2146"/>
      <c r="AQ72" s="2146"/>
      <c r="AR72" s="2146"/>
      <c r="AS72" s="2146"/>
      <c r="AT72" s="2146"/>
      <c r="AU72" s="2146"/>
      <c r="AV72" s="2146"/>
      <c r="AY72" s="43"/>
    </row>
    <row r="73" spans="1:51" ht="13.5" customHeight="1">
      <c r="C73" s="3750"/>
      <c r="D73" s="3750"/>
      <c r="E73" s="3750"/>
      <c r="F73" s="3750"/>
      <c r="G73" s="3750"/>
      <c r="H73" s="3752"/>
      <c r="I73" s="3752"/>
      <c r="J73" s="3752"/>
      <c r="K73" s="3752"/>
      <c r="L73" s="3752"/>
      <c r="M73" s="3752"/>
      <c r="N73" s="3752"/>
      <c r="O73" s="3752"/>
      <c r="P73" s="3752"/>
      <c r="Q73" s="3752"/>
      <c r="R73" s="3752"/>
      <c r="S73" s="3752"/>
      <c r="T73" s="3752"/>
      <c r="U73" s="3752"/>
      <c r="V73" s="3752"/>
      <c r="W73" s="3752"/>
      <c r="X73" s="3752"/>
      <c r="Y73" s="3752"/>
      <c r="Z73" s="3752"/>
      <c r="AA73" s="3752"/>
      <c r="AB73" s="3752"/>
      <c r="AC73" s="3752"/>
      <c r="AD73" s="3752"/>
      <c r="AE73" s="3752"/>
      <c r="AF73" s="3752"/>
      <c r="AG73" s="3752"/>
      <c r="AH73" s="3752"/>
      <c r="AI73" s="3752"/>
      <c r="AJ73" s="3752"/>
      <c r="AK73" s="3752"/>
      <c r="AL73" s="3752"/>
      <c r="AM73" s="3752"/>
      <c r="AN73" s="3752"/>
      <c r="AO73" s="3752"/>
      <c r="AP73" s="3752"/>
      <c r="AQ73" s="3752"/>
      <c r="AR73" s="3752"/>
      <c r="AS73" s="3752"/>
      <c r="AT73" s="3752"/>
      <c r="AU73" s="3752"/>
      <c r="AV73" s="3752"/>
      <c r="AY73" s="43"/>
    </row>
    <row r="74" spans="1:51" ht="13.5" customHeight="1">
      <c r="C74" s="52"/>
      <c r="D74" s="52"/>
      <c r="E74" s="52"/>
      <c r="F74" s="52"/>
      <c r="G74" s="52"/>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Y74" s="43"/>
    </row>
    <row r="75" spans="1:51" ht="13.5" customHeight="1">
      <c r="A75" s="9"/>
      <c r="C75" s="3750" t="s">
        <v>519</v>
      </c>
      <c r="D75" s="3750"/>
      <c r="E75" s="3750"/>
      <c r="F75" s="3750"/>
      <c r="G75" s="3750"/>
      <c r="H75" s="3755">
        <f>基本入力!AB13</f>
        <v>0</v>
      </c>
      <c r="I75" s="3755"/>
      <c r="J75" s="3755"/>
      <c r="K75" s="3755"/>
      <c r="L75" s="3755"/>
      <c r="M75" s="3755"/>
      <c r="N75" s="3755"/>
      <c r="O75" s="3755"/>
      <c r="P75" s="3755"/>
      <c r="Q75" s="3755"/>
      <c r="R75" s="3755"/>
      <c r="S75" s="3755"/>
      <c r="T75" s="3755"/>
      <c r="U75" s="3755"/>
      <c r="V75" s="3755"/>
      <c r="W75" s="3755"/>
      <c r="X75" s="3755"/>
      <c r="Y75" s="3755"/>
      <c r="Z75" s="3755"/>
      <c r="AA75" s="3755"/>
      <c r="AB75" s="3755"/>
      <c r="AC75" s="3755"/>
      <c r="AD75" s="3755"/>
      <c r="AE75" s="3755"/>
      <c r="AF75" s="3755"/>
      <c r="AG75" s="3755"/>
      <c r="AH75" s="3755"/>
      <c r="AI75" s="3755"/>
      <c r="AJ75" s="3755"/>
      <c r="AK75" s="3157" t="str">
        <f>基本入力!AS13</f>
        <v>●</v>
      </c>
      <c r="AL75" s="3110"/>
      <c r="AM75" s="3110"/>
      <c r="AN75" s="3110"/>
      <c r="AO75" s="3110"/>
      <c r="AP75" s="3110"/>
      <c r="AQ75" s="1708" t="s">
        <v>897</v>
      </c>
      <c r="AR75" s="1708"/>
      <c r="AS75" s="1708"/>
      <c r="AT75" s="1708"/>
      <c r="AU75" s="1708"/>
      <c r="AV75" s="1708"/>
      <c r="AY75" s="43"/>
    </row>
    <row r="76" spans="1:51" ht="13.5" customHeight="1">
      <c r="A76" s="9"/>
      <c r="C76" s="3750"/>
      <c r="D76" s="3750"/>
      <c r="E76" s="3750"/>
      <c r="F76" s="3750"/>
      <c r="G76" s="3750"/>
      <c r="H76" s="3756"/>
      <c r="I76" s="3756"/>
      <c r="J76" s="3756"/>
      <c r="K76" s="3756"/>
      <c r="L76" s="3756"/>
      <c r="M76" s="3756"/>
      <c r="N76" s="3756"/>
      <c r="O76" s="3756"/>
      <c r="P76" s="3756"/>
      <c r="Q76" s="3756"/>
      <c r="R76" s="3756"/>
      <c r="S76" s="3756"/>
      <c r="T76" s="3756"/>
      <c r="U76" s="3756"/>
      <c r="V76" s="3756"/>
      <c r="W76" s="3756"/>
      <c r="X76" s="3756"/>
      <c r="Y76" s="3756"/>
      <c r="Z76" s="3756"/>
      <c r="AA76" s="3756"/>
      <c r="AB76" s="3756"/>
      <c r="AC76" s="3756"/>
      <c r="AD76" s="3756"/>
      <c r="AE76" s="3756"/>
      <c r="AF76" s="3756"/>
      <c r="AG76" s="3756"/>
      <c r="AH76" s="3756"/>
      <c r="AI76" s="3756"/>
      <c r="AJ76" s="3756"/>
      <c r="AK76" s="3746"/>
      <c r="AL76" s="3746"/>
      <c r="AM76" s="3746"/>
      <c r="AN76" s="3746"/>
      <c r="AO76" s="3746"/>
      <c r="AP76" s="3746"/>
      <c r="AQ76" s="1708"/>
      <c r="AR76" s="1708"/>
      <c r="AS76" s="1708"/>
      <c r="AT76" s="1708"/>
      <c r="AU76" s="1708"/>
      <c r="AV76" s="1708"/>
      <c r="AY76" s="43"/>
    </row>
    <row r="77" spans="1:51" ht="13.5" customHeight="1">
      <c r="A77" s="3"/>
      <c r="AY77" s="43"/>
    </row>
    <row r="78" spans="1:51" ht="13.5" customHeight="1">
      <c r="A78" s="3"/>
      <c r="AY78" s="43"/>
    </row>
    <row r="79" spans="1:51" ht="13.5" customHeight="1">
      <c r="A79" s="3"/>
      <c r="AY79" s="43"/>
    </row>
    <row r="80" spans="1:51" ht="13.5" customHeight="1">
      <c r="AY80" s="43"/>
    </row>
    <row r="81" spans="1:51" ht="13.5" customHeight="1">
      <c r="AY81" s="43"/>
    </row>
    <row r="82" spans="1:51" ht="13.5" customHeight="1">
      <c r="AY82" s="43"/>
    </row>
    <row r="83" spans="1:51" ht="13.5" customHeight="1">
      <c r="AY83" s="43"/>
    </row>
    <row r="84" spans="1:51" ht="13.5" customHeight="1">
      <c r="AY84" s="43"/>
    </row>
    <row r="85" spans="1:51" ht="13.5" customHeight="1">
      <c r="AY85" s="43"/>
    </row>
    <row r="86" spans="1:51" ht="13.5" customHeight="1">
      <c r="AY86" s="43"/>
    </row>
    <row r="87" spans="1:51" ht="13.5" customHeight="1">
      <c r="A87" s="3"/>
      <c r="AY87" s="43"/>
    </row>
    <row r="88" spans="1:51" ht="13.5" customHeight="1">
      <c r="A88" s="3"/>
      <c r="AY88" s="43"/>
    </row>
    <row r="89" spans="1:51" ht="13.5" customHeight="1">
      <c r="A89" s="3"/>
      <c r="AY89" s="43"/>
    </row>
    <row r="90" spans="1:51" ht="13.5" customHeight="1">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row>
    <row r="91" spans="1:51" ht="13.5" customHeight="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row>
    <row r="92" spans="1:51" ht="13.5" customHeight="1">
      <c r="I92" s="52"/>
      <c r="J92" s="52"/>
      <c r="K92" s="52"/>
      <c r="L92" s="52"/>
      <c r="M92" s="52"/>
      <c r="N92" s="52"/>
      <c r="O92" s="52"/>
      <c r="P92" s="52"/>
      <c r="Q92" s="52"/>
      <c r="R92" s="52"/>
      <c r="S92" s="52"/>
      <c r="T92" s="52"/>
      <c r="U92" s="52"/>
      <c r="V92" s="52"/>
      <c r="W92" s="52"/>
      <c r="X92" s="52"/>
      <c r="Y92" s="52"/>
      <c r="Z92" s="52"/>
      <c r="AA92" s="52"/>
      <c r="AB92" s="52"/>
      <c r="AC92" s="52"/>
      <c r="AD92" s="52"/>
      <c r="AE92" s="55"/>
      <c r="AF92" s="55"/>
      <c r="AG92" s="55"/>
      <c r="AH92" s="55"/>
      <c r="AI92" s="55"/>
      <c r="AJ92" s="55"/>
    </row>
    <row r="93" spans="1:51" ht="13.5" customHeight="1">
      <c r="I93" s="52"/>
      <c r="J93" s="52"/>
      <c r="K93" s="52"/>
      <c r="L93" s="52"/>
      <c r="M93" s="52"/>
      <c r="N93" s="52"/>
      <c r="O93" s="52"/>
      <c r="P93" s="52"/>
      <c r="Q93" s="52"/>
      <c r="R93" s="52"/>
      <c r="S93" s="52"/>
      <c r="T93" s="52"/>
      <c r="U93" s="52"/>
      <c r="V93" s="52"/>
      <c r="W93" s="52"/>
      <c r="X93" s="52"/>
      <c r="Y93" s="52"/>
      <c r="Z93" s="52"/>
      <c r="AA93" s="52"/>
      <c r="AB93" s="52"/>
      <c r="AC93" s="52"/>
      <c r="AD93" s="52"/>
      <c r="AE93" s="55"/>
      <c r="AF93" s="55"/>
      <c r="AG93" s="55"/>
      <c r="AH93" s="55"/>
      <c r="AI93" s="55"/>
      <c r="AJ93" s="55"/>
    </row>
    <row r="94" spans="1:51" ht="13.5" customHeight="1">
      <c r="D94" s="52"/>
      <c r="E94" s="52"/>
      <c r="F94" s="52"/>
      <c r="G94" s="52"/>
      <c r="H94" s="52"/>
      <c r="I94" s="52"/>
      <c r="J94" s="52"/>
      <c r="K94" s="52"/>
      <c r="AA94" s="52"/>
      <c r="AB94" s="52"/>
      <c r="AC94" s="52"/>
      <c r="AD94" s="52"/>
      <c r="AE94" s="56"/>
      <c r="AF94" s="56"/>
      <c r="AG94" s="56"/>
      <c r="AH94" s="56"/>
      <c r="AI94" s="56"/>
      <c r="AJ94" s="56"/>
      <c r="AK94" s="56"/>
      <c r="AL94" s="56"/>
      <c r="AM94" s="56"/>
      <c r="AN94" s="56"/>
      <c r="AO94" s="56"/>
      <c r="AP94" s="56"/>
      <c r="AQ94" s="56"/>
      <c r="AR94" s="56"/>
      <c r="AS94" s="56"/>
      <c r="AT94" s="56"/>
      <c r="AU94" s="56"/>
    </row>
    <row r="95" spans="1:51" ht="13.5" customHeight="1">
      <c r="D95" s="52"/>
      <c r="E95" s="52"/>
      <c r="F95" s="52"/>
      <c r="G95" s="52"/>
      <c r="H95" s="52"/>
      <c r="I95" s="52"/>
      <c r="J95" s="52"/>
      <c r="K95" s="52"/>
      <c r="AA95" s="52"/>
      <c r="AB95" s="52"/>
      <c r="AC95" s="52"/>
      <c r="AD95" s="52"/>
      <c r="AE95" s="56"/>
      <c r="AF95" s="56"/>
      <c r="AG95" s="56"/>
      <c r="AH95" s="56"/>
      <c r="AI95" s="56"/>
      <c r="AJ95" s="56"/>
      <c r="AK95" s="56"/>
      <c r="AL95" s="56"/>
      <c r="AM95" s="56"/>
      <c r="AN95" s="56"/>
      <c r="AO95" s="56"/>
      <c r="AP95" s="56"/>
      <c r="AQ95" s="56"/>
      <c r="AR95" s="56"/>
      <c r="AS95" s="56"/>
      <c r="AT95" s="56"/>
      <c r="AU95" s="56"/>
    </row>
    <row r="96" spans="1:51" ht="13.5" customHeight="1">
      <c r="I96" s="52"/>
      <c r="J96" s="52"/>
      <c r="K96" s="52"/>
      <c r="L96" s="52"/>
      <c r="M96" s="52"/>
      <c r="N96" s="52"/>
      <c r="O96" s="52"/>
      <c r="P96" s="52"/>
      <c r="Q96" s="52"/>
      <c r="R96" s="52"/>
      <c r="S96" s="52"/>
      <c r="T96" s="52"/>
      <c r="U96" s="52"/>
      <c r="V96" s="52"/>
      <c r="W96" s="52"/>
      <c r="X96" s="52"/>
      <c r="Y96" s="52"/>
      <c r="Z96" s="52"/>
      <c r="AA96" s="52"/>
      <c r="AB96" s="52"/>
      <c r="AC96" s="52"/>
      <c r="AD96" s="52"/>
      <c r="AE96" s="55"/>
      <c r="AF96" s="55"/>
      <c r="AG96" s="55"/>
      <c r="AH96" s="55"/>
      <c r="AI96" s="55"/>
      <c r="AJ96" s="55"/>
    </row>
    <row r="97" spans="4:106" ht="13.5" customHeight="1">
      <c r="I97" s="52"/>
      <c r="J97" s="52"/>
      <c r="K97" s="52"/>
      <c r="L97" s="52"/>
      <c r="M97" s="52"/>
      <c r="N97" s="52"/>
      <c r="O97" s="52"/>
      <c r="P97" s="52"/>
      <c r="Q97" s="52"/>
      <c r="R97" s="52"/>
      <c r="S97" s="52"/>
      <c r="T97" s="52"/>
      <c r="U97" s="52"/>
      <c r="V97" s="52"/>
      <c r="W97" s="52"/>
      <c r="X97" s="52"/>
      <c r="Y97" s="52"/>
      <c r="Z97" s="52"/>
      <c r="AA97" s="52"/>
      <c r="AB97" s="52"/>
      <c r="AC97" s="52"/>
      <c r="AD97" s="52"/>
      <c r="AE97" s="55"/>
      <c r="AF97" s="55"/>
      <c r="AG97" s="55"/>
      <c r="AH97" s="55"/>
      <c r="AI97" s="55"/>
      <c r="AJ97" s="55"/>
    </row>
    <row r="98" spans="4:106" ht="13.5" customHeight="1">
      <c r="D98" s="52"/>
      <c r="E98" s="52"/>
      <c r="F98" s="52"/>
      <c r="G98" s="52"/>
      <c r="H98" s="52"/>
      <c r="I98" s="52"/>
      <c r="J98" s="52"/>
      <c r="K98" s="52"/>
      <c r="AA98" s="52"/>
      <c r="AB98" s="52"/>
      <c r="AC98" s="52"/>
      <c r="AD98" s="52"/>
      <c r="AE98" s="56"/>
      <c r="AF98" s="56"/>
      <c r="AG98" s="56"/>
      <c r="AH98" s="56"/>
      <c r="AI98" s="56"/>
      <c r="AJ98" s="56"/>
      <c r="AK98" s="56"/>
      <c r="AL98" s="56"/>
      <c r="AM98" s="56"/>
      <c r="AN98" s="56"/>
      <c r="AO98" s="56"/>
      <c r="AP98" s="56"/>
      <c r="AQ98" s="56"/>
      <c r="AR98" s="56"/>
      <c r="AS98" s="56"/>
      <c r="AT98" s="56"/>
      <c r="AU98" s="56"/>
    </row>
    <row r="99" spans="4:106" ht="13.5" customHeight="1">
      <c r="D99" s="52"/>
      <c r="E99" s="52"/>
      <c r="F99" s="52"/>
      <c r="G99" s="52"/>
      <c r="H99" s="52"/>
      <c r="I99" s="52"/>
      <c r="J99" s="52"/>
      <c r="K99" s="52"/>
      <c r="AA99" s="52"/>
      <c r="AB99" s="52"/>
      <c r="AC99" s="52"/>
      <c r="AD99" s="52"/>
      <c r="AE99" s="56"/>
      <c r="AF99" s="56"/>
      <c r="AG99" s="56"/>
      <c r="AH99" s="56"/>
      <c r="AI99" s="56"/>
      <c r="AJ99" s="56"/>
      <c r="AK99" s="56"/>
      <c r="AL99" s="56"/>
      <c r="AM99" s="56"/>
      <c r="AN99" s="56"/>
      <c r="AO99" s="56"/>
      <c r="AP99" s="56"/>
      <c r="AQ99" s="56"/>
      <c r="AR99" s="56"/>
      <c r="AS99" s="56"/>
      <c r="AT99" s="56"/>
      <c r="AU99" s="56"/>
    </row>
    <row r="100" spans="4:106" ht="13.5" customHeight="1">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5"/>
      <c r="AF100" s="55"/>
      <c r="AG100" s="55"/>
      <c r="AH100" s="55"/>
      <c r="AI100" s="55"/>
      <c r="AJ100" s="55"/>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row>
    <row r="101" spans="4:106" ht="13.5" customHeight="1">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5"/>
      <c r="AF101" s="55"/>
      <c r="AG101" s="55"/>
      <c r="AH101" s="55"/>
      <c r="AI101" s="55"/>
      <c r="AJ101" s="55"/>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row>
    <row r="102" spans="4:106" ht="13.5" customHeight="1">
      <c r="D102" s="52"/>
      <c r="E102" s="52"/>
      <c r="F102" s="52"/>
      <c r="G102" s="52"/>
      <c r="H102" s="52"/>
      <c r="I102" s="52"/>
      <c r="J102" s="52"/>
      <c r="K102" s="52"/>
      <c r="AA102" s="52"/>
      <c r="AB102" s="52"/>
      <c r="AC102" s="52"/>
      <c r="AD102" s="52"/>
      <c r="AE102" s="56"/>
      <c r="AF102" s="56"/>
      <c r="AG102" s="56"/>
      <c r="AH102" s="56"/>
      <c r="AI102" s="56"/>
      <c r="AJ102" s="56"/>
      <c r="AK102" s="56"/>
      <c r="AL102" s="56"/>
      <c r="AM102" s="56"/>
      <c r="AN102" s="56"/>
      <c r="AO102" s="56"/>
      <c r="AP102" s="56"/>
      <c r="AQ102" s="56"/>
      <c r="AR102" s="56"/>
      <c r="AS102" s="56"/>
      <c r="AT102" s="56"/>
      <c r="AU102" s="56"/>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row>
    <row r="103" spans="4:106" ht="13.5" customHeight="1">
      <c r="D103" s="52"/>
      <c r="E103" s="52"/>
      <c r="F103" s="52"/>
      <c r="G103" s="52"/>
      <c r="H103" s="52"/>
      <c r="I103" s="52"/>
      <c r="J103" s="52"/>
      <c r="K103" s="52"/>
      <c r="AA103" s="52"/>
      <c r="AB103" s="52"/>
      <c r="AC103" s="52"/>
      <c r="AD103" s="52"/>
      <c r="AE103" s="56"/>
      <c r="AF103" s="56"/>
      <c r="AG103" s="56"/>
      <c r="AH103" s="56"/>
      <c r="AI103" s="56"/>
      <c r="AJ103" s="56"/>
      <c r="AK103" s="56"/>
      <c r="AL103" s="56"/>
      <c r="AM103" s="56"/>
      <c r="AN103" s="56"/>
      <c r="AO103" s="56"/>
      <c r="AP103" s="56"/>
      <c r="AQ103" s="56"/>
      <c r="AR103" s="56"/>
      <c r="AS103" s="56"/>
      <c r="AT103" s="56"/>
      <c r="AU103" s="56"/>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row>
    <row r="104" spans="4:106" ht="13.5" customHeight="1">
      <c r="BE104" s="3"/>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3"/>
    </row>
    <row r="105" spans="4:106" ht="13.5" customHeight="1">
      <c r="BE105" s="3"/>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3"/>
    </row>
    <row r="106" spans="4:106" ht="13.5" customHeight="1">
      <c r="BE106" s="3"/>
      <c r="BF106" s="3"/>
      <c r="BG106" s="3"/>
      <c r="BH106" s="3"/>
      <c r="BI106" s="3"/>
      <c r="BJ106" s="3"/>
      <c r="BK106" s="3"/>
      <c r="BL106" s="3"/>
      <c r="BM106" s="3"/>
      <c r="BN106" s="3"/>
      <c r="BO106" s="3"/>
      <c r="BP106" s="3"/>
      <c r="BQ106" s="3"/>
      <c r="BR106" s="3"/>
      <c r="BS106" s="3"/>
      <c r="BT106" s="3"/>
      <c r="BU106" s="3"/>
      <c r="BV106" s="3"/>
      <c r="BW106" s="3"/>
      <c r="BX106" s="3"/>
      <c r="BY106" s="3"/>
      <c r="BZ106" s="3"/>
      <c r="CA106" s="51"/>
      <c r="CB106" s="51"/>
      <c r="CC106" s="51"/>
      <c r="CD106" s="51"/>
      <c r="CE106" s="51"/>
      <c r="CF106" s="51"/>
      <c r="DB106" s="3"/>
    </row>
    <row r="107" spans="4:106" ht="13.5" customHeight="1">
      <c r="BE107" s="3"/>
      <c r="BF107" s="3"/>
      <c r="BG107" s="3"/>
      <c r="BH107" s="3"/>
      <c r="BI107" s="3"/>
      <c r="BJ107" s="3"/>
      <c r="BK107" s="3"/>
      <c r="BL107" s="3"/>
      <c r="BM107" s="3"/>
      <c r="BN107" s="3"/>
      <c r="BO107" s="3"/>
      <c r="BP107" s="3"/>
      <c r="BQ107" s="3"/>
      <c r="BR107" s="3"/>
      <c r="BS107" s="3"/>
      <c r="BT107" s="3"/>
      <c r="BU107" s="3"/>
      <c r="BV107" s="3"/>
      <c r="BW107" s="3"/>
      <c r="BX107" s="3"/>
      <c r="BY107" s="3"/>
      <c r="BZ107" s="3"/>
      <c r="CA107" s="51"/>
      <c r="CB107" s="51"/>
      <c r="CC107" s="51"/>
      <c r="CD107" s="51"/>
      <c r="CE107" s="51"/>
      <c r="CF107" s="51"/>
      <c r="DB107" s="3"/>
    </row>
    <row r="108" spans="4:106" ht="13.5" customHeight="1">
      <c r="BE108" s="3"/>
      <c r="BF108" s="3"/>
      <c r="BG108" s="3"/>
      <c r="BH108" s="3"/>
      <c r="BI108" s="3"/>
      <c r="BJ108" s="3"/>
      <c r="BK108" s="3"/>
      <c r="BL108" s="3"/>
      <c r="BM108" s="3"/>
      <c r="BN108" s="3"/>
      <c r="BO108" s="3"/>
      <c r="BP108" s="3"/>
      <c r="BQ108" s="3"/>
      <c r="BR108" s="3"/>
      <c r="BS108" s="3"/>
      <c r="BT108" s="3"/>
      <c r="BU108" s="3"/>
      <c r="BV108" s="3"/>
      <c r="BW108" s="3"/>
      <c r="BX108" s="3"/>
      <c r="BY108" s="3"/>
      <c r="BZ108" s="3"/>
      <c r="CA108" s="51"/>
      <c r="CB108" s="51"/>
      <c r="CC108" s="51"/>
      <c r="CD108" s="51"/>
      <c r="CE108" s="51"/>
      <c r="CF108" s="51"/>
      <c r="DB108" s="3"/>
    </row>
    <row r="109" spans="4:106" ht="13.5" customHeight="1">
      <c r="BE109" s="3"/>
      <c r="BF109" s="3"/>
      <c r="BG109" s="3"/>
      <c r="BH109" s="3"/>
      <c r="BI109" s="3"/>
      <c r="BJ109" s="3"/>
      <c r="CB109" s="51"/>
      <c r="CC109" s="51"/>
      <c r="CD109" s="51"/>
      <c r="CE109" s="51"/>
      <c r="CF109" s="51"/>
      <c r="DB109" s="3"/>
    </row>
    <row r="110" spans="4:106" ht="13.5" customHeight="1">
      <c r="BE110" s="3"/>
      <c r="BF110" s="3"/>
      <c r="BG110" s="3"/>
      <c r="BH110" s="3"/>
      <c r="BI110" s="3"/>
      <c r="BJ110" s="3"/>
      <c r="CB110" s="51"/>
      <c r="CC110" s="51"/>
      <c r="CD110" s="51"/>
      <c r="CE110" s="51"/>
      <c r="CF110" s="51"/>
      <c r="DB110" s="3"/>
    </row>
    <row r="111" spans="4:106" ht="13.5" customHeight="1">
      <c r="BE111" s="3"/>
      <c r="BF111" s="3"/>
      <c r="BG111" s="3"/>
      <c r="BH111" s="3"/>
      <c r="BI111" s="3"/>
      <c r="BJ111" s="3"/>
      <c r="BK111" s="3"/>
      <c r="BL111" s="3"/>
      <c r="BM111" s="3"/>
      <c r="BN111" s="3"/>
      <c r="BO111" s="3"/>
      <c r="BP111" s="3"/>
      <c r="BQ111" s="3"/>
      <c r="BR111" s="3"/>
      <c r="BS111" s="3"/>
      <c r="BT111" s="3"/>
      <c r="BU111" s="3"/>
      <c r="BV111" s="3"/>
      <c r="BW111" s="3"/>
      <c r="BX111" s="3"/>
      <c r="BY111" s="3"/>
      <c r="BZ111" s="3"/>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DA111" s="3"/>
      <c r="DB111" s="3"/>
    </row>
    <row r="112" spans="4:106" ht="13.5" customHeight="1">
      <c r="BE112" s="3"/>
      <c r="DB112" s="3"/>
    </row>
    <row r="113" spans="57:106" ht="13.5" customHeight="1">
      <c r="BE113" s="3"/>
      <c r="DB113" s="3"/>
    </row>
    <row r="114" spans="57:106" ht="13.5" customHeight="1">
      <c r="BE114" s="3"/>
      <c r="BF114" s="3"/>
      <c r="BG114" s="3"/>
      <c r="BH114" s="3"/>
      <c r="BI114" s="3"/>
      <c r="BJ114" s="3"/>
      <c r="BK114" s="3"/>
      <c r="BL114" s="3"/>
      <c r="BM114" s="3"/>
      <c r="BN114" s="3"/>
      <c r="BO114" s="3"/>
      <c r="BZ114" s="3"/>
      <c r="CA114" s="51"/>
      <c r="CB114" s="51"/>
      <c r="CC114" s="51"/>
      <c r="CD114" s="51"/>
      <c r="CX114" s="51"/>
      <c r="CY114" s="54"/>
      <c r="CZ114" s="54"/>
      <c r="DA114" s="54"/>
      <c r="DB114" s="3"/>
    </row>
    <row r="115" spans="57:106" ht="13.5" customHeight="1">
      <c r="BE115" s="3"/>
      <c r="DB115" s="3"/>
    </row>
    <row r="116" spans="57:106" ht="13.5" customHeight="1">
      <c r="BE116" s="3"/>
      <c r="BF116" s="52"/>
      <c r="BG116" s="109"/>
      <c r="BH116" s="109"/>
      <c r="BI116" s="109"/>
      <c r="BJ116" s="109"/>
      <c r="BK116" s="109"/>
      <c r="BL116" s="109"/>
      <c r="BM116" s="109"/>
      <c r="BN116" s="109"/>
      <c r="BO116" s="109"/>
      <c r="BP116" s="109"/>
      <c r="BQ116" s="173"/>
      <c r="BR116" s="174"/>
      <c r="BS116" s="174"/>
      <c r="BT116" s="174"/>
      <c r="BU116" s="174"/>
      <c r="BV116" s="174"/>
      <c r="BW116" s="174"/>
      <c r="BX116" s="174"/>
      <c r="BY116" s="174"/>
      <c r="BZ116" s="174"/>
      <c r="CA116" s="173"/>
      <c r="CB116" s="173"/>
      <c r="CC116" s="173"/>
      <c r="CD116" s="173"/>
      <c r="CE116" s="173"/>
      <c r="CF116" s="173"/>
      <c r="CG116" s="173"/>
      <c r="CH116" s="173"/>
      <c r="CI116" s="175"/>
      <c r="CJ116" s="175"/>
      <c r="CK116" s="175"/>
      <c r="CL116" s="175"/>
      <c r="CM116" s="175"/>
      <c r="CN116" s="175"/>
      <c r="CO116" s="175"/>
      <c r="CP116" s="175"/>
      <c r="CQ116" s="175"/>
      <c r="CR116" s="109"/>
      <c r="CS116" s="109"/>
      <c r="CT116" s="109"/>
      <c r="CU116" s="109"/>
      <c r="CV116" s="109"/>
      <c r="CW116" s="109"/>
      <c r="CX116" s="109"/>
      <c r="CY116" s="109"/>
      <c r="CZ116" s="109"/>
      <c r="DA116" s="52"/>
      <c r="DB116" s="3"/>
    </row>
    <row r="117" spans="57:106" ht="13.5" customHeight="1">
      <c r="BF117" s="52"/>
      <c r="BG117" s="109"/>
      <c r="BH117" s="109"/>
      <c r="BI117" s="109"/>
      <c r="BJ117" s="109"/>
      <c r="BK117" s="109"/>
      <c r="BL117" s="109"/>
      <c r="BM117" s="109"/>
      <c r="BN117" s="109"/>
      <c r="BO117" s="109"/>
      <c r="BP117" s="109"/>
      <c r="BQ117" s="173"/>
      <c r="BR117" s="174"/>
      <c r="BS117" s="174"/>
      <c r="BT117" s="174"/>
      <c r="BU117" s="174"/>
      <c r="BV117" s="174"/>
      <c r="BW117" s="174"/>
      <c r="BX117" s="174"/>
      <c r="BY117" s="174"/>
      <c r="BZ117" s="174"/>
      <c r="CA117" s="173"/>
      <c r="CB117" s="173"/>
      <c r="CC117" s="173"/>
      <c r="CD117" s="173"/>
      <c r="CE117" s="173"/>
      <c r="CF117" s="173"/>
      <c r="CG117" s="173"/>
      <c r="CH117" s="173"/>
      <c r="CI117" s="175"/>
      <c r="CJ117" s="175"/>
      <c r="CK117" s="175"/>
      <c r="CL117" s="175"/>
      <c r="CM117" s="175"/>
      <c r="CN117" s="175"/>
      <c r="CO117" s="175"/>
      <c r="CP117" s="175"/>
      <c r="CQ117" s="175"/>
      <c r="CR117" s="109"/>
      <c r="CS117" s="109"/>
      <c r="CT117" s="109"/>
      <c r="CU117" s="109"/>
      <c r="CV117" s="109"/>
      <c r="CW117" s="109"/>
      <c r="CX117" s="109"/>
      <c r="CY117" s="109"/>
      <c r="CZ117" s="109"/>
      <c r="DA117" s="52"/>
    </row>
    <row r="118" spans="57:106" ht="13.5" customHeight="1">
      <c r="BF118" s="109"/>
      <c r="BG118" s="109"/>
      <c r="BH118" s="109"/>
      <c r="BI118" s="109"/>
      <c r="BJ118" s="109"/>
      <c r="BK118" s="109"/>
      <c r="BL118" s="109"/>
      <c r="BM118" s="109"/>
      <c r="BN118" s="109"/>
      <c r="BO118" s="109"/>
      <c r="BP118" s="109"/>
      <c r="BQ118" s="109"/>
      <c r="BR118" s="109"/>
      <c r="BS118" s="109"/>
      <c r="BT118" s="109"/>
      <c r="BU118" s="109"/>
      <c r="CW118" s="52"/>
      <c r="CX118" s="52"/>
      <c r="CY118" s="52"/>
      <c r="CZ118" s="52"/>
      <c r="DA118" s="52"/>
    </row>
    <row r="119" spans="57:106" ht="13.5" customHeight="1">
      <c r="BF119" s="109"/>
      <c r="BG119" s="109"/>
      <c r="BH119" s="109"/>
      <c r="BI119" s="109"/>
      <c r="BJ119" s="109"/>
      <c r="BK119" s="109"/>
      <c r="BL119" s="109"/>
      <c r="BM119" s="109"/>
      <c r="BN119" s="109"/>
      <c r="BO119" s="109"/>
      <c r="BP119" s="109"/>
      <c r="BQ119" s="109"/>
      <c r="BR119" s="109"/>
      <c r="BS119" s="109"/>
      <c r="BT119" s="109"/>
      <c r="BU119" s="109"/>
      <c r="CW119" s="52"/>
      <c r="CX119" s="52"/>
      <c r="CY119" s="52"/>
      <c r="CZ119" s="52"/>
      <c r="DA119" s="52"/>
    </row>
    <row r="120" spans="57:106" ht="13.5" customHeight="1">
      <c r="BF120" s="152"/>
      <c r="BG120" s="109"/>
      <c r="BH120" s="109"/>
      <c r="BI120" s="109"/>
      <c r="BJ120" s="109"/>
      <c r="BK120" s="109"/>
      <c r="BL120" s="109"/>
      <c r="BM120" s="109"/>
      <c r="BN120" s="109"/>
      <c r="BO120" s="109"/>
      <c r="BP120" s="109"/>
      <c r="BQ120" s="109"/>
      <c r="BR120" s="109"/>
      <c r="BS120" s="109"/>
      <c r="BT120" s="109"/>
      <c r="BU120" s="109"/>
      <c r="BV120" s="109"/>
      <c r="BW120" s="109"/>
      <c r="BX120" s="109"/>
      <c r="BY120" s="173"/>
      <c r="BZ120" s="173"/>
      <c r="CA120" s="175"/>
      <c r="CB120" s="175"/>
      <c r="CC120" s="175"/>
      <c r="CD120" s="175"/>
      <c r="CE120" s="175"/>
      <c r="CF120" s="175"/>
      <c r="CG120" s="175"/>
      <c r="CH120" s="175"/>
      <c r="CI120" s="109"/>
      <c r="CJ120" s="109"/>
      <c r="CK120" s="109"/>
      <c r="CL120" s="173"/>
      <c r="CM120" s="173"/>
      <c r="CN120" s="173"/>
      <c r="CO120" s="173"/>
      <c r="CP120" s="173"/>
      <c r="CQ120" s="173"/>
      <c r="CR120" s="174"/>
      <c r="CS120" s="174"/>
      <c r="CT120" s="173"/>
      <c r="CU120" s="173"/>
      <c r="CV120" s="151"/>
      <c r="CW120" s="151"/>
      <c r="CX120" s="151"/>
      <c r="CY120" s="151"/>
      <c r="CZ120" s="151"/>
      <c r="DA120" s="151"/>
    </row>
    <row r="121" spans="57:106" ht="13.5" customHeight="1">
      <c r="BG121" s="109"/>
      <c r="BH121" s="109"/>
      <c r="BI121" s="109"/>
      <c r="BJ121" s="109"/>
      <c r="BK121" s="109"/>
      <c r="BL121" s="109"/>
      <c r="BM121" s="109"/>
      <c r="BN121" s="109"/>
      <c r="BO121" s="109"/>
      <c r="BP121" s="109"/>
      <c r="BQ121" s="109"/>
      <c r="BR121" s="109"/>
      <c r="BS121" s="109"/>
      <c r="BT121" s="109"/>
      <c r="BU121" s="109"/>
      <c r="BV121" s="109"/>
      <c r="BW121" s="109"/>
      <c r="BX121" s="109"/>
      <c r="BY121" s="173"/>
      <c r="BZ121" s="173"/>
      <c r="CA121" s="175"/>
      <c r="CB121" s="175"/>
      <c r="CC121" s="175"/>
      <c r="CD121" s="175"/>
      <c r="CE121" s="175"/>
      <c r="CF121" s="175"/>
      <c r="CG121" s="175"/>
      <c r="CH121" s="175"/>
      <c r="CI121" s="109"/>
      <c r="CJ121" s="109"/>
      <c r="CK121" s="109"/>
      <c r="CL121" s="173"/>
      <c r="CM121" s="173"/>
      <c r="CN121" s="173"/>
      <c r="CO121" s="173"/>
      <c r="CP121" s="173"/>
      <c r="CQ121" s="173"/>
      <c r="CR121" s="174"/>
      <c r="CS121" s="174"/>
      <c r="CT121" s="173"/>
      <c r="CU121" s="173"/>
      <c r="CV121" s="151"/>
      <c r="CW121" s="151"/>
      <c r="CX121" s="151"/>
      <c r="CY121" s="151"/>
      <c r="CZ121" s="151"/>
      <c r="DA121" s="151"/>
    </row>
    <row r="122" spans="57:106" ht="13.5" customHeight="1">
      <c r="CF122" s="152"/>
      <c r="CG122" s="152"/>
      <c r="CH122" s="152"/>
      <c r="CI122" s="152"/>
      <c r="CJ122" s="152"/>
      <c r="CK122" s="152"/>
      <c r="CL122" s="152"/>
      <c r="CM122" s="152"/>
      <c r="CN122" s="152"/>
      <c r="CO122" s="152"/>
      <c r="CP122" s="152"/>
      <c r="CQ122" s="152"/>
      <c r="CR122" s="152"/>
      <c r="CS122" s="152"/>
      <c r="CT122" s="152"/>
      <c r="CU122" s="152"/>
      <c r="CV122" s="152"/>
      <c r="CW122" s="152"/>
      <c r="CX122" s="152"/>
      <c r="CY122" s="152"/>
    </row>
    <row r="123" spans="57:106" ht="13.5" customHeight="1">
      <c r="CF123" s="152"/>
      <c r="CG123" s="152"/>
      <c r="CH123" s="152"/>
      <c r="CI123" s="152"/>
      <c r="CJ123" s="152"/>
      <c r="CK123" s="152"/>
      <c r="CL123" s="152"/>
      <c r="CM123" s="152"/>
      <c r="CN123" s="152"/>
      <c r="CO123" s="152"/>
      <c r="CP123" s="152"/>
      <c r="CQ123" s="152"/>
      <c r="CR123" s="152"/>
      <c r="CS123" s="152"/>
      <c r="CT123" s="152"/>
      <c r="CU123" s="152"/>
      <c r="CV123" s="152"/>
      <c r="CW123" s="152"/>
      <c r="CX123" s="152"/>
      <c r="CY123" s="152"/>
    </row>
    <row r="124" spans="57:106" ht="13.5" customHeight="1">
      <c r="BF124" s="123"/>
      <c r="BG124" s="123"/>
      <c r="BH124" s="152"/>
      <c r="BI124" s="152"/>
      <c r="BJ124" s="152"/>
      <c r="BK124" s="152"/>
      <c r="BL124" s="152"/>
      <c r="BM124" s="152"/>
      <c r="BN124" s="173"/>
      <c r="BO124" s="173"/>
      <c r="BP124" s="173"/>
      <c r="BQ124" s="122"/>
      <c r="BR124" s="122"/>
      <c r="BS124" s="122"/>
      <c r="BT124" s="113"/>
      <c r="BU124" s="113"/>
      <c r="BV124" s="122"/>
      <c r="BW124" s="122"/>
      <c r="BX124" s="122"/>
      <c r="BY124" s="113"/>
      <c r="BZ124" s="113"/>
      <c r="CA124" s="176"/>
      <c r="CB124" s="176"/>
      <c r="CC124" s="176"/>
      <c r="CD124" s="113"/>
      <c r="CE124" s="113"/>
      <c r="CF124" s="152"/>
      <c r="CG124" s="152"/>
      <c r="CH124" s="152"/>
      <c r="CI124" s="152"/>
      <c r="CJ124" s="152"/>
      <c r="CK124" s="152"/>
      <c r="CL124" s="151"/>
      <c r="CM124" s="151"/>
      <c r="CN124" s="177"/>
      <c r="CO124" s="177"/>
      <c r="CP124" s="177"/>
      <c r="CQ124" s="177"/>
      <c r="CR124" s="177"/>
      <c r="CS124" s="177"/>
      <c r="CT124" s="177"/>
      <c r="CU124" s="177"/>
      <c r="CV124" s="110"/>
      <c r="CW124" s="151"/>
      <c r="CX124" s="151"/>
      <c r="CY124" s="151"/>
    </row>
    <row r="125" spans="57:106" ht="13.5" customHeight="1">
      <c r="BF125" s="123"/>
      <c r="BG125" s="123"/>
      <c r="BH125" s="152"/>
      <c r="BI125" s="152"/>
      <c r="BJ125" s="152"/>
      <c r="BK125" s="152"/>
      <c r="BL125" s="152"/>
      <c r="BM125" s="152"/>
      <c r="BN125" s="173"/>
      <c r="BO125" s="173"/>
      <c r="BP125" s="173"/>
      <c r="BQ125" s="122"/>
      <c r="BR125" s="122"/>
      <c r="BS125" s="122"/>
      <c r="BT125" s="113"/>
      <c r="BU125" s="113"/>
      <c r="BV125" s="122"/>
      <c r="BW125" s="122"/>
      <c r="BX125" s="122"/>
      <c r="BY125" s="113"/>
      <c r="BZ125" s="113"/>
      <c r="CA125" s="176"/>
      <c r="CB125" s="176"/>
      <c r="CC125" s="176"/>
      <c r="CD125" s="113"/>
      <c r="CE125" s="113"/>
      <c r="CF125" s="1"/>
      <c r="CG125" s="1"/>
      <c r="CH125" s="1"/>
      <c r="CI125" s="1"/>
      <c r="CJ125" s="1"/>
      <c r="CK125" s="1"/>
      <c r="CL125" s="151"/>
      <c r="CM125" s="151"/>
      <c r="CN125" s="177"/>
      <c r="CO125" s="177"/>
      <c r="CP125" s="177"/>
      <c r="CQ125" s="177"/>
      <c r="CR125" s="177"/>
      <c r="CS125" s="177"/>
      <c r="CT125" s="177"/>
      <c r="CU125" s="177"/>
      <c r="CV125" s="110"/>
      <c r="CW125" s="151"/>
      <c r="CX125" s="151"/>
      <c r="CY125" s="151"/>
      <c r="CZ125" s="3"/>
    </row>
    <row r="126" spans="57:106" ht="13.5" customHeight="1">
      <c r="BQ126" s="45"/>
      <c r="BR126" s="45"/>
      <c r="BS126" s="45"/>
      <c r="CF126" s="1"/>
      <c r="CG126" s="1"/>
      <c r="CH126" s="1"/>
      <c r="CI126" s="1"/>
      <c r="CJ126" s="1"/>
      <c r="CK126" s="1"/>
      <c r="CL126" s="3"/>
      <c r="CM126" s="3"/>
      <c r="CN126" s="48"/>
      <c r="CO126" s="48"/>
      <c r="CP126" s="48"/>
      <c r="CQ126" s="48"/>
      <c r="CR126" s="48"/>
      <c r="CS126" s="48"/>
      <c r="CT126" s="48"/>
      <c r="CU126" s="48"/>
      <c r="CV126" s="48"/>
      <c r="CW126" s="3"/>
      <c r="CX126" s="3"/>
      <c r="CY126" s="3"/>
      <c r="CZ126" s="3"/>
    </row>
    <row r="127" spans="57:106" ht="13.5" customHeight="1">
      <c r="CA127" s="151"/>
      <c r="CB127" s="173"/>
      <c r="CC127" s="173"/>
      <c r="CD127" s="173"/>
      <c r="CE127" s="173"/>
      <c r="CF127" s="173"/>
      <c r="CG127" s="173"/>
      <c r="CH127" s="173"/>
      <c r="CI127" s="173"/>
      <c r="CJ127" s="173"/>
      <c r="CK127" s="173"/>
      <c r="CL127" s="151"/>
      <c r="CM127" s="151"/>
      <c r="CN127" s="177"/>
      <c r="CO127" s="177"/>
      <c r="CP127" s="177"/>
      <c r="CQ127" s="177"/>
      <c r="CR127" s="177"/>
      <c r="CS127" s="177"/>
      <c r="CT127" s="177"/>
      <c r="CU127" s="177"/>
      <c r="CV127" s="110"/>
      <c r="CW127" s="151"/>
      <c r="CX127" s="151"/>
      <c r="CY127" s="151"/>
      <c r="CZ127" s="61"/>
      <c r="DA127" s="9"/>
    </row>
    <row r="128" spans="57:106" ht="13.5" customHeight="1">
      <c r="BG128" s="3"/>
      <c r="BH128" s="3"/>
      <c r="BI128" s="3"/>
      <c r="BW128" s="1"/>
      <c r="BX128" s="1"/>
      <c r="BY128" s="1"/>
      <c r="CA128" s="151"/>
      <c r="CB128" s="173"/>
      <c r="CC128" s="173"/>
      <c r="CD128" s="173"/>
      <c r="CE128" s="173"/>
      <c r="CF128" s="173"/>
      <c r="CG128" s="173"/>
      <c r="CH128" s="173"/>
      <c r="CI128" s="173"/>
      <c r="CJ128" s="173"/>
      <c r="CK128" s="173"/>
      <c r="CL128" s="151"/>
      <c r="CM128" s="151"/>
      <c r="CN128" s="177"/>
      <c r="CO128" s="177"/>
      <c r="CP128" s="177"/>
      <c r="CQ128" s="177"/>
      <c r="CR128" s="177"/>
      <c r="CS128" s="177"/>
      <c r="CT128" s="177"/>
      <c r="CU128" s="177"/>
      <c r="CV128" s="110"/>
      <c r="CW128" s="151"/>
      <c r="CX128" s="151"/>
      <c r="CY128" s="151"/>
      <c r="CZ128" s="61"/>
      <c r="DA128" s="9"/>
    </row>
    <row r="129" spans="58:105" ht="13.5" customHeight="1">
      <c r="BQ129" s="45"/>
      <c r="BR129" s="45"/>
      <c r="BS129" s="45"/>
      <c r="CN129" s="52"/>
      <c r="CO129" s="52"/>
      <c r="CP129" s="52"/>
      <c r="CQ129" s="52"/>
      <c r="CR129" s="52"/>
      <c r="CS129" s="52"/>
      <c r="CT129" s="52"/>
      <c r="CU129" s="52"/>
      <c r="CV129" s="52"/>
    </row>
    <row r="130" spans="58:105" ht="13.5" customHeight="1">
      <c r="BF130" s="3"/>
      <c r="BG130" s="3"/>
      <c r="BH130" s="3"/>
      <c r="BI130" s="3"/>
      <c r="BJ130" s="3"/>
      <c r="BK130" s="3"/>
      <c r="BL130" s="3"/>
      <c r="BM130" s="3"/>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3"/>
      <c r="CM130" s="3"/>
      <c r="CN130" s="48"/>
      <c r="CO130" s="48"/>
      <c r="CP130" s="48"/>
      <c r="CQ130" s="48"/>
      <c r="CR130" s="48"/>
      <c r="CS130" s="48"/>
      <c r="CT130" s="48"/>
      <c r="CU130" s="48"/>
      <c r="CV130" s="48"/>
      <c r="CW130" s="3"/>
      <c r="CX130" s="3"/>
      <c r="CY130" s="3"/>
      <c r="CZ130" s="3"/>
      <c r="DA130" s="3"/>
    </row>
    <row r="131" spans="58:105" ht="13.5" customHeight="1">
      <c r="BF131" s="123"/>
      <c r="BG131" s="123"/>
      <c r="BH131" s="152"/>
      <c r="BI131" s="152"/>
      <c r="BJ131" s="152"/>
      <c r="BK131" s="152"/>
      <c r="BL131" s="152"/>
      <c r="BM131" s="152"/>
      <c r="BN131" s="173"/>
      <c r="BO131" s="173"/>
      <c r="BP131" s="173"/>
      <c r="BQ131" s="122"/>
      <c r="BR131" s="122"/>
      <c r="BS131" s="122"/>
      <c r="BT131" s="113"/>
      <c r="BU131" s="113"/>
      <c r="BV131" s="122"/>
      <c r="BW131" s="122"/>
      <c r="BX131" s="122"/>
      <c r="BY131" s="113"/>
      <c r="BZ131" s="113"/>
      <c r="CA131" s="176"/>
      <c r="CB131" s="176"/>
      <c r="CC131" s="176"/>
      <c r="CD131" s="113"/>
      <c r="CE131" s="113"/>
      <c r="CF131" s="152"/>
      <c r="CG131" s="152"/>
      <c r="CH131" s="152"/>
      <c r="CI131" s="152"/>
      <c r="CJ131" s="152"/>
      <c r="CK131" s="152"/>
      <c r="CL131" s="151"/>
      <c r="CM131" s="151"/>
      <c r="CN131" s="177"/>
      <c r="CO131" s="177"/>
      <c r="CP131" s="177"/>
      <c r="CQ131" s="177"/>
      <c r="CR131" s="177"/>
      <c r="CS131" s="177"/>
      <c r="CT131" s="177"/>
      <c r="CU131" s="177"/>
      <c r="CV131" s="110"/>
      <c r="CW131" s="151"/>
      <c r="CX131" s="151"/>
      <c r="CY131" s="151"/>
    </row>
    <row r="132" spans="58:105" ht="13.5" customHeight="1">
      <c r="BF132" s="123"/>
      <c r="BG132" s="123"/>
      <c r="BH132" s="152"/>
      <c r="BI132" s="152"/>
      <c r="BJ132" s="152"/>
      <c r="BK132" s="152"/>
      <c r="BL132" s="152"/>
      <c r="BM132" s="152"/>
      <c r="BN132" s="173"/>
      <c r="BO132" s="173"/>
      <c r="BP132" s="173"/>
      <c r="BQ132" s="122"/>
      <c r="BR132" s="122"/>
      <c r="BS132" s="122"/>
      <c r="BT132" s="113"/>
      <c r="BU132" s="113"/>
      <c r="BV132" s="122"/>
      <c r="BW132" s="122"/>
      <c r="BX132" s="122"/>
      <c r="BY132" s="113"/>
      <c r="BZ132" s="113"/>
      <c r="CA132" s="176"/>
      <c r="CB132" s="176"/>
      <c r="CC132" s="176"/>
      <c r="CD132" s="113"/>
      <c r="CE132" s="113"/>
      <c r="CF132" s="1"/>
      <c r="CG132" s="1"/>
      <c r="CH132" s="1"/>
      <c r="CI132" s="1"/>
      <c r="CJ132" s="1"/>
      <c r="CK132" s="1"/>
      <c r="CL132" s="151"/>
      <c r="CM132" s="151"/>
      <c r="CN132" s="177"/>
      <c r="CO132" s="177"/>
      <c r="CP132" s="177"/>
      <c r="CQ132" s="177"/>
      <c r="CR132" s="177"/>
      <c r="CS132" s="177"/>
      <c r="CT132" s="177"/>
      <c r="CU132" s="177"/>
      <c r="CV132" s="110"/>
      <c r="CW132" s="151"/>
      <c r="CX132" s="151"/>
      <c r="CY132" s="151"/>
      <c r="CZ132" s="3"/>
    </row>
    <row r="133" spans="58:105" ht="13.5" customHeight="1">
      <c r="CF133" s="3"/>
      <c r="CG133" s="3"/>
      <c r="CH133" s="3"/>
      <c r="CI133" s="3"/>
      <c r="CJ133" s="3"/>
      <c r="CK133" s="3"/>
      <c r="CL133" s="3"/>
      <c r="CM133" s="3"/>
      <c r="CN133" s="48"/>
      <c r="CO133" s="48"/>
      <c r="CP133" s="48"/>
      <c r="CQ133" s="48"/>
      <c r="CR133" s="48"/>
      <c r="CS133" s="48"/>
      <c r="CT133" s="48"/>
      <c r="CU133" s="48"/>
      <c r="CV133" s="48"/>
      <c r="CW133" s="3"/>
      <c r="CX133" s="3"/>
      <c r="CY133" s="3"/>
      <c r="CZ133" s="3"/>
    </row>
    <row r="134" spans="58:105" ht="13.5" customHeight="1">
      <c r="CA134" s="151"/>
      <c r="CB134" s="173"/>
      <c r="CC134" s="173"/>
      <c r="CD134" s="173"/>
      <c r="CE134" s="173"/>
      <c r="CF134" s="173"/>
      <c r="CG134" s="173"/>
      <c r="CH134" s="173"/>
      <c r="CI134" s="173"/>
      <c r="CJ134" s="173"/>
      <c r="CK134" s="173"/>
      <c r="CL134" s="151"/>
      <c r="CM134" s="151"/>
      <c r="CN134" s="177"/>
      <c r="CO134" s="177"/>
      <c r="CP134" s="177"/>
      <c r="CQ134" s="177"/>
      <c r="CR134" s="177"/>
      <c r="CS134" s="177"/>
      <c r="CT134" s="177"/>
      <c r="CU134" s="177"/>
      <c r="CV134" s="110"/>
      <c r="CW134" s="151"/>
      <c r="CX134" s="151"/>
      <c r="CY134" s="151"/>
      <c r="CZ134" s="61"/>
      <c r="DA134" s="9"/>
    </row>
    <row r="135" spans="58:105" ht="13.5" customHeight="1">
      <c r="BG135" s="3"/>
      <c r="BH135" s="3"/>
      <c r="BI135" s="3"/>
      <c r="BJ135" s="3"/>
      <c r="BK135" s="3"/>
      <c r="BL135" s="3"/>
      <c r="BM135" s="3"/>
      <c r="BN135" s="3"/>
      <c r="BO135" s="3"/>
      <c r="BP135" s="3"/>
      <c r="BQ135" s="3"/>
      <c r="BR135" s="3"/>
      <c r="BS135" s="3"/>
      <c r="BT135" s="3"/>
      <c r="BU135" s="3"/>
      <c r="BV135" s="3"/>
      <c r="BW135" s="3"/>
      <c r="BX135" s="3"/>
      <c r="BY135" s="3"/>
      <c r="CA135" s="151"/>
      <c r="CB135" s="173"/>
      <c r="CC135" s="173"/>
      <c r="CD135" s="173"/>
      <c r="CE135" s="173"/>
      <c r="CF135" s="173"/>
      <c r="CG135" s="173"/>
      <c r="CH135" s="173"/>
      <c r="CI135" s="173"/>
      <c r="CJ135" s="173"/>
      <c r="CK135" s="173"/>
      <c r="CL135" s="151"/>
      <c r="CM135" s="151"/>
      <c r="CN135" s="177"/>
      <c r="CO135" s="177"/>
      <c r="CP135" s="177"/>
      <c r="CQ135" s="177"/>
      <c r="CR135" s="177"/>
      <c r="CS135" s="177"/>
      <c r="CT135" s="177"/>
      <c r="CU135" s="177"/>
      <c r="CV135" s="110"/>
      <c r="CW135" s="151"/>
      <c r="CX135" s="151"/>
      <c r="CY135" s="151"/>
      <c r="CZ135" s="61"/>
      <c r="DA135" s="9"/>
    </row>
    <row r="136" spans="58:105" ht="13.5" customHeight="1">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row>
    <row r="137" spans="58:105" ht="13.5" customHeight="1">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row>
    <row r="138" spans="58:105" ht="13.5" customHeight="1">
      <c r="BF138" s="3"/>
      <c r="BG138" s="3"/>
      <c r="BH138" s="114"/>
      <c r="BI138" s="114"/>
      <c r="BJ138" s="114"/>
      <c r="BK138" s="114"/>
      <c r="BL138" s="114"/>
      <c r="BM138" s="178"/>
      <c r="BN138" s="178"/>
      <c r="BO138" s="178"/>
      <c r="BP138" s="178"/>
      <c r="BQ138" s="178"/>
      <c r="BR138" s="178"/>
      <c r="BS138" s="178"/>
      <c r="BT138" s="178"/>
      <c r="BU138" s="178"/>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c r="CR138" s="114"/>
      <c r="CS138" s="114"/>
      <c r="CT138" s="114"/>
      <c r="CU138" s="114"/>
      <c r="CV138" s="114"/>
      <c r="CW138" s="114"/>
      <c r="CX138" s="114"/>
      <c r="CY138" s="114"/>
      <c r="CZ138" s="114"/>
      <c r="DA138" s="3"/>
    </row>
    <row r="139" spans="58:105" ht="13.5" customHeight="1">
      <c r="BF139" s="3"/>
      <c r="BG139" s="3"/>
      <c r="BH139" s="114"/>
      <c r="BI139" s="114"/>
      <c r="BJ139" s="114"/>
      <c r="BK139" s="114"/>
      <c r="BL139" s="114"/>
      <c r="BM139" s="178"/>
      <c r="BN139" s="178"/>
      <c r="BO139" s="178"/>
      <c r="BP139" s="178"/>
      <c r="BQ139" s="178"/>
      <c r="BR139" s="178"/>
      <c r="BS139" s="178"/>
      <c r="BT139" s="178"/>
      <c r="BU139" s="178"/>
      <c r="BV139" s="114"/>
      <c r="BW139" s="114"/>
      <c r="BX139" s="114"/>
      <c r="BY139" s="114"/>
      <c r="BZ139" s="114"/>
      <c r="CA139" s="114"/>
      <c r="CB139" s="114"/>
      <c r="CC139" s="114"/>
      <c r="CD139" s="114"/>
      <c r="CE139" s="114"/>
      <c r="CF139" s="114"/>
      <c r="CG139" s="114"/>
      <c r="CH139" s="114"/>
      <c r="CI139" s="114"/>
      <c r="CJ139" s="114"/>
      <c r="CK139" s="114"/>
      <c r="CL139" s="114"/>
      <c r="CM139" s="114"/>
      <c r="CN139" s="114"/>
      <c r="CO139" s="114"/>
      <c r="CP139" s="114"/>
      <c r="CQ139" s="114"/>
      <c r="CR139" s="114"/>
      <c r="CS139" s="114"/>
      <c r="CT139" s="114"/>
      <c r="CU139" s="114"/>
      <c r="CV139" s="114"/>
      <c r="CW139" s="114"/>
      <c r="CX139" s="114"/>
      <c r="CY139" s="114"/>
      <c r="CZ139" s="114"/>
      <c r="DA139" s="3"/>
    </row>
    <row r="140" spans="58:105" ht="13.5" customHeight="1">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row>
    <row r="141" spans="58:105" ht="13.5" customHeight="1">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row>
    <row r="143" spans="58:105" ht="13.5" customHeight="1">
      <c r="BF143" s="179"/>
      <c r="BG143" s="179"/>
      <c r="BH143" s="109"/>
      <c r="BI143" s="109"/>
      <c r="BJ143" s="109"/>
      <c r="BK143" s="109"/>
      <c r="BL143" s="109"/>
      <c r="BM143" s="138"/>
      <c r="BN143" s="138"/>
      <c r="BO143" s="138"/>
      <c r="BP143" s="138"/>
      <c r="BQ143" s="138"/>
      <c r="BR143" s="138"/>
      <c r="BS143" s="138"/>
      <c r="BT143" s="138"/>
      <c r="BU143" s="138"/>
      <c r="BV143" s="138"/>
      <c r="BW143" s="138"/>
      <c r="BX143" s="138"/>
      <c r="BY143" s="138"/>
      <c r="BZ143" s="138"/>
      <c r="CA143" s="138"/>
      <c r="CB143" s="138"/>
      <c r="CC143" s="138"/>
      <c r="CD143" s="138"/>
      <c r="CE143" s="138"/>
      <c r="CF143" s="138"/>
      <c r="CG143" s="138"/>
      <c r="CH143" s="138"/>
      <c r="CI143" s="138"/>
      <c r="CJ143" s="138"/>
      <c r="CK143" s="138"/>
      <c r="CL143" s="138"/>
      <c r="CM143" s="138"/>
      <c r="CN143" s="138"/>
      <c r="CO143" s="138"/>
      <c r="CP143" s="138"/>
      <c r="CQ143" s="138"/>
      <c r="CR143" s="138"/>
      <c r="CS143" s="138"/>
      <c r="CT143" s="138"/>
      <c r="CU143" s="138"/>
      <c r="CV143" s="153"/>
      <c r="CW143" s="153"/>
      <c r="CX143" s="153"/>
      <c r="CY143" s="153"/>
      <c r="CZ143" s="153"/>
      <c r="DA143" s="153"/>
    </row>
    <row r="144" spans="58:105" ht="13.5" customHeight="1">
      <c r="BF144" s="179"/>
      <c r="BG144" s="179"/>
      <c r="BH144" s="109"/>
      <c r="BI144" s="109"/>
      <c r="BJ144" s="109"/>
      <c r="BK144" s="109"/>
      <c r="BL144" s="109"/>
      <c r="BM144" s="138"/>
      <c r="BN144" s="138"/>
      <c r="BO144" s="138"/>
      <c r="BP144" s="138"/>
      <c r="BQ144" s="138"/>
      <c r="BR144" s="138"/>
      <c r="BS144" s="138"/>
      <c r="BT144" s="138"/>
      <c r="BU144" s="138"/>
      <c r="BV144" s="138"/>
      <c r="BW144" s="138"/>
      <c r="BX144" s="138"/>
      <c r="BY144" s="138"/>
      <c r="BZ144" s="138"/>
      <c r="CA144" s="138"/>
      <c r="CB144" s="138"/>
      <c r="CC144" s="138"/>
      <c r="CD144" s="138"/>
      <c r="CE144" s="138"/>
      <c r="CF144" s="138"/>
      <c r="CG144" s="138"/>
      <c r="CH144" s="138"/>
      <c r="CI144" s="138"/>
      <c r="CJ144" s="138"/>
      <c r="CK144" s="138"/>
      <c r="CL144" s="138"/>
      <c r="CM144" s="138"/>
      <c r="CN144" s="138"/>
      <c r="CO144" s="138"/>
      <c r="CP144" s="138"/>
      <c r="CQ144" s="138"/>
      <c r="CR144" s="138"/>
      <c r="CS144" s="138"/>
      <c r="CT144" s="138"/>
      <c r="CU144" s="138"/>
      <c r="CV144" s="153"/>
      <c r="CW144" s="153"/>
      <c r="CX144" s="153"/>
      <c r="CY144" s="153"/>
      <c r="CZ144" s="153"/>
      <c r="DA144" s="153"/>
    </row>
    <row r="145" spans="58:105" ht="13.5" customHeight="1">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row>
    <row r="146" spans="58:105" ht="13.5" customHeight="1">
      <c r="BF146" s="3"/>
      <c r="BG146" s="3"/>
      <c r="BH146" s="3"/>
      <c r="BI146" s="3"/>
      <c r="BJ146" s="3"/>
      <c r="BK146" s="3"/>
      <c r="BL146" s="3"/>
      <c r="BM146" s="180"/>
      <c r="BN146" s="180"/>
      <c r="BO146" s="180"/>
      <c r="BP146" s="180"/>
      <c r="BQ146" s="180"/>
      <c r="BR146" s="180"/>
      <c r="BS146" s="180"/>
      <c r="BT146" s="180"/>
      <c r="BU146" s="180"/>
      <c r="BV146" s="180"/>
      <c r="BW146" s="180"/>
      <c r="BX146" s="180"/>
      <c r="BY146" s="180"/>
      <c r="BZ146" s="180"/>
      <c r="CA146" s="180"/>
      <c r="CB146" s="180"/>
      <c r="CC146" s="180"/>
      <c r="CD146" s="180"/>
      <c r="CE146" s="180"/>
      <c r="CF146" s="180"/>
      <c r="CG146" s="180"/>
      <c r="CH146" s="180"/>
      <c r="CI146" s="180"/>
      <c r="CJ146" s="180"/>
      <c r="CK146" s="180"/>
      <c r="CL146" s="180"/>
      <c r="CM146" s="180"/>
      <c r="CN146" s="180"/>
      <c r="CO146" s="180"/>
      <c r="CP146" s="180"/>
      <c r="CQ146" s="180"/>
      <c r="CR146" s="180"/>
      <c r="CS146" s="180"/>
      <c r="CT146" s="180"/>
      <c r="CU146" s="180"/>
      <c r="CV146" s="111"/>
      <c r="CW146" s="111"/>
      <c r="CX146" s="111"/>
      <c r="CY146" s="111"/>
      <c r="CZ146" s="111"/>
      <c r="DA146" s="111"/>
    </row>
    <row r="147" spans="58:105" ht="13.5" customHeight="1">
      <c r="BF147" s="3"/>
      <c r="BG147" s="3"/>
      <c r="BH147" s="3"/>
      <c r="BI147" s="3"/>
      <c r="BJ147" s="3"/>
      <c r="BK147" s="3"/>
      <c r="BL147" s="3"/>
      <c r="BM147" s="180"/>
      <c r="BN147" s="180"/>
      <c r="BO147" s="180"/>
      <c r="BP147" s="180"/>
      <c r="BQ147" s="180"/>
      <c r="BR147" s="180"/>
      <c r="BS147" s="180"/>
      <c r="BT147" s="180"/>
      <c r="BU147" s="180"/>
      <c r="BV147" s="180"/>
      <c r="BW147" s="180"/>
      <c r="BX147" s="180"/>
      <c r="BY147" s="180"/>
      <c r="BZ147" s="180"/>
      <c r="CA147" s="180"/>
      <c r="CB147" s="180"/>
      <c r="CC147" s="180"/>
      <c r="CD147" s="180"/>
      <c r="CE147" s="180"/>
      <c r="CF147" s="180"/>
      <c r="CG147" s="180"/>
      <c r="CH147" s="180"/>
      <c r="CI147" s="180"/>
      <c r="CJ147" s="180"/>
      <c r="CK147" s="180"/>
      <c r="CL147" s="180"/>
      <c r="CM147" s="180"/>
      <c r="CN147" s="180"/>
      <c r="CO147" s="180"/>
      <c r="CP147" s="180"/>
      <c r="CQ147" s="180"/>
      <c r="CR147" s="180"/>
      <c r="CS147" s="180"/>
      <c r="CT147" s="180"/>
      <c r="CU147" s="180"/>
      <c r="CV147" s="111"/>
      <c r="CW147" s="111"/>
      <c r="CX147" s="111"/>
      <c r="CY147" s="111"/>
      <c r="CZ147" s="111"/>
      <c r="DA147" s="111"/>
    </row>
  </sheetData>
  <sheetProtection selectLockedCells="1" selectUnlockedCells="1"/>
  <mergeCells count="90">
    <mergeCell ref="AB8:AP9"/>
    <mergeCell ref="AT19:AV20"/>
    <mergeCell ref="AK19:AS20"/>
    <mergeCell ref="AL57:AM58"/>
    <mergeCell ref="C19:M20"/>
    <mergeCell ref="C10:AV11"/>
    <mergeCell ref="C12:AV13"/>
    <mergeCell ref="C16:AV17"/>
    <mergeCell ref="N19:O20"/>
    <mergeCell ref="AB19:AD20"/>
    <mergeCell ref="C28:K29"/>
    <mergeCell ref="AE19:AJ20"/>
    <mergeCell ref="AK22:AS23"/>
    <mergeCell ref="AT22:AV23"/>
    <mergeCell ref="AE28:AK29"/>
    <mergeCell ref="L28:M29"/>
    <mergeCell ref="A2:AX5"/>
    <mergeCell ref="C22:K23"/>
    <mergeCell ref="L22:M23"/>
    <mergeCell ref="L25:M26"/>
    <mergeCell ref="C25:K26"/>
    <mergeCell ref="AE25:AK26"/>
    <mergeCell ref="N22:O23"/>
    <mergeCell ref="P22:AA23"/>
    <mergeCell ref="N25:O26"/>
    <mergeCell ref="P25:AA26"/>
    <mergeCell ref="AB25:AD26"/>
    <mergeCell ref="P19:AA20"/>
    <mergeCell ref="C8:G9"/>
    <mergeCell ref="W8:AA9"/>
    <mergeCell ref="AQ8:AV9"/>
    <mergeCell ref="H8:V9"/>
    <mergeCell ref="N28:O29"/>
    <mergeCell ref="P28:AA29"/>
    <mergeCell ref="AB22:AD23"/>
    <mergeCell ref="AE22:AJ23"/>
    <mergeCell ref="AB28:AD29"/>
    <mergeCell ref="I53:S54"/>
    <mergeCell ref="C34:AV40"/>
    <mergeCell ref="C41:AV46"/>
    <mergeCell ref="C31:K32"/>
    <mergeCell ref="L31:M32"/>
    <mergeCell ref="C51:G52"/>
    <mergeCell ref="I51:S52"/>
    <mergeCell ref="N31:AA32"/>
    <mergeCell ref="AS48:AT49"/>
    <mergeCell ref="AU48:AV49"/>
    <mergeCell ref="AK48:AL49"/>
    <mergeCell ref="AM48:AN49"/>
    <mergeCell ref="AO48:AP49"/>
    <mergeCell ref="AQ48:AR49"/>
    <mergeCell ref="AQ53:AS54"/>
    <mergeCell ref="C62:G63"/>
    <mergeCell ref="I55:S56"/>
    <mergeCell ref="T55:AV56"/>
    <mergeCell ref="I57:S58"/>
    <mergeCell ref="I59:S60"/>
    <mergeCell ref="K63:AV64"/>
    <mergeCell ref="AC57:AD58"/>
    <mergeCell ref="AE57:AF58"/>
    <mergeCell ref="T57:AA58"/>
    <mergeCell ref="AG57:AK58"/>
    <mergeCell ref="AN57:AV58"/>
    <mergeCell ref="AJ59:AV60"/>
    <mergeCell ref="H63:J64"/>
    <mergeCell ref="T59:W60"/>
    <mergeCell ref="X59:Y60"/>
    <mergeCell ref="Z59:AA60"/>
    <mergeCell ref="AK75:AP76"/>
    <mergeCell ref="K66:AS67"/>
    <mergeCell ref="A69:AX70"/>
    <mergeCell ref="C72:G73"/>
    <mergeCell ref="H72:AV73"/>
    <mergeCell ref="C75:G76"/>
    <mergeCell ref="H66:J67"/>
    <mergeCell ref="AT66:AV67"/>
    <mergeCell ref="AQ75:AV76"/>
    <mergeCell ref="H75:AJ76"/>
    <mergeCell ref="CX38:DG44"/>
    <mergeCell ref="BD39:BX46"/>
    <mergeCell ref="BD31:BX38"/>
    <mergeCell ref="AZ31:BC38"/>
    <mergeCell ref="AZ39:BC46"/>
    <mergeCell ref="AB59:AC60"/>
    <mergeCell ref="AD59:AE60"/>
    <mergeCell ref="AF59:AG60"/>
    <mergeCell ref="AH59:AI60"/>
    <mergeCell ref="AG48:AJ49"/>
    <mergeCell ref="T53:AP54"/>
    <mergeCell ref="T51:AV52"/>
  </mergeCells>
  <phoneticPr fontId="2"/>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rowBreaks count="1" manualBreakCount="1">
    <brk id="90" max="4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765F-B467-4004-B3C0-624E06ECF37F}">
  <sheetPr codeName="Sheet12">
    <tabColor rgb="FF92D050"/>
  </sheetPr>
  <dimension ref="A1:EB141"/>
  <sheetViews>
    <sheetView showZeros="0" view="pageBreakPreview" zoomScale="69" zoomScaleNormal="100" zoomScaleSheetLayoutView="69" workbookViewId="0">
      <selection activeCell="AO42" sqref="AO42:AP43"/>
    </sheetView>
  </sheetViews>
  <sheetFormatPr defaultColWidth="2.5" defaultRowHeight="13.5" customHeight="1"/>
  <cols>
    <col min="1" max="2" width="2.5" style="43"/>
    <col min="3" max="3" width="2.5" style="43" customWidth="1"/>
    <col min="4" max="49" width="2.5" style="43"/>
    <col min="50" max="50" width="2.5" style="43" customWidth="1"/>
    <col min="51" max="51" width="2.5" style="53" customWidth="1"/>
    <col min="52" max="59" width="2.5" style="43"/>
    <col min="60" max="60" width="2.5" style="43" customWidth="1"/>
    <col min="61" max="67" width="2.5" style="43"/>
    <col min="68" max="68" width="2.375" style="43" customWidth="1"/>
    <col min="69" max="16384" width="2.5" style="43"/>
  </cols>
  <sheetData>
    <row r="1" spans="1:51" ht="13.5" customHeight="1">
      <c r="B1" s="106"/>
      <c r="C1" s="106"/>
      <c r="D1" s="106"/>
      <c r="E1" s="106"/>
      <c r="F1" s="106"/>
      <c r="G1" s="106"/>
      <c r="H1" s="106"/>
      <c r="I1" s="106"/>
      <c r="J1" s="106"/>
      <c r="K1" s="106"/>
    </row>
    <row r="2" spans="1:51" ht="13.5" customHeight="1">
      <c r="A2" s="2498"/>
      <c r="B2" s="2498"/>
      <c r="C2" s="2498"/>
      <c r="D2" s="2498"/>
      <c r="E2" s="2498"/>
      <c r="F2" s="2498"/>
      <c r="G2" s="2498"/>
      <c r="H2" s="2498"/>
      <c r="I2" s="2498"/>
      <c r="J2" s="2498"/>
      <c r="K2" s="3786" t="s">
        <v>1049</v>
      </c>
      <c r="L2" s="3786"/>
      <c r="M2" s="3786"/>
      <c r="N2" s="3786"/>
      <c r="O2" s="3786"/>
      <c r="P2" s="3786"/>
      <c r="Q2" s="3786"/>
      <c r="R2" s="3786"/>
      <c r="S2" s="3786"/>
      <c r="T2" s="3786"/>
      <c r="U2" s="3786"/>
      <c r="V2" s="3786"/>
      <c r="W2" s="3786"/>
      <c r="X2" s="3786"/>
      <c r="Y2" s="3785" t="s">
        <v>1053</v>
      </c>
      <c r="Z2" s="3785"/>
      <c r="AA2" s="3785"/>
      <c r="AB2" s="3785"/>
      <c r="AC2" s="3785"/>
      <c r="AD2" s="3785"/>
      <c r="AE2" s="3785"/>
      <c r="AF2" s="3785"/>
      <c r="AG2" s="3785"/>
      <c r="AH2" s="3785"/>
      <c r="AI2" s="3785"/>
      <c r="AJ2" s="3785"/>
      <c r="AK2" s="3785"/>
      <c r="AL2" s="3785"/>
      <c r="AM2" s="3785"/>
      <c r="AN2" s="3785"/>
      <c r="AO2" s="3785"/>
      <c r="AP2" s="3785"/>
      <c r="AQ2" s="3785"/>
      <c r="AR2" s="3785"/>
      <c r="AS2" s="3785"/>
      <c r="AT2" s="3785"/>
      <c r="AU2" s="3785"/>
      <c r="AV2" s="3785"/>
      <c r="AW2" s="3785"/>
      <c r="AX2" s="3785"/>
    </row>
    <row r="3" spans="1:51" ht="13.5" customHeight="1">
      <c r="A3" s="2498"/>
      <c r="B3" s="2498"/>
      <c r="C3" s="2498"/>
      <c r="D3" s="2498"/>
      <c r="E3" s="2498"/>
      <c r="F3" s="2498"/>
      <c r="G3" s="2498"/>
      <c r="H3" s="2498"/>
      <c r="I3" s="2498"/>
      <c r="J3" s="2498"/>
      <c r="K3" s="3786"/>
      <c r="L3" s="3786"/>
      <c r="M3" s="3786"/>
      <c r="N3" s="3786"/>
      <c r="O3" s="3786"/>
      <c r="P3" s="3786"/>
      <c r="Q3" s="3786"/>
      <c r="R3" s="3786"/>
      <c r="S3" s="3786"/>
      <c r="T3" s="3786"/>
      <c r="U3" s="3786"/>
      <c r="V3" s="3786"/>
      <c r="W3" s="3786"/>
      <c r="X3" s="3786"/>
      <c r="Y3" s="3785"/>
      <c r="Z3" s="3785"/>
      <c r="AA3" s="3785"/>
      <c r="AB3" s="3785"/>
      <c r="AC3" s="3785"/>
      <c r="AD3" s="3785"/>
      <c r="AE3" s="3785"/>
      <c r="AF3" s="3785"/>
      <c r="AG3" s="3785"/>
      <c r="AH3" s="3785"/>
      <c r="AI3" s="3785"/>
      <c r="AJ3" s="3785"/>
      <c r="AK3" s="3785"/>
      <c r="AL3" s="3785"/>
      <c r="AM3" s="3785"/>
      <c r="AN3" s="3785"/>
      <c r="AO3" s="3785"/>
      <c r="AP3" s="3785"/>
      <c r="AQ3" s="3785"/>
      <c r="AR3" s="3785"/>
      <c r="AS3" s="3785"/>
      <c r="AT3" s="3785"/>
      <c r="AU3" s="3785"/>
      <c r="AV3" s="3785"/>
      <c r="AW3" s="3785"/>
      <c r="AX3" s="3785"/>
    </row>
    <row r="4" spans="1:51" ht="13.5" customHeight="1">
      <c r="A4" s="2498"/>
      <c r="B4" s="2498"/>
      <c r="C4" s="2498"/>
      <c r="D4" s="2498"/>
      <c r="E4" s="2498"/>
      <c r="F4" s="2498"/>
      <c r="G4" s="2498"/>
      <c r="H4" s="2498"/>
      <c r="I4" s="2498"/>
      <c r="J4" s="2498"/>
      <c r="K4" s="3786"/>
      <c r="L4" s="3786"/>
      <c r="M4" s="3786"/>
      <c r="N4" s="3786"/>
      <c r="O4" s="3786"/>
      <c r="P4" s="3786"/>
      <c r="Q4" s="3786"/>
      <c r="R4" s="3786"/>
      <c r="S4" s="3786"/>
      <c r="T4" s="3786"/>
      <c r="U4" s="3786"/>
      <c r="V4" s="3786"/>
      <c r="W4" s="3786"/>
      <c r="X4" s="3786"/>
      <c r="Y4" s="3785"/>
      <c r="Z4" s="3785"/>
      <c r="AA4" s="3785"/>
      <c r="AB4" s="3785"/>
      <c r="AC4" s="3785"/>
      <c r="AD4" s="3785"/>
      <c r="AE4" s="3785"/>
      <c r="AF4" s="3785"/>
      <c r="AG4" s="3785"/>
      <c r="AH4" s="3785"/>
      <c r="AI4" s="3785"/>
      <c r="AJ4" s="3785"/>
      <c r="AK4" s="3785"/>
      <c r="AL4" s="3785"/>
      <c r="AM4" s="3785"/>
      <c r="AN4" s="3785"/>
      <c r="AO4" s="3785"/>
      <c r="AP4" s="3785"/>
      <c r="AQ4" s="3785"/>
      <c r="AR4" s="3785"/>
      <c r="AS4" s="3785"/>
      <c r="AT4" s="3785"/>
      <c r="AU4" s="3785"/>
      <c r="AV4" s="3785"/>
      <c r="AW4" s="3785"/>
      <c r="AX4" s="3785"/>
    </row>
    <row r="5" spans="1:51" ht="13.5" customHeight="1">
      <c r="A5" s="2498"/>
      <c r="B5" s="2498"/>
      <c r="C5" s="2498"/>
      <c r="D5" s="2498"/>
      <c r="E5" s="2498"/>
      <c r="F5" s="2498"/>
      <c r="G5" s="2498"/>
      <c r="H5" s="2498"/>
      <c r="I5" s="2498"/>
      <c r="J5" s="2498"/>
      <c r="K5" s="3786"/>
      <c r="L5" s="3786"/>
      <c r="M5" s="3786"/>
      <c r="N5" s="3786"/>
      <c r="O5" s="3786"/>
      <c r="P5" s="3786"/>
      <c r="Q5" s="3786"/>
      <c r="R5" s="3786"/>
      <c r="S5" s="3786"/>
      <c r="T5" s="3786"/>
      <c r="U5" s="3786"/>
      <c r="V5" s="3786"/>
      <c r="W5" s="3786"/>
      <c r="X5" s="3786"/>
      <c r="Y5" s="3785"/>
      <c r="Z5" s="3785"/>
      <c r="AA5" s="3785"/>
      <c r="AB5" s="3785"/>
      <c r="AC5" s="3785"/>
      <c r="AD5" s="3785"/>
      <c r="AE5" s="3785"/>
      <c r="AF5" s="3785"/>
      <c r="AG5" s="3785"/>
      <c r="AH5" s="3785"/>
      <c r="AI5" s="3785"/>
      <c r="AJ5" s="3785"/>
      <c r="AK5" s="3785"/>
      <c r="AL5" s="3785"/>
      <c r="AM5" s="3785"/>
      <c r="AN5" s="3785"/>
      <c r="AO5" s="3785"/>
      <c r="AP5" s="3785"/>
      <c r="AQ5" s="3785"/>
      <c r="AR5" s="3785"/>
      <c r="AS5" s="3785"/>
      <c r="AT5" s="3785"/>
      <c r="AU5" s="3785"/>
      <c r="AV5" s="3785"/>
      <c r="AW5" s="3785"/>
      <c r="AX5" s="3785"/>
    </row>
    <row r="6" spans="1:51" ht="13.5" customHeight="1">
      <c r="A6" s="51"/>
      <c r="AX6" s="51"/>
    </row>
    <row r="7" spans="1:51" ht="13.5" customHeight="1">
      <c r="A7" s="51"/>
      <c r="AX7" s="51"/>
    </row>
    <row r="8" spans="1:51" ht="13.5" customHeight="1">
      <c r="A8" s="51"/>
      <c r="C8" s="3478" t="s">
        <v>1048</v>
      </c>
      <c r="D8" s="3478"/>
      <c r="E8" s="3478"/>
      <c r="F8" s="3478"/>
      <c r="G8" s="3478"/>
      <c r="H8" s="3780" t="str">
        <f>重説!H30</f>
        <v>東京マンション株式会社</v>
      </c>
      <c r="I8" s="3781"/>
      <c r="J8" s="3781"/>
      <c r="K8" s="3781"/>
      <c r="L8" s="3781"/>
      <c r="M8" s="3781"/>
      <c r="N8" s="3781"/>
      <c r="O8" s="3781"/>
      <c r="P8" s="3781"/>
      <c r="Q8" s="3781"/>
      <c r="R8" s="3781"/>
      <c r="S8" s="3781"/>
      <c r="T8" s="3781"/>
      <c r="U8" s="3781"/>
      <c r="V8" s="3781"/>
      <c r="W8" s="3478" t="s">
        <v>1047</v>
      </c>
      <c r="X8" s="3478"/>
      <c r="Y8" s="3478"/>
      <c r="Z8" s="3478"/>
      <c r="AA8" s="3478"/>
      <c r="AB8" s="3780" t="str">
        <f>基本入力!AH109</f>
        <v>●登記名義人</v>
      </c>
      <c r="AC8" s="3781"/>
      <c r="AD8" s="3781"/>
      <c r="AE8" s="3781"/>
      <c r="AF8" s="3781"/>
      <c r="AG8" s="3781"/>
      <c r="AH8" s="3781"/>
      <c r="AI8" s="3781"/>
      <c r="AJ8" s="3781"/>
      <c r="AK8" s="3781"/>
      <c r="AL8" s="3781"/>
      <c r="AM8" s="3781"/>
      <c r="AN8" s="3781"/>
      <c r="AO8" s="3781"/>
      <c r="AP8" s="3781"/>
      <c r="AQ8" s="3478" t="s">
        <v>878</v>
      </c>
      <c r="AR8" s="3478"/>
      <c r="AS8" s="3478"/>
      <c r="AT8" s="3478"/>
      <c r="AU8" s="3478"/>
      <c r="AV8" s="3478"/>
      <c r="AX8" s="51"/>
    </row>
    <row r="9" spans="1:51" ht="13.5" customHeight="1">
      <c r="A9" s="3"/>
      <c r="C9" s="3478"/>
      <c r="D9" s="3478"/>
      <c r="E9" s="3478"/>
      <c r="F9" s="3478"/>
      <c r="G9" s="3478"/>
      <c r="H9" s="3781"/>
      <c r="I9" s="3781"/>
      <c r="J9" s="3781"/>
      <c r="K9" s="3781"/>
      <c r="L9" s="3781"/>
      <c r="M9" s="3781"/>
      <c r="N9" s="3781"/>
      <c r="O9" s="3781"/>
      <c r="P9" s="3781"/>
      <c r="Q9" s="3781"/>
      <c r="R9" s="3781"/>
      <c r="S9" s="3781"/>
      <c r="T9" s="3781"/>
      <c r="U9" s="3781"/>
      <c r="V9" s="3781"/>
      <c r="W9" s="3478"/>
      <c r="X9" s="3478"/>
      <c r="Y9" s="3478"/>
      <c r="Z9" s="3478"/>
      <c r="AA9" s="3478"/>
      <c r="AB9" s="3781"/>
      <c r="AC9" s="3781"/>
      <c r="AD9" s="3781"/>
      <c r="AE9" s="3781"/>
      <c r="AF9" s="3781"/>
      <c r="AG9" s="3781"/>
      <c r="AH9" s="3781"/>
      <c r="AI9" s="3781"/>
      <c r="AJ9" s="3781"/>
      <c r="AK9" s="3781"/>
      <c r="AL9" s="3781"/>
      <c r="AM9" s="3781"/>
      <c r="AN9" s="3781"/>
      <c r="AO9" s="3781"/>
      <c r="AP9" s="3781"/>
      <c r="AQ9" s="3478"/>
      <c r="AR9" s="3478"/>
      <c r="AS9" s="3478"/>
      <c r="AT9" s="3478"/>
      <c r="AU9" s="3478"/>
      <c r="AV9" s="3478"/>
      <c r="AX9" s="53"/>
      <c r="AY9" s="43"/>
    </row>
    <row r="10" spans="1:51" ht="13.5" customHeight="1">
      <c r="A10" s="3"/>
      <c r="C10" s="1708" t="s">
        <v>1050</v>
      </c>
      <c r="D10" s="1708"/>
      <c r="E10" s="1708"/>
      <c r="F10" s="1708"/>
      <c r="G10" s="1708"/>
      <c r="H10" s="1708"/>
      <c r="I10" s="1708"/>
      <c r="J10" s="3157" t="str">
        <f>K2</f>
        <v>業務委託料</v>
      </c>
      <c r="K10" s="3110"/>
      <c r="L10" s="3110"/>
      <c r="M10" s="3110"/>
      <c r="N10" s="3110"/>
      <c r="O10" s="3110"/>
      <c r="P10" s="853" t="s">
        <v>1051</v>
      </c>
      <c r="Q10" s="853"/>
      <c r="R10" s="853"/>
      <c r="S10" s="853"/>
      <c r="T10" s="853"/>
      <c r="U10" s="853"/>
      <c r="V10" s="853"/>
      <c r="W10" s="853"/>
      <c r="X10" s="853"/>
      <c r="Y10" s="853"/>
      <c r="Z10" s="853"/>
      <c r="AA10" s="853"/>
      <c r="AB10" s="853"/>
      <c r="AC10" s="853"/>
      <c r="AD10" s="853"/>
      <c r="AE10" s="853"/>
      <c r="AF10" s="853"/>
      <c r="AG10" s="853"/>
      <c r="AH10" s="853"/>
      <c r="AI10" s="853"/>
      <c r="AJ10" s="853"/>
      <c r="AK10" s="853"/>
      <c r="AL10" s="853"/>
      <c r="AM10" s="853"/>
      <c r="AN10" s="853"/>
      <c r="AO10" s="853"/>
      <c r="AP10" s="853"/>
      <c r="AQ10" s="853"/>
      <c r="AR10" s="853"/>
      <c r="AS10" s="853"/>
      <c r="AT10" s="853"/>
      <c r="AU10" s="853"/>
      <c r="AV10" s="853"/>
      <c r="AX10" s="53"/>
      <c r="AY10" s="43"/>
    </row>
    <row r="11" spans="1:51" ht="13.5" customHeight="1">
      <c r="A11" s="3"/>
      <c r="C11" s="1708"/>
      <c r="D11" s="1708"/>
      <c r="E11" s="1708"/>
      <c r="F11" s="1708"/>
      <c r="G11" s="1708"/>
      <c r="H11" s="1708"/>
      <c r="I11" s="1708"/>
      <c r="J11" s="3110"/>
      <c r="K11" s="3110"/>
      <c r="L11" s="3110"/>
      <c r="M11" s="3110"/>
      <c r="N11" s="3110"/>
      <c r="O11" s="3110"/>
      <c r="P11" s="853"/>
      <c r="Q11" s="853"/>
      <c r="R11" s="853"/>
      <c r="S11" s="853"/>
      <c r="T11" s="853"/>
      <c r="U11" s="853"/>
      <c r="V11" s="853"/>
      <c r="W11" s="853"/>
      <c r="X11" s="853"/>
      <c r="Y11" s="853"/>
      <c r="Z11" s="853"/>
      <c r="AA11" s="853"/>
      <c r="AB11" s="853"/>
      <c r="AC11" s="853"/>
      <c r="AD11" s="853"/>
      <c r="AE11" s="853"/>
      <c r="AF11" s="853"/>
      <c r="AG11" s="853"/>
      <c r="AH11" s="853"/>
      <c r="AI11" s="853"/>
      <c r="AJ11" s="853"/>
      <c r="AK11" s="853"/>
      <c r="AL11" s="853"/>
      <c r="AM11" s="853"/>
      <c r="AN11" s="853"/>
      <c r="AO11" s="853"/>
      <c r="AP11" s="853"/>
      <c r="AQ11" s="853"/>
      <c r="AR11" s="853"/>
      <c r="AS11" s="853"/>
      <c r="AT11" s="853"/>
      <c r="AU11" s="853"/>
      <c r="AV11" s="853"/>
      <c r="AX11" s="53"/>
      <c r="AY11" s="43"/>
    </row>
    <row r="12" spans="1:51" ht="13.5" customHeight="1">
      <c r="A12" s="3"/>
      <c r="C12" s="1708" t="s">
        <v>1052</v>
      </c>
      <c r="D12" s="1708"/>
      <c r="E12" s="1708"/>
      <c r="F12" s="1708"/>
      <c r="G12" s="1708"/>
      <c r="H12" s="1708"/>
      <c r="I12" s="1708"/>
      <c r="J12" s="1708"/>
      <c r="K12" s="1708"/>
      <c r="L12" s="1708"/>
      <c r="M12" s="1708"/>
      <c r="N12" s="1708"/>
      <c r="O12" s="1708"/>
      <c r="P12" s="1708"/>
      <c r="Q12" s="1708"/>
      <c r="R12" s="1708"/>
      <c r="S12" s="1708"/>
      <c r="T12" s="1708"/>
      <c r="U12" s="1708"/>
      <c r="V12" s="1708"/>
      <c r="W12" s="1708"/>
      <c r="X12" s="1708"/>
      <c r="Y12" s="1708"/>
      <c r="Z12" s="1708"/>
      <c r="AA12" s="1708"/>
      <c r="AB12" s="1708"/>
      <c r="AC12" s="1708"/>
      <c r="AD12" s="1708"/>
      <c r="AE12" s="1708"/>
      <c r="AF12" s="1708"/>
      <c r="AG12" s="1708"/>
      <c r="AH12" s="1708"/>
      <c r="AI12" s="1708"/>
      <c r="AJ12" s="1708"/>
      <c r="AK12" s="1708"/>
      <c r="AL12" s="1708"/>
      <c r="AM12" s="1708"/>
      <c r="AN12" s="1708"/>
      <c r="AO12" s="1708"/>
      <c r="AP12" s="1708"/>
      <c r="AQ12" s="1708"/>
      <c r="AR12" s="1708"/>
      <c r="AS12" s="1708"/>
      <c r="AT12" s="1708"/>
      <c r="AU12" s="1708"/>
      <c r="AV12" s="1708"/>
      <c r="AX12" s="53"/>
      <c r="AY12" s="43"/>
    </row>
    <row r="13" spans="1:51" ht="13.5" customHeight="1">
      <c r="A13" s="3"/>
      <c r="C13" s="1708"/>
      <c r="D13" s="1708"/>
      <c r="E13" s="1708"/>
      <c r="F13" s="1708"/>
      <c r="G13" s="1708"/>
      <c r="H13" s="1708"/>
      <c r="I13" s="1708"/>
      <c r="J13" s="1708"/>
      <c r="K13" s="1708"/>
      <c r="L13" s="1708"/>
      <c r="M13" s="1708"/>
      <c r="N13" s="1708"/>
      <c r="O13" s="1708"/>
      <c r="P13" s="1708"/>
      <c r="Q13" s="1708"/>
      <c r="R13" s="1708"/>
      <c r="S13" s="1708"/>
      <c r="T13" s="1708"/>
      <c r="U13" s="1708"/>
      <c r="V13" s="1708"/>
      <c r="W13" s="1708"/>
      <c r="X13" s="1708"/>
      <c r="Y13" s="1708"/>
      <c r="Z13" s="1708"/>
      <c r="AA13" s="1708"/>
      <c r="AB13" s="1708"/>
      <c r="AC13" s="1708"/>
      <c r="AD13" s="1708"/>
      <c r="AE13" s="1708"/>
      <c r="AF13" s="1708"/>
      <c r="AG13" s="1708"/>
      <c r="AH13" s="1708"/>
      <c r="AI13" s="1708"/>
      <c r="AJ13" s="1708"/>
      <c r="AK13" s="1708"/>
      <c r="AL13" s="1708"/>
      <c r="AM13" s="1708"/>
      <c r="AN13" s="1708"/>
      <c r="AO13" s="1708"/>
      <c r="AP13" s="1708"/>
      <c r="AQ13" s="1708"/>
      <c r="AR13" s="1708"/>
      <c r="AS13" s="1708"/>
      <c r="AT13" s="1708"/>
      <c r="AU13" s="1708"/>
      <c r="AV13" s="1708"/>
      <c r="AX13" s="53"/>
      <c r="AY13" s="43"/>
    </row>
    <row r="14" spans="1:51" ht="13.5" customHeight="1">
      <c r="A14" s="3"/>
      <c r="AX14" s="3"/>
    </row>
    <row r="15" spans="1:51" ht="13.5" customHeight="1">
      <c r="A15" s="3"/>
      <c r="AX15" s="3"/>
    </row>
    <row r="16" spans="1:51" ht="13.5" customHeight="1">
      <c r="A16" s="3"/>
      <c r="C16" s="853" t="s">
        <v>881</v>
      </c>
      <c r="D16" s="853"/>
      <c r="E16" s="853"/>
      <c r="F16" s="853"/>
      <c r="G16" s="853"/>
      <c r="H16" s="853"/>
      <c r="I16" s="853"/>
      <c r="J16" s="853"/>
      <c r="K16" s="853"/>
      <c r="L16" s="853"/>
      <c r="M16" s="853"/>
      <c r="N16" s="853"/>
      <c r="O16" s="853"/>
      <c r="P16" s="853"/>
      <c r="Q16" s="853"/>
      <c r="R16" s="853"/>
      <c r="S16" s="853"/>
      <c r="T16" s="853"/>
      <c r="U16" s="853"/>
      <c r="V16" s="853"/>
      <c r="W16" s="853"/>
      <c r="X16" s="853"/>
      <c r="Y16" s="853"/>
      <c r="Z16" s="853"/>
      <c r="AA16" s="853"/>
      <c r="AB16" s="853"/>
      <c r="AC16" s="853"/>
      <c r="AD16" s="853"/>
      <c r="AE16" s="853"/>
      <c r="AF16" s="853"/>
      <c r="AG16" s="853"/>
      <c r="AH16" s="853"/>
      <c r="AI16" s="853"/>
      <c r="AJ16" s="853"/>
      <c r="AK16" s="853"/>
      <c r="AL16" s="853"/>
      <c r="AM16" s="853"/>
      <c r="AN16" s="853"/>
      <c r="AO16" s="853"/>
      <c r="AP16" s="853"/>
      <c r="AQ16" s="853"/>
      <c r="AR16" s="853"/>
      <c r="AS16" s="853"/>
      <c r="AT16" s="853"/>
      <c r="AU16" s="853"/>
      <c r="AV16" s="853"/>
      <c r="AX16" s="54"/>
    </row>
    <row r="17" spans="1:132" ht="13.5" customHeight="1">
      <c r="A17" s="3"/>
      <c r="C17" s="853"/>
      <c r="D17" s="853"/>
      <c r="E17" s="853"/>
      <c r="F17" s="853"/>
      <c r="G17" s="853"/>
      <c r="H17" s="853"/>
      <c r="I17" s="853"/>
      <c r="J17" s="853"/>
      <c r="K17" s="853"/>
      <c r="L17" s="853"/>
      <c r="M17" s="853"/>
      <c r="N17" s="853"/>
      <c r="O17" s="853"/>
      <c r="P17" s="853"/>
      <c r="Q17" s="853"/>
      <c r="R17" s="853"/>
      <c r="S17" s="853"/>
      <c r="T17" s="853"/>
      <c r="U17" s="853"/>
      <c r="V17" s="853"/>
      <c r="W17" s="853"/>
      <c r="X17" s="853"/>
      <c r="Y17" s="853"/>
      <c r="Z17" s="853"/>
      <c r="AA17" s="853"/>
      <c r="AB17" s="853"/>
      <c r="AC17" s="853"/>
      <c r="AD17" s="853"/>
      <c r="AE17" s="853"/>
      <c r="AF17" s="853"/>
      <c r="AG17" s="853"/>
      <c r="AH17" s="853"/>
      <c r="AI17" s="853"/>
      <c r="AJ17" s="853"/>
      <c r="AK17" s="853"/>
      <c r="AL17" s="853"/>
      <c r="AM17" s="853"/>
      <c r="AN17" s="853"/>
      <c r="AO17" s="853"/>
      <c r="AP17" s="853"/>
      <c r="AQ17" s="853"/>
      <c r="AR17" s="853"/>
      <c r="AS17" s="853"/>
      <c r="AT17" s="853"/>
      <c r="AU17" s="853"/>
      <c r="AV17" s="853"/>
      <c r="AX17" s="54"/>
    </row>
    <row r="18" spans="1:132" ht="13.5" customHeight="1">
      <c r="A18" s="3"/>
      <c r="AX18" s="54"/>
    </row>
    <row r="19" spans="1:132" ht="13.5" customHeight="1">
      <c r="C19" s="3787" t="str">
        <f>K2</f>
        <v>業務委託料</v>
      </c>
      <c r="D19" s="3788"/>
      <c r="E19" s="3788"/>
      <c r="F19" s="3788"/>
      <c r="G19" s="3788"/>
      <c r="H19" s="3788"/>
      <c r="I19" s="3788"/>
      <c r="J19" s="3788"/>
      <c r="K19" s="3788"/>
      <c r="L19" s="3788"/>
      <c r="M19" s="3788"/>
      <c r="N19" s="3770" t="s">
        <v>187</v>
      </c>
      <c r="O19" s="3770"/>
      <c r="P19" s="3790"/>
      <c r="Q19" s="3790"/>
      <c r="R19" s="3790"/>
      <c r="S19" s="3790"/>
      <c r="T19" s="3790"/>
      <c r="U19" s="3790"/>
      <c r="V19" s="3790"/>
      <c r="W19" s="3790"/>
      <c r="X19" s="3790"/>
      <c r="Y19" s="3790"/>
      <c r="Z19" s="3790"/>
      <c r="AA19" s="3790"/>
      <c r="AB19" s="3775" t="s">
        <v>520</v>
      </c>
      <c r="AC19" s="3775"/>
      <c r="AD19" s="3775"/>
      <c r="AE19" s="3777" t="s">
        <v>883</v>
      </c>
      <c r="AF19" s="3777"/>
      <c r="AG19" s="3777"/>
      <c r="AH19" s="3777"/>
      <c r="AI19" s="3777"/>
      <c r="AJ19" s="3777"/>
      <c r="AK19" s="3783">
        <f>P19-ROUNDUP(P19/1.1,0)</f>
        <v>0</v>
      </c>
      <c r="AL19" s="3784"/>
      <c r="AM19" s="3784"/>
      <c r="AN19" s="3784"/>
      <c r="AO19" s="3784"/>
      <c r="AP19" s="3784"/>
      <c r="AQ19" s="3784"/>
      <c r="AR19" s="3784"/>
      <c r="AS19" s="3784"/>
      <c r="AT19" s="3782" t="s">
        <v>884</v>
      </c>
      <c r="AU19" s="3782"/>
      <c r="AV19" s="3782"/>
      <c r="AY19" s="43"/>
    </row>
    <row r="20" spans="1:132" ht="13.5" customHeight="1">
      <c r="C20" s="3788"/>
      <c r="D20" s="3788"/>
      <c r="E20" s="3788"/>
      <c r="F20" s="3788"/>
      <c r="G20" s="3788"/>
      <c r="H20" s="3788"/>
      <c r="I20" s="3788"/>
      <c r="J20" s="3788"/>
      <c r="K20" s="3788"/>
      <c r="L20" s="3788"/>
      <c r="M20" s="3788"/>
      <c r="N20" s="3789"/>
      <c r="O20" s="3789"/>
      <c r="P20" s="3791"/>
      <c r="Q20" s="3791"/>
      <c r="R20" s="3791"/>
      <c r="S20" s="3791"/>
      <c r="T20" s="3791"/>
      <c r="U20" s="3791"/>
      <c r="V20" s="3791"/>
      <c r="W20" s="3791"/>
      <c r="X20" s="3791"/>
      <c r="Y20" s="3791"/>
      <c r="Z20" s="3791"/>
      <c r="AA20" s="3791"/>
      <c r="AB20" s="3792"/>
      <c r="AC20" s="3792"/>
      <c r="AD20" s="3792"/>
      <c r="AE20" s="3777"/>
      <c r="AF20" s="3777"/>
      <c r="AG20" s="3777"/>
      <c r="AH20" s="3777"/>
      <c r="AI20" s="3777"/>
      <c r="AJ20" s="3777"/>
      <c r="AK20" s="3784"/>
      <c r="AL20" s="3784"/>
      <c r="AM20" s="3784"/>
      <c r="AN20" s="3784"/>
      <c r="AO20" s="3784"/>
      <c r="AP20" s="3784"/>
      <c r="AQ20" s="3784"/>
      <c r="AR20" s="3784"/>
      <c r="AS20" s="3784"/>
      <c r="AT20" s="3782"/>
      <c r="AU20" s="3782"/>
      <c r="AV20" s="3782"/>
      <c r="AY20" s="43"/>
    </row>
    <row r="21" spans="1:132" ht="13.5" customHeight="1">
      <c r="AY21" s="43"/>
    </row>
    <row r="22" spans="1:132" ht="13.5" customHeight="1">
      <c r="C22" s="3764" t="s">
        <v>886</v>
      </c>
      <c r="D22" s="3764"/>
      <c r="E22" s="3764"/>
      <c r="F22" s="3764"/>
      <c r="G22" s="3764"/>
      <c r="H22" s="3764"/>
      <c r="I22" s="3764"/>
      <c r="J22" s="3764"/>
      <c r="K22" s="3764"/>
      <c r="L22" s="3765"/>
      <c r="M22" s="3765"/>
      <c r="N22" s="3793" t="s">
        <v>1046</v>
      </c>
      <c r="O22" s="3793"/>
      <c r="P22" s="3793"/>
      <c r="Q22" s="3793"/>
      <c r="R22" s="3793"/>
      <c r="S22" s="3793"/>
      <c r="T22" s="3793"/>
      <c r="U22" s="3793"/>
      <c r="V22" s="3793"/>
      <c r="W22" s="3793"/>
      <c r="X22" s="3793"/>
      <c r="Y22" s="3793"/>
      <c r="Z22" s="3793"/>
      <c r="AA22" s="3793"/>
      <c r="AB22" s="3793"/>
      <c r="AC22" s="3793"/>
      <c r="AD22" s="3793"/>
      <c r="AE22" s="184"/>
      <c r="AF22" s="184"/>
      <c r="AG22" s="184"/>
      <c r="AH22" s="184"/>
      <c r="AI22" s="184"/>
      <c r="AJ22" s="184"/>
      <c r="AK22" s="184"/>
      <c r="AL22" s="107"/>
      <c r="AM22" s="107"/>
      <c r="AY22" s="43"/>
    </row>
    <row r="23" spans="1:132" ht="13.5" customHeight="1">
      <c r="C23" s="3764"/>
      <c r="D23" s="3764"/>
      <c r="E23" s="3764"/>
      <c r="F23" s="3764"/>
      <c r="G23" s="3764"/>
      <c r="H23" s="3764"/>
      <c r="I23" s="3764"/>
      <c r="J23" s="3764"/>
      <c r="K23" s="3764"/>
      <c r="L23" s="3765"/>
      <c r="M23" s="3765"/>
      <c r="N23" s="3794"/>
      <c r="O23" s="3794"/>
      <c r="P23" s="3794"/>
      <c r="Q23" s="3794"/>
      <c r="R23" s="3794"/>
      <c r="S23" s="3794"/>
      <c r="T23" s="3794"/>
      <c r="U23" s="3794"/>
      <c r="V23" s="3794"/>
      <c r="W23" s="3794"/>
      <c r="X23" s="3794"/>
      <c r="Y23" s="3794"/>
      <c r="Z23" s="3794"/>
      <c r="AA23" s="3794"/>
      <c r="AB23" s="3794"/>
      <c r="AC23" s="3794"/>
      <c r="AD23" s="3794"/>
      <c r="AE23" s="184"/>
      <c r="AF23" s="184"/>
      <c r="AG23" s="184"/>
      <c r="AH23" s="184"/>
      <c r="AI23" s="184"/>
      <c r="AJ23" s="184"/>
      <c r="AK23" s="184"/>
      <c r="AL23" s="107"/>
      <c r="AM23" s="107"/>
      <c r="AY23" s="43"/>
    </row>
    <row r="24" spans="1:132" ht="13.5" customHeight="1">
      <c r="AY24" s="43"/>
    </row>
    <row r="25" spans="1:132" ht="13.5" customHeight="1">
      <c r="C25" s="3764" t="s">
        <v>1027</v>
      </c>
      <c r="D25" s="3764"/>
      <c r="E25" s="3764"/>
      <c r="F25" s="3764"/>
      <c r="G25" s="3764"/>
      <c r="H25" s="3764"/>
      <c r="I25" s="3764"/>
      <c r="J25" s="3764"/>
      <c r="K25" s="3764"/>
      <c r="L25" s="3765"/>
      <c r="M25" s="3765"/>
      <c r="N25" s="3795" t="s">
        <v>1028</v>
      </c>
      <c r="O25" s="3795"/>
      <c r="P25" s="3795"/>
      <c r="Q25" s="3795"/>
      <c r="R25" s="3795"/>
      <c r="S25" s="3795"/>
      <c r="T25" s="3795"/>
      <c r="U25" s="3795"/>
      <c r="V25" s="3795"/>
      <c r="W25" s="3795"/>
      <c r="X25" s="3795"/>
      <c r="Y25" s="3795"/>
      <c r="Z25" s="3795"/>
      <c r="AA25" s="3795"/>
      <c r="AB25" s="188"/>
      <c r="AC25" s="188"/>
      <c r="AD25" s="188"/>
      <c r="AE25" s="184"/>
      <c r="AF25" s="184"/>
      <c r="AG25" s="184"/>
      <c r="AH25" s="184"/>
      <c r="AI25" s="184"/>
      <c r="AJ25" s="184"/>
      <c r="AK25" s="184"/>
      <c r="AL25" s="107"/>
      <c r="AM25" s="107"/>
      <c r="AY25" s="43"/>
      <c r="AZ25" s="853" t="s">
        <v>1029</v>
      </c>
      <c r="BA25" s="853"/>
      <c r="BB25" s="853"/>
      <c r="BC25" s="853"/>
      <c r="BD25" s="3744" t="s">
        <v>1059</v>
      </c>
      <c r="BE25" s="3744"/>
      <c r="BF25" s="3744"/>
      <c r="BG25" s="3744"/>
      <c r="BH25" s="3744"/>
      <c r="BI25" s="3744"/>
      <c r="BJ25" s="3744"/>
      <c r="BK25" s="3744"/>
      <c r="BL25" s="3744"/>
      <c r="BM25" s="3744"/>
      <c r="BN25" s="3744"/>
      <c r="BO25" s="3744"/>
      <c r="BP25" s="3744"/>
      <c r="BQ25" s="3744"/>
      <c r="BR25" s="3744" t="str">
        <f>K2</f>
        <v>業務委託料</v>
      </c>
      <c r="BS25" s="3744"/>
      <c r="BT25" s="3744"/>
      <c r="BU25" s="3744"/>
      <c r="BV25" s="3744"/>
      <c r="BW25" s="3744"/>
      <c r="BX25" s="3744"/>
      <c r="BY25" s="3745" t="s">
        <v>1054</v>
      </c>
      <c r="BZ25" s="3745"/>
      <c r="CA25" s="3745"/>
      <c r="CB25" s="3745"/>
      <c r="CC25" s="3745"/>
      <c r="CD25" s="3745"/>
      <c r="CE25" s="3745"/>
      <c r="CF25" s="3745"/>
      <c r="CG25" s="3745"/>
      <c r="CH25" s="3745"/>
      <c r="CI25" s="3745"/>
      <c r="CJ25" s="3745"/>
      <c r="CK25" s="3745"/>
      <c r="CL25" s="3745"/>
      <c r="CM25" s="3745" t="s">
        <v>1400</v>
      </c>
      <c r="CN25" s="3745"/>
      <c r="CO25" s="3745"/>
      <c r="CP25" s="3745"/>
      <c r="CQ25" s="3745"/>
      <c r="CR25" s="3745"/>
      <c r="CS25" s="3745"/>
      <c r="CT25" s="3745"/>
      <c r="CU25" s="3745"/>
      <c r="CV25" s="3745"/>
      <c r="CW25" s="3745"/>
      <c r="CX25" s="3745"/>
      <c r="CY25" s="3745"/>
      <c r="CZ25" s="3745"/>
      <c r="DA25" s="3745"/>
      <c r="DB25" s="3745"/>
      <c r="DC25" s="3745"/>
      <c r="DD25" s="3745"/>
      <c r="DE25" s="3745"/>
      <c r="DF25" s="3745"/>
      <c r="DG25" s="3745"/>
      <c r="DH25" s="3745"/>
      <c r="DI25" s="3745"/>
      <c r="DJ25" s="3745"/>
      <c r="DK25" s="3745"/>
      <c r="DL25" s="3745"/>
      <c r="DM25" s="3745"/>
      <c r="DN25" s="3745"/>
      <c r="DO25" s="3745"/>
      <c r="DP25" s="3745"/>
      <c r="DQ25" s="3745"/>
      <c r="DR25" s="3745"/>
      <c r="DS25" s="3745"/>
      <c r="DT25" s="3745"/>
      <c r="DU25" s="3745"/>
      <c r="DV25" s="3745"/>
      <c r="DW25" s="3745"/>
      <c r="DX25" s="3745"/>
      <c r="DY25" s="3745"/>
      <c r="DZ25" s="3745"/>
      <c r="EA25" s="3745"/>
      <c r="EB25" s="3745"/>
    </row>
    <row r="26" spans="1:132" ht="13.5" customHeight="1">
      <c r="C26" s="3764"/>
      <c r="D26" s="3764"/>
      <c r="E26" s="3764"/>
      <c r="F26" s="3764"/>
      <c r="G26" s="3764"/>
      <c r="H26" s="3764"/>
      <c r="I26" s="3764"/>
      <c r="J26" s="3764"/>
      <c r="K26" s="3764"/>
      <c r="L26" s="3765"/>
      <c r="M26" s="3765"/>
      <c r="N26" s="3796"/>
      <c r="O26" s="3796"/>
      <c r="P26" s="3796"/>
      <c r="Q26" s="3796"/>
      <c r="R26" s="3796"/>
      <c r="S26" s="3796"/>
      <c r="T26" s="3796"/>
      <c r="U26" s="3796"/>
      <c r="V26" s="3796"/>
      <c r="W26" s="3796"/>
      <c r="X26" s="3796"/>
      <c r="Y26" s="3796"/>
      <c r="Z26" s="3796"/>
      <c r="AA26" s="3796"/>
      <c r="AB26" s="192"/>
      <c r="AC26" s="192"/>
      <c r="AD26" s="192"/>
      <c r="AE26" s="184"/>
      <c r="AF26" s="184"/>
      <c r="AG26" s="184"/>
      <c r="AH26" s="184"/>
      <c r="AI26" s="184"/>
      <c r="AJ26" s="184"/>
      <c r="AY26" s="43"/>
      <c r="AZ26" s="853"/>
      <c r="BA26" s="853"/>
      <c r="BB26" s="853"/>
      <c r="BC26" s="853"/>
      <c r="BD26" s="3744"/>
      <c r="BE26" s="3744"/>
      <c r="BF26" s="3744"/>
      <c r="BG26" s="3744"/>
      <c r="BH26" s="3744"/>
      <c r="BI26" s="3744"/>
      <c r="BJ26" s="3744"/>
      <c r="BK26" s="3744"/>
      <c r="BL26" s="3744"/>
      <c r="BM26" s="3744"/>
      <c r="BN26" s="3744"/>
      <c r="BO26" s="3744"/>
      <c r="BP26" s="3744"/>
      <c r="BQ26" s="3744"/>
      <c r="BR26" s="3744"/>
      <c r="BS26" s="3744"/>
      <c r="BT26" s="3744"/>
      <c r="BU26" s="3744"/>
      <c r="BV26" s="3744"/>
      <c r="BW26" s="3744"/>
      <c r="BX26" s="3744"/>
      <c r="BY26" s="3745"/>
      <c r="BZ26" s="3745"/>
      <c r="CA26" s="3745"/>
      <c r="CB26" s="3745"/>
      <c r="CC26" s="3745"/>
      <c r="CD26" s="3745"/>
      <c r="CE26" s="3745"/>
      <c r="CF26" s="3745"/>
      <c r="CG26" s="3745"/>
      <c r="CH26" s="3745"/>
      <c r="CI26" s="3745"/>
      <c r="CJ26" s="3745"/>
      <c r="CK26" s="3745"/>
      <c r="CL26" s="3745"/>
      <c r="CM26" s="3745"/>
      <c r="CN26" s="3745"/>
      <c r="CO26" s="3745"/>
      <c r="CP26" s="3745"/>
      <c r="CQ26" s="3745"/>
      <c r="CR26" s="3745"/>
      <c r="CS26" s="3745"/>
      <c r="CT26" s="3745"/>
      <c r="CU26" s="3745"/>
      <c r="CV26" s="3745"/>
      <c r="CW26" s="3745"/>
      <c r="CX26" s="3745"/>
      <c r="CY26" s="3745"/>
      <c r="CZ26" s="3745"/>
      <c r="DA26" s="3745"/>
      <c r="DB26" s="3745"/>
      <c r="DC26" s="3745"/>
      <c r="DD26" s="3745"/>
      <c r="DE26" s="3745"/>
      <c r="DF26" s="3745"/>
      <c r="DG26" s="3745"/>
      <c r="DH26" s="3745"/>
      <c r="DI26" s="3745"/>
      <c r="DJ26" s="3745"/>
      <c r="DK26" s="3745"/>
      <c r="DL26" s="3745"/>
      <c r="DM26" s="3745"/>
      <c r="DN26" s="3745"/>
      <c r="DO26" s="3745"/>
      <c r="DP26" s="3745"/>
      <c r="DQ26" s="3745"/>
      <c r="DR26" s="3745"/>
      <c r="DS26" s="3745"/>
      <c r="DT26" s="3745"/>
      <c r="DU26" s="3745"/>
      <c r="DV26" s="3745"/>
      <c r="DW26" s="3745"/>
      <c r="DX26" s="3745"/>
      <c r="DY26" s="3745"/>
      <c r="DZ26" s="3745"/>
      <c r="EA26" s="3745"/>
      <c r="EB26" s="3745"/>
    </row>
    <row r="27" spans="1:132" ht="13.5" customHeight="1">
      <c r="C27" s="186"/>
      <c r="D27" s="186"/>
      <c r="E27" s="186"/>
      <c r="F27" s="186"/>
      <c r="G27" s="186"/>
      <c r="H27" s="186"/>
      <c r="I27" s="186"/>
      <c r="J27" s="186"/>
      <c r="K27" s="186"/>
      <c r="L27" s="187"/>
      <c r="M27" s="187"/>
      <c r="N27" s="184"/>
      <c r="O27" s="184"/>
      <c r="P27" s="190"/>
      <c r="Q27" s="190"/>
      <c r="R27" s="190"/>
      <c r="S27" s="190"/>
      <c r="T27" s="190"/>
      <c r="U27" s="190"/>
      <c r="V27" s="190"/>
      <c r="W27" s="190"/>
      <c r="X27" s="190"/>
      <c r="Y27" s="190"/>
      <c r="Z27" s="190"/>
      <c r="AA27" s="190"/>
      <c r="AB27" s="188"/>
      <c r="AC27" s="188"/>
      <c r="AD27" s="188"/>
      <c r="AE27" s="184"/>
      <c r="AF27" s="184"/>
      <c r="AG27" s="184"/>
      <c r="AH27" s="184"/>
      <c r="AI27" s="184"/>
      <c r="AJ27" s="184"/>
      <c r="AY27" s="43"/>
      <c r="AZ27" s="853"/>
      <c r="BA27" s="853"/>
      <c r="BB27" s="853"/>
      <c r="BC27" s="853"/>
      <c r="BD27" s="3744"/>
      <c r="BE27" s="3744"/>
      <c r="BF27" s="3744"/>
      <c r="BG27" s="3744"/>
      <c r="BH27" s="3744"/>
      <c r="BI27" s="3744"/>
      <c r="BJ27" s="3744"/>
      <c r="BK27" s="3744"/>
      <c r="BL27" s="3744"/>
      <c r="BM27" s="3744"/>
      <c r="BN27" s="3744"/>
      <c r="BO27" s="3744"/>
      <c r="BP27" s="3744"/>
      <c r="BQ27" s="3744"/>
      <c r="BR27" s="3744"/>
      <c r="BS27" s="3744"/>
      <c r="BT27" s="3744"/>
      <c r="BU27" s="3744"/>
      <c r="BV27" s="3744"/>
      <c r="BW27" s="3744"/>
      <c r="BX27" s="3744"/>
      <c r="BY27" s="3745"/>
      <c r="BZ27" s="3745"/>
      <c r="CA27" s="3745"/>
      <c r="CB27" s="3745"/>
      <c r="CC27" s="3745"/>
      <c r="CD27" s="3745"/>
      <c r="CE27" s="3745"/>
      <c r="CF27" s="3745"/>
      <c r="CG27" s="3745"/>
      <c r="CH27" s="3745"/>
      <c r="CI27" s="3745"/>
      <c r="CJ27" s="3745"/>
      <c r="CK27" s="3745"/>
      <c r="CL27" s="3745"/>
      <c r="CM27" s="3745"/>
      <c r="CN27" s="3745"/>
      <c r="CO27" s="3745"/>
      <c r="CP27" s="3745"/>
      <c r="CQ27" s="3745"/>
      <c r="CR27" s="3745"/>
      <c r="CS27" s="3745"/>
      <c r="CT27" s="3745"/>
      <c r="CU27" s="3745"/>
      <c r="CV27" s="3745"/>
      <c r="CW27" s="3745"/>
      <c r="CX27" s="3745"/>
      <c r="CY27" s="3745"/>
      <c r="CZ27" s="3745"/>
      <c r="DA27" s="3745"/>
      <c r="DB27" s="3745"/>
      <c r="DC27" s="3745"/>
      <c r="DD27" s="3745"/>
      <c r="DE27" s="3745"/>
      <c r="DF27" s="3745"/>
      <c r="DG27" s="3745"/>
      <c r="DH27" s="3745"/>
      <c r="DI27" s="3745"/>
      <c r="DJ27" s="3745"/>
      <c r="DK27" s="3745"/>
      <c r="DL27" s="3745"/>
      <c r="DM27" s="3745"/>
      <c r="DN27" s="3745"/>
      <c r="DO27" s="3745"/>
      <c r="DP27" s="3745"/>
      <c r="DQ27" s="3745"/>
      <c r="DR27" s="3745"/>
      <c r="DS27" s="3745"/>
      <c r="DT27" s="3745"/>
      <c r="DU27" s="3745"/>
      <c r="DV27" s="3745"/>
      <c r="DW27" s="3745"/>
      <c r="DX27" s="3745"/>
      <c r="DY27" s="3745"/>
      <c r="DZ27" s="3745"/>
      <c r="EA27" s="3745"/>
      <c r="EB27" s="3745"/>
    </row>
    <row r="28" spans="1:132" ht="13.5" customHeight="1">
      <c r="C28" s="3764" t="s">
        <v>1045</v>
      </c>
      <c r="D28" s="3764"/>
      <c r="E28" s="3764"/>
      <c r="F28" s="3764"/>
      <c r="G28" s="3764"/>
      <c r="H28" s="3764"/>
      <c r="I28" s="3764"/>
      <c r="J28" s="3764"/>
      <c r="K28" s="3764"/>
      <c r="L28" s="185"/>
      <c r="M28" s="185"/>
      <c r="N28" s="185"/>
      <c r="O28" s="185"/>
      <c r="P28" s="185"/>
      <c r="Q28" s="185"/>
      <c r="R28" s="185"/>
      <c r="S28" s="185"/>
      <c r="T28" s="185"/>
      <c r="U28" s="185"/>
      <c r="V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Y28" s="43"/>
      <c r="AZ28" s="853"/>
      <c r="BA28" s="853"/>
      <c r="BB28" s="853"/>
      <c r="BC28" s="853"/>
      <c r="BD28" s="3744"/>
      <c r="BE28" s="3744"/>
      <c r="BF28" s="3744"/>
      <c r="BG28" s="3744"/>
      <c r="BH28" s="3744"/>
      <c r="BI28" s="3744"/>
      <c r="BJ28" s="3744"/>
      <c r="BK28" s="3744"/>
      <c r="BL28" s="3744"/>
      <c r="BM28" s="3744"/>
      <c r="BN28" s="3744"/>
      <c r="BO28" s="3744"/>
      <c r="BP28" s="3744"/>
      <c r="BQ28" s="3744"/>
      <c r="BR28" s="3744"/>
      <c r="BS28" s="3744"/>
      <c r="BT28" s="3744"/>
      <c r="BU28" s="3744"/>
      <c r="BV28" s="3744"/>
      <c r="BW28" s="3744"/>
      <c r="BX28" s="3744"/>
      <c r="BY28" s="3745"/>
      <c r="BZ28" s="3745"/>
      <c r="CA28" s="3745"/>
      <c r="CB28" s="3745"/>
      <c r="CC28" s="3745"/>
      <c r="CD28" s="3745"/>
      <c r="CE28" s="3745"/>
      <c r="CF28" s="3745"/>
      <c r="CG28" s="3745"/>
      <c r="CH28" s="3745"/>
      <c r="CI28" s="3745"/>
      <c r="CJ28" s="3745"/>
      <c r="CK28" s="3745"/>
      <c r="CL28" s="3745"/>
      <c r="CM28" s="3745"/>
      <c r="CN28" s="3745"/>
      <c r="CO28" s="3745"/>
      <c r="CP28" s="3745"/>
      <c r="CQ28" s="3745"/>
      <c r="CR28" s="3745"/>
      <c r="CS28" s="3745"/>
      <c r="CT28" s="3745"/>
      <c r="CU28" s="3745"/>
      <c r="CV28" s="3745"/>
      <c r="CW28" s="3745"/>
      <c r="CX28" s="3745"/>
      <c r="CY28" s="3745"/>
      <c r="CZ28" s="3745"/>
      <c r="DA28" s="3745"/>
      <c r="DB28" s="3745"/>
      <c r="DC28" s="3745"/>
      <c r="DD28" s="3745"/>
      <c r="DE28" s="3745"/>
      <c r="DF28" s="3745"/>
      <c r="DG28" s="3745"/>
      <c r="DH28" s="3745"/>
      <c r="DI28" s="3745"/>
      <c r="DJ28" s="3745"/>
      <c r="DK28" s="3745"/>
      <c r="DL28" s="3745"/>
      <c r="DM28" s="3745"/>
      <c r="DN28" s="3745"/>
      <c r="DO28" s="3745"/>
      <c r="DP28" s="3745"/>
      <c r="DQ28" s="3745"/>
      <c r="DR28" s="3745"/>
      <c r="DS28" s="3745"/>
      <c r="DT28" s="3745"/>
      <c r="DU28" s="3745"/>
      <c r="DV28" s="3745"/>
      <c r="DW28" s="3745"/>
      <c r="DX28" s="3745"/>
      <c r="DY28" s="3745"/>
      <c r="DZ28" s="3745"/>
      <c r="EA28" s="3745"/>
      <c r="EB28" s="3745"/>
    </row>
    <row r="29" spans="1:132" ht="13.5" customHeight="1">
      <c r="C29" s="3764"/>
      <c r="D29" s="3764"/>
      <c r="E29" s="3764"/>
      <c r="F29" s="3764"/>
      <c r="G29" s="3764"/>
      <c r="H29" s="3764"/>
      <c r="I29" s="3764"/>
      <c r="J29" s="3764"/>
      <c r="K29" s="3764"/>
      <c r="AY29" s="43"/>
      <c r="AZ29" s="853"/>
      <c r="BA29" s="853"/>
      <c r="BB29" s="853"/>
      <c r="BC29" s="853"/>
      <c r="BD29" s="3744"/>
      <c r="BE29" s="3744"/>
      <c r="BF29" s="3744"/>
      <c r="BG29" s="3744"/>
      <c r="BH29" s="3744"/>
      <c r="BI29" s="3744"/>
      <c r="BJ29" s="3744"/>
      <c r="BK29" s="3744"/>
      <c r="BL29" s="3744"/>
      <c r="BM29" s="3744"/>
      <c r="BN29" s="3744"/>
      <c r="BO29" s="3744"/>
      <c r="BP29" s="3744"/>
      <c r="BQ29" s="3744"/>
      <c r="BR29" s="3744"/>
      <c r="BS29" s="3744"/>
      <c r="BT29" s="3744"/>
      <c r="BU29" s="3744"/>
      <c r="BV29" s="3744"/>
      <c r="BW29" s="3744"/>
      <c r="BX29" s="3744"/>
      <c r="BY29" s="3745"/>
      <c r="BZ29" s="3745"/>
      <c r="CA29" s="3745"/>
      <c r="CB29" s="3745"/>
      <c r="CC29" s="3745"/>
      <c r="CD29" s="3745"/>
      <c r="CE29" s="3745"/>
      <c r="CF29" s="3745"/>
      <c r="CG29" s="3745"/>
      <c r="CH29" s="3745"/>
      <c r="CI29" s="3745"/>
      <c r="CJ29" s="3745"/>
      <c r="CK29" s="3745"/>
      <c r="CL29" s="3745"/>
      <c r="CM29" s="3745"/>
      <c r="CN29" s="3745"/>
      <c r="CO29" s="3745"/>
      <c r="CP29" s="3745"/>
      <c r="CQ29" s="3745"/>
      <c r="CR29" s="3745"/>
      <c r="CS29" s="3745"/>
      <c r="CT29" s="3745"/>
      <c r="CU29" s="3745"/>
      <c r="CV29" s="3745"/>
      <c r="CW29" s="3745"/>
      <c r="CX29" s="3745"/>
      <c r="CY29" s="3745"/>
      <c r="CZ29" s="3745"/>
      <c r="DA29" s="3745"/>
      <c r="DB29" s="3745"/>
      <c r="DC29" s="3745"/>
      <c r="DD29" s="3745"/>
      <c r="DE29" s="3745"/>
      <c r="DF29" s="3745"/>
      <c r="DG29" s="3745"/>
      <c r="DH29" s="3745"/>
      <c r="DI29" s="3745"/>
      <c r="DJ29" s="3745"/>
      <c r="DK29" s="3745"/>
      <c r="DL29" s="3745"/>
      <c r="DM29" s="3745"/>
      <c r="DN29" s="3745"/>
      <c r="DO29" s="3745"/>
      <c r="DP29" s="3745"/>
      <c r="DQ29" s="3745"/>
      <c r="DR29" s="3745"/>
      <c r="DS29" s="3745"/>
      <c r="DT29" s="3745"/>
      <c r="DU29" s="3745"/>
      <c r="DV29" s="3745"/>
      <c r="DW29" s="3745"/>
      <c r="DX29" s="3745"/>
      <c r="DY29" s="3745"/>
      <c r="DZ29" s="3745"/>
      <c r="EA29" s="3745"/>
      <c r="EB29" s="3745"/>
    </row>
    <row r="30" spans="1:132" ht="13.5" customHeight="1">
      <c r="C30" s="3762" t="str">
        <f>IF(N25="","",VLOOKUP(N25,AZ25:CW40,5,))</f>
        <v>本書に定めの無い事項については、原契約に基づくものとする。</v>
      </c>
      <c r="D30" s="3763"/>
      <c r="E30" s="3763"/>
      <c r="F30" s="3763"/>
      <c r="G30" s="3763"/>
      <c r="H30" s="3763"/>
      <c r="I30" s="3763"/>
      <c r="J30" s="3763"/>
      <c r="K30" s="3763"/>
      <c r="L30" s="3763"/>
      <c r="M30" s="3763"/>
      <c r="N30" s="3763"/>
      <c r="O30" s="3763"/>
      <c r="P30" s="3763"/>
      <c r="Q30" s="3763"/>
      <c r="R30" s="3763"/>
      <c r="S30" s="3763"/>
      <c r="T30" s="3763"/>
      <c r="U30" s="3763"/>
      <c r="V30" s="3763"/>
      <c r="W30" s="3763"/>
      <c r="X30" s="3763"/>
      <c r="Y30" s="3763"/>
      <c r="Z30" s="3763"/>
      <c r="AA30" s="3763"/>
      <c r="AB30" s="3763"/>
      <c r="AC30" s="3763"/>
      <c r="AD30" s="3763"/>
      <c r="AE30" s="3157" t="str">
        <f>IF(N25="","",VLOOKUP(N25,AZ25:CW40,19,))</f>
        <v>業務委託料</v>
      </c>
      <c r="AF30" s="3110"/>
      <c r="AG30" s="3110"/>
      <c r="AH30" s="3110"/>
      <c r="AI30" s="3110"/>
      <c r="AJ30" s="3110"/>
      <c r="AK30" s="3157" t="str">
        <f>IF(N25="","",VLOOKUP(N25,AZ25:CW40,26,))</f>
        <v>の支払い方法は、下記口座</v>
      </c>
      <c r="AL30" s="3110"/>
      <c r="AM30" s="3110"/>
      <c r="AN30" s="3110"/>
      <c r="AO30" s="3110"/>
      <c r="AP30" s="3110"/>
      <c r="AQ30" s="3110"/>
      <c r="AR30" s="3110"/>
      <c r="AS30" s="3110"/>
      <c r="AT30" s="3110"/>
      <c r="AU30" s="3110"/>
      <c r="AV30" s="3110"/>
      <c r="AY30" s="43"/>
      <c r="AZ30" s="853"/>
      <c r="BA30" s="853"/>
      <c r="BB30" s="853"/>
      <c r="BC30" s="853"/>
      <c r="BD30" s="3744"/>
      <c r="BE30" s="3744"/>
      <c r="BF30" s="3744"/>
      <c r="BG30" s="3744"/>
      <c r="BH30" s="3744"/>
      <c r="BI30" s="3744"/>
      <c r="BJ30" s="3744"/>
      <c r="BK30" s="3744"/>
      <c r="BL30" s="3744"/>
      <c r="BM30" s="3744"/>
      <c r="BN30" s="3744"/>
      <c r="BO30" s="3744"/>
      <c r="BP30" s="3744"/>
      <c r="BQ30" s="3744"/>
      <c r="BR30" s="3744"/>
      <c r="BS30" s="3744"/>
      <c r="BT30" s="3744"/>
      <c r="BU30" s="3744"/>
      <c r="BV30" s="3744"/>
      <c r="BW30" s="3744"/>
      <c r="BX30" s="3744"/>
      <c r="BY30" s="3745"/>
      <c r="BZ30" s="3745"/>
      <c r="CA30" s="3745"/>
      <c r="CB30" s="3745"/>
      <c r="CC30" s="3745"/>
      <c r="CD30" s="3745"/>
      <c r="CE30" s="3745"/>
      <c r="CF30" s="3745"/>
      <c r="CG30" s="3745"/>
      <c r="CH30" s="3745"/>
      <c r="CI30" s="3745"/>
      <c r="CJ30" s="3745"/>
      <c r="CK30" s="3745"/>
      <c r="CL30" s="3745"/>
      <c r="CM30" s="3745"/>
      <c r="CN30" s="3745"/>
      <c r="CO30" s="3745"/>
      <c r="CP30" s="3745"/>
      <c r="CQ30" s="3745"/>
      <c r="CR30" s="3745"/>
      <c r="CS30" s="3745"/>
      <c r="CT30" s="3745"/>
      <c r="CU30" s="3745"/>
      <c r="CV30" s="3745"/>
      <c r="CW30" s="3745"/>
      <c r="CX30" s="3745"/>
      <c r="CY30" s="3745"/>
      <c r="CZ30" s="3745"/>
      <c r="DA30" s="3745"/>
      <c r="DB30" s="3745"/>
      <c r="DC30" s="3745"/>
      <c r="DD30" s="3745"/>
      <c r="DE30" s="3745"/>
      <c r="DF30" s="3745"/>
      <c r="DG30" s="3745"/>
      <c r="DH30" s="3745"/>
      <c r="DI30" s="3745"/>
      <c r="DJ30" s="3745"/>
      <c r="DK30" s="3745"/>
      <c r="DL30" s="3745"/>
      <c r="DM30" s="3745"/>
      <c r="DN30" s="3745"/>
      <c r="DO30" s="3745"/>
      <c r="DP30" s="3745"/>
      <c r="DQ30" s="3745"/>
      <c r="DR30" s="3745"/>
      <c r="DS30" s="3745"/>
      <c r="DT30" s="3745"/>
      <c r="DU30" s="3745"/>
      <c r="DV30" s="3745"/>
      <c r="DW30" s="3745"/>
      <c r="DX30" s="3745"/>
      <c r="DY30" s="3745"/>
      <c r="DZ30" s="3745"/>
      <c r="EA30" s="3745"/>
      <c r="EB30" s="3745"/>
    </row>
    <row r="31" spans="1:132" s="3" customFormat="1" ht="13.5" customHeight="1">
      <c r="C31" s="3763"/>
      <c r="D31" s="3763"/>
      <c r="E31" s="3763"/>
      <c r="F31" s="3763"/>
      <c r="G31" s="3763"/>
      <c r="H31" s="3763"/>
      <c r="I31" s="3763"/>
      <c r="J31" s="3763"/>
      <c r="K31" s="3763"/>
      <c r="L31" s="3763"/>
      <c r="M31" s="3763"/>
      <c r="N31" s="3763"/>
      <c r="O31" s="3763"/>
      <c r="P31" s="3763"/>
      <c r="Q31" s="3763"/>
      <c r="R31" s="3763"/>
      <c r="S31" s="3763"/>
      <c r="T31" s="3763"/>
      <c r="U31" s="3763"/>
      <c r="V31" s="3763"/>
      <c r="W31" s="3763"/>
      <c r="X31" s="3763"/>
      <c r="Y31" s="3763"/>
      <c r="Z31" s="3763"/>
      <c r="AA31" s="3763"/>
      <c r="AB31" s="3763"/>
      <c r="AC31" s="3763"/>
      <c r="AD31" s="3763"/>
      <c r="AE31" s="3110"/>
      <c r="AF31" s="3110"/>
      <c r="AG31" s="3110"/>
      <c r="AH31" s="3110"/>
      <c r="AI31" s="3110"/>
      <c r="AJ31" s="3110"/>
      <c r="AK31" s="3110"/>
      <c r="AL31" s="3110"/>
      <c r="AM31" s="3110"/>
      <c r="AN31" s="3110"/>
      <c r="AO31" s="3110"/>
      <c r="AP31" s="3110"/>
      <c r="AQ31" s="3110"/>
      <c r="AR31" s="3110"/>
      <c r="AS31" s="3110"/>
      <c r="AT31" s="3110"/>
      <c r="AU31" s="3110"/>
      <c r="AV31" s="3110"/>
      <c r="AW31" s="43"/>
      <c r="AX31" s="43"/>
      <c r="AZ31" s="853"/>
      <c r="BA31" s="853"/>
      <c r="BB31" s="853"/>
      <c r="BC31" s="853"/>
      <c r="BD31" s="3744"/>
      <c r="BE31" s="3744"/>
      <c r="BF31" s="3744"/>
      <c r="BG31" s="3744"/>
      <c r="BH31" s="3744"/>
      <c r="BI31" s="3744"/>
      <c r="BJ31" s="3744"/>
      <c r="BK31" s="3744"/>
      <c r="BL31" s="3744"/>
      <c r="BM31" s="3744"/>
      <c r="BN31" s="3744"/>
      <c r="BO31" s="3744"/>
      <c r="BP31" s="3744"/>
      <c r="BQ31" s="3744"/>
      <c r="BR31" s="3744"/>
      <c r="BS31" s="3744"/>
      <c r="BT31" s="3744"/>
      <c r="BU31" s="3744"/>
      <c r="BV31" s="3744"/>
      <c r="BW31" s="3744"/>
      <c r="BX31" s="3744"/>
      <c r="BY31" s="3745"/>
      <c r="BZ31" s="3745"/>
      <c r="CA31" s="3745"/>
      <c r="CB31" s="3745"/>
      <c r="CC31" s="3745"/>
      <c r="CD31" s="3745"/>
      <c r="CE31" s="3745"/>
      <c r="CF31" s="3745"/>
      <c r="CG31" s="3745"/>
      <c r="CH31" s="3745"/>
      <c r="CI31" s="3745"/>
      <c r="CJ31" s="3745"/>
      <c r="CK31" s="3745"/>
      <c r="CL31" s="3745"/>
      <c r="CM31" s="3745"/>
      <c r="CN31" s="3745"/>
      <c r="CO31" s="3745"/>
      <c r="CP31" s="3745"/>
      <c r="CQ31" s="3745"/>
      <c r="CR31" s="3745"/>
      <c r="CS31" s="3745"/>
      <c r="CT31" s="3745"/>
      <c r="CU31" s="3745"/>
      <c r="CV31" s="3745"/>
      <c r="CW31" s="3745"/>
      <c r="CX31" s="3745"/>
      <c r="CY31" s="3745"/>
      <c r="CZ31" s="3745"/>
      <c r="DA31" s="3745"/>
      <c r="DB31" s="3745"/>
      <c r="DC31" s="3745"/>
      <c r="DD31" s="3745"/>
      <c r="DE31" s="3745"/>
      <c r="DF31" s="3745"/>
      <c r="DG31" s="3745"/>
      <c r="DH31" s="3745"/>
      <c r="DI31" s="3745"/>
      <c r="DJ31" s="3745"/>
      <c r="DK31" s="3745"/>
      <c r="DL31" s="3745"/>
      <c r="DM31" s="3745"/>
      <c r="DN31" s="3745"/>
      <c r="DO31" s="3745"/>
      <c r="DP31" s="3745"/>
      <c r="DQ31" s="3745"/>
      <c r="DR31" s="3745"/>
      <c r="DS31" s="3745"/>
      <c r="DT31" s="3745"/>
      <c r="DU31" s="3745"/>
      <c r="DV31" s="3745"/>
      <c r="DW31" s="3745"/>
      <c r="DX31" s="3745"/>
      <c r="DY31" s="3745"/>
      <c r="DZ31" s="3745"/>
      <c r="EA31" s="3745"/>
      <c r="EB31" s="3745"/>
    </row>
    <row r="32" spans="1:132" s="3" customFormat="1" ht="13.5" customHeight="1">
      <c r="C32" s="3797" t="str">
        <f>IF(N25="","",VLOOKUP(N25,AZ25:CW40,40,))</f>
        <v>への振り込みとします。振込み手数料は依頼者負担とします。
＜振込先＞
 「三井住友銀行　新宿西口支店（259）　（普）2811658　トウキョウマンション（カ」</v>
      </c>
      <c r="D32" s="3798"/>
      <c r="E32" s="3798"/>
      <c r="F32" s="3798"/>
      <c r="G32" s="3798"/>
      <c r="H32" s="3798"/>
      <c r="I32" s="3798"/>
      <c r="J32" s="3798"/>
      <c r="K32" s="3798"/>
      <c r="L32" s="3798"/>
      <c r="M32" s="3798"/>
      <c r="N32" s="3798"/>
      <c r="O32" s="3798"/>
      <c r="P32" s="3798"/>
      <c r="Q32" s="3798"/>
      <c r="R32" s="3798"/>
      <c r="S32" s="3798"/>
      <c r="T32" s="3798"/>
      <c r="U32" s="3798"/>
      <c r="V32" s="3798"/>
      <c r="W32" s="3798"/>
      <c r="X32" s="3798"/>
      <c r="Y32" s="3798"/>
      <c r="Z32" s="3798"/>
      <c r="AA32" s="3798"/>
      <c r="AB32" s="3798"/>
      <c r="AC32" s="3798"/>
      <c r="AD32" s="3798"/>
      <c r="AE32" s="3798"/>
      <c r="AF32" s="3798"/>
      <c r="AG32" s="3798"/>
      <c r="AH32" s="3798"/>
      <c r="AI32" s="3798"/>
      <c r="AJ32" s="3798"/>
      <c r="AK32" s="3798"/>
      <c r="AL32" s="3798"/>
      <c r="AM32" s="3798"/>
      <c r="AN32" s="3798"/>
      <c r="AO32" s="3798"/>
      <c r="AP32" s="3798"/>
      <c r="AQ32" s="3798"/>
      <c r="AR32" s="3798"/>
      <c r="AS32" s="3798"/>
      <c r="AT32" s="3798"/>
      <c r="AU32" s="3798"/>
      <c r="AV32" s="3798"/>
      <c r="AW32" s="43"/>
      <c r="AX32" s="43"/>
      <c r="AZ32" s="853"/>
      <c r="BA32" s="853"/>
      <c r="BB32" s="853"/>
      <c r="BC32" s="853"/>
      <c r="BD32" s="3744"/>
      <c r="BE32" s="3744"/>
      <c r="BF32" s="3744"/>
      <c r="BG32" s="3744"/>
      <c r="BH32" s="3744"/>
      <c r="BI32" s="3744"/>
      <c r="BJ32" s="3744"/>
      <c r="BK32" s="3744"/>
      <c r="BL32" s="3744"/>
      <c r="BM32" s="3744"/>
      <c r="BN32" s="3744"/>
      <c r="BO32" s="3744"/>
      <c r="BP32" s="3744"/>
      <c r="BQ32" s="3744"/>
      <c r="BR32" s="3744"/>
      <c r="BS32" s="3744"/>
      <c r="BT32" s="3744"/>
      <c r="BU32" s="3744"/>
      <c r="BV32" s="3744"/>
      <c r="BW32" s="3744"/>
      <c r="BX32" s="3744"/>
      <c r="BY32" s="3745"/>
      <c r="BZ32" s="3745"/>
      <c r="CA32" s="3745"/>
      <c r="CB32" s="3745"/>
      <c r="CC32" s="3745"/>
      <c r="CD32" s="3745"/>
      <c r="CE32" s="3745"/>
      <c r="CF32" s="3745"/>
      <c r="CG32" s="3745"/>
      <c r="CH32" s="3745"/>
      <c r="CI32" s="3745"/>
      <c r="CJ32" s="3745"/>
      <c r="CK32" s="3745"/>
      <c r="CL32" s="3745"/>
      <c r="CM32" s="3745"/>
      <c r="CN32" s="3745"/>
      <c r="CO32" s="3745"/>
      <c r="CP32" s="3745"/>
      <c r="CQ32" s="3745"/>
      <c r="CR32" s="3745"/>
      <c r="CS32" s="3745"/>
      <c r="CT32" s="3745"/>
      <c r="CU32" s="3745"/>
      <c r="CV32" s="3745"/>
      <c r="CW32" s="3745"/>
      <c r="CX32" s="3745"/>
      <c r="CY32" s="3745"/>
      <c r="CZ32" s="3745"/>
      <c r="DA32" s="3745"/>
      <c r="DB32" s="3745"/>
      <c r="DC32" s="3745"/>
      <c r="DD32" s="3745"/>
      <c r="DE32" s="3745"/>
      <c r="DF32" s="3745"/>
      <c r="DG32" s="3745"/>
      <c r="DH32" s="3745"/>
      <c r="DI32" s="3745"/>
      <c r="DJ32" s="3745"/>
      <c r="DK32" s="3745"/>
      <c r="DL32" s="3745"/>
      <c r="DM32" s="3745"/>
      <c r="DN32" s="3745"/>
      <c r="DO32" s="3745"/>
      <c r="DP32" s="3745"/>
      <c r="DQ32" s="3745"/>
      <c r="DR32" s="3745"/>
      <c r="DS32" s="3745"/>
      <c r="DT32" s="3745"/>
      <c r="DU32" s="3745"/>
      <c r="DV32" s="3745"/>
      <c r="DW32" s="3745"/>
      <c r="DX32" s="3745"/>
      <c r="DY32" s="3745"/>
      <c r="DZ32" s="3745"/>
      <c r="EA32" s="3745"/>
      <c r="EB32" s="3745"/>
    </row>
    <row r="33" spans="2:111" s="3" customFormat="1" ht="13.5" customHeight="1">
      <c r="C33" s="3798"/>
      <c r="D33" s="3798"/>
      <c r="E33" s="3798"/>
      <c r="F33" s="3798"/>
      <c r="G33" s="3798"/>
      <c r="H33" s="3798"/>
      <c r="I33" s="3798"/>
      <c r="J33" s="3798"/>
      <c r="K33" s="3798"/>
      <c r="L33" s="3798"/>
      <c r="M33" s="3798"/>
      <c r="N33" s="3798"/>
      <c r="O33" s="3798"/>
      <c r="P33" s="3798"/>
      <c r="Q33" s="3798"/>
      <c r="R33" s="3798"/>
      <c r="S33" s="3798"/>
      <c r="T33" s="3798"/>
      <c r="U33" s="3798"/>
      <c r="V33" s="3798"/>
      <c r="W33" s="3798"/>
      <c r="X33" s="3798"/>
      <c r="Y33" s="3798"/>
      <c r="Z33" s="3798"/>
      <c r="AA33" s="3798"/>
      <c r="AB33" s="3798"/>
      <c r="AC33" s="3798"/>
      <c r="AD33" s="3798"/>
      <c r="AE33" s="3798"/>
      <c r="AF33" s="3798"/>
      <c r="AG33" s="3798"/>
      <c r="AH33" s="3798"/>
      <c r="AI33" s="3798"/>
      <c r="AJ33" s="3798"/>
      <c r="AK33" s="3798"/>
      <c r="AL33" s="3798"/>
      <c r="AM33" s="3798"/>
      <c r="AN33" s="3798"/>
      <c r="AO33" s="3798"/>
      <c r="AP33" s="3798"/>
      <c r="AQ33" s="3798"/>
      <c r="AR33" s="3798"/>
      <c r="AS33" s="3798"/>
      <c r="AT33" s="3798"/>
      <c r="AU33" s="3798"/>
      <c r="AV33" s="3798"/>
      <c r="AX33" s="43"/>
      <c r="AZ33" s="853" t="s">
        <v>1031</v>
      </c>
      <c r="BA33" s="853"/>
      <c r="BB33" s="853"/>
      <c r="BC33" s="853"/>
      <c r="BD33" s="3744"/>
      <c r="BE33" s="3744"/>
      <c r="BF33" s="3744"/>
      <c r="BG33" s="3744"/>
      <c r="BH33" s="3744"/>
      <c r="BI33" s="3744"/>
      <c r="BJ33" s="3744"/>
      <c r="BK33" s="3744"/>
      <c r="BL33" s="3744"/>
      <c r="BM33" s="3744"/>
      <c r="BN33" s="3744"/>
      <c r="BO33" s="3744"/>
      <c r="BP33" s="3744"/>
      <c r="BQ33" s="3744"/>
      <c r="BR33" s="3744"/>
      <c r="BS33" s="3744"/>
      <c r="BT33" s="3744"/>
      <c r="BU33" s="3744"/>
      <c r="BV33" s="3744"/>
      <c r="BW33" s="3744"/>
      <c r="BX33" s="3744"/>
      <c r="BY33" s="3745"/>
      <c r="BZ33" s="3745"/>
      <c r="CA33" s="3745"/>
      <c r="CB33" s="3745"/>
      <c r="CC33" s="3745"/>
      <c r="CD33" s="3745"/>
      <c r="CE33" s="3745"/>
      <c r="CF33" s="3745"/>
      <c r="CG33" s="3745"/>
      <c r="CH33" s="3745"/>
      <c r="CI33" s="3745"/>
      <c r="CJ33" s="3745"/>
      <c r="CK33" s="3745"/>
      <c r="CL33" s="3745"/>
      <c r="CM33" s="3745" t="s">
        <v>1056</v>
      </c>
      <c r="CN33" s="3745"/>
      <c r="CO33" s="3745"/>
      <c r="CP33" s="3745"/>
      <c r="CQ33" s="3745"/>
      <c r="CR33" s="3745"/>
      <c r="CS33" s="3745"/>
      <c r="CT33" s="3745"/>
      <c r="CU33" s="3745"/>
      <c r="CV33" s="3745"/>
      <c r="CW33" s="3745"/>
      <c r="CX33" s="3745"/>
      <c r="CY33" s="3745"/>
      <c r="CZ33" s="3745"/>
      <c r="DA33" s="3745"/>
      <c r="DB33" s="3745"/>
      <c r="DC33" s="3745"/>
      <c r="DD33" s="3745"/>
      <c r="DE33" s="3745"/>
      <c r="DF33" s="3745"/>
      <c r="DG33" s="3745"/>
    </row>
    <row r="34" spans="2:111" s="3" customFormat="1" ht="13.5" customHeight="1">
      <c r="C34" s="3798"/>
      <c r="D34" s="3798"/>
      <c r="E34" s="3798"/>
      <c r="F34" s="3798"/>
      <c r="G34" s="3798"/>
      <c r="H34" s="3798"/>
      <c r="I34" s="3798"/>
      <c r="J34" s="3798"/>
      <c r="K34" s="3798"/>
      <c r="L34" s="3798"/>
      <c r="M34" s="3798"/>
      <c r="N34" s="3798"/>
      <c r="O34" s="3798"/>
      <c r="P34" s="3798"/>
      <c r="Q34" s="3798"/>
      <c r="R34" s="3798"/>
      <c r="S34" s="3798"/>
      <c r="T34" s="3798"/>
      <c r="U34" s="3798"/>
      <c r="V34" s="3798"/>
      <c r="W34" s="3798"/>
      <c r="X34" s="3798"/>
      <c r="Y34" s="3798"/>
      <c r="Z34" s="3798"/>
      <c r="AA34" s="3798"/>
      <c r="AB34" s="3798"/>
      <c r="AC34" s="3798"/>
      <c r="AD34" s="3798"/>
      <c r="AE34" s="3798"/>
      <c r="AF34" s="3798"/>
      <c r="AG34" s="3798"/>
      <c r="AH34" s="3798"/>
      <c r="AI34" s="3798"/>
      <c r="AJ34" s="3798"/>
      <c r="AK34" s="3798"/>
      <c r="AL34" s="3798"/>
      <c r="AM34" s="3798"/>
      <c r="AN34" s="3798"/>
      <c r="AO34" s="3798"/>
      <c r="AP34" s="3798"/>
      <c r="AQ34" s="3798"/>
      <c r="AR34" s="3798"/>
      <c r="AS34" s="3798"/>
      <c r="AT34" s="3798"/>
      <c r="AU34" s="3798"/>
      <c r="AV34" s="3798"/>
      <c r="AX34" s="43"/>
      <c r="AZ34" s="853"/>
      <c r="BA34" s="853"/>
      <c r="BB34" s="853"/>
      <c r="BC34" s="853"/>
      <c r="BD34" s="3744"/>
      <c r="BE34" s="3744"/>
      <c r="BF34" s="3744"/>
      <c r="BG34" s="3744"/>
      <c r="BH34" s="3744"/>
      <c r="BI34" s="3744"/>
      <c r="BJ34" s="3744"/>
      <c r="BK34" s="3744"/>
      <c r="BL34" s="3744"/>
      <c r="BM34" s="3744"/>
      <c r="BN34" s="3744"/>
      <c r="BO34" s="3744"/>
      <c r="BP34" s="3744"/>
      <c r="BQ34" s="3744"/>
      <c r="BR34" s="3744"/>
      <c r="BS34" s="3744"/>
      <c r="BT34" s="3744"/>
      <c r="BU34" s="3744"/>
      <c r="BV34" s="3744"/>
      <c r="BW34" s="3744"/>
      <c r="BX34" s="3744"/>
      <c r="BY34" s="3745"/>
      <c r="BZ34" s="3745"/>
      <c r="CA34" s="3745"/>
      <c r="CB34" s="3745"/>
      <c r="CC34" s="3745"/>
      <c r="CD34" s="3745"/>
      <c r="CE34" s="3745"/>
      <c r="CF34" s="3745"/>
      <c r="CG34" s="3745"/>
      <c r="CH34" s="3745"/>
      <c r="CI34" s="3745"/>
      <c r="CJ34" s="3745"/>
      <c r="CK34" s="3745"/>
      <c r="CL34" s="3745"/>
      <c r="CM34" s="3745"/>
      <c r="CN34" s="3745"/>
      <c r="CO34" s="3745"/>
      <c r="CP34" s="3745"/>
      <c r="CQ34" s="3745"/>
      <c r="CR34" s="3745"/>
      <c r="CS34" s="3745"/>
      <c r="CT34" s="3745"/>
      <c r="CU34" s="3745"/>
      <c r="CV34" s="3745"/>
      <c r="CW34" s="3745"/>
      <c r="CX34" s="3745"/>
      <c r="CY34" s="3745"/>
      <c r="CZ34" s="3745"/>
      <c r="DA34" s="3745"/>
      <c r="DB34" s="3745"/>
      <c r="DC34" s="3745"/>
      <c r="DD34" s="3745"/>
      <c r="DE34" s="3745"/>
      <c r="DF34" s="3745"/>
      <c r="DG34" s="3745"/>
    </row>
    <row r="35" spans="2:111" s="3" customFormat="1" ht="13.5" customHeight="1">
      <c r="C35" s="3798"/>
      <c r="D35" s="3798"/>
      <c r="E35" s="3798"/>
      <c r="F35" s="3798"/>
      <c r="G35" s="3798"/>
      <c r="H35" s="3798"/>
      <c r="I35" s="3798"/>
      <c r="J35" s="3798"/>
      <c r="K35" s="3798"/>
      <c r="L35" s="3798"/>
      <c r="M35" s="3798"/>
      <c r="N35" s="3798"/>
      <c r="O35" s="3798"/>
      <c r="P35" s="3798"/>
      <c r="Q35" s="3798"/>
      <c r="R35" s="3798"/>
      <c r="S35" s="3798"/>
      <c r="T35" s="3798"/>
      <c r="U35" s="3798"/>
      <c r="V35" s="3798"/>
      <c r="W35" s="3798"/>
      <c r="X35" s="3798"/>
      <c r="Y35" s="3798"/>
      <c r="Z35" s="3798"/>
      <c r="AA35" s="3798"/>
      <c r="AB35" s="3798"/>
      <c r="AC35" s="3798"/>
      <c r="AD35" s="3798"/>
      <c r="AE35" s="3798"/>
      <c r="AF35" s="3798"/>
      <c r="AG35" s="3798"/>
      <c r="AH35" s="3798"/>
      <c r="AI35" s="3798"/>
      <c r="AJ35" s="3798"/>
      <c r="AK35" s="3798"/>
      <c r="AL35" s="3798"/>
      <c r="AM35" s="3798"/>
      <c r="AN35" s="3798"/>
      <c r="AO35" s="3798"/>
      <c r="AP35" s="3798"/>
      <c r="AQ35" s="3798"/>
      <c r="AR35" s="3798"/>
      <c r="AS35" s="3798"/>
      <c r="AT35" s="3798"/>
      <c r="AU35" s="3798"/>
      <c r="AV35" s="3798"/>
      <c r="AX35" s="43"/>
      <c r="AZ35" s="853"/>
      <c r="BA35" s="853"/>
      <c r="BB35" s="853"/>
      <c r="BC35" s="853"/>
      <c r="BD35" s="3744"/>
      <c r="BE35" s="3744"/>
      <c r="BF35" s="3744"/>
      <c r="BG35" s="3744"/>
      <c r="BH35" s="3744"/>
      <c r="BI35" s="3744"/>
      <c r="BJ35" s="3744"/>
      <c r="BK35" s="3744"/>
      <c r="BL35" s="3744"/>
      <c r="BM35" s="3744"/>
      <c r="BN35" s="3744"/>
      <c r="BO35" s="3744"/>
      <c r="BP35" s="3744"/>
      <c r="BQ35" s="3744"/>
      <c r="BR35" s="3744"/>
      <c r="BS35" s="3744"/>
      <c r="BT35" s="3744"/>
      <c r="BU35" s="3744"/>
      <c r="BV35" s="3744"/>
      <c r="BW35" s="3744"/>
      <c r="BX35" s="3744"/>
      <c r="BY35" s="3745"/>
      <c r="BZ35" s="3745"/>
      <c r="CA35" s="3745"/>
      <c r="CB35" s="3745"/>
      <c r="CC35" s="3745"/>
      <c r="CD35" s="3745"/>
      <c r="CE35" s="3745"/>
      <c r="CF35" s="3745"/>
      <c r="CG35" s="3745"/>
      <c r="CH35" s="3745"/>
      <c r="CI35" s="3745"/>
      <c r="CJ35" s="3745"/>
      <c r="CK35" s="3745"/>
      <c r="CL35" s="3745"/>
      <c r="CM35" s="3745"/>
      <c r="CN35" s="3745"/>
      <c r="CO35" s="3745"/>
      <c r="CP35" s="3745"/>
      <c r="CQ35" s="3745"/>
      <c r="CR35" s="3745"/>
      <c r="CS35" s="3745"/>
      <c r="CT35" s="3745"/>
      <c r="CU35" s="3745"/>
      <c r="CV35" s="3745"/>
      <c r="CW35" s="3745"/>
      <c r="CX35" s="3745"/>
      <c r="CY35" s="3745"/>
      <c r="CZ35" s="3745"/>
      <c r="DA35" s="3745"/>
      <c r="DB35" s="3745"/>
      <c r="DC35" s="3745"/>
      <c r="DD35" s="3745"/>
      <c r="DE35" s="3745"/>
      <c r="DF35" s="3745"/>
      <c r="DG35" s="3745"/>
    </row>
    <row r="36" spans="2:111" s="3" customFormat="1" ht="13.5" customHeight="1">
      <c r="C36" s="3798"/>
      <c r="D36" s="3798"/>
      <c r="E36" s="3798"/>
      <c r="F36" s="3798"/>
      <c r="G36" s="3798"/>
      <c r="H36" s="3798"/>
      <c r="I36" s="3798"/>
      <c r="J36" s="3798"/>
      <c r="K36" s="3798"/>
      <c r="L36" s="3798"/>
      <c r="M36" s="3798"/>
      <c r="N36" s="3798"/>
      <c r="O36" s="3798"/>
      <c r="P36" s="3798"/>
      <c r="Q36" s="3798"/>
      <c r="R36" s="3798"/>
      <c r="S36" s="3798"/>
      <c r="T36" s="3798"/>
      <c r="U36" s="3798"/>
      <c r="V36" s="3798"/>
      <c r="W36" s="3798"/>
      <c r="X36" s="3798"/>
      <c r="Y36" s="3798"/>
      <c r="Z36" s="3798"/>
      <c r="AA36" s="3798"/>
      <c r="AB36" s="3798"/>
      <c r="AC36" s="3798"/>
      <c r="AD36" s="3798"/>
      <c r="AE36" s="3798"/>
      <c r="AF36" s="3798"/>
      <c r="AG36" s="3798"/>
      <c r="AH36" s="3798"/>
      <c r="AI36" s="3798"/>
      <c r="AJ36" s="3798"/>
      <c r="AK36" s="3798"/>
      <c r="AL36" s="3798"/>
      <c r="AM36" s="3798"/>
      <c r="AN36" s="3798"/>
      <c r="AO36" s="3798"/>
      <c r="AP36" s="3798"/>
      <c r="AQ36" s="3798"/>
      <c r="AR36" s="3798"/>
      <c r="AS36" s="3798"/>
      <c r="AT36" s="3798"/>
      <c r="AU36" s="3798"/>
      <c r="AV36" s="3798"/>
      <c r="AX36" s="43"/>
      <c r="AZ36" s="853"/>
      <c r="BA36" s="853"/>
      <c r="BB36" s="853"/>
      <c r="BC36" s="853"/>
      <c r="BD36" s="3744"/>
      <c r="BE36" s="3744"/>
      <c r="BF36" s="3744"/>
      <c r="BG36" s="3744"/>
      <c r="BH36" s="3744"/>
      <c r="BI36" s="3744"/>
      <c r="BJ36" s="3744"/>
      <c r="BK36" s="3744"/>
      <c r="BL36" s="3744"/>
      <c r="BM36" s="3744"/>
      <c r="BN36" s="3744"/>
      <c r="BO36" s="3744"/>
      <c r="BP36" s="3744"/>
      <c r="BQ36" s="3744"/>
      <c r="BR36" s="3744"/>
      <c r="BS36" s="3744"/>
      <c r="BT36" s="3744"/>
      <c r="BU36" s="3744"/>
      <c r="BV36" s="3744"/>
      <c r="BW36" s="3744"/>
      <c r="BX36" s="3744"/>
      <c r="BY36" s="3745"/>
      <c r="BZ36" s="3745"/>
      <c r="CA36" s="3745"/>
      <c r="CB36" s="3745"/>
      <c r="CC36" s="3745"/>
      <c r="CD36" s="3745"/>
      <c r="CE36" s="3745"/>
      <c r="CF36" s="3745"/>
      <c r="CG36" s="3745"/>
      <c r="CH36" s="3745"/>
      <c r="CI36" s="3745"/>
      <c r="CJ36" s="3745"/>
      <c r="CK36" s="3745"/>
      <c r="CL36" s="3745"/>
      <c r="CM36" s="3745"/>
      <c r="CN36" s="3745"/>
      <c r="CO36" s="3745"/>
      <c r="CP36" s="3745"/>
      <c r="CQ36" s="3745"/>
      <c r="CR36" s="3745"/>
      <c r="CS36" s="3745"/>
      <c r="CT36" s="3745"/>
      <c r="CU36" s="3745"/>
      <c r="CV36" s="3745"/>
      <c r="CW36" s="3745"/>
      <c r="CX36" s="3745"/>
      <c r="CY36" s="3745"/>
      <c r="CZ36" s="3745"/>
      <c r="DA36" s="3745"/>
      <c r="DB36" s="3745"/>
      <c r="DC36" s="3745"/>
      <c r="DD36" s="3745"/>
      <c r="DE36" s="3745"/>
      <c r="DF36" s="3745"/>
      <c r="DG36" s="3745"/>
    </row>
    <row r="37" spans="2:111" s="3" customFormat="1" ht="13.5" customHeight="1">
      <c r="C37" s="3798"/>
      <c r="D37" s="3798"/>
      <c r="E37" s="3798"/>
      <c r="F37" s="3798"/>
      <c r="G37" s="3798"/>
      <c r="H37" s="3798"/>
      <c r="I37" s="3798"/>
      <c r="J37" s="3798"/>
      <c r="K37" s="3798"/>
      <c r="L37" s="3798"/>
      <c r="M37" s="3798"/>
      <c r="N37" s="3798"/>
      <c r="O37" s="3798"/>
      <c r="P37" s="3798"/>
      <c r="Q37" s="3798"/>
      <c r="R37" s="3798"/>
      <c r="S37" s="3798"/>
      <c r="T37" s="3798"/>
      <c r="U37" s="3798"/>
      <c r="V37" s="3798"/>
      <c r="W37" s="3798"/>
      <c r="X37" s="3798"/>
      <c r="Y37" s="3798"/>
      <c r="Z37" s="3798"/>
      <c r="AA37" s="3798"/>
      <c r="AB37" s="3798"/>
      <c r="AC37" s="3798"/>
      <c r="AD37" s="3798"/>
      <c r="AE37" s="3798"/>
      <c r="AF37" s="3798"/>
      <c r="AG37" s="3798"/>
      <c r="AH37" s="3798"/>
      <c r="AI37" s="3798"/>
      <c r="AJ37" s="3798"/>
      <c r="AK37" s="3798"/>
      <c r="AL37" s="3798"/>
      <c r="AM37" s="3798"/>
      <c r="AN37" s="3798"/>
      <c r="AO37" s="3798"/>
      <c r="AP37" s="3798"/>
      <c r="AQ37" s="3798"/>
      <c r="AR37" s="3798"/>
      <c r="AS37" s="3798"/>
      <c r="AT37" s="3798"/>
      <c r="AU37" s="3798"/>
      <c r="AV37" s="3798"/>
      <c r="AZ37" s="853"/>
      <c r="BA37" s="853"/>
      <c r="BB37" s="853"/>
      <c r="BC37" s="853"/>
      <c r="BD37" s="3744"/>
      <c r="BE37" s="3744"/>
      <c r="BF37" s="3744"/>
      <c r="BG37" s="3744"/>
      <c r="BH37" s="3744"/>
      <c r="BI37" s="3744"/>
      <c r="BJ37" s="3744"/>
      <c r="BK37" s="3744"/>
      <c r="BL37" s="3744"/>
      <c r="BM37" s="3744"/>
      <c r="BN37" s="3744"/>
      <c r="BO37" s="3744"/>
      <c r="BP37" s="3744"/>
      <c r="BQ37" s="3744"/>
      <c r="BR37" s="3744"/>
      <c r="BS37" s="3744"/>
      <c r="BT37" s="3744"/>
      <c r="BU37" s="3744"/>
      <c r="BV37" s="3744"/>
      <c r="BW37" s="3744"/>
      <c r="BX37" s="3744"/>
      <c r="BY37" s="3745"/>
      <c r="BZ37" s="3745"/>
      <c r="CA37" s="3745"/>
      <c r="CB37" s="3745"/>
      <c r="CC37" s="3745"/>
      <c r="CD37" s="3745"/>
      <c r="CE37" s="3745"/>
      <c r="CF37" s="3745"/>
      <c r="CG37" s="3745"/>
      <c r="CH37" s="3745"/>
      <c r="CI37" s="3745"/>
      <c r="CJ37" s="3745"/>
      <c r="CK37" s="3745"/>
      <c r="CL37" s="3745"/>
      <c r="CM37" s="3745"/>
      <c r="CN37" s="3745"/>
      <c r="CO37" s="3745"/>
      <c r="CP37" s="3745"/>
      <c r="CQ37" s="3745"/>
      <c r="CR37" s="3745"/>
      <c r="CS37" s="3745"/>
      <c r="CT37" s="3745"/>
      <c r="CU37" s="3745"/>
      <c r="CV37" s="3745"/>
      <c r="CW37" s="3745"/>
      <c r="CX37" s="3745"/>
      <c r="CY37" s="3745"/>
      <c r="CZ37" s="3745"/>
      <c r="DA37" s="3745"/>
      <c r="DB37" s="3745"/>
      <c r="DC37" s="3745"/>
      <c r="DD37" s="3745"/>
      <c r="DE37" s="3745"/>
      <c r="DF37" s="3745"/>
      <c r="DG37" s="3745"/>
    </row>
    <row r="38" spans="2:111" s="3" customFormat="1" ht="13.5" customHeight="1">
      <c r="C38" s="3798"/>
      <c r="D38" s="3798"/>
      <c r="E38" s="3798"/>
      <c r="F38" s="3798"/>
      <c r="G38" s="3798"/>
      <c r="H38" s="3798"/>
      <c r="I38" s="3798"/>
      <c r="J38" s="3798"/>
      <c r="K38" s="3798"/>
      <c r="L38" s="3798"/>
      <c r="M38" s="3798"/>
      <c r="N38" s="3798"/>
      <c r="O38" s="3798"/>
      <c r="P38" s="3798"/>
      <c r="Q38" s="3798"/>
      <c r="R38" s="3798"/>
      <c r="S38" s="3798"/>
      <c r="T38" s="3798"/>
      <c r="U38" s="3798"/>
      <c r="V38" s="3798"/>
      <c r="W38" s="3798"/>
      <c r="X38" s="3798"/>
      <c r="Y38" s="3798"/>
      <c r="Z38" s="3798"/>
      <c r="AA38" s="3798"/>
      <c r="AB38" s="3798"/>
      <c r="AC38" s="3798"/>
      <c r="AD38" s="3798"/>
      <c r="AE38" s="3798"/>
      <c r="AF38" s="3798"/>
      <c r="AG38" s="3798"/>
      <c r="AH38" s="3798"/>
      <c r="AI38" s="3798"/>
      <c r="AJ38" s="3798"/>
      <c r="AK38" s="3798"/>
      <c r="AL38" s="3798"/>
      <c r="AM38" s="3798"/>
      <c r="AN38" s="3798"/>
      <c r="AO38" s="3798"/>
      <c r="AP38" s="3798"/>
      <c r="AQ38" s="3798"/>
      <c r="AR38" s="3798"/>
      <c r="AS38" s="3798"/>
      <c r="AT38" s="3798"/>
      <c r="AU38" s="3798"/>
      <c r="AV38" s="3798"/>
      <c r="AZ38" s="853"/>
      <c r="BA38" s="853"/>
      <c r="BB38" s="853"/>
      <c r="BC38" s="853"/>
      <c r="BD38" s="3744"/>
      <c r="BE38" s="3744"/>
      <c r="BF38" s="3744"/>
      <c r="BG38" s="3744"/>
      <c r="BH38" s="3744"/>
      <c r="BI38" s="3744"/>
      <c r="BJ38" s="3744"/>
      <c r="BK38" s="3744"/>
      <c r="BL38" s="3744"/>
      <c r="BM38" s="3744"/>
      <c r="BN38" s="3744"/>
      <c r="BO38" s="3744"/>
      <c r="BP38" s="3744"/>
      <c r="BQ38" s="3744"/>
      <c r="BR38" s="3744"/>
      <c r="BS38" s="3744"/>
      <c r="BT38" s="3744"/>
      <c r="BU38" s="3744"/>
      <c r="BV38" s="3744"/>
      <c r="BW38" s="3744"/>
      <c r="BX38" s="3744"/>
      <c r="BY38" s="3745"/>
      <c r="BZ38" s="3745"/>
      <c r="CA38" s="3745"/>
      <c r="CB38" s="3745"/>
      <c r="CC38" s="3745"/>
      <c r="CD38" s="3745"/>
      <c r="CE38" s="3745"/>
      <c r="CF38" s="3745"/>
      <c r="CG38" s="3745"/>
      <c r="CH38" s="3745"/>
      <c r="CI38" s="3745"/>
      <c r="CJ38" s="3745"/>
      <c r="CK38" s="3745"/>
      <c r="CL38" s="3745"/>
      <c r="CM38" s="3745"/>
      <c r="CN38" s="3745"/>
      <c r="CO38" s="3745"/>
      <c r="CP38" s="3745"/>
      <c r="CQ38" s="3745"/>
      <c r="CR38" s="3745"/>
      <c r="CS38" s="3745"/>
      <c r="CT38" s="3745"/>
      <c r="CU38" s="3745"/>
      <c r="CV38" s="3745"/>
      <c r="CW38" s="3745"/>
      <c r="CX38" s="3745"/>
      <c r="CY38" s="3745"/>
      <c r="CZ38" s="3745"/>
      <c r="DA38" s="3745"/>
      <c r="DB38" s="3745"/>
      <c r="DC38" s="3745"/>
      <c r="DD38" s="3745"/>
      <c r="DE38" s="3745"/>
      <c r="DF38" s="3745"/>
      <c r="DG38" s="3745"/>
    </row>
    <row r="39" spans="2:111" s="3" customFormat="1" ht="13.5" customHeight="1">
      <c r="AX39" s="9"/>
      <c r="AZ39" s="853"/>
      <c r="BA39" s="853"/>
      <c r="BB39" s="853"/>
      <c r="BC39" s="853"/>
      <c r="BD39" s="3744"/>
      <c r="BE39" s="3744"/>
      <c r="BF39" s="3744"/>
      <c r="BG39" s="3744"/>
      <c r="BH39" s="3744"/>
      <c r="BI39" s="3744"/>
      <c r="BJ39" s="3744"/>
      <c r="BK39" s="3744"/>
      <c r="BL39" s="3744"/>
      <c r="BM39" s="3744"/>
      <c r="BN39" s="3744"/>
      <c r="BO39" s="3744"/>
      <c r="BP39" s="3744"/>
      <c r="BQ39" s="3744"/>
      <c r="BR39" s="3744"/>
      <c r="BS39" s="3744"/>
      <c r="BT39" s="3744"/>
      <c r="BU39" s="3744"/>
      <c r="BV39" s="3744"/>
      <c r="BW39" s="3744"/>
      <c r="BX39" s="3744"/>
      <c r="BY39" s="3745"/>
      <c r="BZ39" s="3745"/>
      <c r="CA39" s="3745"/>
      <c r="CB39" s="3745"/>
      <c r="CC39" s="3745"/>
      <c r="CD39" s="3745"/>
      <c r="CE39" s="3745"/>
      <c r="CF39" s="3745"/>
      <c r="CG39" s="3745"/>
      <c r="CH39" s="3745"/>
      <c r="CI39" s="3745"/>
      <c r="CJ39" s="3745"/>
      <c r="CK39" s="3745"/>
      <c r="CL39" s="3745"/>
      <c r="CM39" s="3745"/>
      <c r="CN39" s="3745"/>
      <c r="CO39" s="3745"/>
      <c r="CP39" s="3745"/>
      <c r="CQ39" s="3745"/>
      <c r="CR39" s="3745"/>
      <c r="CS39" s="3745"/>
      <c r="CT39" s="3745"/>
      <c r="CU39" s="3745"/>
      <c r="CV39" s="3745"/>
      <c r="CW39" s="3745"/>
      <c r="CX39" s="3745"/>
      <c r="CY39" s="3745"/>
      <c r="CZ39" s="3745"/>
      <c r="DA39" s="3745"/>
      <c r="DB39" s="3745"/>
      <c r="DC39" s="3745"/>
      <c r="DD39" s="3745"/>
      <c r="DE39" s="3745"/>
      <c r="DF39" s="3745"/>
      <c r="DG39" s="3745"/>
    </row>
    <row r="40" spans="2:111" s="3" customFormat="1" ht="13.5" customHeight="1">
      <c r="AZ40" s="853"/>
      <c r="BA40" s="853"/>
      <c r="BB40" s="853"/>
      <c r="BC40" s="853"/>
      <c r="BD40" s="3744"/>
      <c r="BE40" s="3744"/>
      <c r="BF40" s="3744"/>
      <c r="BG40" s="3744"/>
      <c r="BH40" s="3744"/>
      <c r="BI40" s="3744"/>
      <c r="BJ40" s="3744"/>
      <c r="BK40" s="3744"/>
      <c r="BL40" s="3744"/>
      <c r="BM40" s="3744"/>
      <c r="BN40" s="3744"/>
      <c r="BO40" s="3744"/>
      <c r="BP40" s="3744"/>
      <c r="BQ40" s="3744"/>
      <c r="BR40" s="3744"/>
      <c r="BS40" s="3744"/>
      <c r="BT40" s="3744"/>
      <c r="BU40" s="3744"/>
      <c r="BV40" s="3744"/>
      <c r="BW40" s="3744"/>
      <c r="BX40" s="3744"/>
      <c r="BY40" s="3745"/>
      <c r="BZ40" s="3745"/>
      <c r="CA40" s="3745"/>
      <c r="CB40" s="3745"/>
      <c r="CC40" s="3745"/>
      <c r="CD40" s="3745"/>
      <c r="CE40" s="3745"/>
      <c r="CF40" s="3745"/>
      <c r="CG40" s="3745"/>
      <c r="CH40" s="3745"/>
      <c r="CI40" s="3745"/>
      <c r="CJ40" s="3745"/>
      <c r="CK40" s="3745"/>
      <c r="CL40" s="3745"/>
      <c r="CM40" s="3745"/>
      <c r="CN40" s="3745"/>
      <c r="CO40" s="3745"/>
      <c r="CP40" s="3745"/>
      <c r="CQ40" s="3745"/>
      <c r="CR40" s="3745"/>
      <c r="CS40" s="3745"/>
      <c r="CT40" s="3745"/>
      <c r="CU40" s="3745"/>
      <c r="CV40" s="3745"/>
      <c r="CW40" s="3745"/>
      <c r="CX40" s="3745"/>
      <c r="CY40" s="3745"/>
      <c r="CZ40" s="3745"/>
      <c r="DA40" s="3745"/>
      <c r="DB40" s="3745"/>
      <c r="DC40" s="3745"/>
      <c r="DD40" s="3745"/>
      <c r="DE40" s="3745"/>
      <c r="DF40" s="3745"/>
      <c r="DG40" s="3745"/>
    </row>
    <row r="41" spans="2:111" s="3" customFormat="1" ht="13.5" customHeight="1">
      <c r="C41" s="183"/>
      <c r="D41" s="183"/>
      <c r="E41" s="183"/>
      <c r="F41" s="183"/>
      <c r="G41" s="183"/>
      <c r="H41" s="183"/>
      <c r="I41" s="183"/>
      <c r="J41" s="183"/>
      <c r="K41" s="183"/>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Z41" s="151"/>
      <c r="BA41" s="151"/>
      <c r="BB41" s="151"/>
      <c r="BC41" s="151"/>
      <c r="BD41" s="191"/>
      <c r="BE41" s="191"/>
      <c r="BF41" s="191"/>
      <c r="BG41" s="191"/>
      <c r="BH41" s="191"/>
      <c r="BI41" s="191"/>
      <c r="BJ41" s="191"/>
      <c r="BK41" s="191"/>
      <c r="BL41" s="191"/>
      <c r="BM41" s="191"/>
      <c r="BN41" s="191"/>
      <c r="BO41" s="191"/>
      <c r="BP41" s="191"/>
      <c r="BQ41" s="191"/>
      <c r="BR41" s="185"/>
      <c r="BS41" s="185"/>
      <c r="BT41" s="185"/>
      <c r="BU41" s="185"/>
      <c r="BV41" s="185"/>
      <c r="BW41" s="185"/>
      <c r="BX41" s="185"/>
      <c r="BY41" s="185"/>
      <c r="BZ41" s="185"/>
      <c r="CA41" s="185"/>
      <c r="CB41" s="185"/>
      <c r="CC41" s="185"/>
      <c r="CD41" s="185"/>
      <c r="CE41" s="185"/>
      <c r="CF41" s="185"/>
      <c r="CG41" s="185"/>
      <c r="CH41" s="185"/>
      <c r="CI41" s="185"/>
      <c r="CJ41" s="185"/>
      <c r="CK41" s="185"/>
      <c r="CL41" s="185"/>
      <c r="CM41" s="185"/>
      <c r="CN41" s="185"/>
      <c r="CO41" s="185"/>
    </row>
    <row r="42" spans="2:111" ht="13.5" customHeight="1">
      <c r="B42" s="9"/>
      <c r="C42" s="3"/>
      <c r="D42" s="3"/>
      <c r="E42" s="3"/>
      <c r="F42" s="3"/>
      <c r="G42" s="3"/>
      <c r="H42" s="3"/>
      <c r="I42" s="108"/>
      <c r="J42" s="108"/>
      <c r="K42" s="108"/>
      <c r="L42" s="108"/>
      <c r="M42" s="108"/>
      <c r="N42" s="108"/>
      <c r="O42" s="108"/>
      <c r="P42" s="108"/>
      <c r="Q42" s="108"/>
      <c r="R42" s="108"/>
      <c r="S42" s="108"/>
      <c r="T42" s="108"/>
      <c r="U42" s="108"/>
      <c r="V42" s="108"/>
      <c r="W42" s="108"/>
      <c r="X42" s="108"/>
      <c r="Y42" s="108"/>
      <c r="Z42" s="108"/>
      <c r="AG42" s="3620" t="str">
        <f>基本入力!F70</f>
        <v>令和</v>
      </c>
      <c r="AH42" s="3620"/>
      <c r="AI42" s="3620"/>
      <c r="AJ42" s="3620"/>
      <c r="AK42" s="3620">
        <f>IF(基本入力!I70=0,"",基本入力!I70)</f>
        <v>8</v>
      </c>
      <c r="AL42" s="3620"/>
      <c r="AM42" s="3456" t="s">
        <v>1230</v>
      </c>
      <c r="AN42" s="3456"/>
      <c r="AO42" s="3620" t="str">
        <f>IF(基本入力!M70=0,"",基本入力!M70)</f>
        <v/>
      </c>
      <c r="AP42" s="3620"/>
      <c r="AQ42" s="3456" t="s">
        <v>1231</v>
      </c>
      <c r="AR42" s="3456"/>
      <c r="AS42" s="3620" t="str">
        <f>IF(基本入力!Q70=0,"",基本入力!Q70)</f>
        <v/>
      </c>
      <c r="AT42" s="3620"/>
      <c r="AU42" s="3456" t="s">
        <v>1232</v>
      </c>
      <c r="AV42" s="3456"/>
      <c r="AW42" s="3"/>
      <c r="AY42" s="43"/>
    </row>
    <row r="43" spans="2:111" ht="13.5" customHeight="1">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3620"/>
      <c r="AH43" s="3620"/>
      <c r="AI43" s="3620"/>
      <c r="AJ43" s="3620"/>
      <c r="AK43" s="3620"/>
      <c r="AL43" s="3620"/>
      <c r="AM43" s="3456"/>
      <c r="AN43" s="3456"/>
      <c r="AO43" s="3620"/>
      <c r="AP43" s="3620"/>
      <c r="AQ43" s="3456"/>
      <c r="AR43" s="3456"/>
      <c r="AS43" s="3620"/>
      <c r="AT43" s="3620"/>
      <c r="AU43" s="3456"/>
      <c r="AV43" s="3456"/>
      <c r="AW43" s="3"/>
      <c r="AX43" s="3"/>
      <c r="AY43" s="43"/>
    </row>
    <row r="44" spans="2:111" ht="13.5" customHeight="1">
      <c r="AY44" s="43"/>
    </row>
    <row r="45" spans="2:111" s="3" customFormat="1" ht="13.5" customHeight="1">
      <c r="C45" s="1539" t="s">
        <v>1044</v>
      </c>
      <c r="D45" s="1539"/>
      <c r="E45" s="1539"/>
      <c r="F45" s="1539"/>
      <c r="G45" s="1539"/>
      <c r="I45" s="3766" t="s">
        <v>891</v>
      </c>
      <c r="J45" s="3766"/>
      <c r="K45" s="3766"/>
      <c r="L45" s="3766"/>
      <c r="M45" s="3766"/>
      <c r="N45" s="3766"/>
      <c r="O45" s="3766"/>
      <c r="P45" s="3766"/>
      <c r="Q45" s="3766"/>
      <c r="R45" s="3766"/>
      <c r="S45" s="3766"/>
      <c r="T45" s="3743" t="str">
        <f>重説!H30</f>
        <v>東京マンション株式会社</v>
      </c>
      <c r="U45" s="3743"/>
      <c r="V45" s="3743"/>
      <c r="W45" s="3743"/>
      <c r="X45" s="3743"/>
      <c r="Y45" s="3743"/>
      <c r="Z45" s="3743"/>
      <c r="AA45" s="3743"/>
      <c r="AB45" s="3743"/>
      <c r="AC45" s="3743"/>
      <c r="AD45" s="3743"/>
      <c r="AE45" s="3743"/>
      <c r="AF45" s="3743"/>
      <c r="AG45" s="3743"/>
      <c r="AH45" s="3743"/>
      <c r="AI45" s="3743"/>
      <c r="AJ45" s="3743"/>
      <c r="AK45" s="3743"/>
      <c r="AL45" s="3743"/>
      <c r="AM45" s="3743"/>
      <c r="AN45" s="3743"/>
      <c r="AO45" s="3743"/>
      <c r="AP45" s="3743"/>
      <c r="AQ45" s="3743"/>
      <c r="AR45" s="3743"/>
      <c r="AS45" s="3743"/>
      <c r="AT45" s="3753" t="s">
        <v>67</v>
      </c>
      <c r="AU45" s="3753"/>
      <c r="AV45" s="3753"/>
    </row>
    <row r="46" spans="2:111" s="3" customFormat="1" ht="13.5" customHeight="1">
      <c r="C46" s="1539"/>
      <c r="D46" s="1539"/>
      <c r="E46" s="1539"/>
      <c r="F46" s="1539"/>
      <c r="G46" s="1539"/>
      <c r="I46" s="3766"/>
      <c r="J46" s="3766"/>
      <c r="K46" s="3766"/>
      <c r="L46" s="3766"/>
      <c r="M46" s="3766"/>
      <c r="N46" s="3766"/>
      <c r="O46" s="3766"/>
      <c r="P46" s="3766"/>
      <c r="Q46" s="3766"/>
      <c r="R46" s="3766"/>
      <c r="S46" s="3766"/>
      <c r="T46" s="3743"/>
      <c r="U46" s="3743"/>
      <c r="V46" s="3743"/>
      <c r="W46" s="3743"/>
      <c r="X46" s="3743"/>
      <c r="Y46" s="3743"/>
      <c r="Z46" s="3743"/>
      <c r="AA46" s="3743"/>
      <c r="AB46" s="3743"/>
      <c r="AC46" s="3743"/>
      <c r="AD46" s="3743"/>
      <c r="AE46" s="3743"/>
      <c r="AF46" s="3743"/>
      <c r="AG46" s="3743"/>
      <c r="AH46" s="3743"/>
      <c r="AI46" s="3743"/>
      <c r="AJ46" s="3743"/>
      <c r="AK46" s="3743"/>
      <c r="AL46" s="3743"/>
      <c r="AM46" s="3743"/>
      <c r="AN46" s="3743"/>
      <c r="AO46" s="3743"/>
      <c r="AP46" s="3743"/>
      <c r="AQ46" s="3743"/>
      <c r="AR46" s="3743"/>
      <c r="AS46" s="3743"/>
      <c r="AT46" s="3753"/>
      <c r="AU46" s="3753"/>
      <c r="AV46" s="3753"/>
    </row>
    <row r="47" spans="2:111" s="3" customFormat="1" ht="13.5" customHeight="1">
      <c r="I47" s="663" t="s">
        <v>892</v>
      </c>
      <c r="J47" s="663"/>
      <c r="K47" s="663"/>
      <c r="L47" s="663"/>
      <c r="M47" s="663"/>
      <c r="N47" s="663"/>
      <c r="O47" s="663"/>
      <c r="P47" s="663"/>
      <c r="Q47" s="663"/>
      <c r="R47" s="663"/>
      <c r="S47" s="663"/>
      <c r="T47" s="3742" t="str">
        <f>重説!H32</f>
        <v>代表取締役　髙橋　正臣</v>
      </c>
      <c r="U47" s="3757"/>
      <c r="V47" s="3757"/>
      <c r="W47" s="3757"/>
      <c r="X47" s="3757"/>
      <c r="Y47" s="3757"/>
      <c r="Z47" s="3757"/>
      <c r="AA47" s="3757"/>
      <c r="AB47" s="3757"/>
      <c r="AC47" s="3757"/>
      <c r="AD47" s="3757"/>
      <c r="AE47" s="3757"/>
      <c r="AF47" s="3757"/>
      <c r="AG47" s="3757"/>
      <c r="AH47" s="3757"/>
      <c r="AI47" s="3757"/>
      <c r="AJ47" s="3757"/>
      <c r="AK47" s="3757"/>
      <c r="AL47" s="3757"/>
      <c r="AM47" s="3757"/>
      <c r="AN47" s="3757"/>
      <c r="AO47" s="3757"/>
      <c r="AP47" s="3757"/>
      <c r="AQ47" s="3757"/>
      <c r="AR47" s="3757"/>
      <c r="AS47" s="3757"/>
      <c r="AT47" s="3757"/>
      <c r="AU47" s="3757"/>
      <c r="AV47" s="3757"/>
    </row>
    <row r="48" spans="2:111" s="3" customFormat="1" ht="13.5" customHeight="1">
      <c r="I48" s="663"/>
      <c r="J48" s="663"/>
      <c r="K48" s="663"/>
      <c r="L48" s="663"/>
      <c r="M48" s="663"/>
      <c r="N48" s="663"/>
      <c r="O48" s="663"/>
      <c r="P48" s="663"/>
      <c r="Q48" s="663"/>
      <c r="R48" s="663"/>
      <c r="S48" s="663"/>
      <c r="T48" s="3757"/>
      <c r="U48" s="3757"/>
      <c r="V48" s="3757"/>
      <c r="W48" s="3757"/>
      <c r="X48" s="3757"/>
      <c r="Y48" s="3757"/>
      <c r="Z48" s="3757"/>
      <c r="AA48" s="3757"/>
      <c r="AB48" s="3757"/>
      <c r="AC48" s="3757"/>
      <c r="AD48" s="3757"/>
      <c r="AE48" s="3757"/>
      <c r="AF48" s="3757"/>
      <c r="AG48" s="3757"/>
      <c r="AH48" s="3757"/>
      <c r="AI48" s="3757"/>
      <c r="AJ48" s="3757"/>
      <c r="AK48" s="3757"/>
      <c r="AL48" s="3757"/>
      <c r="AM48" s="3757"/>
      <c r="AN48" s="3757"/>
      <c r="AO48" s="3757"/>
      <c r="AP48" s="3757"/>
      <c r="AQ48" s="3757"/>
      <c r="AR48" s="3757"/>
      <c r="AS48" s="3757"/>
      <c r="AT48" s="3757"/>
      <c r="AU48" s="3757"/>
      <c r="AV48" s="3757"/>
    </row>
    <row r="49" spans="1:51" s="3" customFormat="1" ht="13.5" customHeight="1">
      <c r="I49" s="663" t="s">
        <v>893</v>
      </c>
      <c r="J49" s="663"/>
      <c r="K49" s="663"/>
      <c r="L49" s="663"/>
      <c r="M49" s="663"/>
      <c r="N49" s="663"/>
      <c r="O49" s="663"/>
      <c r="P49" s="663"/>
      <c r="Q49" s="663"/>
      <c r="R49" s="663"/>
      <c r="S49" s="663"/>
      <c r="T49" s="3742" t="str">
        <f>重説!H24&amp;"　"&amp;重説!H26</f>
        <v>東京都新宿区西新宿二丁目6番1号　新宿住友ビル19階</v>
      </c>
      <c r="U49" s="3757"/>
      <c r="V49" s="3757"/>
      <c r="W49" s="3757"/>
      <c r="X49" s="3757"/>
      <c r="Y49" s="3757"/>
      <c r="Z49" s="3757"/>
      <c r="AA49" s="3757"/>
      <c r="AB49" s="3757"/>
      <c r="AC49" s="3757"/>
      <c r="AD49" s="3757"/>
      <c r="AE49" s="3757"/>
      <c r="AF49" s="3757"/>
      <c r="AG49" s="3757"/>
      <c r="AH49" s="3757"/>
      <c r="AI49" s="3757"/>
      <c r="AJ49" s="3757"/>
      <c r="AK49" s="3757"/>
      <c r="AL49" s="3757"/>
      <c r="AM49" s="3757"/>
      <c r="AN49" s="3757"/>
      <c r="AO49" s="3757"/>
      <c r="AP49" s="3757"/>
      <c r="AQ49" s="3757"/>
      <c r="AR49" s="3757"/>
      <c r="AS49" s="3757"/>
      <c r="AT49" s="3757"/>
      <c r="AU49" s="3757"/>
      <c r="AV49" s="3757"/>
    </row>
    <row r="50" spans="1:51" s="3" customFormat="1" ht="13.5" customHeight="1">
      <c r="I50" s="663"/>
      <c r="J50" s="663"/>
      <c r="K50" s="663"/>
      <c r="L50" s="663"/>
      <c r="M50" s="663"/>
      <c r="N50" s="663"/>
      <c r="O50" s="663"/>
      <c r="P50" s="663"/>
      <c r="Q50" s="663"/>
      <c r="R50" s="663"/>
      <c r="S50" s="663"/>
      <c r="T50" s="3757"/>
      <c r="U50" s="3757"/>
      <c r="V50" s="3757"/>
      <c r="W50" s="3757"/>
      <c r="X50" s="3757"/>
      <c r="Y50" s="3757"/>
      <c r="Z50" s="3757"/>
      <c r="AA50" s="3757"/>
      <c r="AB50" s="3757"/>
      <c r="AC50" s="3757"/>
      <c r="AD50" s="3757"/>
      <c r="AE50" s="3757"/>
      <c r="AF50" s="3757"/>
      <c r="AG50" s="3757"/>
      <c r="AH50" s="3757"/>
      <c r="AI50" s="3757"/>
      <c r="AJ50" s="3757"/>
      <c r="AK50" s="3757"/>
      <c r="AL50" s="3757"/>
      <c r="AM50" s="3757"/>
      <c r="AN50" s="3757"/>
      <c r="AO50" s="3757"/>
      <c r="AP50" s="3757"/>
      <c r="AQ50" s="3757"/>
      <c r="AR50" s="3757"/>
      <c r="AS50" s="3757"/>
      <c r="AT50" s="3757"/>
      <c r="AU50" s="3757"/>
      <c r="AV50" s="3757"/>
    </row>
    <row r="51" spans="1:51" s="3" customFormat="1" ht="13.5" customHeight="1">
      <c r="I51" s="663" t="s">
        <v>894</v>
      </c>
      <c r="J51" s="663"/>
      <c r="K51" s="663"/>
      <c r="L51" s="663"/>
      <c r="M51" s="663"/>
      <c r="N51" s="663"/>
      <c r="O51" s="663"/>
      <c r="P51" s="663"/>
      <c r="Q51" s="663"/>
      <c r="R51" s="663"/>
      <c r="S51" s="663"/>
      <c r="T51" s="3759" t="str">
        <f>重説!H20</f>
        <v>国土交通大臣</v>
      </c>
      <c r="U51" s="3760"/>
      <c r="V51" s="3760"/>
      <c r="W51" s="3760"/>
      <c r="X51" s="3760"/>
      <c r="Y51" s="3760"/>
      <c r="Z51" s="3760"/>
      <c r="AA51" s="3760"/>
      <c r="AB51" s="284"/>
      <c r="AC51" s="3758" t="str">
        <f>重説!O20</f>
        <v>(3)</v>
      </c>
      <c r="AD51" s="3320"/>
      <c r="AE51" s="662" t="s">
        <v>41</v>
      </c>
      <c r="AF51" s="662"/>
      <c r="AG51" s="3758" t="str">
        <f>重説!S20</f>
        <v>8684</v>
      </c>
      <c r="AH51" s="3320"/>
      <c r="AI51" s="3320"/>
      <c r="AJ51" s="3320"/>
      <c r="AK51" s="3320"/>
      <c r="AL51" s="662" t="s">
        <v>42</v>
      </c>
      <c r="AM51" s="662"/>
      <c r="AN51" s="663"/>
      <c r="AO51" s="663"/>
      <c r="AP51" s="663"/>
      <c r="AQ51" s="663"/>
      <c r="AR51" s="663"/>
      <c r="AS51" s="663"/>
      <c r="AT51" s="663"/>
      <c r="AU51" s="663"/>
      <c r="AV51" s="663"/>
    </row>
    <row r="52" spans="1:51" s="3" customFormat="1" ht="13.5" customHeight="1">
      <c r="I52" s="663"/>
      <c r="J52" s="663"/>
      <c r="K52" s="663"/>
      <c r="L52" s="663"/>
      <c r="M52" s="663"/>
      <c r="N52" s="663"/>
      <c r="O52" s="663"/>
      <c r="P52" s="663"/>
      <c r="Q52" s="663"/>
      <c r="R52" s="663"/>
      <c r="S52" s="663"/>
      <c r="T52" s="3760"/>
      <c r="U52" s="3760"/>
      <c r="V52" s="3760"/>
      <c r="W52" s="3760"/>
      <c r="X52" s="3760"/>
      <c r="Y52" s="3760"/>
      <c r="Z52" s="3760"/>
      <c r="AA52" s="3760"/>
      <c r="AB52" s="284"/>
      <c r="AC52" s="3320"/>
      <c r="AD52" s="3320"/>
      <c r="AE52" s="662"/>
      <c r="AF52" s="662"/>
      <c r="AG52" s="3320"/>
      <c r="AH52" s="3320"/>
      <c r="AI52" s="3320"/>
      <c r="AJ52" s="3320"/>
      <c r="AK52" s="3320"/>
      <c r="AL52" s="662"/>
      <c r="AM52" s="662"/>
      <c r="AN52" s="663"/>
      <c r="AO52" s="663"/>
      <c r="AP52" s="663"/>
      <c r="AQ52" s="663"/>
      <c r="AR52" s="663"/>
      <c r="AS52" s="663"/>
      <c r="AT52" s="663"/>
      <c r="AU52" s="663"/>
      <c r="AV52" s="663"/>
    </row>
    <row r="53" spans="1:51" ht="13.5" customHeight="1">
      <c r="B53" s="9"/>
      <c r="C53" s="3"/>
      <c r="D53" s="3"/>
      <c r="E53" s="3"/>
      <c r="F53" s="3"/>
      <c r="G53" s="3"/>
      <c r="H53" s="3"/>
      <c r="I53" s="663" t="s">
        <v>37</v>
      </c>
      <c r="J53" s="663"/>
      <c r="K53" s="663"/>
      <c r="L53" s="663"/>
      <c r="M53" s="663"/>
      <c r="N53" s="663"/>
      <c r="O53" s="663"/>
      <c r="P53" s="663"/>
      <c r="Q53" s="663"/>
      <c r="R53" s="663"/>
      <c r="S53" s="663"/>
      <c r="T53" s="3741" t="str">
        <f>重説!H22</f>
        <v>令和</v>
      </c>
      <c r="U53" s="2076"/>
      <c r="V53" s="2076"/>
      <c r="W53" s="2076"/>
      <c r="X53" s="3741">
        <f>重説!L22</f>
        <v>6</v>
      </c>
      <c r="Y53" s="2076"/>
      <c r="Z53" s="1205" t="s">
        <v>11</v>
      </c>
      <c r="AA53" s="1205"/>
      <c r="AB53" s="3741">
        <f>重説!P22</f>
        <v>10</v>
      </c>
      <c r="AC53" s="2076"/>
      <c r="AD53" s="1205" t="s">
        <v>12</v>
      </c>
      <c r="AE53" s="1205"/>
      <c r="AF53" s="3741">
        <f>重説!T22</f>
        <v>2</v>
      </c>
      <c r="AG53" s="2076"/>
      <c r="AH53" s="1205" t="s">
        <v>43</v>
      </c>
      <c r="AI53" s="1205"/>
      <c r="AJ53" s="663"/>
      <c r="AK53" s="663"/>
      <c r="AL53" s="663"/>
      <c r="AM53" s="663"/>
      <c r="AN53" s="663"/>
      <c r="AO53" s="663"/>
      <c r="AP53" s="663"/>
      <c r="AQ53" s="663"/>
      <c r="AR53" s="663"/>
      <c r="AS53" s="663"/>
      <c r="AT53" s="663"/>
      <c r="AU53" s="663"/>
      <c r="AV53" s="663"/>
      <c r="AW53" s="3"/>
      <c r="AY53" s="43"/>
    </row>
    <row r="54" spans="1:51" ht="13.5" customHeight="1">
      <c r="I54" s="663"/>
      <c r="J54" s="663"/>
      <c r="K54" s="663"/>
      <c r="L54" s="663"/>
      <c r="M54" s="663"/>
      <c r="N54" s="663"/>
      <c r="O54" s="663"/>
      <c r="P54" s="663"/>
      <c r="Q54" s="663"/>
      <c r="R54" s="663"/>
      <c r="S54" s="663"/>
      <c r="T54" s="2076"/>
      <c r="U54" s="2076"/>
      <c r="V54" s="2076"/>
      <c r="W54" s="2076"/>
      <c r="X54" s="2076"/>
      <c r="Y54" s="2076"/>
      <c r="Z54" s="1205"/>
      <c r="AA54" s="1205"/>
      <c r="AB54" s="2076"/>
      <c r="AC54" s="2076"/>
      <c r="AD54" s="1205"/>
      <c r="AE54" s="1205"/>
      <c r="AF54" s="2076"/>
      <c r="AG54" s="2076"/>
      <c r="AH54" s="1205"/>
      <c r="AI54" s="1205"/>
      <c r="AJ54" s="663"/>
      <c r="AK54" s="663"/>
      <c r="AL54" s="663"/>
      <c r="AM54" s="663"/>
      <c r="AN54" s="663"/>
      <c r="AO54" s="663"/>
      <c r="AP54" s="663"/>
      <c r="AQ54" s="663"/>
      <c r="AR54" s="663"/>
      <c r="AS54" s="663"/>
      <c r="AT54" s="663"/>
      <c r="AU54" s="663"/>
      <c r="AV54" s="663"/>
      <c r="AW54" s="3"/>
      <c r="AX54" s="3"/>
      <c r="AY54" s="43"/>
    </row>
    <row r="55" spans="1:51" ht="13.5" customHeight="1">
      <c r="AY55" s="43"/>
    </row>
    <row r="56" spans="1:51" s="3" customFormat="1" ht="13.5" customHeight="1">
      <c r="C56" s="1539" t="s">
        <v>1055</v>
      </c>
      <c r="D56" s="1539"/>
      <c r="E56" s="1539"/>
      <c r="F56" s="1539"/>
      <c r="G56" s="1539"/>
      <c r="AD56" s="108"/>
      <c r="AE56" s="108"/>
      <c r="AF56" s="108"/>
      <c r="AG56" s="108"/>
      <c r="AH56" s="108"/>
      <c r="AI56" s="108"/>
      <c r="AJ56" s="108"/>
      <c r="AK56" s="108"/>
      <c r="AL56" s="108"/>
      <c r="AM56" s="108"/>
      <c r="AN56" s="108"/>
      <c r="AO56" s="108"/>
      <c r="AP56" s="108"/>
      <c r="AQ56" s="108"/>
      <c r="AR56" s="108"/>
      <c r="AS56" s="108"/>
      <c r="AT56" s="108"/>
      <c r="AU56" s="108"/>
      <c r="AV56" s="108"/>
    </row>
    <row r="57" spans="1:51" s="3" customFormat="1" ht="13.5" customHeight="1">
      <c r="C57" s="1539"/>
      <c r="D57" s="1539"/>
      <c r="E57" s="1539"/>
      <c r="F57" s="1539"/>
      <c r="G57" s="1539"/>
      <c r="H57" s="1271" t="s">
        <v>74</v>
      </c>
      <c r="I57" s="1271"/>
      <c r="J57" s="1271"/>
      <c r="K57" s="3747"/>
      <c r="L57" s="3747"/>
      <c r="M57" s="3747"/>
      <c r="N57" s="3747"/>
      <c r="O57" s="3747"/>
      <c r="P57" s="3747"/>
      <c r="Q57" s="3747"/>
      <c r="R57" s="3747"/>
      <c r="S57" s="3747"/>
      <c r="T57" s="3747"/>
      <c r="U57" s="3747"/>
      <c r="V57" s="3747"/>
      <c r="W57" s="3747"/>
      <c r="X57" s="3747"/>
      <c r="Y57" s="3747"/>
      <c r="Z57" s="3747"/>
      <c r="AA57" s="3747"/>
      <c r="AB57" s="3747"/>
      <c r="AC57" s="3747"/>
      <c r="AD57" s="3747"/>
      <c r="AE57" s="3747"/>
      <c r="AF57" s="3747"/>
      <c r="AG57" s="3747"/>
      <c r="AH57" s="3747"/>
      <c r="AI57" s="3747"/>
      <c r="AJ57" s="3747"/>
      <c r="AK57" s="3747"/>
      <c r="AL57" s="3747"/>
      <c r="AM57" s="3747"/>
      <c r="AN57" s="3747"/>
      <c r="AO57" s="3747"/>
      <c r="AP57" s="3747"/>
      <c r="AQ57" s="3747"/>
      <c r="AR57" s="3747"/>
      <c r="AS57" s="3747"/>
      <c r="AT57" s="3747"/>
      <c r="AU57" s="3747"/>
      <c r="AV57" s="3747"/>
    </row>
    <row r="58" spans="1:51" s="3" customFormat="1" ht="13.5" customHeight="1">
      <c r="H58" s="1271"/>
      <c r="I58" s="1271"/>
      <c r="J58" s="1271"/>
      <c r="K58" s="3055"/>
      <c r="L58" s="3055"/>
      <c r="M58" s="3055"/>
      <c r="N58" s="3055"/>
      <c r="O58" s="3055"/>
      <c r="P58" s="3055"/>
      <c r="Q58" s="3055"/>
      <c r="R58" s="3055"/>
      <c r="S58" s="3055"/>
      <c r="T58" s="3055"/>
      <c r="U58" s="3055"/>
      <c r="V58" s="3055"/>
      <c r="W58" s="3055"/>
      <c r="X58" s="3055"/>
      <c r="Y58" s="3055"/>
      <c r="Z58" s="3055"/>
      <c r="AA58" s="3055"/>
      <c r="AB58" s="3055"/>
      <c r="AC58" s="3055"/>
      <c r="AD58" s="3055"/>
      <c r="AE58" s="3055"/>
      <c r="AF58" s="3055"/>
      <c r="AG58" s="3055"/>
      <c r="AH58" s="3055"/>
      <c r="AI58" s="3055"/>
      <c r="AJ58" s="3055"/>
      <c r="AK58" s="3055"/>
      <c r="AL58" s="3055"/>
      <c r="AM58" s="3055"/>
      <c r="AN58" s="3055"/>
      <c r="AO58" s="3055"/>
      <c r="AP58" s="3055"/>
      <c r="AQ58" s="3055"/>
      <c r="AR58" s="3055"/>
      <c r="AS58" s="3055"/>
      <c r="AT58" s="3055"/>
      <c r="AU58" s="3055"/>
      <c r="AV58" s="3055"/>
    </row>
    <row r="59" spans="1:51" s="3" customFormat="1" ht="13.5" customHeight="1">
      <c r="H59" s="43"/>
      <c r="I59" s="43"/>
      <c r="J59" s="43"/>
      <c r="K59" s="52"/>
      <c r="L59" s="52"/>
      <c r="M59" s="52"/>
      <c r="N59" s="52"/>
      <c r="O59" s="52"/>
      <c r="P59" s="52"/>
      <c r="Q59" s="52"/>
      <c r="R59" s="52"/>
      <c r="S59" s="52"/>
      <c r="T59" s="52"/>
      <c r="U59" s="52"/>
      <c r="V59" s="52"/>
      <c r="W59" s="52"/>
      <c r="X59" s="52"/>
      <c r="Y59" s="48"/>
      <c r="Z59" s="48"/>
      <c r="AA59" s="48"/>
      <c r="AB59" s="48"/>
      <c r="AD59" s="108"/>
      <c r="AE59" s="108"/>
      <c r="AF59" s="108"/>
      <c r="AG59" s="108"/>
      <c r="AH59" s="108"/>
      <c r="AI59" s="108"/>
      <c r="AJ59" s="108"/>
      <c r="AK59" s="108"/>
      <c r="AL59" s="108"/>
      <c r="AM59" s="108"/>
      <c r="AN59" s="108"/>
      <c r="AO59" s="108"/>
      <c r="AP59" s="108"/>
      <c r="AQ59" s="108"/>
      <c r="AR59" s="108"/>
      <c r="AS59" s="108"/>
      <c r="AT59" s="108"/>
      <c r="AU59" s="108"/>
      <c r="AV59" s="108"/>
    </row>
    <row r="60" spans="1:51" s="3" customFormat="1" ht="13.5" customHeight="1">
      <c r="H60" s="1271" t="s">
        <v>75</v>
      </c>
      <c r="I60" s="1271"/>
      <c r="J60" s="1271"/>
      <c r="K60" s="3747"/>
      <c r="L60" s="3747"/>
      <c r="M60" s="3747"/>
      <c r="N60" s="3747"/>
      <c r="O60" s="3747"/>
      <c r="P60" s="3747"/>
      <c r="Q60" s="3747"/>
      <c r="R60" s="3747"/>
      <c r="S60" s="3747"/>
      <c r="T60" s="3747"/>
      <c r="U60" s="3747"/>
      <c r="V60" s="3747"/>
      <c r="W60" s="3747"/>
      <c r="X60" s="3747"/>
      <c r="Y60" s="3747"/>
      <c r="Z60" s="3747"/>
      <c r="AA60" s="3747"/>
      <c r="AB60" s="3747"/>
      <c r="AC60" s="3747"/>
      <c r="AD60" s="3747"/>
      <c r="AE60" s="3747"/>
      <c r="AF60" s="3747"/>
      <c r="AG60" s="3747"/>
      <c r="AH60" s="3747"/>
      <c r="AI60" s="3747"/>
      <c r="AJ60" s="3747"/>
      <c r="AK60" s="3747"/>
      <c r="AL60" s="3747"/>
      <c r="AM60" s="3747"/>
      <c r="AN60" s="3747"/>
      <c r="AO60" s="3747"/>
      <c r="AP60" s="3747"/>
      <c r="AQ60" s="3747"/>
      <c r="AR60" s="3747"/>
      <c r="AS60" s="3747"/>
      <c r="AT60" s="3753" t="s">
        <v>67</v>
      </c>
      <c r="AU60" s="3753"/>
      <c r="AV60" s="3753"/>
    </row>
    <row r="61" spans="1:51" s="3" customFormat="1" ht="13.5" customHeight="1">
      <c r="H61" s="1271"/>
      <c r="I61" s="1271"/>
      <c r="J61" s="1271"/>
      <c r="K61" s="3055"/>
      <c r="L61" s="3055"/>
      <c r="M61" s="3055"/>
      <c r="N61" s="3055"/>
      <c r="O61" s="3055"/>
      <c r="P61" s="3055"/>
      <c r="Q61" s="3055"/>
      <c r="R61" s="3055"/>
      <c r="S61" s="3055"/>
      <c r="T61" s="3055"/>
      <c r="U61" s="3055"/>
      <c r="V61" s="3055"/>
      <c r="W61" s="3055"/>
      <c r="X61" s="3055"/>
      <c r="Y61" s="3055"/>
      <c r="Z61" s="3055"/>
      <c r="AA61" s="3055"/>
      <c r="AB61" s="3055"/>
      <c r="AC61" s="3055"/>
      <c r="AD61" s="3055"/>
      <c r="AE61" s="3055"/>
      <c r="AF61" s="3055"/>
      <c r="AG61" s="3055"/>
      <c r="AH61" s="3055"/>
      <c r="AI61" s="3055"/>
      <c r="AJ61" s="3055"/>
      <c r="AK61" s="3055"/>
      <c r="AL61" s="3055"/>
      <c r="AM61" s="3055"/>
      <c r="AN61" s="3055"/>
      <c r="AO61" s="3055"/>
      <c r="AP61" s="3055"/>
      <c r="AQ61" s="3055"/>
      <c r="AR61" s="3055"/>
      <c r="AS61" s="3055"/>
      <c r="AT61" s="3799"/>
      <c r="AU61" s="3799"/>
      <c r="AV61" s="3799"/>
    </row>
    <row r="62" spans="1:51" s="3" customFormat="1" ht="13.5" customHeight="1">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row>
    <row r="63" spans="1:51" ht="13.5" customHeight="1">
      <c r="A63" s="3749" t="s">
        <v>521</v>
      </c>
      <c r="B63" s="3749"/>
      <c r="C63" s="3749"/>
      <c r="D63" s="3749"/>
      <c r="E63" s="3749"/>
      <c r="F63" s="3749"/>
      <c r="G63" s="3749"/>
      <c r="H63" s="3749"/>
      <c r="I63" s="3749"/>
      <c r="J63" s="3749"/>
      <c r="K63" s="3749"/>
      <c r="L63" s="3749"/>
      <c r="M63" s="3749"/>
      <c r="N63" s="3749"/>
      <c r="O63" s="3749"/>
      <c r="P63" s="3749"/>
      <c r="Q63" s="3749"/>
      <c r="R63" s="3749"/>
      <c r="S63" s="3749"/>
      <c r="T63" s="3749"/>
      <c r="U63" s="3749"/>
      <c r="V63" s="3749"/>
      <c r="W63" s="3749"/>
      <c r="X63" s="3749"/>
      <c r="Y63" s="3749"/>
      <c r="Z63" s="3749"/>
      <c r="AA63" s="3749"/>
      <c r="AB63" s="3749"/>
      <c r="AC63" s="3749"/>
      <c r="AD63" s="3749"/>
      <c r="AE63" s="3749"/>
      <c r="AF63" s="3749"/>
      <c r="AG63" s="3749"/>
      <c r="AH63" s="3749"/>
      <c r="AI63" s="3749"/>
      <c r="AJ63" s="3749"/>
      <c r="AK63" s="3749"/>
      <c r="AL63" s="3749"/>
      <c r="AM63" s="3749"/>
      <c r="AN63" s="3749"/>
      <c r="AO63" s="3749"/>
      <c r="AP63" s="3749"/>
      <c r="AQ63" s="3749"/>
      <c r="AR63" s="3749"/>
      <c r="AS63" s="3749"/>
      <c r="AT63" s="3749"/>
      <c r="AU63" s="3749"/>
      <c r="AV63" s="3749"/>
      <c r="AW63" s="3749"/>
      <c r="AX63" s="3749"/>
      <c r="AY63" s="43"/>
    </row>
    <row r="64" spans="1:51" ht="13.5" customHeight="1">
      <c r="A64" s="3749"/>
      <c r="B64" s="3749"/>
      <c r="C64" s="3749"/>
      <c r="D64" s="3749"/>
      <c r="E64" s="3749"/>
      <c r="F64" s="3749"/>
      <c r="G64" s="3749"/>
      <c r="H64" s="3749"/>
      <c r="I64" s="3749"/>
      <c r="J64" s="3749"/>
      <c r="K64" s="3749"/>
      <c r="L64" s="3749"/>
      <c r="M64" s="3749"/>
      <c r="N64" s="3749"/>
      <c r="O64" s="3749"/>
      <c r="P64" s="3749"/>
      <c r="Q64" s="3749"/>
      <c r="R64" s="3749"/>
      <c r="S64" s="3749"/>
      <c r="T64" s="3749"/>
      <c r="U64" s="3749"/>
      <c r="V64" s="3749"/>
      <c r="W64" s="3749"/>
      <c r="X64" s="3749"/>
      <c r="Y64" s="3749"/>
      <c r="Z64" s="3749"/>
      <c r="AA64" s="3749"/>
      <c r="AB64" s="3749"/>
      <c r="AC64" s="3749"/>
      <c r="AD64" s="3749"/>
      <c r="AE64" s="3749"/>
      <c r="AF64" s="3749"/>
      <c r="AG64" s="3749"/>
      <c r="AH64" s="3749"/>
      <c r="AI64" s="3749"/>
      <c r="AJ64" s="3749"/>
      <c r="AK64" s="3749"/>
      <c r="AL64" s="3749"/>
      <c r="AM64" s="3749"/>
      <c r="AN64" s="3749"/>
      <c r="AO64" s="3749"/>
      <c r="AP64" s="3749"/>
      <c r="AQ64" s="3749"/>
      <c r="AR64" s="3749"/>
      <c r="AS64" s="3749"/>
      <c r="AT64" s="3749"/>
      <c r="AU64" s="3749"/>
      <c r="AV64" s="3749"/>
      <c r="AW64" s="3749"/>
      <c r="AX64" s="3749"/>
      <c r="AY64" s="43"/>
    </row>
    <row r="65" spans="1:51" ht="13.5" customHeight="1">
      <c r="C65" s="3750" t="s">
        <v>522</v>
      </c>
      <c r="D65" s="3750"/>
      <c r="E65" s="3750"/>
      <c r="F65" s="3750"/>
      <c r="G65" s="3750"/>
      <c r="H65" s="3751" t="str">
        <f>基本入力!F15&amp;基本入力!J15&amp;基本入力!N15&amp;基本入力!X15&amp;基本入力!AB15&amp;"　(住居表示）"</f>
        <v>東京都練馬区高松3丁目　●番●-●号　(住居表示）</v>
      </c>
      <c r="I65" s="2146"/>
      <c r="J65" s="2146"/>
      <c r="K65" s="2146"/>
      <c r="L65" s="2146"/>
      <c r="M65" s="2146"/>
      <c r="N65" s="2146"/>
      <c r="O65" s="2146"/>
      <c r="P65" s="2146"/>
      <c r="Q65" s="2146"/>
      <c r="R65" s="2146"/>
      <c r="S65" s="2146"/>
      <c r="T65" s="2146"/>
      <c r="U65" s="2146"/>
      <c r="V65" s="2146"/>
      <c r="W65" s="2146"/>
      <c r="X65" s="2146"/>
      <c r="Y65" s="2146"/>
      <c r="Z65" s="2146"/>
      <c r="AA65" s="2146"/>
      <c r="AB65" s="2146"/>
      <c r="AC65" s="2146"/>
      <c r="AD65" s="2146"/>
      <c r="AE65" s="2146"/>
      <c r="AF65" s="2146"/>
      <c r="AG65" s="2146"/>
      <c r="AH65" s="2146"/>
      <c r="AI65" s="2146"/>
      <c r="AJ65" s="2146"/>
      <c r="AK65" s="2146"/>
      <c r="AL65" s="2146"/>
      <c r="AM65" s="2146"/>
      <c r="AN65" s="2146"/>
      <c r="AO65" s="2146"/>
      <c r="AP65" s="2146"/>
      <c r="AQ65" s="2146"/>
      <c r="AR65" s="2146"/>
      <c r="AS65" s="2146"/>
      <c r="AT65" s="2146"/>
      <c r="AU65" s="2146"/>
      <c r="AV65" s="2146"/>
      <c r="AY65" s="43"/>
    </row>
    <row r="66" spans="1:51" ht="13.5" customHeight="1">
      <c r="A66" s="9"/>
      <c r="C66" s="3750"/>
      <c r="D66" s="3750"/>
      <c r="E66" s="3750"/>
      <c r="F66" s="3750"/>
      <c r="G66" s="3750"/>
      <c r="H66" s="2148"/>
      <c r="I66" s="2148"/>
      <c r="J66" s="2148"/>
      <c r="K66" s="2148"/>
      <c r="L66" s="2148"/>
      <c r="M66" s="2148"/>
      <c r="N66" s="2148"/>
      <c r="O66" s="2148"/>
      <c r="P66" s="2148"/>
      <c r="Q66" s="2148"/>
      <c r="R66" s="2148"/>
      <c r="S66" s="2148"/>
      <c r="T66" s="2148"/>
      <c r="U66" s="2148"/>
      <c r="V66" s="2148"/>
      <c r="W66" s="2148"/>
      <c r="X66" s="2148"/>
      <c r="Y66" s="2148"/>
      <c r="Z66" s="2148"/>
      <c r="AA66" s="2148"/>
      <c r="AB66" s="2148"/>
      <c r="AC66" s="2148"/>
      <c r="AD66" s="2148"/>
      <c r="AE66" s="2148"/>
      <c r="AF66" s="2148"/>
      <c r="AG66" s="2148"/>
      <c r="AH66" s="2148"/>
      <c r="AI66" s="2148"/>
      <c r="AJ66" s="2148"/>
      <c r="AK66" s="2148"/>
      <c r="AL66" s="2148"/>
      <c r="AM66" s="2148"/>
      <c r="AN66" s="2148"/>
      <c r="AO66" s="2148"/>
      <c r="AP66" s="2148"/>
      <c r="AQ66" s="2148"/>
      <c r="AR66" s="2148"/>
      <c r="AS66" s="2148"/>
      <c r="AT66" s="2148"/>
      <c r="AU66" s="2148"/>
      <c r="AV66" s="2148"/>
      <c r="AY66" s="43"/>
    </row>
    <row r="67" spans="1:51" ht="13.5" customHeight="1">
      <c r="C67" s="52"/>
      <c r="D67" s="52"/>
      <c r="E67" s="52"/>
      <c r="F67" s="52"/>
      <c r="G67" s="52"/>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Y67" s="43"/>
    </row>
    <row r="68" spans="1:51" ht="13.5" customHeight="1">
      <c r="C68" s="3750" t="s">
        <v>519</v>
      </c>
      <c r="D68" s="3750"/>
      <c r="E68" s="3750"/>
      <c r="F68" s="3750"/>
      <c r="G68" s="3750"/>
      <c r="H68" s="3755">
        <f>基本入力!AB13</f>
        <v>0</v>
      </c>
      <c r="I68" s="3755"/>
      <c r="J68" s="3755"/>
      <c r="K68" s="3755"/>
      <c r="L68" s="3755"/>
      <c r="M68" s="3755"/>
      <c r="N68" s="3755"/>
      <c r="O68" s="3755"/>
      <c r="P68" s="3755"/>
      <c r="Q68" s="3755"/>
      <c r="R68" s="3755"/>
      <c r="S68" s="3755"/>
      <c r="T68" s="3755"/>
      <c r="U68" s="3755"/>
      <c r="V68" s="3755"/>
      <c r="W68" s="3755"/>
      <c r="X68" s="3755"/>
      <c r="Y68" s="3755"/>
      <c r="Z68" s="3755"/>
      <c r="AA68" s="3755"/>
      <c r="AB68" s="3755"/>
      <c r="AC68" s="3755"/>
      <c r="AD68" s="3755"/>
      <c r="AE68" s="3755"/>
      <c r="AF68" s="3755"/>
      <c r="AG68" s="3755"/>
      <c r="AH68" s="3755"/>
      <c r="AI68" s="3755"/>
      <c r="AJ68" s="3755"/>
      <c r="AK68" s="3157" t="str">
        <f>基本入力!AS13</f>
        <v>●</v>
      </c>
      <c r="AL68" s="3110"/>
      <c r="AM68" s="3110"/>
      <c r="AN68" s="3110"/>
      <c r="AO68" s="3110"/>
      <c r="AP68" s="3110"/>
      <c r="AQ68" s="1708" t="s">
        <v>352</v>
      </c>
      <c r="AR68" s="1708"/>
      <c r="AS68" s="1708"/>
      <c r="AT68" s="1708"/>
      <c r="AU68" s="1708"/>
      <c r="AV68" s="1708"/>
      <c r="AY68" s="43"/>
    </row>
    <row r="69" spans="1:51" ht="13.5" customHeight="1">
      <c r="A69" s="9"/>
      <c r="C69" s="3750"/>
      <c r="D69" s="3750"/>
      <c r="E69" s="3750"/>
      <c r="F69" s="3750"/>
      <c r="G69" s="3750"/>
      <c r="H69" s="3756"/>
      <c r="I69" s="3756"/>
      <c r="J69" s="3756"/>
      <c r="K69" s="3756"/>
      <c r="L69" s="3756"/>
      <c r="M69" s="3756"/>
      <c r="N69" s="3756"/>
      <c r="O69" s="3756"/>
      <c r="P69" s="3756"/>
      <c r="Q69" s="3756"/>
      <c r="R69" s="3756"/>
      <c r="S69" s="3756"/>
      <c r="T69" s="3756"/>
      <c r="U69" s="3756"/>
      <c r="V69" s="3756"/>
      <c r="W69" s="3756"/>
      <c r="X69" s="3756"/>
      <c r="Y69" s="3756"/>
      <c r="Z69" s="3756"/>
      <c r="AA69" s="3756"/>
      <c r="AB69" s="3756"/>
      <c r="AC69" s="3756"/>
      <c r="AD69" s="3756"/>
      <c r="AE69" s="3756"/>
      <c r="AF69" s="3756"/>
      <c r="AG69" s="3756"/>
      <c r="AH69" s="3756"/>
      <c r="AI69" s="3756"/>
      <c r="AJ69" s="3756"/>
      <c r="AK69" s="2402"/>
      <c r="AL69" s="2402"/>
      <c r="AM69" s="2402"/>
      <c r="AN69" s="2402"/>
      <c r="AO69" s="2402"/>
      <c r="AP69" s="2402"/>
      <c r="AQ69" s="1708"/>
      <c r="AR69" s="1708"/>
      <c r="AS69" s="1708"/>
      <c r="AT69" s="1708"/>
      <c r="AU69" s="1708"/>
      <c r="AV69" s="1708"/>
      <c r="AY69" s="43"/>
    </row>
    <row r="70" spans="1:51" ht="13.5" customHeight="1">
      <c r="A70" s="9"/>
      <c r="AY70" s="43"/>
    </row>
    <row r="71" spans="1:51" ht="13.5" customHeight="1">
      <c r="A71" s="3"/>
      <c r="AY71" s="43"/>
    </row>
    <row r="72" spans="1:51" ht="13.5" customHeight="1">
      <c r="A72" s="3"/>
      <c r="AY72" s="43"/>
    </row>
    <row r="73" spans="1:51" ht="13.5" customHeight="1">
      <c r="A73" s="3"/>
      <c r="AY73" s="43"/>
    </row>
    <row r="74" spans="1:51" ht="13.5" customHeight="1">
      <c r="A74" s="3"/>
      <c r="AY74" s="43"/>
    </row>
    <row r="75" spans="1:51" ht="13.5" customHeight="1">
      <c r="A75" s="3"/>
      <c r="AY75" s="43"/>
    </row>
    <row r="76" spans="1:51" ht="13.5" customHeight="1">
      <c r="AY76" s="43"/>
    </row>
    <row r="77" spans="1:51" ht="13.5" customHeight="1">
      <c r="AY77" s="43"/>
    </row>
    <row r="78" spans="1:51" ht="13.5" customHeight="1">
      <c r="AY78" s="43"/>
    </row>
    <row r="79" spans="1:51" ht="13.5" customHeight="1">
      <c r="AY79" s="43"/>
    </row>
    <row r="80" spans="1:51" ht="13.5" customHeight="1">
      <c r="AY80" s="43"/>
    </row>
    <row r="81" spans="1:106" ht="13.5" customHeight="1">
      <c r="A81" s="3"/>
      <c r="AY81" s="43"/>
    </row>
    <row r="82" spans="1:106" ht="13.5" customHeight="1">
      <c r="A82" s="3"/>
      <c r="AY82" s="43"/>
    </row>
    <row r="83" spans="1:106" ht="13.5" customHeight="1">
      <c r="A83" s="3"/>
      <c r="AY83" s="43"/>
    </row>
    <row r="84" spans="1:106" ht="13.5" customHeight="1">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row>
    <row r="85" spans="1:106" ht="13.5" customHeight="1">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row>
    <row r="86" spans="1:106" ht="13.5" customHeight="1">
      <c r="I86" s="52"/>
      <c r="J86" s="52"/>
      <c r="K86" s="52"/>
      <c r="L86" s="52"/>
      <c r="M86" s="52"/>
      <c r="N86" s="52"/>
      <c r="O86" s="52"/>
      <c r="P86" s="52"/>
      <c r="Q86" s="52"/>
      <c r="R86" s="52"/>
      <c r="S86" s="52"/>
      <c r="T86" s="52"/>
      <c r="U86" s="52"/>
      <c r="V86" s="52"/>
      <c r="W86" s="52"/>
      <c r="X86" s="52"/>
      <c r="Y86" s="52"/>
      <c r="Z86" s="52"/>
      <c r="AA86" s="52"/>
      <c r="AB86" s="52"/>
      <c r="AC86" s="52"/>
      <c r="AD86" s="52"/>
      <c r="AE86" s="55"/>
      <c r="AF86" s="55"/>
      <c r="AG86" s="55"/>
      <c r="AH86" s="55"/>
      <c r="AI86" s="55"/>
      <c r="AJ86" s="55"/>
    </row>
    <row r="87" spans="1:106" ht="13.5" customHeight="1">
      <c r="I87" s="52"/>
      <c r="J87" s="52"/>
      <c r="K87" s="52"/>
      <c r="L87" s="52"/>
      <c r="M87" s="52"/>
      <c r="N87" s="52"/>
      <c r="O87" s="52"/>
      <c r="P87" s="52"/>
      <c r="Q87" s="52"/>
      <c r="R87" s="52"/>
      <c r="S87" s="52"/>
      <c r="T87" s="52"/>
      <c r="U87" s="52"/>
      <c r="V87" s="52"/>
      <c r="W87" s="52"/>
      <c r="X87" s="52"/>
      <c r="Y87" s="52"/>
      <c r="Z87" s="52"/>
      <c r="AA87" s="52"/>
      <c r="AB87" s="52"/>
      <c r="AC87" s="52"/>
      <c r="AD87" s="52"/>
      <c r="AE87" s="55"/>
      <c r="AF87" s="55"/>
      <c r="AG87" s="55"/>
      <c r="AH87" s="55"/>
      <c r="AI87" s="55"/>
      <c r="AJ87" s="55"/>
    </row>
    <row r="88" spans="1:106" ht="13.5" customHeight="1">
      <c r="D88" s="52"/>
      <c r="E88" s="52"/>
      <c r="F88" s="52"/>
      <c r="G88" s="52"/>
      <c r="H88" s="52"/>
      <c r="I88" s="52"/>
      <c r="J88" s="52"/>
      <c r="K88" s="52"/>
      <c r="AA88" s="52"/>
      <c r="AB88" s="52"/>
      <c r="AC88" s="52"/>
      <c r="AD88" s="52"/>
      <c r="AE88" s="56"/>
      <c r="AF88" s="56"/>
      <c r="AG88" s="56"/>
      <c r="AH88" s="56"/>
      <c r="AI88" s="56"/>
      <c r="AJ88" s="56"/>
      <c r="AK88" s="56"/>
      <c r="AL88" s="56"/>
      <c r="AM88" s="56"/>
      <c r="AN88" s="56"/>
      <c r="AO88" s="56"/>
      <c r="AP88" s="56"/>
      <c r="AQ88" s="56"/>
      <c r="AR88" s="56"/>
      <c r="AS88" s="56"/>
      <c r="AT88" s="56"/>
      <c r="AU88" s="56"/>
    </row>
    <row r="89" spans="1:106" ht="13.5" customHeight="1">
      <c r="D89" s="52"/>
      <c r="E89" s="52"/>
      <c r="F89" s="52"/>
      <c r="G89" s="52"/>
      <c r="H89" s="52"/>
      <c r="I89" s="52"/>
      <c r="J89" s="52"/>
      <c r="K89" s="52"/>
      <c r="AA89" s="52"/>
      <c r="AB89" s="52"/>
      <c r="AC89" s="52"/>
      <c r="AD89" s="52"/>
      <c r="AE89" s="56"/>
      <c r="AF89" s="56"/>
      <c r="AG89" s="56"/>
      <c r="AH89" s="56"/>
      <c r="AI89" s="56"/>
      <c r="AJ89" s="56"/>
      <c r="AK89" s="56"/>
      <c r="AL89" s="56"/>
      <c r="AM89" s="56"/>
      <c r="AN89" s="56"/>
      <c r="AO89" s="56"/>
      <c r="AP89" s="56"/>
      <c r="AQ89" s="56"/>
      <c r="AR89" s="56"/>
      <c r="AS89" s="56"/>
      <c r="AT89" s="56"/>
      <c r="AU89" s="56"/>
    </row>
    <row r="90" spans="1:106" ht="13.5" customHeight="1">
      <c r="I90" s="52"/>
      <c r="J90" s="52"/>
      <c r="K90" s="52"/>
      <c r="L90" s="52"/>
      <c r="M90" s="52"/>
      <c r="N90" s="52"/>
      <c r="O90" s="52"/>
      <c r="P90" s="52"/>
      <c r="Q90" s="52"/>
      <c r="R90" s="52"/>
      <c r="S90" s="52"/>
      <c r="T90" s="52"/>
      <c r="U90" s="52"/>
      <c r="V90" s="52"/>
      <c r="W90" s="52"/>
      <c r="X90" s="52"/>
      <c r="Y90" s="52"/>
      <c r="Z90" s="52"/>
      <c r="AA90" s="52"/>
      <c r="AB90" s="52"/>
      <c r="AC90" s="52"/>
      <c r="AD90" s="52"/>
      <c r="AE90" s="55"/>
      <c r="AF90" s="55"/>
      <c r="AG90" s="55"/>
      <c r="AH90" s="55"/>
      <c r="AI90" s="55"/>
      <c r="AJ90" s="55"/>
    </row>
    <row r="91" spans="1:106" ht="13.5" customHeight="1">
      <c r="I91" s="52"/>
      <c r="J91" s="52"/>
      <c r="K91" s="52"/>
      <c r="L91" s="52"/>
      <c r="M91" s="52"/>
      <c r="N91" s="52"/>
      <c r="O91" s="52"/>
      <c r="P91" s="52"/>
      <c r="Q91" s="52"/>
      <c r="R91" s="52"/>
      <c r="S91" s="52"/>
      <c r="T91" s="52"/>
      <c r="U91" s="52"/>
      <c r="V91" s="52"/>
      <c r="W91" s="52"/>
      <c r="X91" s="52"/>
      <c r="Y91" s="52"/>
      <c r="Z91" s="52"/>
      <c r="AA91" s="52"/>
      <c r="AB91" s="52"/>
      <c r="AC91" s="52"/>
      <c r="AD91" s="52"/>
      <c r="AE91" s="55"/>
      <c r="AF91" s="55"/>
      <c r="AG91" s="55"/>
      <c r="AH91" s="55"/>
      <c r="AI91" s="55"/>
      <c r="AJ91" s="55"/>
    </row>
    <row r="92" spans="1:106" ht="13.5" customHeight="1">
      <c r="D92" s="52"/>
      <c r="E92" s="52"/>
      <c r="F92" s="52"/>
      <c r="G92" s="52"/>
      <c r="H92" s="52"/>
      <c r="I92" s="52"/>
      <c r="J92" s="52"/>
      <c r="K92" s="52"/>
      <c r="AA92" s="52"/>
      <c r="AB92" s="52"/>
      <c r="AC92" s="52"/>
      <c r="AD92" s="52"/>
      <c r="AE92" s="56"/>
      <c r="AF92" s="56"/>
      <c r="AG92" s="56"/>
      <c r="AH92" s="56"/>
      <c r="AI92" s="56"/>
      <c r="AJ92" s="56"/>
      <c r="AK92" s="56"/>
      <c r="AL92" s="56"/>
      <c r="AM92" s="56"/>
      <c r="AN92" s="56"/>
      <c r="AO92" s="56"/>
      <c r="AP92" s="56"/>
      <c r="AQ92" s="56"/>
      <c r="AR92" s="56"/>
      <c r="AS92" s="56"/>
      <c r="AT92" s="56"/>
      <c r="AU92" s="56"/>
    </row>
    <row r="93" spans="1:106" ht="13.5" customHeight="1">
      <c r="D93" s="52"/>
      <c r="E93" s="52"/>
      <c r="F93" s="52"/>
      <c r="G93" s="52"/>
      <c r="H93" s="52"/>
      <c r="I93" s="52"/>
      <c r="J93" s="52"/>
      <c r="K93" s="52"/>
      <c r="AA93" s="52"/>
      <c r="AB93" s="52"/>
      <c r="AC93" s="52"/>
      <c r="AD93" s="52"/>
      <c r="AE93" s="56"/>
      <c r="AF93" s="56"/>
      <c r="AG93" s="56"/>
      <c r="AH93" s="56"/>
      <c r="AI93" s="56"/>
      <c r="AJ93" s="56"/>
      <c r="AK93" s="56"/>
      <c r="AL93" s="56"/>
      <c r="AM93" s="56"/>
      <c r="AN93" s="56"/>
      <c r="AO93" s="56"/>
      <c r="AP93" s="56"/>
      <c r="AQ93" s="56"/>
      <c r="AR93" s="56"/>
      <c r="AS93" s="56"/>
      <c r="AT93" s="56"/>
      <c r="AU93" s="56"/>
    </row>
    <row r="94" spans="1:106" ht="13.5" customHeight="1">
      <c r="I94" s="52"/>
      <c r="J94" s="52"/>
      <c r="K94" s="52"/>
      <c r="L94" s="52"/>
      <c r="M94" s="52"/>
      <c r="N94" s="52"/>
      <c r="O94" s="52"/>
      <c r="P94" s="52"/>
      <c r="Q94" s="52"/>
      <c r="R94" s="52"/>
      <c r="S94" s="52"/>
      <c r="T94" s="52"/>
      <c r="U94" s="52"/>
      <c r="V94" s="52"/>
      <c r="W94" s="52"/>
      <c r="X94" s="52"/>
      <c r="Y94" s="52"/>
      <c r="Z94" s="52"/>
      <c r="AA94" s="52"/>
      <c r="AB94" s="52"/>
      <c r="AC94" s="52"/>
      <c r="AD94" s="52"/>
      <c r="AE94" s="55"/>
      <c r="AF94" s="55"/>
      <c r="AG94" s="55"/>
      <c r="AH94" s="55"/>
      <c r="AI94" s="55"/>
      <c r="AJ94" s="55"/>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row>
    <row r="95" spans="1:106" ht="13.5" customHeight="1">
      <c r="I95" s="52"/>
      <c r="J95" s="52"/>
      <c r="K95" s="52"/>
      <c r="L95" s="52"/>
      <c r="M95" s="52"/>
      <c r="N95" s="52"/>
      <c r="O95" s="52"/>
      <c r="P95" s="52"/>
      <c r="Q95" s="52"/>
      <c r="R95" s="52"/>
      <c r="S95" s="52"/>
      <c r="T95" s="52"/>
      <c r="U95" s="52"/>
      <c r="V95" s="52"/>
      <c r="W95" s="52"/>
      <c r="X95" s="52"/>
      <c r="Y95" s="52"/>
      <c r="Z95" s="52"/>
      <c r="AA95" s="52"/>
      <c r="AB95" s="52"/>
      <c r="AC95" s="52"/>
      <c r="AD95" s="52"/>
      <c r="AE95" s="55"/>
      <c r="AF95" s="55"/>
      <c r="AG95" s="55"/>
      <c r="AH95" s="55"/>
      <c r="AI95" s="55"/>
      <c r="AJ95" s="55"/>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row>
    <row r="96" spans="1:106" ht="13.5" customHeight="1">
      <c r="D96" s="52"/>
      <c r="E96" s="52"/>
      <c r="F96" s="52"/>
      <c r="G96" s="52"/>
      <c r="H96" s="52"/>
      <c r="I96" s="52"/>
      <c r="J96" s="52"/>
      <c r="K96" s="52"/>
      <c r="AA96" s="52"/>
      <c r="AB96" s="52"/>
      <c r="AC96" s="52"/>
      <c r="AD96" s="52"/>
      <c r="AE96" s="56"/>
      <c r="AF96" s="56"/>
      <c r="AG96" s="56"/>
      <c r="AH96" s="56"/>
      <c r="AI96" s="56"/>
      <c r="AJ96" s="56"/>
      <c r="AK96" s="56"/>
      <c r="AL96" s="56"/>
      <c r="AM96" s="56"/>
      <c r="AN96" s="56"/>
      <c r="AO96" s="56"/>
      <c r="AP96" s="56"/>
      <c r="AQ96" s="56"/>
      <c r="AR96" s="56"/>
      <c r="AS96" s="56"/>
      <c r="AT96" s="56"/>
      <c r="AU96" s="56"/>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row>
    <row r="97" spans="4:106" ht="13.5" customHeight="1">
      <c r="D97" s="52"/>
      <c r="E97" s="52"/>
      <c r="F97" s="52"/>
      <c r="G97" s="52"/>
      <c r="H97" s="52"/>
      <c r="I97" s="52"/>
      <c r="J97" s="52"/>
      <c r="K97" s="52"/>
      <c r="AA97" s="52"/>
      <c r="AB97" s="52"/>
      <c r="AC97" s="52"/>
      <c r="AD97" s="52"/>
      <c r="AE97" s="56"/>
      <c r="AF97" s="56"/>
      <c r="AG97" s="56"/>
      <c r="AH97" s="56"/>
      <c r="AI97" s="56"/>
      <c r="AJ97" s="56"/>
      <c r="AK97" s="56"/>
      <c r="AL97" s="56"/>
      <c r="AM97" s="56"/>
      <c r="AN97" s="56"/>
      <c r="AO97" s="56"/>
      <c r="AP97" s="56"/>
      <c r="AQ97" s="56"/>
      <c r="AR97" s="56"/>
      <c r="AS97" s="56"/>
      <c r="AT97" s="56"/>
      <c r="AU97" s="56"/>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row>
    <row r="98" spans="4:106" ht="13.5" customHeight="1">
      <c r="BE98" s="3"/>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3"/>
    </row>
    <row r="99" spans="4:106" ht="13.5" customHeight="1">
      <c r="BE99" s="3"/>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3"/>
    </row>
    <row r="100" spans="4:106" ht="13.5" customHeight="1">
      <c r="BE100" s="3"/>
      <c r="BF100" s="3"/>
      <c r="BG100" s="3"/>
      <c r="BH100" s="3"/>
      <c r="BI100" s="3"/>
      <c r="BJ100" s="3"/>
      <c r="BK100" s="3"/>
      <c r="BL100" s="3"/>
      <c r="BM100" s="3"/>
      <c r="BN100" s="3"/>
      <c r="BO100" s="3"/>
      <c r="BP100" s="3"/>
      <c r="BQ100" s="3"/>
      <c r="BR100" s="3"/>
      <c r="BS100" s="3"/>
      <c r="BT100" s="3"/>
      <c r="BU100" s="3"/>
      <c r="BV100" s="3"/>
      <c r="BW100" s="3"/>
      <c r="BX100" s="3"/>
      <c r="BY100" s="3"/>
      <c r="BZ100" s="3"/>
      <c r="CA100" s="51"/>
      <c r="CB100" s="51"/>
      <c r="CC100" s="51"/>
      <c r="CD100" s="51"/>
      <c r="CE100" s="51"/>
      <c r="CF100" s="51"/>
      <c r="DB100" s="3"/>
    </row>
    <row r="101" spans="4:106" ht="13.5" customHeight="1">
      <c r="BE101" s="3"/>
      <c r="BF101" s="3"/>
      <c r="BG101" s="3"/>
      <c r="BH101" s="3"/>
      <c r="BI101" s="3"/>
      <c r="BJ101" s="3"/>
      <c r="BK101" s="3"/>
      <c r="BL101" s="3"/>
      <c r="BM101" s="3"/>
      <c r="BN101" s="3"/>
      <c r="BO101" s="3"/>
      <c r="BP101" s="3"/>
      <c r="BQ101" s="3"/>
      <c r="BR101" s="3"/>
      <c r="BS101" s="3"/>
      <c r="BT101" s="3"/>
      <c r="BU101" s="3"/>
      <c r="BV101" s="3"/>
      <c r="BW101" s="3"/>
      <c r="BX101" s="3"/>
      <c r="BY101" s="3"/>
      <c r="BZ101" s="3"/>
      <c r="CA101" s="51"/>
      <c r="CB101" s="51"/>
      <c r="CC101" s="51"/>
      <c r="CD101" s="51"/>
      <c r="CE101" s="51"/>
      <c r="CF101" s="51"/>
      <c r="DB101" s="3"/>
    </row>
    <row r="102" spans="4:106" ht="13.5" customHeight="1">
      <c r="BE102" s="3"/>
      <c r="BF102" s="3"/>
      <c r="BG102" s="3"/>
      <c r="BH102" s="3"/>
      <c r="BI102" s="3"/>
      <c r="BJ102" s="3"/>
      <c r="BK102" s="3"/>
      <c r="BL102" s="3"/>
      <c r="BM102" s="3"/>
      <c r="BN102" s="3"/>
      <c r="BO102" s="3"/>
      <c r="BP102" s="3"/>
      <c r="BQ102" s="3"/>
      <c r="BR102" s="3"/>
      <c r="BS102" s="3"/>
      <c r="BT102" s="3"/>
      <c r="BU102" s="3"/>
      <c r="BV102" s="3"/>
      <c r="BW102" s="3"/>
      <c r="BX102" s="3"/>
      <c r="BY102" s="3"/>
      <c r="BZ102" s="3"/>
      <c r="CA102" s="51"/>
      <c r="CB102" s="51"/>
      <c r="CC102" s="51"/>
      <c r="CD102" s="51"/>
      <c r="CE102" s="51"/>
      <c r="CF102" s="51"/>
      <c r="DB102" s="3"/>
    </row>
    <row r="103" spans="4:106" ht="13.5" customHeight="1">
      <c r="BE103" s="3"/>
      <c r="BF103" s="3"/>
      <c r="BG103" s="3"/>
      <c r="BH103" s="3"/>
      <c r="BI103" s="3"/>
      <c r="BJ103" s="3"/>
      <c r="CB103" s="51"/>
      <c r="CC103" s="51"/>
      <c r="CD103" s="51"/>
      <c r="CE103" s="51"/>
      <c r="CF103" s="51"/>
      <c r="DB103" s="3"/>
    </row>
    <row r="104" spans="4:106" ht="13.5" customHeight="1">
      <c r="BE104" s="3"/>
      <c r="BF104" s="3"/>
      <c r="BG104" s="3"/>
      <c r="BH104" s="3"/>
      <c r="BI104" s="3"/>
      <c r="BJ104" s="3"/>
      <c r="CB104" s="51"/>
      <c r="CC104" s="51"/>
      <c r="CD104" s="51"/>
      <c r="CE104" s="51"/>
      <c r="CF104" s="51"/>
      <c r="DB104" s="3"/>
    </row>
    <row r="105" spans="4:106" ht="13.5" customHeight="1">
      <c r="BE105" s="3"/>
      <c r="BF105" s="3"/>
      <c r="BG105" s="3"/>
      <c r="BH105" s="3"/>
      <c r="BI105" s="3"/>
      <c r="BJ105" s="3"/>
      <c r="BK105" s="3"/>
      <c r="BL105" s="3"/>
      <c r="BM105" s="3"/>
      <c r="BN105" s="3"/>
      <c r="BO105" s="3"/>
      <c r="BP105" s="3"/>
      <c r="BQ105" s="3"/>
      <c r="BR105" s="3"/>
      <c r="BS105" s="3"/>
      <c r="BT105" s="3"/>
      <c r="BU105" s="3"/>
      <c r="BV105" s="3"/>
      <c r="BW105" s="3"/>
      <c r="BX105" s="3"/>
      <c r="BY105" s="3"/>
      <c r="BZ105" s="3"/>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DA105" s="3"/>
      <c r="DB105" s="3"/>
    </row>
    <row r="106" spans="4:106" ht="13.5" customHeight="1">
      <c r="BE106" s="3"/>
      <c r="DB106" s="3"/>
    </row>
    <row r="107" spans="4:106" ht="13.5" customHeight="1">
      <c r="BE107" s="3"/>
      <c r="DB107" s="3"/>
    </row>
    <row r="108" spans="4:106" ht="13.5" customHeight="1">
      <c r="BE108" s="3"/>
      <c r="BF108" s="3"/>
      <c r="BG108" s="3"/>
      <c r="BH108" s="3"/>
      <c r="BI108" s="3"/>
      <c r="BJ108" s="3"/>
      <c r="BK108" s="3"/>
      <c r="BL108" s="3"/>
      <c r="BM108" s="3"/>
      <c r="BN108" s="3"/>
      <c r="BO108" s="3"/>
      <c r="BZ108" s="3"/>
      <c r="CA108" s="51"/>
      <c r="CB108" s="51"/>
      <c r="CC108" s="51"/>
      <c r="CD108" s="51"/>
      <c r="CX108" s="51"/>
      <c r="CY108" s="54"/>
      <c r="CZ108" s="54"/>
      <c r="DA108" s="54"/>
      <c r="DB108" s="3"/>
    </row>
    <row r="109" spans="4:106" ht="13.5" customHeight="1">
      <c r="BE109" s="3"/>
      <c r="DB109" s="3"/>
    </row>
    <row r="110" spans="4:106" ht="13.5" customHeight="1">
      <c r="BE110" s="3"/>
      <c r="BF110" s="52"/>
      <c r="BG110" s="109"/>
      <c r="BH110" s="109"/>
      <c r="BI110" s="109"/>
      <c r="BJ110" s="109"/>
      <c r="BK110" s="109"/>
      <c r="BL110" s="109"/>
      <c r="BM110" s="109"/>
      <c r="BN110" s="109"/>
      <c r="BO110" s="109"/>
      <c r="BP110" s="109"/>
      <c r="BQ110" s="173"/>
      <c r="BR110" s="174"/>
      <c r="BS110" s="174"/>
      <c r="BT110" s="174"/>
      <c r="BU110" s="174"/>
      <c r="BV110" s="174"/>
      <c r="BW110" s="174"/>
      <c r="BX110" s="174"/>
      <c r="BY110" s="174"/>
      <c r="BZ110" s="174"/>
      <c r="CA110" s="173"/>
      <c r="CB110" s="173"/>
      <c r="CC110" s="173"/>
      <c r="CD110" s="173"/>
      <c r="CE110" s="173"/>
      <c r="CF110" s="173"/>
      <c r="CG110" s="173"/>
      <c r="CH110" s="173"/>
      <c r="CI110" s="175"/>
      <c r="CJ110" s="175"/>
      <c r="CK110" s="175"/>
      <c r="CL110" s="175"/>
      <c r="CM110" s="175"/>
      <c r="CN110" s="175"/>
      <c r="CO110" s="175"/>
      <c r="CP110" s="175"/>
      <c r="CQ110" s="175"/>
      <c r="CR110" s="109"/>
      <c r="CS110" s="109"/>
      <c r="CT110" s="109"/>
      <c r="CU110" s="109"/>
      <c r="CV110" s="109"/>
      <c r="CW110" s="109"/>
      <c r="CX110" s="109"/>
      <c r="CY110" s="109"/>
      <c r="CZ110" s="109"/>
      <c r="DA110" s="52"/>
      <c r="DB110" s="3"/>
    </row>
    <row r="111" spans="4:106" ht="13.5" customHeight="1">
      <c r="BF111" s="52"/>
      <c r="BG111" s="109"/>
      <c r="BH111" s="109"/>
      <c r="BI111" s="109"/>
      <c r="BJ111" s="109"/>
      <c r="BK111" s="109"/>
      <c r="BL111" s="109"/>
      <c r="BM111" s="109"/>
      <c r="BN111" s="109"/>
      <c r="BO111" s="109"/>
      <c r="BP111" s="109"/>
      <c r="BQ111" s="173"/>
      <c r="BR111" s="174"/>
      <c r="BS111" s="174"/>
      <c r="BT111" s="174"/>
      <c r="BU111" s="174"/>
      <c r="BV111" s="174"/>
      <c r="BW111" s="174"/>
      <c r="BX111" s="174"/>
      <c r="BY111" s="174"/>
      <c r="BZ111" s="174"/>
      <c r="CA111" s="173"/>
      <c r="CB111" s="173"/>
      <c r="CC111" s="173"/>
      <c r="CD111" s="173"/>
      <c r="CE111" s="173"/>
      <c r="CF111" s="173"/>
      <c r="CG111" s="173"/>
      <c r="CH111" s="173"/>
      <c r="CI111" s="175"/>
      <c r="CJ111" s="175"/>
      <c r="CK111" s="175"/>
      <c r="CL111" s="175"/>
      <c r="CM111" s="175"/>
      <c r="CN111" s="175"/>
      <c r="CO111" s="175"/>
      <c r="CP111" s="175"/>
      <c r="CQ111" s="175"/>
      <c r="CR111" s="109"/>
      <c r="CS111" s="109"/>
      <c r="CT111" s="109"/>
      <c r="CU111" s="109"/>
      <c r="CV111" s="109"/>
      <c r="CW111" s="109"/>
      <c r="CX111" s="109"/>
      <c r="CY111" s="109"/>
      <c r="CZ111" s="109"/>
      <c r="DA111" s="52"/>
    </row>
    <row r="112" spans="4:106" ht="13.5" customHeight="1">
      <c r="BF112" s="109"/>
      <c r="BG112" s="109"/>
      <c r="BH112" s="109"/>
      <c r="BI112" s="109"/>
      <c r="BJ112" s="109"/>
      <c r="BK112" s="109"/>
      <c r="BL112" s="109"/>
      <c r="BM112" s="109"/>
      <c r="BN112" s="109"/>
      <c r="BO112" s="109"/>
      <c r="BP112" s="109"/>
      <c r="BQ112" s="109"/>
      <c r="BR112" s="109"/>
      <c r="BS112" s="109"/>
      <c r="BT112" s="109"/>
      <c r="BU112" s="109"/>
      <c r="CW112" s="52"/>
      <c r="CX112" s="52"/>
      <c r="CY112" s="52"/>
      <c r="CZ112" s="52"/>
      <c r="DA112" s="52"/>
    </row>
    <row r="113" spans="58:105" ht="13.5" customHeight="1">
      <c r="BF113" s="109"/>
      <c r="BG113" s="109"/>
      <c r="BH113" s="109"/>
      <c r="BI113" s="109"/>
      <c r="BJ113" s="109"/>
      <c r="BK113" s="109"/>
      <c r="BL113" s="109"/>
      <c r="BM113" s="109"/>
      <c r="BN113" s="109"/>
      <c r="BO113" s="109"/>
      <c r="BP113" s="109"/>
      <c r="BQ113" s="109"/>
      <c r="BR113" s="109"/>
      <c r="BS113" s="109"/>
      <c r="BT113" s="109"/>
      <c r="BU113" s="109"/>
      <c r="CW113" s="52"/>
      <c r="CX113" s="52"/>
      <c r="CY113" s="52"/>
      <c r="CZ113" s="52"/>
      <c r="DA113" s="52"/>
    </row>
    <row r="114" spans="58:105" ht="13.5" customHeight="1">
      <c r="BF114" s="152"/>
      <c r="BG114" s="109"/>
      <c r="BH114" s="109"/>
      <c r="BI114" s="109"/>
      <c r="BJ114" s="109"/>
      <c r="BK114" s="109"/>
      <c r="BL114" s="109"/>
      <c r="BM114" s="109"/>
      <c r="BN114" s="109"/>
      <c r="BO114" s="109"/>
      <c r="BP114" s="109"/>
      <c r="BQ114" s="109"/>
      <c r="BR114" s="109"/>
      <c r="BS114" s="109"/>
      <c r="BT114" s="109"/>
      <c r="BU114" s="109"/>
      <c r="BV114" s="109"/>
      <c r="BW114" s="109"/>
      <c r="BX114" s="109"/>
      <c r="BY114" s="173"/>
      <c r="BZ114" s="173"/>
      <c r="CA114" s="175"/>
      <c r="CB114" s="175"/>
      <c r="CC114" s="175"/>
      <c r="CD114" s="175"/>
      <c r="CE114" s="175"/>
      <c r="CF114" s="175"/>
      <c r="CG114" s="175"/>
      <c r="CH114" s="175"/>
      <c r="CI114" s="109"/>
      <c r="CJ114" s="109"/>
      <c r="CK114" s="109"/>
      <c r="CL114" s="173"/>
      <c r="CM114" s="173"/>
      <c r="CN114" s="173"/>
      <c r="CO114" s="173"/>
      <c r="CP114" s="173"/>
      <c r="CQ114" s="173"/>
      <c r="CR114" s="174"/>
      <c r="CS114" s="174"/>
      <c r="CT114" s="173"/>
      <c r="CU114" s="173"/>
      <c r="CV114" s="151"/>
      <c r="CW114" s="151"/>
      <c r="CX114" s="151"/>
      <c r="CY114" s="151"/>
      <c r="CZ114" s="151"/>
      <c r="DA114" s="151"/>
    </row>
    <row r="115" spans="58:105" ht="13.5" customHeight="1">
      <c r="BG115" s="109"/>
      <c r="BH115" s="109"/>
      <c r="BI115" s="109"/>
      <c r="BJ115" s="109"/>
      <c r="BK115" s="109"/>
      <c r="BL115" s="109"/>
      <c r="BM115" s="109"/>
      <c r="BN115" s="109"/>
      <c r="BO115" s="109"/>
      <c r="BP115" s="109"/>
      <c r="BQ115" s="109"/>
      <c r="BR115" s="109"/>
      <c r="BS115" s="109"/>
      <c r="BT115" s="109"/>
      <c r="BU115" s="109"/>
      <c r="BV115" s="109"/>
      <c r="BW115" s="109"/>
      <c r="BX115" s="109"/>
      <c r="BY115" s="173"/>
      <c r="BZ115" s="173"/>
      <c r="CA115" s="175"/>
      <c r="CB115" s="175"/>
      <c r="CC115" s="175"/>
      <c r="CD115" s="175"/>
      <c r="CE115" s="175"/>
      <c r="CF115" s="175"/>
      <c r="CG115" s="175"/>
      <c r="CH115" s="175"/>
      <c r="CI115" s="109"/>
      <c r="CJ115" s="109"/>
      <c r="CK115" s="109"/>
      <c r="CL115" s="173"/>
      <c r="CM115" s="173"/>
      <c r="CN115" s="173"/>
      <c r="CO115" s="173"/>
      <c r="CP115" s="173"/>
      <c r="CQ115" s="173"/>
      <c r="CR115" s="174"/>
      <c r="CS115" s="174"/>
      <c r="CT115" s="173"/>
      <c r="CU115" s="173"/>
      <c r="CV115" s="151"/>
      <c r="CW115" s="151"/>
      <c r="CX115" s="151"/>
      <c r="CY115" s="151"/>
      <c r="CZ115" s="151"/>
      <c r="DA115" s="151"/>
    </row>
    <row r="116" spans="58:105" ht="13.5" customHeight="1">
      <c r="CF116" s="152"/>
      <c r="CG116" s="152"/>
      <c r="CH116" s="152"/>
      <c r="CI116" s="152"/>
      <c r="CJ116" s="152"/>
      <c r="CK116" s="152"/>
      <c r="CL116" s="152"/>
      <c r="CM116" s="152"/>
      <c r="CN116" s="152"/>
      <c r="CO116" s="152"/>
      <c r="CP116" s="152"/>
      <c r="CQ116" s="152"/>
      <c r="CR116" s="152"/>
      <c r="CS116" s="152"/>
      <c r="CT116" s="152"/>
      <c r="CU116" s="152"/>
      <c r="CV116" s="152"/>
      <c r="CW116" s="152"/>
      <c r="CX116" s="152"/>
      <c r="CY116" s="152"/>
    </row>
    <row r="117" spans="58:105" ht="13.5" customHeight="1">
      <c r="CF117" s="152"/>
      <c r="CG117" s="152"/>
      <c r="CH117" s="152"/>
      <c r="CI117" s="152"/>
      <c r="CJ117" s="152"/>
      <c r="CK117" s="152"/>
      <c r="CL117" s="152"/>
      <c r="CM117" s="152"/>
      <c r="CN117" s="152"/>
      <c r="CO117" s="152"/>
      <c r="CP117" s="152"/>
      <c r="CQ117" s="152"/>
      <c r="CR117" s="152"/>
      <c r="CS117" s="152"/>
      <c r="CT117" s="152"/>
      <c r="CU117" s="152"/>
      <c r="CV117" s="152"/>
      <c r="CW117" s="152"/>
      <c r="CX117" s="152"/>
      <c r="CY117" s="152"/>
    </row>
    <row r="118" spans="58:105" ht="13.5" customHeight="1">
      <c r="BF118" s="123"/>
      <c r="BG118" s="123"/>
      <c r="BH118" s="152"/>
      <c r="BI118" s="152"/>
      <c r="BJ118" s="152"/>
      <c r="BK118" s="152"/>
      <c r="BL118" s="152"/>
      <c r="BM118" s="152"/>
      <c r="BN118" s="173"/>
      <c r="BO118" s="173"/>
      <c r="BP118" s="173"/>
      <c r="BQ118" s="122"/>
      <c r="BR118" s="122"/>
      <c r="BS118" s="122"/>
      <c r="BT118" s="113"/>
      <c r="BU118" s="113"/>
      <c r="BV118" s="122"/>
      <c r="BW118" s="122"/>
      <c r="BX118" s="122"/>
      <c r="BY118" s="113"/>
      <c r="BZ118" s="113"/>
      <c r="CA118" s="176"/>
      <c r="CB118" s="176"/>
      <c r="CC118" s="176"/>
      <c r="CD118" s="113"/>
      <c r="CE118" s="113"/>
      <c r="CF118" s="152"/>
      <c r="CG118" s="152"/>
      <c r="CH118" s="152"/>
      <c r="CI118" s="152"/>
      <c r="CJ118" s="152"/>
      <c r="CK118" s="152"/>
      <c r="CL118" s="151"/>
      <c r="CM118" s="151"/>
      <c r="CN118" s="177"/>
      <c r="CO118" s="177"/>
      <c r="CP118" s="177"/>
      <c r="CQ118" s="177"/>
      <c r="CR118" s="177"/>
      <c r="CS118" s="177"/>
      <c r="CT118" s="177"/>
      <c r="CU118" s="177"/>
      <c r="CV118" s="110"/>
      <c r="CW118" s="151"/>
      <c r="CX118" s="151"/>
      <c r="CY118" s="151"/>
    </row>
    <row r="119" spans="58:105" ht="13.5" customHeight="1">
      <c r="BF119" s="123"/>
      <c r="BG119" s="123"/>
      <c r="BH119" s="152"/>
      <c r="BI119" s="152"/>
      <c r="BJ119" s="152"/>
      <c r="BK119" s="152"/>
      <c r="BL119" s="152"/>
      <c r="BM119" s="152"/>
      <c r="BN119" s="173"/>
      <c r="BO119" s="173"/>
      <c r="BP119" s="173"/>
      <c r="BQ119" s="122"/>
      <c r="BR119" s="122"/>
      <c r="BS119" s="122"/>
      <c r="BT119" s="113"/>
      <c r="BU119" s="113"/>
      <c r="BV119" s="122"/>
      <c r="BW119" s="122"/>
      <c r="BX119" s="122"/>
      <c r="BY119" s="113"/>
      <c r="BZ119" s="113"/>
      <c r="CA119" s="176"/>
      <c r="CB119" s="176"/>
      <c r="CC119" s="176"/>
      <c r="CD119" s="113"/>
      <c r="CE119" s="113"/>
      <c r="CF119" s="1"/>
      <c r="CG119" s="1"/>
      <c r="CH119" s="1"/>
      <c r="CI119" s="1"/>
      <c r="CJ119" s="1"/>
      <c r="CK119" s="1"/>
      <c r="CL119" s="151"/>
      <c r="CM119" s="151"/>
      <c r="CN119" s="177"/>
      <c r="CO119" s="177"/>
      <c r="CP119" s="177"/>
      <c r="CQ119" s="177"/>
      <c r="CR119" s="177"/>
      <c r="CS119" s="177"/>
      <c r="CT119" s="177"/>
      <c r="CU119" s="177"/>
      <c r="CV119" s="110"/>
      <c r="CW119" s="151"/>
      <c r="CX119" s="151"/>
      <c r="CY119" s="151"/>
      <c r="CZ119" s="3"/>
    </row>
    <row r="120" spans="58:105" ht="13.5" customHeight="1">
      <c r="BQ120" s="45"/>
      <c r="BR120" s="45"/>
      <c r="BS120" s="45"/>
      <c r="CF120" s="1"/>
      <c r="CG120" s="1"/>
      <c r="CH120" s="1"/>
      <c r="CI120" s="1"/>
      <c r="CJ120" s="1"/>
      <c r="CK120" s="1"/>
      <c r="CL120" s="3"/>
      <c r="CM120" s="3"/>
      <c r="CN120" s="48"/>
      <c r="CO120" s="48"/>
      <c r="CP120" s="48"/>
      <c r="CQ120" s="48"/>
      <c r="CR120" s="48"/>
      <c r="CS120" s="48"/>
      <c r="CT120" s="48"/>
      <c r="CU120" s="48"/>
      <c r="CV120" s="48"/>
      <c r="CW120" s="3"/>
      <c r="CX120" s="3"/>
      <c r="CY120" s="3"/>
      <c r="CZ120" s="3"/>
    </row>
    <row r="121" spans="58:105" ht="13.5" customHeight="1">
      <c r="CA121" s="151"/>
      <c r="CB121" s="173"/>
      <c r="CC121" s="173"/>
      <c r="CD121" s="173"/>
      <c r="CE121" s="173"/>
      <c r="CF121" s="173"/>
      <c r="CG121" s="173"/>
      <c r="CH121" s="173"/>
      <c r="CI121" s="173"/>
      <c r="CJ121" s="173"/>
      <c r="CK121" s="173"/>
      <c r="CL121" s="151"/>
      <c r="CM121" s="151"/>
      <c r="CN121" s="177"/>
      <c r="CO121" s="177"/>
      <c r="CP121" s="177"/>
      <c r="CQ121" s="177"/>
      <c r="CR121" s="177"/>
      <c r="CS121" s="177"/>
      <c r="CT121" s="177"/>
      <c r="CU121" s="177"/>
      <c r="CV121" s="110"/>
      <c r="CW121" s="151"/>
      <c r="CX121" s="151"/>
      <c r="CY121" s="151"/>
      <c r="CZ121" s="61"/>
      <c r="DA121" s="9"/>
    </row>
    <row r="122" spans="58:105" ht="13.5" customHeight="1">
      <c r="BG122" s="3"/>
      <c r="BH122" s="3"/>
      <c r="BI122" s="3"/>
      <c r="BW122" s="1"/>
      <c r="BX122" s="1"/>
      <c r="BY122" s="1"/>
      <c r="CA122" s="151"/>
      <c r="CB122" s="173"/>
      <c r="CC122" s="173"/>
      <c r="CD122" s="173"/>
      <c r="CE122" s="173"/>
      <c r="CF122" s="173"/>
      <c r="CG122" s="173"/>
      <c r="CH122" s="173"/>
      <c r="CI122" s="173"/>
      <c r="CJ122" s="173"/>
      <c r="CK122" s="173"/>
      <c r="CL122" s="151"/>
      <c r="CM122" s="151"/>
      <c r="CN122" s="177"/>
      <c r="CO122" s="177"/>
      <c r="CP122" s="177"/>
      <c r="CQ122" s="177"/>
      <c r="CR122" s="177"/>
      <c r="CS122" s="177"/>
      <c r="CT122" s="177"/>
      <c r="CU122" s="177"/>
      <c r="CV122" s="110"/>
      <c r="CW122" s="151"/>
      <c r="CX122" s="151"/>
      <c r="CY122" s="151"/>
      <c r="CZ122" s="61"/>
      <c r="DA122" s="9"/>
    </row>
    <row r="123" spans="58:105" ht="13.5" customHeight="1">
      <c r="BQ123" s="45"/>
      <c r="BR123" s="45"/>
      <c r="BS123" s="45"/>
      <c r="CN123" s="52"/>
      <c r="CO123" s="52"/>
      <c r="CP123" s="52"/>
      <c r="CQ123" s="52"/>
      <c r="CR123" s="52"/>
      <c r="CS123" s="52"/>
      <c r="CT123" s="52"/>
      <c r="CU123" s="52"/>
      <c r="CV123" s="52"/>
    </row>
    <row r="124" spans="58:105" ht="13.5" customHeight="1">
      <c r="BF124" s="3"/>
      <c r="BG124" s="3"/>
      <c r="BH124" s="3"/>
      <c r="BI124" s="3"/>
      <c r="BJ124" s="3"/>
      <c r="BK124" s="3"/>
      <c r="BL124" s="3"/>
      <c r="BM124" s="3"/>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3"/>
      <c r="CM124" s="3"/>
      <c r="CN124" s="48"/>
      <c r="CO124" s="48"/>
      <c r="CP124" s="48"/>
      <c r="CQ124" s="48"/>
      <c r="CR124" s="48"/>
      <c r="CS124" s="48"/>
      <c r="CT124" s="48"/>
      <c r="CU124" s="48"/>
      <c r="CV124" s="48"/>
      <c r="CW124" s="3"/>
      <c r="CX124" s="3"/>
      <c r="CY124" s="3"/>
      <c r="CZ124" s="3"/>
      <c r="DA124" s="3"/>
    </row>
    <row r="125" spans="58:105" ht="13.5" customHeight="1">
      <c r="BF125" s="123"/>
      <c r="BG125" s="123"/>
      <c r="BH125" s="152"/>
      <c r="BI125" s="152"/>
      <c r="BJ125" s="152"/>
      <c r="BK125" s="152"/>
      <c r="BL125" s="152"/>
      <c r="BM125" s="152"/>
      <c r="BN125" s="173"/>
      <c r="BO125" s="173"/>
      <c r="BP125" s="173"/>
      <c r="BQ125" s="122"/>
      <c r="BR125" s="122"/>
      <c r="BS125" s="122"/>
      <c r="BT125" s="113"/>
      <c r="BU125" s="113"/>
      <c r="BV125" s="122"/>
      <c r="BW125" s="122"/>
      <c r="BX125" s="122"/>
      <c r="BY125" s="113"/>
      <c r="BZ125" s="113"/>
      <c r="CA125" s="176"/>
      <c r="CB125" s="176"/>
      <c r="CC125" s="176"/>
      <c r="CD125" s="113"/>
      <c r="CE125" s="113"/>
      <c r="CF125" s="152"/>
      <c r="CG125" s="152"/>
      <c r="CH125" s="152"/>
      <c r="CI125" s="152"/>
      <c r="CJ125" s="152"/>
      <c r="CK125" s="152"/>
      <c r="CL125" s="151"/>
      <c r="CM125" s="151"/>
      <c r="CN125" s="177"/>
      <c r="CO125" s="177"/>
      <c r="CP125" s="177"/>
      <c r="CQ125" s="177"/>
      <c r="CR125" s="177"/>
      <c r="CS125" s="177"/>
      <c r="CT125" s="177"/>
      <c r="CU125" s="177"/>
      <c r="CV125" s="110"/>
      <c r="CW125" s="151"/>
      <c r="CX125" s="151"/>
      <c r="CY125" s="151"/>
    </row>
    <row r="126" spans="58:105" ht="13.5" customHeight="1">
      <c r="BF126" s="123"/>
      <c r="BG126" s="123"/>
      <c r="BH126" s="152"/>
      <c r="BI126" s="152"/>
      <c r="BJ126" s="152"/>
      <c r="BK126" s="152"/>
      <c r="BL126" s="152"/>
      <c r="BM126" s="152"/>
      <c r="BN126" s="173"/>
      <c r="BO126" s="173"/>
      <c r="BP126" s="173"/>
      <c r="BQ126" s="122"/>
      <c r="BR126" s="122"/>
      <c r="BS126" s="122"/>
      <c r="BT126" s="113"/>
      <c r="BU126" s="113"/>
      <c r="BV126" s="122"/>
      <c r="BW126" s="122"/>
      <c r="BX126" s="122"/>
      <c r="BY126" s="113"/>
      <c r="BZ126" s="113"/>
      <c r="CA126" s="176"/>
      <c r="CB126" s="176"/>
      <c r="CC126" s="176"/>
      <c r="CD126" s="113"/>
      <c r="CE126" s="113"/>
      <c r="CF126" s="1"/>
      <c r="CG126" s="1"/>
      <c r="CH126" s="1"/>
      <c r="CI126" s="1"/>
      <c r="CJ126" s="1"/>
      <c r="CK126" s="1"/>
      <c r="CL126" s="151"/>
      <c r="CM126" s="151"/>
      <c r="CN126" s="177"/>
      <c r="CO126" s="177"/>
      <c r="CP126" s="177"/>
      <c r="CQ126" s="177"/>
      <c r="CR126" s="177"/>
      <c r="CS126" s="177"/>
      <c r="CT126" s="177"/>
      <c r="CU126" s="177"/>
      <c r="CV126" s="110"/>
      <c r="CW126" s="151"/>
      <c r="CX126" s="151"/>
      <c r="CY126" s="151"/>
      <c r="CZ126" s="3"/>
    </row>
    <row r="127" spans="58:105" ht="13.5" customHeight="1">
      <c r="CF127" s="3"/>
      <c r="CG127" s="3"/>
      <c r="CH127" s="3"/>
      <c r="CI127" s="3"/>
      <c r="CJ127" s="3"/>
      <c r="CK127" s="3"/>
      <c r="CL127" s="3"/>
      <c r="CM127" s="3"/>
      <c r="CN127" s="48"/>
      <c r="CO127" s="48"/>
      <c r="CP127" s="48"/>
      <c r="CQ127" s="48"/>
      <c r="CR127" s="48"/>
      <c r="CS127" s="48"/>
      <c r="CT127" s="48"/>
      <c r="CU127" s="48"/>
      <c r="CV127" s="48"/>
      <c r="CW127" s="3"/>
      <c r="CX127" s="3"/>
      <c r="CY127" s="3"/>
      <c r="CZ127" s="3"/>
    </row>
    <row r="128" spans="58:105" ht="13.5" customHeight="1">
      <c r="CA128" s="151"/>
      <c r="CB128" s="173"/>
      <c r="CC128" s="173"/>
      <c r="CD128" s="173"/>
      <c r="CE128" s="173"/>
      <c r="CF128" s="173"/>
      <c r="CG128" s="173"/>
      <c r="CH128" s="173"/>
      <c r="CI128" s="173"/>
      <c r="CJ128" s="173"/>
      <c r="CK128" s="173"/>
      <c r="CL128" s="151"/>
      <c r="CM128" s="151"/>
      <c r="CN128" s="177"/>
      <c r="CO128" s="177"/>
      <c r="CP128" s="177"/>
      <c r="CQ128" s="177"/>
      <c r="CR128" s="177"/>
      <c r="CS128" s="177"/>
      <c r="CT128" s="177"/>
      <c r="CU128" s="177"/>
      <c r="CV128" s="110"/>
      <c r="CW128" s="151"/>
      <c r="CX128" s="151"/>
      <c r="CY128" s="151"/>
      <c r="CZ128" s="61"/>
      <c r="DA128" s="9"/>
    </row>
    <row r="129" spans="58:105" ht="13.5" customHeight="1">
      <c r="BG129" s="3"/>
      <c r="BH129" s="3"/>
      <c r="BI129" s="3"/>
      <c r="BJ129" s="3"/>
      <c r="BK129" s="3"/>
      <c r="BL129" s="3"/>
      <c r="BM129" s="3"/>
      <c r="BN129" s="3"/>
      <c r="BO129" s="3"/>
      <c r="BP129" s="3"/>
      <c r="BQ129" s="3"/>
      <c r="BR129" s="3"/>
      <c r="BS129" s="3"/>
      <c r="BT129" s="3"/>
      <c r="BU129" s="3"/>
      <c r="BV129" s="3"/>
      <c r="BW129" s="3"/>
      <c r="BX129" s="3"/>
      <c r="BY129" s="3"/>
      <c r="CA129" s="151"/>
      <c r="CB129" s="173"/>
      <c r="CC129" s="173"/>
      <c r="CD129" s="173"/>
      <c r="CE129" s="173"/>
      <c r="CF129" s="173"/>
      <c r="CG129" s="173"/>
      <c r="CH129" s="173"/>
      <c r="CI129" s="173"/>
      <c r="CJ129" s="173"/>
      <c r="CK129" s="173"/>
      <c r="CL129" s="151"/>
      <c r="CM129" s="151"/>
      <c r="CN129" s="177"/>
      <c r="CO129" s="177"/>
      <c r="CP129" s="177"/>
      <c r="CQ129" s="177"/>
      <c r="CR129" s="177"/>
      <c r="CS129" s="177"/>
      <c r="CT129" s="177"/>
      <c r="CU129" s="177"/>
      <c r="CV129" s="110"/>
      <c r="CW129" s="151"/>
      <c r="CX129" s="151"/>
      <c r="CY129" s="151"/>
      <c r="CZ129" s="61"/>
      <c r="DA129" s="9"/>
    </row>
    <row r="130" spans="58:105" ht="13.5" customHeight="1">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row>
    <row r="131" spans="58:105" ht="13.5" customHeight="1">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row>
    <row r="132" spans="58:105" ht="13.5" customHeight="1">
      <c r="BF132" s="3"/>
      <c r="BG132" s="3"/>
      <c r="BH132" s="114"/>
      <c r="BI132" s="114"/>
      <c r="BJ132" s="114"/>
      <c r="BK132" s="114"/>
      <c r="BL132" s="114"/>
      <c r="BM132" s="178"/>
      <c r="BN132" s="178"/>
      <c r="BO132" s="178"/>
      <c r="BP132" s="178"/>
      <c r="BQ132" s="178"/>
      <c r="BR132" s="178"/>
      <c r="BS132" s="178"/>
      <c r="BT132" s="178"/>
      <c r="BU132" s="178"/>
      <c r="BV132" s="114"/>
      <c r="BW132" s="114"/>
      <c r="BX132" s="114"/>
      <c r="BY132" s="114"/>
      <c r="BZ132" s="114"/>
      <c r="CA132" s="114"/>
      <c r="CB132" s="114"/>
      <c r="CC132" s="114"/>
      <c r="CD132" s="114"/>
      <c r="CE132" s="114"/>
      <c r="CF132" s="114"/>
      <c r="CG132" s="114"/>
      <c r="CH132" s="114"/>
      <c r="CI132" s="114"/>
      <c r="CJ132" s="114"/>
      <c r="CK132" s="114"/>
      <c r="CL132" s="114"/>
      <c r="CM132" s="114"/>
      <c r="CN132" s="114"/>
      <c r="CO132" s="114"/>
      <c r="CP132" s="114"/>
      <c r="CQ132" s="114"/>
      <c r="CR132" s="114"/>
      <c r="CS132" s="114"/>
      <c r="CT132" s="114"/>
      <c r="CU132" s="114"/>
      <c r="CV132" s="114"/>
      <c r="CW132" s="114"/>
      <c r="CX132" s="114"/>
      <c r="CY132" s="114"/>
      <c r="CZ132" s="114"/>
      <c r="DA132" s="3"/>
    </row>
    <row r="133" spans="58:105" ht="13.5" customHeight="1">
      <c r="BF133" s="3"/>
      <c r="BG133" s="3"/>
      <c r="BH133" s="114"/>
      <c r="BI133" s="114"/>
      <c r="BJ133" s="114"/>
      <c r="BK133" s="114"/>
      <c r="BL133" s="114"/>
      <c r="BM133" s="178"/>
      <c r="BN133" s="178"/>
      <c r="BO133" s="178"/>
      <c r="BP133" s="178"/>
      <c r="BQ133" s="178"/>
      <c r="BR133" s="178"/>
      <c r="BS133" s="178"/>
      <c r="BT133" s="178"/>
      <c r="BU133" s="178"/>
      <c r="BV133" s="114"/>
      <c r="BW133" s="114"/>
      <c r="BX133" s="114"/>
      <c r="BY133" s="114"/>
      <c r="BZ133" s="114"/>
      <c r="CA133" s="114"/>
      <c r="CB133" s="114"/>
      <c r="CC133" s="114"/>
      <c r="CD133" s="114"/>
      <c r="CE133" s="114"/>
      <c r="CF133" s="114"/>
      <c r="CG133" s="114"/>
      <c r="CH133" s="114"/>
      <c r="CI133" s="114"/>
      <c r="CJ133" s="114"/>
      <c r="CK133" s="114"/>
      <c r="CL133" s="114"/>
      <c r="CM133" s="114"/>
      <c r="CN133" s="114"/>
      <c r="CO133" s="114"/>
      <c r="CP133" s="114"/>
      <c r="CQ133" s="114"/>
      <c r="CR133" s="114"/>
      <c r="CS133" s="114"/>
      <c r="CT133" s="114"/>
      <c r="CU133" s="114"/>
      <c r="CV133" s="114"/>
      <c r="CW133" s="114"/>
      <c r="CX133" s="114"/>
      <c r="CY133" s="114"/>
      <c r="CZ133" s="114"/>
      <c r="DA133" s="3"/>
    </row>
    <row r="134" spans="58:105" ht="13.5" customHeight="1">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row>
    <row r="135" spans="58:105" ht="13.5" customHeight="1">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row>
    <row r="137" spans="58:105" ht="13.5" customHeight="1">
      <c r="BF137" s="179"/>
      <c r="BG137" s="179"/>
      <c r="BH137" s="109"/>
      <c r="BI137" s="109"/>
      <c r="BJ137" s="109"/>
      <c r="BK137" s="109"/>
      <c r="BL137" s="109"/>
      <c r="BM137" s="138"/>
      <c r="BN137" s="138"/>
      <c r="BO137" s="138"/>
      <c r="BP137" s="138"/>
      <c r="BQ137" s="138"/>
      <c r="BR137" s="138"/>
      <c r="BS137" s="138"/>
      <c r="BT137" s="138"/>
      <c r="BU137" s="138"/>
      <c r="BV137" s="138"/>
      <c r="BW137" s="138"/>
      <c r="BX137" s="138"/>
      <c r="BY137" s="138"/>
      <c r="BZ137" s="138"/>
      <c r="CA137" s="138"/>
      <c r="CB137" s="138"/>
      <c r="CC137" s="138"/>
      <c r="CD137" s="138"/>
      <c r="CE137" s="138"/>
      <c r="CF137" s="138"/>
      <c r="CG137" s="138"/>
      <c r="CH137" s="138"/>
      <c r="CI137" s="138"/>
      <c r="CJ137" s="138"/>
      <c r="CK137" s="138"/>
      <c r="CL137" s="138"/>
      <c r="CM137" s="138"/>
      <c r="CN137" s="138"/>
      <c r="CO137" s="138"/>
      <c r="CP137" s="138"/>
      <c r="CQ137" s="138"/>
      <c r="CR137" s="138"/>
      <c r="CS137" s="138"/>
      <c r="CT137" s="138"/>
      <c r="CU137" s="138"/>
      <c r="CV137" s="153"/>
      <c r="CW137" s="153"/>
      <c r="CX137" s="153"/>
      <c r="CY137" s="153"/>
      <c r="CZ137" s="153"/>
      <c r="DA137" s="153"/>
    </row>
    <row r="138" spans="58:105" ht="13.5" customHeight="1">
      <c r="BF138" s="179"/>
      <c r="BG138" s="179"/>
      <c r="BH138" s="109"/>
      <c r="BI138" s="109"/>
      <c r="BJ138" s="109"/>
      <c r="BK138" s="109"/>
      <c r="BL138" s="109"/>
      <c r="BM138" s="138"/>
      <c r="BN138" s="138"/>
      <c r="BO138" s="138"/>
      <c r="BP138" s="138"/>
      <c r="BQ138" s="138"/>
      <c r="BR138" s="138"/>
      <c r="BS138" s="138"/>
      <c r="BT138" s="138"/>
      <c r="BU138" s="138"/>
      <c r="BV138" s="138"/>
      <c r="BW138" s="138"/>
      <c r="BX138" s="138"/>
      <c r="BY138" s="138"/>
      <c r="BZ138" s="138"/>
      <c r="CA138" s="138"/>
      <c r="CB138" s="138"/>
      <c r="CC138" s="138"/>
      <c r="CD138" s="138"/>
      <c r="CE138" s="138"/>
      <c r="CF138" s="138"/>
      <c r="CG138" s="138"/>
      <c r="CH138" s="138"/>
      <c r="CI138" s="138"/>
      <c r="CJ138" s="138"/>
      <c r="CK138" s="138"/>
      <c r="CL138" s="138"/>
      <c r="CM138" s="138"/>
      <c r="CN138" s="138"/>
      <c r="CO138" s="138"/>
      <c r="CP138" s="138"/>
      <c r="CQ138" s="138"/>
      <c r="CR138" s="138"/>
      <c r="CS138" s="138"/>
      <c r="CT138" s="138"/>
      <c r="CU138" s="138"/>
      <c r="CV138" s="153"/>
      <c r="CW138" s="153"/>
      <c r="CX138" s="153"/>
      <c r="CY138" s="153"/>
      <c r="CZ138" s="153"/>
      <c r="DA138" s="153"/>
    </row>
    <row r="139" spans="58:105" ht="13.5" customHeight="1">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row>
    <row r="140" spans="58:105" ht="13.5" customHeight="1">
      <c r="BF140" s="3"/>
      <c r="BG140" s="3"/>
      <c r="BH140" s="3"/>
      <c r="BI140" s="3"/>
      <c r="BJ140" s="3"/>
      <c r="BK140" s="3"/>
      <c r="BL140" s="3"/>
      <c r="BM140" s="180"/>
      <c r="BN140" s="180"/>
      <c r="BO140" s="180"/>
      <c r="BP140" s="180"/>
      <c r="BQ140" s="180"/>
      <c r="BR140" s="180"/>
      <c r="BS140" s="180"/>
      <c r="BT140" s="180"/>
      <c r="BU140" s="180"/>
      <c r="BV140" s="180"/>
      <c r="BW140" s="180"/>
      <c r="BX140" s="180"/>
      <c r="BY140" s="180"/>
      <c r="BZ140" s="180"/>
      <c r="CA140" s="180"/>
      <c r="CB140" s="180"/>
      <c r="CC140" s="180"/>
      <c r="CD140" s="180"/>
      <c r="CE140" s="180"/>
      <c r="CF140" s="180"/>
      <c r="CG140" s="180"/>
      <c r="CH140" s="180"/>
      <c r="CI140" s="180"/>
      <c r="CJ140" s="180"/>
      <c r="CK140" s="180"/>
      <c r="CL140" s="180"/>
      <c r="CM140" s="180"/>
      <c r="CN140" s="180"/>
      <c r="CO140" s="180"/>
      <c r="CP140" s="180"/>
      <c r="CQ140" s="180"/>
      <c r="CR140" s="180"/>
      <c r="CS140" s="180"/>
      <c r="CT140" s="180"/>
      <c r="CU140" s="180"/>
      <c r="CV140" s="111"/>
      <c r="CW140" s="111"/>
      <c r="CX140" s="111"/>
      <c r="CY140" s="111"/>
      <c r="CZ140" s="111"/>
      <c r="DA140" s="111"/>
    </row>
    <row r="141" spans="58:105" ht="13.5" customHeight="1">
      <c r="BF141" s="3"/>
      <c r="BG141" s="3"/>
      <c r="BH141" s="3"/>
      <c r="BI141" s="3"/>
      <c r="BJ141" s="3"/>
      <c r="BK141" s="3"/>
      <c r="BL141" s="3"/>
      <c r="BM141" s="180"/>
      <c r="BN141" s="180"/>
      <c r="BO141" s="180"/>
      <c r="BP141" s="180"/>
      <c r="BQ141" s="180"/>
      <c r="BR141" s="180"/>
      <c r="BS141" s="180"/>
      <c r="BT141" s="180"/>
      <c r="BU141" s="180"/>
      <c r="BV141" s="180"/>
      <c r="BW141" s="180"/>
      <c r="BX141" s="180"/>
      <c r="BY141" s="180"/>
      <c r="BZ141" s="180"/>
      <c r="CA141" s="180"/>
      <c r="CB141" s="180"/>
      <c r="CC141" s="180"/>
      <c r="CD141" s="180"/>
      <c r="CE141" s="180"/>
      <c r="CF141" s="180"/>
      <c r="CG141" s="180"/>
      <c r="CH141" s="180"/>
      <c r="CI141" s="180"/>
      <c r="CJ141" s="180"/>
      <c r="CK141" s="180"/>
      <c r="CL141" s="180"/>
      <c r="CM141" s="180"/>
      <c r="CN141" s="180"/>
      <c r="CO141" s="180"/>
      <c r="CP141" s="180"/>
      <c r="CQ141" s="180"/>
      <c r="CR141" s="180"/>
      <c r="CS141" s="180"/>
      <c r="CT141" s="180"/>
      <c r="CU141" s="180"/>
      <c r="CV141" s="111"/>
      <c r="CW141" s="111"/>
      <c r="CX141" s="111"/>
      <c r="CY141" s="111"/>
      <c r="CZ141" s="111"/>
      <c r="DA141" s="111"/>
    </row>
  </sheetData>
  <sheetProtection selectLockedCells="1" selectUnlockedCells="1"/>
  <mergeCells count="86">
    <mergeCell ref="H60:J61"/>
    <mergeCell ref="K60:AS61"/>
    <mergeCell ref="BR25:BX32"/>
    <mergeCell ref="BD33:BQ40"/>
    <mergeCell ref="BR33:BX40"/>
    <mergeCell ref="AT60:AV61"/>
    <mergeCell ref="AJ53:AV54"/>
    <mergeCell ref="H57:J58"/>
    <mergeCell ref="K57:AV58"/>
    <mergeCell ref="I53:S54"/>
    <mergeCell ref="T49:AV50"/>
    <mergeCell ref="I51:S52"/>
    <mergeCell ref="T51:AA52"/>
    <mergeCell ref="AC51:AD52"/>
    <mergeCell ref="AL51:AM52"/>
    <mergeCell ref="AN51:AV52"/>
    <mergeCell ref="I49:S50"/>
    <mergeCell ref="C56:G57"/>
    <mergeCell ref="BY33:CL40"/>
    <mergeCell ref="CM33:DG40"/>
    <mergeCell ref="BD25:BQ32"/>
    <mergeCell ref="C45:G46"/>
    <mergeCell ref="I45:S46"/>
    <mergeCell ref="I47:S48"/>
    <mergeCell ref="T47:AV48"/>
    <mergeCell ref="CM25:DG32"/>
    <mergeCell ref="C32:AV38"/>
    <mergeCell ref="BY25:CL32"/>
    <mergeCell ref="C28:K29"/>
    <mergeCell ref="AZ33:BC40"/>
    <mergeCell ref="AE30:AJ31"/>
    <mergeCell ref="AK30:AV31"/>
    <mergeCell ref="C68:G69"/>
    <mergeCell ref="AK68:AP69"/>
    <mergeCell ref="AQ68:AV69"/>
    <mergeCell ref="A63:AX64"/>
    <mergeCell ref="C65:G66"/>
    <mergeCell ref="H65:AV66"/>
    <mergeCell ref="H68:AJ69"/>
    <mergeCell ref="C22:K23"/>
    <mergeCell ref="L22:M23"/>
    <mergeCell ref="N22:AD23"/>
    <mergeCell ref="C25:K26"/>
    <mergeCell ref="L25:M26"/>
    <mergeCell ref="N25:AA26"/>
    <mergeCell ref="C12:AV13"/>
    <mergeCell ref="C16:AV17"/>
    <mergeCell ref="C19:M20"/>
    <mergeCell ref="N19:O20"/>
    <mergeCell ref="P19:AA20"/>
    <mergeCell ref="AB19:AD20"/>
    <mergeCell ref="AE19:AJ20"/>
    <mergeCell ref="AK19:AS20"/>
    <mergeCell ref="AT19:AV20"/>
    <mergeCell ref="Y2:AX5"/>
    <mergeCell ref="J10:O11"/>
    <mergeCell ref="P10:AV11"/>
    <mergeCell ref="C8:G9"/>
    <mergeCell ref="H8:V9"/>
    <mergeCell ref="W8:AA9"/>
    <mergeCell ref="AB8:AP9"/>
    <mergeCell ref="AQ8:AV9"/>
    <mergeCell ref="C10:I11"/>
    <mergeCell ref="K2:X5"/>
    <mergeCell ref="A2:J5"/>
    <mergeCell ref="AF53:AG54"/>
    <mergeCell ref="AH53:AI54"/>
    <mergeCell ref="AG42:AJ43"/>
    <mergeCell ref="AK42:AL43"/>
    <mergeCell ref="AM42:AN43"/>
    <mergeCell ref="AE51:AF52"/>
    <mergeCell ref="AG51:AK52"/>
    <mergeCell ref="T53:W54"/>
    <mergeCell ref="X53:Y54"/>
    <mergeCell ref="Z53:AA54"/>
    <mergeCell ref="AB53:AC54"/>
    <mergeCell ref="AD53:AE54"/>
    <mergeCell ref="AT45:AV46"/>
    <mergeCell ref="T45:AS46"/>
    <mergeCell ref="DH25:EB32"/>
    <mergeCell ref="AS42:AT43"/>
    <mergeCell ref="AU42:AV43"/>
    <mergeCell ref="AO42:AP43"/>
    <mergeCell ref="AQ42:AR43"/>
    <mergeCell ref="AZ25:BC32"/>
    <mergeCell ref="C30:AD31"/>
  </mergeCells>
  <phoneticPr fontId="2"/>
  <dataValidations count="2">
    <dataValidation type="list" allowBlank="1" sqref="K2" xr:uid="{4AD5F864-EFE9-4D14-994F-EE728A912E3F}">
      <formula1>"業務委託料,広告宣伝費"</formula1>
    </dataValidation>
    <dataValidation type="list" allowBlank="1" sqref="N25:AA26" xr:uid="{B360445E-80E5-4FC0-85F5-6AB5BE77116E}">
      <formula1>"銀行振込,現金払い"</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rowBreaks count="1" manualBreakCount="1">
    <brk id="84" max="4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282D-4706-4F13-A601-C5FC0E038744}">
  <sheetPr codeName="Sheet13">
    <tabColor rgb="FF92D050"/>
  </sheetPr>
  <dimension ref="A1:DG147"/>
  <sheetViews>
    <sheetView view="pageBreakPreview" topLeftCell="A28" zoomScale="69" zoomScaleNormal="100" zoomScaleSheetLayoutView="69" workbookViewId="0">
      <selection activeCell="K63" sqref="K63:AV64"/>
    </sheetView>
  </sheetViews>
  <sheetFormatPr defaultColWidth="2.5" defaultRowHeight="13.5" customHeight="1"/>
  <cols>
    <col min="1" max="2" width="2.5" style="43"/>
    <col min="3" max="3" width="2.5" style="43" customWidth="1"/>
    <col min="4" max="49" width="2.5" style="43"/>
    <col min="50" max="50" width="2.5" style="43" customWidth="1"/>
    <col min="51" max="51" width="2.5" style="53" customWidth="1"/>
    <col min="52" max="16384" width="2.5" style="43"/>
  </cols>
  <sheetData>
    <row r="1" spans="1:51" ht="13.5" customHeight="1">
      <c r="B1" s="106"/>
      <c r="C1" s="106"/>
      <c r="D1" s="106"/>
      <c r="E1" s="106"/>
      <c r="F1" s="106"/>
      <c r="G1" s="106"/>
      <c r="H1" s="106"/>
      <c r="I1" s="106"/>
      <c r="J1" s="106"/>
      <c r="K1" s="106"/>
    </row>
    <row r="2" spans="1:51" ht="13.5" customHeight="1">
      <c r="A2" s="2498" t="s">
        <v>875</v>
      </c>
      <c r="B2" s="2498"/>
      <c r="C2" s="2498"/>
      <c r="D2" s="2498"/>
      <c r="E2" s="2498"/>
      <c r="F2" s="2498"/>
      <c r="G2" s="2498"/>
      <c r="H2" s="2498"/>
      <c r="I2" s="2498"/>
      <c r="J2" s="2498"/>
      <c r="K2" s="2498"/>
      <c r="L2" s="2498"/>
      <c r="M2" s="2498"/>
      <c r="N2" s="2498"/>
      <c r="O2" s="2498"/>
      <c r="P2" s="2498"/>
      <c r="Q2" s="2498"/>
      <c r="R2" s="2498"/>
      <c r="S2" s="2498"/>
      <c r="T2" s="2498"/>
      <c r="U2" s="2498"/>
      <c r="V2" s="2498"/>
      <c r="W2" s="2498"/>
      <c r="X2" s="2498"/>
      <c r="Y2" s="2498"/>
      <c r="Z2" s="2498"/>
      <c r="AA2" s="2498"/>
      <c r="AB2" s="2498"/>
      <c r="AC2" s="2498"/>
      <c r="AD2" s="2498"/>
      <c r="AE2" s="2498"/>
      <c r="AF2" s="2498"/>
      <c r="AG2" s="2498"/>
      <c r="AH2" s="2498"/>
      <c r="AI2" s="2498"/>
      <c r="AJ2" s="2498"/>
      <c r="AK2" s="2498"/>
      <c r="AL2" s="2498"/>
      <c r="AM2" s="2498"/>
      <c r="AN2" s="2498"/>
      <c r="AO2" s="2498"/>
      <c r="AP2" s="2498"/>
      <c r="AQ2" s="2498"/>
      <c r="AR2" s="2498"/>
      <c r="AS2" s="2498"/>
      <c r="AT2" s="2498"/>
      <c r="AU2" s="2498"/>
      <c r="AV2" s="2498"/>
      <c r="AW2" s="2498"/>
      <c r="AX2" s="2498"/>
    </row>
    <row r="3" spans="1:51" ht="13.5" customHeight="1">
      <c r="A3" s="2498"/>
      <c r="B3" s="2498"/>
      <c r="C3" s="2498"/>
      <c r="D3" s="2498"/>
      <c r="E3" s="2498"/>
      <c r="F3" s="2498"/>
      <c r="G3" s="2498"/>
      <c r="H3" s="2498"/>
      <c r="I3" s="2498"/>
      <c r="J3" s="2498"/>
      <c r="K3" s="2498"/>
      <c r="L3" s="2498"/>
      <c r="M3" s="2498"/>
      <c r="N3" s="2498"/>
      <c r="O3" s="2498"/>
      <c r="P3" s="2498"/>
      <c r="Q3" s="2498"/>
      <c r="R3" s="2498"/>
      <c r="S3" s="2498"/>
      <c r="T3" s="2498"/>
      <c r="U3" s="2498"/>
      <c r="V3" s="2498"/>
      <c r="W3" s="2498"/>
      <c r="X3" s="2498"/>
      <c r="Y3" s="2498"/>
      <c r="Z3" s="2498"/>
      <c r="AA3" s="2498"/>
      <c r="AB3" s="2498"/>
      <c r="AC3" s="2498"/>
      <c r="AD3" s="2498"/>
      <c r="AE3" s="2498"/>
      <c r="AF3" s="2498"/>
      <c r="AG3" s="2498"/>
      <c r="AH3" s="2498"/>
      <c r="AI3" s="2498"/>
      <c r="AJ3" s="2498"/>
      <c r="AK3" s="2498"/>
      <c r="AL3" s="2498"/>
      <c r="AM3" s="2498"/>
      <c r="AN3" s="2498"/>
      <c r="AO3" s="2498"/>
      <c r="AP3" s="2498"/>
      <c r="AQ3" s="2498"/>
      <c r="AR3" s="2498"/>
      <c r="AS3" s="2498"/>
      <c r="AT3" s="2498"/>
      <c r="AU3" s="2498"/>
      <c r="AV3" s="2498"/>
      <c r="AW3" s="2498"/>
      <c r="AX3" s="2498"/>
    </row>
    <row r="4" spans="1:51" ht="13.5" customHeight="1">
      <c r="A4" s="2498"/>
      <c r="B4" s="2498"/>
      <c r="C4" s="2498"/>
      <c r="D4" s="2498"/>
      <c r="E4" s="2498"/>
      <c r="F4" s="2498"/>
      <c r="G4" s="2498"/>
      <c r="H4" s="2498"/>
      <c r="I4" s="2498"/>
      <c r="J4" s="2498"/>
      <c r="K4" s="2498"/>
      <c r="L4" s="2498"/>
      <c r="M4" s="2498"/>
      <c r="N4" s="2498"/>
      <c r="O4" s="2498"/>
      <c r="P4" s="2498"/>
      <c r="Q4" s="2498"/>
      <c r="R4" s="2498"/>
      <c r="S4" s="2498"/>
      <c r="T4" s="2498"/>
      <c r="U4" s="2498"/>
      <c r="V4" s="2498"/>
      <c r="W4" s="2498"/>
      <c r="X4" s="2498"/>
      <c r="Y4" s="2498"/>
      <c r="Z4" s="2498"/>
      <c r="AA4" s="2498"/>
      <c r="AB4" s="2498"/>
      <c r="AC4" s="2498"/>
      <c r="AD4" s="2498"/>
      <c r="AE4" s="2498"/>
      <c r="AF4" s="2498"/>
      <c r="AG4" s="2498"/>
      <c r="AH4" s="2498"/>
      <c r="AI4" s="2498"/>
      <c r="AJ4" s="2498"/>
      <c r="AK4" s="2498"/>
      <c r="AL4" s="2498"/>
      <c r="AM4" s="2498"/>
      <c r="AN4" s="2498"/>
      <c r="AO4" s="2498"/>
      <c r="AP4" s="2498"/>
      <c r="AQ4" s="2498"/>
      <c r="AR4" s="2498"/>
      <c r="AS4" s="2498"/>
      <c r="AT4" s="2498"/>
      <c r="AU4" s="2498"/>
      <c r="AV4" s="2498"/>
      <c r="AW4" s="2498"/>
      <c r="AX4" s="2498"/>
    </row>
    <row r="5" spans="1:51" ht="13.5" customHeight="1">
      <c r="A5" s="2498"/>
      <c r="B5" s="2498"/>
      <c r="C5" s="2498"/>
      <c r="D5" s="2498"/>
      <c r="E5" s="2498"/>
      <c r="F5" s="2498"/>
      <c r="G5" s="2498"/>
      <c r="H5" s="2498"/>
      <c r="I5" s="2498"/>
      <c r="J5" s="2498"/>
      <c r="K5" s="2498"/>
      <c r="L5" s="2498"/>
      <c r="M5" s="2498"/>
      <c r="N5" s="2498"/>
      <c r="O5" s="2498"/>
      <c r="P5" s="2498"/>
      <c r="Q5" s="2498"/>
      <c r="R5" s="2498"/>
      <c r="S5" s="2498"/>
      <c r="T5" s="2498"/>
      <c r="U5" s="2498"/>
      <c r="V5" s="2498"/>
      <c r="W5" s="2498"/>
      <c r="X5" s="2498"/>
      <c r="Y5" s="2498"/>
      <c r="Z5" s="2498"/>
      <c r="AA5" s="2498"/>
      <c r="AB5" s="2498"/>
      <c r="AC5" s="2498"/>
      <c r="AD5" s="2498"/>
      <c r="AE5" s="2498"/>
      <c r="AF5" s="2498"/>
      <c r="AG5" s="2498"/>
      <c r="AH5" s="2498"/>
      <c r="AI5" s="2498"/>
      <c r="AJ5" s="2498"/>
      <c r="AK5" s="2498"/>
      <c r="AL5" s="2498"/>
      <c r="AM5" s="2498"/>
      <c r="AN5" s="2498"/>
      <c r="AO5" s="2498"/>
      <c r="AP5" s="2498"/>
      <c r="AQ5" s="2498"/>
      <c r="AR5" s="2498"/>
      <c r="AS5" s="2498"/>
      <c r="AT5" s="2498"/>
      <c r="AU5" s="2498"/>
      <c r="AV5" s="2498"/>
      <c r="AW5" s="2498"/>
      <c r="AX5" s="2498"/>
    </row>
    <row r="6" spans="1:51" ht="13.5" customHeight="1">
      <c r="A6" s="51"/>
      <c r="AX6" s="51"/>
    </row>
    <row r="7" spans="1:51" ht="13.5" customHeight="1">
      <c r="A7" s="51"/>
      <c r="AX7" s="51"/>
    </row>
    <row r="8" spans="1:51" ht="13.5" customHeight="1">
      <c r="A8" s="51"/>
      <c r="C8" s="3478" t="s">
        <v>876</v>
      </c>
      <c r="D8" s="3478"/>
      <c r="E8" s="3478"/>
      <c r="F8" s="3478"/>
      <c r="G8" s="3478"/>
      <c r="H8" s="3780" t="str">
        <f>重説!H30</f>
        <v>東京マンション株式会社</v>
      </c>
      <c r="I8" s="3781"/>
      <c r="J8" s="3781"/>
      <c r="K8" s="3781"/>
      <c r="L8" s="3781"/>
      <c r="M8" s="3781"/>
      <c r="N8" s="3781"/>
      <c r="O8" s="3781"/>
      <c r="P8" s="3781"/>
      <c r="Q8" s="3781"/>
      <c r="R8" s="3781"/>
      <c r="S8" s="3781"/>
      <c r="T8" s="3781"/>
      <c r="U8" s="3781"/>
      <c r="V8" s="3781"/>
      <c r="W8" s="3478" t="s">
        <v>877</v>
      </c>
      <c r="X8" s="3478"/>
      <c r="Y8" s="3478"/>
      <c r="Z8" s="3478"/>
      <c r="AA8" s="3478"/>
      <c r="AB8" s="3780" t="str">
        <f>基本入力!F13</f>
        <v>●買主太郎</v>
      </c>
      <c r="AC8" s="3781"/>
      <c r="AD8" s="3781"/>
      <c r="AE8" s="3781"/>
      <c r="AF8" s="3781"/>
      <c r="AG8" s="3781"/>
      <c r="AH8" s="3781"/>
      <c r="AI8" s="3781"/>
      <c r="AJ8" s="3781"/>
      <c r="AK8" s="3781"/>
      <c r="AL8" s="3781"/>
      <c r="AM8" s="3781"/>
      <c r="AN8" s="3781"/>
      <c r="AO8" s="3781"/>
      <c r="AP8" s="3781"/>
      <c r="AQ8" s="3478" t="s">
        <v>878</v>
      </c>
      <c r="AR8" s="3478"/>
      <c r="AS8" s="3478"/>
      <c r="AT8" s="3478"/>
      <c r="AU8" s="3478"/>
      <c r="AV8" s="3478"/>
      <c r="AX8" s="51"/>
    </row>
    <row r="9" spans="1:51" ht="13.5" customHeight="1">
      <c r="A9" s="3"/>
      <c r="C9" s="3478"/>
      <c r="D9" s="3478"/>
      <c r="E9" s="3478"/>
      <c r="F9" s="3478"/>
      <c r="G9" s="3478"/>
      <c r="H9" s="3781"/>
      <c r="I9" s="3781"/>
      <c r="J9" s="3781"/>
      <c r="K9" s="3781"/>
      <c r="L9" s="3781"/>
      <c r="M9" s="3781"/>
      <c r="N9" s="3781"/>
      <c r="O9" s="3781"/>
      <c r="P9" s="3781"/>
      <c r="Q9" s="3781"/>
      <c r="R9" s="3781"/>
      <c r="S9" s="3781"/>
      <c r="T9" s="3781"/>
      <c r="U9" s="3781"/>
      <c r="V9" s="3781"/>
      <c r="W9" s="3478"/>
      <c r="X9" s="3478"/>
      <c r="Y9" s="3478"/>
      <c r="Z9" s="3478"/>
      <c r="AA9" s="3478"/>
      <c r="AB9" s="3781"/>
      <c r="AC9" s="3781"/>
      <c r="AD9" s="3781"/>
      <c r="AE9" s="3781"/>
      <c r="AF9" s="3781"/>
      <c r="AG9" s="3781"/>
      <c r="AH9" s="3781"/>
      <c r="AI9" s="3781"/>
      <c r="AJ9" s="3781"/>
      <c r="AK9" s="3781"/>
      <c r="AL9" s="3781"/>
      <c r="AM9" s="3781"/>
      <c r="AN9" s="3781"/>
      <c r="AO9" s="3781"/>
      <c r="AP9" s="3781"/>
      <c r="AQ9" s="3478"/>
      <c r="AR9" s="3478"/>
      <c r="AS9" s="3478"/>
      <c r="AT9" s="3478"/>
      <c r="AU9" s="3478"/>
      <c r="AV9" s="3478"/>
      <c r="AX9" s="53"/>
      <c r="AY9" s="43"/>
    </row>
    <row r="10" spans="1:51" ht="13.5" customHeight="1">
      <c r="A10" s="3"/>
      <c r="C10" s="1708" t="s">
        <v>879</v>
      </c>
      <c r="D10" s="1708"/>
      <c r="E10" s="1708"/>
      <c r="F10" s="1708"/>
      <c r="G10" s="1708"/>
      <c r="H10" s="1708"/>
      <c r="I10" s="1708"/>
      <c r="J10" s="1708"/>
      <c r="K10" s="1708"/>
      <c r="L10" s="1708"/>
      <c r="M10" s="1708"/>
      <c r="N10" s="1708"/>
      <c r="O10" s="1708"/>
      <c r="P10" s="1708"/>
      <c r="Q10" s="1708"/>
      <c r="R10" s="1708"/>
      <c r="S10" s="1708"/>
      <c r="T10" s="1708"/>
      <c r="U10" s="1708"/>
      <c r="V10" s="1708"/>
      <c r="W10" s="1708"/>
      <c r="X10" s="1708"/>
      <c r="Y10" s="1708"/>
      <c r="Z10" s="1708"/>
      <c r="AA10" s="1708"/>
      <c r="AB10" s="1708"/>
      <c r="AC10" s="1708"/>
      <c r="AD10" s="1708"/>
      <c r="AE10" s="1708"/>
      <c r="AF10" s="1708"/>
      <c r="AG10" s="1708"/>
      <c r="AH10" s="1708"/>
      <c r="AI10" s="1708"/>
      <c r="AJ10" s="1708"/>
      <c r="AK10" s="1708"/>
      <c r="AL10" s="1708"/>
      <c r="AM10" s="1708"/>
      <c r="AN10" s="1708"/>
      <c r="AO10" s="1708"/>
      <c r="AP10" s="1708"/>
      <c r="AQ10" s="1708"/>
      <c r="AR10" s="1708"/>
      <c r="AS10" s="1708"/>
      <c r="AT10" s="1708"/>
      <c r="AU10" s="1708"/>
      <c r="AV10" s="1708"/>
      <c r="AX10" s="53"/>
      <c r="AY10" s="43"/>
    </row>
    <row r="11" spans="1:51" ht="13.5" customHeight="1">
      <c r="A11" s="3"/>
      <c r="C11" s="1708"/>
      <c r="D11" s="1708"/>
      <c r="E11" s="1708"/>
      <c r="F11" s="1708"/>
      <c r="G11" s="1708"/>
      <c r="H11" s="1708"/>
      <c r="I11" s="1708"/>
      <c r="J11" s="1708"/>
      <c r="K11" s="1708"/>
      <c r="L11" s="1708"/>
      <c r="M11" s="1708"/>
      <c r="N11" s="1708"/>
      <c r="O11" s="1708"/>
      <c r="P11" s="1708"/>
      <c r="Q11" s="1708"/>
      <c r="R11" s="1708"/>
      <c r="S11" s="1708"/>
      <c r="T11" s="1708"/>
      <c r="U11" s="1708"/>
      <c r="V11" s="1708"/>
      <c r="W11" s="1708"/>
      <c r="X11" s="1708"/>
      <c r="Y11" s="1708"/>
      <c r="Z11" s="1708"/>
      <c r="AA11" s="1708"/>
      <c r="AB11" s="1708"/>
      <c r="AC11" s="1708"/>
      <c r="AD11" s="1708"/>
      <c r="AE11" s="1708"/>
      <c r="AF11" s="1708"/>
      <c r="AG11" s="1708"/>
      <c r="AH11" s="1708"/>
      <c r="AI11" s="1708"/>
      <c r="AJ11" s="1708"/>
      <c r="AK11" s="1708"/>
      <c r="AL11" s="1708"/>
      <c r="AM11" s="1708"/>
      <c r="AN11" s="1708"/>
      <c r="AO11" s="1708"/>
      <c r="AP11" s="1708"/>
      <c r="AQ11" s="1708"/>
      <c r="AR11" s="1708"/>
      <c r="AS11" s="1708"/>
      <c r="AT11" s="1708"/>
      <c r="AU11" s="1708"/>
      <c r="AV11" s="1708"/>
      <c r="AX11" s="53"/>
      <c r="AY11" s="43"/>
    </row>
    <row r="12" spans="1:51" ht="13.5" customHeight="1">
      <c r="A12" s="3"/>
      <c r="C12" s="1708" t="s">
        <v>880</v>
      </c>
      <c r="D12" s="1708"/>
      <c r="E12" s="1708"/>
      <c r="F12" s="1708"/>
      <c r="G12" s="1708"/>
      <c r="H12" s="1708"/>
      <c r="I12" s="1708"/>
      <c r="J12" s="1708"/>
      <c r="K12" s="1708"/>
      <c r="L12" s="1708"/>
      <c r="M12" s="1708"/>
      <c r="N12" s="1708"/>
      <c r="O12" s="1708"/>
      <c r="P12" s="1708"/>
      <c r="Q12" s="1708"/>
      <c r="R12" s="1708"/>
      <c r="S12" s="1708"/>
      <c r="T12" s="1708"/>
      <c r="U12" s="1708"/>
      <c r="V12" s="1708"/>
      <c r="W12" s="1708"/>
      <c r="X12" s="1708"/>
      <c r="Y12" s="1708"/>
      <c r="Z12" s="1708"/>
      <c r="AA12" s="1708"/>
      <c r="AB12" s="1708"/>
      <c r="AC12" s="1708"/>
      <c r="AD12" s="1708"/>
      <c r="AE12" s="1708"/>
      <c r="AF12" s="1708"/>
      <c r="AG12" s="1708"/>
      <c r="AH12" s="1708"/>
      <c r="AI12" s="1708"/>
      <c r="AJ12" s="1708"/>
      <c r="AK12" s="1708"/>
      <c r="AL12" s="1708"/>
      <c r="AM12" s="1708"/>
      <c r="AN12" s="1708"/>
      <c r="AO12" s="1708"/>
      <c r="AP12" s="1708"/>
      <c r="AQ12" s="1708"/>
      <c r="AR12" s="1708"/>
      <c r="AS12" s="1708"/>
      <c r="AT12" s="1708"/>
      <c r="AU12" s="1708"/>
      <c r="AV12" s="1708"/>
      <c r="AX12" s="53"/>
      <c r="AY12" s="43"/>
    </row>
    <row r="13" spans="1:51" ht="13.5" customHeight="1">
      <c r="A13" s="3"/>
      <c r="C13" s="1708"/>
      <c r="D13" s="1708"/>
      <c r="E13" s="1708"/>
      <c r="F13" s="1708"/>
      <c r="G13" s="1708"/>
      <c r="H13" s="1708"/>
      <c r="I13" s="1708"/>
      <c r="J13" s="1708"/>
      <c r="K13" s="1708"/>
      <c r="L13" s="1708"/>
      <c r="M13" s="1708"/>
      <c r="N13" s="1708"/>
      <c r="O13" s="1708"/>
      <c r="P13" s="1708"/>
      <c r="Q13" s="1708"/>
      <c r="R13" s="1708"/>
      <c r="S13" s="1708"/>
      <c r="T13" s="1708"/>
      <c r="U13" s="1708"/>
      <c r="V13" s="1708"/>
      <c r="W13" s="1708"/>
      <c r="X13" s="1708"/>
      <c r="Y13" s="1708"/>
      <c r="Z13" s="1708"/>
      <c r="AA13" s="1708"/>
      <c r="AB13" s="1708"/>
      <c r="AC13" s="1708"/>
      <c r="AD13" s="1708"/>
      <c r="AE13" s="1708"/>
      <c r="AF13" s="1708"/>
      <c r="AG13" s="1708"/>
      <c r="AH13" s="1708"/>
      <c r="AI13" s="1708"/>
      <c r="AJ13" s="1708"/>
      <c r="AK13" s="1708"/>
      <c r="AL13" s="1708"/>
      <c r="AM13" s="1708"/>
      <c r="AN13" s="1708"/>
      <c r="AO13" s="1708"/>
      <c r="AP13" s="1708"/>
      <c r="AQ13" s="1708"/>
      <c r="AR13" s="1708"/>
      <c r="AS13" s="1708"/>
      <c r="AT13" s="1708"/>
      <c r="AU13" s="1708"/>
      <c r="AV13" s="1708"/>
      <c r="AX13" s="53"/>
      <c r="AY13" s="43"/>
    </row>
    <row r="14" spans="1:51" ht="13.5" customHeight="1">
      <c r="A14" s="3"/>
      <c r="AX14" s="3"/>
    </row>
    <row r="15" spans="1:51" ht="13.5" customHeight="1">
      <c r="A15" s="3"/>
      <c r="AX15" s="3"/>
    </row>
    <row r="16" spans="1:51" ht="13.5" customHeight="1">
      <c r="A16" s="3"/>
      <c r="C16" s="853" t="s">
        <v>881</v>
      </c>
      <c r="D16" s="853"/>
      <c r="E16" s="853"/>
      <c r="F16" s="853"/>
      <c r="G16" s="853"/>
      <c r="H16" s="853"/>
      <c r="I16" s="853"/>
      <c r="J16" s="853"/>
      <c r="K16" s="853"/>
      <c r="L16" s="853"/>
      <c r="M16" s="853"/>
      <c r="N16" s="853"/>
      <c r="O16" s="853"/>
      <c r="P16" s="853"/>
      <c r="Q16" s="853"/>
      <c r="R16" s="853"/>
      <c r="S16" s="853"/>
      <c r="T16" s="853"/>
      <c r="U16" s="853"/>
      <c r="V16" s="853"/>
      <c r="W16" s="853"/>
      <c r="X16" s="853"/>
      <c r="Y16" s="853"/>
      <c r="Z16" s="853"/>
      <c r="AA16" s="853"/>
      <c r="AB16" s="853"/>
      <c r="AC16" s="853"/>
      <c r="AD16" s="853"/>
      <c r="AE16" s="853"/>
      <c r="AF16" s="853"/>
      <c r="AG16" s="853"/>
      <c r="AH16" s="853"/>
      <c r="AI16" s="853"/>
      <c r="AJ16" s="853"/>
      <c r="AK16" s="853"/>
      <c r="AL16" s="853"/>
      <c r="AM16" s="853"/>
      <c r="AN16" s="853"/>
      <c r="AO16" s="853"/>
      <c r="AP16" s="853"/>
      <c r="AQ16" s="853"/>
      <c r="AR16" s="853"/>
      <c r="AS16" s="853"/>
      <c r="AT16" s="853"/>
      <c r="AU16" s="853"/>
      <c r="AV16" s="853"/>
      <c r="AX16" s="54"/>
    </row>
    <row r="17" spans="1:101" ht="13.5" customHeight="1">
      <c r="A17" s="3"/>
      <c r="C17" s="853"/>
      <c r="D17" s="853"/>
      <c r="E17" s="853"/>
      <c r="F17" s="853"/>
      <c r="G17" s="853"/>
      <c r="H17" s="853"/>
      <c r="I17" s="853"/>
      <c r="J17" s="853"/>
      <c r="K17" s="853"/>
      <c r="L17" s="853"/>
      <c r="M17" s="853"/>
      <c r="N17" s="853"/>
      <c r="O17" s="853"/>
      <c r="P17" s="853"/>
      <c r="Q17" s="853"/>
      <c r="R17" s="853"/>
      <c r="S17" s="853"/>
      <c r="T17" s="853"/>
      <c r="U17" s="853"/>
      <c r="V17" s="853"/>
      <c r="W17" s="853"/>
      <c r="X17" s="853"/>
      <c r="Y17" s="853"/>
      <c r="Z17" s="853"/>
      <c r="AA17" s="853"/>
      <c r="AB17" s="853"/>
      <c r="AC17" s="853"/>
      <c r="AD17" s="853"/>
      <c r="AE17" s="853"/>
      <c r="AF17" s="853"/>
      <c r="AG17" s="853"/>
      <c r="AH17" s="853"/>
      <c r="AI17" s="853"/>
      <c r="AJ17" s="853"/>
      <c r="AK17" s="853"/>
      <c r="AL17" s="853"/>
      <c r="AM17" s="853"/>
      <c r="AN17" s="853"/>
      <c r="AO17" s="853"/>
      <c r="AP17" s="853"/>
      <c r="AQ17" s="853"/>
      <c r="AR17" s="853"/>
      <c r="AS17" s="853"/>
      <c r="AT17" s="853"/>
      <c r="AU17" s="853"/>
      <c r="AV17" s="853"/>
      <c r="AX17" s="54"/>
    </row>
    <row r="18" spans="1:101" ht="13.5" customHeight="1">
      <c r="A18" s="3"/>
      <c r="AX18" s="54"/>
    </row>
    <row r="19" spans="1:101" ht="13.5" customHeight="1">
      <c r="C19" s="3764" t="s">
        <v>234</v>
      </c>
      <c r="D19" s="3764"/>
      <c r="E19" s="3764"/>
      <c r="F19" s="3764"/>
      <c r="G19" s="3764"/>
      <c r="H19" s="3764"/>
      <c r="I19" s="3764"/>
      <c r="J19" s="3764"/>
      <c r="K19" s="3764"/>
      <c r="L19" s="3764"/>
      <c r="M19" s="3764"/>
      <c r="N19" s="3770" t="s">
        <v>187</v>
      </c>
      <c r="O19" s="3770"/>
      <c r="P19" s="3800">
        <f>基本入力!AA70</f>
        <v>0</v>
      </c>
      <c r="Q19" s="3801"/>
      <c r="R19" s="3801"/>
      <c r="S19" s="3801"/>
      <c r="T19" s="3801"/>
      <c r="U19" s="3801"/>
      <c r="V19" s="3801"/>
      <c r="W19" s="3801"/>
      <c r="X19" s="3801"/>
      <c r="Y19" s="3801"/>
      <c r="Z19" s="3801"/>
      <c r="AA19" s="3801"/>
      <c r="AB19" s="3775" t="s">
        <v>520</v>
      </c>
      <c r="AC19" s="3775"/>
      <c r="AD19" s="3775"/>
      <c r="AE19" s="3777" t="s">
        <v>883</v>
      </c>
      <c r="AF19" s="3777"/>
      <c r="AG19" s="3777"/>
      <c r="AH19" s="3777"/>
      <c r="AI19" s="3777"/>
      <c r="AJ19" s="3777"/>
      <c r="AK19" s="3803">
        <f>基本入力!AA74</f>
        <v>0</v>
      </c>
      <c r="AL19" s="3804"/>
      <c r="AM19" s="3804"/>
      <c r="AN19" s="3804"/>
      <c r="AO19" s="3804"/>
      <c r="AP19" s="3804"/>
      <c r="AQ19" s="3804"/>
      <c r="AR19" s="3804"/>
      <c r="AS19" s="3804"/>
      <c r="AT19" s="3782" t="s">
        <v>884</v>
      </c>
      <c r="AU19" s="3782"/>
      <c r="AV19" s="3782"/>
      <c r="AY19" s="43"/>
    </row>
    <row r="20" spans="1:101" ht="13.5" customHeight="1">
      <c r="C20" s="3764"/>
      <c r="D20" s="3764"/>
      <c r="E20" s="3764"/>
      <c r="F20" s="3764"/>
      <c r="G20" s="3764"/>
      <c r="H20" s="3764"/>
      <c r="I20" s="3764"/>
      <c r="J20" s="3764"/>
      <c r="K20" s="3764"/>
      <c r="L20" s="3764"/>
      <c r="M20" s="3764"/>
      <c r="N20" s="3771"/>
      <c r="O20" s="3771"/>
      <c r="P20" s="3802"/>
      <c r="Q20" s="3802"/>
      <c r="R20" s="3802"/>
      <c r="S20" s="3802"/>
      <c r="T20" s="3802"/>
      <c r="U20" s="3802"/>
      <c r="V20" s="3802"/>
      <c r="W20" s="3802"/>
      <c r="X20" s="3802"/>
      <c r="Y20" s="3802"/>
      <c r="Z20" s="3802"/>
      <c r="AA20" s="3802"/>
      <c r="AB20" s="3776"/>
      <c r="AC20" s="3776"/>
      <c r="AD20" s="3776"/>
      <c r="AE20" s="3777"/>
      <c r="AF20" s="3777"/>
      <c r="AG20" s="3777"/>
      <c r="AH20" s="3777"/>
      <c r="AI20" s="3777"/>
      <c r="AJ20" s="3777"/>
      <c r="AK20" s="3804"/>
      <c r="AL20" s="3804"/>
      <c r="AM20" s="3804"/>
      <c r="AN20" s="3804"/>
      <c r="AO20" s="3804"/>
      <c r="AP20" s="3804"/>
      <c r="AQ20" s="3804"/>
      <c r="AR20" s="3804"/>
      <c r="AS20" s="3804"/>
      <c r="AT20" s="3782"/>
      <c r="AU20" s="3782"/>
      <c r="AV20" s="3782"/>
      <c r="AY20" s="43"/>
    </row>
    <row r="21" spans="1:101" ht="13.5" customHeight="1">
      <c r="AY21" s="43"/>
    </row>
    <row r="22" spans="1:101" ht="13.5" customHeight="1">
      <c r="C22" s="3764" t="s">
        <v>885</v>
      </c>
      <c r="D22" s="3764"/>
      <c r="E22" s="3764"/>
      <c r="F22" s="3764"/>
      <c r="G22" s="3764"/>
      <c r="H22" s="3764"/>
      <c r="I22" s="3764"/>
      <c r="J22" s="3764"/>
      <c r="K22" s="3764"/>
      <c r="L22" s="3765"/>
      <c r="M22" s="3765"/>
      <c r="N22" s="3770" t="s">
        <v>187</v>
      </c>
      <c r="O22" s="3770"/>
      <c r="P22" s="3800">
        <f>基本入力!M84</f>
        <v>66000</v>
      </c>
      <c r="Q22" s="3801"/>
      <c r="R22" s="3801"/>
      <c r="S22" s="3801"/>
      <c r="T22" s="3801"/>
      <c r="U22" s="3801"/>
      <c r="V22" s="3801"/>
      <c r="W22" s="3801"/>
      <c r="X22" s="3801"/>
      <c r="Y22" s="3801"/>
      <c r="Z22" s="3801"/>
      <c r="AA22" s="3801"/>
      <c r="AB22" s="3775" t="s">
        <v>520</v>
      </c>
      <c r="AC22" s="3775"/>
      <c r="AD22" s="3775"/>
      <c r="AE22" s="3777" t="s">
        <v>883</v>
      </c>
      <c r="AF22" s="3777"/>
      <c r="AG22" s="3777"/>
      <c r="AH22" s="3777"/>
      <c r="AI22" s="3777"/>
      <c r="AJ22" s="3777"/>
      <c r="AK22" s="3783">
        <f>基本入力!M88</f>
        <v>6000</v>
      </c>
      <c r="AL22" s="3784"/>
      <c r="AM22" s="3784"/>
      <c r="AN22" s="3784"/>
      <c r="AO22" s="3784"/>
      <c r="AP22" s="3784"/>
      <c r="AQ22" s="3784"/>
      <c r="AR22" s="3784"/>
      <c r="AS22" s="3784"/>
      <c r="AT22" s="3782" t="s">
        <v>884</v>
      </c>
      <c r="AU22" s="3782"/>
      <c r="AV22" s="3782"/>
      <c r="AY22" s="43"/>
    </row>
    <row r="23" spans="1:101" ht="13.5" customHeight="1">
      <c r="C23" s="3764"/>
      <c r="D23" s="3764"/>
      <c r="E23" s="3764"/>
      <c r="F23" s="3764"/>
      <c r="G23" s="3764"/>
      <c r="H23" s="3764"/>
      <c r="I23" s="3764"/>
      <c r="J23" s="3764"/>
      <c r="K23" s="3764"/>
      <c r="L23" s="3765"/>
      <c r="M23" s="3765"/>
      <c r="N23" s="3771"/>
      <c r="O23" s="3771"/>
      <c r="P23" s="3802"/>
      <c r="Q23" s="3802"/>
      <c r="R23" s="3802"/>
      <c r="S23" s="3802"/>
      <c r="T23" s="3802"/>
      <c r="U23" s="3802"/>
      <c r="V23" s="3802"/>
      <c r="W23" s="3802"/>
      <c r="X23" s="3802"/>
      <c r="Y23" s="3802"/>
      <c r="Z23" s="3802"/>
      <c r="AA23" s="3802"/>
      <c r="AB23" s="3776"/>
      <c r="AC23" s="3776"/>
      <c r="AD23" s="3776"/>
      <c r="AE23" s="3777"/>
      <c r="AF23" s="3777"/>
      <c r="AG23" s="3777"/>
      <c r="AH23" s="3777"/>
      <c r="AI23" s="3777"/>
      <c r="AJ23" s="3777"/>
      <c r="AK23" s="3784"/>
      <c r="AL23" s="3784"/>
      <c r="AM23" s="3784"/>
      <c r="AN23" s="3784"/>
      <c r="AO23" s="3784"/>
      <c r="AP23" s="3784"/>
      <c r="AQ23" s="3784"/>
      <c r="AR23" s="3784"/>
      <c r="AS23" s="3784"/>
      <c r="AT23" s="3782"/>
      <c r="AU23" s="3782"/>
      <c r="AV23" s="3782"/>
      <c r="AY23" s="43"/>
    </row>
    <row r="24" spans="1:101" ht="13.5" customHeight="1">
      <c r="AY24" s="43"/>
    </row>
    <row r="25" spans="1:101" ht="13.5" customHeight="1">
      <c r="C25" s="3764" t="s">
        <v>886</v>
      </c>
      <c r="D25" s="3764"/>
      <c r="E25" s="3764"/>
      <c r="F25" s="3764"/>
      <c r="G25" s="3764"/>
      <c r="H25" s="3764"/>
      <c r="I25" s="3764"/>
      <c r="J25" s="3764"/>
      <c r="K25" s="3764"/>
      <c r="L25" s="3765" t="s">
        <v>230</v>
      </c>
      <c r="M25" s="3765"/>
      <c r="N25" s="3770" t="s">
        <v>187</v>
      </c>
      <c r="O25" s="3770"/>
      <c r="P25" s="3778">
        <v>0</v>
      </c>
      <c r="Q25" s="3778"/>
      <c r="R25" s="3778"/>
      <c r="S25" s="3778"/>
      <c r="T25" s="3778"/>
      <c r="U25" s="3778"/>
      <c r="V25" s="3778"/>
      <c r="W25" s="3778"/>
      <c r="X25" s="3778"/>
      <c r="Y25" s="3778"/>
      <c r="Z25" s="3778"/>
      <c r="AA25" s="3778"/>
      <c r="AB25" s="3775" t="s">
        <v>520</v>
      </c>
      <c r="AC25" s="3775"/>
      <c r="AD25" s="3775"/>
      <c r="AE25" s="3770" t="s">
        <v>888</v>
      </c>
      <c r="AF25" s="3770"/>
      <c r="AG25" s="3770"/>
      <c r="AH25" s="3770"/>
      <c r="AI25" s="3770"/>
      <c r="AJ25" s="3770"/>
      <c r="AK25" s="3770"/>
      <c r="AL25" s="107"/>
      <c r="AM25" s="107"/>
      <c r="AY25" s="43"/>
    </row>
    <row r="26" spans="1:101" ht="13.5" customHeight="1">
      <c r="C26" s="3764"/>
      <c r="D26" s="3764"/>
      <c r="E26" s="3764"/>
      <c r="F26" s="3764"/>
      <c r="G26" s="3764"/>
      <c r="H26" s="3764"/>
      <c r="I26" s="3764"/>
      <c r="J26" s="3764"/>
      <c r="K26" s="3764"/>
      <c r="L26" s="3765"/>
      <c r="M26" s="3765"/>
      <c r="N26" s="3771"/>
      <c r="O26" s="3771"/>
      <c r="P26" s="3779"/>
      <c r="Q26" s="3779"/>
      <c r="R26" s="3779"/>
      <c r="S26" s="3779"/>
      <c r="T26" s="3779"/>
      <c r="U26" s="3779"/>
      <c r="V26" s="3779"/>
      <c r="W26" s="3779"/>
      <c r="X26" s="3779"/>
      <c r="Y26" s="3779"/>
      <c r="Z26" s="3779"/>
      <c r="AA26" s="3779"/>
      <c r="AB26" s="3776"/>
      <c r="AC26" s="3776"/>
      <c r="AD26" s="3776"/>
      <c r="AE26" s="3770"/>
      <c r="AF26" s="3770"/>
      <c r="AG26" s="3770"/>
      <c r="AH26" s="3770"/>
      <c r="AI26" s="3770"/>
      <c r="AJ26" s="3770"/>
      <c r="AK26" s="3770"/>
      <c r="AL26" s="107"/>
      <c r="AM26" s="107"/>
      <c r="AY26" s="43"/>
    </row>
    <row r="27" spans="1:101" ht="13.5" customHeight="1">
      <c r="AY27" s="43"/>
    </row>
    <row r="28" spans="1:101" ht="13.5" customHeight="1">
      <c r="C28" s="3764"/>
      <c r="D28" s="3764"/>
      <c r="E28" s="3764"/>
      <c r="F28" s="3764"/>
      <c r="G28" s="3764"/>
      <c r="H28" s="3764"/>
      <c r="I28" s="3764"/>
      <c r="J28" s="3764"/>
      <c r="K28" s="3764"/>
      <c r="L28" s="3765" t="s">
        <v>230</v>
      </c>
      <c r="M28" s="3765"/>
      <c r="N28" s="3770" t="s">
        <v>187</v>
      </c>
      <c r="O28" s="3770"/>
      <c r="P28" s="3800">
        <f>IFERROR(基本入力!M84-P25, "")</f>
        <v>66000</v>
      </c>
      <c r="Q28" s="3801"/>
      <c r="R28" s="3801"/>
      <c r="S28" s="3801"/>
      <c r="T28" s="3801"/>
      <c r="U28" s="3801"/>
      <c r="V28" s="3801"/>
      <c r="W28" s="3801"/>
      <c r="X28" s="3801"/>
      <c r="Y28" s="3801"/>
      <c r="Z28" s="3801"/>
      <c r="AA28" s="3801"/>
      <c r="AB28" s="3775" t="s">
        <v>520</v>
      </c>
      <c r="AC28" s="3775"/>
      <c r="AD28" s="3775"/>
      <c r="AE28" s="3770" t="s">
        <v>889</v>
      </c>
      <c r="AF28" s="3770"/>
      <c r="AG28" s="3770"/>
      <c r="AH28" s="3770"/>
      <c r="AI28" s="3770"/>
      <c r="AJ28" s="3770"/>
      <c r="AK28" s="3770"/>
      <c r="AY28" s="43"/>
    </row>
    <row r="29" spans="1:101" ht="13.5" customHeight="1">
      <c r="C29" s="3764"/>
      <c r="D29" s="3764"/>
      <c r="E29" s="3764"/>
      <c r="F29" s="3764"/>
      <c r="G29" s="3764"/>
      <c r="H29" s="3764"/>
      <c r="I29" s="3764"/>
      <c r="J29" s="3764"/>
      <c r="K29" s="3764"/>
      <c r="L29" s="3765"/>
      <c r="M29" s="3765"/>
      <c r="N29" s="3771"/>
      <c r="O29" s="3771"/>
      <c r="P29" s="3802"/>
      <c r="Q29" s="3802"/>
      <c r="R29" s="3802"/>
      <c r="S29" s="3802"/>
      <c r="T29" s="3802"/>
      <c r="U29" s="3802"/>
      <c r="V29" s="3802"/>
      <c r="W29" s="3802"/>
      <c r="X29" s="3802"/>
      <c r="Y29" s="3802"/>
      <c r="Z29" s="3802"/>
      <c r="AA29" s="3802"/>
      <c r="AB29" s="3776"/>
      <c r="AC29" s="3776"/>
      <c r="AD29" s="3776"/>
      <c r="AE29" s="3770"/>
      <c r="AF29" s="3770"/>
      <c r="AG29" s="3770"/>
      <c r="AH29" s="3770"/>
      <c r="AI29" s="3770"/>
      <c r="AJ29" s="3770"/>
      <c r="AK29" s="3770"/>
      <c r="AY29" s="43"/>
    </row>
    <row r="30" spans="1:101" ht="13.5" customHeight="1">
      <c r="Z30" s="285"/>
      <c r="AY30" s="43"/>
    </row>
    <row r="31" spans="1:101" ht="13.5" customHeight="1">
      <c r="C31" s="3764" t="s">
        <v>1027</v>
      </c>
      <c r="D31" s="3764"/>
      <c r="E31" s="3764"/>
      <c r="F31" s="3764"/>
      <c r="G31" s="3764"/>
      <c r="H31" s="3764"/>
      <c r="I31" s="3764"/>
      <c r="J31" s="3764"/>
      <c r="K31" s="3764"/>
      <c r="L31" s="3765"/>
      <c r="M31" s="3765"/>
      <c r="N31" s="3767" t="str">
        <f>基本入力!M93</f>
        <v>銀行振込</v>
      </c>
      <c r="O31" s="3768"/>
      <c r="P31" s="3768"/>
      <c r="Q31" s="3768"/>
      <c r="R31" s="3768"/>
      <c r="S31" s="3768"/>
      <c r="T31" s="3768"/>
      <c r="U31" s="3768"/>
      <c r="V31" s="3768"/>
      <c r="W31" s="3768"/>
      <c r="X31" s="3768"/>
      <c r="Y31" s="3768"/>
      <c r="Z31" s="3768"/>
      <c r="AA31" s="3768"/>
      <c r="AB31" s="188"/>
      <c r="AC31" s="188"/>
      <c r="AD31" s="188"/>
      <c r="AE31" s="184"/>
      <c r="AF31" s="184"/>
      <c r="AG31" s="184"/>
      <c r="AH31" s="184"/>
      <c r="AI31" s="184"/>
      <c r="AJ31" s="184"/>
      <c r="AK31" s="184"/>
      <c r="AL31" s="107"/>
      <c r="AM31" s="107"/>
      <c r="AY31" s="43"/>
      <c r="AZ31" s="853" t="s">
        <v>1029</v>
      </c>
      <c r="BA31" s="853"/>
      <c r="BB31" s="853"/>
      <c r="BC31" s="853"/>
      <c r="BD31" s="3745" t="s">
        <v>1034</v>
      </c>
      <c r="BE31" s="3745"/>
      <c r="BF31" s="3745"/>
      <c r="BG31" s="3745"/>
      <c r="BH31" s="3745"/>
      <c r="BI31" s="3745"/>
      <c r="BJ31" s="3745"/>
      <c r="BK31" s="3745"/>
      <c r="BL31" s="3745"/>
      <c r="BM31" s="3745"/>
      <c r="BN31" s="3745"/>
      <c r="BO31" s="3745"/>
      <c r="BP31" s="3745"/>
      <c r="BQ31" s="3745"/>
      <c r="BR31" s="3745"/>
      <c r="BS31" s="3745"/>
      <c r="BT31" s="3745"/>
      <c r="BU31" s="3745"/>
      <c r="BV31" s="3745"/>
      <c r="BW31" s="3745"/>
      <c r="BX31" s="3745"/>
      <c r="BY31" s="185"/>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c r="CV31" s="185"/>
      <c r="CW31" s="185"/>
    </row>
    <row r="32" spans="1:101" ht="13.5" customHeight="1">
      <c r="C32" s="3764"/>
      <c r="D32" s="3764"/>
      <c r="E32" s="3764"/>
      <c r="F32" s="3764"/>
      <c r="G32" s="3764"/>
      <c r="H32" s="3764"/>
      <c r="I32" s="3764"/>
      <c r="J32" s="3764"/>
      <c r="K32" s="3764"/>
      <c r="L32" s="3765"/>
      <c r="M32" s="3765"/>
      <c r="N32" s="3769"/>
      <c r="O32" s="3769"/>
      <c r="P32" s="3769"/>
      <c r="Q32" s="3769"/>
      <c r="R32" s="3769"/>
      <c r="S32" s="3769"/>
      <c r="T32" s="3769"/>
      <c r="U32" s="3769"/>
      <c r="V32" s="3769"/>
      <c r="W32" s="3769"/>
      <c r="X32" s="3769"/>
      <c r="Y32" s="3769"/>
      <c r="Z32" s="3769"/>
      <c r="AA32" s="3769"/>
      <c r="AB32" s="189"/>
      <c r="AC32" s="189"/>
      <c r="AD32" s="189"/>
      <c r="AE32" s="184"/>
      <c r="AF32" s="184"/>
      <c r="AG32" s="184"/>
      <c r="AH32" s="184"/>
      <c r="AI32" s="184"/>
      <c r="AJ32" s="184"/>
      <c r="AK32" s="184"/>
      <c r="AL32" s="107"/>
      <c r="AM32" s="107"/>
      <c r="AY32" s="43"/>
      <c r="AZ32" s="853"/>
      <c r="BA32" s="853"/>
      <c r="BB32" s="853"/>
      <c r="BC32" s="853"/>
      <c r="BD32" s="3745"/>
      <c r="BE32" s="3745"/>
      <c r="BF32" s="3745"/>
      <c r="BG32" s="3745"/>
      <c r="BH32" s="3745"/>
      <c r="BI32" s="3745"/>
      <c r="BJ32" s="3745"/>
      <c r="BK32" s="3745"/>
      <c r="BL32" s="3745"/>
      <c r="BM32" s="3745"/>
      <c r="BN32" s="3745"/>
      <c r="BO32" s="3745"/>
      <c r="BP32" s="3745"/>
      <c r="BQ32" s="3745"/>
      <c r="BR32" s="3745"/>
      <c r="BS32" s="3745"/>
      <c r="BT32" s="3745"/>
      <c r="BU32" s="3745"/>
      <c r="BV32" s="3745"/>
      <c r="BW32" s="3745"/>
      <c r="BX32" s="3745"/>
      <c r="BY32" s="185"/>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c r="CV32" s="185"/>
      <c r="CW32" s="185"/>
    </row>
    <row r="33" spans="2:111" ht="13.5" customHeight="1">
      <c r="C33" s="186"/>
      <c r="D33" s="186"/>
      <c r="E33" s="186"/>
      <c r="F33" s="186"/>
      <c r="G33" s="186"/>
      <c r="H33" s="186"/>
      <c r="I33" s="186"/>
      <c r="J33" s="186"/>
      <c r="K33" s="186"/>
      <c r="L33" s="187"/>
      <c r="M33" s="187"/>
      <c r="N33" s="184"/>
      <c r="O33" s="184"/>
      <c r="P33" s="190"/>
      <c r="Q33" s="190"/>
      <c r="R33" s="190"/>
      <c r="S33" s="190"/>
      <c r="T33" s="190"/>
      <c r="U33" s="190"/>
      <c r="V33" s="190"/>
      <c r="W33" s="190"/>
      <c r="X33" s="190"/>
      <c r="Y33" s="190"/>
      <c r="Z33" s="190"/>
      <c r="AA33" s="190"/>
      <c r="AB33" s="188"/>
      <c r="AC33" s="188"/>
      <c r="AD33" s="188"/>
      <c r="AE33" s="184"/>
      <c r="AF33" s="184"/>
      <c r="AG33" s="184"/>
      <c r="AH33" s="184"/>
      <c r="AI33" s="184"/>
      <c r="AJ33" s="184"/>
      <c r="AK33" s="184"/>
      <c r="AL33" s="107"/>
      <c r="AM33" s="107"/>
      <c r="AY33" s="43"/>
      <c r="AZ33" s="853"/>
      <c r="BA33" s="853"/>
      <c r="BB33" s="853"/>
      <c r="BC33" s="853"/>
      <c r="BD33" s="3745"/>
      <c r="BE33" s="3745"/>
      <c r="BF33" s="3745"/>
      <c r="BG33" s="3745"/>
      <c r="BH33" s="3745"/>
      <c r="BI33" s="3745"/>
      <c r="BJ33" s="3745"/>
      <c r="BK33" s="3745"/>
      <c r="BL33" s="3745"/>
      <c r="BM33" s="3745"/>
      <c r="BN33" s="3745"/>
      <c r="BO33" s="3745"/>
      <c r="BP33" s="3745"/>
      <c r="BQ33" s="3745"/>
      <c r="BR33" s="3745"/>
      <c r="BS33" s="3745"/>
      <c r="BT33" s="3745"/>
      <c r="BU33" s="3745"/>
      <c r="BV33" s="3745"/>
      <c r="BW33" s="3745"/>
      <c r="BX33" s="3745"/>
      <c r="BY33" s="185"/>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c r="CV33" s="185"/>
      <c r="CW33" s="185"/>
    </row>
    <row r="34" spans="2:111" ht="13.5" customHeight="1">
      <c r="C34" s="3745" t="s">
        <v>1033</v>
      </c>
      <c r="D34" s="3745"/>
      <c r="E34" s="3745"/>
      <c r="F34" s="3745"/>
      <c r="G34" s="3745"/>
      <c r="H34" s="3745"/>
      <c r="I34" s="3745"/>
      <c r="J34" s="3745"/>
      <c r="K34" s="3745"/>
      <c r="L34" s="3745"/>
      <c r="M34" s="3745"/>
      <c r="N34" s="3745"/>
      <c r="O34" s="3745"/>
      <c r="P34" s="3745"/>
      <c r="Q34" s="3745"/>
      <c r="R34" s="3745"/>
      <c r="S34" s="3745"/>
      <c r="T34" s="3745"/>
      <c r="U34" s="3745"/>
      <c r="V34" s="3745"/>
      <c r="W34" s="3745"/>
      <c r="X34" s="3745"/>
      <c r="Y34" s="3745"/>
      <c r="Z34" s="3745"/>
      <c r="AA34" s="3745"/>
      <c r="AB34" s="3745"/>
      <c r="AC34" s="3745"/>
      <c r="AD34" s="3745"/>
      <c r="AE34" s="3745"/>
      <c r="AF34" s="3745"/>
      <c r="AG34" s="3745"/>
      <c r="AH34" s="3745"/>
      <c r="AI34" s="3745"/>
      <c r="AJ34" s="3745"/>
      <c r="AK34" s="3745"/>
      <c r="AL34" s="3745"/>
      <c r="AM34" s="3745"/>
      <c r="AN34" s="3745"/>
      <c r="AO34" s="3745"/>
      <c r="AP34" s="3745"/>
      <c r="AQ34" s="3745"/>
      <c r="AR34" s="3745"/>
      <c r="AS34" s="3745"/>
      <c r="AT34" s="3745"/>
      <c r="AU34" s="3745"/>
      <c r="AV34" s="3745"/>
      <c r="AY34" s="43"/>
      <c r="AZ34" s="853"/>
      <c r="BA34" s="853"/>
      <c r="BB34" s="853"/>
      <c r="BC34" s="853"/>
      <c r="BD34" s="3745"/>
      <c r="BE34" s="3745"/>
      <c r="BF34" s="3745"/>
      <c r="BG34" s="3745"/>
      <c r="BH34" s="3745"/>
      <c r="BI34" s="3745"/>
      <c r="BJ34" s="3745"/>
      <c r="BK34" s="3745"/>
      <c r="BL34" s="3745"/>
      <c r="BM34" s="3745"/>
      <c r="BN34" s="3745"/>
      <c r="BO34" s="3745"/>
      <c r="BP34" s="3745"/>
      <c r="BQ34" s="3745"/>
      <c r="BR34" s="3745"/>
      <c r="BS34" s="3745"/>
      <c r="BT34" s="3745"/>
      <c r="BU34" s="3745"/>
      <c r="BV34" s="3745"/>
      <c r="BW34" s="3745"/>
      <c r="BX34" s="374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row>
    <row r="35" spans="2:111" ht="13.5" customHeight="1">
      <c r="C35" s="3745"/>
      <c r="D35" s="3745"/>
      <c r="E35" s="3745"/>
      <c r="F35" s="3745"/>
      <c r="G35" s="3745"/>
      <c r="H35" s="3745"/>
      <c r="I35" s="3745"/>
      <c r="J35" s="3745"/>
      <c r="K35" s="3745"/>
      <c r="L35" s="3745"/>
      <c r="M35" s="3745"/>
      <c r="N35" s="3745"/>
      <c r="O35" s="3745"/>
      <c r="P35" s="3745"/>
      <c r="Q35" s="3745"/>
      <c r="R35" s="3745"/>
      <c r="S35" s="3745"/>
      <c r="T35" s="3745"/>
      <c r="U35" s="3745"/>
      <c r="V35" s="3745"/>
      <c r="W35" s="3745"/>
      <c r="X35" s="3745"/>
      <c r="Y35" s="3745"/>
      <c r="Z35" s="3745"/>
      <c r="AA35" s="3745"/>
      <c r="AB35" s="3745"/>
      <c r="AC35" s="3745"/>
      <c r="AD35" s="3745"/>
      <c r="AE35" s="3745"/>
      <c r="AF35" s="3745"/>
      <c r="AG35" s="3745"/>
      <c r="AH35" s="3745"/>
      <c r="AI35" s="3745"/>
      <c r="AJ35" s="3745"/>
      <c r="AK35" s="3745"/>
      <c r="AL35" s="3745"/>
      <c r="AM35" s="3745"/>
      <c r="AN35" s="3745"/>
      <c r="AO35" s="3745"/>
      <c r="AP35" s="3745"/>
      <c r="AQ35" s="3745"/>
      <c r="AR35" s="3745"/>
      <c r="AS35" s="3745"/>
      <c r="AT35" s="3745"/>
      <c r="AU35" s="3745"/>
      <c r="AV35" s="3745"/>
      <c r="AY35" s="43"/>
      <c r="AZ35" s="853"/>
      <c r="BA35" s="853"/>
      <c r="BB35" s="853"/>
      <c r="BC35" s="853"/>
      <c r="BD35" s="3745"/>
      <c r="BE35" s="3745"/>
      <c r="BF35" s="3745"/>
      <c r="BG35" s="3745"/>
      <c r="BH35" s="3745"/>
      <c r="BI35" s="3745"/>
      <c r="BJ35" s="3745"/>
      <c r="BK35" s="3745"/>
      <c r="BL35" s="3745"/>
      <c r="BM35" s="3745"/>
      <c r="BN35" s="3745"/>
      <c r="BO35" s="3745"/>
      <c r="BP35" s="3745"/>
      <c r="BQ35" s="3745"/>
      <c r="BR35" s="3745"/>
      <c r="BS35" s="3745"/>
      <c r="BT35" s="3745"/>
      <c r="BU35" s="3745"/>
      <c r="BV35" s="3745"/>
      <c r="BW35" s="3745"/>
      <c r="BX35" s="3745"/>
      <c r="BY35" s="185"/>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c r="CV35" s="185"/>
      <c r="CW35" s="185"/>
    </row>
    <row r="36" spans="2:111" ht="13.5" customHeight="1">
      <c r="C36" s="3745"/>
      <c r="D36" s="3745"/>
      <c r="E36" s="3745"/>
      <c r="F36" s="3745"/>
      <c r="G36" s="3745"/>
      <c r="H36" s="3745"/>
      <c r="I36" s="3745"/>
      <c r="J36" s="3745"/>
      <c r="K36" s="3745"/>
      <c r="L36" s="3745"/>
      <c r="M36" s="3745"/>
      <c r="N36" s="3745"/>
      <c r="O36" s="3745"/>
      <c r="P36" s="3745"/>
      <c r="Q36" s="3745"/>
      <c r="R36" s="3745"/>
      <c r="S36" s="3745"/>
      <c r="T36" s="3745"/>
      <c r="U36" s="3745"/>
      <c r="V36" s="3745"/>
      <c r="W36" s="3745"/>
      <c r="X36" s="3745"/>
      <c r="Y36" s="3745"/>
      <c r="Z36" s="3745"/>
      <c r="AA36" s="3745"/>
      <c r="AB36" s="3745"/>
      <c r="AC36" s="3745"/>
      <c r="AD36" s="3745"/>
      <c r="AE36" s="3745"/>
      <c r="AF36" s="3745"/>
      <c r="AG36" s="3745"/>
      <c r="AH36" s="3745"/>
      <c r="AI36" s="3745"/>
      <c r="AJ36" s="3745"/>
      <c r="AK36" s="3745"/>
      <c r="AL36" s="3745"/>
      <c r="AM36" s="3745"/>
      <c r="AN36" s="3745"/>
      <c r="AO36" s="3745"/>
      <c r="AP36" s="3745"/>
      <c r="AQ36" s="3745"/>
      <c r="AR36" s="3745"/>
      <c r="AS36" s="3745"/>
      <c r="AT36" s="3745"/>
      <c r="AU36" s="3745"/>
      <c r="AV36" s="3745"/>
      <c r="AY36" s="43"/>
      <c r="AZ36" s="853"/>
      <c r="BA36" s="853"/>
      <c r="BB36" s="853"/>
      <c r="BC36" s="853"/>
      <c r="BD36" s="3745"/>
      <c r="BE36" s="3745"/>
      <c r="BF36" s="3745"/>
      <c r="BG36" s="3745"/>
      <c r="BH36" s="3745"/>
      <c r="BI36" s="3745"/>
      <c r="BJ36" s="3745"/>
      <c r="BK36" s="3745"/>
      <c r="BL36" s="3745"/>
      <c r="BM36" s="3745"/>
      <c r="BN36" s="3745"/>
      <c r="BO36" s="3745"/>
      <c r="BP36" s="3745"/>
      <c r="BQ36" s="3745"/>
      <c r="BR36" s="3745"/>
      <c r="BS36" s="3745"/>
      <c r="BT36" s="3745"/>
      <c r="BU36" s="3745"/>
      <c r="BV36" s="3745"/>
      <c r="BW36" s="3745"/>
      <c r="BX36" s="3745"/>
      <c r="BY36" s="185"/>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c r="CV36" s="185"/>
      <c r="CW36" s="185"/>
    </row>
    <row r="37" spans="2:111" s="3" customFormat="1" ht="13.5" customHeight="1">
      <c r="C37" s="3745"/>
      <c r="D37" s="3745"/>
      <c r="E37" s="3745"/>
      <c r="F37" s="3745"/>
      <c r="G37" s="3745"/>
      <c r="H37" s="3745"/>
      <c r="I37" s="3745"/>
      <c r="J37" s="3745"/>
      <c r="K37" s="3745"/>
      <c r="L37" s="3745"/>
      <c r="M37" s="3745"/>
      <c r="N37" s="3745"/>
      <c r="O37" s="3745"/>
      <c r="P37" s="3745"/>
      <c r="Q37" s="3745"/>
      <c r="R37" s="3745"/>
      <c r="S37" s="3745"/>
      <c r="T37" s="3745"/>
      <c r="U37" s="3745"/>
      <c r="V37" s="3745"/>
      <c r="W37" s="3745"/>
      <c r="X37" s="3745"/>
      <c r="Y37" s="3745"/>
      <c r="Z37" s="3745"/>
      <c r="AA37" s="3745"/>
      <c r="AB37" s="3745"/>
      <c r="AC37" s="3745"/>
      <c r="AD37" s="3745"/>
      <c r="AE37" s="3745"/>
      <c r="AF37" s="3745"/>
      <c r="AG37" s="3745"/>
      <c r="AH37" s="3745"/>
      <c r="AI37" s="3745"/>
      <c r="AJ37" s="3745"/>
      <c r="AK37" s="3745"/>
      <c r="AL37" s="3745"/>
      <c r="AM37" s="3745"/>
      <c r="AN37" s="3745"/>
      <c r="AO37" s="3745"/>
      <c r="AP37" s="3745"/>
      <c r="AQ37" s="3745"/>
      <c r="AR37" s="3745"/>
      <c r="AS37" s="3745"/>
      <c r="AT37" s="3745"/>
      <c r="AU37" s="3745"/>
      <c r="AV37" s="3745"/>
      <c r="AZ37" s="853"/>
      <c r="BA37" s="853"/>
      <c r="BB37" s="853"/>
      <c r="BC37" s="853"/>
      <c r="BD37" s="3745"/>
      <c r="BE37" s="3745"/>
      <c r="BF37" s="3745"/>
      <c r="BG37" s="3745"/>
      <c r="BH37" s="3745"/>
      <c r="BI37" s="3745"/>
      <c r="BJ37" s="3745"/>
      <c r="BK37" s="3745"/>
      <c r="BL37" s="3745"/>
      <c r="BM37" s="3745"/>
      <c r="BN37" s="3745"/>
      <c r="BO37" s="3745"/>
      <c r="BP37" s="3745"/>
      <c r="BQ37" s="3745"/>
      <c r="BR37" s="3745"/>
      <c r="BS37" s="3745"/>
      <c r="BT37" s="3745"/>
      <c r="BU37" s="3745"/>
      <c r="BV37" s="3745"/>
      <c r="BW37" s="3745"/>
      <c r="BX37" s="3745"/>
      <c r="BY37" s="185"/>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c r="CV37" s="185"/>
      <c r="CW37" s="185"/>
    </row>
    <row r="38" spans="2:111" s="3" customFormat="1" ht="13.5" customHeight="1">
      <c r="C38" s="3745"/>
      <c r="D38" s="3745"/>
      <c r="E38" s="3745"/>
      <c r="F38" s="3745"/>
      <c r="G38" s="3745"/>
      <c r="H38" s="3745"/>
      <c r="I38" s="3745"/>
      <c r="J38" s="3745"/>
      <c r="K38" s="3745"/>
      <c r="L38" s="3745"/>
      <c r="M38" s="3745"/>
      <c r="N38" s="3745"/>
      <c r="O38" s="3745"/>
      <c r="P38" s="3745"/>
      <c r="Q38" s="3745"/>
      <c r="R38" s="3745"/>
      <c r="S38" s="3745"/>
      <c r="T38" s="3745"/>
      <c r="U38" s="3745"/>
      <c r="V38" s="3745"/>
      <c r="W38" s="3745"/>
      <c r="X38" s="3745"/>
      <c r="Y38" s="3745"/>
      <c r="Z38" s="3745"/>
      <c r="AA38" s="3745"/>
      <c r="AB38" s="3745"/>
      <c r="AC38" s="3745"/>
      <c r="AD38" s="3745"/>
      <c r="AE38" s="3745"/>
      <c r="AF38" s="3745"/>
      <c r="AG38" s="3745"/>
      <c r="AH38" s="3745"/>
      <c r="AI38" s="3745"/>
      <c r="AJ38" s="3745"/>
      <c r="AK38" s="3745"/>
      <c r="AL38" s="3745"/>
      <c r="AM38" s="3745"/>
      <c r="AN38" s="3745"/>
      <c r="AO38" s="3745"/>
      <c r="AP38" s="3745"/>
      <c r="AQ38" s="3745"/>
      <c r="AR38" s="3745"/>
      <c r="AS38" s="3745"/>
      <c r="AT38" s="3745"/>
      <c r="AU38" s="3745"/>
      <c r="AV38" s="3745"/>
      <c r="AX38" s="43"/>
      <c r="AZ38" s="853"/>
      <c r="BA38" s="853"/>
      <c r="BB38" s="853"/>
      <c r="BC38" s="853"/>
      <c r="BD38" s="3745"/>
      <c r="BE38" s="3745"/>
      <c r="BF38" s="3745"/>
      <c r="BG38" s="3745"/>
      <c r="BH38" s="3745"/>
      <c r="BI38" s="3745"/>
      <c r="BJ38" s="3745"/>
      <c r="BK38" s="3745"/>
      <c r="BL38" s="3745"/>
      <c r="BM38" s="3745"/>
      <c r="BN38" s="3745"/>
      <c r="BO38" s="3745"/>
      <c r="BP38" s="3745"/>
      <c r="BQ38" s="3745"/>
      <c r="BR38" s="3745"/>
      <c r="BS38" s="3745"/>
      <c r="BT38" s="3745"/>
      <c r="BU38" s="3745"/>
      <c r="BV38" s="3745"/>
      <c r="BW38" s="3745"/>
      <c r="BX38" s="3745"/>
      <c r="BY38" s="185"/>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c r="CV38" s="185"/>
      <c r="CW38" s="185"/>
      <c r="CX38" s="853"/>
      <c r="CY38" s="853"/>
      <c r="CZ38" s="853"/>
      <c r="DA38" s="853"/>
      <c r="DB38" s="853"/>
      <c r="DC38" s="853"/>
      <c r="DD38" s="853"/>
      <c r="DE38" s="853"/>
      <c r="DF38" s="853"/>
      <c r="DG38" s="853"/>
    </row>
    <row r="39" spans="2:111" s="3" customFormat="1" ht="13.5" customHeight="1">
      <c r="C39" s="3745"/>
      <c r="D39" s="3745"/>
      <c r="E39" s="3745"/>
      <c r="F39" s="3745"/>
      <c r="G39" s="3745"/>
      <c r="H39" s="3745"/>
      <c r="I39" s="3745"/>
      <c r="J39" s="3745"/>
      <c r="K39" s="3745"/>
      <c r="L39" s="3745"/>
      <c r="M39" s="3745"/>
      <c r="N39" s="3745"/>
      <c r="O39" s="3745"/>
      <c r="P39" s="3745"/>
      <c r="Q39" s="3745"/>
      <c r="R39" s="3745"/>
      <c r="S39" s="3745"/>
      <c r="T39" s="3745"/>
      <c r="U39" s="3745"/>
      <c r="V39" s="3745"/>
      <c r="W39" s="3745"/>
      <c r="X39" s="3745"/>
      <c r="Y39" s="3745"/>
      <c r="Z39" s="3745"/>
      <c r="AA39" s="3745"/>
      <c r="AB39" s="3745"/>
      <c r="AC39" s="3745"/>
      <c r="AD39" s="3745"/>
      <c r="AE39" s="3745"/>
      <c r="AF39" s="3745"/>
      <c r="AG39" s="3745"/>
      <c r="AH39" s="3745"/>
      <c r="AI39" s="3745"/>
      <c r="AJ39" s="3745"/>
      <c r="AK39" s="3745"/>
      <c r="AL39" s="3745"/>
      <c r="AM39" s="3745"/>
      <c r="AN39" s="3745"/>
      <c r="AO39" s="3745"/>
      <c r="AP39" s="3745"/>
      <c r="AQ39" s="3745"/>
      <c r="AR39" s="3745"/>
      <c r="AS39" s="3745"/>
      <c r="AT39" s="3745"/>
      <c r="AU39" s="3745"/>
      <c r="AV39" s="3745"/>
      <c r="AX39" s="43"/>
      <c r="AZ39" s="853" t="s">
        <v>1031</v>
      </c>
      <c r="BA39" s="853"/>
      <c r="BB39" s="853"/>
      <c r="BC39" s="853"/>
      <c r="BD39" s="3744" t="s">
        <v>1032</v>
      </c>
      <c r="BE39" s="3744"/>
      <c r="BF39" s="3744"/>
      <c r="BG39" s="3744"/>
      <c r="BH39" s="3744"/>
      <c r="BI39" s="3744"/>
      <c r="BJ39" s="3744"/>
      <c r="BK39" s="3744"/>
      <c r="BL39" s="3744"/>
      <c r="BM39" s="3744"/>
      <c r="BN39" s="3744"/>
      <c r="BO39" s="3744"/>
      <c r="BP39" s="3744"/>
      <c r="BQ39" s="3744"/>
      <c r="BR39" s="3744"/>
      <c r="BS39" s="3744"/>
      <c r="BT39" s="3744"/>
      <c r="BU39" s="3744"/>
      <c r="BV39" s="3744"/>
      <c r="BW39" s="3744"/>
      <c r="BX39" s="3744"/>
      <c r="BY39" s="185"/>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c r="CV39" s="185"/>
      <c r="CW39" s="185"/>
      <c r="CX39" s="853"/>
      <c r="CY39" s="853"/>
      <c r="CZ39" s="853"/>
      <c r="DA39" s="853"/>
      <c r="DB39" s="853"/>
      <c r="DC39" s="853"/>
      <c r="DD39" s="853"/>
      <c r="DE39" s="853"/>
      <c r="DF39" s="853"/>
      <c r="DG39" s="853"/>
    </row>
    <row r="40" spans="2:111" s="3" customFormat="1" ht="13.5" customHeight="1">
      <c r="C40" s="3745"/>
      <c r="D40" s="3745"/>
      <c r="E40" s="3745"/>
      <c r="F40" s="3745"/>
      <c r="G40" s="3745"/>
      <c r="H40" s="3745"/>
      <c r="I40" s="3745"/>
      <c r="J40" s="3745"/>
      <c r="K40" s="3745"/>
      <c r="L40" s="3745"/>
      <c r="M40" s="3745"/>
      <c r="N40" s="3745"/>
      <c r="O40" s="3745"/>
      <c r="P40" s="3745"/>
      <c r="Q40" s="3745"/>
      <c r="R40" s="3745"/>
      <c r="S40" s="3745"/>
      <c r="T40" s="3745"/>
      <c r="U40" s="3745"/>
      <c r="V40" s="3745"/>
      <c r="W40" s="3745"/>
      <c r="X40" s="3745"/>
      <c r="Y40" s="3745"/>
      <c r="Z40" s="3745"/>
      <c r="AA40" s="3745"/>
      <c r="AB40" s="3745"/>
      <c r="AC40" s="3745"/>
      <c r="AD40" s="3745"/>
      <c r="AE40" s="3745"/>
      <c r="AF40" s="3745"/>
      <c r="AG40" s="3745"/>
      <c r="AH40" s="3745"/>
      <c r="AI40" s="3745"/>
      <c r="AJ40" s="3745"/>
      <c r="AK40" s="3745"/>
      <c r="AL40" s="3745"/>
      <c r="AM40" s="3745"/>
      <c r="AN40" s="3745"/>
      <c r="AO40" s="3745"/>
      <c r="AP40" s="3745"/>
      <c r="AQ40" s="3745"/>
      <c r="AR40" s="3745"/>
      <c r="AS40" s="3745"/>
      <c r="AT40" s="3745"/>
      <c r="AU40" s="3745"/>
      <c r="AV40" s="3745"/>
      <c r="AX40" s="43"/>
      <c r="AZ40" s="853"/>
      <c r="BA40" s="853"/>
      <c r="BB40" s="853"/>
      <c r="BC40" s="853"/>
      <c r="BD40" s="3744"/>
      <c r="BE40" s="3744"/>
      <c r="BF40" s="3744"/>
      <c r="BG40" s="3744"/>
      <c r="BH40" s="3744"/>
      <c r="BI40" s="3744"/>
      <c r="BJ40" s="3744"/>
      <c r="BK40" s="3744"/>
      <c r="BL40" s="3744"/>
      <c r="BM40" s="3744"/>
      <c r="BN40" s="3744"/>
      <c r="BO40" s="3744"/>
      <c r="BP40" s="3744"/>
      <c r="BQ40" s="3744"/>
      <c r="BR40" s="3744"/>
      <c r="BS40" s="3744"/>
      <c r="BT40" s="3744"/>
      <c r="BU40" s="3744"/>
      <c r="BV40" s="3744"/>
      <c r="BW40" s="3744"/>
      <c r="BX40" s="3744"/>
      <c r="BY40" s="185"/>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c r="CV40" s="185"/>
      <c r="CW40" s="185"/>
      <c r="CX40" s="853"/>
      <c r="CY40" s="853"/>
      <c r="CZ40" s="853"/>
      <c r="DA40" s="853"/>
      <c r="DB40" s="853"/>
      <c r="DC40" s="853"/>
      <c r="DD40" s="853"/>
      <c r="DE40" s="853"/>
      <c r="DF40" s="853"/>
      <c r="DG40" s="853"/>
    </row>
    <row r="41" spans="2:111" s="3" customFormat="1" ht="13.5" customHeight="1">
      <c r="C41" s="3762" t="str">
        <f>IF(N31="","",VLOOKUP(N31,AZ31:CW46,5,))</f>
        <v>報酬の支払い方法は、下記口座への振り込みとします。振込み手数料は依頼者負担とします。
＜振込先＞
 「三井住友銀行　新宿西口支店（259）　（普）2811658　トウキョウマンション（カ」</v>
      </c>
      <c r="D41" s="3763"/>
      <c r="E41" s="3763"/>
      <c r="F41" s="3763"/>
      <c r="G41" s="3763"/>
      <c r="H41" s="3763"/>
      <c r="I41" s="3763"/>
      <c r="J41" s="3763"/>
      <c r="K41" s="3763"/>
      <c r="L41" s="3763"/>
      <c r="M41" s="3763"/>
      <c r="N41" s="3763"/>
      <c r="O41" s="3763"/>
      <c r="P41" s="3763"/>
      <c r="Q41" s="3763"/>
      <c r="R41" s="3763"/>
      <c r="S41" s="3763"/>
      <c r="T41" s="3763"/>
      <c r="U41" s="3763"/>
      <c r="V41" s="3763"/>
      <c r="W41" s="3763"/>
      <c r="X41" s="3763"/>
      <c r="Y41" s="3763"/>
      <c r="Z41" s="3763"/>
      <c r="AA41" s="3763"/>
      <c r="AB41" s="3763"/>
      <c r="AC41" s="3763"/>
      <c r="AD41" s="3763"/>
      <c r="AE41" s="3763"/>
      <c r="AF41" s="3763"/>
      <c r="AG41" s="3763"/>
      <c r="AH41" s="3763"/>
      <c r="AI41" s="3763"/>
      <c r="AJ41" s="3763"/>
      <c r="AK41" s="3763"/>
      <c r="AL41" s="3763"/>
      <c r="AM41" s="3763"/>
      <c r="AN41" s="3763"/>
      <c r="AO41" s="3763"/>
      <c r="AP41" s="3763"/>
      <c r="AQ41" s="3763"/>
      <c r="AR41" s="3763"/>
      <c r="AS41" s="3763"/>
      <c r="AT41" s="3763"/>
      <c r="AU41" s="3763"/>
      <c r="AV41" s="3763"/>
      <c r="AX41" s="43"/>
      <c r="AZ41" s="853"/>
      <c r="BA41" s="853"/>
      <c r="BB41" s="853"/>
      <c r="BC41" s="853"/>
      <c r="BD41" s="3744"/>
      <c r="BE41" s="3744"/>
      <c r="BF41" s="3744"/>
      <c r="BG41" s="3744"/>
      <c r="BH41" s="3744"/>
      <c r="BI41" s="3744"/>
      <c r="BJ41" s="3744"/>
      <c r="BK41" s="3744"/>
      <c r="BL41" s="3744"/>
      <c r="BM41" s="3744"/>
      <c r="BN41" s="3744"/>
      <c r="BO41" s="3744"/>
      <c r="BP41" s="3744"/>
      <c r="BQ41" s="3744"/>
      <c r="BR41" s="3744"/>
      <c r="BS41" s="3744"/>
      <c r="BT41" s="3744"/>
      <c r="BU41" s="3744"/>
      <c r="BV41" s="3744"/>
      <c r="BW41" s="3744"/>
      <c r="BX41" s="3744"/>
      <c r="BY41" s="185"/>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c r="CV41" s="185"/>
      <c r="CW41" s="185"/>
      <c r="CX41" s="853"/>
      <c r="CY41" s="853"/>
      <c r="CZ41" s="853"/>
      <c r="DA41" s="853"/>
      <c r="DB41" s="853"/>
      <c r="DC41" s="853"/>
      <c r="DD41" s="853"/>
      <c r="DE41" s="853"/>
      <c r="DF41" s="853"/>
      <c r="DG41" s="853"/>
    </row>
    <row r="42" spans="2:111" s="3" customFormat="1" ht="13.5" customHeight="1">
      <c r="C42" s="3763"/>
      <c r="D42" s="3763"/>
      <c r="E42" s="3763"/>
      <c r="F42" s="3763"/>
      <c r="G42" s="3763"/>
      <c r="H42" s="3763"/>
      <c r="I42" s="3763"/>
      <c r="J42" s="3763"/>
      <c r="K42" s="3763"/>
      <c r="L42" s="3763"/>
      <c r="M42" s="3763"/>
      <c r="N42" s="3763"/>
      <c r="O42" s="3763"/>
      <c r="P42" s="3763"/>
      <c r="Q42" s="3763"/>
      <c r="R42" s="3763"/>
      <c r="S42" s="3763"/>
      <c r="T42" s="3763"/>
      <c r="U42" s="3763"/>
      <c r="V42" s="3763"/>
      <c r="W42" s="3763"/>
      <c r="X42" s="3763"/>
      <c r="Y42" s="3763"/>
      <c r="Z42" s="3763"/>
      <c r="AA42" s="3763"/>
      <c r="AB42" s="3763"/>
      <c r="AC42" s="3763"/>
      <c r="AD42" s="3763"/>
      <c r="AE42" s="3763"/>
      <c r="AF42" s="3763"/>
      <c r="AG42" s="3763"/>
      <c r="AH42" s="3763"/>
      <c r="AI42" s="3763"/>
      <c r="AJ42" s="3763"/>
      <c r="AK42" s="3763"/>
      <c r="AL42" s="3763"/>
      <c r="AM42" s="3763"/>
      <c r="AN42" s="3763"/>
      <c r="AO42" s="3763"/>
      <c r="AP42" s="3763"/>
      <c r="AQ42" s="3763"/>
      <c r="AR42" s="3763"/>
      <c r="AS42" s="3763"/>
      <c r="AT42" s="3763"/>
      <c r="AU42" s="3763"/>
      <c r="AV42" s="3763"/>
      <c r="AX42" s="43"/>
      <c r="AZ42" s="853"/>
      <c r="BA42" s="853"/>
      <c r="BB42" s="853"/>
      <c r="BC42" s="853"/>
      <c r="BD42" s="3744"/>
      <c r="BE42" s="3744"/>
      <c r="BF42" s="3744"/>
      <c r="BG42" s="3744"/>
      <c r="BH42" s="3744"/>
      <c r="BI42" s="3744"/>
      <c r="BJ42" s="3744"/>
      <c r="BK42" s="3744"/>
      <c r="BL42" s="3744"/>
      <c r="BM42" s="3744"/>
      <c r="BN42" s="3744"/>
      <c r="BO42" s="3744"/>
      <c r="BP42" s="3744"/>
      <c r="BQ42" s="3744"/>
      <c r="BR42" s="3744"/>
      <c r="BS42" s="3744"/>
      <c r="BT42" s="3744"/>
      <c r="BU42" s="3744"/>
      <c r="BV42" s="3744"/>
      <c r="BW42" s="3744"/>
      <c r="BX42" s="3744"/>
      <c r="BY42" s="185"/>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c r="CV42" s="185"/>
      <c r="CW42" s="185"/>
      <c r="CX42" s="853"/>
      <c r="CY42" s="853"/>
      <c r="CZ42" s="853"/>
      <c r="DA42" s="853"/>
      <c r="DB42" s="853"/>
      <c r="DC42" s="853"/>
      <c r="DD42" s="853"/>
      <c r="DE42" s="853"/>
      <c r="DF42" s="853"/>
      <c r="DG42" s="853"/>
    </row>
    <row r="43" spans="2:111" s="3" customFormat="1" ht="13.5" customHeight="1">
      <c r="C43" s="3763"/>
      <c r="D43" s="3763"/>
      <c r="E43" s="3763"/>
      <c r="F43" s="3763"/>
      <c r="G43" s="3763"/>
      <c r="H43" s="3763"/>
      <c r="I43" s="3763"/>
      <c r="J43" s="3763"/>
      <c r="K43" s="3763"/>
      <c r="L43" s="3763"/>
      <c r="M43" s="3763"/>
      <c r="N43" s="3763"/>
      <c r="O43" s="3763"/>
      <c r="P43" s="3763"/>
      <c r="Q43" s="3763"/>
      <c r="R43" s="3763"/>
      <c r="S43" s="3763"/>
      <c r="T43" s="3763"/>
      <c r="U43" s="3763"/>
      <c r="V43" s="3763"/>
      <c r="W43" s="3763"/>
      <c r="X43" s="3763"/>
      <c r="Y43" s="3763"/>
      <c r="Z43" s="3763"/>
      <c r="AA43" s="3763"/>
      <c r="AB43" s="3763"/>
      <c r="AC43" s="3763"/>
      <c r="AD43" s="3763"/>
      <c r="AE43" s="3763"/>
      <c r="AF43" s="3763"/>
      <c r="AG43" s="3763"/>
      <c r="AH43" s="3763"/>
      <c r="AI43" s="3763"/>
      <c r="AJ43" s="3763"/>
      <c r="AK43" s="3763"/>
      <c r="AL43" s="3763"/>
      <c r="AM43" s="3763"/>
      <c r="AN43" s="3763"/>
      <c r="AO43" s="3763"/>
      <c r="AP43" s="3763"/>
      <c r="AQ43" s="3763"/>
      <c r="AR43" s="3763"/>
      <c r="AS43" s="3763"/>
      <c r="AT43" s="3763"/>
      <c r="AU43" s="3763"/>
      <c r="AV43" s="3763"/>
      <c r="AZ43" s="853"/>
      <c r="BA43" s="853"/>
      <c r="BB43" s="853"/>
      <c r="BC43" s="853"/>
      <c r="BD43" s="3744"/>
      <c r="BE43" s="3744"/>
      <c r="BF43" s="3744"/>
      <c r="BG43" s="3744"/>
      <c r="BH43" s="3744"/>
      <c r="BI43" s="3744"/>
      <c r="BJ43" s="3744"/>
      <c r="BK43" s="3744"/>
      <c r="BL43" s="3744"/>
      <c r="BM43" s="3744"/>
      <c r="BN43" s="3744"/>
      <c r="BO43" s="3744"/>
      <c r="BP43" s="3744"/>
      <c r="BQ43" s="3744"/>
      <c r="BR43" s="3744"/>
      <c r="BS43" s="3744"/>
      <c r="BT43" s="3744"/>
      <c r="BU43" s="3744"/>
      <c r="BV43" s="3744"/>
      <c r="BW43" s="3744"/>
      <c r="BX43" s="3744"/>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c r="CV43" s="185"/>
      <c r="CW43" s="185"/>
      <c r="CX43" s="853"/>
      <c r="CY43" s="853"/>
      <c r="CZ43" s="853"/>
      <c r="DA43" s="853"/>
      <c r="DB43" s="853"/>
      <c r="DC43" s="853"/>
      <c r="DD43" s="853"/>
      <c r="DE43" s="853"/>
      <c r="DF43" s="853"/>
      <c r="DG43" s="853"/>
    </row>
    <row r="44" spans="2:111" s="3" customFormat="1" ht="13.5" customHeight="1">
      <c r="C44" s="3763"/>
      <c r="D44" s="3763"/>
      <c r="E44" s="3763"/>
      <c r="F44" s="3763"/>
      <c r="G44" s="3763"/>
      <c r="H44" s="3763"/>
      <c r="I44" s="3763"/>
      <c r="J44" s="3763"/>
      <c r="K44" s="3763"/>
      <c r="L44" s="3763"/>
      <c r="M44" s="3763"/>
      <c r="N44" s="3763"/>
      <c r="O44" s="3763"/>
      <c r="P44" s="3763"/>
      <c r="Q44" s="3763"/>
      <c r="R44" s="3763"/>
      <c r="S44" s="3763"/>
      <c r="T44" s="3763"/>
      <c r="U44" s="3763"/>
      <c r="V44" s="3763"/>
      <c r="W44" s="3763"/>
      <c r="X44" s="3763"/>
      <c r="Y44" s="3763"/>
      <c r="Z44" s="3763"/>
      <c r="AA44" s="3763"/>
      <c r="AB44" s="3763"/>
      <c r="AC44" s="3763"/>
      <c r="AD44" s="3763"/>
      <c r="AE44" s="3763"/>
      <c r="AF44" s="3763"/>
      <c r="AG44" s="3763"/>
      <c r="AH44" s="3763"/>
      <c r="AI44" s="3763"/>
      <c r="AJ44" s="3763"/>
      <c r="AK44" s="3763"/>
      <c r="AL44" s="3763"/>
      <c r="AM44" s="3763"/>
      <c r="AN44" s="3763"/>
      <c r="AO44" s="3763"/>
      <c r="AP44" s="3763"/>
      <c r="AQ44" s="3763"/>
      <c r="AR44" s="3763"/>
      <c r="AS44" s="3763"/>
      <c r="AT44" s="3763"/>
      <c r="AU44" s="3763"/>
      <c r="AV44" s="3763"/>
      <c r="AZ44" s="853"/>
      <c r="BA44" s="853"/>
      <c r="BB44" s="853"/>
      <c r="BC44" s="853"/>
      <c r="BD44" s="3744"/>
      <c r="BE44" s="3744"/>
      <c r="BF44" s="3744"/>
      <c r="BG44" s="3744"/>
      <c r="BH44" s="3744"/>
      <c r="BI44" s="3744"/>
      <c r="BJ44" s="3744"/>
      <c r="BK44" s="3744"/>
      <c r="BL44" s="3744"/>
      <c r="BM44" s="3744"/>
      <c r="BN44" s="3744"/>
      <c r="BO44" s="3744"/>
      <c r="BP44" s="3744"/>
      <c r="BQ44" s="3744"/>
      <c r="BR44" s="3744"/>
      <c r="BS44" s="3744"/>
      <c r="BT44" s="3744"/>
      <c r="BU44" s="3744"/>
      <c r="BV44" s="3744"/>
      <c r="BW44" s="3744"/>
      <c r="BX44" s="3744"/>
      <c r="BY44" s="185"/>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c r="CV44" s="185"/>
      <c r="CW44" s="185"/>
      <c r="CX44" s="853"/>
      <c r="CY44" s="853"/>
      <c r="CZ44" s="853"/>
      <c r="DA44" s="853"/>
      <c r="DB44" s="853"/>
      <c r="DC44" s="853"/>
      <c r="DD44" s="853"/>
      <c r="DE44" s="853"/>
      <c r="DF44" s="853"/>
      <c r="DG44" s="853"/>
    </row>
    <row r="45" spans="2:111" s="3" customFormat="1" ht="13.5" customHeight="1">
      <c r="C45" s="3763"/>
      <c r="D45" s="3763"/>
      <c r="E45" s="3763"/>
      <c r="F45" s="3763"/>
      <c r="G45" s="3763"/>
      <c r="H45" s="3763"/>
      <c r="I45" s="3763"/>
      <c r="J45" s="3763"/>
      <c r="K45" s="3763"/>
      <c r="L45" s="3763"/>
      <c r="M45" s="3763"/>
      <c r="N45" s="3763"/>
      <c r="O45" s="3763"/>
      <c r="P45" s="3763"/>
      <c r="Q45" s="3763"/>
      <c r="R45" s="3763"/>
      <c r="S45" s="3763"/>
      <c r="T45" s="3763"/>
      <c r="U45" s="3763"/>
      <c r="V45" s="3763"/>
      <c r="W45" s="3763"/>
      <c r="X45" s="3763"/>
      <c r="Y45" s="3763"/>
      <c r="Z45" s="3763"/>
      <c r="AA45" s="3763"/>
      <c r="AB45" s="3763"/>
      <c r="AC45" s="3763"/>
      <c r="AD45" s="3763"/>
      <c r="AE45" s="3763"/>
      <c r="AF45" s="3763"/>
      <c r="AG45" s="3763"/>
      <c r="AH45" s="3763"/>
      <c r="AI45" s="3763"/>
      <c r="AJ45" s="3763"/>
      <c r="AK45" s="3763"/>
      <c r="AL45" s="3763"/>
      <c r="AM45" s="3763"/>
      <c r="AN45" s="3763"/>
      <c r="AO45" s="3763"/>
      <c r="AP45" s="3763"/>
      <c r="AQ45" s="3763"/>
      <c r="AR45" s="3763"/>
      <c r="AS45" s="3763"/>
      <c r="AT45" s="3763"/>
      <c r="AU45" s="3763"/>
      <c r="AV45" s="3763"/>
      <c r="AX45" s="9"/>
      <c r="AZ45" s="853"/>
      <c r="BA45" s="853"/>
      <c r="BB45" s="853"/>
      <c r="BC45" s="853"/>
      <c r="BD45" s="3744"/>
      <c r="BE45" s="3744"/>
      <c r="BF45" s="3744"/>
      <c r="BG45" s="3744"/>
      <c r="BH45" s="3744"/>
      <c r="BI45" s="3744"/>
      <c r="BJ45" s="3744"/>
      <c r="BK45" s="3744"/>
      <c r="BL45" s="3744"/>
      <c r="BM45" s="3744"/>
      <c r="BN45" s="3744"/>
      <c r="BO45" s="3744"/>
      <c r="BP45" s="3744"/>
      <c r="BQ45" s="3744"/>
      <c r="BR45" s="3744"/>
      <c r="BS45" s="3744"/>
      <c r="BT45" s="3744"/>
      <c r="BU45" s="3744"/>
      <c r="BV45" s="3744"/>
      <c r="BW45" s="3744"/>
      <c r="BX45" s="3744"/>
      <c r="BY45" s="185"/>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c r="CV45" s="185"/>
      <c r="CW45" s="185"/>
    </row>
    <row r="46" spans="2:111" s="3" customFormat="1" ht="13.5" customHeight="1">
      <c r="C46" s="3763"/>
      <c r="D46" s="3763"/>
      <c r="E46" s="3763"/>
      <c r="F46" s="3763"/>
      <c r="G46" s="3763"/>
      <c r="H46" s="3763"/>
      <c r="I46" s="3763"/>
      <c r="J46" s="3763"/>
      <c r="K46" s="3763"/>
      <c r="L46" s="3763"/>
      <c r="M46" s="3763"/>
      <c r="N46" s="3763"/>
      <c r="O46" s="3763"/>
      <c r="P46" s="3763"/>
      <c r="Q46" s="3763"/>
      <c r="R46" s="3763"/>
      <c r="S46" s="3763"/>
      <c r="T46" s="3763"/>
      <c r="U46" s="3763"/>
      <c r="V46" s="3763"/>
      <c r="W46" s="3763"/>
      <c r="X46" s="3763"/>
      <c r="Y46" s="3763"/>
      <c r="Z46" s="3763"/>
      <c r="AA46" s="3763"/>
      <c r="AB46" s="3763"/>
      <c r="AC46" s="3763"/>
      <c r="AD46" s="3763"/>
      <c r="AE46" s="3763"/>
      <c r="AF46" s="3763"/>
      <c r="AG46" s="3763"/>
      <c r="AH46" s="3763"/>
      <c r="AI46" s="3763"/>
      <c r="AJ46" s="3763"/>
      <c r="AK46" s="3763"/>
      <c r="AL46" s="3763"/>
      <c r="AM46" s="3763"/>
      <c r="AN46" s="3763"/>
      <c r="AO46" s="3763"/>
      <c r="AP46" s="3763"/>
      <c r="AQ46" s="3763"/>
      <c r="AR46" s="3763"/>
      <c r="AS46" s="3763"/>
      <c r="AT46" s="3763"/>
      <c r="AU46" s="3763"/>
      <c r="AV46" s="3763"/>
      <c r="AZ46" s="853"/>
      <c r="BA46" s="853"/>
      <c r="BB46" s="853"/>
      <c r="BC46" s="853"/>
      <c r="BD46" s="3744"/>
      <c r="BE46" s="3744"/>
      <c r="BF46" s="3744"/>
      <c r="BG46" s="3744"/>
      <c r="BH46" s="3744"/>
      <c r="BI46" s="3744"/>
      <c r="BJ46" s="3744"/>
      <c r="BK46" s="3744"/>
      <c r="BL46" s="3744"/>
      <c r="BM46" s="3744"/>
      <c r="BN46" s="3744"/>
      <c r="BO46" s="3744"/>
      <c r="BP46" s="3744"/>
      <c r="BQ46" s="3744"/>
      <c r="BR46" s="3744"/>
      <c r="BS46" s="3744"/>
      <c r="BT46" s="3744"/>
      <c r="BU46" s="3744"/>
      <c r="BV46" s="3744"/>
      <c r="BW46" s="3744"/>
      <c r="BX46" s="3744"/>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c r="CV46" s="185"/>
      <c r="CW46" s="185"/>
    </row>
    <row r="47" spans="2:111" s="3" customFormat="1" ht="13.5" customHeight="1">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Z47" s="151"/>
      <c r="BA47" s="151"/>
      <c r="BB47" s="151"/>
      <c r="BC47" s="151"/>
      <c r="BD47" s="191"/>
      <c r="BE47" s="191"/>
      <c r="BF47" s="191"/>
      <c r="BG47" s="191"/>
      <c r="BH47" s="191"/>
      <c r="BI47" s="191"/>
      <c r="BJ47" s="191"/>
      <c r="BK47" s="191"/>
      <c r="BL47" s="191"/>
      <c r="BM47" s="191"/>
      <c r="BN47" s="185"/>
      <c r="BO47" s="185"/>
      <c r="BP47" s="185"/>
      <c r="BQ47" s="185"/>
      <c r="BR47" s="185"/>
      <c r="BS47" s="185"/>
      <c r="BT47" s="185"/>
      <c r="BU47" s="185"/>
      <c r="BV47" s="185"/>
      <c r="BW47" s="185"/>
      <c r="BX47" s="185"/>
      <c r="BY47" s="185"/>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c r="CV47" s="185"/>
      <c r="CW47" s="185"/>
    </row>
    <row r="48" spans="2:111" ht="13.5" customHeight="1">
      <c r="B48" s="9"/>
      <c r="C48" s="3"/>
      <c r="D48" s="3"/>
      <c r="E48" s="3"/>
      <c r="F48" s="3"/>
      <c r="G48" s="3"/>
      <c r="H48" s="3"/>
      <c r="I48" s="108"/>
      <c r="J48" s="108"/>
      <c r="K48" s="108"/>
      <c r="L48" s="108"/>
      <c r="M48" s="108"/>
      <c r="N48" s="108"/>
      <c r="O48" s="108"/>
      <c r="P48" s="108"/>
      <c r="Q48" s="108"/>
      <c r="R48" s="108"/>
      <c r="S48" s="108"/>
      <c r="T48" s="108"/>
      <c r="U48" s="108"/>
      <c r="V48" s="108"/>
      <c r="W48" s="108"/>
      <c r="X48" s="108"/>
      <c r="Y48" s="108"/>
      <c r="Z48" s="108"/>
      <c r="AG48" s="3620" t="str">
        <f>基本入力!F70</f>
        <v>令和</v>
      </c>
      <c r="AH48" s="3621"/>
      <c r="AI48" s="3621"/>
      <c r="AJ48" s="3621"/>
      <c r="AK48" s="3620">
        <f>IF(基本入力!I70=0,"",基本入力!I70)</f>
        <v>8</v>
      </c>
      <c r="AL48" s="3621"/>
      <c r="AM48" s="3456" t="s">
        <v>1230</v>
      </c>
      <c r="AN48" s="3456"/>
      <c r="AO48" s="3620" t="str">
        <f>IF(基本入力!M70=0,"",基本入力!M70)</f>
        <v/>
      </c>
      <c r="AP48" s="3621"/>
      <c r="AQ48" s="3456" t="s">
        <v>1231</v>
      </c>
      <c r="AR48" s="3456"/>
      <c r="AS48" s="3620" t="str">
        <f>IF(基本入力!Q70=0,"",基本入力!Q70)</f>
        <v/>
      </c>
      <c r="AT48" s="3621"/>
      <c r="AU48" s="3456" t="s">
        <v>1232</v>
      </c>
      <c r="AV48" s="3456"/>
      <c r="AW48" s="3"/>
      <c r="AY48" s="43"/>
    </row>
    <row r="49" spans="2:51" ht="13.5" customHeight="1">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3621"/>
      <c r="AH49" s="3621"/>
      <c r="AI49" s="3621"/>
      <c r="AJ49" s="3621"/>
      <c r="AK49" s="3621"/>
      <c r="AL49" s="3621"/>
      <c r="AM49" s="3456"/>
      <c r="AN49" s="3456"/>
      <c r="AO49" s="3621"/>
      <c r="AP49" s="3621"/>
      <c r="AQ49" s="3456"/>
      <c r="AR49" s="3456"/>
      <c r="AS49" s="3621"/>
      <c r="AT49" s="3621"/>
      <c r="AU49" s="3456"/>
      <c r="AV49" s="3456"/>
      <c r="AW49" s="3"/>
      <c r="AX49" s="3"/>
      <c r="AY49" s="43"/>
    </row>
    <row r="50" spans="2:51" ht="13.5" customHeight="1">
      <c r="AY50" s="43"/>
    </row>
    <row r="51" spans="2:51" s="3" customFormat="1" ht="13.5" customHeight="1">
      <c r="C51" s="1539" t="s">
        <v>890</v>
      </c>
      <c r="D51" s="1539"/>
      <c r="E51" s="1539"/>
      <c r="F51" s="1539"/>
      <c r="G51" s="1539"/>
      <c r="I51" s="3766" t="s">
        <v>891</v>
      </c>
      <c r="J51" s="3766"/>
      <c r="K51" s="3766"/>
      <c r="L51" s="3766"/>
      <c r="M51" s="3766"/>
      <c r="N51" s="3766"/>
      <c r="O51" s="3766"/>
      <c r="P51" s="3766"/>
      <c r="Q51" s="3766"/>
      <c r="R51" s="3766"/>
      <c r="S51" s="3766"/>
      <c r="T51" s="3743" t="str">
        <f>重説!H30</f>
        <v>東京マンション株式会社</v>
      </c>
      <c r="U51" s="3743"/>
      <c r="V51" s="3743"/>
      <c r="W51" s="3743"/>
      <c r="X51" s="3743"/>
      <c r="Y51" s="3743"/>
      <c r="Z51" s="3743"/>
      <c r="AA51" s="3743"/>
      <c r="AB51" s="3743"/>
      <c r="AC51" s="3743"/>
      <c r="AD51" s="3743"/>
      <c r="AE51" s="3743"/>
      <c r="AF51" s="3743"/>
      <c r="AG51" s="3743"/>
      <c r="AH51" s="3743"/>
      <c r="AI51" s="3743"/>
      <c r="AJ51" s="3743"/>
      <c r="AK51" s="3743"/>
      <c r="AL51" s="3743"/>
      <c r="AM51" s="3743"/>
      <c r="AN51" s="3743"/>
      <c r="AO51" s="3743"/>
      <c r="AP51" s="3743"/>
      <c r="AQ51" s="3743"/>
      <c r="AR51" s="3743"/>
      <c r="AS51" s="3743"/>
      <c r="AT51" s="3743"/>
      <c r="AU51" s="3743"/>
      <c r="AV51" s="3743"/>
    </row>
    <row r="52" spans="2:51" s="3" customFormat="1" ht="13.5" customHeight="1">
      <c r="C52" s="1539"/>
      <c r="D52" s="1539"/>
      <c r="E52" s="1539"/>
      <c r="F52" s="1539"/>
      <c r="G52" s="1539"/>
      <c r="I52" s="3766"/>
      <c r="J52" s="3766"/>
      <c r="K52" s="3766"/>
      <c r="L52" s="3766"/>
      <c r="M52" s="3766"/>
      <c r="N52" s="3766"/>
      <c r="O52" s="3766"/>
      <c r="P52" s="3766"/>
      <c r="Q52" s="3766"/>
      <c r="R52" s="3766"/>
      <c r="S52" s="3766"/>
      <c r="T52" s="3743"/>
      <c r="U52" s="3743"/>
      <c r="V52" s="3743"/>
      <c r="W52" s="3743"/>
      <c r="X52" s="3743"/>
      <c r="Y52" s="3743"/>
      <c r="Z52" s="3743"/>
      <c r="AA52" s="3743"/>
      <c r="AB52" s="3743"/>
      <c r="AC52" s="3743"/>
      <c r="AD52" s="3743"/>
      <c r="AE52" s="3743"/>
      <c r="AF52" s="3743"/>
      <c r="AG52" s="3743"/>
      <c r="AH52" s="3743"/>
      <c r="AI52" s="3743"/>
      <c r="AJ52" s="3743"/>
      <c r="AK52" s="3743"/>
      <c r="AL52" s="3743"/>
      <c r="AM52" s="3743"/>
      <c r="AN52" s="3743"/>
      <c r="AO52" s="3743"/>
      <c r="AP52" s="3743"/>
      <c r="AQ52" s="3743"/>
      <c r="AR52" s="3743"/>
      <c r="AS52" s="3743"/>
      <c r="AT52" s="3743"/>
      <c r="AU52" s="3743"/>
      <c r="AV52" s="3743"/>
    </row>
    <row r="53" spans="2:51" s="3" customFormat="1" ht="13.5" customHeight="1">
      <c r="I53" s="663" t="s">
        <v>892</v>
      </c>
      <c r="J53" s="663"/>
      <c r="K53" s="663"/>
      <c r="L53" s="663"/>
      <c r="M53" s="663"/>
      <c r="N53" s="663"/>
      <c r="O53" s="663"/>
      <c r="P53" s="663"/>
      <c r="Q53" s="663"/>
      <c r="R53" s="663"/>
      <c r="S53" s="663"/>
      <c r="T53" s="3743" t="str">
        <f>重説!H32</f>
        <v>代表取締役　髙橋　正臣</v>
      </c>
      <c r="U53" s="3743"/>
      <c r="V53" s="3743"/>
      <c r="W53" s="3743"/>
      <c r="X53" s="3743"/>
      <c r="Y53" s="3743"/>
      <c r="Z53" s="3743"/>
      <c r="AA53" s="3743"/>
      <c r="AB53" s="3743"/>
      <c r="AC53" s="3743"/>
      <c r="AD53" s="3743"/>
      <c r="AE53" s="3743"/>
      <c r="AF53" s="3743"/>
      <c r="AG53" s="3743"/>
      <c r="AH53" s="3743"/>
      <c r="AI53" s="3743"/>
      <c r="AJ53" s="3743"/>
      <c r="AK53" s="3743"/>
      <c r="AL53" s="3743"/>
      <c r="AM53" s="3743"/>
      <c r="AN53" s="3743"/>
      <c r="AO53" s="3743"/>
      <c r="AP53" s="3743"/>
      <c r="AQ53" s="3753" t="s">
        <v>67</v>
      </c>
      <c r="AR53" s="3753"/>
      <c r="AS53" s="3753"/>
      <c r="AT53" s="1"/>
      <c r="AU53" s="1"/>
      <c r="AV53" s="1"/>
    </row>
    <row r="54" spans="2:51" s="3" customFormat="1" ht="13.5" customHeight="1">
      <c r="I54" s="663"/>
      <c r="J54" s="663"/>
      <c r="K54" s="663"/>
      <c r="L54" s="663"/>
      <c r="M54" s="663"/>
      <c r="N54" s="663"/>
      <c r="O54" s="663"/>
      <c r="P54" s="663"/>
      <c r="Q54" s="663"/>
      <c r="R54" s="663"/>
      <c r="S54" s="663"/>
      <c r="T54" s="3743"/>
      <c r="U54" s="3743"/>
      <c r="V54" s="3743"/>
      <c r="W54" s="3743"/>
      <c r="X54" s="3743"/>
      <c r="Y54" s="3743"/>
      <c r="Z54" s="3743"/>
      <c r="AA54" s="3743"/>
      <c r="AB54" s="3743"/>
      <c r="AC54" s="3743"/>
      <c r="AD54" s="3743"/>
      <c r="AE54" s="3743"/>
      <c r="AF54" s="3743"/>
      <c r="AG54" s="3743"/>
      <c r="AH54" s="3743"/>
      <c r="AI54" s="3743"/>
      <c r="AJ54" s="3743"/>
      <c r="AK54" s="3743"/>
      <c r="AL54" s="3743"/>
      <c r="AM54" s="3743"/>
      <c r="AN54" s="3743"/>
      <c r="AO54" s="3743"/>
      <c r="AP54" s="3743"/>
      <c r="AQ54" s="3753"/>
      <c r="AR54" s="3753"/>
      <c r="AS54" s="3753"/>
      <c r="AT54" s="1"/>
      <c r="AU54" s="1"/>
      <c r="AV54" s="1"/>
    </row>
    <row r="55" spans="2:51" s="3" customFormat="1" ht="13.5" customHeight="1">
      <c r="I55" s="663" t="s">
        <v>893</v>
      </c>
      <c r="J55" s="663"/>
      <c r="K55" s="663"/>
      <c r="L55" s="663"/>
      <c r="M55" s="663"/>
      <c r="N55" s="663"/>
      <c r="O55" s="663"/>
      <c r="P55" s="663"/>
      <c r="Q55" s="663"/>
      <c r="R55" s="663"/>
      <c r="S55" s="663"/>
      <c r="T55" s="3742" t="str">
        <f>重説!H24&amp;"　"&amp;重説!H26</f>
        <v>東京都新宿区西新宿二丁目6番1号　新宿住友ビル19階</v>
      </c>
      <c r="U55" s="3757"/>
      <c r="V55" s="3757"/>
      <c r="W55" s="3757"/>
      <c r="X55" s="3757"/>
      <c r="Y55" s="3757"/>
      <c r="Z55" s="3757"/>
      <c r="AA55" s="3757"/>
      <c r="AB55" s="3757"/>
      <c r="AC55" s="3757"/>
      <c r="AD55" s="3757"/>
      <c r="AE55" s="3757"/>
      <c r="AF55" s="3757"/>
      <c r="AG55" s="3757"/>
      <c r="AH55" s="3757"/>
      <c r="AI55" s="3757"/>
      <c r="AJ55" s="3757"/>
      <c r="AK55" s="3757"/>
      <c r="AL55" s="3757"/>
      <c r="AM55" s="3757"/>
      <c r="AN55" s="3757"/>
      <c r="AO55" s="3757"/>
      <c r="AP55" s="3757"/>
      <c r="AQ55" s="3757"/>
      <c r="AR55" s="3757"/>
      <c r="AS55" s="3757"/>
      <c r="AT55" s="3757"/>
      <c r="AU55" s="3757"/>
      <c r="AV55" s="3757"/>
    </row>
    <row r="56" spans="2:51" s="3" customFormat="1" ht="13.5" customHeight="1">
      <c r="I56" s="663"/>
      <c r="J56" s="663"/>
      <c r="K56" s="663"/>
      <c r="L56" s="663"/>
      <c r="M56" s="663"/>
      <c r="N56" s="663"/>
      <c r="O56" s="663"/>
      <c r="P56" s="663"/>
      <c r="Q56" s="663"/>
      <c r="R56" s="663"/>
      <c r="S56" s="663"/>
      <c r="T56" s="3757"/>
      <c r="U56" s="3757"/>
      <c r="V56" s="3757"/>
      <c r="W56" s="3757"/>
      <c r="X56" s="3757"/>
      <c r="Y56" s="3757"/>
      <c r="Z56" s="3757"/>
      <c r="AA56" s="3757"/>
      <c r="AB56" s="3757"/>
      <c r="AC56" s="3757"/>
      <c r="AD56" s="3757"/>
      <c r="AE56" s="3757"/>
      <c r="AF56" s="3757"/>
      <c r="AG56" s="3757"/>
      <c r="AH56" s="3757"/>
      <c r="AI56" s="3757"/>
      <c r="AJ56" s="3757"/>
      <c r="AK56" s="3757"/>
      <c r="AL56" s="3757"/>
      <c r="AM56" s="3757"/>
      <c r="AN56" s="3757"/>
      <c r="AO56" s="3757"/>
      <c r="AP56" s="3757"/>
      <c r="AQ56" s="3757"/>
      <c r="AR56" s="3757"/>
      <c r="AS56" s="3757"/>
      <c r="AT56" s="3757"/>
      <c r="AU56" s="3757"/>
      <c r="AV56" s="3757"/>
    </row>
    <row r="57" spans="2:51" s="3" customFormat="1" ht="13.5" customHeight="1">
      <c r="I57" s="663" t="s">
        <v>894</v>
      </c>
      <c r="J57" s="663"/>
      <c r="K57" s="663"/>
      <c r="L57" s="663"/>
      <c r="M57" s="663"/>
      <c r="N57" s="663"/>
      <c r="O57" s="663"/>
      <c r="P57" s="663"/>
      <c r="Q57" s="663"/>
      <c r="R57" s="663"/>
      <c r="S57" s="663"/>
      <c r="T57" s="3759" t="str">
        <f>重説!H20</f>
        <v>国土交通大臣</v>
      </c>
      <c r="U57" s="3760"/>
      <c r="V57" s="3760"/>
      <c r="W57" s="3760"/>
      <c r="X57" s="3760"/>
      <c r="Y57" s="3760"/>
      <c r="Z57" s="3760"/>
      <c r="AA57" s="3760"/>
      <c r="AB57" s="284"/>
      <c r="AC57" s="3758" t="str">
        <f>重説!O20</f>
        <v>(3)</v>
      </c>
      <c r="AD57" s="3320"/>
      <c r="AE57" s="662" t="s">
        <v>41</v>
      </c>
      <c r="AF57" s="662"/>
      <c r="AG57" s="3758" t="str">
        <f>重説!S20</f>
        <v>8684</v>
      </c>
      <c r="AH57" s="3761"/>
      <c r="AI57" s="3761"/>
      <c r="AJ57" s="3761"/>
      <c r="AK57" s="3761"/>
      <c r="AL57" s="662" t="s">
        <v>42</v>
      </c>
      <c r="AM57" s="662"/>
      <c r="AN57" s="663"/>
      <c r="AO57" s="663"/>
      <c r="AP57" s="663"/>
      <c r="AQ57" s="663"/>
      <c r="AR57" s="663"/>
      <c r="AS57" s="663"/>
      <c r="AT57" s="663"/>
      <c r="AU57" s="663"/>
      <c r="AV57" s="663"/>
    </row>
    <row r="58" spans="2:51" s="3" customFormat="1" ht="13.5" customHeight="1">
      <c r="I58" s="663"/>
      <c r="J58" s="663"/>
      <c r="K58" s="663"/>
      <c r="L58" s="663"/>
      <c r="M58" s="663"/>
      <c r="N58" s="663"/>
      <c r="O58" s="663"/>
      <c r="P58" s="663"/>
      <c r="Q58" s="663"/>
      <c r="R58" s="663"/>
      <c r="S58" s="663"/>
      <c r="T58" s="3760"/>
      <c r="U58" s="3760"/>
      <c r="V58" s="3760"/>
      <c r="W58" s="3760"/>
      <c r="X58" s="3760"/>
      <c r="Y58" s="3760"/>
      <c r="Z58" s="3760"/>
      <c r="AA58" s="3760"/>
      <c r="AB58" s="284"/>
      <c r="AC58" s="3320"/>
      <c r="AD58" s="3320"/>
      <c r="AE58" s="662"/>
      <c r="AF58" s="662"/>
      <c r="AG58" s="3761"/>
      <c r="AH58" s="3761"/>
      <c r="AI58" s="3761"/>
      <c r="AJ58" s="3761"/>
      <c r="AK58" s="3761"/>
      <c r="AL58" s="662"/>
      <c r="AM58" s="662"/>
      <c r="AN58" s="663"/>
      <c r="AO58" s="663"/>
      <c r="AP58" s="663"/>
      <c r="AQ58" s="663"/>
      <c r="AR58" s="663"/>
      <c r="AS58" s="663"/>
      <c r="AT58" s="663"/>
      <c r="AU58" s="663"/>
      <c r="AV58" s="663"/>
    </row>
    <row r="59" spans="2:51" ht="13.5" customHeight="1">
      <c r="B59" s="9"/>
      <c r="C59" s="3"/>
      <c r="D59" s="3"/>
      <c r="E59" s="3"/>
      <c r="F59" s="3"/>
      <c r="G59" s="3"/>
      <c r="H59" s="3"/>
      <c r="I59" s="663" t="s">
        <v>37</v>
      </c>
      <c r="J59" s="663"/>
      <c r="K59" s="663"/>
      <c r="L59" s="663"/>
      <c r="M59" s="663"/>
      <c r="N59" s="663"/>
      <c r="O59" s="663"/>
      <c r="P59" s="663"/>
      <c r="Q59" s="663"/>
      <c r="R59" s="663"/>
      <c r="S59" s="663"/>
      <c r="T59" s="3741" t="str">
        <f>重説!H22</f>
        <v>令和</v>
      </c>
      <c r="U59" s="2076"/>
      <c r="V59" s="2076"/>
      <c r="W59" s="2076"/>
      <c r="X59" s="3741">
        <f>重説!L22</f>
        <v>6</v>
      </c>
      <c r="Y59" s="2076"/>
      <c r="Z59" s="1205" t="s">
        <v>11</v>
      </c>
      <c r="AA59" s="1205"/>
      <c r="AB59" s="3741">
        <f>重説!P22</f>
        <v>10</v>
      </c>
      <c r="AC59" s="2076"/>
      <c r="AD59" s="1205" t="s">
        <v>12</v>
      </c>
      <c r="AE59" s="1205"/>
      <c r="AF59" s="3741">
        <f>重説!T22</f>
        <v>2</v>
      </c>
      <c r="AG59" s="2076"/>
      <c r="AH59" s="1205" t="s">
        <v>43</v>
      </c>
      <c r="AI59" s="1205"/>
      <c r="AJ59" s="663"/>
      <c r="AK59" s="663"/>
      <c r="AL59" s="663"/>
      <c r="AM59" s="663"/>
      <c r="AN59" s="663"/>
      <c r="AO59" s="663"/>
      <c r="AP59" s="663"/>
      <c r="AQ59" s="663"/>
      <c r="AR59" s="663"/>
      <c r="AS59" s="663"/>
      <c r="AT59" s="663"/>
      <c r="AU59" s="663"/>
      <c r="AV59" s="663"/>
      <c r="AW59" s="3"/>
      <c r="AY59" s="43"/>
    </row>
    <row r="60" spans="2:51" ht="13.5" customHeight="1">
      <c r="I60" s="663"/>
      <c r="J60" s="663"/>
      <c r="K60" s="663"/>
      <c r="L60" s="663"/>
      <c r="M60" s="663"/>
      <c r="N60" s="663"/>
      <c r="O60" s="663"/>
      <c r="P60" s="663"/>
      <c r="Q60" s="663"/>
      <c r="R60" s="663"/>
      <c r="S60" s="663"/>
      <c r="T60" s="2076"/>
      <c r="U60" s="2076"/>
      <c r="V60" s="2076"/>
      <c r="W60" s="2076"/>
      <c r="X60" s="2076"/>
      <c r="Y60" s="2076"/>
      <c r="Z60" s="1205"/>
      <c r="AA60" s="1205"/>
      <c r="AB60" s="2076"/>
      <c r="AC60" s="2076"/>
      <c r="AD60" s="1205"/>
      <c r="AE60" s="1205"/>
      <c r="AF60" s="2076"/>
      <c r="AG60" s="2076"/>
      <c r="AH60" s="1205"/>
      <c r="AI60" s="1205"/>
      <c r="AJ60" s="663"/>
      <c r="AK60" s="663"/>
      <c r="AL60" s="663"/>
      <c r="AM60" s="663"/>
      <c r="AN60" s="663"/>
      <c r="AO60" s="663"/>
      <c r="AP60" s="663"/>
      <c r="AQ60" s="663"/>
      <c r="AR60" s="663"/>
      <c r="AS60" s="663"/>
      <c r="AT60" s="663"/>
      <c r="AU60" s="663"/>
      <c r="AV60" s="663"/>
      <c r="AW60" s="3"/>
      <c r="AX60" s="3"/>
      <c r="AY60" s="43"/>
    </row>
    <row r="61" spans="2:51" ht="13.5" customHeight="1">
      <c r="AY61" s="43"/>
    </row>
    <row r="62" spans="2:51" s="3" customFormat="1" ht="13.5" customHeight="1">
      <c r="C62" s="1539" t="s">
        <v>896</v>
      </c>
      <c r="D62" s="1539"/>
      <c r="E62" s="1539"/>
      <c r="F62" s="1539"/>
      <c r="G62" s="1539"/>
      <c r="AD62" s="108"/>
      <c r="AE62" s="108"/>
      <c r="AF62" s="108"/>
      <c r="AG62" s="108"/>
      <c r="AH62" s="108"/>
      <c r="AI62" s="108"/>
      <c r="AJ62" s="108"/>
      <c r="AK62" s="108"/>
      <c r="AL62" s="108"/>
      <c r="AM62" s="108"/>
      <c r="AN62" s="108"/>
      <c r="AO62" s="108"/>
      <c r="AP62" s="108"/>
      <c r="AQ62" s="108"/>
      <c r="AR62" s="108"/>
      <c r="AS62" s="108"/>
      <c r="AT62" s="108"/>
      <c r="AU62" s="108"/>
      <c r="AV62" s="108"/>
    </row>
    <row r="63" spans="2:51" s="3" customFormat="1" ht="13.5" customHeight="1">
      <c r="C63" s="1539"/>
      <c r="D63" s="1539"/>
      <c r="E63" s="1539"/>
      <c r="F63" s="1539"/>
      <c r="G63" s="1539"/>
      <c r="H63" s="1271" t="s">
        <v>74</v>
      </c>
      <c r="I63" s="1271"/>
      <c r="J63" s="1271"/>
      <c r="K63" s="3747"/>
      <c r="L63" s="3747"/>
      <c r="M63" s="3747"/>
      <c r="N63" s="3747"/>
      <c r="O63" s="3747"/>
      <c r="P63" s="3747"/>
      <c r="Q63" s="3747"/>
      <c r="R63" s="3747"/>
      <c r="S63" s="3747"/>
      <c r="T63" s="3747"/>
      <c r="U63" s="3747"/>
      <c r="V63" s="3747"/>
      <c r="W63" s="3747"/>
      <c r="X63" s="3747"/>
      <c r="Y63" s="3747"/>
      <c r="Z63" s="3747"/>
      <c r="AA63" s="3747"/>
      <c r="AB63" s="3747"/>
      <c r="AC63" s="3747"/>
      <c r="AD63" s="3747"/>
      <c r="AE63" s="3747"/>
      <c r="AF63" s="3747"/>
      <c r="AG63" s="3747"/>
      <c r="AH63" s="3747"/>
      <c r="AI63" s="3747"/>
      <c r="AJ63" s="3747"/>
      <c r="AK63" s="3747"/>
      <c r="AL63" s="3747"/>
      <c r="AM63" s="3747"/>
      <c r="AN63" s="3747"/>
      <c r="AO63" s="3747"/>
      <c r="AP63" s="3747"/>
      <c r="AQ63" s="3747"/>
      <c r="AR63" s="3747"/>
      <c r="AS63" s="3747"/>
      <c r="AT63" s="3747"/>
      <c r="AU63" s="3747"/>
      <c r="AV63" s="3747"/>
    </row>
    <row r="64" spans="2:51" s="3" customFormat="1" ht="13.5" customHeight="1">
      <c r="H64" s="1271"/>
      <c r="I64" s="1271"/>
      <c r="J64" s="1271"/>
      <c r="K64" s="3055"/>
      <c r="L64" s="3055"/>
      <c r="M64" s="3055"/>
      <c r="N64" s="3055"/>
      <c r="O64" s="3055"/>
      <c r="P64" s="3055"/>
      <c r="Q64" s="3055"/>
      <c r="R64" s="3055"/>
      <c r="S64" s="3055"/>
      <c r="T64" s="3055"/>
      <c r="U64" s="3055"/>
      <c r="V64" s="3055"/>
      <c r="W64" s="3055"/>
      <c r="X64" s="3055"/>
      <c r="Y64" s="3055"/>
      <c r="Z64" s="3055"/>
      <c r="AA64" s="3055"/>
      <c r="AB64" s="3055"/>
      <c r="AC64" s="3055"/>
      <c r="AD64" s="3055"/>
      <c r="AE64" s="3055"/>
      <c r="AF64" s="3055"/>
      <c r="AG64" s="3055"/>
      <c r="AH64" s="3055"/>
      <c r="AI64" s="3055"/>
      <c r="AJ64" s="3055"/>
      <c r="AK64" s="3055"/>
      <c r="AL64" s="3055"/>
      <c r="AM64" s="3055"/>
      <c r="AN64" s="3055"/>
      <c r="AO64" s="3055"/>
      <c r="AP64" s="3055"/>
      <c r="AQ64" s="3055"/>
      <c r="AR64" s="3055"/>
      <c r="AS64" s="3055"/>
      <c r="AT64" s="3055"/>
      <c r="AU64" s="3055"/>
      <c r="AV64" s="3055"/>
    </row>
    <row r="65" spans="1:51" s="3" customFormat="1" ht="13.5" customHeight="1">
      <c r="H65" s="43"/>
      <c r="I65" s="43"/>
      <c r="J65" s="43"/>
      <c r="K65" s="52"/>
      <c r="L65" s="52"/>
      <c r="M65" s="52"/>
      <c r="N65" s="52"/>
      <c r="O65" s="52"/>
      <c r="P65" s="52"/>
      <c r="Q65" s="52"/>
      <c r="R65" s="52"/>
      <c r="S65" s="52"/>
      <c r="T65" s="52"/>
      <c r="U65" s="52"/>
      <c r="V65" s="52"/>
      <c r="W65" s="52"/>
      <c r="X65" s="52"/>
      <c r="Y65" s="48"/>
      <c r="Z65" s="48"/>
      <c r="AA65" s="48"/>
      <c r="AB65" s="48"/>
      <c r="AD65" s="108"/>
      <c r="AE65" s="108"/>
      <c r="AF65" s="108"/>
      <c r="AG65" s="108"/>
      <c r="AH65" s="108"/>
      <c r="AI65" s="108"/>
      <c r="AJ65" s="108"/>
      <c r="AK65" s="108"/>
      <c r="AL65" s="108"/>
      <c r="AM65" s="108"/>
      <c r="AN65" s="108"/>
      <c r="AO65" s="108"/>
      <c r="AP65" s="108"/>
      <c r="AQ65" s="108"/>
      <c r="AR65" s="108"/>
      <c r="AS65" s="108"/>
      <c r="AT65" s="108"/>
      <c r="AU65" s="108"/>
      <c r="AV65" s="108"/>
    </row>
    <row r="66" spans="1:51" s="3" customFormat="1" ht="13.5" customHeight="1">
      <c r="H66" s="1271" t="s">
        <v>75</v>
      </c>
      <c r="I66" s="1271"/>
      <c r="J66" s="1271"/>
      <c r="K66" s="3747"/>
      <c r="L66" s="3747"/>
      <c r="M66" s="3747"/>
      <c r="N66" s="3747"/>
      <c r="O66" s="3747"/>
      <c r="P66" s="3747"/>
      <c r="Q66" s="3747"/>
      <c r="R66" s="3747"/>
      <c r="S66" s="3747"/>
      <c r="T66" s="3747"/>
      <c r="U66" s="3747"/>
      <c r="V66" s="3747"/>
      <c r="W66" s="3747"/>
      <c r="X66" s="3747"/>
      <c r="Y66" s="3747"/>
      <c r="Z66" s="3747"/>
      <c r="AA66" s="3747"/>
      <c r="AB66" s="3747"/>
      <c r="AC66" s="3747"/>
      <c r="AD66" s="3747"/>
      <c r="AE66" s="3747"/>
      <c r="AF66" s="3747"/>
      <c r="AG66" s="3747"/>
      <c r="AH66" s="3747"/>
      <c r="AI66" s="3747"/>
      <c r="AJ66" s="3747"/>
      <c r="AK66" s="3747"/>
      <c r="AL66" s="3747"/>
      <c r="AM66" s="3747"/>
      <c r="AN66" s="3747"/>
      <c r="AO66" s="3747"/>
      <c r="AP66" s="3747"/>
      <c r="AQ66" s="3747"/>
      <c r="AR66" s="3747"/>
      <c r="AS66" s="3747"/>
      <c r="AT66" s="3753" t="s">
        <v>67</v>
      </c>
      <c r="AU66" s="3753"/>
      <c r="AV66" s="3753"/>
    </row>
    <row r="67" spans="1:51" s="3" customFormat="1" ht="13.5" customHeight="1">
      <c r="H67" s="1271"/>
      <c r="I67" s="1271"/>
      <c r="J67" s="1271"/>
      <c r="K67" s="3748"/>
      <c r="L67" s="3748"/>
      <c r="M67" s="3748"/>
      <c r="N67" s="3748"/>
      <c r="O67" s="3748"/>
      <c r="P67" s="3748"/>
      <c r="Q67" s="3748"/>
      <c r="R67" s="3748"/>
      <c r="S67" s="3748"/>
      <c r="T67" s="3748"/>
      <c r="U67" s="3748"/>
      <c r="V67" s="3748"/>
      <c r="W67" s="3748"/>
      <c r="X67" s="3748"/>
      <c r="Y67" s="3748"/>
      <c r="Z67" s="3748"/>
      <c r="AA67" s="3748"/>
      <c r="AB67" s="3748"/>
      <c r="AC67" s="3748"/>
      <c r="AD67" s="3748"/>
      <c r="AE67" s="3748"/>
      <c r="AF67" s="3748"/>
      <c r="AG67" s="3748"/>
      <c r="AH67" s="3748"/>
      <c r="AI67" s="3748"/>
      <c r="AJ67" s="3748"/>
      <c r="AK67" s="3748"/>
      <c r="AL67" s="3748"/>
      <c r="AM67" s="3748"/>
      <c r="AN67" s="3748"/>
      <c r="AO67" s="3748"/>
      <c r="AP67" s="3748"/>
      <c r="AQ67" s="3748"/>
      <c r="AR67" s="3748"/>
      <c r="AS67" s="3748"/>
      <c r="AT67" s="3754"/>
      <c r="AU67" s="3754"/>
      <c r="AV67" s="3754"/>
    </row>
    <row r="68" spans="1:51" s="3" customFormat="1" ht="13.5" customHeight="1">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row>
    <row r="69" spans="1:51" ht="13.5" customHeight="1">
      <c r="A69" s="3749" t="s">
        <v>521</v>
      </c>
      <c r="B69" s="3749"/>
      <c r="C69" s="3749"/>
      <c r="D69" s="3749"/>
      <c r="E69" s="3749"/>
      <c r="F69" s="3749"/>
      <c r="G69" s="3749"/>
      <c r="H69" s="3749"/>
      <c r="I69" s="3749"/>
      <c r="J69" s="3749"/>
      <c r="K69" s="3749"/>
      <c r="L69" s="3749"/>
      <c r="M69" s="3749"/>
      <c r="N69" s="3749"/>
      <c r="O69" s="3749"/>
      <c r="P69" s="3749"/>
      <c r="Q69" s="3749"/>
      <c r="R69" s="3749"/>
      <c r="S69" s="3749"/>
      <c r="T69" s="3749"/>
      <c r="U69" s="3749"/>
      <c r="V69" s="3749"/>
      <c r="W69" s="3749"/>
      <c r="X69" s="3749"/>
      <c r="Y69" s="3749"/>
      <c r="Z69" s="3749"/>
      <c r="AA69" s="3749"/>
      <c r="AB69" s="3749"/>
      <c r="AC69" s="3749"/>
      <c r="AD69" s="3749"/>
      <c r="AE69" s="3749"/>
      <c r="AF69" s="3749"/>
      <c r="AG69" s="3749"/>
      <c r="AH69" s="3749"/>
      <c r="AI69" s="3749"/>
      <c r="AJ69" s="3749"/>
      <c r="AK69" s="3749"/>
      <c r="AL69" s="3749"/>
      <c r="AM69" s="3749"/>
      <c r="AN69" s="3749"/>
      <c r="AO69" s="3749"/>
      <c r="AP69" s="3749"/>
      <c r="AQ69" s="3749"/>
      <c r="AR69" s="3749"/>
      <c r="AS69" s="3749"/>
      <c r="AT69" s="3749"/>
      <c r="AU69" s="3749"/>
      <c r="AV69" s="3749"/>
      <c r="AW69" s="3749"/>
      <c r="AX69" s="3749"/>
      <c r="AY69" s="43"/>
    </row>
    <row r="70" spans="1:51" ht="13.5" customHeight="1">
      <c r="A70" s="3749"/>
      <c r="B70" s="3749"/>
      <c r="C70" s="3749"/>
      <c r="D70" s="3749"/>
      <c r="E70" s="3749"/>
      <c r="F70" s="3749"/>
      <c r="G70" s="3749"/>
      <c r="H70" s="3749"/>
      <c r="I70" s="3749"/>
      <c r="J70" s="3749"/>
      <c r="K70" s="3749"/>
      <c r="L70" s="3749"/>
      <c r="M70" s="3749"/>
      <c r="N70" s="3749"/>
      <c r="O70" s="3749"/>
      <c r="P70" s="3749"/>
      <c r="Q70" s="3749"/>
      <c r="R70" s="3749"/>
      <c r="S70" s="3749"/>
      <c r="T70" s="3749"/>
      <c r="U70" s="3749"/>
      <c r="V70" s="3749"/>
      <c r="W70" s="3749"/>
      <c r="X70" s="3749"/>
      <c r="Y70" s="3749"/>
      <c r="Z70" s="3749"/>
      <c r="AA70" s="3749"/>
      <c r="AB70" s="3749"/>
      <c r="AC70" s="3749"/>
      <c r="AD70" s="3749"/>
      <c r="AE70" s="3749"/>
      <c r="AF70" s="3749"/>
      <c r="AG70" s="3749"/>
      <c r="AH70" s="3749"/>
      <c r="AI70" s="3749"/>
      <c r="AJ70" s="3749"/>
      <c r="AK70" s="3749"/>
      <c r="AL70" s="3749"/>
      <c r="AM70" s="3749"/>
      <c r="AN70" s="3749"/>
      <c r="AO70" s="3749"/>
      <c r="AP70" s="3749"/>
      <c r="AQ70" s="3749"/>
      <c r="AR70" s="3749"/>
      <c r="AS70" s="3749"/>
      <c r="AT70" s="3749"/>
      <c r="AU70" s="3749"/>
      <c r="AV70" s="3749"/>
      <c r="AW70" s="3749"/>
      <c r="AX70" s="3749"/>
      <c r="AY70" s="43"/>
    </row>
    <row r="71" spans="1:51" ht="13.5" customHeight="1">
      <c r="AY71" s="43"/>
    </row>
    <row r="72" spans="1:51" ht="13.5" customHeight="1">
      <c r="A72" s="9"/>
      <c r="C72" s="3750" t="s">
        <v>522</v>
      </c>
      <c r="D72" s="3750"/>
      <c r="E72" s="3750"/>
      <c r="F72" s="3750"/>
      <c r="G72" s="3750"/>
      <c r="H72" s="3751" t="str">
        <f>基本入力!F15&amp;基本入力!J15&amp;基本入力!N15&amp;基本入力!X15&amp;基本入力!AB15&amp;"　(住居表示）"</f>
        <v>東京都練馬区高松3丁目　●番●-●号　(住居表示）</v>
      </c>
      <c r="I72" s="2146"/>
      <c r="J72" s="2146"/>
      <c r="K72" s="2146"/>
      <c r="L72" s="2146"/>
      <c r="M72" s="2146"/>
      <c r="N72" s="2146"/>
      <c r="O72" s="2146"/>
      <c r="P72" s="2146"/>
      <c r="Q72" s="2146"/>
      <c r="R72" s="2146"/>
      <c r="S72" s="2146"/>
      <c r="T72" s="2146"/>
      <c r="U72" s="2146"/>
      <c r="V72" s="2146"/>
      <c r="W72" s="2146"/>
      <c r="X72" s="2146"/>
      <c r="Y72" s="2146"/>
      <c r="Z72" s="2146"/>
      <c r="AA72" s="2146"/>
      <c r="AB72" s="2146"/>
      <c r="AC72" s="2146"/>
      <c r="AD72" s="2146"/>
      <c r="AE72" s="2146"/>
      <c r="AF72" s="2146"/>
      <c r="AG72" s="2146"/>
      <c r="AH72" s="2146"/>
      <c r="AI72" s="2146"/>
      <c r="AJ72" s="2146"/>
      <c r="AK72" s="2146"/>
      <c r="AL72" s="2146"/>
      <c r="AM72" s="2146"/>
      <c r="AN72" s="2146"/>
      <c r="AO72" s="2146"/>
      <c r="AP72" s="2146"/>
      <c r="AQ72" s="2146"/>
      <c r="AR72" s="2146"/>
      <c r="AS72" s="2146"/>
      <c r="AT72" s="2146"/>
      <c r="AU72" s="2146"/>
      <c r="AV72" s="2146"/>
      <c r="AY72" s="43"/>
    </row>
    <row r="73" spans="1:51" ht="13.5" customHeight="1">
      <c r="C73" s="3750"/>
      <c r="D73" s="3750"/>
      <c r="E73" s="3750"/>
      <c r="F73" s="3750"/>
      <c r="G73" s="3750"/>
      <c r="H73" s="3752"/>
      <c r="I73" s="3752"/>
      <c r="J73" s="3752"/>
      <c r="K73" s="3752"/>
      <c r="L73" s="3752"/>
      <c r="M73" s="3752"/>
      <c r="N73" s="3752"/>
      <c r="O73" s="3752"/>
      <c r="P73" s="3752"/>
      <c r="Q73" s="3752"/>
      <c r="R73" s="3752"/>
      <c r="S73" s="3752"/>
      <c r="T73" s="3752"/>
      <c r="U73" s="3752"/>
      <c r="V73" s="3752"/>
      <c r="W73" s="3752"/>
      <c r="X73" s="3752"/>
      <c r="Y73" s="3752"/>
      <c r="Z73" s="3752"/>
      <c r="AA73" s="3752"/>
      <c r="AB73" s="3752"/>
      <c r="AC73" s="3752"/>
      <c r="AD73" s="3752"/>
      <c r="AE73" s="3752"/>
      <c r="AF73" s="3752"/>
      <c r="AG73" s="3752"/>
      <c r="AH73" s="3752"/>
      <c r="AI73" s="3752"/>
      <c r="AJ73" s="3752"/>
      <c r="AK73" s="3752"/>
      <c r="AL73" s="3752"/>
      <c r="AM73" s="3752"/>
      <c r="AN73" s="3752"/>
      <c r="AO73" s="3752"/>
      <c r="AP73" s="3752"/>
      <c r="AQ73" s="3752"/>
      <c r="AR73" s="3752"/>
      <c r="AS73" s="3752"/>
      <c r="AT73" s="3752"/>
      <c r="AU73" s="3752"/>
      <c r="AV73" s="3752"/>
      <c r="AY73" s="43"/>
    </row>
    <row r="74" spans="1:51" ht="13.5" customHeight="1">
      <c r="C74" s="52"/>
      <c r="D74" s="52"/>
      <c r="E74" s="52"/>
      <c r="F74" s="52"/>
      <c r="G74" s="52"/>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Y74" s="43"/>
    </row>
    <row r="75" spans="1:51" ht="13.5" customHeight="1">
      <c r="A75" s="9"/>
      <c r="C75" s="3750" t="s">
        <v>519</v>
      </c>
      <c r="D75" s="3750"/>
      <c r="E75" s="3750"/>
      <c r="F75" s="3750"/>
      <c r="G75" s="3750"/>
      <c r="H75" s="3755">
        <f>基本入力!AB13</f>
        <v>0</v>
      </c>
      <c r="I75" s="3755"/>
      <c r="J75" s="3755"/>
      <c r="K75" s="3755"/>
      <c r="L75" s="3755"/>
      <c r="M75" s="3755"/>
      <c r="N75" s="3755"/>
      <c r="O75" s="3755"/>
      <c r="P75" s="3755"/>
      <c r="Q75" s="3755"/>
      <c r="R75" s="3755"/>
      <c r="S75" s="3755"/>
      <c r="T75" s="3755"/>
      <c r="U75" s="3755"/>
      <c r="V75" s="3755"/>
      <c r="W75" s="3755"/>
      <c r="X75" s="3755"/>
      <c r="Y75" s="3755"/>
      <c r="Z75" s="3755"/>
      <c r="AA75" s="3755"/>
      <c r="AB75" s="3755"/>
      <c r="AC75" s="3755"/>
      <c r="AD75" s="3755"/>
      <c r="AE75" s="3755"/>
      <c r="AF75" s="3755"/>
      <c r="AG75" s="3755"/>
      <c r="AH75" s="3755"/>
      <c r="AI75" s="3755"/>
      <c r="AJ75" s="3755"/>
      <c r="AK75" s="3157" t="str">
        <f>基本入力!AS13</f>
        <v>●</v>
      </c>
      <c r="AL75" s="3110"/>
      <c r="AM75" s="3110"/>
      <c r="AN75" s="3110"/>
      <c r="AO75" s="3110"/>
      <c r="AP75" s="3110"/>
      <c r="AQ75" s="1708" t="s">
        <v>352</v>
      </c>
      <c r="AR75" s="1708"/>
      <c r="AS75" s="1708"/>
      <c r="AT75" s="1708"/>
      <c r="AU75" s="1708"/>
      <c r="AV75" s="1708"/>
      <c r="AY75" s="43"/>
    </row>
    <row r="76" spans="1:51" ht="13.5" customHeight="1">
      <c r="A76" s="9"/>
      <c r="C76" s="3750"/>
      <c r="D76" s="3750"/>
      <c r="E76" s="3750"/>
      <c r="F76" s="3750"/>
      <c r="G76" s="3750"/>
      <c r="H76" s="3756"/>
      <c r="I76" s="3756"/>
      <c r="J76" s="3756"/>
      <c r="K76" s="3756"/>
      <c r="L76" s="3756"/>
      <c r="M76" s="3756"/>
      <c r="N76" s="3756"/>
      <c r="O76" s="3756"/>
      <c r="P76" s="3756"/>
      <c r="Q76" s="3756"/>
      <c r="R76" s="3756"/>
      <c r="S76" s="3756"/>
      <c r="T76" s="3756"/>
      <c r="U76" s="3756"/>
      <c r="V76" s="3756"/>
      <c r="W76" s="3756"/>
      <c r="X76" s="3756"/>
      <c r="Y76" s="3756"/>
      <c r="Z76" s="3756"/>
      <c r="AA76" s="3756"/>
      <c r="AB76" s="3756"/>
      <c r="AC76" s="3756"/>
      <c r="AD76" s="3756"/>
      <c r="AE76" s="3756"/>
      <c r="AF76" s="3756"/>
      <c r="AG76" s="3756"/>
      <c r="AH76" s="3756"/>
      <c r="AI76" s="3756"/>
      <c r="AJ76" s="3756"/>
      <c r="AK76" s="3746"/>
      <c r="AL76" s="3746"/>
      <c r="AM76" s="3746"/>
      <c r="AN76" s="3746"/>
      <c r="AO76" s="3746"/>
      <c r="AP76" s="3746"/>
      <c r="AQ76" s="1708"/>
      <c r="AR76" s="1708"/>
      <c r="AS76" s="1708"/>
      <c r="AT76" s="1708"/>
      <c r="AU76" s="1708"/>
      <c r="AV76" s="1708"/>
      <c r="AY76" s="43"/>
    </row>
    <row r="77" spans="1:51" ht="13.5" customHeight="1">
      <c r="A77" s="3"/>
      <c r="AY77" s="43"/>
    </row>
    <row r="78" spans="1:51" ht="13.5" customHeight="1">
      <c r="A78" s="3"/>
      <c r="AY78" s="43"/>
    </row>
    <row r="79" spans="1:51" ht="13.5" customHeight="1">
      <c r="A79" s="3"/>
      <c r="AY79" s="43"/>
    </row>
    <row r="80" spans="1:51" ht="13.5" customHeight="1">
      <c r="A80" s="3"/>
      <c r="AY80" s="43"/>
    </row>
    <row r="81" spans="1:51" ht="13.5" customHeight="1">
      <c r="A81" s="3"/>
      <c r="AY81" s="43"/>
    </row>
    <row r="82" spans="1:51" ht="13.5" customHeight="1">
      <c r="AY82" s="43"/>
    </row>
    <row r="83" spans="1:51" ht="13.5" customHeight="1">
      <c r="AY83" s="43"/>
    </row>
    <row r="84" spans="1:51" ht="13.5" customHeight="1">
      <c r="AY84" s="43"/>
    </row>
    <row r="85" spans="1:51" ht="13.5" customHeight="1">
      <c r="AY85" s="43"/>
    </row>
    <row r="86" spans="1:51" ht="13.5" customHeight="1">
      <c r="AY86" s="43"/>
    </row>
    <row r="87" spans="1:51" ht="13.5" customHeight="1">
      <c r="A87" s="3"/>
      <c r="AY87" s="43"/>
    </row>
    <row r="88" spans="1:51" ht="13.5" customHeight="1">
      <c r="A88" s="3"/>
      <c r="AY88" s="43"/>
    </row>
    <row r="89" spans="1:51" ht="13.5" customHeight="1">
      <c r="A89" s="3"/>
      <c r="AY89" s="43"/>
    </row>
    <row r="90" spans="1:51" ht="13.5" customHeight="1">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row>
    <row r="91" spans="1:51" ht="13.5" customHeight="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row>
    <row r="92" spans="1:51" ht="13.5" customHeight="1">
      <c r="I92" s="52"/>
      <c r="J92" s="52"/>
      <c r="K92" s="52"/>
      <c r="L92" s="52"/>
      <c r="M92" s="52"/>
      <c r="N92" s="52"/>
      <c r="O92" s="52"/>
      <c r="P92" s="52"/>
      <c r="Q92" s="52"/>
      <c r="R92" s="52"/>
      <c r="S92" s="52"/>
      <c r="T92" s="52"/>
      <c r="U92" s="52"/>
      <c r="V92" s="52"/>
      <c r="W92" s="52"/>
      <c r="X92" s="52"/>
      <c r="Y92" s="52"/>
      <c r="Z92" s="52"/>
      <c r="AA92" s="52"/>
      <c r="AB92" s="52"/>
      <c r="AC92" s="52"/>
      <c r="AD92" s="52"/>
      <c r="AE92" s="55"/>
      <c r="AF92" s="55"/>
      <c r="AG92" s="55"/>
      <c r="AH92" s="55"/>
      <c r="AI92" s="55"/>
      <c r="AJ92" s="55"/>
    </row>
    <row r="93" spans="1:51" ht="13.5" customHeight="1">
      <c r="I93" s="52"/>
      <c r="J93" s="52"/>
      <c r="K93" s="52"/>
      <c r="L93" s="52"/>
      <c r="M93" s="52"/>
      <c r="N93" s="52"/>
      <c r="O93" s="52"/>
      <c r="P93" s="52"/>
      <c r="Q93" s="52"/>
      <c r="R93" s="52"/>
      <c r="S93" s="52"/>
      <c r="T93" s="52"/>
      <c r="U93" s="52"/>
      <c r="V93" s="52"/>
      <c r="W93" s="52"/>
      <c r="X93" s="52"/>
      <c r="Y93" s="52"/>
      <c r="Z93" s="52"/>
      <c r="AA93" s="52"/>
      <c r="AB93" s="52"/>
      <c r="AC93" s="52"/>
      <c r="AD93" s="52"/>
      <c r="AE93" s="55"/>
      <c r="AF93" s="55"/>
      <c r="AG93" s="55"/>
      <c r="AH93" s="55"/>
      <c r="AI93" s="55"/>
      <c r="AJ93" s="55"/>
    </row>
    <row r="94" spans="1:51" ht="13.5" customHeight="1">
      <c r="D94" s="52"/>
      <c r="E94" s="52"/>
      <c r="F94" s="52"/>
      <c r="G94" s="52"/>
      <c r="H94" s="52"/>
      <c r="I94" s="52"/>
      <c r="J94" s="52"/>
      <c r="K94" s="52"/>
      <c r="AA94" s="52"/>
      <c r="AB94" s="52"/>
      <c r="AC94" s="52"/>
      <c r="AD94" s="52"/>
      <c r="AE94" s="56"/>
      <c r="AF94" s="56"/>
      <c r="AG94" s="56"/>
      <c r="AH94" s="56"/>
      <c r="AI94" s="56"/>
      <c r="AJ94" s="56"/>
      <c r="AK94" s="56"/>
      <c r="AL94" s="56"/>
      <c r="AM94" s="56"/>
      <c r="AN94" s="56"/>
      <c r="AO94" s="56"/>
      <c r="AP94" s="56"/>
      <c r="AQ94" s="56"/>
      <c r="AR94" s="56"/>
      <c r="AS94" s="56"/>
      <c r="AT94" s="56"/>
      <c r="AU94" s="56"/>
    </row>
    <row r="95" spans="1:51" ht="13.5" customHeight="1">
      <c r="D95" s="52"/>
      <c r="E95" s="52"/>
      <c r="F95" s="52"/>
      <c r="G95" s="52"/>
      <c r="H95" s="52"/>
      <c r="I95" s="52"/>
      <c r="J95" s="52"/>
      <c r="K95" s="52"/>
      <c r="AA95" s="52"/>
      <c r="AB95" s="52"/>
      <c r="AC95" s="52"/>
      <c r="AD95" s="52"/>
      <c r="AE95" s="56"/>
      <c r="AF95" s="56"/>
      <c r="AG95" s="56"/>
      <c r="AH95" s="56"/>
      <c r="AI95" s="56"/>
      <c r="AJ95" s="56"/>
      <c r="AK95" s="56"/>
      <c r="AL95" s="56"/>
      <c r="AM95" s="56"/>
      <c r="AN95" s="56"/>
      <c r="AO95" s="56"/>
      <c r="AP95" s="56"/>
      <c r="AQ95" s="56"/>
      <c r="AR95" s="56"/>
      <c r="AS95" s="56"/>
      <c r="AT95" s="56"/>
      <c r="AU95" s="56"/>
    </row>
    <row r="96" spans="1:51" ht="13.5" customHeight="1">
      <c r="I96" s="52"/>
      <c r="J96" s="52"/>
      <c r="K96" s="52"/>
      <c r="L96" s="52"/>
      <c r="M96" s="52"/>
      <c r="N96" s="52"/>
      <c r="O96" s="52"/>
      <c r="P96" s="52"/>
      <c r="Q96" s="52"/>
      <c r="R96" s="52"/>
      <c r="S96" s="52"/>
      <c r="T96" s="52"/>
      <c r="U96" s="52"/>
      <c r="V96" s="52"/>
      <c r="W96" s="52"/>
      <c r="X96" s="52"/>
      <c r="Y96" s="52"/>
      <c r="Z96" s="52"/>
      <c r="AA96" s="52"/>
      <c r="AB96" s="52"/>
      <c r="AC96" s="52"/>
      <c r="AD96" s="52"/>
      <c r="AE96" s="55"/>
      <c r="AF96" s="55"/>
      <c r="AG96" s="55"/>
      <c r="AH96" s="55"/>
      <c r="AI96" s="55"/>
      <c r="AJ96" s="55"/>
    </row>
    <row r="97" spans="4:106" ht="13.5" customHeight="1">
      <c r="I97" s="52"/>
      <c r="J97" s="52"/>
      <c r="K97" s="52"/>
      <c r="L97" s="52"/>
      <c r="M97" s="52"/>
      <c r="N97" s="52"/>
      <c r="O97" s="52"/>
      <c r="P97" s="52"/>
      <c r="Q97" s="52"/>
      <c r="R97" s="52"/>
      <c r="S97" s="52"/>
      <c r="T97" s="52"/>
      <c r="U97" s="52"/>
      <c r="V97" s="52"/>
      <c r="W97" s="52"/>
      <c r="X97" s="52"/>
      <c r="Y97" s="52"/>
      <c r="Z97" s="52"/>
      <c r="AA97" s="52"/>
      <c r="AB97" s="52"/>
      <c r="AC97" s="52"/>
      <c r="AD97" s="52"/>
      <c r="AE97" s="55"/>
      <c r="AF97" s="55"/>
      <c r="AG97" s="55"/>
      <c r="AH97" s="55"/>
      <c r="AI97" s="55"/>
      <c r="AJ97" s="55"/>
    </row>
    <row r="98" spans="4:106" ht="13.5" customHeight="1">
      <c r="D98" s="52"/>
      <c r="E98" s="52"/>
      <c r="F98" s="52"/>
      <c r="G98" s="52"/>
      <c r="H98" s="52"/>
      <c r="I98" s="52"/>
      <c r="J98" s="52"/>
      <c r="K98" s="52"/>
      <c r="AA98" s="52"/>
      <c r="AB98" s="52"/>
      <c r="AC98" s="52"/>
      <c r="AD98" s="52"/>
      <c r="AE98" s="56"/>
      <c r="AF98" s="56"/>
      <c r="AG98" s="56"/>
      <c r="AH98" s="56"/>
      <c r="AI98" s="56"/>
      <c r="AJ98" s="56"/>
      <c r="AK98" s="56"/>
      <c r="AL98" s="56"/>
      <c r="AM98" s="56"/>
      <c r="AN98" s="56"/>
      <c r="AO98" s="56"/>
      <c r="AP98" s="56"/>
      <c r="AQ98" s="56"/>
      <c r="AR98" s="56"/>
      <c r="AS98" s="56"/>
      <c r="AT98" s="56"/>
      <c r="AU98" s="56"/>
    </row>
    <row r="99" spans="4:106" ht="13.5" customHeight="1">
      <c r="D99" s="52"/>
      <c r="E99" s="52"/>
      <c r="F99" s="52"/>
      <c r="G99" s="52"/>
      <c r="H99" s="52"/>
      <c r="I99" s="52"/>
      <c r="J99" s="52"/>
      <c r="K99" s="52"/>
      <c r="AA99" s="52"/>
      <c r="AB99" s="52"/>
      <c r="AC99" s="52"/>
      <c r="AD99" s="52"/>
      <c r="AE99" s="56"/>
      <c r="AF99" s="56"/>
      <c r="AG99" s="56"/>
      <c r="AH99" s="56"/>
      <c r="AI99" s="56"/>
      <c r="AJ99" s="56"/>
      <c r="AK99" s="56"/>
      <c r="AL99" s="56"/>
      <c r="AM99" s="56"/>
      <c r="AN99" s="56"/>
      <c r="AO99" s="56"/>
      <c r="AP99" s="56"/>
      <c r="AQ99" s="56"/>
      <c r="AR99" s="56"/>
      <c r="AS99" s="56"/>
      <c r="AT99" s="56"/>
      <c r="AU99" s="56"/>
    </row>
    <row r="100" spans="4:106" ht="13.5" customHeight="1">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5"/>
      <c r="AF100" s="55"/>
      <c r="AG100" s="55"/>
      <c r="AH100" s="55"/>
      <c r="AI100" s="55"/>
      <c r="AJ100" s="55"/>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row>
    <row r="101" spans="4:106" ht="13.5" customHeight="1">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5"/>
      <c r="AF101" s="55"/>
      <c r="AG101" s="55"/>
      <c r="AH101" s="55"/>
      <c r="AI101" s="55"/>
      <c r="AJ101" s="55"/>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row>
    <row r="102" spans="4:106" ht="13.5" customHeight="1">
      <c r="D102" s="52"/>
      <c r="E102" s="52"/>
      <c r="F102" s="52"/>
      <c r="G102" s="52"/>
      <c r="H102" s="52"/>
      <c r="I102" s="52"/>
      <c r="J102" s="52"/>
      <c r="K102" s="52"/>
      <c r="AA102" s="52"/>
      <c r="AB102" s="52"/>
      <c r="AC102" s="52"/>
      <c r="AD102" s="52"/>
      <c r="AE102" s="56"/>
      <c r="AF102" s="56"/>
      <c r="AG102" s="56"/>
      <c r="AH102" s="56"/>
      <c r="AI102" s="56"/>
      <c r="AJ102" s="56"/>
      <c r="AK102" s="56"/>
      <c r="AL102" s="56"/>
      <c r="AM102" s="56"/>
      <c r="AN102" s="56"/>
      <c r="AO102" s="56"/>
      <c r="AP102" s="56"/>
      <c r="AQ102" s="56"/>
      <c r="AR102" s="56"/>
      <c r="AS102" s="56"/>
      <c r="AT102" s="56"/>
      <c r="AU102" s="56"/>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row>
    <row r="103" spans="4:106" ht="13.5" customHeight="1">
      <c r="D103" s="52"/>
      <c r="E103" s="52"/>
      <c r="F103" s="52"/>
      <c r="G103" s="52"/>
      <c r="H103" s="52"/>
      <c r="I103" s="52"/>
      <c r="J103" s="52"/>
      <c r="K103" s="52"/>
      <c r="AA103" s="52"/>
      <c r="AB103" s="52"/>
      <c r="AC103" s="52"/>
      <c r="AD103" s="52"/>
      <c r="AE103" s="56"/>
      <c r="AF103" s="56"/>
      <c r="AG103" s="56"/>
      <c r="AH103" s="56"/>
      <c r="AI103" s="56"/>
      <c r="AJ103" s="56"/>
      <c r="AK103" s="56"/>
      <c r="AL103" s="56"/>
      <c r="AM103" s="56"/>
      <c r="AN103" s="56"/>
      <c r="AO103" s="56"/>
      <c r="AP103" s="56"/>
      <c r="AQ103" s="56"/>
      <c r="AR103" s="56"/>
      <c r="AS103" s="56"/>
      <c r="AT103" s="56"/>
      <c r="AU103" s="56"/>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row>
    <row r="104" spans="4:106" ht="13.5" customHeight="1">
      <c r="BE104" s="3"/>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3"/>
    </row>
    <row r="105" spans="4:106" ht="13.5" customHeight="1">
      <c r="BE105" s="3"/>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3"/>
    </row>
    <row r="106" spans="4:106" ht="13.5" customHeight="1">
      <c r="BE106" s="3"/>
      <c r="BF106" s="3"/>
      <c r="BG106" s="3"/>
      <c r="BH106" s="3"/>
      <c r="BI106" s="3"/>
      <c r="BJ106" s="3"/>
      <c r="BK106" s="3"/>
      <c r="BL106" s="3"/>
      <c r="BM106" s="3"/>
      <c r="BN106" s="3"/>
      <c r="BO106" s="3"/>
      <c r="BP106" s="3"/>
      <c r="BQ106" s="3"/>
      <c r="BR106" s="3"/>
      <c r="BS106" s="3"/>
      <c r="BT106" s="3"/>
      <c r="BU106" s="3"/>
      <c r="BV106" s="3"/>
      <c r="BW106" s="3"/>
      <c r="BX106" s="3"/>
      <c r="BY106" s="3"/>
      <c r="BZ106" s="3"/>
      <c r="CA106" s="51"/>
      <c r="CB106" s="51"/>
      <c r="CC106" s="51"/>
      <c r="CD106" s="51"/>
      <c r="CE106" s="51"/>
      <c r="CF106" s="51"/>
      <c r="DB106" s="3"/>
    </row>
    <row r="107" spans="4:106" ht="13.5" customHeight="1">
      <c r="BE107" s="3"/>
      <c r="BF107" s="3"/>
      <c r="BG107" s="3"/>
      <c r="BH107" s="3"/>
      <c r="BI107" s="3"/>
      <c r="BJ107" s="3"/>
      <c r="BK107" s="3"/>
      <c r="BL107" s="3"/>
      <c r="BM107" s="3"/>
      <c r="BN107" s="3"/>
      <c r="BO107" s="3"/>
      <c r="BP107" s="3"/>
      <c r="BQ107" s="3"/>
      <c r="BR107" s="3"/>
      <c r="BS107" s="3"/>
      <c r="BT107" s="3"/>
      <c r="BU107" s="3"/>
      <c r="BV107" s="3"/>
      <c r="BW107" s="3"/>
      <c r="BX107" s="3"/>
      <c r="BY107" s="3"/>
      <c r="BZ107" s="3"/>
      <c r="CA107" s="51"/>
      <c r="CB107" s="51"/>
      <c r="CC107" s="51"/>
      <c r="CD107" s="51"/>
      <c r="CE107" s="51"/>
      <c r="CF107" s="51"/>
      <c r="DB107" s="3"/>
    </row>
    <row r="108" spans="4:106" ht="13.5" customHeight="1">
      <c r="BE108" s="3"/>
      <c r="BF108" s="3"/>
      <c r="BG108" s="3"/>
      <c r="BH108" s="3"/>
      <c r="BI108" s="3"/>
      <c r="BJ108" s="3"/>
      <c r="BK108" s="3"/>
      <c r="BL108" s="3"/>
      <c r="BM108" s="3"/>
      <c r="BN108" s="3"/>
      <c r="BO108" s="3"/>
      <c r="BP108" s="3"/>
      <c r="BQ108" s="3"/>
      <c r="BR108" s="3"/>
      <c r="BS108" s="3"/>
      <c r="BT108" s="3"/>
      <c r="BU108" s="3"/>
      <c r="BV108" s="3"/>
      <c r="BW108" s="3"/>
      <c r="BX108" s="3"/>
      <c r="BY108" s="3"/>
      <c r="BZ108" s="3"/>
      <c r="CA108" s="51"/>
      <c r="CB108" s="51"/>
      <c r="CC108" s="51"/>
      <c r="CD108" s="51"/>
      <c r="CE108" s="51"/>
      <c r="CF108" s="51"/>
      <c r="DB108" s="3"/>
    </row>
    <row r="109" spans="4:106" ht="13.5" customHeight="1">
      <c r="BE109" s="3"/>
      <c r="BF109" s="3"/>
      <c r="BG109" s="3"/>
      <c r="BH109" s="3"/>
      <c r="BI109" s="3"/>
      <c r="BJ109" s="3"/>
      <c r="CB109" s="51"/>
      <c r="CC109" s="51"/>
      <c r="CD109" s="51"/>
      <c r="CE109" s="51"/>
      <c r="CF109" s="51"/>
      <c r="DB109" s="3"/>
    </row>
    <row r="110" spans="4:106" ht="13.5" customHeight="1">
      <c r="BE110" s="3"/>
      <c r="BF110" s="3"/>
      <c r="BG110" s="3"/>
      <c r="BH110" s="3"/>
      <c r="BI110" s="3"/>
      <c r="BJ110" s="3"/>
      <c r="CB110" s="51"/>
      <c r="CC110" s="51"/>
      <c r="CD110" s="51"/>
      <c r="CE110" s="51"/>
      <c r="CF110" s="51"/>
      <c r="DB110" s="3"/>
    </row>
    <row r="111" spans="4:106" ht="13.5" customHeight="1">
      <c r="BE111" s="3"/>
      <c r="BF111" s="3"/>
      <c r="BG111" s="3"/>
      <c r="BH111" s="3"/>
      <c r="BI111" s="3"/>
      <c r="BJ111" s="3"/>
      <c r="BK111" s="3"/>
      <c r="BL111" s="3"/>
      <c r="BM111" s="3"/>
      <c r="BN111" s="3"/>
      <c r="BO111" s="3"/>
      <c r="BP111" s="3"/>
      <c r="BQ111" s="3"/>
      <c r="BR111" s="3"/>
      <c r="BS111" s="3"/>
      <c r="BT111" s="3"/>
      <c r="BU111" s="3"/>
      <c r="BV111" s="3"/>
      <c r="BW111" s="3"/>
      <c r="BX111" s="3"/>
      <c r="BY111" s="3"/>
      <c r="BZ111" s="3"/>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DA111" s="3"/>
      <c r="DB111" s="3"/>
    </row>
    <row r="112" spans="4:106" ht="13.5" customHeight="1">
      <c r="BE112" s="3"/>
      <c r="DB112" s="3"/>
    </row>
    <row r="113" spans="57:106" ht="13.5" customHeight="1">
      <c r="BE113" s="3"/>
      <c r="DB113" s="3"/>
    </row>
    <row r="114" spans="57:106" ht="13.5" customHeight="1">
      <c r="BE114" s="3"/>
      <c r="BF114" s="3"/>
      <c r="BG114" s="3"/>
      <c r="BH114" s="3"/>
      <c r="BI114" s="3"/>
      <c r="BJ114" s="3"/>
      <c r="BK114" s="3"/>
      <c r="BL114" s="3"/>
      <c r="BM114" s="3"/>
      <c r="BN114" s="3"/>
      <c r="BO114" s="3"/>
      <c r="BZ114" s="3"/>
      <c r="CA114" s="51"/>
      <c r="CB114" s="51"/>
      <c r="CC114" s="51"/>
      <c r="CD114" s="51"/>
      <c r="CX114" s="51"/>
      <c r="CY114" s="54"/>
      <c r="CZ114" s="54"/>
      <c r="DA114" s="54"/>
      <c r="DB114" s="3"/>
    </row>
    <row r="115" spans="57:106" ht="13.5" customHeight="1">
      <c r="BE115" s="3"/>
      <c r="DB115" s="3"/>
    </row>
    <row r="116" spans="57:106" ht="13.5" customHeight="1">
      <c r="BE116" s="3"/>
      <c r="BF116" s="52"/>
      <c r="BG116" s="109"/>
      <c r="BH116" s="109"/>
      <c r="BI116" s="109"/>
      <c r="BJ116" s="109"/>
      <c r="BK116" s="109"/>
      <c r="BL116" s="109"/>
      <c r="BM116" s="109"/>
      <c r="BN116" s="109"/>
      <c r="BO116" s="109"/>
      <c r="BP116" s="109"/>
      <c r="BQ116" s="173"/>
      <c r="BR116" s="174"/>
      <c r="BS116" s="174"/>
      <c r="BT116" s="174"/>
      <c r="BU116" s="174"/>
      <c r="BV116" s="174"/>
      <c r="BW116" s="174"/>
      <c r="BX116" s="174"/>
      <c r="BY116" s="174"/>
      <c r="BZ116" s="174"/>
      <c r="CA116" s="173"/>
      <c r="CB116" s="173"/>
      <c r="CC116" s="173"/>
      <c r="CD116" s="173"/>
      <c r="CE116" s="173"/>
      <c r="CF116" s="173"/>
      <c r="CG116" s="173"/>
      <c r="CH116" s="173"/>
      <c r="CI116" s="175"/>
      <c r="CJ116" s="175"/>
      <c r="CK116" s="175"/>
      <c r="CL116" s="175"/>
      <c r="CM116" s="175"/>
      <c r="CN116" s="175"/>
      <c r="CO116" s="175"/>
      <c r="CP116" s="175"/>
      <c r="CQ116" s="175"/>
      <c r="CR116" s="109"/>
      <c r="CS116" s="109"/>
      <c r="CT116" s="109"/>
      <c r="CU116" s="109"/>
      <c r="CV116" s="109"/>
      <c r="CW116" s="109"/>
      <c r="CX116" s="109"/>
      <c r="CY116" s="109"/>
      <c r="CZ116" s="109"/>
      <c r="DA116" s="52"/>
      <c r="DB116" s="3"/>
    </row>
    <row r="117" spans="57:106" ht="13.5" customHeight="1">
      <c r="BF117" s="52"/>
      <c r="BG117" s="109"/>
      <c r="BH117" s="109"/>
      <c r="BI117" s="109"/>
      <c r="BJ117" s="109"/>
      <c r="BK117" s="109"/>
      <c r="BL117" s="109"/>
      <c r="BM117" s="109"/>
      <c r="BN117" s="109"/>
      <c r="BO117" s="109"/>
      <c r="BP117" s="109"/>
      <c r="BQ117" s="173"/>
      <c r="BR117" s="174"/>
      <c r="BS117" s="174"/>
      <c r="BT117" s="174"/>
      <c r="BU117" s="174"/>
      <c r="BV117" s="174"/>
      <c r="BW117" s="174"/>
      <c r="BX117" s="174"/>
      <c r="BY117" s="174"/>
      <c r="BZ117" s="174"/>
      <c r="CA117" s="173"/>
      <c r="CB117" s="173"/>
      <c r="CC117" s="173"/>
      <c r="CD117" s="173"/>
      <c r="CE117" s="173"/>
      <c r="CF117" s="173"/>
      <c r="CG117" s="173"/>
      <c r="CH117" s="173"/>
      <c r="CI117" s="175"/>
      <c r="CJ117" s="175"/>
      <c r="CK117" s="175"/>
      <c r="CL117" s="175"/>
      <c r="CM117" s="175"/>
      <c r="CN117" s="175"/>
      <c r="CO117" s="175"/>
      <c r="CP117" s="175"/>
      <c r="CQ117" s="175"/>
      <c r="CR117" s="109"/>
      <c r="CS117" s="109"/>
      <c r="CT117" s="109"/>
      <c r="CU117" s="109"/>
      <c r="CV117" s="109"/>
      <c r="CW117" s="109"/>
      <c r="CX117" s="109"/>
      <c r="CY117" s="109"/>
      <c r="CZ117" s="109"/>
      <c r="DA117" s="52"/>
    </row>
    <row r="118" spans="57:106" ht="13.5" customHeight="1">
      <c r="BF118" s="109"/>
      <c r="BG118" s="109"/>
      <c r="BH118" s="109"/>
      <c r="BI118" s="109"/>
      <c r="BJ118" s="109"/>
      <c r="BK118" s="109"/>
      <c r="BL118" s="109"/>
      <c r="BM118" s="109"/>
      <c r="BN118" s="109"/>
      <c r="BO118" s="109"/>
      <c r="BP118" s="109"/>
      <c r="BQ118" s="109"/>
      <c r="BR118" s="109"/>
      <c r="BS118" s="109"/>
      <c r="BT118" s="109"/>
      <c r="BU118" s="109"/>
      <c r="CW118" s="52"/>
      <c r="CX118" s="52"/>
      <c r="CY118" s="52"/>
      <c r="CZ118" s="52"/>
      <c r="DA118" s="52"/>
    </row>
    <row r="119" spans="57:106" ht="13.5" customHeight="1">
      <c r="BF119" s="109"/>
      <c r="BG119" s="109"/>
      <c r="BH119" s="109"/>
      <c r="BI119" s="109"/>
      <c r="BJ119" s="109"/>
      <c r="BK119" s="109"/>
      <c r="BL119" s="109"/>
      <c r="BM119" s="109"/>
      <c r="BN119" s="109"/>
      <c r="BO119" s="109"/>
      <c r="BP119" s="109"/>
      <c r="BQ119" s="109"/>
      <c r="BR119" s="109"/>
      <c r="BS119" s="109"/>
      <c r="BT119" s="109"/>
      <c r="BU119" s="109"/>
      <c r="CW119" s="52"/>
      <c r="CX119" s="52"/>
      <c r="CY119" s="52"/>
      <c r="CZ119" s="52"/>
      <c r="DA119" s="52"/>
    </row>
    <row r="120" spans="57:106" ht="13.5" customHeight="1">
      <c r="BF120" s="152"/>
      <c r="BG120" s="109"/>
      <c r="BH120" s="109"/>
      <c r="BI120" s="109"/>
      <c r="BJ120" s="109"/>
      <c r="BK120" s="109"/>
      <c r="BL120" s="109"/>
      <c r="BM120" s="109"/>
      <c r="BN120" s="109"/>
      <c r="BO120" s="109"/>
      <c r="BP120" s="109"/>
      <c r="BQ120" s="109"/>
      <c r="BR120" s="109"/>
      <c r="BS120" s="109"/>
      <c r="BT120" s="109"/>
      <c r="BU120" s="109"/>
      <c r="BV120" s="109"/>
      <c r="BW120" s="109"/>
      <c r="BX120" s="109"/>
      <c r="BY120" s="173"/>
      <c r="BZ120" s="173"/>
      <c r="CA120" s="175"/>
      <c r="CB120" s="175"/>
      <c r="CC120" s="175"/>
      <c r="CD120" s="175"/>
      <c r="CE120" s="175"/>
      <c r="CF120" s="175"/>
      <c r="CG120" s="175"/>
      <c r="CH120" s="175"/>
      <c r="CI120" s="109"/>
      <c r="CJ120" s="109"/>
      <c r="CK120" s="109"/>
      <c r="CL120" s="173"/>
      <c r="CM120" s="173"/>
      <c r="CN120" s="173"/>
      <c r="CO120" s="173"/>
      <c r="CP120" s="173"/>
      <c r="CQ120" s="173"/>
      <c r="CR120" s="174"/>
      <c r="CS120" s="174"/>
      <c r="CT120" s="173"/>
      <c r="CU120" s="173"/>
      <c r="CV120" s="151"/>
      <c r="CW120" s="151"/>
      <c r="CX120" s="151"/>
      <c r="CY120" s="151"/>
      <c r="CZ120" s="151"/>
      <c r="DA120" s="151"/>
    </row>
    <row r="121" spans="57:106" ht="13.5" customHeight="1">
      <c r="BG121" s="109"/>
      <c r="BH121" s="109"/>
      <c r="BI121" s="109"/>
      <c r="BJ121" s="109"/>
      <c r="BK121" s="109"/>
      <c r="BL121" s="109"/>
      <c r="BM121" s="109"/>
      <c r="BN121" s="109"/>
      <c r="BO121" s="109"/>
      <c r="BP121" s="109"/>
      <c r="BQ121" s="109"/>
      <c r="BR121" s="109"/>
      <c r="BS121" s="109"/>
      <c r="BT121" s="109"/>
      <c r="BU121" s="109"/>
      <c r="BV121" s="109"/>
      <c r="BW121" s="109"/>
      <c r="BX121" s="109"/>
      <c r="BY121" s="173"/>
      <c r="BZ121" s="173"/>
      <c r="CA121" s="175"/>
      <c r="CB121" s="175"/>
      <c r="CC121" s="175"/>
      <c r="CD121" s="175"/>
      <c r="CE121" s="175"/>
      <c r="CF121" s="175"/>
      <c r="CG121" s="175"/>
      <c r="CH121" s="175"/>
      <c r="CI121" s="109"/>
      <c r="CJ121" s="109"/>
      <c r="CK121" s="109"/>
      <c r="CL121" s="173"/>
      <c r="CM121" s="173"/>
      <c r="CN121" s="173"/>
      <c r="CO121" s="173"/>
      <c r="CP121" s="173"/>
      <c r="CQ121" s="173"/>
      <c r="CR121" s="174"/>
      <c r="CS121" s="174"/>
      <c r="CT121" s="173"/>
      <c r="CU121" s="173"/>
      <c r="CV121" s="151"/>
      <c r="CW121" s="151"/>
      <c r="CX121" s="151"/>
      <c r="CY121" s="151"/>
      <c r="CZ121" s="151"/>
      <c r="DA121" s="151"/>
    </row>
    <row r="122" spans="57:106" ht="13.5" customHeight="1">
      <c r="CF122" s="152"/>
      <c r="CG122" s="152"/>
      <c r="CH122" s="152"/>
      <c r="CI122" s="152"/>
      <c r="CJ122" s="152"/>
      <c r="CK122" s="152"/>
      <c r="CL122" s="152"/>
      <c r="CM122" s="152"/>
      <c r="CN122" s="152"/>
      <c r="CO122" s="152"/>
      <c r="CP122" s="152"/>
      <c r="CQ122" s="152"/>
      <c r="CR122" s="152"/>
      <c r="CS122" s="152"/>
      <c r="CT122" s="152"/>
      <c r="CU122" s="152"/>
      <c r="CV122" s="152"/>
      <c r="CW122" s="152"/>
      <c r="CX122" s="152"/>
      <c r="CY122" s="152"/>
    </row>
    <row r="123" spans="57:106" ht="13.5" customHeight="1">
      <c r="CF123" s="152"/>
      <c r="CG123" s="152"/>
      <c r="CH123" s="152"/>
      <c r="CI123" s="152"/>
      <c r="CJ123" s="152"/>
      <c r="CK123" s="152"/>
      <c r="CL123" s="152"/>
      <c r="CM123" s="152"/>
      <c r="CN123" s="152"/>
      <c r="CO123" s="152"/>
      <c r="CP123" s="152"/>
      <c r="CQ123" s="152"/>
      <c r="CR123" s="152"/>
      <c r="CS123" s="152"/>
      <c r="CT123" s="152"/>
      <c r="CU123" s="152"/>
      <c r="CV123" s="152"/>
      <c r="CW123" s="152"/>
      <c r="CX123" s="152"/>
      <c r="CY123" s="152"/>
    </row>
    <row r="124" spans="57:106" ht="13.5" customHeight="1">
      <c r="BF124" s="123"/>
      <c r="BG124" s="123"/>
      <c r="BH124" s="152"/>
      <c r="BI124" s="152"/>
      <c r="BJ124" s="152"/>
      <c r="BK124" s="152"/>
      <c r="BL124" s="152"/>
      <c r="BM124" s="152"/>
      <c r="BN124" s="173"/>
      <c r="BO124" s="173"/>
      <c r="BP124" s="173"/>
      <c r="BQ124" s="122"/>
      <c r="BR124" s="122"/>
      <c r="BS124" s="122"/>
      <c r="BT124" s="113"/>
      <c r="BU124" s="113"/>
      <c r="BV124" s="122"/>
      <c r="BW124" s="122"/>
      <c r="BX124" s="122"/>
      <c r="BY124" s="113"/>
      <c r="BZ124" s="113"/>
      <c r="CA124" s="176"/>
      <c r="CB124" s="176"/>
      <c r="CC124" s="176"/>
      <c r="CD124" s="113"/>
      <c r="CE124" s="113"/>
      <c r="CF124" s="152"/>
      <c r="CG124" s="152"/>
      <c r="CH124" s="152"/>
      <c r="CI124" s="152"/>
      <c r="CJ124" s="152"/>
      <c r="CK124" s="152"/>
      <c r="CL124" s="151"/>
      <c r="CM124" s="151"/>
      <c r="CN124" s="177"/>
      <c r="CO124" s="177"/>
      <c r="CP124" s="177"/>
      <c r="CQ124" s="177"/>
      <c r="CR124" s="177"/>
      <c r="CS124" s="177"/>
      <c r="CT124" s="177"/>
      <c r="CU124" s="177"/>
      <c r="CV124" s="110"/>
      <c r="CW124" s="151"/>
      <c r="CX124" s="151"/>
      <c r="CY124" s="151"/>
    </row>
    <row r="125" spans="57:106" ht="13.5" customHeight="1">
      <c r="BF125" s="123"/>
      <c r="BG125" s="123"/>
      <c r="BH125" s="152"/>
      <c r="BI125" s="152"/>
      <c r="BJ125" s="152"/>
      <c r="BK125" s="152"/>
      <c r="BL125" s="152"/>
      <c r="BM125" s="152"/>
      <c r="BN125" s="173"/>
      <c r="BO125" s="173"/>
      <c r="BP125" s="173"/>
      <c r="BQ125" s="122"/>
      <c r="BR125" s="122"/>
      <c r="BS125" s="122"/>
      <c r="BT125" s="113"/>
      <c r="BU125" s="113"/>
      <c r="BV125" s="122"/>
      <c r="BW125" s="122"/>
      <c r="BX125" s="122"/>
      <c r="BY125" s="113"/>
      <c r="BZ125" s="113"/>
      <c r="CA125" s="176"/>
      <c r="CB125" s="176"/>
      <c r="CC125" s="176"/>
      <c r="CD125" s="113"/>
      <c r="CE125" s="113"/>
      <c r="CF125" s="1"/>
      <c r="CG125" s="1"/>
      <c r="CH125" s="1"/>
      <c r="CI125" s="1"/>
      <c r="CJ125" s="1"/>
      <c r="CK125" s="1"/>
      <c r="CL125" s="151"/>
      <c r="CM125" s="151"/>
      <c r="CN125" s="177"/>
      <c r="CO125" s="177"/>
      <c r="CP125" s="177"/>
      <c r="CQ125" s="177"/>
      <c r="CR125" s="177"/>
      <c r="CS125" s="177"/>
      <c r="CT125" s="177"/>
      <c r="CU125" s="177"/>
      <c r="CV125" s="110"/>
      <c r="CW125" s="151"/>
      <c r="CX125" s="151"/>
      <c r="CY125" s="151"/>
      <c r="CZ125" s="3"/>
    </row>
    <row r="126" spans="57:106" ht="13.5" customHeight="1">
      <c r="BQ126" s="45"/>
      <c r="BR126" s="45"/>
      <c r="BS126" s="45"/>
      <c r="CF126" s="1"/>
      <c r="CG126" s="1"/>
      <c r="CH126" s="1"/>
      <c r="CI126" s="1"/>
      <c r="CJ126" s="1"/>
      <c r="CK126" s="1"/>
      <c r="CL126" s="3"/>
      <c r="CM126" s="3"/>
      <c r="CN126" s="48"/>
      <c r="CO126" s="48"/>
      <c r="CP126" s="48"/>
      <c r="CQ126" s="48"/>
      <c r="CR126" s="48"/>
      <c r="CS126" s="48"/>
      <c r="CT126" s="48"/>
      <c r="CU126" s="48"/>
      <c r="CV126" s="48"/>
      <c r="CW126" s="3"/>
      <c r="CX126" s="3"/>
      <c r="CY126" s="3"/>
      <c r="CZ126" s="3"/>
    </row>
    <row r="127" spans="57:106" ht="13.5" customHeight="1">
      <c r="CA127" s="151"/>
      <c r="CB127" s="173"/>
      <c r="CC127" s="173"/>
      <c r="CD127" s="173"/>
      <c r="CE127" s="173"/>
      <c r="CF127" s="173"/>
      <c r="CG127" s="173"/>
      <c r="CH127" s="173"/>
      <c r="CI127" s="173"/>
      <c r="CJ127" s="173"/>
      <c r="CK127" s="173"/>
      <c r="CL127" s="151"/>
      <c r="CM127" s="151"/>
      <c r="CN127" s="177"/>
      <c r="CO127" s="177"/>
      <c r="CP127" s="177"/>
      <c r="CQ127" s="177"/>
      <c r="CR127" s="177"/>
      <c r="CS127" s="177"/>
      <c r="CT127" s="177"/>
      <c r="CU127" s="177"/>
      <c r="CV127" s="110"/>
      <c r="CW127" s="151"/>
      <c r="CX127" s="151"/>
      <c r="CY127" s="151"/>
      <c r="CZ127" s="61"/>
      <c r="DA127" s="9"/>
    </row>
    <row r="128" spans="57:106" ht="13.5" customHeight="1">
      <c r="BG128" s="3"/>
      <c r="BH128" s="3"/>
      <c r="BI128" s="3"/>
      <c r="BW128" s="1"/>
      <c r="BX128" s="1"/>
      <c r="BY128" s="1"/>
      <c r="CA128" s="151"/>
      <c r="CB128" s="173"/>
      <c r="CC128" s="173"/>
      <c r="CD128" s="173"/>
      <c r="CE128" s="173"/>
      <c r="CF128" s="173"/>
      <c r="CG128" s="173"/>
      <c r="CH128" s="173"/>
      <c r="CI128" s="173"/>
      <c r="CJ128" s="173"/>
      <c r="CK128" s="173"/>
      <c r="CL128" s="151"/>
      <c r="CM128" s="151"/>
      <c r="CN128" s="177"/>
      <c r="CO128" s="177"/>
      <c r="CP128" s="177"/>
      <c r="CQ128" s="177"/>
      <c r="CR128" s="177"/>
      <c r="CS128" s="177"/>
      <c r="CT128" s="177"/>
      <c r="CU128" s="177"/>
      <c r="CV128" s="110"/>
      <c r="CW128" s="151"/>
      <c r="CX128" s="151"/>
      <c r="CY128" s="151"/>
      <c r="CZ128" s="61"/>
      <c r="DA128" s="9"/>
    </row>
    <row r="129" spans="58:105" ht="13.5" customHeight="1">
      <c r="BQ129" s="45"/>
      <c r="BR129" s="45"/>
      <c r="BS129" s="45"/>
      <c r="CN129" s="52"/>
      <c r="CO129" s="52"/>
      <c r="CP129" s="52"/>
      <c r="CQ129" s="52"/>
      <c r="CR129" s="52"/>
      <c r="CS129" s="52"/>
      <c r="CT129" s="52"/>
      <c r="CU129" s="52"/>
      <c r="CV129" s="52"/>
    </row>
    <row r="130" spans="58:105" ht="13.5" customHeight="1">
      <c r="BF130" s="3"/>
      <c r="BG130" s="3"/>
      <c r="BH130" s="3"/>
      <c r="BI130" s="3"/>
      <c r="BJ130" s="3"/>
      <c r="BK130" s="3"/>
      <c r="BL130" s="3"/>
      <c r="BM130" s="3"/>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3"/>
      <c r="CM130" s="3"/>
      <c r="CN130" s="48"/>
      <c r="CO130" s="48"/>
      <c r="CP130" s="48"/>
      <c r="CQ130" s="48"/>
      <c r="CR130" s="48"/>
      <c r="CS130" s="48"/>
      <c r="CT130" s="48"/>
      <c r="CU130" s="48"/>
      <c r="CV130" s="48"/>
      <c r="CW130" s="3"/>
      <c r="CX130" s="3"/>
      <c r="CY130" s="3"/>
      <c r="CZ130" s="3"/>
      <c r="DA130" s="3"/>
    </row>
    <row r="131" spans="58:105" ht="13.5" customHeight="1">
      <c r="BF131" s="123"/>
      <c r="BG131" s="123"/>
      <c r="BH131" s="152"/>
      <c r="BI131" s="152"/>
      <c r="BJ131" s="152"/>
      <c r="BK131" s="152"/>
      <c r="BL131" s="152"/>
      <c r="BM131" s="152"/>
      <c r="BN131" s="173"/>
      <c r="BO131" s="173"/>
      <c r="BP131" s="173"/>
      <c r="BQ131" s="122"/>
      <c r="BR131" s="122"/>
      <c r="BS131" s="122"/>
      <c r="BT131" s="113"/>
      <c r="BU131" s="113"/>
      <c r="BV131" s="122"/>
      <c r="BW131" s="122"/>
      <c r="BX131" s="122"/>
      <c r="BY131" s="113"/>
      <c r="BZ131" s="113"/>
      <c r="CA131" s="176"/>
      <c r="CB131" s="176"/>
      <c r="CC131" s="176"/>
      <c r="CD131" s="113"/>
      <c r="CE131" s="113"/>
      <c r="CF131" s="152"/>
      <c r="CG131" s="152"/>
      <c r="CH131" s="152"/>
      <c r="CI131" s="152"/>
      <c r="CJ131" s="152"/>
      <c r="CK131" s="152"/>
      <c r="CL131" s="151"/>
      <c r="CM131" s="151"/>
      <c r="CN131" s="177"/>
      <c r="CO131" s="177"/>
      <c r="CP131" s="177"/>
      <c r="CQ131" s="177"/>
      <c r="CR131" s="177"/>
      <c r="CS131" s="177"/>
      <c r="CT131" s="177"/>
      <c r="CU131" s="177"/>
      <c r="CV131" s="110"/>
      <c r="CW131" s="151"/>
      <c r="CX131" s="151"/>
      <c r="CY131" s="151"/>
    </row>
    <row r="132" spans="58:105" ht="13.5" customHeight="1">
      <c r="BF132" s="123"/>
      <c r="BG132" s="123"/>
      <c r="BH132" s="152"/>
      <c r="BI132" s="152"/>
      <c r="BJ132" s="152"/>
      <c r="BK132" s="152"/>
      <c r="BL132" s="152"/>
      <c r="BM132" s="152"/>
      <c r="BN132" s="173"/>
      <c r="BO132" s="173"/>
      <c r="BP132" s="173"/>
      <c r="BQ132" s="122"/>
      <c r="BR132" s="122"/>
      <c r="BS132" s="122"/>
      <c r="BT132" s="113"/>
      <c r="BU132" s="113"/>
      <c r="BV132" s="122"/>
      <c r="BW132" s="122"/>
      <c r="BX132" s="122"/>
      <c r="BY132" s="113"/>
      <c r="BZ132" s="113"/>
      <c r="CA132" s="176"/>
      <c r="CB132" s="176"/>
      <c r="CC132" s="176"/>
      <c r="CD132" s="113"/>
      <c r="CE132" s="113"/>
      <c r="CF132" s="1"/>
      <c r="CG132" s="1"/>
      <c r="CH132" s="1"/>
      <c r="CI132" s="1"/>
      <c r="CJ132" s="1"/>
      <c r="CK132" s="1"/>
      <c r="CL132" s="151"/>
      <c r="CM132" s="151"/>
      <c r="CN132" s="177"/>
      <c r="CO132" s="177"/>
      <c r="CP132" s="177"/>
      <c r="CQ132" s="177"/>
      <c r="CR132" s="177"/>
      <c r="CS132" s="177"/>
      <c r="CT132" s="177"/>
      <c r="CU132" s="177"/>
      <c r="CV132" s="110"/>
      <c r="CW132" s="151"/>
      <c r="CX132" s="151"/>
      <c r="CY132" s="151"/>
      <c r="CZ132" s="3"/>
    </row>
    <row r="133" spans="58:105" ht="13.5" customHeight="1">
      <c r="CF133" s="3"/>
      <c r="CG133" s="3"/>
      <c r="CH133" s="3"/>
      <c r="CI133" s="3"/>
      <c r="CJ133" s="3"/>
      <c r="CK133" s="3"/>
      <c r="CL133" s="3"/>
      <c r="CM133" s="3"/>
      <c r="CN133" s="48"/>
      <c r="CO133" s="48"/>
      <c r="CP133" s="48"/>
      <c r="CQ133" s="48"/>
      <c r="CR133" s="48"/>
      <c r="CS133" s="48"/>
      <c r="CT133" s="48"/>
      <c r="CU133" s="48"/>
      <c r="CV133" s="48"/>
      <c r="CW133" s="3"/>
      <c r="CX133" s="3"/>
      <c r="CY133" s="3"/>
      <c r="CZ133" s="3"/>
    </row>
    <row r="134" spans="58:105" ht="13.5" customHeight="1">
      <c r="CA134" s="151"/>
      <c r="CB134" s="173"/>
      <c r="CC134" s="173"/>
      <c r="CD134" s="173"/>
      <c r="CE134" s="173"/>
      <c r="CF134" s="173"/>
      <c r="CG134" s="173"/>
      <c r="CH134" s="173"/>
      <c r="CI134" s="173"/>
      <c r="CJ134" s="173"/>
      <c r="CK134" s="173"/>
      <c r="CL134" s="151"/>
      <c r="CM134" s="151"/>
      <c r="CN134" s="177"/>
      <c r="CO134" s="177"/>
      <c r="CP134" s="177"/>
      <c r="CQ134" s="177"/>
      <c r="CR134" s="177"/>
      <c r="CS134" s="177"/>
      <c r="CT134" s="177"/>
      <c r="CU134" s="177"/>
      <c r="CV134" s="110"/>
      <c r="CW134" s="151"/>
      <c r="CX134" s="151"/>
      <c r="CY134" s="151"/>
      <c r="CZ134" s="61"/>
      <c r="DA134" s="9"/>
    </row>
    <row r="135" spans="58:105" ht="13.5" customHeight="1">
      <c r="BG135" s="3"/>
      <c r="BH135" s="3"/>
      <c r="BI135" s="3"/>
      <c r="BJ135" s="3"/>
      <c r="BK135" s="3"/>
      <c r="BL135" s="3"/>
      <c r="BM135" s="3"/>
      <c r="BN135" s="3"/>
      <c r="BO135" s="3"/>
      <c r="BP135" s="3"/>
      <c r="BQ135" s="3"/>
      <c r="BR135" s="3"/>
      <c r="BS135" s="3"/>
      <c r="BT135" s="3"/>
      <c r="BU135" s="3"/>
      <c r="BV135" s="3"/>
      <c r="BW135" s="3"/>
      <c r="BX135" s="3"/>
      <c r="BY135" s="3"/>
      <c r="CA135" s="151"/>
      <c r="CB135" s="173"/>
      <c r="CC135" s="173"/>
      <c r="CD135" s="173"/>
      <c r="CE135" s="173"/>
      <c r="CF135" s="173"/>
      <c r="CG135" s="173"/>
      <c r="CH135" s="173"/>
      <c r="CI135" s="173"/>
      <c r="CJ135" s="173"/>
      <c r="CK135" s="173"/>
      <c r="CL135" s="151"/>
      <c r="CM135" s="151"/>
      <c r="CN135" s="177"/>
      <c r="CO135" s="177"/>
      <c r="CP135" s="177"/>
      <c r="CQ135" s="177"/>
      <c r="CR135" s="177"/>
      <c r="CS135" s="177"/>
      <c r="CT135" s="177"/>
      <c r="CU135" s="177"/>
      <c r="CV135" s="110"/>
      <c r="CW135" s="151"/>
      <c r="CX135" s="151"/>
      <c r="CY135" s="151"/>
      <c r="CZ135" s="61"/>
      <c r="DA135" s="9"/>
    </row>
    <row r="136" spans="58:105" ht="13.5" customHeight="1">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row>
    <row r="137" spans="58:105" ht="13.5" customHeight="1">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row>
    <row r="138" spans="58:105" ht="13.5" customHeight="1">
      <c r="BF138" s="3"/>
      <c r="BG138" s="3"/>
      <c r="BH138" s="114"/>
      <c r="BI138" s="114"/>
      <c r="BJ138" s="114"/>
      <c r="BK138" s="114"/>
      <c r="BL138" s="114"/>
      <c r="BM138" s="178"/>
      <c r="BN138" s="178"/>
      <c r="BO138" s="178"/>
      <c r="BP138" s="178"/>
      <c r="BQ138" s="178"/>
      <c r="BR138" s="178"/>
      <c r="BS138" s="178"/>
      <c r="BT138" s="178"/>
      <c r="BU138" s="178"/>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c r="CR138" s="114"/>
      <c r="CS138" s="114"/>
      <c r="CT138" s="114"/>
      <c r="CU138" s="114"/>
      <c r="CV138" s="114"/>
      <c r="CW138" s="114"/>
      <c r="CX138" s="114"/>
      <c r="CY138" s="114"/>
      <c r="CZ138" s="114"/>
      <c r="DA138" s="3"/>
    </row>
    <row r="139" spans="58:105" ht="13.5" customHeight="1">
      <c r="BF139" s="3"/>
      <c r="BG139" s="3"/>
      <c r="BH139" s="114"/>
      <c r="BI139" s="114"/>
      <c r="BJ139" s="114"/>
      <c r="BK139" s="114"/>
      <c r="BL139" s="114"/>
      <c r="BM139" s="178"/>
      <c r="BN139" s="178"/>
      <c r="BO139" s="178"/>
      <c r="BP139" s="178"/>
      <c r="BQ139" s="178"/>
      <c r="BR139" s="178"/>
      <c r="BS139" s="178"/>
      <c r="BT139" s="178"/>
      <c r="BU139" s="178"/>
      <c r="BV139" s="114"/>
      <c r="BW139" s="114"/>
      <c r="BX139" s="114"/>
      <c r="BY139" s="114"/>
      <c r="BZ139" s="114"/>
      <c r="CA139" s="114"/>
      <c r="CB139" s="114"/>
      <c r="CC139" s="114"/>
      <c r="CD139" s="114"/>
      <c r="CE139" s="114"/>
      <c r="CF139" s="114"/>
      <c r="CG139" s="114"/>
      <c r="CH139" s="114"/>
      <c r="CI139" s="114"/>
      <c r="CJ139" s="114"/>
      <c r="CK139" s="114"/>
      <c r="CL139" s="114"/>
      <c r="CM139" s="114"/>
      <c r="CN139" s="114"/>
      <c r="CO139" s="114"/>
      <c r="CP139" s="114"/>
      <c r="CQ139" s="114"/>
      <c r="CR139" s="114"/>
      <c r="CS139" s="114"/>
      <c r="CT139" s="114"/>
      <c r="CU139" s="114"/>
      <c r="CV139" s="114"/>
      <c r="CW139" s="114"/>
      <c r="CX139" s="114"/>
      <c r="CY139" s="114"/>
      <c r="CZ139" s="114"/>
      <c r="DA139" s="3"/>
    </row>
    <row r="140" spans="58:105" ht="13.5" customHeight="1">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row>
    <row r="141" spans="58:105" ht="13.5" customHeight="1">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row>
    <row r="143" spans="58:105" ht="13.5" customHeight="1">
      <c r="BF143" s="179"/>
      <c r="BG143" s="179"/>
      <c r="BH143" s="109"/>
      <c r="BI143" s="109"/>
      <c r="BJ143" s="109"/>
      <c r="BK143" s="109"/>
      <c r="BL143" s="109"/>
      <c r="BM143" s="138"/>
      <c r="BN143" s="138"/>
      <c r="BO143" s="138"/>
      <c r="BP143" s="138"/>
      <c r="BQ143" s="138"/>
      <c r="BR143" s="138"/>
      <c r="BS143" s="138"/>
      <c r="BT143" s="138"/>
      <c r="BU143" s="138"/>
      <c r="BV143" s="138"/>
      <c r="BW143" s="138"/>
      <c r="BX143" s="138"/>
      <c r="BY143" s="138"/>
      <c r="BZ143" s="138"/>
      <c r="CA143" s="138"/>
      <c r="CB143" s="138"/>
      <c r="CC143" s="138"/>
      <c r="CD143" s="138"/>
      <c r="CE143" s="138"/>
      <c r="CF143" s="138"/>
      <c r="CG143" s="138"/>
      <c r="CH143" s="138"/>
      <c r="CI143" s="138"/>
      <c r="CJ143" s="138"/>
      <c r="CK143" s="138"/>
      <c r="CL143" s="138"/>
      <c r="CM143" s="138"/>
      <c r="CN143" s="138"/>
      <c r="CO143" s="138"/>
      <c r="CP143" s="138"/>
      <c r="CQ143" s="138"/>
      <c r="CR143" s="138"/>
      <c r="CS143" s="138"/>
      <c r="CT143" s="138"/>
      <c r="CU143" s="138"/>
      <c r="CV143" s="153"/>
      <c r="CW143" s="153"/>
      <c r="CX143" s="153"/>
      <c r="CY143" s="153"/>
      <c r="CZ143" s="153"/>
      <c r="DA143" s="153"/>
    </row>
    <row r="144" spans="58:105" ht="13.5" customHeight="1">
      <c r="BF144" s="179"/>
      <c r="BG144" s="179"/>
      <c r="BH144" s="109"/>
      <c r="BI144" s="109"/>
      <c r="BJ144" s="109"/>
      <c r="BK144" s="109"/>
      <c r="BL144" s="109"/>
      <c r="BM144" s="138"/>
      <c r="BN144" s="138"/>
      <c r="BO144" s="138"/>
      <c r="BP144" s="138"/>
      <c r="BQ144" s="138"/>
      <c r="BR144" s="138"/>
      <c r="BS144" s="138"/>
      <c r="BT144" s="138"/>
      <c r="BU144" s="138"/>
      <c r="BV144" s="138"/>
      <c r="BW144" s="138"/>
      <c r="BX144" s="138"/>
      <c r="BY144" s="138"/>
      <c r="BZ144" s="138"/>
      <c r="CA144" s="138"/>
      <c r="CB144" s="138"/>
      <c r="CC144" s="138"/>
      <c r="CD144" s="138"/>
      <c r="CE144" s="138"/>
      <c r="CF144" s="138"/>
      <c r="CG144" s="138"/>
      <c r="CH144" s="138"/>
      <c r="CI144" s="138"/>
      <c r="CJ144" s="138"/>
      <c r="CK144" s="138"/>
      <c r="CL144" s="138"/>
      <c r="CM144" s="138"/>
      <c r="CN144" s="138"/>
      <c r="CO144" s="138"/>
      <c r="CP144" s="138"/>
      <c r="CQ144" s="138"/>
      <c r="CR144" s="138"/>
      <c r="CS144" s="138"/>
      <c r="CT144" s="138"/>
      <c r="CU144" s="138"/>
      <c r="CV144" s="153"/>
      <c r="CW144" s="153"/>
      <c r="CX144" s="153"/>
      <c r="CY144" s="153"/>
      <c r="CZ144" s="153"/>
      <c r="DA144" s="153"/>
    </row>
    <row r="145" spans="58:105" ht="13.5" customHeight="1">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row>
    <row r="146" spans="58:105" ht="13.5" customHeight="1">
      <c r="BF146" s="3"/>
      <c r="BG146" s="3"/>
      <c r="BH146" s="3"/>
      <c r="BI146" s="3"/>
      <c r="BJ146" s="3"/>
      <c r="BK146" s="3"/>
      <c r="BL146" s="3"/>
      <c r="BM146" s="180"/>
      <c r="BN146" s="180"/>
      <c r="BO146" s="180"/>
      <c r="BP146" s="180"/>
      <c r="BQ146" s="180"/>
      <c r="BR146" s="180"/>
      <c r="BS146" s="180"/>
      <c r="BT146" s="180"/>
      <c r="BU146" s="180"/>
      <c r="BV146" s="180"/>
      <c r="BW146" s="180"/>
      <c r="BX146" s="180"/>
      <c r="BY146" s="180"/>
      <c r="BZ146" s="180"/>
      <c r="CA146" s="180"/>
      <c r="CB146" s="180"/>
      <c r="CC146" s="180"/>
      <c r="CD146" s="180"/>
      <c r="CE146" s="180"/>
      <c r="CF146" s="180"/>
      <c r="CG146" s="180"/>
      <c r="CH146" s="180"/>
      <c r="CI146" s="180"/>
      <c r="CJ146" s="180"/>
      <c r="CK146" s="180"/>
      <c r="CL146" s="180"/>
      <c r="CM146" s="180"/>
      <c r="CN146" s="180"/>
      <c r="CO146" s="180"/>
      <c r="CP146" s="180"/>
      <c r="CQ146" s="180"/>
      <c r="CR146" s="180"/>
      <c r="CS146" s="180"/>
      <c r="CT146" s="180"/>
      <c r="CU146" s="180"/>
      <c r="CV146" s="111"/>
      <c r="CW146" s="111"/>
      <c r="CX146" s="111"/>
      <c r="CY146" s="111"/>
      <c r="CZ146" s="111"/>
      <c r="DA146" s="111"/>
    </row>
    <row r="147" spans="58:105" ht="13.5" customHeight="1">
      <c r="BF147" s="3"/>
      <c r="BG147" s="3"/>
      <c r="BH147" s="3"/>
      <c r="BI147" s="3"/>
      <c r="BJ147" s="3"/>
      <c r="BK147" s="3"/>
      <c r="BL147" s="3"/>
      <c r="BM147" s="180"/>
      <c r="BN147" s="180"/>
      <c r="BO147" s="180"/>
      <c r="BP147" s="180"/>
      <c r="BQ147" s="180"/>
      <c r="BR147" s="180"/>
      <c r="BS147" s="180"/>
      <c r="BT147" s="180"/>
      <c r="BU147" s="180"/>
      <c r="BV147" s="180"/>
      <c r="BW147" s="180"/>
      <c r="BX147" s="180"/>
      <c r="BY147" s="180"/>
      <c r="BZ147" s="180"/>
      <c r="CA147" s="180"/>
      <c r="CB147" s="180"/>
      <c r="CC147" s="180"/>
      <c r="CD147" s="180"/>
      <c r="CE147" s="180"/>
      <c r="CF147" s="180"/>
      <c r="CG147" s="180"/>
      <c r="CH147" s="180"/>
      <c r="CI147" s="180"/>
      <c r="CJ147" s="180"/>
      <c r="CK147" s="180"/>
      <c r="CL147" s="180"/>
      <c r="CM147" s="180"/>
      <c r="CN147" s="180"/>
      <c r="CO147" s="180"/>
      <c r="CP147" s="180"/>
      <c r="CQ147" s="180"/>
      <c r="CR147" s="180"/>
      <c r="CS147" s="180"/>
      <c r="CT147" s="180"/>
      <c r="CU147" s="180"/>
      <c r="CV147" s="111"/>
      <c r="CW147" s="111"/>
      <c r="CX147" s="111"/>
      <c r="CY147" s="111"/>
      <c r="CZ147" s="111"/>
      <c r="DA147" s="111"/>
    </row>
  </sheetData>
  <sheetProtection selectLockedCells="1" selectUnlockedCells="1"/>
  <mergeCells count="90">
    <mergeCell ref="C75:G76"/>
    <mergeCell ref="AK75:AP76"/>
    <mergeCell ref="AQ75:AV76"/>
    <mergeCell ref="H66:J67"/>
    <mergeCell ref="K66:AS67"/>
    <mergeCell ref="AT66:AV67"/>
    <mergeCell ref="A69:AX70"/>
    <mergeCell ref="C72:G73"/>
    <mergeCell ref="H72:AV73"/>
    <mergeCell ref="H75:AJ76"/>
    <mergeCell ref="AJ59:AV60"/>
    <mergeCell ref="C62:G63"/>
    <mergeCell ref="H63:J64"/>
    <mergeCell ref="K63:AV64"/>
    <mergeCell ref="I59:S60"/>
    <mergeCell ref="T59:W60"/>
    <mergeCell ref="X59:Y60"/>
    <mergeCell ref="Z59:AA60"/>
    <mergeCell ref="AB59:AC60"/>
    <mergeCell ref="AD59:AE60"/>
    <mergeCell ref="AF59:AG60"/>
    <mergeCell ref="AH59:AI60"/>
    <mergeCell ref="AL57:AM58"/>
    <mergeCell ref="AN57:AV58"/>
    <mergeCell ref="AG48:AJ49"/>
    <mergeCell ref="AK48:AL49"/>
    <mergeCell ref="AM48:AN49"/>
    <mergeCell ref="AO48:AP49"/>
    <mergeCell ref="AQ48:AR49"/>
    <mergeCell ref="I57:S58"/>
    <mergeCell ref="T57:AA58"/>
    <mergeCell ref="AC57:AD58"/>
    <mergeCell ref="AE57:AF58"/>
    <mergeCell ref="AG57:AK58"/>
    <mergeCell ref="I53:S54"/>
    <mergeCell ref="AS48:AT49"/>
    <mergeCell ref="AU48:AV49"/>
    <mergeCell ref="I55:S56"/>
    <mergeCell ref="T55:AV56"/>
    <mergeCell ref="AQ53:AS54"/>
    <mergeCell ref="T53:AP54"/>
    <mergeCell ref="C28:K29"/>
    <mergeCell ref="C31:K32"/>
    <mergeCell ref="L31:M32"/>
    <mergeCell ref="L28:M29"/>
    <mergeCell ref="N28:O29"/>
    <mergeCell ref="P28:AA29"/>
    <mergeCell ref="AB28:AD29"/>
    <mergeCell ref="AE28:AK29"/>
    <mergeCell ref="AK22:AS23"/>
    <mergeCell ref="AT22:AV23"/>
    <mergeCell ref="AE25:AK26"/>
    <mergeCell ref="AE22:AJ23"/>
    <mergeCell ref="C25:K26"/>
    <mergeCell ref="L25:M26"/>
    <mergeCell ref="N25:O26"/>
    <mergeCell ref="P25:AA26"/>
    <mergeCell ref="AB25:AD26"/>
    <mergeCell ref="C22:K23"/>
    <mergeCell ref="L22:M23"/>
    <mergeCell ref="N22:O23"/>
    <mergeCell ref="P22:AA23"/>
    <mergeCell ref="AB22:AD23"/>
    <mergeCell ref="C10:AV11"/>
    <mergeCell ref="C12:AV13"/>
    <mergeCell ref="C16:AV17"/>
    <mergeCell ref="C19:M20"/>
    <mergeCell ref="N19:O20"/>
    <mergeCell ref="P19:AA20"/>
    <mergeCell ref="AB19:AD20"/>
    <mergeCell ref="AE19:AJ20"/>
    <mergeCell ref="AK19:AS20"/>
    <mergeCell ref="AT19:AV20"/>
    <mergeCell ref="A2:AX5"/>
    <mergeCell ref="C8:G9"/>
    <mergeCell ref="H8:V9"/>
    <mergeCell ref="W8:AA9"/>
    <mergeCell ref="AB8:AP9"/>
    <mergeCell ref="AQ8:AV9"/>
    <mergeCell ref="C51:G52"/>
    <mergeCell ref="I51:S52"/>
    <mergeCell ref="AZ31:BC38"/>
    <mergeCell ref="C34:AV40"/>
    <mergeCell ref="CX38:DG44"/>
    <mergeCell ref="AZ39:BC46"/>
    <mergeCell ref="C41:AV46"/>
    <mergeCell ref="BD31:BX38"/>
    <mergeCell ref="BD39:BX46"/>
    <mergeCell ref="N31:AA32"/>
    <mergeCell ref="T51:AV52"/>
  </mergeCells>
  <phoneticPr fontId="2"/>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rowBreaks count="1" manualBreakCount="1">
    <brk id="90" max="4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1445-8974-4413-8C0A-227B128BB4BD}">
  <sheetPr codeName="Sheet14"/>
  <dimension ref="A1:DH93"/>
  <sheetViews>
    <sheetView view="pageBreakPreview" zoomScale="70" zoomScaleNormal="100" zoomScaleSheetLayoutView="70" workbookViewId="0">
      <selection activeCell="B11" sqref="B11:AW12"/>
    </sheetView>
  </sheetViews>
  <sheetFormatPr defaultColWidth="2.5" defaultRowHeight="13.5" customHeight="1"/>
  <cols>
    <col min="1" max="49" width="2.5" style="43"/>
    <col min="50" max="50" width="2.5" style="43" customWidth="1"/>
    <col min="51" max="51" width="2.5" style="53" customWidth="1"/>
    <col min="52" max="16384" width="2.5" style="43"/>
  </cols>
  <sheetData>
    <row r="1" spans="1:112" ht="13.5" customHeight="1">
      <c r="A1" s="529"/>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row>
    <row r="2" spans="1:112" ht="13.5" customHeight="1">
      <c r="A2" s="3824" t="s">
        <v>1762</v>
      </c>
      <c r="B2" s="3824"/>
      <c r="C2" s="3824"/>
      <c r="D2" s="3824"/>
      <c r="E2" s="3824"/>
      <c r="F2" s="3824"/>
      <c r="G2" s="3824"/>
      <c r="H2" s="3824"/>
      <c r="I2" s="3824"/>
      <c r="J2" s="3824"/>
      <c r="K2" s="3824"/>
      <c r="L2" s="3824"/>
      <c r="M2" s="3824"/>
      <c r="N2" s="3824"/>
      <c r="O2" s="3824"/>
      <c r="P2" s="3824"/>
      <c r="Q2" s="3824"/>
      <c r="R2" s="3824"/>
      <c r="S2" s="3824"/>
      <c r="T2" s="3824"/>
      <c r="U2" s="3824"/>
      <c r="V2" s="3824"/>
      <c r="W2" s="3824"/>
      <c r="X2" s="3824"/>
      <c r="Y2" s="3824"/>
      <c r="Z2" s="3824"/>
      <c r="AA2" s="3824"/>
      <c r="AB2" s="3824"/>
      <c r="AC2" s="3824"/>
      <c r="AD2" s="3824"/>
      <c r="AE2" s="3824"/>
      <c r="AF2" s="3824"/>
      <c r="AG2" s="3824"/>
      <c r="AH2" s="3824"/>
      <c r="AI2" s="3824"/>
      <c r="AJ2" s="3824"/>
      <c r="AK2" s="3824"/>
      <c r="AL2" s="3824"/>
      <c r="AM2" s="3824"/>
      <c r="AN2" s="3824"/>
      <c r="AO2" s="3824"/>
      <c r="AP2" s="3824"/>
      <c r="AQ2" s="3824"/>
      <c r="AR2" s="3824"/>
      <c r="AS2" s="3824"/>
      <c r="AT2" s="3824"/>
      <c r="AU2" s="3824"/>
      <c r="AV2" s="3824"/>
      <c r="AW2" s="3824"/>
      <c r="AX2" s="3824"/>
      <c r="AY2" s="43"/>
    </row>
    <row r="3" spans="1:112" ht="13.5" customHeight="1">
      <c r="A3" s="3824"/>
      <c r="B3" s="3824"/>
      <c r="C3" s="3824"/>
      <c r="D3" s="3824"/>
      <c r="E3" s="3824"/>
      <c r="F3" s="3824"/>
      <c r="G3" s="3824"/>
      <c r="H3" s="3824"/>
      <c r="I3" s="3824"/>
      <c r="J3" s="3824"/>
      <c r="K3" s="3824"/>
      <c r="L3" s="3824"/>
      <c r="M3" s="3824"/>
      <c r="N3" s="3824"/>
      <c r="O3" s="3824"/>
      <c r="P3" s="3824"/>
      <c r="Q3" s="3824"/>
      <c r="R3" s="3824"/>
      <c r="S3" s="3824"/>
      <c r="T3" s="3824"/>
      <c r="U3" s="3824"/>
      <c r="V3" s="3824"/>
      <c r="W3" s="3824"/>
      <c r="X3" s="3824"/>
      <c r="Y3" s="3824"/>
      <c r="Z3" s="3824"/>
      <c r="AA3" s="3824"/>
      <c r="AB3" s="3824"/>
      <c r="AC3" s="3824"/>
      <c r="AD3" s="3824"/>
      <c r="AE3" s="3824"/>
      <c r="AF3" s="3824"/>
      <c r="AG3" s="3824"/>
      <c r="AH3" s="3824"/>
      <c r="AI3" s="3824"/>
      <c r="AJ3" s="3824"/>
      <c r="AK3" s="3824"/>
      <c r="AL3" s="3824"/>
      <c r="AM3" s="3824"/>
      <c r="AN3" s="3824"/>
      <c r="AO3" s="3824"/>
      <c r="AP3" s="3824"/>
      <c r="AQ3" s="3824"/>
      <c r="AR3" s="3824"/>
      <c r="AS3" s="3824"/>
      <c r="AT3" s="3824"/>
      <c r="AU3" s="3824"/>
      <c r="AV3" s="3824"/>
      <c r="AW3" s="3824"/>
      <c r="AX3" s="3824"/>
      <c r="AY3" s="43"/>
    </row>
    <row r="4" spans="1:112" ht="13.5" customHeight="1">
      <c r="A4" s="3824"/>
      <c r="B4" s="3824"/>
      <c r="C4" s="3824"/>
      <c r="D4" s="3824"/>
      <c r="E4" s="3824"/>
      <c r="F4" s="3824"/>
      <c r="G4" s="3824"/>
      <c r="H4" s="3824"/>
      <c r="I4" s="3824"/>
      <c r="J4" s="3824"/>
      <c r="K4" s="3824"/>
      <c r="L4" s="3824"/>
      <c r="M4" s="3824"/>
      <c r="N4" s="3824"/>
      <c r="O4" s="3824"/>
      <c r="P4" s="3824"/>
      <c r="Q4" s="3824"/>
      <c r="R4" s="3824"/>
      <c r="S4" s="3824"/>
      <c r="T4" s="3824"/>
      <c r="U4" s="3824"/>
      <c r="V4" s="3824"/>
      <c r="W4" s="3824"/>
      <c r="X4" s="3824"/>
      <c r="Y4" s="3824"/>
      <c r="Z4" s="3824"/>
      <c r="AA4" s="3824"/>
      <c r="AB4" s="3824"/>
      <c r="AC4" s="3824"/>
      <c r="AD4" s="3824"/>
      <c r="AE4" s="3824"/>
      <c r="AF4" s="3824"/>
      <c r="AG4" s="3824"/>
      <c r="AH4" s="3824"/>
      <c r="AI4" s="3824"/>
      <c r="AJ4" s="3824"/>
      <c r="AK4" s="3824"/>
      <c r="AL4" s="3824"/>
      <c r="AM4" s="3824"/>
      <c r="AN4" s="3824"/>
      <c r="AO4" s="3824"/>
      <c r="AP4" s="3824"/>
      <c r="AQ4" s="3824"/>
      <c r="AR4" s="3824"/>
      <c r="AS4" s="3824"/>
      <c r="AT4" s="3824"/>
      <c r="AU4" s="3824"/>
      <c r="AV4" s="3824"/>
      <c r="AW4" s="3824"/>
      <c r="AX4" s="3824"/>
    </row>
    <row r="5" spans="1:112" ht="13.5" customHeight="1">
      <c r="A5" s="3824"/>
      <c r="B5" s="3824"/>
      <c r="C5" s="3824"/>
      <c r="D5" s="3824"/>
      <c r="E5" s="3824"/>
      <c r="F5" s="3824"/>
      <c r="G5" s="3824"/>
      <c r="H5" s="3824"/>
      <c r="I5" s="3824"/>
      <c r="J5" s="3824"/>
      <c r="K5" s="3824"/>
      <c r="L5" s="3824"/>
      <c r="M5" s="3824"/>
      <c r="N5" s="3824"/>
      <c r="O5" s="3824"/>
      <c r="P5" s="3824"/>
      <c r="Q5" s="3824"/>
      <c r="R5" s="3824"/>
      <c r="S5" s="3824"/>
      <c r="T5" s="3824"/>
      <c r="U5" s="3824"/>
      <c r="V5" s="3824"/>
      <c r="W5" s="3824"/>
      <c r="X5" s="3824"/>
      <c r="Y5" s="3824"/>
      <c r="Z5" s="3824"/>
      <c r="AA5" s="3824"/>
      <c r="AB5" s="3824"/>
      <c r="AC5" s="3824"/>
      <c r="AD5" s="3824"/>
      <c r="AE5" s="3824"/>
      <c r="AF5" s="3824"/>
      <c r="AG5" s="3824"/>
      <c r="AH5" s="3824"/>
      <c r="AI5" s="3824"/>
      <c r="AJ5" s="3824"/>
      <c r="AK5" s="3824"/>
      <c r="AL5" s="3824"/>
      <c r="AM5" s="3824"/>
      <c r="AN5" s="3824"/>
      <c r="AO5" s="3824"/>
      <c r="AP5" s="3824"/>
      <c r="AQ5" s="3824"/>
      <c r="AR5" s="3824"/>
      <c r="AS5" s="3824"/>
      <c r="AT5" s="3824"/>
      <c r="AU5" s="3824"/>
      <c r="AV5" s="3824"/>
      <c r="AW5" s="3824"/>
      <c r="AX5" s="3824"/>
    </row>
    <row r="6" spans="1:112" ht="13.5" customHeight="1">
      <c r="A6" s="59"/>
    </row>
    <row r="7" spans="1:112" ht="13.5" customHeight="1">
      <c r="A7" s="59"/>
      <c r="B7" s="1743" t="s">
        <v>1763</v>
      </c>
      <c r="C7" s="1743"/>
      <c r="D7" s="1743"/>
      <c r="E7" s="1743"/>
      <c r="F7" s="1743"/>
      <c r="G7" s="3825" t="str">
        <f>基本入力!F13</f>
        <v>●買主太郎</v>
      </c>
      <c r="H7" s="3825"/>
      <c r="I7" s="3825"/>
      <c r="J7" s="3825"/>
      <c r="K7" s="3825"/>
      <c r="L7" s="3825"/>
      <c r="M7" s="3825"/>
      <c r="N7" s="3825"/>
      <c r="O7" s="3825"/>
      <c r="P7" s="3825"/>
      <c r="Q7" s="3825"/>
      <c r="R7" s="3825"/>
      <c r="S7" s="3825"/>
      <c r="T7" s="3825"/>
      <c r="U7" s="3825"/>
      <c r="V7" s="3825"/>
      <c r="W7" s="3825"/>
      <c r="X7" s="3827" t="s">
        <v>1764</v>
      </c>
      <c r="Y7" s="3827"/>
      <c r="Z7" s="3827"/>
      <c r="AA7" s="3827"/>
      <c r="AB7" s="3827"/>
      <c r="AC7" s="3827"/>
      <c r="AD7" s="3828" t="str">
        <f>重説!H30</f>
        <v>東京マンション株式会社</v>
      </c>
      <c r="AE7" s="3828"/>
      <c r="AF7" s="3828"/>
      <c r="AG7" s="3828"/>
      <c r="AH7" s="3828"/>
      <c r="AI7" s="3828"/>
      <c r="AJ7" s="3828"/>
      <c r="AK7" s="3828"/>
      <c r="AL7" s="3828"/>
      <c r="AM7" s="3828"/>
      <c r="AN7" s="3828"/>
      <c r="AO7" s="3828"/>
      <c r="AP7" s="3828"/>
      <c r="AQ7" s="3828"/>
      <c r="AR7" s="3828"/>
      <c r="AS7" s="3828"/>
      <c r="AT7" s="3828"/>
      <c r="AU7" s="3827" t="s">
        <v>1765</v>
      </c>
      <c r="AV7" s="3827"/>
      <c r="AW7" s="3827"/>
    </row>
    <row r="8" spans="1:112" ht="13.5" customHeight="1">
      <c r="B8" s="1743"/>
      <c r="C8" s="1743"/>
      <c r="D8" s="1743"/>
      <c r="E8" s="1743"/>
      <c r="F8" s="1743"/>
      <c r="G8" s="3826"/>
      <c r="H8" s="3826"/>
      <c r="I8" s="3826"/>
      <c r="J8" s="3826"/>
      <c r="K8" s="3826"/>
      <c r="L8" s="3826"/>
      <c r="M8" s="3826"/>
      <c r="N8" s="3826"/>
      <c r="O8" s="3826"/>
      <c r="P8" s="3826"/>
      <c r="Q8" s="3826"/>
      <c r="R8" s="3826"/>
      <c r="S8" s="3826"/>
      <c r="T8" s="3826"/>
      <c r="U8" s="3826"/>
      <c r="V8" s="3826"/>
      <c r="W8" s="3826"/>
      <c r="X8" s="3827"/>
      <c r="Y8" s="3827"/>
      <c r="Z8" s="3827"/>
      <c r="AA8" s="3827"/>
      <c r="AB8" s="3827"/>
      <c r="AC8" s="3827"/>
      <c r="AD8" s="3829"/>
      <c r="AE8" s="3829"/>
      <c r="AF8" s="3829"/>
      <c r="AG8" s="3829"/>
      <c r="AH8" s="3829"/>
      <c r="AI8" s="3829"/>
      <c r="AJ8" s="3829"/>
      <c r="AK8" s="3829"/>
      <c r="AL8" s="3829"/>
      <c r="AM8" s="3829"/>
      <c r="AN8" s="3829"/>
      <c r="AO8" s="3829"/>
      <c r="AP8" s="3829"/>
      <c r="AQ8" s="3829"/>
      <c r="AR8" s="3829"/>
      <c r="AS8" s="3829"/>
      <c r="AT8" s="3829"/>
      <c r="AU8" s="3827"/>
      <c r="AV8" s="3827"/>
      <c r="AW8" s="3827"/>
      <c r="AY8" s="43"/>
    </row>
    <row r="9" spans="1:112" ht="13.5" customHeight="1">
      <c r="B9" s="3821" t="s">
        <v>1537</v>
      </c>
      <c r="C9" s="3821"/>
      <c r="D9" s="3821"/>
      <c r="E9" s="3822">
        <f>IF(基本入力!I70=0,"",基本入力!I70)</f>
        <v>8</v>
      </c>
      <c r="F9" s="3822"/>
      <c r="G9" s="3822"/>
      <c r="H9" s="1455" t="s">
        <v>11</v>
      </c>
      <c r="I9" s="1455"/>
      <c r="J9" s="3822" t="str">
        <f>IF(基本入力!M70=0,"",基本入力!M70)</f>
        <v/>
      </c>
      <c r="K9" s="3822"/>
      <c r="L9" s="3822"/>
      <c r="M9" s="1455" t="s">
        <v>1224</v>
      </c>
      <c r="N9" s="1455"/>
      <c r="O9" s="3823" t="str">
        <f>IF(基本入力!Q70=0,"",基本入力!Q70)</f>
        <v/>
      </c>
      <c r="P9" s="3823"/>
      <c r="Q9" s="3823"/>
      <c r="R9" s="1455" t="s">
        <v>1766</v>
      </c>
      <c r="S9" s="1455"/>
      <c r="T9" s="1455"/>
      <c r="U9" s="1430" t="s">
        <v>1767</v>
      </c>
      <c r="V9" s="3822" t="str">
        <f>基本入力!AB13&amp;基本入力!AS13&amp;"号室"</f>
        <v>●号室</v>
      </c>
      <c r="W9" s="3822"/>
      <c r="X9" s="3822"/>
      <c r="Y9" s="3822"/>
      <c r="Z9" s="3822"/>
      <c r="AA9" s="3822"/>
      <c r="AB9" s="3822"/>
      <c r="AC9" s="3822"/>
      <c r="AD9" s="3822"/>
      <c r="AE9" s="3822"/>
      <c r="AF9" s="3822"/>
      <c r="AG9" s="3822"/>
      <c r="AH9" s="3822"/>
      <c r="AI9" s="3822"/>
      <c r="AJ9" s="3822"/>
      <c r="AK9" s="3822"/>
      <c r="AL9" s="3822"/>
      <c r="AM9" s="3822"/>
      <c r="AN9" s="3822"/>
      <c r="AO9" s="1430" t="s">
        <v>1768</v>
      </c>
      <c r="AP9" s="853" t="s">
        <v>1769</v>
      </c>
      <c r="AQ9" s="853"/>
      <c r="AR9" s="853"/>
      <c r="AS9" s="853"/>
      <c r="AT9" s="853"/>
      <c r="AU9" s="853"/>
      <c r="AV9" s="853"/>
      <c r="AW9" s="853"/>
      <c r="AY9" s="43"/>
    </row>
    <row r="10" spans="1:112" ht="13.5" customHeight="1">
      <c r="B10" s="3821"/>
      <c r="C10" s="3821"/>
      <c r="D10" s="3821"/>
      <c r="E10" s="3822"/>
      <c r="F10" s="3822"/>
      <c r="G10" s="3822"/>
      <c r="H10" s="1455"/>
      <c r="I10" s="1455"/>
      <c r="J10" s="3822"/>
      <c r="K10" s="3822"/>
      <c r="L10" s="3822"/>
      <c r="M10" s="1455"/>
      <c r="N10" s="1455"/>
      <c r="O10" s="3823"/>
      <c r="P10" s="3823"/>
      <c r="Q10" s="3823"/>
      <c r="R10" s="1455"/>
      <c r="S10" s="1455"/>
      <c r="T10" s="1455"/>
      <c r="U10" s="1430"/>
      <c r="V10" s="3019"/>
      <c r="W10" s="3019"/>
      <c r="X10" s="3019"/>
      <c r="Y10" s="3019"/>
      <c r="Z10" s="3019"/>
      <c r="AA10" s="3019"/>
      <c r="AB10" s="3019"/>
      <c r="AC10" s="3019"/>
      <c r="AD10" s="3019"/>
      <c r="AE10" s="3019"/>
      <c r="AF10" s="3019"/>
      <c r="AG10" s="3019"/>
      <c r="AH10" s="3019"/>
      <c r="AI10" s="3019"/>
      <c r="AJ10" s="3019"/>
      <c r="AK10" s="3019"/>
      <c r="AL10" s="3019"/>
      <c r="AM10" s="3019"/>
      <c r="AN10" s="3019"/>
      <c r="AO10" s="1430"/>
      <c r="AP10" s="853"/>
      <c r="AQ10" s="853"/>
      <c r="AR10" s="853"/>
      <c r="AS10" s="853"/>
      <c r="AT10" s="853"/>
      <c r="AU10" s="853"/>
      <c r="AV10" s="853"/>
      <c r="AW10" s="853"/>
    </row>
    <row r="11" spans="1:112" ht="13.5" customHeight="1">
      <c r="B11" s="1708" t="s">
        <v>1770</v>
      </c>
      <c r="C11" s="1708"/>
      <c r="D11" s="1708"/>
      <c r="E11" s="1708"/>
      <c r="F11" s="1708"/>
      <c r="G11" s="1708"/>
      <c r="H11" s="1708"/>
      <c r="I11" s="1708"/>
      <c r="J11" s="1708"/>
      <c r="K11" s="1708"/>
      <c r="L11" s="1708"/>
      <c r="M11" s="1708"/>
      <c r="N11" s="1708"/>
      <c r="O11" s="1708"/>
      <c r="P11" s="1708"/>
      <c r="Q11" s="1708"/>
      <c r="R11" s="1708"/>
      <c r="S11" s="1708"/>
      <c r="T11" s="1708"/>
      <c r="U11" s="1708"/>
      <c r="V11" s="1708"/>
      <c r="W11" s="1708"/>
      <c r="X11" s="1708"/>
      <c r="Y11" s="1708"/>
      <c r="Z11" s="1708"/>
      <c r="AA11" s="1708"/>
      <c r="AB11" s="1708"/>
      <c r="AC11" s="1708"/>
      <c r="AD11" s="1708"/>
      <c r="AE11" s="1708"/>
      <c r="AF11" s="1708"/>
      <c r="AG11" s="1708"/>
      <c r="AH11" s="1708"/>
      <c r="AI11" s="1708"/>
      <c r="AJ11" s="1708"/>
      <c r="AK11" s="1708"/>
      <c r="AL11" s="1708"/>
      <c r="AM11" s="1708"/>
      <c r="AN11" s="1708"/>
      <c r="AO11" s="1708"/>
      <c r="AP11" s="1708"/>
      <c r="AQ11" s="1708"/>
      <c r="AR11" s="1708"/>
      <c r="AS11" s="1708"/>
      <c r="AT11" s="1708"/>
      <c r="AU11" s="1708"/>
      <c r="AV11" s="1708"/>
      <c r="AW11" s="1708"/>
    </row>
    <row r="12" spans="1:112" ht="13.5" customHeight="1">
      <c r="B12" s="1708"/>
      <c r="C12" s="1708"/>
      <c r="D12" s="1708"/>
      <c r="E12" s="1708"/>
      <c r="F12" s="1708"/>
      <c r="G12" s="1708"/>
      <c r="H12" s="1708"/>
      <c r="I12" s="1708"/>
      <c r="J12" s="1708"/>
      <c r="K12" s="1708"/>
      <c r="L12" s="1708"/>
      <c r="M12" s="1708"/>
      <c r="N12" s="1708"/>
      <c r="O12" s="1708"/>
      <c r="P12" s="1708"/>
      <c r="Q12" s="1708"/>
      <c r="R12" s="1708"/>
      <c r="S12" s="1708"/>
      <c r="T12" s="1708"/>
      <c r="U12" s="1708"/>
      <c r="V12" s="1708"/>
      <c r="W12" s="1708"/>
      <c r="X12" s="1708"/>
      <c r="Y12" s="1708"/>
      <c r="Z12" s="1708"/>
      <c r="AA12" s="1708"/>
      <c r="AB12" s="1708"/>
      <c r="AC12" s="1708"/>
      <c r="AD12" s="1708"/>
      <c r="AE12" s="1708"/>
      <c r="AF12" s="1708"/>
      <c r="AG12" s="1708"/>
      <c r="AH12" s="1708"/>
      <c r="AI12" s="1708"/>
      <c r="AJ12" s="1708"/>
      <c r="AK12" s="1708"/>
      <c r="AL12" s="1708"/>
      <c r="AM12" s="1708"/>
      <c r="AN12" s="1708"/>
      <c r="AO12" s="1708"/>
      <c r="AP12" s="1708"/>
      <c r="AQ12" s="1708"/>
      <c r="AR12" s="1708"/>
      <c r="AS12" s="1708"/>
      <c r="AT12" s="1708"/>
      <c r="AU12" s="1708"/>
      <c r="AV12" s="1708"/>
      <c r="AW12" s="1708"/>
    </row>
    <row r="13" spans="1:112" ht="13.5" customHeight="1">
      <c r="A13" s="51"/>
      <c r="B13" s="1555" t="s">
        <v>1771</v>
      </c>
      <c r="C13" s="1555"/>
      <c r="D13" s="1555"/>
      <c r="E13" s="1555"/>
      <c r="F13" s="1555"/>
      <c r="G13" s="1555"/>
      <c r="H13" s="1555"/>
      <c r="I13" s="1555"/>
      <c r="J13" s="1555"/>
      <c r="K13" s="1555"/>
      <c r="L13" s="1555"/>
      <c r="M13" s="1555"/>
      <c r="N13" s="1555"/>
      <c r="O13" s="1555"/>
      <c r="P13" s="1555"/>
      <c r="Q13" s="1555"/>
      <c r="R13" s="1555"/>
      <c r="S13" s="1555"/>
      <c r="T13" s="1555"/>
      <c r="U13" s="1555"/>
      <c r="V13" s="1555"/>
      <c r="W13" s="1555"/>
      <c r="X13" s="1555"/>
      <c r="Y13" s="1555"/>
      <c r="Z13" s="1555"/>
      <c r="AA13" s="1555"/>
      <c r="AB13" s="1555"/>
      <c r="AC13" s="1555"/>
      <c r="AD13" s="1555"/>
      <c r="AE13" s="1555"/>
      <c r="AF13" s="1555"/>
      <c r="AG13" s="1555"/>
      <c r="AH13" s="1555"/>
      <c r="AI13" s="1555"/>
      <c r="AJ13" s="1555"/>
      <c r="AK13" s="1555"/>
      <c r="AL13" s="1555"/>
      <c r="AM13" s="1555"/>
      <c r="AN13" s="1555"/>
      <c r="AO13" s="1555"/>
      <c r="AP13" s="1555"/>
      <c r="AQ13" s="1555"/>
      <c r="AR13" s="1555"/>
      <c r="AS13" s="1555"/>
      <c r="AT13" s="1555"/>
      <c r="AU13" s="1555"/>
      <c r="AV13" s="1555"/>
      <c r="AW13" s="1555"/>
      <c r="AX13" s="51"/>
    </row>
    <row r="14" spans="1:112" ht="13.5" customHeight="1">
      <c r="A14" s="51"/>
      <c r="B14" s="1555"/>
      <c r="C14" s="1555"/>
      <c r="D14" s="1555"/>
      <c r="E14" s="1555"/>
      <c r="F14" s="1555"/>
      <c r="G14" s="1555"/>
      <c r="H14" s="1555"/>
      <c r="I14" s="1555"/>
      <c r="J14" s="1555"/>
      <c r="K14" s="1555"/>
      <c r="L14" s="1555"/>
      <c r="M14" s="1555"/>
      <c r="N14" s="1555"/>
      <c r="O14" s="1555"/>
      <c r="P14" s="1555"/>
      <c r="Q14" s="1555"/>
      <c r="R14" s="1555"/>
      <c r="S14" s="1555"/>
      <c r="T14" s="1555"/>
      <c r="U14" s="1555"/>
      <c r="V14" s="1555"/>
      <c r="W14" s="1555"/>
      <c r="X14" s="1555"/>
      <c r="Y14" s="1555"/>
      <c r="Z14" s="1555"/>
      <c r="AA14" s="1555"/>
      <c r="AB14" s="1555"/>
      <c r="AC14" s="1555"/>
      <c r="AD14" s="1555"/>
      <c r="AE14" s="1555"/>
      <c r="AF14" s="1555"/>
      <c r="AG14" s="1555"/>
      <c r="AH14" s="1555"/>
      <c r="AI14" s="1555"/>
      <c r="AJ14" s="1555"/>
      <c r="AK14" s="1555"/>
      <c r="AL14" s="1555"/>
      <c r="AM14" s="1555"/>
      <c r="AN14" s="1555"/>
      <c r="AO14" s="1555"/>
      <c r="AP14" s="1555"/>
      <c r="AQ14" s="1555"/>
      <c r="AR14" s="1555"/>
      <c r="AS14" s="1555"/>
      <c r="AT14" s="1555"/>
      <c r="AU14" s="1555"/>
      <c r="AV14" s="1555"/>
      <c r="AW14" s="1555"/>
      <c r="AX14" s="51"/>
    </row>
    <row r="15" spans="1:112" ht="13.5" customHeight="1">
      <c r="A15" s="51"/>
      <c r="AX15" s="51"/>
    </row>
    <row r="16" spans="1:112" ht="13.5" customHeight="1">
      <c r="A16" s="51"/>
      <c r="BO16" s="152"/>
      <c r="BP16" s="152"/>
      <c r="BQ16" s="152"/>
      <c r="BR16" s="152"/>
      <c r="BS16" s="152"/>
      <c r="BT16" s="152"/>
      <c r="BU16" s="152"/>
      <c r="BV16" s="152"/>
      <c r="BW16" s="152"/>
      <c r="BX16" s="152"/>
      <c r="BY16" s="152"/>
      <c r="BZ16" s="152"/>
      <c r="CA16" s="152"/>
      <c r="CB16" s="152"/>
      <c r="CC16" s="152"/>
      <c r="CD16" s="152"/>
      <c r="CE16" s="152"/>
      <c r="CF16" s="152"/>
      <c r="CG16" s="152"/>
      <c r="CH16" s="152"/>
      <c r="CI16" s="152"/>
      <c r="CJ16" s="152"/>
      <c r="CK16" s="152"/>
      <c r="CL16" s="152"/>
      <c r="CM16" s="152"/>
      <c r="CN16" s="152"/>
      <c r="CO16" s="152"/>
      <c r="CP16" s="152"/>
      <c r="CQ16" s="152"/>
      <c r="CR16" s="152"/>
      <c r="CS16" s="152"/>
      <c r="CT16" s="152"/>
      <c r="CU16" s="152"/>
      <c r="CV16" s="152"/>
      <c r="CW16" s="152"/>
      <c r="CX16" s="152"/>
      <c r="CY16" s="152"/>
      <c r="CZ16" s="152"/>
      <c r="DA16" s="152"/>
      <c r="DB16" s="152"/>
      <c r="DC16" s="152"/>
      <c r="DD16" s="152"/>
      <c r="DE16" s="152"/>
      <c r="DF16" s="152"/>
      <c r="DG16" s="152"/>
      <c r="DH16" s="152"/>
    </row>
    <row r="17" spans="2:112" ht="13.5" customHeight="1">
      <c r="B17" s="1430" t="s">
        <v>881</v>
      </c>
      <c r="C17" s="1430"/>
      <c r="D17" s="1430"/>
      <c r="E17" s="1430"/>
      <c r="F17" s="1430"/>
      <c r="G17" s="1430"/>
      <c r="H17" s="1430"/>
      <c r="I17" s="1430"/>
      <c r="J17" s="1430"/>
      <c r="K17" s="1430"/>
      <c r="L17" s="1430"/>
      <c r="M17" s="1430"/>
      <c r="N17" s="1430"/>
      <c r="O17" s="1430"/>
      <c r="P17" s="1430"/>
      <c r="Q17" s="1430"/>
      <c r="R17" s="1430"/>
      <c r="S17" s="1430"/>
      <c r="T17" s="1430"/>
      <c r="U17" s="1430"/>
      <c r="V17" s="1430"/>
      <c r="W17" s="1430"/>
      <c r="X17" s="1430"/>
      <c r="Y17" s="1430"/>
      <c r="Z17" s="1430"/>
      <c r="AA17" s="1430"/>
      <c r="AB17" s="1430"/>
      <c r="AC17" s="1430"/>
      <c r="AD17" s="1430"/>
      <c r="AE17" s="1430"/>
      <c r="AF17" s="1430"/>
      <c r="AG17" s="1430"/>
      <c r="AH17" s="1430"/>
      <c r="AI17" s="1430"/>
      <c r="AJ17" s="1430"/>
      <c r="AK17" s="1430"/>
      <c r="AL17" s="1430"/>
      <c r="AM17" s="1430"/>
      <c r="AN17" s="1430"/>
      <c r="AO17" s="1430"/>
      <c r="AP17" s="1430"/>
      <c r="AQ17" s="1430"/>
      <c r="AR17" s="1430"/>
      <c r="AS17" s="1430"/>
      <c r="AT17" s="1430"/>
      <c r="AU17" s="1430"/>
      <c r="AV17" s="1430"/>
      <c r="AW17" s="1430"/>
      <c r="AX17" s="51"/>
      <c r="AY17" s="59"/>
      <c r="AZ17" s="59"/>
      <c r="BA17" s="59"/>
      <c r="BB17" s="59"/>
      <c r="BO17" s="152"/>
      <c r="BP17" s="152"/>
      <c r="BQ17" s="152"/>
      <c r="BR17" s="152"/>
      <c r="BS17" s="152"/>
      <c r="BT17" s="152"/>
      <c r="BU17" s="152"/>
      <c r="BV17" s="152"/>
      <c r="BW17" s="152"/>
      <c r="BX17" s="152"/>
      <c r="BY17" s="152"/>
      <c r="BZ17" s="152"/>
      <c r="CA17" s="152"/>
      <c r="CB17" s="152"/>
      <c r="CC17" s="152"/>
      <c r="CD17" s="152"/>
      <c r="CE17" s="152"/>
      <c r="CF17" s="152"/>
      <c r="CG17" s="152"/>
      <c r="CH17" s="152"/>
      <c r="CI17" s="152"/>
      <c r="CJ17" s="152"/>
      <c r="CK17" s="152"/>
      <c r="CL17" s="152"/>
      <c r="CM17" s="152"/>
      <c r="CN17" s="152"/>
      <c r="CO17" s="152"/>
      <c r="CP17" s="152"/>
      <c r="CQ17" s="152"/>
      <c r="CR17" s="152"/>
      <c r="CS17" s="152"/>
      <c r="CT17" s="152"/>
      <c r="CU17" s="152"/>
      <c r="CV17" s="152"/>
      <c r="CW17" s="152"/>
      <c r="CX17" s="152"/>
      <c r="CY17" s="152"/>
      <c r="CZ17" s="152"/>
      <c r="DA17" s="152"/>
      <c r="DB17" s="152"/>
      <c r="DC17" s="152"/>
      <c r="DD17" s="152"/>
      <c r="DE17" s="152"/>
      <c r="DF17" s="152"/>
      <c r="DG17" s="152"/>
      <c r="DH17" s="152"/>
    </row>
    <row r="18" spans="2:112" ht="13.5" customHeight="1">
      <c r="B18" s="1430"/>
      <c r="C18" s="1430"/>
      <c r="D18" s="1430"/>
      <c r="E18" s="1430"/>
      <c r="F18" s="1430"/>
      <c r="G18" s="1430"/>
      <c r="H18" s="1430"/>
      <c r="I18" s="1430"/>
      <c r="J18" s="1430"/>
      <c r="K18" s="1430"/>
      <c r="L18" s="1430"/>
      <c r="M18" s="1430"/>
      <c r="N18" s="1430"/>
      <c r="O18" s="1430"/>
      <c r="P18" s="1430"/>
      <c r="Q18" s="1430"/>
      <c r="R18" s="1430"/>
      <c r="S18" s="1430"/>
      <c r="T18" s="1430"/>
      <c r="U18" s="1430"/>
      <c r="V18" s="1430"/>
      <c r="W18" s="1430"/>
      <c r="X18" s="1430"/>
      <c r="Y18" s="1430"/>
      <c r="Z18" s="1430"/>
      <c r="AA18" s="1430"/>
      <c r="AB18" s="1430"/>
      <c r="AC18" s="1430"/>
      <c r="AD18" s="1430"/>
      <c r="AE18" s="1430"/>
      <c r="AF18" s="1430"/>
      <c r="AG18" s="1430"/>
      <c r="AH18" s="1430"/>
      <c r="AI18" s="1430"/>
      <c r="AJ18" s="1430"/>
      <c r="AK18" s="1430"/>
      <c r="AL18" s="1430"/>
      <c r="AM18" s="1430"/>
      <c r="AN18" s="1430"/>
      <c r="AO18" s="1430"/>
      <c r="AP18" s="1430"/>
      <c r="AQ18" s="1430"/>
      <c r="AR18" s="1430"/>
      <c r="AS18" s="1430"/>
      <c r="AT18" s="1430"/>
      <c r="AU18" s="1430"/>
      <c r="AV18" s="1430"/>
      <c r="AW18" s="1430"/>
      <c r="AX18" s="40"/>
      <c r="AY18" s="59"/>
      <c r="AZ18" s="59"/>
      <c r="BA18" s="59"/>
      <c r="BB18" s="59"/>
    </row>
    <row r="19" spans="2:112" ht="13.5" customHeight="1">
      <c r="AX19" s="40"/>
      <c r="AY19" s="43"/>
    </row>
    <row r="20" spans="2:112" ht="13.5" customHeight="1">
      <c r="AX20" s="40"/>
      <c r="AY20" s="43"/>
    </row>
    <row r="21" spans="2:112" ht="13.5" customHeight="1">
      <c r="C21" s="853" t="s">
        <v>1791</v>
      </c>
      <c r="D21" s="853"/>
      <c r="E21" s="853"/>
      <c r="F21" s="853"/>
      <c r="AX21" s="40"/>
      <c r="AY21" s="43"/>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530"/>
      <c r="CS21" s="530"/>
      <c r="CT21" s="530"/>
      <c r="CU21" s="530"/>
      <c r="CV21" s="530"/>
      <c r="CW21" s="152"/>
      <c r="CX21" s="152"/>
      <c r="CY21" s="152"/>
      <c r="CZ21" s="152"/>
      <c r="DA21" s="152"/>
      <c r="DB21" s="152"/>
      <c r="DC21" s="152"/>
      <c r="DD21" s="152"/>
      <c r="DE21" s="152"/>
      <c r="DF21" s="152"/>
      <c r="DG21" s="152"/>
      <c r="DH21" s="152"/>
    </row>
    <row r="22" spans="2:112" ht="13.5" customHeight="1">
      <c r="C22" s="853"/>
      <c r="D22" s="853"/>
      <c r="E22" s="853"/>
      <c r="F22" s="853"/>
      <c r="AY22" s="43"/>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530"/>
      <c r="CS22" s="530"/>
      <c r="CT22" s="530"/>
      <c r="CU22" s="530"/>
      <c r="CV22" s="530"/>
      <c r="CW22" s="152"/>
      <c r="CX22" s="152"/>
      <c r="CY22" s="152"/>
      <c r="CZ22" s="152"/>
      <c r="DA22" s="152"/>
      <c r="DB22" s="152"/>
      <c r="DC22" s="152"/>
      <c r="DD22" s="152"/>
      <c r="DE22" s="152"/>
      <c r="DF22" s="152"/>
      <c r="DG22" s="152"/>
      <c r="DH22" s="152"/>
    </row>
    <row r="23" spans="2:112" ht="13.5" customHeight="1">
      <c r="D23" s="3809" t="s">
        <v>1792</v>
      </c>
      <c r="E23" s="3809"/>
      <c r="F23" s="3809"/>
      <c r="G23" s="3809"/>
      <c r="H23" s="3809"/>
      <c r="I23" s="3809"/>
      <c r="J23" s="3809"/>
      <c r="K23" s="3809"/>
      <c r="L23" s="3809"/>
      <c r="M23" s="3809"/>
      <c r="N23" s="3809"/>
      <c r="O23" s="3809"/>
      <c r="P23" s="3809"/>
      <c r="Q23" s="3809"/>
      <c r="R23" s="3809"/>
      <c r="S23" s="3809"/>
      <c r="T23" s="3809"/>
      <c r="U23" s="3809"/>
      <c r="V23" s="3809"/>
      <c r="W23" s="3809"/>
      <c r="X23" s="3809"/>
      <c r="Y23" s="3809"/>
      <c r="Z23" s="3809"/>
      <c r="AA23" s="3809"/>
      <c r="AB23" s="3809"/>
      <c r="AC23" s="3810">
        <f>基本入力!AK83</f>
        <v>66000</v>
      </c>
      <c r="AD23" s="3810"/>
      <c r="AE23" s="3810"/>
      <c r="AF23" s="3810"/>
      <c r="AG23" s="3810"/>
      <c r="AH23" s="3810"/>
      <c r="AI23" s="3810"/>
      <c r="AJ23" s="853" t="s">
        <v>188</v>
      </c>
      <c r="AK23" s="853"/>
      <c r="AL23" s="1430" t="s">
        <v>1793</v>
      </c>
      <c r="AM23" s="1430"/>
      <c r="AN23" s="1430"/>
      <c r="AO23" s="3812">
        <f>基本入力!M86</f>
        <v>0</v>
      </c>
      <c r="AP23" s="3812"/>
      <c r="AQ23" s="3812"/>
      <c r="AR23" s="3812"/>
      <c r="AS23" s="3812"/>
      <c r="AT23" s="3812"/>
      <c r="AU23" s="3812"/>
      <c r="AV23" s="853" t="s">
        <v>188</v>
      </c>
      <c r="AW23" s="853"/>
      <c r="AX23" s="9"/>
      <c r="AY23" s="43"/>
      <c r="CD23" s="152"/>
      <c r="CE23" s="152"/>
      <c r="CF23" s="152"/>
      <c r="CG23" s="152"/>
      <c r="CH23" s="152"/>
      <c r="CI23" s="152"/>
      <c r="CJ23" s="152"/>
      <c r="CK23" s="152"/>
      <c r="CL23" s="152"/>
      <c r="CM23" s="152"/>
      <c r="CN23" s="152"/>
      <c r="CO23" s="152"/>
      <c r="CP23" s="152"/>
      <c r="CQ23" s="152"/>
      <c r="CR23" s="152"/>
      <c r="CS23" s="152"/>
      <c r="CT23" s="152"/>
      <c r="CU23" s="152"/>
      <c r="CV23" s="152"/>
    </row>
    <row r="24" spans="2:112" ht="13.5" customHeight="1">
      <c r="D24" s="3809"/>
      <c r="E24" s="3809"/>
      <c r="F24" s="3809"/>
      <c r="G24" s="3809"/>
      <c r="H24" s="3809"/>
      <c r="I24" s="3809"/>
      <c r="J24" s="3809"/>
      <c r="K24" s="3809"/>
      <c r="L24" s="3809"/>
      <c r="M24" s="3809"/>
      <c r="N24" s="3809"/>
      <c r="O24" s="3809"/>
      <c r="P24" s="3809"/>
      <c r="Q24" s="3809"/>
      <c r="R24" s="3809"/>
      <c r="S24" s="3809"/>
      <c r="T24" s="3809"/>
      <c r="U24" s="3809"/>
      <c r="V24" s="3809"/>
      <c r="W24" s="3809"/>
      <c r="X24" s="3809"/>
      <c r="Y24" s="3809"/>
      <c r="Z24" s="3809"/>
      <c r="AA24" s="3809"/>
      <c r="AB24" s="3809"/>
      <c r="AC24" s="3811"/>
      <c r="AD24" s="3811"/>
      <c r="AE24" s="3811"/>
      <c r="AF24" s="3811"/>
      <c r="AG24" s="3811"/>
      <c r="AH24" s="3811"/>
      <c r="AI24" s="3811"/>
      <c r="AJ24" s="853"/>
      <c r="AK24" s="853"/>
      <c r="AL24" s="1430"/>
      <c r="AM24" s="1430"/>
      <c r="AN24" s="1430"/>
      <c r="AO24" s="3813"/>
      <c r="AP24" s="3813"/>
      <c r="AQ24" s="3813"/>
      <c r="AR24" s="3813"/>
      <c r="AS24" s="3813"/>
      <c r="AT24" s="3813"/>
      <c r="AU24" s="3813"/>
      <c r="AV24" s="853"/>
      <c r="AW24" s="853"/>
      <c r="AX24" s="9"/>
      <c r="AY24" s="43"/>
      <c r="CD24" s="152"/>
      <c r="CE24" s="152"/>
      <c r="CF24" s="152"/>
      <c r="CG24" s="152"/>
      <c r="CH24" s="152"/>
      <c r="CI24" s="152"/>
      <c r="CJ24" s="152"/>
      <c r="CK24" s="152"/>
      <c r="CL24" s="152"/>
      <c r="CM24" s="152"/>
      <c r="CN24" s="152"/>
      <c r="CO24" s="152"/>
      <c r="CP24" s="152"/>
      <c r="CQ24" s="152"/>
      <c r="CR24" s="152"/>
      <c r="CS24" s="152"/>
      <c r="CT24" s="152"/>
      <c r="CU24" s="152"/>
      <c r="CV24" s="152"/>
    </row>
    <row r="25" spans="2:112" ht="13.5" customHeight="1">
      <c r="D25" s="1708" t="s">
        <v>1794</v>
      </c>
      <c r="E25" s="1708"/>
      <c r="F25" s="1708"/>
      <c r="G25" s="1708"/>
      <c r="H25" s="1708"/>
      <c r="I25" s="1708"/>
      <c r="J25" s="3812">
        <f>基本入力!M84</f>
        <v>66000</v>
      </c>
      <c r="K25" s="3812"/>
      <c r="L25" s="3812"/>
      <c r="M25" s="3812"/>
      <c r="N25" s="3812"/>
      <c r="O25" s="3812"/>
      <c r="P25" s="3812"/>
      <c r="Q25" s="853" t="s">
        <v>188</v>
      </c>
      <c r="R25" s="853"/>
      <c r="S25" s="1708" t="s">
        <v>1795</v>
      </c>
      <c r="T25" s="1708"/>
      <c r="U25" s="1708"/>
      <c r="V25" s="1708"/>
      <c r="W25" s="1708"/>
      <c r="X25" s="1708"/>
      <c r="Y25" s="1708"/>
      <c r="Z25"/>
      <c r="AA25"/>
      <c r="AB25"/>
      <c r="AC25"/>
      <c r="AD25"/>
      <c r="AE25"/>
      <c r="AF25"/>
      <c r="AG25"/>
      <c r="AH25"/>
      <c r="AI25"/>
      <c r="AJ25"/>
      <c r="AK25"/>
      <c r="AL25"/>
      <c r="AM25"/>
      <c r="AN25"/>
      <c r="AO25"/>
      <c r="AP25"/>
      <c r="AQ25"/>
      <c r="AR25"/>
      <c r="AS25"/>
      <c r="AT25"/>
      <c r="AU25"/>
      <c r="AV25"/>
      <c r="AW25"/>
      <c r="AX25" s="59"/>
      <c r="AY25" s="43"/>
    </row>
    <row r="26" spans="2:112" ht="13.5" customHeight="1">
      <c r="D26" s="1708"/>
      <c r="E26" s="1708"/>
      <c r="F26" s="1708"/>
      <c r="G26" s="1708"/>
      <c r="H26" s="1708"/>
      <c r="I26" s="1708"/>
      <c r="J26" s="3813"/>
      <c r="K26" s="3813"/>
      <c r="L26" s="3813"/>
      <c r="M26" s="3813"/>
      <c r="N26" s="3813"/>
      <c r="O26" s="3813"/>
      <c r="P26" s="3813"/>
      <c r="Q26" s="853"/>
      <c r="R26" s="853"/>
      <c r="S26" s="1708"/>
      <c r="T26" s="1708"/>
      <c r="U26" s="1708"/>
      <c r="V26" s="1708"/>
      <c r="W26" s="1708"/>
      <c r="X26" s="1708"/>
      <c r="Y26" s="1708"/>
      <c r="AX26" s="59"/>
      <c r="AY26" s="43"/>
      <c r="CA26" s="152"/>
      <c r="CB26" s="152"/>
      <c r="CC26" s="152"/>
    </row>
    <row r="27" spans="2:112" ht="13.5" customHeight="1">
      <c r="AX27" s="113"/>
      <c r="AY27" s="43"/>
      <c r="BO27" s="152"/>
      <c r="BP27" s="152"/>
      <c r="BQ27" s="152"/>
      <c r="BR27" s="152"/>
      <c r="BS27" s="152"/>
      <c r="BT27" s="152"/>
      <c r="BU27" s="152"/>
      <c r="BV27" s="152"/>
      <c r="BW27" s="152"/>
      <c r="BX27" s="152"/>
      <c r="BY27" s="152"/>
      <c r="BZ27" s="152"/>
      <c r="CA27" s="152"/>
      <c r="CB27" s="152"/>
      <c r="CC27" s="152"/>
    </row>
    <row r="28" spans="2:112" ht="13.5" customHeight="1">
      <c r="C28" s="853" t="s">
        <v>1796</v>
      </c>
      <c r="D28" s="853"/>
      <c r="E28" s="853"/>
      <c r="F28" s="853"/>
      <c r="AX28" s="113"/>
      <c r="AY28" s="43"/>
    </row>
    <row r="29" spans="2:112" ht="13.5" customHeight="1">
      <c r="C29" s="853"/>
      <c r="D29" s="853"/>
      <c r="E29" s="853"/>
      <c r="F29" s="853"/>
      <c r="AY29" s="43"/>
    </row>
    <row r="30" spans="2:112" ht="13.5" customHeight="1">
      <c r="D30" s="1708" t="s">
        <v>1797</v>
      </c>
      <c r="E30" s="1708"/>
      <c r="F30" s="1708"/>
      <c r="G30" s="1708"/>
      <c r="H30" s="1708"/>
      <c r="I30" s="1708"/>
      <c r="J30" s="1708"/>
      <c r="K30" s="1708"/>
      <c r="L30" s="1708"/>
      <c r="M30" s="1708"/>
      <c r="N30" s="1708"/>
      <c r="O30" s="1708"/>
      <c r="P30" s="1708"/>
      <c r="Q30" s="1708"/>
      <c r="R30" s="1708"/>
      <c r="S30" s="1708"/>
      <c r="T30" s="1708"/>
      <c r="U30" s="1708"/>
      <c r="V30" s="1708"/>
      <c r="W30" s="1708"/>
      <c r="X30" s="1708"/>
      <c r="Y30" s="1708"/>
      <c r="Z30" s="1708"/>
      <c r="AA30" s="1708"/>
      <c r="AB30" s="1708"/>
      <c r="AC30" s="1708"/>
      <c r="AD30" s="1708"/>
      <c r="AE30" s="1708"/>
      <c r="AF30" s="1708"/>
      <c r="AG30" s="1708"/>
      <c r="AH30" s="1708"/>
      <c r="AI30" s="1708"/>
      <c r="AJ30" s="1708"/>
      <c r="AK30" s="1708"/>
      <c r="AL30" s="1708"/>
      <c r="AM30" s="1708"/>
      <c r="AN30" s="1708"/>
      <c r="AO30" s="1708"/>
      <c r="AP30" s="1708"/>
      <c r="AQ30" s="1708"/>
      <c r="AR30" s="1708"/>
      <c r="AS30" s="1708"/>
      <c r="AT30" s="1708"/>
      <c r="AU30" s="1708"/>
      <c r="AV30" s="1708"/>
      <c r="AW30" s="1708"/>
      <c r="AY30" s="43"/>
    </row>
    <row r="31" spans="2:112" ht="13.5" customHeight="1">
      <c r="D31" s="1708"/>
      <c r="E31" s="1708"/>
      <c r="F31" s="1708"/>
      <c r="G31" s="1708"/>
      <c r="H31" s="1708"/>
      <c r="I31" s="1708"/>
      <c r="J31" s="1708"/>
      <c r="K31" s="1708"/>
      <c r="L31" s="1708"/>
      <c r="M31" s="1708"/>
      <c r="N31" s="1708"/>
      <c r="O31" s="1708"/>
      <c r="P31" s="1708"/>
      <c r="Q31" s="1708"/>
      <c r="R31" s="1708"/>
      <c r="S31" s="1708"/>
      <c r="T31" s="1708"/>
      <c r="U31" s="1708"/>
      <c r="V31" s="1708"/>
      <c r="W31" s="1708"/>
      <c r="X31" s="1708"/>
      <c r="Y31" s="1708"/>
      <c r="Z31" s="1708"/>
      <c r="AA31" s="1708"/>
      <c r="AB31" s="1708"/>
      <c r="AC31" s="1708"/>
      <c r="AD31" s="1708"/>
      <c r="AE31" s="1708"/>
      <c r="AF31" s="1708"/>
      <c r="AG31" s="1708"/>
      <c r="AH31" s="1708"/>
      <c r="AI31" s="1708"/>
      <c r="AJ31" s="1708"/>
      <c r="AK31" s="1708"/>
      <c r="AL31" s="1708"/>
      <c r="AM31" s="1708"/>
      <c r="AN31" s="1708"/>
      <c r="AO31" s="1708"/>
      <c r="AP31" s="1708"/>
      <c r="AQ31" s="1708"/>
      <c r="AR31" s="1708"/>
      <c r="AS31" s="1708"/>
      <c r="AT31" s="1708"/>
      <c r="AU31" s="1708"/>
      <c r="AV31" s="1708"/>
      <c r="AW31" s="1708"/>
      <c r="AY31" s="43"/>
    </row>
    <row r="32" spans="2:112" ht="13.5" customHeight="1">
      <c r="D32" s="1708" t="s">
        <v>1798</v>
      </c>
      <c r="E32" s="1708"/>
      <c r="F32" s="1708"/>
      <c r="G32" s="1708"/>
      <c r="H32" s="1708"/>
      <c r="I32" s="1708"/>
      <c r="J32" s="1708"/>
      <c r="K32" s="1708"/>
      <c r="L32" s="1708"/>
      <c r="M32" s="1708"/>
      <c r="N32" s="1708"/>
      <c r="O32" s="1708"/>
      <c r="P32" s="1708"/>
      <c r="Q32" s="1708"/>
      <c r="R32" s="1708"/>
      <c r="S32" s="1708"/>
      <c r="T32" s="1708"/>
      <c r="U32" s="1708"/>
      <c r="V32" s="1708"/>
      <c r="W32" s="1708"/>
      <c r="X32" s="1708"/>
      <c r="Y32" s="1708"/>
      <c r="Z32" s="1708"/>
      <c r="AA32" s="1708"/>
      <c r="AB32" s="1708"/>
      <c r="AC32" s="1708"/>
      <c r="AD32" s="1708"/>
      <c r="AE32" s="1708"/>
      <c r="AF32" s="1708"/>
      <c r="AG32" s="1708"/>
      <c r="AH32" s="1708"/>
      <c r="AI32" s="1708"/>
      <c r="AJ32" s="1708"/>
      <c r="AK32" s="1708"/>
      <c r="AL32" s="1708"/>
      <c r="AM32" s="1708"/>
      <c r="AN32" s="1708"/>
      <c r="AO32" s="1708"/>
      <c r="AP32" s="1708"/>
      <c r="AQ32" s="1708"/>
      <c r="AR32" s="1708"/>
      <c r="AS32" s="1708"/>
      <c r="AT32" s="1708"/>
      <c r="AU32" s="1708"/>
      <c r="AV32" s="1708"/>
      <c r="AW32" s="1708"/>
    </row>
    <row r="33" spans="2:51" ht="13.5" customHeight="1">
      <c r="D33" s="1708"/>
      <c r="E33" s="1708"/>
      <c r="F33" s="1708"/>
      <c r="G33" s="1708"/>
      <c r="H33" s="1708"/>
      <c r="I33" s="1708"/>
      <c r="J33" s="1708"/>
      <c r="K33" s="1708"/>
      <c r="L33" s="1708"/>
      <c r="M33" s="1708"/>
      <c r="N33" s="1708"/>
      <c r="O33" s="1708"/>
      <c r="P33" s="1708"/>
      <c r="Q33" s="1708"/>
      <c r="R33" s="1708"/>
      <c r="S33" s="1708"/>
      <c r="T33" s="1708"/>
      <c r="U33" s="1708"/>
      <c r="V33" s="1708"/>
      <c r="W33" s="1708"/>
      <c r="X33" s="1708"/>
      <c r="Y33" s="1708"/>
      <c r="Z33" s="1708"/>
      <c r="AA33" s="1708"/>
      <c r="AB33" s="1708"/>
      <c r="AC33" s="1708"/>
      <c r="AD33" s="1708"/>
      <c r="AE33" s="1708"/>
      <c r="AF33" s="1708"/>
      <c r="AG33" s="1708"/>
      <c r="AH33" s="1708"/>
      <c r="AI33" s="1708"/>
      <c r="AJ33" s="1708"/>
      <c r="AK33" s="1708"/>
      <c r="AL33" s="1708"/>
      <c r="AM33" s="1708"/>
      <c r="AN33" s="1708"/>
      <c r="AO33" s="1708"/>
      <c r="AP33" s="1708"/>
      <c r="AQ33" s="1708"/>
      <c r="AR33" s="1708"/>
      <c r="AS33" s="1708"/>
      <c r="AT33" s="1708"/>
      <c r="AU33" s="1708"/>
      <c r="AV33" s="1708"/>
      <c r="AW33" s="1708"/>
    </row>
    <row r="34" spans="2:51" ht="13.5" customHeight="1">
      <c r="AX34" s="536"/>
    </row>
    <row r="35" spans="2:51" ht="13.5" customHeight="1">
      <c r="C35" s="853" t="s">
        <v>308</v>
      </c>
      <c r="D35" s="853"/>
      <c r="E35" s="853"/>
      <c r="F35" s="853"/>
      <c r="AX35" s="536"/>
    </row>
    <row r="36" spans="2:51" ht="13.5" customHeight="1">
      <c r="C36" s="853"/>
      <c r="D36" s="853"/>
      <c r="E36" s="853"/>
      <c r="F36" s="853"/>
      <c r="AX36" s="536"/>
    </row>
    <row r="37" spans="2:51" ht="13.5" customHeight="1">
      <c r="D37" s="3820" t="s">
        <v>1799</v>
      </c>
      <c r="E37" s="3820"/>
      <c r="F37" s="3820"/>
      <c r="G37" s="3820"/>
      <c r="H37" s="3820"/>
      <c r="I37" s="3820"/>
      <c r="J37" s="3820"/>
      <c r="K37" s="3820"/>
      <c r="L37" s="3820"/>
      <c r="M37" s="3820"/>
      <c r="N37" s="3820"/>
      <c r="O37" s="3820"/>
      <c r="P37" s="3820"/>
      <c r="Q37" s="3820"/>
      <c r="R37" s="3820"/>
      <c r="S37" s="3820"/>
      <c r="T37" s="3820"/>
      <c r="U37" s="3820"/>
      <c r="V37" s="3820"/>
      <c r="W37" s="3820"/>
      <c r="X37" s="3820"/>
      <c r="Y37" s="3820"/>
      <c r="Z37" s="3820"/>
      <c r="AA37" s="3820"/>
      <c r="AB37" s="3820"/>
      <c r="AC37" s="3820"/>
      <c r="AD37" s="3820"/>
      <c r="AE37" s="3820"/>
      <c r="AF37" s="3820"/>
      <c r="AG37" s="3820"/>
      <c r="AH37" s="3820"/>
      <c r="AI37" s="3820"/>
      <c r="AJ37" s="3820"/>
      <c r="AK37" s="3820"/>
      <c r="AL37" s="3820"/>
      <c r="AM37" s="3820"/>
      <c r="AN37" s="3820"/>
      <c r="AO37" s="3820"/>
      <c r="AP37" s="3820"/>
      <c r="AQ37" s="3820"/>
      <c r="AR37" s="3820"/>
      <c r="AS37" s="3820"/>
      <c r="AT37" s="3820"/>
      <c r="AU37" s="3820"/>
      <c r="AV37" s="3820"/>
      <c r="AW37" s="3820"/>
      <c r="AX37" s="536"/>
    </row>
    <row r="38" spans="2:51" ht="13.5" customHeight="1">
      <c r="B38" s="531"/>
      <c r="D38" s="3820"/>
      <c r="E38" s="3820"/>
      <c r="F38" s="3820"/>
      <c r="G38" s="3820"/>
      <c r="H38" s="3820"/>
      <c r="I38" s="3820"/>
      <c r="J38" s="3820"/>
      <c r="K38" s="3820"/>
      <c r="L38" s="3820"/>
      <c r="M38" s="3820"/>
      <c r="N38" s="3820"/>
      <c r="O38" s="3820"/>
      <c r="P38" s="3820"/>
      <c r="Q38" s="3820"/>
      <c r="R38" s="3820"/>
      <c r="S38" s="3820"/>
      <c r="T38" s="3820"/>
      <c r="U38" s="3820"/>
      <c r="V38" s="3820"/>
      <c r="W38" s="3820"/>
      <c r="X38" s="3820"/>
      <c r="Y38" s="3820"/>
      <c r="Z38" s="3820"/>
      <c r="AA38" s="3820"/>
      <c r="AB38" s="3820"/>
      <c r="AC38" s="3820"/>
      <c r="AD38" s="3820"/>
      <c r="AE38" s="3820"/>
      <c r="AF38" s="3820"/>
      <c r="AG38" s="3820"/>
      <c r="AH38" s="3820"/>
      <c r="AI38" s="3820"/>
      <c r="AJ38" s="3820"/>
      <c r="AK38" s="3820"/>
      <c r="AL38" s="3820"/>
      <c r="AM38" s="3820"/>
      <c r="AN38" s="3820"/>
      <c r="AO38" s="3820"/>
      <c r="AP38" s="3820"/>
      <c r="AQ38" s="3820"/>
      <c r="AR38" s="3820"/>
      <c r="AS38" s="3820"/>
      <c r="AT38" s="3820"/>
      <c r="AU38" s="3820"/>
      <c r="AV38" s="3820"/>
      <c r="AW38" s="3820"/>
      <c r="AX38" s="536"/>
    </row>
    <row r="39" spans="2:51" ht="13.5" customHeight="1">
      <c r="B39" s="531"/>
      <c r="D39" s="3820" t="s">
        <v>1800</v>
      </c>
      <c r="E39" s="3820"/>
      <c r="F39" s="3820"/>
      <c r="G39" s="3820"/>
      <c r="H39" s="3820"/>
      <c r="I39" s="3820"/>
      <c r="J39" s="3820"/>
      <c r="K39" s="3820"/>
      <c r="L39" s="3820"/>
      <c r="M39" s="3820"/>
      <c r="N39" s="3820"/>
      <c r="O39" s="3820"/>
      <c r="P39" s="3820"/>
      <c r="Q39" s="3820"/>
      <c r="R39" s="3820"/>
      <c r="S39" s="3820"/>
      <c r="T39" s="3820"/>
      <c r="U39" s="3820"/>
      <c r="V39" s="3820"/>
      <c r="W39" s="3820"/>
      <c r="X39" s="3820"/>
      <c r="Y39" s="3820"/>
      <c r="Z39" s="3820"/>
      <c r="AA39" s="3820"/>
      <c r="AB39" s="3820"/>
      <c r="AC39" s="3820"/>
      <c r="AD39" s="3820"/>
      <c r="AE39" s="3820"/>
      <c r="AF39" s="3820"/>
      <c r="AG39" s="3820"/>
      <c r="AH39" s="3820"/>
      <c r="AI39" s="3820"/>
      <c r="AJ39" s="3820"/>
      <c r="AK39" s="3820"/>
      <c r="AL39" s="3820"/>
      <c r="AM39" s="3820"/>
      <c r="AN39" s="3820"/>
      <c r="AO39" s="3820"/>
      <c r="AP39" s="3820"/>
      <c r="AQ39" s="3820"/>
      <c r="AR39" s="3820"/>
      <c r="AS39" s="3820"/>
      <c r="AT39" s="3820"/>
      <c r="AU39" s="3820"/>
      <c r="AV39" s="3820"/>
      <c r="AW39" s="3820"/>
      <c r="AX39" s="536"/>
    </row>
    <row r="40" spans="2:51" ht="13.5" customHeight="1">
      <c r="B40" s="531"/>
      <c r="D40" s="3820"/>
      <c r="E40" s="3820"/>
      <c r="F40" s="3820"/>
      <c r="G40" s="3820"/>
      <c r="H40" s="3820"/>
      <c r="I40" s="3820"/>
      <c r="J40" s="3820"/>
      <c r="K40" s="3820"/>
      <c r="L40" s="3820"/>
      <c r="M40" s="3820"/>
      <c r="N40" s="3820"/>
      <c r="O40" s="3820"/>
      <c r="P40" s="3820"/>
      <c r="Q40" s="3820"/>
      <c r="R40" s="3820"/>
      <c r="S40" s="3820"/>
      <c r="T40" s="3820"/>
      <c r="U40" s="3820"/>
      <c r="V40" s="3820"/>
      <c r="W40" s="3820"/>
      <c r="X40" s="3820"/>
      <c r="Y40" s="3820"/>
      <c r="Z40" s="3820"/>
      <c r="AA40" s="3820"/>
      <c r="AB40" s="3820"/>
      <c r="AC40" s="3820"/>
      <c r="AD40" s="3820"/>
      <c r="AE40" s="3820"/>
      <c r="AF40" s="3820"/>
      <c r="AG40" s="3820"/>
      <c r="AH40" s="3820"/>
      <c r="AI40" s="3820"/>
      <c r="AJ40" s="3820"/>
      <c r="AK40" s="3820"/>
      <c r="AL40" s="3820"/>
      <c r="AM40" s="3820"/>
      <c r="AN40" s="3820"/>
      <c r="AO40" s="3820"/>
      <c r="AP40" s="3820"/>
      <c r="AQ40" s="3820"/>
      <c r="AR40" s="3820"/>
      <c r="AS40" s="3820"/>
      <c r="AT40" s="3820"/>
      <c r="AU40" s="3820"/>
      <c r="AV40" s="3820"/>
      <c r="AW40" s="3820"/>
      <c r="AY40" s="43"/>
    </row>
    <row r="41" spans="2:51" ht="13.5" customHeight="1">
      <c r="D41" s="3820" t="s">
        <v>1801</v>
      </c>
      <c r="E41" s="3820"/>
      <c r="F41" s="3820"/>
      <c r="G41" s="3820"/>
      <c r="H41" s="3820"/>
      <c r="I41" s="3820"/>
      <c r="J41" s="3820"/>
      <c r="K41" s="3820"/>
      <c r="L41" s="3820"/>
      <c r="M41" s="3820"/>
      <c r="N41" s="3820"/>
      <c r="O41" s="3820"/>
      <c r="P41" s="3820"/>
      <c r="Q41" s="3820"/>
      <c r="R41" s="3820"/>
      <c r="S41" s="3820"/>
      <c r="T41" s="3820"/>
      <c r="U41" s="3820"/>
      <c r="V41" s="3820"/>
      <c r="W41" s="3820"/>
      <c r="X41" s="3820"/>
      <c r="Y41" s="3820"/>
      <c r="Z41" s="3820"/>
      <c r="AA41" s="3820"/>
      <c r="AB41" s="3820"/>
      <c r="AC41" s="3820"/>
      <c r="AD41" s="3820"/>
      <c r="AE41" s="3820"/>
      <c r="AF41" s="3820"/>
      <c r="AG41" s="3820"/>
      <c r="AH41" s="3820"/>
      <c r="AI41" s="3820"/>
      <c r="AJ41" s="3820"/>
      <c r="AK41" s="3820"/>
      <c r="AL41" s="3820"/>
      <c r="AM41" s="3820"/>
      <c r="AN41" s="3820"/>
      <c r="AO41" s="3820"/>
      <c r="AP41" s="3820"/>
      <c r="AQ41" s="3820"/>
      <c r="AR41" s="3820"/>
      <c r="AS41" s="3820"/>
      <c r="AT41" s="3820"/>
      <c r="AU41" s="3820"/>
      <c r="AV41" s="3820"/>
      <c r="AW41" s="3820"/>
      <c r="AY41" s="43"/>
    </row>
    <row r="42" spans="2:51" ht="13.5" customHeight="1">
      <c r="D42" s="3820"/>
      <c r="E42" s="3820"/>
      <c r="F42" s="3820"/>
      <c r="G42" s="3820"/>
      <c r="H42" s="3820"/>
      <c r="I42" s="3820"/>
      <c r="J42" s="3820"/>
      <c r="K42" s="3820"/>
      <c r="L42" s="3820"/>
      <c r="M42" s="3820"/>
      <c r="N42" s="3820"/>
      <c r="O42" s="3820"/>
      <c r="P42" s="3820"/>
      <c r="Q42" s="3820"/>
      <c r="R42" s="3820"/>
      <c r="S42" s="3820"/>
      <c r="T42" s="3820"/>
      <c r="U42" s="3820"/>
      <c r="V42" s="3820"/>
      <c r="W42" s="3820"/>
      <c r="X42" s="3820"/>
      <c r="Y42" s="3820"/>
      <c r="Z42" s="3820"/>
      <c r="AA42" s="3820"/>
      <c r="AB42" s="3820"/>
      <c r="AC42" s="3820"/>
      <c r="AD42" s="3820"/>
      <c r="AE42" s="3820"/>
      <c r="AF42" s="3820"/>
      <c r="AG42" s="3820"/>
      <c r="AH42" s="3820"/>
      <c r="AI42" s="3820"/>
      <c r="AJ42" s="3820"/>
      <c r="AK42" s="3820"/>
      <c r="AL42" s="3820"/>
      <c r="AM42" s="3820"/>
      <c r="AN42" s="3820"/>
      <c r="AO42" s="3820"/>
      <c r="AP42" s="3820"/>
      <c r="AQ42" s="3820"/>
      <c r="AR42" s="3820"/>
      <c r="AS42" s="3820"/>
      <c r="AT42" s="3820"/>
      <c r="AU42" s="3820"/>
      <c r="AV42" s="3820"/>
      <c r="AW42" s="3820"/>
      <c r="AY42" s="43"/>
    </row>
    <row r="43" spans="2:51" ht="13.5" customHeight="1">
      <c r="C43" s="531"/>
      <c r="D43" s="531"/>
      <c r="E43" s="531"/>
      <c r="F43" s="531"/>
      <c r="G43" s="531"/>
      <c r="H43" s="531"/>
      <c r="I43" s="531"/>
      <c r="J43" s="531"/>
      <c r="K43" s="531"/>
      <c r="L43" s="531"/>
      <c r="M43" s="531"/>
      <c r="N43" s="531"/>
      <c r="O43" s="151"/>
      <c r="P43" s="151"/>
      <c r="Q43" s="151"/>
      <c r="R43" s="538"/>
      <c r="S43" s="538"/>
      <c r="T43" s="39"/>
      <c r="U43" s="39"/>
      <c r="V43" s="39"/>
      <c r="W43" s="39"/>
      <c r="X43" s="39"/>
      <c r="Y43" s="39"/>
      <c r="Z43" s="39"/>
      <c r="AA43" s="39"/>
      <c r="AB43" s="39"/>
      <c r="AC43" s="39"/>
      <c r="AD43" s="39"/>
      <c r="AE43" s="39"/>
      <c r="AF43" s="39"/>
      <c r="AG43" s="532"/>
      <c r="AH43" s="532"/>
      <c r="AI43" s="532"/>
      <c r="AJ43" s="532"/>
      <c r="AK43" s="532"/>
      <c r="AL43" s="532"/>
      <c r="AM43" s="532"/>
      <c r="AN43" s="532"/>
      <c r="AO43" s="532"/>
      <c r="AP43" s="532"/>
      <c r="AQ43" s="532"/>
      <c r="AR43" s="532"/>
      <c r="AS43" s="532"/>
      <c r="AT43" s="173"/>
      <c r="AU43" s="173"/>
      <c r="AY43" s="43"/>
    </row>
    <row r="44" spans="2:51" ht="13.5" customHeight="1">
      <c r="C44" s="853" t="s">
        <v>309</v>
      </c>
      <c r="D44" s="853"/>
      <c r="E44" s="853"/>
      <c r="F44" s="853"/>
      <c r="AY44" s="43"/>
    </row>
    <row r="45" spans="2:51" ht="13.5" customHeight="1">
      <c r="C45" s="853"/>
      <c r="D45" s="853"/>
      <c r="E45" s="853"/>
      <c r="F45" s="853"/>
      <c r="AY45" s="43"/>
    </row>
    <row r="46" spans="2:51" ht="13.5" customHeight="1">
      <c r="B46" s="210"/>
      <c r="D46" s="3820" t="s">
        <v>1802</v>
      </c>
      <c r="E46" s="3820"/>
      <c r="F46" s="3820"/>
      <c r="G46" s="3820"/>
      <c r="H46" s="3820"/>
      <c r="I46" s="3820"/>
      <c r="J46" s="3820"/>
      <c r="K46" s="3820"/>
      <c r="L46" s="3820"/>
      <c r="M46" s="3820"/>
      <c r="N46" s="3820"/>
      <c r="O46" s="3820"/>
      <c r="P46" s="3820"/>
      <c r="Q46" s="3820"/>
      <c r="R46" s="3820"/>
      <c r="S46" s="3820"/>
      <c r="T46" s="3820"/>
      <c r="U46" s="3820"/>
      <c r="V46" s="3820"/>
      <c r="W46" s="3820"/>
      <c r="X46" s="3820"/>
      <c r="Y46" s="3820"/>
      <c r="Z46" s="3820"/>
      <c r="AA46" s="3820"/>
      <c r="AB46" s="3820"/>
      <c r="AC46" s="3820"/>
      <c r="AD46" s="3820"/>
      <c r="AE46" s="3820"/>
      <c r="AF46" s="3820"/>
      <c r="AG46" s="3820"/>
      <c r="AH46" s="3820"/>
      <c r="AI46" s="3820"/>
      <c r="AJ46" s="3820"/>
      <c r="AK46" s="3820"/>
      <c r="AL46" s="3820"/>
      <c r="AM46" s="3820"/>
      <c r="AN46" s="3820"/>
      <c r="AO46" s="3820"/>
      <c r="AP46" s="3820"/>
      <c r="AQ46" s="3820"/>
      <c r="AR46" s="3820"/>
      <c r="AS46" s="3820"/>
      <c r="AT46" s="3820"/>
      <c r="AU46" s="3820"/>
      <c r="AV46" s="3820"/>
      <c r="AW46" s="3820"/>
      <c r="AY46" s="43"/>
    </row>
    <row r="47" spans="2:51" ht="13.5" customHeight="1">
      <c r="C47" s="533"/>
      <c r="D47" s="3820"/>
      <c r="E47" s="3820"/>
      <c r="F47" s="3820"/>
      <c r="G47" s="3820"/>
      <c r="H47" s="3820"/>
      <c r="I47" s="3820"/>
      <c r="J47" s="3820"/>
      <c r="K47" s="3820"/>
      <c r="L47" s="3820"/>
      <c r="M47" s="3820"/>
      <c r="N47" s="3820"/>
      <c r="O47" s="3820"/>
      <c r="P47" s="3820"/>
      <c r="Q47" s="3820"/>
      <c r="R47" s="3820"/>
      <c r="S47" s="3820"/>
      <c r="T47" s="3820"/>
      <c r="U47" s="3820"/>
      <c r="V47" s="3820"/>
      <c r="W47" s="3820"/>
      <c r="X47" s="3820"/>
      <c r="Y47" s="3820"/>
      <c r="Z47" s="3820"/>
      <c r="AA47" s="3820"/>
      <c r="AB47" s="3820"/>
      <c r="AC47" s="3820"/>
      <c r="AD47" s="3820"/>
      <c r="AE47" s="3820"/>
      <c r="AF47" s="3820"/>
      <c r="AG47" s="3820"/>
      <c r="AH47" s="3820"/>
      <c r="AI47" s="3820"/>
      <c r="AJ47" s="3820"/>
      <c r="AK47" s="3820"/>
      <c r="AL47" s="3820"/>
      <c r="AM47" s="3820"/>
      <c r="AN47" s="3820"/>
      <c r="AO47" s="3820"/>
      <c r="AP47" s="3820"/>
      <c r="AQ47" s="3820"/>
      <c r="AR47" s="3820"/>
      <c r="AS47" s="3820"/>
      <c r="AT47" s="3820"/>
      <c r="AU47" s="3820"/>
      <c r="AV47" s="3820"/>
      <c r="AW47" s="3820"/>
      <c r="AY47" s="43"/>
    </row>
    <row r="48" spans="2:51" ht="13.5" customHeight="1">
      <c r="AU48" s="853" t="s">
        <v>337</v>
      </c>
      <c r="AV48" s="853"/>
      <c r="AW48" s="853"/>
      <c r="AY48" s="43"/>
    </row>
    <row r="49" spans="2:51" ht="13.5" customHeight="1">
      <c r="B49" s="9"/>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210"/>
      <c r="AA49" s="210"/>
      <c r="AB49" s="210"/>
      <c r="AC49" s="210"/>
      <c r="AD49" s="210"/>
      <c r="AE49" s="210"/>
      <c r="AF49" s="210"/>
      <c r="AG49" s="532"/>
      <c r="AH49" s="532"/>
      <c r="AI49" s="532"/>
      <c r="AJ49" s="532"/>
      <c r="AK49" s="532"/>
      <c r="AL49" s="532"/>
      <c r="AM49" s="532"/>
      <c r="AN49" s="532"/>
      <c r="AO49" s="532"/>
      <c r="AP49" s="532"/>
      <c r="AQ49" s="532"/>
      <c r="AR49" s="532"/>
      <c r="AS49" s="532"/>
      <c r="AT49" s="173"/>
      <c r="AU49" s="853"/>
      <c r="AV49" s="853"/>
      <c r="AW49" s="853"/>
      <c r="AY49" s="43"/>
    </row>
    <row r="50" spans="2:51" ht="13.5" customHeight="1">
      <c r="AX50" s="9"/>
      <c r="AY50" s="43"/>
    </row>
    <row r="51" spans="2:51" ht="13.5" customHeight="1">
      <c r="AY51" s="43"/>
    </row>
    <row r="52" spans="2:51" ht="13.5" customHeight="1">
      <c r="AY52" s="43"/>
    </row>
    <row r="53" spans="2:51" ht="13.5" customHeight="1">
      <c r="B53" s="202"/>
      <c r="C53" s="202"/>
      <c r="D53" s="202"/>
      <c r="E53" s="202"/>
      <c r="F53" s="202"/>
      <c r="G53" s="534"/>
      <c r="H53" s="534"/>
      <c r="I53" s="534"/>
      <c r="J53" s="534"/>
      <c r="K53" s="109"/>
      <c r="L53" s="109"/>
      <c r="M53" s="109"/>
      <c r="N53" s="109"/>
      <c r="O53" s="109"/>
      <c r="P53" s="109"/>
      <c r="Q53" s="109"/>
      <c r="R53" s="109"/>
      <c r="S53" s="109"/>
      <c r="T53" s="109"/>
      <c r="U53" s="109"/>
      <c r="V53" s="109"/>
      <c r="W53" s="109"/>
      <c r="X53" s="109"/>
      <c r="Y53" s="109"/>
      <c r="Z53" s="109"/>
      <c r="AA53" s="109"/>
      <c r="AB53" s="109"/>
      <c r="AC53" s="109"/>
      <c r="AD53" s="173"/>
      <c r="AE53" s="537"/>
      <c r="AF53" s="537"/>
      <c r="AG53" s="537"/>
      <c r="AH53" s="537"/>
      <c r="AI53" s="537"/>
      <c r="AJ53" s="537"/>
      <c r="AK53" s="537"/>
      <c r="AL53" s="451"/>
      <c r="AM53" s="451"/>
      <c r="AN53" s="451"/>
      <c r="AO53" s="451"/>
      <c r="AP53" s="451"/>
      <c r="AQ53" s="451"/>
      <c r="AR53" s="451"/>
      <c r="AS53" s="451"/>
      <c r="AT53" s="451"/>
      <c r="AU53" s="451"/>
      <c r="AV53" s="451"/>
      <c r="AW53" s="451"/>
      <c r="AX53" s="9"/>
      <c r="AY53" s="43"/>
    </row>
    <row r="54" spans="2:51" ht="13.5" customHeight="1">
      <c r="B54" s="202"/>
      <c r="C54" s="202"/>
      <c r="D54" s="202"/>
      <c r="E54" s="202"/>
      <c r="F54" s="202"/>
      <c r="G54" s="534"/>
      <c r="H54" s="534"/>
      <c r="I54" s="534"/>
      <c r="J54" s="534"/>
      <c r="K54" s="109"/>
      <c r="L54" s="109"/>
      <c r="M54" s="109"/>
      <c r="N54" s="109"/>
      <c r="O54" s="109"/>
      <c r="P54" s="109"/>
      <c r="Q54" s="109"/>
      <c r="R54" s="109"/>
      <c r="S54" s="109"/>
      <c r="T54" s="109"/>
      <c r="U54" s="109"/>
      <c r="V54" s="109"/>
      <c r="W54" s="109"/>
      <c r="X54" s="109"/>
      <c r="Y54" s="109"/>
      <c r="Z54" s="109"/>
      <c r="AA54" s="109"/>
      <c r="AB54" s="109"/>
      <c r="AC54" s="109"/>
      <c r="AD54" s="173"/>
      <c r="AE54" s="537"/>
      <c r="AF54" s="537"/>
      <c r="AG54" s="537"/>
      <c r="AH54" s="537"/>
      <c r="AI54" s="537"/>
      <c r="AJ54" s="537"/>
      <c r="AK54" s="537"/>
      <c r="AL54" s="451"/>
      <c r="AM54" s="451"/>
      <c r="AN54" s="451"/>
      <c r="AO54" s="451"/>
      <c r="AP54" s="451"/>
      <c r="AQ54" s="451"/>
      <c r="AR54" s="451"/>
      <c r="AS54" s="451"/>
      <c r="AT54" s="451"/>
      <c r="AU54" s="451"/>
      <c r="AV54" s="451"/>
      <c r="AW54" s="451"/>
      <c r="AX54" s="9"/>
      <c r="AY54" s="43"/>
    </row>
    <row r="55" spans="2:51" ht="13.5" customHeight="1">
      <c r="B55" s="9"/>
      <c r="X55" s="9"/>
      <c r="Y55" s="9"/>
      <c r="Z55" s="9"/>
      <c r="AA55" s="9"/>
      <c r="AB55" s="9"/>
      <c r="AC55" s="9"/>
      <c r="AD55" s="9"/>
      <c r="AE55" s="9"/>
      <c r="AF55" s="9"/>
      <c r="AG55" s="9"/>
      <c r="AH55" s="9"/>
      <c r="AI55" s="9"/>
      <c r="AJ55" s="9"/>
      <c r="AK55" s="9"/>
      <c r="AL55" s="9"/>
      <c r="AM55" s="9"/>
      <c r="AN55" s="9"/>
      <c r="AO55" s="9"/>
      <c r="AP55" s="9"/>
      <c r="AQ55" s="59"/>
      <c r="AR55" s="59"/>
      <c r="AS55" s="59"/>
      <c r="AT55" s="59"/>
      <c r="AU55" s="59"/>
      <c r="AV55" s="59"/>
      <c r="AW55" s="9"/>
      <c r="AX55" s="9"/>
      <c r="AY55" s="43"/>
    </row>
    <row r="56" spans="2:51" ht="13.5" customHeight="1">
      <c r="B56" s="9"/>
      <c r="X56" s="9"/>
      <c r="Y56" s="9"/>
      <c r="Z56" s="9"/>
      <c r="AA56" s="9"/>
      <c r="AB56" s="9"/>
      <c r="AC56" s="9"/>
      <c r="AD56" s="9"/>
      <c r="AE56" s="9"/>
      <c r="AF56" s="9"/>
      <c r="AG56" s="9"/>
      <c r="AH56" s="9"/>
      <c r="AI56" s="9"/>
      <c r="AJ56" s="9"/>
      <c r="AK56" s="9"/>
      <c r="AL56" s="9"/>
      <c r="AM56" s="9"/>
      <c r="AN56" s="9"/>
      <c r="AO56" s="9"/>
      <c r="AP56" s="9"/>
      <c r="AQ56" s="59"/>
      <c r="AR56" s="59"/>
      <c r="AS56" s="59"/>
      <c r="AT56" s="59"/>
      <c r="AU56" s="59"/>
      <c r="AV56" s="59"/>
      <c r="AW56" s="9"/>
      <c r="AX56" s="9"/>
      <c r="AY56" s="43"/>
    </row>
    <row r="57" spans="2:51" ht="13.5" customHeight="1">
      <c r="B57" s="9"/>
      <c r="C57" s="9"/>
      <c r="D57" s="9"/>
      <c r="E57" s="9"/>
      <c r="F57" s="9"/>
      <c r="G57" s="9"/>
      <c r="H57" s="9"/>
      <c r="I57" s="9"/>
      <c r="J57" s="9"/>
      <c r="K57" s="9"/>
      <c r="L57" s="9"/>
      <c r="M57" s="9"/>
      <c r="N57" s="9"/>
      <c r="O57" s="9"/>
      <c r="P57" s="9"/>
      <c r="Q57" s="9"/>
      <c r="R57" s="9"/>
      <c r="S57" s="9"/>
      <c r="T57" s="9"/>
      <c r="U57" s="9"/>
      <c r="V57" s="9"/>
      <c r="W57" s="9"/>
      <c r="AQ57" s="9"/>
      <c r="AR57" s="9"/>
      <c r="AS57" s="9"/>
      <c r="AT57" s="9"/>
      <c r="AU57" s="9"/>
      <c r="AV57" s="9"/>
      <c r="AW57" s="9"/>
      <c r="AX57" s="9"/>
      <c r="AY57" s="43"/>
    </row>
    <row r="58" spans="2:51" ht="13.5" customHeight="1">
      <c r="B58" s="1430" t="s">
        <v>1772</v>
      </c>
      <c r="C58" s="1430"/>
      <c r="D58" s="1430"/>
      <c r="E58" s="1430"/>
      <c r="F58" s="1430"/>
      <c r="G58" s="59"/>
      <c r="H58" s="59"/>
      <c r="I58" s="1271" t="s">
        <v>1773</v>
      </c>
      <c r="J58" s="1271"/>
      <c r="K58" s="59"/>
      <c r="L58" s="3814" t="s">
        <v>74</v>
      </c>
      <c r="M58" s="3814"/>
      <c r="N58" s="3814"/>
      <c r="O58" s="3818"/>
      <c r="P58" s="3818"/>
      <c r="Q58" s="3818"/>
      <c r="R58" s="3818"/>
      <c r="S58" s="3818"/>
      <c r="T58" s="3818"/>
      <c r="U58" s="3818"/>
      <c r="V58" s="3818"/>
      <c r="W58" s="3818"/>
      <c r="X58" s="3818"/>
      <c r="Y58" s="3818"/>
      <c r="Z58" s="3818"/>
      <c r="AA58" s="3818"/>
      <c r="AB58" s="3818"/>
      <c r="AC58" s="3818"/>
      <c r="AD58" s="3818"/>
      <c r="AE58" s="3818"/>
      <c r="AF58" s="3818"/>
      <c r="AG58" s="3818"/>
      <c r="AH58" s="3818"/>
      <c r="AI58" s="3818"/>
      <c r="AJ58" s="3818"/>
      <c r="AK58" s="3818"/>
      <c r="AL58" s="3818"/>
      <c r="AM58" s="3818"/>
      <c r="AN58" s="3818"/>
      <c r="AO58" s="3818"/>
      <c r="AP58" s="3818"/>
      <c r="AQ58" s="3818"/>
      <c r="AR58" s="3818"/>
      <c r="AS58" s="3818"/>
      <c r="AT58" s="3818"/>
      <c r="AU58" s="3818"/>
      <c r="AV58" s="3818"/>
      <c r="AW58" s="3818"/>
      <c r="AX58" s="9"/>
      <c r="AY58" s="43"/>
    </row>
    <row r="59" spans="2:51" ht="13.5" customHeight="1">
      <c r="B59" s="1430"/>
      <c r="C59" s="1430"/>
      <c r="D59" s="1430"/>
      <c r="E59" s="1430"/>
      <c r="F59" s="1430"/>
      <c r="G59" s="59"/>
      <c r="H59" s="59"/>
      <c r="I59" s="1271"/>
      <c r="J59" s="1271"/>
      <c r="K59" s="59"/>
      <c r="L59" s="3814"/>
      <c r="M59" s="3814"/>
      <c r="N59" s="3814"/>
      <c r="O59" s="3819"/>
      <c r="P59" s="3819"/>
      <c r="Q59" s="3819"/>
      <c r="R59" s="3819"/>
      <c r="S59" s="3819"/>
      <c r="T59" s="3819"/>
      <c r="U59" s="3819"/>
      <c r="V59" s="3819"/>
      <c r="W59" s="3819"/>
      <c r="X59" s="3819"/>
      <c r="Y59" s="3819"/>
      <c r="Z59" s="3819"/>
      <c r="AA59" s="3819"/>
      <c r="AB59" s="3819"/>
      <c r="AC59" s="3819"/>
      <c r="AD59" s="3819"/>
      <c r="AE59" s="3819"/>
      <c r="AF59" s="3819"/>
      <c r="AG59" s="3819"/>
      <c r="AH59" s="3819"/>
      <c r="AI59" s="3819"/>
      <c r="AJ59" s="3819"/>
      <c r="AK59" s="3819"/>
      <c r="AL59" s="3819"/>
      <c r="AM59" s="3819"/>
      <c r="AN59" s="3819"/>
      <c r="AO59" s="3819"/>
      <c r="AP59" s="3819"/>
      <c r="AQ59" s="3819"/>
      <c r="AR59" s="3819"/>
      <c r="AS59" s="3819"/>
      <c r="AT59" s="3819"/>
      <c r="AU59" s="3819"/>
      <c r="AV59" s="3819"/>
      <c r="AW59" s="3819"/>
      <c r="AX59" s="9"/>
      <c r="AY59" s="43"/>
    </row>
    <row r="60" spans="2:51" ht="13.5" customHeight="1">
      <c r="B60" s="59"/>
      <c r="C60" s="59"/>
      <c r="D60" s="59"/>
      <c r="E60" s="59"/>
      <c r="F60" s="59"/>
      <c r="G60" s="59"/>
      <c r="H60" s="59"/>
      <c r="I60" s="59"/>
      <c r="J60" s="59"/>
      <c r="K60" s="59"/>
      <c r="L60" s="59"/>
      <c r="M60" s="59"/>
      <c r="N60" s="59"/>
      <c r="O60" s="59"/>
      <c r="P60" s="59"/>
      <c r="Q60" s="59"/>
      <c r="R60" s="59"/>
      <c r="S60" s="59"/>
      <c r="T60" s="59"/>
      <c r="U60" s="59"/>
      <c r="V60" s="59"/>
      <c r="W60" s="59"/>
      <c r="X60" s="59"/>
      <c r="Y60" s="59"/>
      <c r="Z60" s="535"/>
      <c r="AA60" s="535"/>
      <c r="AB60" s="535"/>
      <c r="AC60" s="52"/>
      <c r="AD60" s="52"/>
      <c r="AE60" s="52"/>
      <c r="AF60" s="52"/>
      <c r="AG60" s="52"/>
      <c r="AH60" s="52"/>
      <c r="AI60" s="52"/>
      <c r="AJ60" s="52"/>
      <c r="AK60" s="52"/>
      <c r="AL60" s="52"/>
      <c r="AM60" s="52"/>
      <c r="AN60" s="52"/>
      <c r="AO60" s="52"/>
      <c r="AP60" s="52"/>
      <c r="AQ60" s="40"/>
      <c r="AR60" s="40"/>
      <c r="AS60" s="40"/>
      <c r="AT60" s="40"/>
      <c r="AU60" s="59"/>
      <c r="AV60" s="59"/>
      <c r="AW60" s="59"/>
      <c r="AX60" s="9"/>
      <c r="AY60" s="43"/>
    </row>
    <row r="61" spans="2:51" ht="13.5" customHeight="1">
      <c r="B61" s="59"/>
      <c r="C61" s="59"/>
      <c r="D61" s="59"/>
      <c r="E61" s="59"/>
      <c r="F61" s="59"/>
      <c r="G61" s="59"/>
      <c r="H61" s="59"/>
      <c r="I61" s="59"/>
      <c r="J61" s="59"/>
      <c r="K61" s="59"/>
      <c r="L61" s="3814" t="s">
        <v>75</v>
      </c>
      <c r="M61" s="3814"/>
      <c r="N61" s="3814"/>
      <c r="O61" s="1555"/>
      <c r="P61" s="1555"/>
      <c r="Q61" s="1555"/>
      <c r="R61" s="1555"/>
      <c r="S61" s="1555"/>
      <c r="T61" s="1555"/>
      <c r="U61" s="1555"/>
      <c r="V61" s="1555"/>
      <c r="W61" s="1555"/>
      <c r="X61" s="1555"/>
      <c r="Y61" s="1555"/>
      <c r="Z61" s="1555"/>
      <c r="AA61" s="1555"/>
      <c r="AB61" s="1555"/>
      <c r="AC61" s="1555"/>
      <c r="AD61" s="1555"/>
      <c r="AE61" s="1555"/>
      <c r="AF61" s="1555"/>
      <c r="AG61" s="1555"/>
      <c r="AH61" s="1555"/>
      <c r="AI61" s="1555"/>
      <c r="AJ61" s="1555"/>
      <c r="AK61" s="1555"/>
      <c r="AL61" s="1555"/>
      <c r="AM61" s="1555"/>
      <c r="AN61" s="1555"/>
      <c r="AO61" s="1555"/>
      <c r="AP61" s="1555"/>
      <c r="AQ61" s="1555"/>
      <c r="AR61" s="1555"/>
      <c r="AS61" s="1555"/>
      <c r="AT61" s="1555"/>
      <c r="AU61" s="3815" t="s">
        <v>67</v>
      </c>
      <c r="AV61" s="3815"/>
      <c r="AW61" s="3815"/>
      <c r="AX61" s="9"/>
      <c r="AY61" s="43"/>
    </row>
    <row r="62" spans="2:51" ht="13.5" customHeight="1">
      <c r="B62" s="59"/>
      <c r="C62" s="59"/>
      <c r="D62" s="59"/>
      <c r="E62" s="59"/>
      <c r="F62" s="59"/>
      <c r="G62" s="59"/>
      <c r="H62" s="59"/>
      <c r="I62" s="59"/>
      <c r="J62" s="59"/>
      <c r="K62" s="59"/>
      <c r="L62" s="3814"/>
      <c r="M62" s="3814"/>
      <c r="N62" s="3814"/>
      <c r="O62" s="2276"/>
      <c r="P62" s="2276"/>
      <c r="Q62" s="2276"/>
      <c r="R62" s="2276"/>
      <c r="S62" s="2276"/>
      <c r="T62" s="2276"/>
      <c r="U62" s="2276"/>
      <c r="V62" s="2276"/>
      <c r="W62" s="2276"/>
      <c r="X62" s="2276"/>
      <c r="Y62" s="2276"/>
      <c r="Z62" s="2276"/>
      <c r="AA62" s="2276"/>
      <c r="AB62" s="2276"/>
      <c r="AC62" s="2276"/>
      <c r="AD62" s="2276"/>
      <c r="AE62" s="2276"/>
      <c r="AF62" s="2276"/>
      <c r="AG62" s="2276"/>
      <c r="AH62" s="2276"/>
      <c r="AI62" s="2276"/>
      <c r="AJ62" s="2276"/>
      <c r="AK62" s="2276"/>
      <c r="AL62" s="2276"/>
      <c r="AM62" s="2276"/>
      <c r="AN62" s="2276"/>
      <c r="AO62" s="2276"/>
      <c r="AP62" s="2276"/>
      <c r="AQ62" s="2276"/>
      <c r="AR62" s="2276"/>
      <c r="AS62" s="2276"/>
      <c r="AT62" s="2276"/>
      <c r="AU62" s="3816"/>
      <c r="AV62" s="3816"/>
      <c r="AW62" s="3816"/>
      <c r="AX62" s="59"/>
      <c r="AY62" s="43"/>
    </row>
    <row r="63" spans="2:51" ht="13.5" customHeight="1">
      <c r="B63" s="59"/>
      <c r="C63" s="59"/>
      <c r="D63" s="59"/>
      <c r="E63" s="59"/>
      <c r="F63" s="59"/>
      <c r="G63" s="59"/>
      <c r="H63" s="59"/>
      <c r="I63" s="59"/>
      <c r="J63" s="59"/>
      <c r="K63" s="59"/>
      <c r="L63" s="59"/>
      <c r="M63" s="59"/>
      <c r="N63" s="59"/>
      <c r="O63" s="59"/>
      <c r="P63" s="59"/>
      <c r="Q63" s="59"/>
      <c r="R63" s="59"/>
      <c r="S63" s="59"/>
      <c r="T63" s="59"/>
      <c r="U63" s="59"/>
      <c r="X63" s="59"/>
      <c r="Y63" s="59"/>
      <c r="AA63" s="59"/>
      <c r="AB63" s="59"/>
      <c r="AC63" s="40"/>
      <c r="AD63" s="40"/>
      <c r="AE63" s="40"/>
      <c r="AF63" s="40"/>
      <c r="AG63" s="40"/>
      <c r="AH63" s="40"/>
      <c r="AI63" s="40"/>
      <c r="AJ63" s="40"/>
      <c r="AK63" s="40"/>
      <c r="AL63" s="40"/>
      <c r="AM63" s="40"/>
      <c r="AN63" s="40"/>
      <c r="AO63" s="40"/>
      <c r="AP63" s="40"/>
      <c r="AQ63" s="40"/>
      <c r="AR63" s="40"/>
      <c r="AS63" s="40"/>
      <c r="AT63" s="40"/>
      <c r="AU63" s="59"/>
      <c r="AV63" s="59"/>
      <c r="AW63" s="59"/>
      <c r="AX63" s="59"/>
      <c r="AY63" s="43"/>
    </row>
    <row r="64" spans="2:51" ht="13.5" customHeight="1">
      <c r="B64" s="59"/>
      <c r="C64" s="59"/>
      <c r="D64" s="59"/>
      <c r="E64" s="59"/>
      <c r="F64" s="59"/>
      <c r="G64" s="59"/>
      <c r="H64" s="59"/>
      <c r="I64" s="59"/>
      <c r="J64" s="59"/>
      <c r="K64" s="59"/>
      <c r="L64" s="59"/>
      <c r="M64" s="59"/>
      <c r="N64" s="59"/>
      <c r="O64" s="59"/>
      <c r="P64" s="59"/>
      <c r="Q64" s="59"/>
      <c r="R64" s="59"/>
      <c r="S64" s="59"/>
      <c r="T64" s="59"/>
      <c r="U64" s="59"/>
      <c r="X64" s="59"/>
      <c r="Y64" s="59"/>
      <c r="AA64" s="59"/>
      <c r="AB64" s="59"/>
      <c r="AC64" s="40"/>
      <c r="AD64" s="40"/>
      <c r="AE64" s="40"/>
      <c r="AF64" s="40"/>
      <c r="AG64" s="40"/>
      <c r="AH64" s="40"/>
      <c r="AI64" s="40"/>
      <c r="AJ64" s="40"/>
      <c r="AK64" s="40"/>
      <c r="AL64" s="40"/>
      <c r="AM64" s="40"/>
      <c r="AN64" s="40"/>
      <c r="AO64" s="40"/>
      <c r="AP64" s="40"/>
      <c r="AQ64" s="40"/>
      <c r="AR64" s="40"/>
      <c r="AS64" s="40"/>
      <c r="AT64" s="40"/>
      <c r="AU64" s="59"/>
      <c r="AV64" s="59"/>
      <c r="AW64" s="59"/>
      <c r="AX64" s="59"/>
      <c r="AY64" s="43"/>
    </row>
    <row r="65" spans="1:54" ht="13.5" customHeight="1">
      <c r="B65" s="1430" t="s">
        <v>1774</v>
      </c>
      <c r="C65" s="1430"/>
      <c r="D65" s="1430"/>
      <c r="E65" s="1430"/>
      <c r="F65" s="1430"/>
      <c r="G65" s="59"/>
      <c r="I65" s="1271" t="s">
        <v>1775</v>
      </c>
      <c r="J65" s="1271"/>
      <c r="K65" s="59"/>
      <c r="L65" s="3814" t="s">
        <v>74</v>
      </c>
      <c r="M65" s="3814"/>
      <c r="N65" s="3814"/>
      <c r="O65" s="1539" t="s">
        <v>1776</v>
      </c>
      <c r="P65" s="1539"/>
      <c r="Q65" s="1539"/>
      <c r="R65" s="1539"/>
      <c r="S65" s="1539"/>
      <c r="T65" s="1539"/>
      <c r="U65" s="1539"/>
      <c r="V65" s="1539"/>
      <c r="W65" s="1539"/>
      <c r="X65" s="1539"/>
      <c r="Y65" s="1539"/>
      <c r="Z65" s="1539"/>
      <c r="AA65" s="1539"/>
      <c r="AB65" s="1539"/>
      <c r="AC65" s="1539"/>
      <c r="AD65" s="1539"/>
      <c r="AE65" s="1539"/>
      <c r="AF65" s="1539"/>
      <c r="AG65" s="1539"/>
      <c r="AH65" s="1539"/>
      <c r="AI65" s="1539"/>
      <c r="AJ65" s="1539"/>
      <c r="AK65" s="1539"/>
      <c r="AL65" s="1539"/>
      <c r="AM65" s="1539"/>
      <c r="AN65" s="1539"/>
      <c r="AO65" s="1539"/>
      <c r="AP65" s="1539"/>
      <c r="AQ65" s="1539"/>
      <c r="AR65" s="1539"/>
      <c r="AS65" s="1539"/>
      <c r="AT65" s="1539"/>
      <c r="AU65" s="1539"/>
      <c r="AV65" s="1539"/>
      <c r="AW65" s="1539"/>
      <c r="AX65" s="59"/>
      <c r="AY65" s="43"/>
    </row>
    <row r="66" spans="1:54" ht="13.5" customHeight="1">
      <c r="B66" s="1430"/>
      <c r="C66" s="1430"/>
      <c r="D66" s="1430"/>
      <c r="E66" s="1430"/>
      <c r="F66" s="1430"/>
      <c r="G66" s="59"/>
      <c r="I66" s="1271"/>
      <c r="J66" s="1271"/>
      <c r="K66" s="59"/>
      <c r="L66" s="3814"/>
      <c r="M66" s="3814"/>
      <c r="N66" s="3814"/>
      <c r="O66" s="1775"/>
      <c r="P66" s="1775"/>
      <c r="Q66" s="1775"/>
      <c r="R66" s="1775"/>
      <c r="S66" s="1775"/>
      <c r="T66" s="1775"/>
      <c r="U66" s="1775"/>
      <c r="V66" s="1775"/>
      <c r="W66" s="1775"/>
      <c r="X66" s="1775"/>
      <c r="Y66" s="1775"/>
      <c r="Z66" s="1775"/>
      <c r="AA66" s="1775"/>
      <c r="AB66" s="1775"/>
      <c r="AC66" s="1775"/>
      <c r="AD66" s="1775"/>
      <c r="AE66" s="1775"/>
      <c r="AF66" s="1775"/>
      <c r="AG66" s="1775"/>
      <c r="AH66" s="1775"/>
      <c r="AI66" s="1775"/>
      <c r="AJ66" s="1775"/>
      <c r="AK66" s="1775"/>
      <c r="AL66" s="1775"/>
      <c r="AM66" s="1775"/>
      <c r="AN66" s="1775"/>
      <c r="AO66" s="1775"/>
      <c r="AP66" s="1775"/>
      <c r="AQ66" s="1775"/>
      <c r="AR66" s="1775"/>
      <c r="AS66" s="1775"/>
      <c r="AT66" s="1775"/>
      <c r="AU66" s="1775"/>
      <c r="AV66" s="1775"/>
      <c r="AW66" s="1775"/>
      <c r="AX66" s="59"/>
      <c r="AY66" s="43"/>
    </row>
    <row r="67" spans="1:54" ht="13.5" customHeight="1">
      <c r="B67" s="59"/>
      <c r="C67" s="59"/>
      <c r="D67" s="59"/>
      <c r="E67" s="59"/>
      <c r="F67" s="59"/>
      <c r="G67" s="59"/>
      <c r="H67" s="59"/>
      <c r="I67" s="59"/>
      <c r="J67" s="59"/>
      <c r="K67" s="59"/>
      <c r="L67" s="59"/>
      <c r="M67" s="59"/>
      <c r="N67" s="59"/>
      <c r="O67" s="59"/>
      <c r="P67" s="59"/>
      <c r="Q67" s="59"/>
      <c r="R67" s="59"/>
      <c r="S67" s="59"/>
      <c r="T67" s="59"/>
      <c r="U67" s="59"/>
      <c r="V67" s="59"/>
      <c r="W67" s="59"/>
      <c r="X67" s="59"/>
      <c r="Y67" s="59"/>
      <c r="Z67" s="535"/>
      <c r="AA67" s="535"/>
      <c r="AB67" s="535"/>
      <c r="AC67" s="52"/>
      <c r="AD67" s="52"/>
      <c r="AE67" s="52"/>
      <c r="AF67" s="52"/>
      <c r="AG67" s="52"/>
      <c r="AH67" s="52"/>
      <c r="AI67" s="52"/>
      <c r="AJ67" s="52"/>
      <c r="AK67" s="52"/>
      <c r="AL67" s="52"/>
      <c r="AM67" s="52"/>
      <c r="AN67" s="52"/>
      <c r="AO67" s="52"/>
      <c r="AP67" s="52"/>
      <c r="AQ67" s="40"/>
      <c r="AR67" s="40"/>
      <c r="AS67" s="40"/>
      <c r="AT67" s="40"/>
      <c r="AU67" s="59"/>
      <c r="AV67" s="59"/>
      <c r="AW67" s="59"/>
      <c r="AY67" s="43"/>
    </row>
    <row r="68" spans="1:54" ht="13.5" customHeight="1">
      <c r="B68" s="59"/>
      <c r="C68" s="59"/>
      <c r="D68" s="59"/>
      <c r="E68" s="59"/>
      <c r="F68" s="59"/>
      <c r="G68" s="59"/>
      <c r="H68" s="59"/>
      <c r="K68" s="59"/>
      <c r="L68" s="3814" t="s">
        <v>75</v>
      </c>
      <c r="M68" s="3814"/>
      <c r="N68" s="3814"/>
      <c r="O68" s="1555" t="s">
        <v>624</v>
      </c>
      <c r="P68" s="1555"/>
      <c r="Q68" s="1555"/>
      <c r="R68" s="1555"/>
      <c r="S68" s="1555"/>
      <c r="T68" s="1555"/>
      <c r="U68" s="1555"/>
      <c r="V68" s="1555"/>
      <c r="W68" s="1555"/>
      <c r="X68" s="1555"/>
      <c r="Y68" s="1555"/>
      <c r="Z68" s="1555"/>
      <c r="AA68" s="1555"/>
      <c r="AB68" s="1555"/>
      <c r="AC68" s="1555"/>
      <c r="AD68" s="1555"/>
      <c r="AE68" s="1555"/>
      <c r="AF68" s="1555"/>
      <c r="AG68" s="1555"/>
      <c r="AH68" s="1555"/>
      <c r="AI68" s="1555"/>
      <c r="AJ68" s="1555"/>
      <c r="AK68" s="1555"/>
      <c r="AL68" s="1555"/>
      <c r="AM68" s="1555"/>
      <c r="AN68" s="1555"/>
      <c r="AO68" s="1555"/>
      <c r="AP68" s="1555"/>
      <c r="AQ68" s="1555"/>
      <c r="AR68" s="1555"/>
      <c r="AS68" s="1555"/>
      <c r="AT68" s="1555"/>
      <c r="AU68" s="3815" t="s">
        <v>67</v>
      </c>
      <c r="AV68" s="3815"/>
      <c r="AW68" s="3815"/>
      <c r="AY68" s="43"/>
    </row>
    <row r="69" spans="1:54" ht="13.5" customHeight="1">
      <c r="B69" s="59"/>
      <c r="C69" s="59"/>
      <c r="D69" s="59"/>
      <c r="E69" s="59"/>
      <c r="F69" s="59"/>
      <c r="G69" s="59"/>
      <c r="H69" s="59"/>
      <c r="K69" s="59"/>
      <c r="L69" s="3814"/>
      <c r="M69" s="3814"/>
      <c r="N69" s="3814"/>
      <c r="O69" s="2276"/>
      <c r="P69" s="2276"/>
      <c r="Q69" s="2276"/>
      <c r="R69" s="2276"/>
      <c r="S69" s="2276"/>
      <c r="T69" s="2276"/>
      <c r="U69" s="2276"/>
      <c r="V69" s="2276"/>
      <c r="W69" s="2276"/>
      <c r="X69" s="2276"/>
      <c r="Y69" s="2276"/>
      <c r="Z69" s="2276"/>
      <c r="AA69" s="2276"/>
      <c r="AB69" s="2276"/>
      <c r="AC69" s="2276"/>
      <c r="AD69" s="2276"/>
      <c r="AE69" s="2276"/>
      <c r="AF69" s="2276"/>
      <c r="AG69" s="2276"/>
      <c r="AH69" s="2276"/>
      <c r="AI69" s="2276"/>
      <c r="AJ69" s="2276"/>
      <c r="AK69" s="2276"/>
      <c r="AL69" s="2276"/>
      <c r="AM69" s="2276"/>
      <c r="AN69" s="2276"/>
      <c r="AO69" s="2276"/>
      <c r="AP69" s="2276"/>
      <c r="AQ69" s="2276"/>
      <c r="AR69" s="2276"/>
      <c r="AS69" s="2276"/>
      <c r="AT69" s="2276"/>
      <c r="AU69" s="3816"/>
      <c r="AV69" s="3816"/>
      <c r="AW69" s="3816"/>
      <c r="AY69" s="43"/>
    </row>
    <row r="70" spans="1:54" ht="13.5" customHeight="1">
      <c r="AY70" s="43"/>
    </row>
    <row r="71" spans="1:54" ht="13.5" customHeight="1">
      <c r="A71" s="3749" t="s">
        <v>521</v>
      </c>
      <c r="B71" s="3749"/>
      <c r="C71" s="3749"/>
      <c r="D71" s="3749"/>
      <c r="E71" s="3749"/>
      <c r="F71" s="3749"/>
      <c r="G71" s="3749"/>
      <c r="H71" s="3749"/>
      <c r="I71" s="3749"/>
      <c r="J71" s="3749"/>
      <c r="K71" s="3749"/>
      <c r="L71" s="3749"/>
      <c r="M71" s="3749"/>
      <c r="N71" s="3749"/>
      <c r="O71" s="3749"/>
      <c r="P71" s="3749"/>
      <c r="Q71" s="3749"/>
      <c r="R71" s="3749"/>
      <c r="S71" s="3749"/>
      <c r="T71" s="3749"/>
      <c r="U71" s="3749"/>
      <c r="V71" s="3749"/>
      <c r="W71" s="3749"/>
      <c r="X71" s="3749"/>
      <c r="Y71" s="3749"/>
      <c r="Z71" s="3749"/>
      <c r="AA71" s="3749"/>
      <c r="AB71" s="3749"/>
      <c r="AC71" s="3749"/>
      <c r="AD71" s="3749"/>
      <c r="AE71" s="3749"/>
      <c r="AF71" s="3749"/>
      <c r="AG71" s="3749"/>
      <c r="AH71" s="3749"/>
      <c r="AI71" s="3749"/>
      <c r="AJ71" s="3749"/>
      <c r="AK71" s="3749"/>
      <c r="AL71" s="3749"/>
      <c r="AM71" s="3749"/>
      <c r="AN71" s="3749"/>
      <c r="AO71" s="3749"/>
      <c r="AP71" s="3749"/>
      <c r="AQ71" s="3749"/>
      <c r="AR71" s="3749"/>
      <c r="AS71" s="3749"/>
      <c r="AT71" s="3749"/>
      <c r="AU71" s="3749"/>
      <c r="AV71" s="3749"/>
      <c r="AW71" s="3749"/>
      <c r="AX71" s="3749"/>
      <c r="AY71" s="43"/>
    </row>
    <row r="72" spans="1:54" ht="13.5" customHeight="1">
      <c r="A72" s="3749"/>
      <c r="B72" s="3749"/>
      <c r="C72" s="3749"/>
      <c r="D72" s="3749"/>
      <c r="E72" s="3749"/>
      <c r="F72" s="3749"/>
      <c r="G72" s="3749"/>
      <c r="H72" s="3749"/>
      <c r="I72" s="3749"/>
      <c r="J72" s="3749"/>
      <c r="K72" s="3749"/>
      <c r="L72" s="3749"/>
      <c r="M72" s="3749"/>
      <c r="N72" s="3749"/>
      <c r="O72" s="3749"/>
      <c r="P72" s="3749"/>
      <c r="Q72" s="3749"/>
      <c r="R72" s="3749"/>
      <c r="S72" s="3749"/>
      <c r="T72" s="3749"/>
      <c r="U72" s="3749"/>
      <c r="V72" s="3749"/>
      <c r="W72" s="3749"/>
      <c r="X72" s="3749"/>
      <c r="Y72" s="3749"/>
      <c r="Z72" s="3749"/>
      <c r="AA72" s="3749"/>
      <c r="AB72" s="3749"/>
      <c r="AC72" s="3749"/>
      <c r="AD72" s="3749"/>
      <c r="AE72" s="3749"/>
      <c r="AF72" s="3749"/>
      <c r="AG72" s="3749"/>
      <c r="AH72" s="3749"/>
      <c r="AI72" s="3749"/>
      <c r="AJ72" s="3749"/>
      <c r="AK72" s="3749"/>
      <c r="AL72" s="3749"/>
      <c r="AM72" s="3749"/>
      <c r="AN72" s="3749"/>
      <c r="AO72" s="3749"/>
      <c r="AP72" s="3749"/>
      <c r="AQ72" s="3749"/>
      <c r="AR72" s="3749"/>
      <c r="AS72" s="3749"/>
      <c r="AT72" s="3749"/>
      <c r="AU72" s="3749"/>
      <c r="AV72" s="3749"/>
      <c r="AW72" s="3749"/>
      <c r="AX72" s="3749"/>
      <c r="AY72" s="43"/>
    </row>
    <row r="73" spans="1:54" ht="13.5" customHeight="1">
      <c r="AY73" s="43"/>
    </row>
    <row r="74" spans="1:54" ht="13.5" customHeight="1">
      <c r="A74" s="9"/>
      <c r="C74" s="3750" t="s">
        <v>522</v>
      </c>
      <c r="D74" s="3750"/>
      <c r="E74" s="3750"/>
      <c r="F74" s="3750"/>
      <c r="G74" s="3750"/>
      <c r="H74" s="2153" t="str">
        <f>基本入力!F15&amp;基本入力!J15&amp;基本入力!N15&amp;基本入力!X15&amp;基本入力!AB15&amp;"　(住居表示）"</f>
        <v>東京都練馬区高松3丁目　●番●-●号　(住居表示）</v>
      </c>
      <c r="I74" s="2153"/>
      <c r="J74" s="2153"/>
      <c r="K74" s="2153"/>
      <c r="L74" s="2153"/>
      <c r="M74" s="2153"/>
      <c r="N74" s="2153"/>
      <c r="O74" s="2153"/>
      <c r="P74" s="2153"/>
      <c r="Q74" s="2153"/>
      <c r="R74" s="2153"/>
      <c r="S74" s="2153"/>
      <c r="T74" s="2153"/>
      <c r="U74" s="2153"/>
      <c r="V74" s="2153"/>
      <c r="W74" s="2153"/>
      <c r="X74" s="2153"/>
      <c r="Y74" s="2153"/>
      <c r="Z74" s="2153"/>
      <c r="AA74" s="2153"/>
      <c r="AB74" s="2153"/>
      <c r="AC74" s="2153"/>
      <c r="AD74" s="2153"/>
      <c r="AE74" s="2153"/>
      <c r="AF74" s="2153"/>
      <c r="AG74" s="2153"/>
      <c r="AH74" s="2153"/>
      <c r="AI74" s="2153"/>
      <c r="AJ74" s="2153"/>
      <c r="AK74" s="2153"/>
      <c r="AL74" s="2153"/>
      <c r="AM74" s="2153"/>
      <c r="AN74" s="2153"/>
      <c r="AO74" s="2153"/>
      <c r="AP74" s="2153"/>
      <c r="AQ74" s="2153"/>
      <c r="AR74" s="2153"/>
      <c r="AS74" s="2153"/>
      <c r="AT74" s="2153"/>
      <c r="AU74" s="2153"/>
      <c r="AV74" s="2153"/>
      <c r="AY74" s="43"/>
    </row>
    <row r="75" spans="1:54" ht="13.5" customHeight="1">
      <c r="C75" s="3750"/>
      <c r="D75" s="3750"/>
      <c r="E75" s="3750"/>
      <c r="F75" s="3750"/>
      <c r="G75" s="3750"/>
      <c r="H75" s="3817"/>
      <c r="I75" s="3817"/>
      <c r="J75" s="3817"/>
      <c r="K75" s="3817"/>
      <c r="L75" s="3817"/>
      <c r="M75" s="3817"/>
      <c r="N75" s="3817"/>
      <c r="O75" s="3817"/>
      <c r="P75" s="3817"/>
      <c r="Q75" s="3817"/>
      <c r="R75" s="3817"/>
      <c r="S75" s="3817"/>
      <c r="T75" s="3817"/>
      <c r="U75" s="3817"/>
      <c r="V75" s="3817"/>
      <c r="W75" s="3817"/>
      <c r="X75" s="3817"/>
      <c r="Y75" s="3817"/>
      <c r="Z75" s="3817"/>
      <c r="AA75" s="3817"/>
      <c r="AB75" s="3817"/>
      <c r="AC75" s="3817"/>
      <c r="AD75" s="3817"/>
      <c r="AE75" s="3817"/>
      <c r="AF75" s="3817"/>
      <c r="AG75" s="3817"/>
      <c r="AH75" s="3817"/>
      <c r="AI75" s="3817"/>
      <c r="AJ75" s="3817"/>
      <c r="AK75" s="3817"/>
      <c r="AL75" s="3817"/>
      <c r="AM75" s="3817"/>
      <c r="AN75" s="3817"/>
      <c r="AO75" s="3817"/>
      <c r="AP75" s="3817"/>
      <c r="AQ75" s="3817"/>
      <c r="AR75" s="3817"/>
      <c r="AS75" s="3817"/>
      <c r="AT75" s="3817"/>
      <c r="AU75" s="3817"/>
      <c r="AV75" s="3817"/>
      <c r="AY75" s="43"/>
    </row>
    <row r="76" spans="1:54" ht="13.5" customHeight="1">
      <c r="C76" s="52"/>
      <c r="D76" s="52"/>
      <c r="E76" s="52"/>
      <c r="F76" s="52"/>
      <c r="G76" s="52"/>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Y76" s="43"/>
    </row>
    <row r="77" spans="1:54" ht="13.5" customHeight="1">
      <c r="A77" s="9"/>
      <c r="C77" s="3750" t="s">
        <v>519</v>
      </c>
      <c r="D77" s="3750"/>
      <c r="E77" s="3750"/>
      <c r="F77" s="3750"/>
      <c r="G77" s="3750"/>
      <c r="H77" s="3807">
        <f>基本入力!AB13</f>
        <v>0</v>
      </c>
      <c r="I77" s="3807"/>
      <c r="J77" s="3807"/>
      <c r="K77" s="3807"/>
      <c r="L77" s="3807"/>
      <c r="M77" s="3807"/>
      <c r="N77" s="3807"/>
      <c r="O77" s="3807"/>
      <c r="P77" s="3807"/>
      <c r="Q77" s="3807"/>
      <c r="R77" s="3807"/>
      <c r="S77" s="3807"/>
      <c r="T77" s="3807"/>
      <c r="U77" s="3807"/>
      <c r="V77" s="3807"/>
      <c r="W77" s="3807"/>
      <c r="X77" s="3807"/>
      <c r="Y77" s="3807"/>
      <c r="Z77" s="3807"/>
      <c r="AA77" s="3807"/>
      <c r="AB77" s="3807"/>
      <c r="AC77" s="3807"/>
      <c r="AD77" s="3807"/>
      <c r="AE77" s="3807"/>
      <c r="AF77" s="3807"/>
      <c r="AG77" s="3807"/>
      <c r="AH77" s="3807"/>
      <c r="AI77" s="3807"/>
      <c r="AJ77" s="3807"/>
      <c r="AK77" s="3805" t="str">
        <f>基本入力!AS13</f>
        <v>●</v>
      </c>
      <c r="AL77" s="3805"/>
      <c r="AM77" s="3805"/>
      <c r="AN77" s="3805"/>
      <c r="AO77" s="3805"/>
      <c r="AP77" s="3805"/>
      <c r="AQ77" s="1708" t="s">
        <v>352</v>
      </c>
      <c r="AR77" s="1708"/>
      <c r="AS77" s="1708"/>
      <c r="AT77" s="1708"/>
      <c r="AU77" s="1708"/>
      <c r="AV77" s="1708"/>
      <c r="AY77" s="43"/>
    </row>
    <row r="78" spans="1:54" ht="13.5" customHeight="1">
      <c r="A78" s="9"/>
      <c r="C78" s="3750"/>
      <c r="D78" s="3750"/>
      <c r="E78" s="3750"/>
      <c r="F78" s="3750"/>
      <c r="G78" s="3750"/>
      <c r="H78" s="3808"/>
      <c r="I78" s="3808"/>
      <c r="J78" s="3808"/>
      <c r="K78" s="3808"/>
      <c r="L78" s="3808"/>
      <c r="M78" s="3808"/>
      <c r="N78" s="3808"/>
      <c r="O78" s="3808"/>
      <c r="P78" s="3808"/>
      <c r="Q78" s="3808"/>
      <c r="R78" s="3808"/>
      <c r="S78" s="3808"/>
      <c r="T78" s="3808"/>
      <c r="U78" s="3808"/>
      <c r="V78" s="3808"/>
      <c r="W78" s="3808"/>
      <c r="X78" s="3808"/>
      <c r="Y78" s="3808"/>
      <c r="Z78" s="3808"/>
      <c r="AA78" s="3808"/>
      <c r="AB78" s="3808"/>
      <c r="AC78" s="3808"/>
      <c r="AD78" s="3808"/>
      <c r="AE78" s="3808"/>
      <c r="AF78" s="3808"/>
      <c r="AG78" s="3808"/>
      <c r="AH78" s="3808"/>
      <c r="AI78" s="3808"/>
      <c r="AJ78" s="3808"/>
      <c r="AK78" s="3806"/>
      <c r="AL78" s="3806"/>
      <c r="AM78" s="3806"/>
      <c r="AN78" s="3806"/>
      <c r="AO78" s="3806"/>
      <c r="AP78" s="3806"/>
      <c r="AQ78" s="1708"/>
      <c r="AR78" s="1708"/>
      <c r="AS78" s="1708"/>
      <c r="AT78" s="1708"/>
      <c r="AU78" s="1708"/>
      <c r="AV78" s="1708"/>
      <c r="AY78" s="43"/>
    </row>
    <row r="79" spans="1:54" ht="13.5" customHeight="1">
      <c r="B79" s="59"/>
      <c r="AX79" s="59"/>
      <c r="AY79" s="43"/>
    </row>
    <row r="80" spans="1:54" ht="13.5" customHeight="1">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43"/>
    </row>
    <row r="81" spans="2:51" ht="13.5" customHeight="1">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43"/>
    </row>
    <row r="82" spans="2:51" ht="13.5" customHeight="1">
      <c r="I82" s="52"/>
      <c r="J82" s="52"/>
      <c r="K82" s="52"/>
      <c r="L82" s="52"/>
      <c r="M82" s="52"/>
      <c r="N82" s="52"/>
      <c r="O82" s="52"/>
      <c r="P82" s="52"/>
      <c r="Q82" s="52"/>
      <c r="R82" s="52"/>
      <c r="S82" s="52"/>
      <c r="T82" s="52"/>
      <c r="U82" s="52"/>
      <c r="V82" s="52"/>
      <c r="W82" s="52"/>
      <c r="X82" s="52"/>
      <c r="Y82" s="52"/>
      <c r="Z82" s="52"/>
      <c r="AA82" s="52"/>
      <c r="AB82" s="52"/>
      <c r="AC82" s="52"/>
      <c r="AD82" s="52"/>
      <c r="AE82" s="55"/>
      <c r="AF82" s="55"/>
      <c r="AG82" s="55"/>
      <c r="AH82" s="55"/>
      <c r="AI82" s="55"/>
      <c r="AJ82" s="55"/>
    </row>
    <row r="83" spans="2:51" ht="13.5" customHeight="1">
      <c r="I83" s="52"/>
      <c r="J83" s="52"/>
      <c r="K83" s="52"/>
      <c r="L83" s="52"/>
      <c r="M83" s="52"/>
      <c r="N83" s="52"/>
      <c r="O83" s="52"/>
      <c r="P83" s="52"/>
      <c r="Q83" s="52"/>
      <c r="R83" s="52"/>
      <c r="S83" s="52"/>
      <c r="T83" s="52"/>
      <c r="U83" s="52"/>
      <c r="V83" s="52"/>
      <c r="W83" s="52"/>
      <c r="X83" s="52"/>
      <c r="Y83" s="52"/>
      <c r="Z83" s="52"/>
      <c r="AA83" s="52"/>
      <c r="AB83" s="52"/>
      <c r="AC83" s="52"/>
      <c r="AD83" s="52"/>
      <c r="AE83" s="55"/>
      <c r="AF83" s="55"/>
      <c r="AG83" s="55"/>
      <c r="AH83" s="55"/>
      <c r="AI83" s="55"/>
      <c r="AJ83" s="55"/>
    </row>
    <row r="84" spans="2:51" ht="13.5" customHeight="1">
      <c r="D84" s="52"/>
      <c r="E84" s="52"/>
      <c r="F84" s="52"/>
      <c r="G84" s="52"/>
      <c r="H84" s="52"/>
      <c r="I84" s="52"/>
      <c r="J84" s="52"/>
      <c r="K84" s="52"/>
      <c r="AA84" s="52"/>
      <c r="AB84" s="52"/>
      <c r="AC84" s="52"/>
      <c r="AD84" s="52"/>
      <c r="AE84" s="56"/>
      <c r="AF84" s="56"/>
      <c r="AG84" s="56"/>
      <c r="AH84" s="56"/>
      <c r="AI84" s="56"/>
      <c r="AJ84" s="56"/>
      <c r="AK84" s="56"/>
      <c r="AL84" s="56"/>
      <c r="AM84" s="56"/>
      <c r="AN84" s="56"/>
      <c r="AO84" s="56"/>
      <c r="AP84" s="56"/>
      <c r="AQ84" s="56"/>
      <c r="AR84" s="56"/>
      <c r="AS84" s="56"/>
      <c r="AT84" s="56"/>
      <c r="AU84" s="56"/>
    </row>
    <row r="85" spans="2:51" ht="13.5" customHeight="1">
      <c r="D85" s="52"/>
      <c r="E85" s="52"/>
      <c r="F85" s="52"/>
      <c r="G85" s="52"/>
      <c r="H85" s="52"/>
      <c r="I85" s="52"/>
      <c r="J85" s="52"/>
      <c r="K85" s="52"/>
      <c r="AA85" s="52"/>
      <c r="AB85" s="52"/>
      <c r="AC85" s="52"/>
      <c r="AD85" s="52"/>
      <c r="AE85" s="56"/>
      <c r="AF85" s="56"/>
      <c r="AG85" s="56"/>
      <c r="AH85" s="56"/>
      <c r="AI85" s="56"/>
      <c r="AJ85" s="56"/>
      <c r="AK85" s="56"/>
      <c r="AL85" s="56"/>
      <c r="AM85" s="56"/>
      <c r="AN85" s="56"/>
      <c r="AO85" s="56"/>
      <c r="AP85" s="56"/>
      <c r="AQ85" s="56"/>
      <c r="AR85" s="56"/>
      <c r="AS85" s="56"/>
      <c r="AT85" s="56"/>
      <c r="AU85" s="56"/>
    </row>
    <row r="86" spans="2:51" ht="13.5" customHeight="1">
      <c r="I86" s="52"/>
      <c r="J86" s="52"/>
      <c r="K86" s="52"/>
      <c r="L86" s="52"/>
      <c r="M86" s="52"/>
      <c r="N86" s="52"/>
      <c r="O86" s="52"/>
      <c r="P86" s="52"/>
      <c r="Q86" s="52"/>
      <c r="R86" s="52"/>
      <c r="S86" s="52"/>
      <c r="T86" s="52"/>
      <c r="U86" s="52"/>
      <c r="V86" s="52"/>
      <c r="W86" s="52"/>
      <c r="X86" s="52"/>
      <c r="Y86" s="52"/>
      <c r="Z86" s="52"/>
      <c r="AA86" s="52"/>
      <c r="AB86" s="52"/>
      <c r="AC86" s="52"/>
      <c r="AD86" s="52"/>
      <c r="AE86" s="55"/>
      <c r="AF86" s="55"/>
      <c r="AG86" s="55"/>
      <c r="AH86" s="55"/>
      <c r="AI86" s="55"/>
      <c r="AJ86" s="55"/>
    </row>
    <row r="87" spans="2:51" ht="13.5" customHeight="1">
      <c r="I87" s="52"/>
      <c r="J87" s="52"/>
      <c r="K87" s="52"/>
      <c r="L87" s="52"/>
      <c r="M87" s="52"/>
      <c r="N87" s="52"/>
      <c r="O87" s="52"/>
      <c r="P87" s="52"/>
      <c r="Q87" s="52"/>
      <c r="R87" s="52"/>
      <c r="S87" s="52"/>
      <c r="T87" s="52"/>
      <c r="U87" s="52"/>
      <c r="V87" s="52"/>
      <c r="W87" s="52"/>
      <c r="X87" s="52"/>
      <c r="Y87" s="52"/>
      <c r="Z87" s="52"/>
      <c r="AA87" s="52"/>
      <c r="AB87" s="52"/>
      <c r="AC87" s="52"/>
      <c r="AD87" s="52"/>
      <c r="AE87" s="55"/>
      <c r="AF87" s="55"/>
      <c r="AG87" s="55"/>
      <c r="AH87" s="55"/>
      <c r="AI87" s="55"/>
      <c r="AJ87" s="55"/>
    </row>
    <row r="88" spans="2:51" ht="13.5" customHeight="1">
      <c r="D88" s="52"/>
      <c r="E88" s="52"/>
      <c r="F88" s="52"/>
      <c r="G88" s="52"/>
      <c r="H88" s="52"/>
      <c r="I88" s="52"/>
      <c r="J88" s="52"/>
      <c r="K88" s="52"/>
      <c r="AA88" s="52"/>
      <c r="AB88" s="52"/>
      <c r="AC88" s="52"/>
      <c r="AD88" s="52"/>
      <c r="AE88" s="56"/>
      <c r="AF88" s="56"/>
      <c r="AG88" s="56"/>
      <c r="AH88" s="56"/>
      <c r="AI88" s="56"/>
      <c r="AJ88" s="56"/>
      <c r="AK88" s="56"/>
      <c r="AL88" s="56"/>
      <c r="AM88" s="56"/>
      <c r="AN88" s="56"/>
      <c r="AO88" s="56"/>
      <c r="AP88" s="56"/>
      <c r="AQ88" s="56"/>
      <c r="AR88" s="56"/>
      <c r="AS88" s="56"/>
      <c r="AT88" s="56"/>
      <c r="AU88" s="56"/>
    </row>
    <row r="89" spans="2:51" ht="13.5" customHeight="1">
      <c r="D89" s="52"/>
      <c r="E89" s="52"/>
      <c r="F89" s="52"/>
      <c r="G89" s="52"/>
      <c r="H89" s="52"/>
      <c r="I89" s="52"/>
      <c r="J89" s="52"/>
      <c r="K89" s="52"/>
      <c r="AA89" s="52"/>
      <c r="AB89" s="52"/>
      <c r="AC89" s="52"/>
      <c r="AD89" s="52"/>
      <c r="AE89" s="56"/>
      <c r="AF89" s="56"/>
      <c r="AG89" s="56"/>
      <c r="AH89" s="56"/>
      <c r="AI89" s="56"/>
      <c r="AJ89" s="56"/>
      <c r="AK89" s="56"/>
      <c r="AL89" s="56"/>
      <c r="AM89" s="56"/>
      <c r="AN89" s="56"/>
      <c r="AO89" s="56"/>
      <c r="AP89" s="56"/>
      <c r="AQ89" s="56"/>
      <c r="AR89" s="56"/>
      <c r="AS89" s="56"/>
      <c r="AT89" s="56"/>
      <c r="AU89" s="56"/>
    </row>
    <row r="90" spans="2:51" ht="13.5" customHeight="1">
      <c r="I90" s="52"/>
      <c r="J90" s="52"/>
      <c r="K90" s="52"/>
      <c r="L90" s="52"/>
      <c r="M90" s="52"/>
      <c r="N90" s="52"/>
      <c r="O90" s="52"/>
      <c r="P90" s="52"/>
      <c r="Q90" s="52"/>
      <c r="R90" s="52"/>
      <c r="S90" s="52"/>
      <c r="T90" s="52"/>
      <c r="U90" s="52"/>
      <c r="V90" s="52"/>
      <c r="W90" s="52"/>
      <c r="X90" s="52"/>
      <c r="Y90" s="52"/>
      <c r="Z90" s="52"/>
      <c r="AA90" s="52"/>
      <c r="AB90" s="52"/>
      <c r="AC90" s="52"/>
      <c r="AD90" s="52"/>
      <c r="AE90" s="55"/>
      <c r="AF90" s="55"/>
      <c r="AG90" s="55"/>
      <c r="AH90" s="55"/>
      <c r="AI90" s="55"/>
      <c r="AJ90" s="55"/>
    </row>
    <row r="91" spans="2:51" ht="13.5" customHeight="1">
      <c r="I91" s="52"/>
      <c r="J91" s="52"/>
      <c r="K91" s="52"/>
      <c r="L91" s="52"/>
      <c r="M91" s="52"/>
      <c r="N91" s="52"/>
      <c r="O91" s="52"/>
      <c r="P91" s="52"/>
      <c r="Q91" s="52"/>
      <c r="R91" s="52"/>
      <c r="S91" s="52"/>
      <c r="T91" s="52"/>
      <c r="U91" s="52"/>
      <c r="V91" s="52"/>
      <c r="W91" s="52"/>
      <c r="X91" s="52"/>
      <c r="Y91" s="52"/>
      <c r="Z91" s="52"/>
      <c r="AA91" s="52"/>
      <c r="AB91" s="52"/>
      <c r="AC91" s="52"/>
      <c r="AD91" s="52"/>
      <c r="AE91" s="55"/>
      <c r="AF91" s="55"/>
      <c r="AG91" s="55"/>
      <c r="AH91" s="55"/>
      <c r="AI91" s="55"/>
      <c r="AJ91" s="55"/>
    </row>
    <row r="92" spans="2:51" ht="13.5" customHeight="1">
      <c r="D92" s="52"/>
      <c r="E92" s="52"/>
      <c r="F92" s="52"/>
      <c r="G92" s="52"/>
      <c r="H92" s="52"/>
      <c r="I92" s="52"/>
      <c r="J92" s="52"/>
      <c r="K92" s="52"/>
      <c r="AA92" s="52"/>
      <c r="AB92" s="52"/>
      <c r="AC92" s="52"/>
      <c r="AD92" s="52"/>
      <c r="AE92" s="56"/>
      <c r="AF92" s="56"/>
      <c r="AG92" s="56"/>
      <c r="AH92" s="56"/>
      <c r="AI92" s="56"/>
      <c r="AJ92" s="56"/>
      <c r="AK92" s="56"/>
      <c r="AL92" s="56"/>
      <c r="AM92" s="56"/>
      <c r="AN92" s="56"/>
      <c r="AO92" s="56"/>
      <c r="AP92" s="56"/>
      <c r="AQ92" s="56"/>
      <c r="AR92" s="56"/>
      <c r="AS92" s="56"/>
      <c r="AT92" s="56"/>
      <c r="AU92" s="56"/>
    </row>
    <row r="93" spans="2:51" ht="13.5" customHeight="1">
      <c r="D93" s="52"/>
      <c r="E93" s="52"/>
      <c r="F93" s="52"/>
      <c r="G93" s="52"/>
      <c r="H93" s="52"/>
      <c r="I93" s="52"/>
      <c r="J93" s="52"/>
      <c r="K93" s="52"/>
      <c r="AA93" s="52"/>
      <c r="AB93" s="52"/>
      <c r="AC93" s="52"/>
      <c r="AD93" s="52"/>
      <c r="AE93" s="56"/>
      <c r="AF93" s="56"/>
      <c r="AG93" s="56"/>
      <c r="AH93" s="56"/>
      <c r="AI93" s="56"/>
      <c r="AJ93" s="56"/>
      <c r="AK93" s="56"/>
      <c r="AL93" s="56"/>
      <c r="AM93" s="56"/>
      <c r="AN93" s="56"/>
      <c r="AO93" s="56"/>
      <c r="AP93" s="56"/>
      <c r="AQ93" s="56"/>
      <c r="AR93" s="56"/>
      <c r="AS93" s="56"/>
      <c r="AT93" s="56"/>
      <c r="AU93" s="56"/>
    </row>
  </sheetData>
  <sheetProtection formatCells="0"/>
  <mergeCells count="62">
    <mergeCell ref="A2:AX5"/>
    <mergeCell ref="B7:F8"/>
    <mergeCell ref="G7:W8"/>
    <mergeCell ref="X7:AC8"/>
    <mergeCell ref="AD7:AT8"/>
    <mergeCell ref="AU7:AW8"/>
    <mergeCell ref="B11:AW12"/>
    <mergeCell ref="B9:D10"/>
    <mergeCell ref="E9:G10"/>
    <mergeCell ref="H9:I10"/>
    <mergeCell ref="J9:L10"/>
    <mergeCell ref="M9:N10"/>
    <mergeCell ref="O9:Q10"/>
    <mergeCell ref="R9:T10"/>
    <mergeCell ref="U9:U10"/>
    <mergeCell ref="V9:AN10"/>
    <mergeCell ref="AO9:AO10"/>
    <mergeCell ref="AP9:AW10"/>
    <mergeCell ref="B13:AW14"/>
    <mergeCell ref="B58:F59"/>
    <mergeCell ref="I58:J59"/>
    <mergeCell ref="L58:N59"/>
    <mergeCell ref="O58:AW59"/>
    <mergeCell ref="C28:F29"/>
    <mergeCell ref="D30:AW31"/>
    <mergeCell ref="D32:AW33"/>
    <mergeCell ref="C35:F36"/>
    <mergeCell ref="D37:AW38"/>
    <mergeCell ref="D39:AW40"/>
    <mergeCell ref="D41:AW42"/>
    <mergeCell ref="C44:F45"/>
    <mergeCell ref="D46:AW47"/>
    <mergeCell ref="AU48:AW49"/>
    <mergeCell ref="L61:N62"/>
    <mergeCell ref="O61:AT62"/>
    <mergeCell ref="AU61:AW62"/>
    <mergeCell ref="B65:F66"/>
    <mergeCell ref="I65:J66"/>
    <mergeCell ref="L65:N66"/>
    <mergeCell ref="O65:AW66"/>
    <mergeCell ref="L68:N69"/>
    <mergeCell ref="O68:AT69"/>
    <mergeCell ref="AU68:AW69"/>
    <mergeCell ref="A71:AX72"/>
    <mergeCell ref="C74:G75"/>
    <mergeCell ref="H74:AV75"/>
    <mergeCell ref="C77:G78"/>
    <mergeCell ref="AK77:AP78"/>
    <mergeCell ref="AQ77:AV78"/>
    <mergeCell ref="H77:AJ78"/>
    <mergeCell ref="B17:AW18"/>
    <mergeCell ref="C21:F22"/>
    <mergeCell ref="D23:AB24"/>
    <mergeCell ref="AC23:AI24"/>
    <mergeCell ref="AJ23:AK24"/>
    <mergeCell ref="AL23:AN24"/>
    <mergeCell ref="AO23:AU24"/>
    <mergeCell ref="AV23:AW24"/>
    <mergeCell ref="D25:I26"/>
    <mergeCell ref="J25:P26"/>
    <mergeCell ref="Q25:R26"/>
    <mergeCell ref="S25:Y26"/>
  </mergeCells>
  <phoneticPr fontId="2"/>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02C6-0AE5-45A8-BB92-49FDECD667A4}">
  <sheetPr codeName="Sheet15"/>
  <dimension ref="A1:DN105"/>
  <sheetViews>
    <sheetView view="pageBreakPreview" topLeftCell="A49" zoomScale="80" zoomScaleNormal="100" zoomScaleSheetLayoutView="80" workbookViewId="0">
      <selection activeCell="AJ3" sqref="AJ3:AK4"/>
    </sheetView>
  </sheetViews>
  <sheetFormatPr defaultColWidth="2.5" defaultRowHeight="13.5" customHeight="1"/>
  <cols>
    <col min="1" max="44" width="2.5" style="46"/>
    <col min="45" max="46" width="2.5" style="46" customWidth="1"/>
    <col min="47" max="47" width="2.5" style="162" customWidth="1"/>
    <col min="48" max="16384" width="2.5" style="46"/>
  </cols>
  <sheetData>
    <row r="1" spans="1:96" ht="13.5" customHeight="1">
      <c r="A1" s="485"/>
      <c r="B1" s="485"/>
      <c r="C1" s="485"/>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X1" s="72"/>
      <c r="AY1" s="72"/>
      <c r="AZ1" s="484"/>
      <c r="BA1" s="484"/>
      <c r="BB1" s="484"/>
      <c r="BC1" s="484"/>
      <c r="BD1" s="484"/>
      <c r="BE1" s="484"/>
      <c r="BF1" s="484"/>
      <c r="BG1" s="484"/>
      <c r="BH1" s="484"/>
      <c r="BI1" s="484"/>
      <c r="BJ1" s="484"/>
      <c r="BK1" s="484"/>
      <c r="BL1" s="484"/>
      <c r="BM1" s="484"/>
      <c r="BN1" s="484"/>
      <c r="BO1" s="484"/>
      <c r="BP1" s="484"/>
      <c r="BQ1" s="484"/>
      <c r="BR1" s="484"/>
      <c r="BS1" s="484"/>
      <c r="BT1" s="484"/>
      <c r="BU1" s="484"/>
      <c r="BV1" s="484"/>
      <c r="BW1" s="484"/>
      <c r="BX1" s="484"/>
      <c r="BY1" s="484"/>
      <c r="BZ1" s="484"/>
      <c r="CA1" s="484"/>
      <c r="CB1" s="484"/>
      <c r="CC1" s="484"/>
      <c r="CD1" s="484"/>
      <c r="CE1" s="484"/>
      <c r="CF1" s="484"/>
      <c r="CG1" s="484"/>
      <c r="CH1" s="484"/>
      <c r="CI1" s="484"/>
      <c r="CJ1" s="484"/>
      <c r="CK1" s="484"/>
      <c r="CL1" s="484"/>
      <c r="CM1" s="484"/>
      <c r="CN1" s="484"/>
      <c r="CO1" s="484"/>
      <c r="CP1" s="484"/>
      <c r="CQ1" s="484"/>
      <c r="CR1" s="484"/>
    </row>
    <row r="2" spans="1:96" ht="13.5" customHeight="1">
      <c r="A2" s="485"/>
      <c r="AX2" s="72"/>
      <c r="AY2" s="72"/>
    </row>
    <row r="3" spans="1:96" ht="13.5" customHeight="1">
      <c r="A3" s="485"/>
      <c r="AG3" s="3841" t="s">
        <v>1223</v>
      </c>
      <c r="AH3" s="3841"/>
      <c r="AI3" s="3841"/>
      <c r="AJ3" s="3842">
        <f>IF(基本入力!I70=0,"",基本入力!I70)</f>
        <v>8</v>
      </c>
      <c r="AK3" s="3842"/>
      <c r="AL3" s="3841" t="s">
        <v>11</v>
      </c>
      <c r="AM3" s="3841"/>
      <c r="AN3" s="3841" t="str">
        <f>IF(基本入力!M70=0,"",基本入力!M70)</f>
        <v/>
      </c>
      <c r="AO3" s="3841"/>
      <c r="AP3" s="3841" t="s">
        <v>12</v>
      </c>
      <c r="AQ3" s="3841"/>
      <c r="AR3" s="3841" t="str">
        <f>IF(基本入力!Q70=0,"",基本入力!Q70)</f>
        <v/>
      </c>
      <c r="AS3" s="3841"/>
      <c r="AT3" s="3841" t="s">
        <v>43</v>
      </c>
      <c r="AU3" s="3841"/>
      <c r="AX3" s="72"/>
      <c r="AY3" s="72"/>
    </row>
    <row r="4" spans="1:96" ht="13.5" customHeight="1">
      <c r="A4" s="485"/>
      <c r="B4" s="486"/>
      <c r="AG4" s="3841"/>
      <c r="AH4" s="3841"/>
      <c r="AI4" s="3841"/>
      <c r="AJ4" s="3842"/>
      <c r="AK4" s="3842"/>
      <c r="AL4" s="3841"/>
      <c r="AM4" s="3841"/>
      <c r="AN4" s="3841"/>
      <c r="AO4" s="3841"/>
      <c r="AP4" s="3841"/>
      <c r="AQ4" s="3841"/>
      <c r="AR4" s="3841"/>
      <c r="AS4" s="3841"/>
      <c r="AT4" s="3841"/>
      <c r="AU4" s="3841"/>
      <c r="AX4" s="72"/>
      <c r="AY4" s="72"/>
    </row>
    <row r="5" spans="1:96" ht="13.5" customHeight="1">
      <c r="A5" s="485"/>
      <c r="B5" s="486"/>
      <c r="AX5" s="72"/>
      <c r="AZ5" s="486"/>
      <c r="BA5" s="486"/>
      <c r="BB5" s="486"/>
      <c r="BC5" s="486"/>
    </row>
    <row r="6" spans="1:96" ht="13.5" customHeight="1">
      <c r="A6" s="485"/>
      <c r="B6" s="486"/>
      <c r="C6" s="3853" t="s">
        <v>1728</v>
      </c>
      <c r="D6" s="3853"/>
      <c r="E6" s="3853"/>
      <c r="F6" s="3853"/>
      <c r="G6" s="3853"/>
      <c r="H6" s="3853"/>
      <c r="I6" s="3853"/>
      <c r="J6" s="3853"/>
      <c r="K6" s="3853"/>
      <c r="L6" s="3853"/>
      <c r="M6" s="3853"/>
      <c r="N6" s="3853"/>
      <c r="O6" s="3853"/>
      <c r="P6" s="3853"/>
      <c r="Q6" s="3853"/>
      <c r="R6" s="3853"/>
      <c r="S6" s="3853"/>
      <c r="T6" s="3853"/>
      <c r="U6" s="3853"/>
      <c r="V6" s="3853"/>
      <c r="W6" s="3853"/>
      <c r="X6" s="3853"/>
      <c r="Y6" s="3853"/>
      <c r="Z6" s="3853"/>
      <c r="AA6" s="3853"/>
      <c r="AB6" s="3853"/>
      <c r="AC6" s="3853"/>
      <c r="AD6" s="3853"/>
      <c r="AE6" s="3853"/>
      <c r="AF6" s="3853"/>
      <c r="AG6" s="3853"/>
      <c r="AH6" s="3853"/>
      <c r="AI6" s="3853"/>
      <c r="AJ6" s="3853"/>
      <c r="AK6" s="3853"/>
      <c r="AL6" s="3853"/>
      <c r="AM6" s="3853"/>
      <c r="AN6" s="3853"/>
      <c r="AO6" s="3853"/>
      <c r="AP6" s="3853"/>
      <c r="AQ6" s="3853"/>
      <c r="AR6" s="484"/>
      <c r="AX6" s="72"/>
      <c r="AZ6" s="486"/>
      <c r="BA6" s="486"/>
      <c r="BB6" s="486"/>
      <c r="BC6" s="486"/>
    </row>
    <row r="7" spans="1:96" ht="13.5" customHeight="1">
      <c r="A7" s="485"/>
      <c r="C7" s="3853"/>
      <c r="D7" s="3853"/>
      <c r="E7" s="3853"/>
      <c r="F7" s="3853"/>
      <c r="G7" s="3853"/>
      <c r="H7" s="3853"/>
      <c r="I7" s="3853"/>
      <c r="J7" s="3853"/>
      <c r="K7" s="3853"/>
      <c r="L7" s="3853"/>
      <c r="M7" s="3853"/>
      <c r="N7" s="3853"/>
      <c r="O7" s="3853"/>
      <c r="P7" s="3853"/>
      <c r="Q7" s="3853"/>
      <c r="R7" s="3853"/>
      <c r="S7" s="3853"/>
      <c r="T7" s="3853"/>
      <c r="U7" s="3853"/>
      <c r="V7" s="3853"/>
      <c r="W7" s="3853"/>
      <c r="X7" s="3853"/>
      <c r="Y7" s="3853"/>
      <c r="Z7" s="3853"/>
      <c r="AA7" s="3853"/>
      <c r="AB7" s="3853"/>
      <c r="AC7" s="3853"/>
      <c r="AD7" s="3853"/>
      <c r="AE7" s="3853"/>
      <c r="AF7" s="3853"/>
      <c r="AG7" s="3853"/>
      <c r="AH7" s="3853"/>
      <c r="AI7" s="3853"/>
      <c r="AJ7" s="3853"/>
      <c r="AK7" s="3853"/>
      <c r="AL7" s="3853"/>
      <c r="AM7" s="3853"/>
      <c r="AN7" s="3853"/>
      <c r="AO7" s="3853"/>
      <c r="AP7" s="3853"/>
      <c r="AQ7" s="3853"/>
      <c r="AR7" s="484"/>
      <c r="AX7" s="72"/>
      <c r="AZ7" s="156"/>
      <c r="BA7" s="156"/>
      <c r="BB7" s="156"/>
      <c r="BC7" s="156"/>
    </row>
    <row r="8" spans="1:96" ht="13.5" customHeight="1">
      <c r="A8" s="485"/>
      <c r="C8" s="3853"/>
      <c r="D8" s="3853"/>
      <c r="E8" s="3853"/>
      <c r="F8" s="3853"/>
      <c r="G8" s="3853"/>
      <c r="H8" s="3853"/>
      <c r="I8" s="3853"/>
      <c r="J8" s="3853"/>
      <c r="K8" s="3853"/>
      <c r="L8" s="3853"/>
      <c r="M8" s="3853"/>
      <c r="N8" s="3853"/>
      <c r="O8" s="3853"/>
      <c r="P8" s="3853"/>
      <c r="Q8" s="3853"/>
      <c r="R8" s="3853"/>
      <c r="S8" s="3853"/>
      <c r="T8" s="3853"/>
      <c r="U8" s="3853"/>
      <c r="V8" s="3853"/>
      <c r="W8" s="3853"/>
      <c r="X8" s="3853"/>
      <c r="Y8" s="3853"/>
      <c r="Z8" s="3853"/>
      <c r="AA8" s="3853"/>
      <c r="AB8" s="3853"/>
      <c r="AC8" s="3853"/>
      <c r="AD8" s="3853"/>
      <c r="AE8" s="3853"/>
      <c r="AF8" s="3853"/>
      <c r="AG8" s="3853"/>
      <c r="AH8" s="3853"/>
      <c r="AI8" s="3853"/>
      <c r="AJ8" s="3853"/>
      <c r="AK8" s="3853"/>
      <c r="AL8" s="3853"/>
      <c r="AM8" s="3853"/>
      <c r="AN8" s="3853"/>
      <c r="AO8" s="3853"/>
      <c r="AP8" s="3853"/>
      <c r="AQ8" s="3853"/>
      <c r="AR8" s="484"/>
      <c r="AX8" s="72"/>
      <c r="AZ8" s="156"/>
      <c r="BA8" s="156"/>
      <c r="BB8" s="156"/>
      <c r="BC8" s="156"/>
    </row>
    <row r="9" spans="1:96" ht="13.5" customHeight="1">
      <c r="A9" s="485"/>
      <c r="C9" s="3853"/>
      <c r="D9" s="3853"/>
      <c r="E9" s="3853"/>
      <c r="F9" s="3853"/>
      <c r="G9" s="3853"/>
      <c r="H9" s="3853"/>
      <c r="I9" s="3853"/>
      <c r="J9" s="3853"/>
      <c r="K9" s="3853"/>
      <c r="L9" s="3853"/>
      <c r="M9" s="3853"/>
      <c r="N9" s="3853"/>
      <c r="O9" s="3853"/>
      <c r="P9" s="3853"/>
      <c r="Q9" s="3853"/>
      <c r="R9" s="3853"/>
      <c r="S9" s="3853"/>
      <c r="T9" s="3853"/>
      <c r="U9" s="3853"/>
      <c r="V9" s="3853"/>
      <c r="W9" s="3853"/>
      <c r="X9" s="3853"/>
      <c r="Y9" s="3853"/>
      <c r="Z9" s="3853"/>
      <c r="AA9" s="3853"/>
      <c r="AB9" s="3853"/>
      <c r="AC9" s="3853"/>
      <c r="AD9" s="3853"/>
      <c r="AE9" s="3853"/>
      <c r="AF9" s="3853"/>
      <c r="AG9" s="3853"/>
      <c r="AH9" s="3853"/>
      <c r="AI9" s="3853"/>
      <c r="AJ9" s="3853"/>
      <c r="AK9" s="3853"/>
      <c r="AL9" s="3853"/>
      <c r="AM9" s="3853"/>
      <c r="AN9" s="3853"/>
      <c r="AO9" s="3853"/>
      <c r="AP9" s="3853"/>
      <c r="AQ9" s="3853"/>
      <c r="AR9" s="484"/>
      <c r="AX9" s="72"/>
      <c r="AZ9" s="488"/>
      <c r="BA9" s="488"/>
      <c r="BB9" s="488"/>
      <c r="BC9" s="488"/>
    </row>
    <row r="10" spans="1:96" ht="13.5" customHeight="1">
      <c r="A10" s="485"/>
      <c r="AX10" s="72"/>
      <c r="AZ10" s="488"/>
      <c r="BA10" s="488"/>
    </row>
    <row r="11" spans="1:96" ht="13.5" customHeight="1">
      <c r="W11" s="487"/>
      <c r="X11" s="487"/>
      <c r="Y11" s="487"/>
      <c r="Z11" s="3844" t="s">
        <v>1729</v>
      </c>
      <c r="AA11" s="3844"/>
      <c r="AB11" s="3844"/>
      <c r="AC11" s="3844"/>
      <c r="AD11" s="3844"/>
      <c r="AE11" s="3844"/>
      <c r="AF11" s="3844"/>
      <c r="AG11" s="3844"/>
      <c r="AH11" s="3844"/>
      <c r="AI11" s="3844"/>
      <c r="AJ11" s="3844"/>
      <c r="AK11" s="3844"/>
      <c r="AL11" s="3844"/>
      <c r="AM11" s="3844"/>
      <c r="AN11" s="3844"/>
      <c r="AO11" s="3844"/>
      <c r="AP11" s="3844"/>
      <c r="AQ11" s="3844"/>
      <c r="AR11" s="3844"/>
      <c r="AS11" s="3844"/>
      <c r="AT11" s="3844"/>
      <c r="AU11" s="3844"/>
      <c r="AV11" s="3844"/>
      <c r="AX11" s="72"/>
      <c r="AZ11" s="488"/>
      <c r="BA11" s="488"/>
    </row>
    <row r="12" spans="1:96" ht="13.5" customHeight="1">
      <c r="W12" s="487"/>
      <c r="X12" s="487"/>
      <c r="Y12" s="487"/>
      <c r="Z12" s="3844"/>
      <c r="AA12" s="3844"/>
      <c r="AB12" s="3844"/>
      <c r="AC12" s="3844"/>
      <c r="AD12" s="3844"/>
      <c r="AE12" s="3844"/>
      <c r="AF12" s="3844"/>
      <c r="AG12" s="3844"/>
      <c r="AH12" s="3844"/>
      <c r="AI12" s="3844"/>
      <c r="AJ12" s="3844"/>
      <c r="AK12" s="3844"/>
      <c r="AL12" s="3844"/>
      <c r="AM12" s="3844"/>
      <c r="AN12" s="3844"/>
      <c r="AO12" s="3844"/>
      <c r="AP12" s="3844"/>
      <c r="AQ12" s="3844"/>
      <c r="AR12" s="3844"/>
      <c r="AS12" s="3844"/>
      <c r="AT12" s="3844"/>
      <c r="AU12" s="3844"/>
      <c r="AV12" s="3844"/>
      <c r="AX12" s="72"/>
      <c r="AZ12" s="488"/>
      <c r="BA12" s="488"/>
    </row>
    <row r="13" spans="1:96" ht="13.5" customHeight="1">
      <c r="W13" s="487"/>
      <c r="X13" s="487"/>
      <c r="Y13" s="487"/>
      <c r="Z13" s="3846" t="s">
        <v>1730</v>
      </c>
      <c r="AA13" s="3846"/>
      <c r="AB13" s="3846"/>
      <c r="AC13" s="3846"/>
      <c r="AD13" s="3846"/>
      <c r="AE13" s="3846"/>
      <c r="AF13" s="3846"/>
      <c r="AG13" s="3846"/>
      <c r="AH13" s="3846"/>
      <c r="AI13" s="3846"/>
      <c r="AJ13" s="3846"/>
      <c r="AK13" s="3846"/>
      <c r="AL13" s="3846"/>
      <c r="AM13" s="3846"/>
      <c r="AN13" s="3846"/>
      <c r="AO13" s="3846"/>
      <c r="AP13" s="3846"/>
      <c r="AQ13" s="3846"/>
      <c r="AR13" s="3846"/>
      <c r="AS13" s="3846"/>
      <c r="AT13" s="3846"/>
      <c r="AU13" s="3846"/>
      <c r="AV13" s="3846"/>
      <c r="AW13" s="3846"/>
      <c r="AX13" s="72"/>
      <c r="AZ13" s="488"/>
      <c r="BA13" s="488"/>
    </row>
    <row r="14" spans="1:96" ht="13.5" customHeight="1">
      <c r="Z14" s="3846"/>
      <c r="AA14" s="3846"/>
      <c r="AB14" s="3846"/>
      <c r="AC14" s="3846"/>
      <c r="AD14" s="3846"/>
      <c r="AE14" s="3846"/>
      <c r="AF14" s="3846"/>
      <c r="AG14" s="3846"/>
      <c r="AH14" s="3846"/>
      <c r="AI14" s="3846"/>
      <c r="AJ14" s="3846"/>
      <c r="AK14" s="3846"/>
      <c r="AL14" s="3846"/>
      <c r="AM14" s="3846"/>
      <c r="AN14" s="3846"/>
      <c r="AO14" s="3846"/>
      <c r="AP14" s="3846"/>
      <c r="AQ14" s="3846"/>
      <c r="AR14" s="3846"/>
      <c r="AS14" s="3846"/>
      <c r="AT14" s="3846"/>
      <c r="AU14" s="3846"/>
      <c r="AV14" s="3846"/>
      <c r="AW14" s="3846"/>
      <c r="AX14" s="72"/>
    </row>
    <row r="15" spans="1:96" ht="13.5" customHeight="1">
      <c r="Z15" s="3421" t="s">
        <v>1097</v>
      </c>
      <c r="AA15" s="3421"/>
      <c r="AB15" s="3421"/>
      <c r="AC15" s="3855" t="s">
        <v>1731</v>
      </c>
      <c r="AD15" s="3855"/>
      <c r="AE15" s="3855"/>
      <c r="AF15" s="3855"/>
      <c r="AG15" s="3855"/>
      <c r="AH15" s="3855"/>
      <c r="AI15" s="3855"/>
      <c r="AJ15" s="3855"/>
      <c r="AK15" s="3421" t="s">
        <v>1098</v>
      </c>
      <c r="AL15" s="3421"/>
      <c r="AM15" s="3421"/>
      <c r="AN15" s="3855" t="s">
        <v>1099</v>
      </c>
      <c r="AO15" s="3855"/>
      <c r="AP15" s="3855"/>
      <c r="AQ15" s="3855"/>
      <c r="AR15" s="3855"/>
      <c r="AS15" s="3855"/>
      <c r="AT15" s="3855"/>
      <c r="AU15" s="3855"/>
      <c r="AX15" s="72"/>
    </row>
    <row r="16" spans="1:96" ht="13.5" customHeight="1">
      <c r="Z16" s="3421"/>
      <c r="AA16" s="3421"/>
      <c r="AB16" s="3421"/>
      <c r="AC16" s="3855"/>
      <c r="AD16" s="3855"/>
      <c r="AE16" s="3855"/>
      <c r="AF16" s="3855"/>
      <c r="AG16" s="3855"/>
      <c r="AH16" s="3855"/>
      <c r="AI16" s="3855"/>
      <c r="AJ16" s="3855"/>
      <c r="AK16" s="3421"/>
      <c r="AL16" s="3421"/>
      <c r="AM16" s="3421"/>
      <c r="AN16" s="3855"/>
      <c r="AO16" s="3855"/>
      <c r="AP16" s="3855"/>
      <c r="AQ16" s="3855"/>
      <c r="AR16" s="3855"/>
      <c r="AS16" s="3855"/>
      <c r="AT16" s="3855"/>
      <c r="AU16" s="3855"/>
      <c r="AX16" s="72"/>
      <c r="AZ16" s="483"/>
      <c r="BA16" s="483"/>
    </row>
    <row r="17" spans="1:118" ht="13.5" customHeight="1">
      <c r="AX17" s="72"/>
      <c r="AZ17" s="483"/>
      <c r="BA17" s="483"/>
    </row>
    <row r="18" spans="1:118" ht="13.5" customHeight="1">
      <c r="Z18" s="3857" t="str">
        <f>基本入力!F15&amp;基本入力!J15&amp;基本入力!N15&amp;基本入力!X15&amp;基本入力!AB15&amp;"　(住居表示）"</f>
        <v>東京都練馬区高松3丁目　●番●-●号　(住居表示）</v>
      </c>
      <c r="AA18" s="3857"/>
      <c r="AB18" s="3857"/>
      <c r="AC18" s="3857"/>
      <c r="AD18" s="3857"/>
      <c r="AE18" s="3857"/>
      <c r="AF18" s="3857"/>
      <c r="AG18" s="3857"/>
      <c r="AH18" s="3857"/>
      <c r="AI18" s="3857"/>
      <c r="AJ18" s="3857"/>
      <c r="AK18" s="3857"/>
      <c r="AL18" s="3857"/>
      <c r="AM18" s="3857"/>
      <c r="AN18" s="3857"/>
      <c r="AO18" s="3857"/>
      <c r="AP18" s="3857"/>
      <c r="AQ18" s="3857"/>
      <c r="AR18" s="3857"/>
      <c r="AS18" s="3857"/>
      <c r="AT18" s="3857"/>
      <c r="AU18" s="3857"/>
      <c r="AV18" s="3857"/>
      <c r="AX18" s="72"/>
      <c r="AZ18" s="488"/>
      <c r="BA18" s="488"/>
    </row>
    <row r="19" spans="1:118" ht="13.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3857"/>
      <c r="AA19" s="3857"/>
      <c r="AB19" s="3857"/>
      <c r="AC19" s="3857"/>
      <c r="AD19" s="3857"/>
      <c r="AE19" s="3857"/>
      <c r="AF19" s="3857"/>
      <c r="AG19" s="3857"/>
      <c r="AH19" s="3857"/>
      <c r="AI19" s="3857"/>
      <c r="AJ19" s="3857"/>
      <c r="AK19" s="3857"/>
      <c r="AL19" s="3857"/>
      <c r="AM19" s="3857"/>
      <c r="AN19" s="3857"/>
      <c r="AO19" s="3857"/>
      <c r="AP19" s="3857"/>
      <c r="AQ19" s="3857"/>
      <c r="AR19" s="3857"/>
      <c r="AS19" s="3857"/>
      <c r="AT19" s="3857"/>
      <c r="AU19" s="3857"/>
      <c r="AV19" s="3857"/>
      <c r="AX19" s="72"/>
      <c r="AZ19" s="489"/>
      <c r="BA19" s="489"/>
    </row>
    <row r="20" spans="1:118" ht="13.5" customHeight="1">
      <c r="A20" s="485"/>
      <c r="B20" s="485"/>
      <c r="C20" s="485"/>
      <c r="D20" s="485"/>
      <c r="E20" s="485"/>
      <c r="F20" s="485"/>
      <c r="G20" s="485"/>
      <c r="H20" s="485"/>
      <c r="I20" s="485"/>
      <c r="J20" s="485"/>
      <c r="K20" s="485"/>
      <c r="L20" s="485"/>
      <c r="M20" s="485"/>
      <c r="N20" s="485"/>
      <c r="O20" s="485"/>
      <c r="P20" s="485"/>
      <c r="Q20" s="485"/>
      <c r="R20" s="485"/>
      <c r="S20" s="485"/>
      <c r="T20" s="485"/>
      <c r="U20" s="485"/>
      <c r="V20" s="485"/>
      <c r="W20" s="485"/>
      <c r="X20" s="485"/>
      <c r="Y20" s="485"/>
      <c r="Z20" s="3393">
        <f>基本入力!AB13</f>
        <v>0</v>
      </c>
      <c r="AA20" s="3393"/>
      <c r="AB20" s="3393"/>
      <c r="AC20" s="3393"/>
      <c r="AD20" s="3393"/>
      <c r="AE20" s="3393"/>
      <c r="AF20" s="3393"/>
      <c r="AG20" s="3393"/>
      <c r="AH20" s="3393"/>
      <c r="AI20" s="3393"/>
      <c r="AJ20" s="3393"/>
      <c r="AK20" s="3393"/>
      <c r="AL20" s="3393"/>
      <c r="AM20" s="3393"/>
      <c r="AN20" s="3393"/>
      <c r="AO20" s="3421" t="str">
        <f>基本入力!AS13</f>
        <v>●</v>
      </c>
      <c r="AP20" s="3421"/>
      <c r="AQ20" s="3421"/>
      <c r="AR20" s="3421"/>
      <c r="AS20" s="3421"/>
      <c r="AT20" s="3421" t="s">
        <v>1749</v>
      </c>
      <c r="AU20" s="3421"/>
      <c r="AV20" s="3421"/>
      <c r="AX20" s="72"/>
      <c r="AZ20" s="489"/>
      <c r="BA20" s="489"/>
    </row>
    <row r="21" spans="1:118" ht="13.5" customHeight="1">
      <c r="A21" s="485"/>
      <c r="B21" s="485"/>
      <c r="C21" s="485"/>
      <c r="D21" s="485"/>
      <c r="E21" s="485"/>
      <c r="F21" s="485"/>
      <c r="G21" s="485"/>
      <c r="H21" s="485"/>
      <c r="I21" s="485"/>
      <c r="J21" s="485"/>
      <c r="K21" s="485"/>
      <c r="L21" s="485"/>
      <c r="M21" s="485"/>
      <c r="N21" s="485"/>
      <c r="O21" s="485"/>
      <c r="P21" s="485"/>
      <c r="Q21" s="485"/>
      <c r="R21" s="485"/>
      <c r="S21" s="485"/>
      <c r="T21" s="485"/>
      <c r="U21" s="485"/>
      <c r="V21" s="485"/>
      <c r="W21" s="485"/>
      <c r="X21" s="485"/>
      <c r="Y21" s="485"/>
      <c r="Z21" s="3393"/>
      <c r="AA21" s="3393"/>
      <c r="AB21" s="3393"/>
      <c r="AC21" s="3393"/>
      <c r="AD21" s="3393"/>
      <c r="AE21" s="3393"/>
      <c r="AF21" s="3393"/>
      <c r="AG21" s="3393"/>
      <c r="AH21" s="3393"/>
      <c r="AI21" s="3393"/>
      <c r="AJ21" s="3393"/>
      <c r="AK21" s="3393"/>
      <c r="AL21" s="3393"/>
      <c r="AM21" s="3393"/>
      <c r="AN21" s="3393"/>
      <c r="AO21" s="3421"/>
      <c r="AP21" s="3421"/>
      <c r="AQ21" s="3421"/>
      <c r="AR21" s="3421"/>
      <c r="AS21" s="3421"/>
      <c r="AT21" s="3421"/>
      <c r="AU21" s="3421"/>
      <c r="AV21" s="3421"/>
      <c r="AX21" s="72"/>
      <c r="AZ21" s="158"/>
      <c r="BA21" s="158"/>
      <c r="DL21" s="490"/>
      <c r="DM21" s="490"/>
      <c r="DN21" s="490"/>
    </row>
    <row r="22" spans="1:118" ht="13.5" customHeight="1">
      <c r="A22" s="71"/>
      <c r="B22" s="71"/>
      <c r="C22" s="71"/>
      <c r="D22" s="71"/>
      <c r="E22" s="71"/>
      <c r="F22" s="71"/>
      <c r="AX22" s="72"/>
      <c r="AZ22" s="158"/>
      <c r="BA22" s="158"/>
      <c r="DL22" s="490"/>
      <c r="DM22" s="490"/>
      <c r="DN22" s="490"/>
    </row>
    <row r="23" spans="1:118" ht="13.5" customHeight="1">
      <c r="A23" s="485"/>
      <c r="B23" s="485"/>
      <c r="C23" s="485"/>
      <c r="D23" s="485"/>
      <c r="E23" s="485"/>
      <c r="F23" s="485"/>
      <c r="G23" s="485"/>
      <c r="H23" s="485"/>
      <c r="I23" s="485"/>
      <c r="J23" s="485"/>
      <c r="K23" s="485"/>
      <c r="L23" s="485"/>
      <c r="M23" s="485"/>
      <c r="N23" s="485"/>
      <c r="O23" s="485"/>
      <c r="P23" s="485"/>
      <c r="Q23" s="485"/>
      <c r="R23" s="485"/>
      <c r="S23" s="485"/>
      <c r="T23" s="485"/>
      <c r="U23" s="485"/>
      <c r="V23" s="485"/>
      <c r="W23" s="485"/>
      <c r="X23" s="485"/>
      <c r="Y23" s="485"/>
      <c r="Z23" s="485"/>
      <c r="AA23" s="485"/>
      <c r="AB23" s="485"/>
      <c r="AC23" s="485"/>
      <c r="AD23" s="485"/>
      <c r="AE23" s="485"/>
      <c r="AF23" s="485"/>
      <c r="AG23" s="485"/>
      <c r="AH23" s="485"/>
      <c r="AI23" s="485"/>
      <c r="AJ23" s="485"/>
      <c r="AK23" s="485"/>
      <c r="AL23" s="485"/>
      <c r="AM23" s="485"/>
      <c r="AX23" s="72"/>
      <c r="AZ23" s="158"/>
      <c r="BA23" s="158"/>
      <c r="DL23" s="490"/>
      <c r="DM23" s="490"/>
      <c r="DN23" s="490"/>
    </row>
    <row r="24" spans="1:118" s="490" customFormat="1" ht="13.5" customHeight="1">
      <c r="A24" s="513"/>
      <c r="B24" s="3856" t="s">
        <v>78</v>
      </c>
      <c r="C24" s="3856"/>
      <c r="D24" s="3854" t="s">
        <v>1741</v>
      </c>
      <c r="E24" s="3854"/>
      <c r="F24" s="3854"/>
      <c r="G24" s="3854"/>
      <c r="H24" s="3854"/>
      <c r="I24" s="3854"/>
      <c r="J24" s="3854"/>
      <c r="K24" s="3854"/>
      <c r="L24" s="3854"/>
      <c r="M24" s="3854"/>
      <c r="N24" s="3854"/>
      <c r="O24" s="3854"/>
      <c r="P24" s="3854"/>
      <c r="Q24" s="3854"/>
      <c r="R24" s="3854"/>
      <c r="S24" s="3854"/>
      <c r="T24" s="513"/>
      <c r="U24" s="513"/>
      <c r="V24" s="513"/>
      <c r="W24" s="513"/>
      <c r="X24" s="513"/>
      <c r="Y24" s="513"/>
      <c r="Z24" s="513"/>
      <c r="AA24" s="513"/>
      <c r="AB24" s="513"/>
      <c r="AC24" s="513"/>
      <c r="AD24" s="513"/>
      <c r="AE24" s="513"/>
      <c r="AF24" s="513"/>
      <c r="AG24" s="513"/>
      <c r="AH24" s="513"/>
      <c r="AI24" s="513"/>
      <c r="AJ24" s="513"/>
      <c r="AK24" s="513"/>
      <c r="AL24" s="513"/>
      <c r="AM24" s="513"/>
      <c r="AN24" s="518"/>
      <c r="AO24" s="518"/>
      <c r="AP24" s="518"/>
      <c r="AX24" s="492"/>
      <c r="DL24" s="492"/>
      <c r="DM24" s="492"/>
      <c r="DN24" s="492"/>
    </row>
    <row r="25" spans="1:118" s="490" customFormat="1" ht="13.5" customHeight="1">
      <c r="B25" s="3856"/>
      <c r="C25" s="3856"/>
      <c r="D25" s="3854"/>
      <c r="E25" s="3854"/>
      <c r="F25" s="3854"/>
      <c r="G25" s="3854"/>
      <c r="H25" s="3854"/>
      <c r="I25" s="3854"/>
      <c r="J25" s="3854"/>
      <c r="K25" s="3854"/>
      <c r="L25" s="3854"/>
      <c r="M25" s="3854"/>
      <c r="N25" s="3854"/>
      <c r="O25" s="3854"/>
      <c r="P25" s="3854"/>
      <c r="Q25" s="3854"/>
      <c r="R25" s="3854"/>
      <c r="S25" s="3854"/>
      <c r="AN25" s="46"/>
      <c r="AO25" s="46"/>
      <c r="AP25" s="46"/>
      <c r="AQ25" s="46"/>
      <c r="AX25" s="492"/>
      <c r="AZ25" s="514"/>
      <c r="BA25" s="514"/>
      <c r="DL25" s="492"/>
      <c r="DM25" s="492"/>
      <c r="DN25" s="492"/>
    </row>
    <row r="26" spans="1:118" s="490" customFormat="1" ht="13.5" customHeight="1">
      <c r="C26" s="494"/>
      <c r="AX26" s="492"/>
      <c r="AY26" s="509"/>
      <c r="AZ26" s="515"/>
      <c r="BA26" s="515"/>
    </row>
    <row r="27" spans="1:118" s="490" customFormat="1" ht="13.5" customHeight="1">
      <c r="A27" s="513"/>
      <c r="B27" s="516"/>
      <c r="C27" s="516"/>
      <c r="D27" s="3854" t="s">
        <v>1732</v>
      </c>
      <c r="E27" s="3854"/>
      <c r="F27" s="3854"/>
      <c r="G27" s="3854"/>
      <c r="H27" s="3854"/>
      <c r="I27" s="3854"/>
      <c r="J27" s="3854"/>
      <c r="K27" s="3854"/>
      <c r="L27" s="3831" t="s">
        <v>1733</v>
      </c>
      <c r="M27" s="3831"/>
      <c r="N27" s="3831"/>
      <c r="O27" s="3831"/>
      <c r="P27" s="3831"/>
      <c r="Q27" s="3831"/>
      <c r="R27" s="3831"/>
      <c r="S27" s="3831"/>
      <c r="T27" s="3852" t="s">
        <v>1735</v>
      </c>
      <c r="U27" s="3834"/>
      <c r="V27" s="3834"/>
      <c r="W27" s="3834"/>
      <c r="X27" s="3834"/>
      <c r="Y27" s="3834"/>
      <c r="Z27" s="3834"/>
      <c r="AA27" s="3834"/>
      <c r="AB27" s="3852">
        <v>33000</v>
      </c>
      <c r="AC27" s="3834"/>
      <c r="AD27" s="3834"/>
      <c r="AE27" s="3834"/>
      <c r="AF27" s="3834"/>
      <c r="AG27" s="3834"/>
      <c r="AH27" s="3834"/>
      <c r="AI27" s="3834"/>
      <c r="AJ27" s="3851" t="s">
        <v>188</v>
      </c>
      <c r="AK27" s="3851"/>
      <c r="AL27" s="492"/>
      <c r="AM27" s="492"/>
      <c r="AN27" s="492"/>
      <c r="AO27" s="492"/>
      <c r="AP27" s="492"/>
      <c r="AX27" s="492"/>
      <c r="AY27" s="509"/>
      <c r="AZ27" s="515"/>
      <c r="BA27" s="515"/>
    </row>
    <row r="28" spans="1:118" s="490" customFormat="1" ht="13.5" customHeight="1">
      <c r="A28" s="513"/>
      <c r="D28" s="3854"/>
      <c r="E28" s="3854"/>
      <c r="F28" s="3854"/>
      <c r="G28" s="3854"/>
      <c r="H28" s="3854"/>
      <c r="I28" s="3854"/>
      <c r="J28" s="3854"/>
      <c r="K28" s="3854"/>
      <c r="L28" s="3831"/>
      <c r="M28" s="3831"/>
      <c r="N28" s="3831"/>
      <c r="O28" s="3831"/>
      <c r="P28" s="3831"/>
      <c r="Q28" s="3831"/>
      <c r="R28" s="3831"/>
      <c r="S28" s="3831"/>
      <c r="T28" s="3852"/>
      <c r="U28" s="3834"/>
      <c r="V28" s="3834"/>
      <c r="W28" s="3834"/>
      <c r="X28" s="3834"/>
      <c r="Y28" s="3834"/>
      <c r="Z28" s="3834"/>
      <c r="AA28" s="3834"/>
      <c r="AB28" s="3852"/>
      <c r="AC28" s="3834"/>
      <c r="AD28" s="3834"/>
      <c r="AE28" s="3834"/>
      <c r="AF28" s="3834"/>
      <c r="AG28" s="3834"/>
      <c r="AH28" s="3834"/>
      <c r="AI28" s="3834"/>
      <c r="AJ28" s="3851"/>
      <c r="AK28" s="3851"/>
      <c r="AX28" s="492"/>
      <c r="AY28" s="509"/>
      <c r="AZ28" s="515"/>
      <c r="BA28" s="515"/>
    </row>
    <row r="29" spans="1:118" s="490" customFormat="1" ht="13.5" customHeight="1">
      <c r="A29" s="513"/>
      <c r="D29" s="3854"/>
      <c r="E29" s="3854"/>
      <c r="F29" s="3854"/>
      <c r="G29" s="3854"/>
      <c r="H29" s="3854"/>
      <c r="I29" s="3854"/>
      <c r="J29" s="3854"/>
      <c r="K29" s="3854"/>
      <c r="L29" s="3831"/>
      <c r="M29" s="3831"/>
      <c r="N29" s="3831"/>
      <c r="O29" s="3831"/>
      <c r="P29" s="3831"/>
      <c r="Q29" s="3831"/>
      <c r="R29" s="3831"/>
      <c r="S29" s="3831"/>
      <c r="T29" s="3852"/>
      <c r="U29" s="3834"/>
      <c r="V29" s="3834"/>
      <c r="W29" s="3834"/>
      <c r="X29" s="3834"/>
      <c r="Y29" s="3834"/>
      <c r="Z29" s="3834"/>
      <c r="AA29" s="3834"/>
      <c r="AB29" s="3852"/>
      <c r="AC29" s="3834"/>
      <c r="AD29" s="3834"/>
      <c r="AE29" s="3834"/>
      <c r="AF29" s="3834"/>
      <c r="AG29" s="3834"/>
      <c r="AH29" s="3834"/>
      <c r="AI29" s="3834"/>
      <c r="AJ29" s="3851"/>
      <c r="AK29" s="3851"/>
      <c r="AX29" s="492"/>
      <c r="AY29" s="509"/>
      <c r="AZ29" s="515"/>
      <c r="BA29" s="515"/>
    </row>
    <row r="30" spans="1:118" s="490" customFormat="1" ht="13.5" customHeight="1">
      <c r="D30" s="3854"/>
      <c r="E30" s="3854"/>
      <c r="F30" s="3854"/>
      <c r="G30" s="3854"/>
      <c r="H30" s="3854"/>
      <c r="I30" s="3854"/>
      <c r="J30" s="3854"/>
      <c r="K30" s="3854"/>
      <c r="L30" s="3831"/>
      <c r="M30" s="3831"/>
      <c r="N30" s="3831"/>
      <c r="O30" s="3831"/>
      <c r="P30" s="3831"/>
      <c r="Q30" s="3831"/>
      <c r="R30" s="3831"/>
      <c r="S30" s="3831"/>
      <c r="T30" s="3834"/>
      <c r="U30" s="3834"/>
      <c r="V30" s="3834"/>
      <c r="W30" s="3834"/>
      <c r="X30" s="3834"/>
      <c r="Y30" s="3834"/>
      <c r="Z30" s="3834"/>
      <c r="AA30" s="3834"/>
      <c r="AB30" s="3834"/>
      <c r="AC30" s="3834"/>
      <c r="AD30" s="3834"/>
      <c r="AE30" s="3834"/>
      <c r="AF30" s="3834"/>
      <c r="AG30" s="3834"/>
      <c r="AH30" s="3834"/>
      <c r="AI30" s="3834"/>
      <c r="AJ30" s="3851"/>
      <c r="AK30" s="3851"/>
      <c r="AX30" s="492"/>
      <c r="AY30" s="509"/>
      <c r="AZ30" s="515"/>
      <c r="BA30" s="515"/>
      <c r="DL30" s="517"/>
      <c r="DM30" s="517"/>
    </row>
    <row r="31" spans="1:118" s="490" customFormat="1" ht="13.5" customHeight="1">
      <c r="D31" s="3845"/>
      <c r="E31" s="3845"/>
      <c r="F31" s="3845"/>
      <c r="G31" s="3845"/>
      <c r="H31" s="3845"/>
      <c r="I31" s="3845"/>
      <c r="J31" s="3845"/>
      <c r="K31" s="3845"/>
      <c r="L31" s="3831" t="s">
        <v>1734</v>
      </c>
      <c r="M31" s="3831"/>
      <c r="N31" s="3831"/>
      <c r="O31" s="3831"/>
      <c r="P31" s="3831"/>
      <c r="Q31" s="3831"/>
      <c r="R31" s="3831"/>
      <c r="S31" s="3831"/>
      <c r="T31" s="3852" t="s">
        <v>1736</v>
      </c>
      <c r="U31" s="3834"/>
      <c r="V31" s="3834"/>
      <c r="W31" s="3834"/>
      <c r="X31" s="3834"/>
      <c r="Y31" s="3834"/>
      <c r="Z31" s="3834"/>
      <c r="AA31" s="3834"/>
      <c r="AB31" s="3852">
        <v>38500</v>
      </c>
      <c r="AC31" s="3834"/>
      <c r="AD31" s="3834"/>
      <c r="AE31" s="3834"/>
      <c r="AF31" s="3834"/>
      <c r="AG31" s="3834"/>
      <c r="AH31" s="3834"/>
      <c r="AI31" s="3834"/>
      <c r="AJ31" s="3851" t="s">
        <v>188</v>
      </c>
      <c r="AK31" s="3851"/>
      <c r="AX31" s="492"/>
      <c r="AY31" s="509"/>
      <c r="DL31" s="517"/>
      <c r="DM31" s="517"/>
    </row>
    <row r="32" spans="1:118" s="490" customFormat="1" ht="13.5" customHeight="1">
      <c r="A32" s="513"/>
      <c r="D32" s="3845"/>
      <c r="E32" s="3845"/>
      <c r="F32" s="3845"/>
      <c r="G32" s="3845"/>
      <c r="H32" s="3845"/>
      <c r="I32" s="3845"/>
      <c r="J32" s="3845"/>
      <c r="K32" s="3845"/>
      <c r="L32" s="3831"/>
      <c r="M32" s="3831"/>
      <c r="N32" s="3831"/>
      <c r="O32" s="3831"/>
      <c r="P32" s="3831"/>
      <c r="Q32" s="3831"/>
      <c r="R32" s="3831"/>
      <c r="S32" s="3831"/>
      <c r="T32" s="3852"/>
      <c r="U32" s="3834"/>
      <c r="V32" s="3834"/>
      <c r="W32" s="3834"/>
      <c r="X32" s="3834"/>
      <c r="Y32" s="3834"/>
      <c r="Z32" s="3834"/>
      <c r="AA32" s="3834"/>
      <c r="AB32" s="3852"/>
      <c r="AC32" s="3834"/>
      <c r="AD32" s="3834"/>
      <c r="AE32" s="3834"/>
      <c r="AF32" s="3834"/>
      <c r="AG32" s="3834"/>
      <c r="AH32" s="3834"/>
      <c r="AI32" s="3834"/>
      <c r="AJ32" s="3851"/>
      <c r="AK32" s="3851"/>
      <c r="AR32" s="512"/>
      <c r="AX32" s="492"/>
      <c r="AY32" s="509"/>
      <c r="DL32" s="517"/>
      <c r="DM32" s="517"/>
    </row>
    <row r="33" spans="1:117" s="490" customFormat="1" ht="13.5" customHeight="1">
      <c r="A33" s="513"/>
      <c r="D33" s="3845"/>
      <c r="E33" s="3845"/>
      <c r="F33" s="3845"/>
      <c r="G33" s="3845"/>
      <c r="H33" s="3845"/>
      <c r="I33" s="3845"/>
      <c r="J33" s="3845"/>
      <c r="K33" s="3845"/>
      <c r="L33" s="3831"/>
      <c r="M33" s="3831"/>
      <c r="N33" s="3831"/>
      <c r="O33" s="3831"/>
      <c r="P33" s="3831"/>
      <c r="Q33" s="3831"/>
      <c r="R33" s="3831"/>
      <c r="S33" s="3831"/>
      <c r="T33" s="3852"/>
      <c r="U33" s="3834"/>
      <c r="V33" s="3834"/>
      <c r="W33" s="3834"/>
      <c r="X33" s="3834"/>
      <c r="Y33" s="3834"/>
      <c r="Z33" s="3834"/>
      <c r="AA33" s="3834"/>
      <c r="AB33" s="3852"/>
      <c r="AC33" s="3834"/>
      <c r="AD33" s="3834"/>
      <c r="AE33" s="3834"/>
      <c r="AF33" s="3834"/>
      <c r="AG33" s="3834"/>
      <c r="AH33" s="3834"/>
      <c r="AI33" s="3834"/>
      <c r="AJ33" s="3851"/>
      <c r="AK33" s="3851"/>
      <c r="AR33" s="512"/>
      <c r="AX33" s="492"/>
      <c r="AY33" s="509"/>
      <c r="DL33" s="517"/>
      <c r="DM33" s="517"/>
    </row>
    <row r="34" spans="1:117" ht="13.5" customHeight="1">
      <c r="D34" s="3845"/>
      <c r="E34" s="3845"/>
      <c r="F34" s="3845"/>
      <c r="G34" s="3845"/>
      <c r="H34" s="3845"/>
      <c r="I34" s="3845"/>
      <c r="J34" s="3845"/>
      <c r="K34" s="3845"/>
      <c r="L34" s="3831"/>
      <c r="M34" s="3831"/>
      <c r="N34" s="3831"/>
      <c r="O34" s="3831"/>
      <c r="P34" s="3831"/>
      <c r="Q34" s="3831"/>
      <c r="R34" s="3831"/>
      <c r="S34" s="3831"/>
      <c r="T34" s="3834"/>
      <c r="U34" s="3834"/>
      <c r="V34" s="3834"/>
      <c r="W34" s="3834"/>
      <c r="X34" s="3834"/>
      <c r="Y34" s="3834"/>
      <c r="Z34" s="3834"/>
      <c r="AA34" s="3834"/>
      <c r="AB34" s="3834"/>
      <c r="AC34" s="3834"/>
      <c r="AD34" s="3834"/>
      <c r="AE34" s="3834"/>
      <c r="AF34" s="3834"/>
      <c r="AG34" s="3834"/>
      <c r="AH34" s="3834"/>
      <c r="AI34" s="3834"/>
      <c r="AJ34" s="3851"/>
      <c r="AK34" s="3851"/>
      <c r="AL34" s="493"/>
      <c r="AM34" s="493"/>
      <c r="AN34" s="493"/>
      <c r="AO34" s="493"/>
      <c r="AP34" s="493"/>
      <c r="AQ34" s="493"/>
      <c r="AR34" s="491"/>
      <c r="AX34" s="72"/>
      <c r="AY34" s="481"/>
    </row>
    <row r="35" spans="1:117" ht="13.5" customHeight="1">
      <c r="D35" s="507"/>
      <c r="E35" s="507"/>
      <c r="F35" s="507"/>
      <c r="G35" s="507"/>
      <c r="H35" s="507"/>
      <c r="I35" s="507"/>
      <c r="J35" s="507"/>
      <c r="K35" s="507"/>
      <c r="L35" s="519"/>
      <c r="M35" s="519"/>
      <c r="N35" s="519"/>
      <c r="O35" s="519"/>
      <c r="P35" s="519"/>
      <c r="Q35" s="519"/>
      <c r="R35" s="519"/>
      <c r="S35" s="519"/>
      <c r="T35" s="520"/>
      <c r="U35" s="520"/>
      <c r="V35" s="520"/>
      <c r="W35" s="520"/>
      <c r="X35" s="520"/>
      <c r="Y35" s="520"/>
      <c r="Z35" s="520"/>
      <c r="AA35" s="520"/>
      <c r="AB35" s="520"/>
      <c r="AC35" s="520"/>
      <c r="AD35" s="520"/>
      <c r="AE35" s="520"/>
      <c r="AF35" s="520"/>
      <c r="AG35" s="520"/>
      <c r="AH35" s="520"/>
      <c r="AI35" s="520"/>
      <c r="AJ35" s="524"/>
      <c r="AK35" s="524"/>
      <c r="AL35" s="493"/>
      <c r="AM35" s="493"/>
      <c r="AN35" s="493"/>
      <c r="AO35" s="493"/>
      <c r="AP35" s="493"/>
      <c r="AQ35" s="493"/>
      <c r="AR35" s="491"/>
      <c r="AX35" s="72"/>
      <c r="AY35" s="481"/>
    </row>
    <row r="36" spans="1:117" ht="13.5" customHeight="1">
      <c r="AI36" s="493"/>
      <c r="AJ36" s="493"/>
      <c r="AK36" s="493"/>
      <c r="AL36" s="493"/>
      <c r="AM36" s="493"/>
      <c r="AN36" s="493"/>
      <c r="AO36" s="493"/>
      <c r="AP36" s="493"/>
      <c r="AQ36" s="493"/>
      <c r="AR36" s="491"/>
      <c r="AX36" s="72"/>
      <c r="AY36" s="481"/>
      <c r="DL36" s="495"/>
      <c r="DM36" s="495"/>
    </row>
    <row r="37" spans="1:117" s="501" customFormat="1" ht="13.5" customHeight="1">
      <c r="C37" s="494"/>
      <c r="D37" s="3854" t="s">
        <v>1200</v>
      </c>
      <c r="E37" s="3854"/>
      <c r="F37" s="3854"/>
      <c r="G37" s="3854"/>
      <c r="H37" s="3854"/>
      <c r="I37" s="3854"/>
      <c r="J37" s="3854"/>
      <c r="K37" s="3854"/>
      <c r="L37" s="3830" t="s">
        <v>1744</v>
      </c>
      <c r="M37" s="3830"/>
      <c r="N37" s="3830"/>
      <c r="O37" s="3830"/>
      <c r="P37" s="3830"/>
      <c r="Q37" s="3830"/>
      <c r="R37" s="3830"/>
      <c r="S37" s="3830"/>
      <c r="T37" s="3831" t="s">
        <v>1746</v>
      </c>
      <c r="U37" s="3831"/>
      <c r="V37" s="3831"/>
      <c r="W37" s="3831"/>
      <c r="X37" s="3831"/>
      <c r="Y37" s="3831"/>
      <c r="Z37" s="3831"/>
      <c r="AA37" s="3831"/>
      <c r="AB37" s="3831"/>
      <c r="AC37" s="3831"/>
      <c r="AD37" s="3831"/>
      <c r="AE37" s="3831"/>
      <c r="AF37" s="3831"/>
      <c r="AG37" s="3831"/>
      <c r="AH37" s="3831"/>
      <c r="AI37" s="3831"/>
      <c r="AJ37" s="3831"/>
      <c r="AK37" s="3831"/>
      <c r="AL37" s="3831"/>
      <c r="AM37" s="3831"/>
      <c r="AN37" s="3831"/>
      <c r="AO37" s="3831"/>
      <c r="AP37" s="3831"/>
      <c r="AQ37" s="3831"/>
      <c r="AR37" s="3831"/>
      <c r="AS37" s="3831"/>
      <c r="AT37" s="3831"/>
      <c r="AU37" s="3831"/>
      <c r="AV37" s="522"/>
      <c r="AW37" s="522"/>
      <c r="AX37" s="502"/>
      <c r="AY37" s="503"/>
      <c r="DL37" s="495"/>
      <c r="DM37" s="495"/>
    </row>
    <row r="38" spans="1:117" s="501" customFormat="1" ht="13.5" customHeight="1">
      <c r="C38" s="494"/>
      <c r="D38" s="3854"/>
      <c r="E38" s="3854"/>
      <c r="F38" s="3854"/>
      <c r="G38" s="3854"/>
      <c r="H38" s="3854"/>
      <c r="I38" s="3854"/>
      <c r="J38" s="3854"/>
      <c r="K38" s="3854"/>
      <c r="L38" s="3830"/>
      <c r="M38" s="3830"/>
      <c r="N38" s="3830"/>
      <c r="O38" s="3830"/>
      <c r="P38" s="3830"/>
      <c r="Q38" s="3830"/>
      <c r="R38" s="3830"/>
      <c r="S38" s="3830"/>
      <c r="T38" s="3831"/>
      <c r="U38" s="3831"/>
      <c r="V38" s="3831"/>
      <c r="W38" s="3831"/>
      <c r="X38" s="3831"/>
      <c r="Y38" s="3831"/>
      <c r="Z38" s="3831"/>
      <c r="AA38" s="3831"/>
      <c r="AB38" s="3831"/>
      <c r="AC38" s="3831"/>
      <c r="AD38" s="3831"/>
      <c r="AE38" s="3831"/>
      <c r="AF38" s="3831"/>
      <c r="AG38" s="3831"/>
      <c r="AH38" s="3831"/>
      <c r="AI38" s="3831"/>
      <c r="AJ38" s="3831"/>
      <c r="AK38" s="3831"/>
      <c r="AL38" s="3831"/>
      <c r="AM38" s="3831"/>
      <c r="AN38" s="3831"/>
      <c r="AO38" s="3831"/>
      <c r="AP38" s="3831"/>
      <c r="AQ38" s="3831"/>
      <c r="AR38" s="3831"/>
      <c r="AS38" s="3831"/>
      <c r="AT38" s="3831"/>
      <c r="AU38" s="3831"/>
      <c r="AV38" s="522"/>
      <c r="AW38" s="522"/>
      <c r="AX38" s="502"/>
      <c r="AY38" s="503"/>
      <c r="DL38" s="495"/>
      <c r="DM38" s="495"/>
    </row>
    <row r="39" spans="1:117" s="501" customFormat="1" ht="13.5" customHeight="1">
      <c r="C39" s="494"/>
      <c r="D39" s="3854"/>
      <c r="E39" s="3854"/>
      <c r="F39" s="3854"/>
      <c r="G39" s="3854"/>
      <c r="H39" s="3854"/>
      <c r="I39" s="3854"/>
      <c r="J39" s="3854"/>
      <c r="K39" s="3854"/>
      <c r="L39" s="3830"/>
      <c r="M39" s="3830"/>
      <c r="N39" s="3830"/>
      <c r="O39" s="3830"/>
      <c r="P39" s="3830"/>
      <c r="Q39" s="3830"/>
      <c r="R39" s="3830"/>
      <c r="S39" s="3830"/>
      <c r="T39" s="3831"/>
      <c r="U39" s="3831"/>
      <c r="V39" s="3831"/>
      <c r="W39" s="3831"/>
      <c r="X39" s="3831"/>
      <c r="Y39" s="3831"/>
      <c r="Z39" s="3831"/>
      <c r="AA39" s="3831"/>
      <c r="AB39" s="3831"/>
      <c r="AC39" s="3831"/>
      <c r="AD39" s="3831"/>
      <c r="AE39" s="3831"/>
      <c r="AF39" s="3831"/>
      <c r="AG39" s="3831"/>
      <c r="AH39" s="3831"/>
      <c r="AI39" s="3831"/>
      <c r="AJ39" s="3831"/>
      <c r="AK39" s="3831"/>
      <c r="AL39" s="3831"/>
      <c r="AM39" s="3831"/>
      <c r="AN39" s="3831"/>
      <c r="AO39" s="3831"/>
      <c r="AP39" s="3831"/>
      <c r="AQ39" s="3831"/>
      <c r="AR39" s="3831"/>
      <c r="AS39" s="3831"/>
      <c r="AT39" s="3831"/>
      <c r="AU39" s="3831"/>
      <c r="AV39" s="522"/>
      <c r="AW39" s="522"/>
      <c r="AX39" s="502"/>
      <c r="AY39" s="503"/>
      <c r="DL39" s="495"/>
      <c r="DM39" s="495"/>
    </row>
    <row r="40" spans="1:117" s="501" customFormat="1" ht="13.5" customHeight="1">
      <c r="C40" s="494"/>
      <c r="D40" s="3854"/>
      <c r="E40" s="3854"/>
      <c r="F40" s="3854"/>
      <c r="G40" s="3854"/>
      <c r="H40" s="3854"/>
      <c r="I40" s="3854"/>
      <c r="J40" s="3854"/>
      <c r="K40" s="3854"/>
      <c r="L40" s="3830"/>
      <c r="M40" s="3830"/>
      <c r="N40" s="3830"/>
      <c r="O40" s="3830"/>
      <c r="P40" s="3830"/>
      <c r="Q40" s="3830"/>
      <c r="R40" s="3830"/>
      <c r="S40" s="3830"/>
      <c r="T40" s="3831"/>
      <c r="U40" s="3831"/>
      <c r="V40" s="3831"/>
      <c r="W40" s="3831"/>
      <c r="X40" s="3831"/>
      <c r="Y40" s="3831"/>
      <c r="Z40" s="3831"/>
      <c r="AA40" s="3831"/>
      <c r="AB40" s="3831"/>
      <c r="AC40" s="3831"/>
      <c r="AD40" s="3831"/>
      <c r="AE40" s="3831"/>
      <c r="AF40" s="3831"/>
      <c r="AG40" s="3831"/>
      <c r="AH40" s="3831"/>
      <c r="AI40" s="3831"/>
      <c r="AJ40" s="3831"/>
      <c r="AK40" s="3831"/>
      <c r="AL40" s="3831"/>
      <c r="AM40" s="3831"/>
      <c r="AN40" s="3831"/>
      <c r="AO40" s="3831"/>
      <c r="AP40" s="3831"/>
      <c r="AQ40" s="3831"/>
      <c r="AR40" s="3831"/>
      <c r="AS40" s="3831"/>
      <c r="AT40" s="3831"/>
      <c r="AU40" s="3831"/>
      <c r="AV40" s="522"/>
      <c r="AW40" s="522"/>
      <c r="AX40" s="502"/>
      <c r="AY40" s="503"/>
    </row>
    <row r="41" spans="1:117" s="501" customFormat="1" ht="13.5" customHeight="1">
      <c r="A41" s="502"/>
      <c r="B41" s="502"/>
      <c r="C41" s="494"/>
      <c r="D41" s="493"/>
      <c r="E41" s="493"/>
      <c r="F41" s="493"/>
      <c r="G41" s="493"/>
      <c r="H41" s="493"/>
      <c r="I41" s="493"/>
      <c r="J41" s="493"/>
      <c r="K41" s="493"/>
      <c r="L41" s="3830" t="s">
        <v>1745</v>
      </c>
      <c r="M41" s="3830"/>
      <c r="N41" s="3830"/>
      <c r="O41" s="3830"/>
      <c r="P41" s="3830"/>
      <c r="Q41" s="3830"/>
      <c r="R41" s="3830"/>
      <c r="S41" s="3830"/>
      <c r="T41" s="521"/>
      <c r="U41" s="521"/>
      <c r="V41" s="521"/>
      <c r="W41" s="521"/>
      <c r="X41" s="521"/>
      <c r="Y41" s="521"/>
      <c r="Z41" s="521"/>
      <c r="AA41" s="3833" t="s">
        <v>1748</v>
      </c>
      <c r="AB41" s="3833"/>
      <c r="AC41" s="3833"/>
      <c r="AD41" s="3833"/>
      <c r="AE41" s="3833"/>
      <c r="AF41" s="3833"/>
      <c r="AG41" s="3833"/>
      <c r="AH41" s="3833"/>
      <c r="AI41" s="3833"/>
      <c r="AJ41" s="3833"/>
      <c r="AK41" s="3833"/>
      <c r="AL41" s="3833"/>
      <c r="AM41" s="3833"/>
      <c r="AN41" s="3833"/>
      <c r="AO41" s="3833"/>
      <c r="AX41" s="502"/>
      <c r="AY41" s="503"/>
    </row>
    <row r="42" spans="1:117" s="501" customFormat="1" ht="13.5" customHeight="1">
      <c r="A42" s="502"/>
      <c r="B42" s="502"/>
      <c r="C42" s="494"/>
      <c r="D42" s="493"/>
      <c r="E42" s="493"/>
      <c r="F42" s="493"/>
      <c r="G42" s="493"/>
      <c r="H42" s="493"/>
      <c r="I42" s="493"/>
      <c r="J42" s="493"/>
      <c r="K42" s="493"/>
      <c r="L42" s="3830"/>
      <c r="M42" s="3830"/>
      <c r="N42" s="3830"/>
      <c r="O42" s="3830"/>
      <c r="P42" s="3830"/>
      <c r="Q42" s="3830"/>
      <c r="R42" s="3830"/>
      <c r="S42" s="3830"/>
      <c r="T42" s="521"/>
      <c r="U42" s="521"/>
      <c r="V42" s="521"/>
      <c r="W42" s="521"/>
      <c r="X42" s="521"/>
      <c r="Y42" s="521"/>
      <c r="Z42" s="521"/>
      <c r="AA42" s="3833"/>
      <c r="AB42" s="3833"/>
      <c r="AC42" s="3833"/>
      <c r="AD42" s="3833"/>
      <c r="AE42" s="3833"/>
      <c r="AF42" s="3833"/>
      <c r="AG42" s="3833"/>
      <c r="AH42" s="3833"/>
      <c r="AI42" s="3833"/>
      <c r="AJ42" s="3833"/>
      <c r="AK42" s="3833"/>
      <c r="AL42" s="3833"/>
      <c r="AM42" s="3833"/>
      <c r="AN42" s="3833"/>
      <c r="AO42" s="3833"/>
      <c r="AX42" s="502"/>
      <c r="AY42" s="503"/>
    </row>
    <row r="43" spans="1:117" s="501" customFormat="1" ht="13.5" customHeight="1">
      <c r="A43" s="502"/>
      <c r="B43" s="502"/>
      <c r="C43" s="494"/>
      <c r="D43" s="493"/>
      <c r="E43" s="493"/>
      <c r="F43" s="493"/>
      <c r="G43" s="493"/>
      <c r="H43" s="493"/>
      <c r="I43" s="493"/>
      <c r="J43" s="493"/>
      <c r="K43" s="493"/>
      <c r="L43" s="3830"/>
      <c r="M43" s="3830"/>
      <c r="N43" s="3830"/>
      <c r="O43" s="3830"/>
      <c r="P43" s="3830"/>
      <c r="Q43" s="3830"/>
      <c r="R43" s="3830"/>
      <c r="S43" s="3830"/>
      <c r="T43" s="521"/>
      <c r="U43" s="521"/>
      <c r="V43" s="521"/>
      <c r="W43" s="521"/>
      <c r="X43" s="521"/>
      <c r="Y43" s="521"/>
      <c r="Z43" s="521"/>
      <c r="AA43" s="3833"/>
      <c r="AB43" s="3833"/>
      <c r="AC43" s="3833"/>
      <c r="AD43" s="3833"/>
      <c r="AE43" s="3833"/>
      <c r="AF43" s="3833"/>
      <c r="AG43" s="3833"/>
      <c r="AH43" s="3833"/>
      <c r="AI43" s="3833"/>
      <c r="AJ43" s="3833"/>
      <c r="AK43" s="3833"/>
      <c r="AL43" s="3833"/>
      <c r="AM43" s="3833"/>
      <c r="AN43" s="3833"/>
      <c r="AO43" s="3833"/>
      <c r="AX43" s="502"/>
      <c r="AY43" s="503"/>
    </row>
    <row r="44" spans="1:117" s="501" customFormat="1" ht="13.5" customHeight="1">
      <c r="A44" s="502"/>
      <c r="B44" s="502"/>
      <c r="C44" s="494"/>
      <c r="D44" s="493"/>
      <c r="E44" s="493"/>
      <c r="F44" s="493"/>
      <c r="G44" s="493"/>
      <c r="H44" s="493"/>
      <c r="I44" s="493"/>
      <c r="J44" s="493"/>
      <c r="K44" s="493"/>
      <c r="L44" s="3830"/>
      <c r="M44" s="3830"/>
      <c r="N44" s="3830"/>
      <c r="O44" s="3830"/>
      <c r="P44" s="3830"/>
      <c r="Q44" s="3830"/>
      <c r="R44" s="3830"/>
      <c r="S44" s="3830"/>
      <c r="T44" s="521"/>
      <c r="U44" s="521"/>
      <c r="V44" s="521"/>
      <c r="W44" s="521"/>
      <c r="X44" s="521"/>
      <c r="Y44" s="521"/>
      <c r="Z44" s="521"/>
      <c r="AA44" s="3833"/>
      <c r="AB44" s="3833"/>
      <c r="AC44" s="3833"/>
      <c r="AD44" s="3833"/>
      <c r="AE44" s="3833"/>
      <c r="AF44" s="3833"/>
      <c r="AG44" s="3833"/>
      <c r="AH44" s="3833"/>
      <c r="AI44" s="3833"/>
      <c r="AJ44" s="3833"/>
      <c r="AK44" s="3833"/>
      <c r="AL44" s="3833"/>
      <c r="AM44" s="3833"/>
      <c r="AN44" s="3833"/>
      <c r="AO44" s="3833"/>
      <c r="AX44" s="502"/>
      <c r="AY44" s="503"/>
    </row>
    <row r="45" spans="1:117" s="501" customFormat="1" ht="13.5" customHeight="1">
      <c r="A45" s="502"/>
      <c r="B45" s="502"/>
      <c r="C45" s="494"/>
      <c r="D45" s="493"/>
      <c r="E45" s="493"/>
      <c r="F45" s="493"/>
      <c r="G45" s="493"/>
      <c r="H45" s="493"/>
      <c r="I45" s="493"/>
      <c r="J45" s="493"/>
      <c r="K45" s="493"/>
      <c r="L45" s="491"/>
      <c r="M45" s="491"/>
      <c r="N45" s="491"/>
      <c r="O45" s="491"/>
      <c r="P45" s="491"/>
      <c r="Q45" s="491"/>
      <c r="R45" s="491"/>
      <c r="S45" s="491"/>
      <c r="T45" s="521"/>
      <c r="U45" s="521"/>
      <c r="V45" s="521"/>
      <c r="W45" s="521"/>
      <c r="X45" s="521"/>
      <c r="Y45" s="521"/>
      <c r="Z45" s="521"/>
      <c r="AA45" s="3832" t="s">
        <v>1747</v>
      </c>
      <c r="AB45" s="3832"/>
      <c r="AC45" s="3832"/>
      <c r="AD45" s="3832"/>
      <c r="AE45" s="3832"/>
      <c r="AF45" s="3832"/>
      <c r="AG45" s="3832"/>
      <c r="AH45" s="3832"/>
      <c r="AI45" s="3832"/>
      <c r="AJ45" s="3832"/>
      <c r="AQ45" s="523"/>
      <c r="AR45" s="523"/>
      <c r="AS45" s="523"/>
      <c r="AT45" s="523"/>
      <c r="AU45" s="523"/>
      <c r="AV45" s="523"/>
      <c r="AX45" s="502"/>
      <c r="AY45" s="503"/>
    </row>
    <row r="46" spans="1:117" s="501" customFormat="1" ht="13.5" customHeight="1">
      <c r="A46" s="502"/>
      <c r="B46" s="502"/>
      <c r="C46" s="494"/>
      <c r="D46" s="493"/>
      <c r="E46" s="493"/>
      <c r="F46" s="493"/>
      <c r="G46" s="493"/>
      <c r="H46" s="493"/>
      <c r="I46" s="493"/>
      <c r="J46" s="493"/>
      <c r="K46" s="493"/>
      <c r="L46" s="491"/>
      <c r="M46" s="491"/>
      <c r="N46" s="491"/>
      <c r="O46" s="491"/>
      <c r="P46" s="491"/>
      <c r="Q46" s="491"/>
      <c r="R46" s="491"/>
      <c r="S46" s="491"/>
      <c r="T46" s="521"/>
      <c r="U46" s="521"/>
      <c r="V46" s="521"/>
      <c r="W46" s="521"/>
      <c r="X46" s="521"/>
      <c r="Y46" s="521"/>
      <c r="Z46" s="521"/>
      <c r="AA46" s="3832"/>
      <c r="AB46" s="3832"/>
      <c r="AC46" s="3832"/>
      <c r="AD46" s="3832"/>
      <c r="AE46" s="3832"/>
      <c r="AF46" s="3832"/>
      <c r="AG46" s="3832"/>
      <c r="AH46" s="3832"/>
      <c r="AI46" s="3832"/>
      <c r="AJ46" s="3832"/>
      <c r="AQ46" s="523"/>
      <c r="AR46" s="523"/>
      <c r="AS46" s="523"/>
      <c r="AT46" s="523"/>
      <c r="AU46" s="523"/>
      <c r="AV46" s="523"/>
      <c r="AX46" s="502"/>
      <c r="AY46" s="503"/>
    </row>
    <row r="47" spans="1:117" s="501" customFormat="1" ht="13.5" customHeight="1">
      <c r="A47" s="502"/>
      <c r="B47" s="502"/>
      <c r="C47" s="494"/>
      <c r="D47" s="493"/>
      <c r="E47" s="493"/>
      <c r="F47" s="493"/>
      <c r="G47" s="493"/>
      <c r="H47" s="493"/>
      <c r="I47" s="493"/>
      <c r="J47" s="493"/>
      <c r="K47" s="493"/>
      <c r="L47" s="493"/>
      <c r="M47" s="493"/>
      <c r="N47" s="493"/>
      <c r="O47" s="493"/>
      <c r="P47" s="493"/>
      <c r="Q47" s="493"/>
      <c r="R47" s="493"/>
      <c r="S47" s="493"/>
      <c r="T47" s="493"/>
      <c r="U47" s="493"/>
      <c r="V47" s="493"/>
      <c r="W47" s="493"/>
      <c r="X47" s="493"/>
      <c r="Y47" s="493"/>
      <c r="Z47" s="493"/>
      <c r="AA47" s="3832"/>
      <c r="AB47" s="3832"/>
      <c r="AC47" s="3832"/>
      <c r="AD47" s="3832"/>
      <c r="AE47" s="3832"/>
      <c r="AF47" s="3832"/>
      <c r="AG47" s="3832"/>
      <c r="AH47" s="3832"/>
      <c r="AI47" s="3832"/>
      <c r="AJ47" s="3832"/>
      <c r="AQ47" s="493"/>
      <c r="AR47" s="504"/>
      <c r="AX47" s="502"/>
      <c r="AY47" s="503"/>
    </row>
    <row r="48" spans="1:117" s="501" customFormat="1" ht="13.5" customHeight="1">
      <c r="A48" s="502"/>
      <c r="B48" s="502"/>
      <c r="C48" s="494"/>
      <c r="D48" s="493"/>
      <c r="E48" s="493"/>
      <c r="F48" s="493"/>
      <c r="G48" s="493"/>
      <c r="H48" s="493"/>
      <c r="I48" s="493"/>
      <c r="J48" s="493"/>
      <c r="K48" s="493"/>
      <c r="L48" s="493"/>
      <c r="M48" s="493"/>
      <c r="N48" s="493"/>
      <c r="O48" s="493"/>
      <c r="P48" s="493"/>
      <c r="Q48" s="493"/>
      <c r="R48" s="493"/>
      <c r="S48" s="493"/>
      <c r="T48" s="493"/>
      <c r="U48" s="493"/>
      <c r="V48" s="493"/>
      <c r="W48" s="493"/>
      <c r="X48" s="493"/>
      <c r="Y48" s="493"/>
      <c r="Z48" s="493"/>
      <c r="AA48" s="3832"/>
      <c r="AB48" s="3832"/>
      <c r="AC48" s="3832"/>
      <c r="AD48" s="3832"/>
      <c r="AE48" s="3832"/>
      <c r="AF48" s="3832"/>
      <c r="AG48" s="3832"/>
      <c r="AH48" s="3832"/>
      <c r="AI48" s="3832"/>
      <c r="AJ48" s="3832"/>
      <c r="AX48" s="502"/>
      <c r="AY48" s="503"/>
    </row>
    <row r="49" spans="1:51" s="501" customFormat="1" ht="13.5" customHeight="1">
      <c r="A49" s="502"/>
      <c r="B49" s="502"/>
      <c r="C49" s="494"/>
      <c r="D49" s="493"/>
      <c r="E49" s="493"/>
      <c r="F49" s="493"/>
      <c r="G49" s="493"/>
      <c r="H49" s="493"/>
      <c r="I49" s="493"/>
      <c r="J49" s="493"/>
      <c r="K49" s="493"/>
      <c r="L49" s="493"/>
      <c r="M49" s="493"/>
      <c r="N49" s="493"/>
      <c r="O49" s="493"/>
      <c r="P49" s="493"/>
      <c r="Q49" s="493"/>
      <c r="R49" s="493"/>
      <c r="S49" s="493"/>
      <c r="T49" s="493"/>
      <c r="U49" s="493"/>
      <c r="V49" s="493"/>
      <c r="W49" s="493"/>
      <c r="X49" s="493"/>
      <c r="Y49" s="493"/>
      <c r="Z49" s="493"/>
      <c r="AA49" s="493"/>
      <c r="AG49" s="523"/>
      <c r="AH49" s="523"/>
      <c r="AI49" s="523"/>
      <c r="AJ49" s="523"/>
      <c r="AK49" s="523"/>
      <c r="AL49" s="523"/>
      <c r="AM49" s="523"/>
      <c r="AN49" s="523"/>
      <c r="AO49" s="523"/>
      <c r="AP49" s="523"/>
      <c r="AX49" s="502"/>
      <c r="AY49" s="503"/>
    </row>
    <row r="50" spans="1:51" s="501" customFormat="1" ht="13.5" customHeight="1">
      <c r="A50" s="502"/>
      <c r="B50" s="502"/>
      <c r="C50" s="494"/>
      <c r="D50" s="493"/>
      <c r="E50" s="493"/>
      <c r="F50" s="493"/>
      <c r="G50" s="493"/>
      <c r="H50" s="493"/>
      <c r="I50" s="493"/>
      <c r="J50" s="493"/>
      <c r="K50" s="493"/>
      <c r="L50" s="493"/>
      <c r="M50" s="493"/>
      <c r="N50" s="493"/>
      <c r="O50" s="493"/>
      <c r="P50" s="493"/>
      <c r="Q50" s="493"/>
      <c r="R50" s="493"/>
      <c r="S50" s="493"/>
      <c r="T50" s="493"/>
      <c r="U50" s="493"/>
      <c r="V50" s="493"/>
      <c r="W50" s="493"/>
      <c r="X50" s="493"/>
      <c r="Y50" s="493"/>
      <c r="Z50" s="493"/>
      <c r="AA50" s="493"/>
      <c r="AG50" s="523"/>
      <c r="AH50" s="523"/>
      <c r="AI50" s="523"/>
      <c r="AJ50" s="523"/>
      <c r="AK50" s="523"/>
      <c r="AL50" s="523"/>
      <c r="AM50" s="523"/>
      <c r="AN50" s="523"/>
      <c r="AO50" s="523"/>
      <c r="AP50" s="523"/>
      <c r="AX50" s="502"/>
      <c r="AY50" s="503"/>
    </row>
    <row r="51" spans="1:51" s="501" customFormat="1" ht="13.5" customHeight="1">
      <c r="A51" s="502"/>
      <c r="B51" s="502"/>
      <c r="C51" s="494"/>
      <c r="D51" s="3854" t="s">
        <v>1740</v>
      </c>
      <c r="E51" s="3854"/>
      <c r="F51" s="3854"/>
      <c r="G51" s="3854"/>
      <c r="H51" s="3854"/>
      <c r="I51" s="3854"/>
      <c r="J51" s="3854"/>
      <c r="K51" s="3854"/>
      <c r="L51" s="3834" t="s">
        <v>1744</v>
      </c>
      <c r="M51" s="3834"/>
      <c r="N51" s="3834"/>
      <c r="O51" s="3834"/>
      <c r="P51" s="3834"/>
      <c r="Q51" s="3834"/>
      <c r="R51" s="3834"/>
      <c r="S51" s="3834"/>
      <c r="U51" s="3834" t="s">
        <v>1742</v>
      </c>
      <c r="V51" s="3834"/>
      <c r="W51" s="3834"/>
      <c r="X51" s="3834"/>
      <c r="Y51" s="3834"/>
      <c r="Z51" s="3834"/>
      <c r="AA51" s="3834"/>
      <c r="AB51" s="3834"/>
      <c r="AC51" s="3834"/>
      <c r="AD51" s="3834"/>
      <c r="AE51" s="3859" t="s">
        <v>1743</v>
      </c>
      <c r="AF51" s="3859"/>
      <c r="AG51" s="3859"/>
      <c r="AH51" s="3859"/>
      <c r="AI51" s="3859"/>
      <c r="AJ51" s="3835" t="s">
        <v>188</v>
      </c>
      <c r="AK51" s="3835"/>
      <c r="AL51" s="3835"/>
      <c r="AM51" s="3835"/>
      <c r="AN51" s="3835"/>
      <c r="AO51" s="3835"/>
      <c r="AP51" s="3835"/>
      <c r="AQ51" s="3835"/>
      <c r="AR51" s="3835"/>
      <c r="AS51" s="3835"/>
      <c r="AT51" s="3835"/>
      <c r="AU51" s="3835"/>
      <c r="AV51" s="3835"/>
      <c r="AX51" s="502"/>
      <c r="AY51" s="503"/>
    </row>
    <row r="52" spans="1:51" s="501" customFormat="1" ht="13.5" customHeight="1">
      <c r="A52" s="502"/>
      <c r="B52" s="502"/>
      <c r="C52" s="494"/>
      <c r="D52" s="3854"/>
      <c r="E52" s="3854"/>
      <c r="F52" s="3854"/>
      <c r="G52" s="3854"/>
      <c r="H52" s="3854"/>
      <c r="I52" s="3854"/>
      <c r="J52" s="3854"/>
      <c r="K52" s="3854"/>
      <c r="L52" s="3834"/>
      <c r="M52" s="3834"/>
      <c r="N52" s="3834"/>
      <c r="O52" s="3834"/>
      <c r="P52" s="3834"/>
      <c r="Q52" s="3834"/>
      <c r="R52" s="3834"/>
      <c r="S52" s="3834"/>
      <c r="U52" s="3834"/>
      <c r="V52" s="3834"/>
      <c r="W52" s="3834"/>
      <c r="X52" s="3834"/>
      <c r="Y52" s="3834"/>
      <c r="Z52" s="3834"/>
      <c r="AA52" s="3834"/>
      <c r="AB52" s="3834"/>
      <c r="AC52" s="3834"/>
      <c r="AD52" s="3834"/>
      <c r="AE52" s="3859"/>
      <c r="AF52" s="3859"/>
      <c r="AG52" s="3859"/>
      <c r="AH52" s="3859"/>
      <c r="AI52" s="3859"/>
      <c r="AJ52" s="3835"/>
      <c r="AK52" s="3835"/>
      <c r="AL52" s="3835"/>
      <c r="AM52" s="3835"/>
      <c r="AN52" s="3835"/>
      <c r="AO52" s="3835"/>
      <c r="AP52" s="3835"/>
      <c r="AQ52" s="3835"/>
      <c r="AR52" s="3835"/>
      <c r="AS52" s="3835"/>
      <c r="AT52" s="3835"/>
      <c r="AU52" s="3835"/>
      <c r="AV52" s="3835"/>
      <c r="AX52" s="502"/>
      <c r="AY52" s="503"/>
    </row>
    <row r="53" spans="1:51" s="501" customFormat="1" ht="13.5" customHeight="1">
      <c r="A53" s="502"/>
      <c r="B53" s="502"/>
      <c r="C53" s="494"/>
      <c r="D53" s="3854"/>
      <c r="E53" s="3854"/>
      <c r="F53" s="3854"/>
      <c r="G53" s="3854"/>
      <c r="H53" s="3854"/>
      <c r="I53" s="3854"/>
      <c r="J53" s="3854"/>
      <c r="K53" s="3854"/>
      <c r="L53" s="3834"/>
      <c r="M53" s="3834"/>
      <c r="N53" s="3834"/>
      <c r="O53" s="3834"/>
      <c r="P53" s="3834"/>
      <c r="Q53" s="3834"/>
      <c r="R53" s="3834"/>
      <c r="S53" s="3834"/>
      <c r="U53" s="3834"/>
      <c r="V53" s="3834"/>
      <c r="W53" s="3834"/>
      <c r="X53" s="3834"/>
      <c r="Y53" s="3834"/>
      <c r="Z53" s="3834"/>
      <c r="AA53" s="3834"/>
      <c r="AB53" s="3834"/>
      <c r="AC53" s="3834"/>
      <c r="AD53" s="3834"/>
      <c r="AE53" s="3859"/>
      <c r="AF53" s="3859"/>
      <c r="AG53" s="3859"/>
      <c r="AH53" s="3859"/>
      <c r="AI53" s="3859"/>
      <c r="AJ53" s="3835"/>
      <c r="AK53" s="3835"/>
      <c r="AL53" s="3835"/>
      <c r="AM53" s="3835"/>
      <c r="AN53" s="3835"/>
      <c r="AO53" s="3835"/>
      <c r="AP53" s="3835"/>
      <c r="AQ53" s="3835"/>
      <c r="AR53" s="3835"/>
      <c r="AS53" s="3835"/>
      <c r="AT53" s="3835"/>
      <c r="AU53" s="3835"/>
      <c r="AV53" s="3835"/>
      <c r="AX53" s="502"/>
      <c r="AY53" s="503"/>
    </row>
    <row r="54" spans="1:51" s="501" customFormat="1" ht="13.5" customHeight="1">
      <c r="A54" s="502"/>
      <c r="B54" s="502"/>
      <c r="C54" s="494"/>
      <c r="D54" s="3854"/>
      <c r="E54" s="3854"/>
      <c r="F54" s="3854"/>
      <c r="G54" s="3854"/>
      <c r="H54" s="3854"/>
      <c r="I54" s="3854"/>
      <c r="J54" s="3854"/>
      <c r="K54" s="3854"/>
      <c r="L54" s="3834"/>
      <c r="M54" s="3834"/>
      <c r="N54" s="3834"/>
      <c r="O54" s="3834"/>
      <c r="P54" s="3834"/>
      <c r="Q54" s="3834"/>
      <c r="R54" s="3834"/>
      <c r="S54" s="3834"/>
      <c r="U54" s="3834"/>
      <c r="V54" s="3834"/>
      <c r="W54" s="3834"/>
      <c r="X54" s="3834"/>
      <c r="Y54" s="3834"/>
      <c r="Z54" s="3834"/>
      <c r="AA54" s="3834"/>
      <c r="AB54" s="3834"/>
      <c r="AC54" s="3834"/>
      <c r="AD54" s="3834"/>
      <c r="AE54" s="3859"/>
      <c r="AF54" s="3859"/>
      <c r="AG54" s="3859"/>
      <c r="AH54" s="3859"/>
      <c r="AI54" s="3859"/>
      <c r="AJ54" s="3835"/>
      <c r="AK54" s="3835"/>
      <c r="AL54" s="3835"/>
      <c r="AM54" s="3835"/>
      <c r="AN54" s="3835"/>
      <c r="AO54" s="3835"/>
      <c r="AP54" s="3835"/>
      <c r="AQ54" s="3835"/>
      <c r="AR54" s="3835"/>
      <c r="AS54" s="3835"/>
      <c r="AT54" s="3835"/>
      <c r="AU54" s="3835"/>
      <c r="AV54" s="3835"/>
      <c r="AX54" s="502"/>
      <c r="AY54" s="503"/>
    </row>
    <row r="55" spans="1:51" s="501" customFormat="1" ht="13.5" customHeight="1">
      <c r="A55" s="502"/>
      <c r="B55" s="502"/>
      <c r="C55" s="494"/>
      <c r="D55" s="493"/>
      <c r="E55" s="493"/>
      <c r="F55" s="493"/>
      <c r="G55" s="493"/>
      <c r="H55" s="493"/>
      <c r="I55" s="493"/>
      <c r="J55" s="493"/>
      <c r="K55" s="493"/>
      <c r="L55" s="3834" t="s">
        <v>1745</v>
      </c>
      <c r="M55" s="3834"/>
      <c r="N55" s="3834"/>
      <c r="O55" s="3834"/>
      <c r="P55" s="3834"/>
      <c r="Q55" s="3834"/>
      <c r="R55" s="3834"/>
      <c r="S55" s="3834"/>
      <c r="AN55" s="508"/>
      <c r="AO55" s="508"/>
      <c r="AP55" s="508"/>
      <c r="AQ55" s="508"/>
      <c r="AR55" s="508"/>
      <c r="AS55" s="508"/>
      <c r="AT55" s="508"/>
      <c r="AU55" s="508"/>
      <c r="AX55" s="502"/>
      <c r="AY55" s="503"/>
    </row>
    <row r="56" spans="1:51" s="501" customFormat="1" ht="13.5" customHeight="1">
      <c r="A56" s="502"/>
      <c r="B56" s="502"/>
      <c r="C56" s="494"/>
      <c r="L56" s="3834"/>
      <c r="M56" s="3834"/>
      <c r="N56" s="3834"/>
      <c r="O56" s="3834"/>
      <c r="P56" s="3834"/>
      <c r="Q56" s="3834"/>
      <c r="R56" s="3834"/>
      <c r="S56" s="3834"/>
      <c r="AN56" s="493"/>
      <c r="AO56" s="493"/>
      <c r="AP56" s="493"/>
      <c r="AQ56" s="493"/>
      <c r="AR56" s="504"/>
      <c r="AX56" s="502"/>
      <c r="AY56" s="503"/>
    </row>
    <row r="57" spans="1:51" s="501" customFormat="1" ht="13.5" customHeight="1">
      <c r="A57" s="502"/>
      <c r="B57" s="502"/>
      <c r="C57" s="494"/>
      <c r="L57" s="3834"/>
      <c r="M57" s="3834"/>
      <c r="N57" s="3834"/>
      <c r="O57" s="3834"/>
      <c r="P57" s="3834"/>
      <c r="Q57" s="3834"/>
      <c r="R57" s="3834"/>
      <c r="S57" s="3834"/>
      <c r="AN57" s="493"/>
      <c r="AO57" s="493"/>
      <c r="AP57" s="493"/>
      <c r="AQ57" s="493"/>
      <c r="AR57" s="504"/>
      <c r="AX57" s="502"/>
      <c r="AY57" s="503"/>
    </row>
    <row r="58" spans="1:51" s="501" customFormat="1" ht="13.5" customHeight="1">
      <c r="A58" s="502"/>
      <c r="B58" s="502"/>
      <c r="C58" s="494"/>
      <c r="L58" s="3834"/>
      <c r="M58" s="3834"/>
      <c r="N58" s="3834"/>
      <c r="O58" s="3834"/>
      <c r="P58" s="3834"/>
      <c r="Q58" s="3834"/>
      <c r="R58" s="3834"/>
      <c r="S58" s="3834"/>
      <c r="AN58" s="493"/>
      <c r="AO58" s="493"/>
      <c r="AP58" s="493"/>
      <c r="AQ58" s="493"/>
      <c r="AR58" s="502"/>
      <c r="AX58" s="502"/>
      <c r="AY58" s="503"/>
    </row>
    <row r="59" spans="1:51" s="501" customFormat="1" ht="13.5" customHeight="1">
      <c r="A59" s="502"/>
      <c r="B59" s="502"/>
      <c r="C59" s="494"/>
      <c r="D59" s="493"/>
      <c r="E59" s="493"/>
      <c r="F59" s="493"/>
      <c r="G59" s="493"/>
      <c r="H59" s="493"/>
      <c r="I59" s="493"/>
      <c r="J59" s="493"/>
      <c r="K59" s="493"/>
      <c r="N59" s="511"/>
      <c r="O59" s="511"/>
      <c r="P59" s="511"/>
      <c r="Q59" s="511"/>
      <c r="R59" s="511"/>
      <c r="S59" s="511"/>
      <c r="T59" s="511"/>
      <c r="U59" s="511"/>
      <c r="V59" s="511"/>
      <c r="W59" s="511"/>
      <c r="X59" s="511"/>
      <c r="Y59" s="511"/>
      <c r="Z59" s="511"/>
      <c r="AA59" s="511"/>
      <c r="AB59" s="511"/>
      <c r="AC59" s="511"/>
      <c r="AD59" s="510"/>
      <c r="AE59" s="510"/>
      <c r="AX59" s="502"/>
      <c r="AY59" s="503"/>
    </row>
    <row r="60" spans="1:51" s="501" customFormat="1" ht="13.5" customHeight="1">
      <c r="A60" s="502"/>
      <c r="B60" s="502"/>
      <c r="C60" s="494"/>
      <c r="D60" s="493"/>
      <c r="E60" s="493"/>
      <c r="F60" s="493"/>
      <c r="G60" s="493"/>
      <c r="H60" s="493"/>
      <c r="I60" s="493"/>
      <c r="J60" s="493"/>
      <c r="K60" s="493"/>
      <c r="N60" s="511"/>
      <c r="O60" s="511"/>
      <c r="P60" s="511"/>
      <c r="Q60" s="511"/>
      <c r="R60" s="511"/>
      <c r="S60" s="511"/>
      <c r="T60" s="511"/>
      <c r="U60" s="511"/>
      <c r="V60" s="511"/>
      <c r="W60" s="511"/>
      <c r="X60" s="511"/>
      <c r="Y60" s="511"/>
      <c r="Z60" s="511"/>
      <c r="AA60" s="511"/>
      <c r="AB60" s="511"/>
      <c r="AC60" s="511"/>
      <c r="AD60" s="510"/>
      <c r="AE60" s="510"/>
      <c r="AX60" s="502"/>
      <c r="AY60" s="503"/>
    </row>
    <row r="61" spans="1:51" s="501" customFormat="1" ht="13.5" customHeight="1">
      <c r="A61" s="502"/>
      <c r="B61" s="502"/>
      <c r="C61" s="494"/>
      <c r="AX61" s="502"/>
      <c r="AY61" s="503"/>
    </row>
    <row r="62" spans="1:51" s="501" customFormat="1" ht="13.5" customHeight="1">
      <c r="A62" s="502"/>
      <c r="B62" s="502"/>
      <c r="C62" s="494"/>
      <c r="D62" s="3845" t="s">
        <v>9</v>
      </c>
      <c r="E62" s="3845"/>
      <c r="F62" s="3845"/>
      <c r="G62" s="3845"/>
      <c r="H62" s="3845"/>
      <c r="I62" s="3845"/>
      <c r="J62" s="3845"/>
      <c r="K62" s="3845"/>
      <c r="L62" s="3847" t="s">
        <v>1743</v>
      </c>
      <c r="M62" s="3847"/>
      <c r="N62" s="3847"/>
      <c r="O62" s="3847"/>
      <c r="P62" s="3847"/>
      <c r="Q62" s="3847"/>
      <c r="R62" s="3847"/>
      <c r="S62" s="3849" t="s">
        <v>188</v>
      </c>
      <c r="T62" s="3849"/>
      <c r="U62" s="3849"/>
      <c r="V62" s="3849"/>
      <c r="W62" s="3849"/>
      <c r="X62" s="3849"/>
      <c r="Y62" s="3849"/>
      <c r="Z62" s="3849"/>
      <c r="AA62" s="3849"/>
      <c r="AB62" s="3849"/>
      <c r="AC62" s="3849"/>
      <c r="AD62" s="3849"/>
      <c r="AE62" s="3849"/>
      <c r="AF62" s="3849"/>
      <c r="AG62" s="3849"/>
      <c r="AH62" s="3849"/>
      <c r="AI62" s="3849"/>
      <c r="AJ62" s="3849"/>
      <c r="AK62" s="3849"/>
      <c r="AL62" s="3849"/>
      <c r="AM62" s="3849"/>
      <c r="AX62" s="502"/>
      <c r="AY62" s="503"/>
    </row>
    <row r="63" spans="1:51" s="501" customFormat="1" ht="13.5" customHeight="1">
      <c r="A63" s="502"/>
      <c r="B63" s="502"/>
      <c r="C63" s="494"/>
      <c r="D63" s="3845"/>
      <c r="E63" s="3845"/>
      <c r="F63" s="3845"/>
      <c r="G63" s="3845"/>
      <c r="H63" s="3845"/>
      <c r="I63" s="3845"/>
      <c r="J63" s="3845"/>
      <c r="K63" s="3845"/>
      <c r="L63" s="3847"/>
      <c r="M63" s="3847"/>
      <c r="N63" s="3847"/>
      <c r="O63" s="3847"/>
      <c r="P63" s="3847"/>
      <c r="Q63" s="3847"/>
      <c r="R63" s="3847"/>
      <c r="S63" s="3849"/>
      <c r="T63" s="3849"/>
      <c r="U63" s="3849"/>
      <c r="V63" s="3849"/>
      <c r="W63" s="3849"/>
      <c r="X63" s="3849"/>
      <c r="Y63" s="3849"/>
      <c r="Z63" s="3849"/>
      <c r="AA63" s="3849"/>
      <c r="AB63" s="3849"/>
      <c r="AC63" s="3849"/>
      <c r="AD63" s="3849"/>
      <c r="AE63" s="3849"/>
      <c r="AF63" s="3849"/>
      <c r="AG63" s="3849"/>
      <c r="AH63" s="3849"/>
      <c r="AI63" s="3849"/>
      <c r="AJ63" s="3849"/>
      <c r="AK63" s="3849"/>
      <c r="AL63" s="3849"/>
      <c r="AM63" s="3849"/>
      <c r="AX63" s="502"/>
      <c r="AY63" s="503"/>
    </row>
    <row r="64" spans="1:51" s="501" customFormat="1" ht="13.5" customHeight="1" thickBot="1">
      <c r="A64" s="502"/>
      <c r="B64" s="502"/>
      <c r="C64" s="494"/>
      <c r="D64" s="3858"/>
      <c r="E64" s="3858"/>
      <c r="F64" s="3858"/>
      <c r="G64" s="3858"/>
      <c r="H64" s="3858"/>
      <c r="I64" s="3858"/>
      <c r="J64" s="3858"/>
      <c r="K64" s="3858"/>
      <c r="L64" s="3848"/>
      <c r="M64" s="3848"/>
      <c r="N64" s="3848"/>
      <c r="O64" s="3848"/>
      <c r="P64" s="3848"/>
      <c r="Q64" s="3848"/>
      <c r="R64" s="3848"/>
      <c r="S64" s="3850"/>
      <c r="T64" s="3850"/>
      <c r="U64" s="3850"/>
      <c r="V64" s="3850"/>
      <c r="W64" s="3850"/>
      <c r="X64" s="3850"/>
      <c r="Y64" s="3850"/>
      <c r="Z64" s="3850"/>
      <c r="AA64" s="3850"/>
      <c r="AB64" s="3850"/>
      <c r="AC64" s="3850"/>
      <c r="AD64" s="3850"/>
      <c r="AE64" s="3850"/>
      <c r="AF64" s="3850"/>
      <c r="AG64" s="3850"/>
      <c r="AH64" s="3850"/>
      <c r="AI64" s="3850"/>
      <c r="AJ64" s="3850"/>
      <c r="AK64" s="3850"/>
      <c r="AL64" s="3850"/>
      <c r="AM64" s="3850"/>
      <c r="AX64" s="502"/>
      <c r="AY64" s="503"/>
    </row>
    <row r="65" spans="1:79" s="501" customFormat="1" ht="13.5" customHeight="1">
      <c r="A65" s="502"/>
      <c r="B65" s="502"/>
      <c r="C65" s="494"/>
      <c r="AX65" s="502"/>
      <c r="AY65" s="503"/>
    </row>
    <row r="66" spans="1:79" s="501" customFormat="1" ht="13.5" customHeight="1">
      <c r="A66" s="502"/>
      <c r="B66" s="502"/>
      <c r="C66" s="494"/>
      <c r="AX66" s="502"/>
      <c r="AY66" s="503"/>
      <c r="AZ66" s="505"/>
      <c r="BA66" s="505"/>
    </row>
    <row r="67" spans="1:79" s="501" customFormat="1" ht="13.5" customHeight="1">
      <c r="B67" s="3856" t="s">
        <v>76</v>
      </c>
      <c r="C67" s="3856"/>
      <c r="D67" s="493"/>
      <c r="E67" s="3845" t="s">
        <v>1738</v>
      </c>
      <c r="F67" s="3845"/>
      <c r="G67" s="3845"/>
      <c r="H67" s="3845"/>
      <c r="I67" s="3845"/>
      <c r="J67" s="3845"/>
      <c r="K67" s="3845"/>
      <c r="L67" s="3845"/>
      <c r="M67" s="3845"/>
      <c r="N67" s="3845"/>
      <c r="O67" s="3845"/>
      <c r="P67" s="3845"/>
      <c r="Q67" s="3845"/>
      <c r="R67" s="3845"/>
      <c r="S67" s="3845"/>
      <c r="T67" s="3845"/>
      <c r="U67" s="3845"/>
      <c r="V67" s="3845"/>
      <c r="W67" s="3845"/>
      <c r="X67" s="3845"/>
      <c r="Y67" s="3845"/>
      <c r="Z67" s="3845"/>
      <c r="AA67" s="3845"/>
      <c r="AB67" s="3845"/>
      <c r="AC67" s="3845"/>
      <c r="AD67" s="3845"/>
      <c r="AE67" s="3845"/>
      <c r="AF67" s="3845"/>
      <c r="AG67" s="3845"/>
      <c r="AH67" s="3845"/>
      <c r="AI67" s="3845"/>
      <c r="AJ67" s="3845"/>
      <c r="AK67" s="3845"/>
      <c r="AL67" s="3845"/>
      <c r="AM67" s="3845"/>
      <c r="AN67" s="3845"/>
      <c r="AO67" s="3845"/>
      <c r="AP67" s="3845"/>
      <c r="AQ67" s="3845"/>
      <c r="AR67" s="502"/>
      <c r="AX67" s="502"/>
    </row>
    <row r="68" spans="1:79" s="501" customFormat="1" ht="13.5" customHeight="1">
      <c r="B68" s="3856"/>
      <c r="C68" s="3856"/>
      <c r="D68" s="493"/>
      <c r="E68" s="3845"/>
      <c r="F68" s="3845"/>
      <c r="G68" s="3845"/>
      <c r="H68" s="3845"/>
      <c r="I68" s="3845"/>
      <c r="J68" s="3845"/>
      <c r="K68" s="3845"/>
      <c r="L68" s="3845"/>
      <c r="M68" s="3845"/>
      <c r="N68" s="3845"/>
      <c r="O68" s="3845"/>
      <c r="P68" s="3845"/>
      <c r="Q68" s="3845"/>
      <c r="R68" s="3845"/>
      <c r="S68" s="3845"/>
      <c r="T68" s="3845"/>
      <c r="U68" s="3845"/>
      <c r="V68" s="3845"/>
      <c r="W68" s="3845"/>
      <c r="X68" s="3845"/>
      <c r="Y68" s="3845"/>
      <c r="Z68" s="3845"/>
      <c r="AA68" s="3845"/>
      <c r="AB68" s="3845"/>
      <c r="AC68" s="3845"/>
      <c r="AD68" s="3845"/>
      <c r="AE68" s="3845"/>
      <c r="AF68" s="3845"/>
      <c r="AG68" s="3845"/>
      <c r="AH68" s="3845"/>
      <c r="AI68" s="3845"/>
      <c r="AJ68" s="3845"/>
      <c r="AK68" s="3845"/>
      <c r="AL68" s="3845"/>
      <c r="AM68" s="3845"/>
      <c r="AN68" s="3845"/>
      <c r="AO68" s="3845"/>
      <c r="AP68" s="3845"/>
      <c r="AQ68" s="3845"/>
      <c r="AR68" s="502"/>
      <c r="AX68" s="502"/>
    </row>
    <row r="69" spans="1:79" s="501" customFormat="1" ht="13.5" customHeight="1">
      <c r="A69" s="502"/>
      <c r="D69" s="493"/>
      <c r="E69" s="3845" t="s">
        <v>1739</v>
      </c>
      <c r="F69" s="3845"/>
      <c r="G69" s="3845"/>
      <c r="H69" s="3845"/>
      <c r="I69" s="3845"/>
      <c r="J69" s="3845"/>
      <c r="K69" s="3845"/>
      <c r="L69" s="3845"/>
      <c r="M69" s="3845"/>
      <c r="N69" s="3845"/>
      <c r="O69" s="3845"/>
      <c r="P69" s="3845"/>
      <c r="Q69" s="3845"/>
      <c r="R69" s="3845"/>
      <c r="S69" s="3845"/>
      <c r="T69" s="3845"/>
      <c r="U69" s="3845"/>
      <c r="V69" s="3845"/>
      <c r="W69" s="3845"/>
      <c r="X69" s="3845"/>
      <c r="Y69" s="3845"/>
      <c r="Z69" s="3845"/>
      <c r="AA69" s="3845"/>
      <c r="AB69" s="3845"/>
      <c r="AC69" s="3845"/>
      <c r="AD69" s="3845"/>
      <c r="AE69" s="3845"/>
      <c r="AF69" s="3845"/>
      <c r="AG69" s="3845"/>
      <c r="AH69" s="3845"/>
      <c r="AI69" s="3845"/>
      <c r="AJ69" s="3845"/>
      <c r="AK69" s="3845"/>
      <c r="AL69" s="3845"/>
      <c r="AM69" s="3845"/>
      <c r="AN69" s="3845"/>
      <c r="AO69" s="3845"/>
      <c r="AP69" s="3845"/>
      <c r="AQ69" s="3845"/>
      <c r="AR69" s="502"/>
      <c r="AX69" s="502"/>
      <c r="AY69" s="502"/>
    </row>
    <row r="70" spans="1:79" s="501" customFormat="1" ht="13.5" customHeight="1">
      <c r="A70" s="502"/>
      <c r="D70" s="493"/>
      <c r="E70" s="3845"/>
      <c r="F70" s="3845"/>
      <c r="G70" s="3845"/>
      <c r="H70" s="3845"/>
      <c r="I70" s="3845"/>
      <c r="J70" s="3845"/>
      <c r="K70" s="3845"/>
      <c r="L70" s="3845"/>
      <c r="M70" s="3845"/>
      <c r="N70" s="3845"/>
      <c r="O70" s="3845"/>
      <c r="P70" s="3845"/>
      <c r="Q70" s="3845"/>
      <c r="R70" s="3845"/>
      <c r="S70" s="3845"/>
      <c r="T70" s="3845"/>
      <c r="U70" s="3845"/>
      <c r="V70" s="3845"/>
      <c r="W70" s="3845"/>
      <c r="X70" s="3845"/>
      <c r="Y70" s="3845"/>
      <c r="Z70" s="3845"/>
      <c r="AA70" s="3845"/>
      <c r="AB70" s="3845"/>
      <c r="AC70" s="3845"/>
      <c r="AD70" s="3845"/>
      <c r="AE70" s="3845"/>
      <c r="AF70" s="3845"/>
      <c r="AG70" s="3845"/>
      <c r="AH70" s="3845"/>
      <c r="AI70" s="3845"/>
      <c r="AJ70" s="3845"/>
      <c r="AK70" s="3845"/>
      <c r="AL70" s="3845"/>
      <c r="AM70" s="3845"/>
      <c r="AN70" s="3845"/>
      <c r="AO70" s="3845"/>
      <c r="AP70" s="3845"/>
      <c r="AQ70" s="3845"/>
      <c r="AR70" s="502"/>
      <c r="AX70" s="502"/>
      <c r="AY70" s="502"/>
    </row>
    <row r="71" spans="1:79" s="501" customFormat="1" ht="13.5" customHeight="1">
      <c r="A71" s="502"/>
      <c r="B71" s="502"/>
      <c r="C71" s="494"/>
      <c r="D71" s="493"/>
      <c r="AR71" s="502"/>
      <c r="AX71" s="502"/>
      <c r="AY71" s="502"/>
    </row>
    <row r="72" spans="1:79" s="501" customFormat="1" ht="13.5" customHeight="1">
      <c r="A72" s="502"/>
      <c r="B72" s="502"/>
      <c r="C72" s="494"/>
      <c r="D72" s="493"/>
      <c r="E72" s="502"/>
      <c r="F72" s="502"/>
      <c r="G72" s="502"/>
      <c r="H72" s="502"/>
      <c r="I72" s="502"/>
      <c r="J72" s="502"/>
      <c r="K72" s="502"/>
      <c r="L72" s="502"/>
      <c r="M72" s="502"/>
      <c r="N72" s="502"/>
      <c r="O72" s="502"/>
      <c r="P72" s="502"/>
      <c r="Q72" s="502"/>
      <c r="R72" s="502"/>
      <c r="S72" s="502"/>
      <c r="T72" s="502"/>
      <c r="U72" s="502"/>
      <c r="V72" s="502"/>
      <c r="W72" s="502"/>
      <c r="X72" s="502"/>
      <c r="Y72" s="502"/>
      <c r="Z72" s="502"/>
      <c r="AA72" s="502"/>
      <c r="AB72" s="502"/>
      <c r="AC72" s="502"/>
      <c r="AD72" s="502"/>
      <c r="AE72" s="502"/>
      <c r="AF72" s="502"/>
      <c r="AG72" s="502"/>
      <c r="AH72" s="502"/>
      <c r="AI72" s="502"/>
      <c r="AJ72" s="502"/>
      <c r="AK72" s="502"/>
      <c r="AL72" s="502"/>
      <c r="AM72" s="502"/>
      <c r="AN72" s="502"/>
      <c r="AO72" s="502"/>
      <c r="AP72" s="502"/>
      <c r="AQ72" s="502"/>
      <c r="AR72" s="502"/>
      <c r="AX72" s="502"/>
      <c r="AY72" s="502"/>
    </row>
    <row r="73" spans="1:79" s="501" customFormat="1" ht="13.5" customHeight="1">
      <c r="B73" s="3856" t="s">
        <v>77</v>
      </c>
      <c r="C73" s="3856"/>
      <c r="D73" s="493"/>
      <c r="E73" s="3845" t="s">
        <v>286</v>
      </c>
      <c r="F73" s="3845"/>
      <c r="G73" s="3845"/>
      <c r="H73" s="3845"/>
      <c r="I73" s="493"/>
      <c r="J73" s="493"/>
      <c r="K73" s="493"/>
      <c r="L73" s="493"/>
      <c r="M73" s="493"/>
      <c r="N73" s="493"/>
      <c r="O73" s="493"/>
      <c r="P73" s="493"/>
      <c r="Q73" s="493"/>
      <c r="R73" s="493"/>
      <c r="S73" s="493"/>
      <c r="T73" s="493"/>
      <c r="U73" s="493"/>
      <c r="V73" s="493"/>
      <c r="W73" s="493"/>
      <c r="X73" s="493"/>
      <c r="Y73" s="493"/>
      <c r="Z73" s="493"/>
      <c r="AA73" s="493"/>
      <c r="AB73" s="493"/>
      <c r="AC73" s="493"/>
      <c r="AD73" s="493"/>
      <c r="AE73" s="493"/>
      <c r="AF73" s="493"/>
      <c r="AG73" s="493"/>
      <c r="AH73" s="493"/>
      <c r="AI73" s="493"/>
      <c r="AJ73" s="493"/>
      <c r="AK73" s="493"/>
      <c r="AL73" s="493"/>
      <c r="AM73" s="493"/>
      <c r="AN73" s="493"/>
      <c r="AO73" s="493"/>
      <c r="AP73" s="493"/>
      <c r="AQ73" s="493"/>
      <c r="AR73" s="502"/>
      <c r="AX73" s="502"/>
      <c r="AY73" s="502"/>
    </row>
    <row r="74" spans="1:79" s="501" customFormat="1" ht="13.5" customHeight="1">
      <c r="B74" s="3856"/>
      <c r="C74" s="3856"/>
      <c r="D74" s="500"/>
      <c r="E74" s="3845"/>
      <c r="F74" s="3845"/>
      <c r="G74" s="3845"/>
      <c r="H74" s="3845"/>
      <c r="I74" s="493"/>
      <c r="J74" s="493"/>
      <c r="K74" s="493"/>
      <c r="L74" s="493"/>
      <c r="M74" s="493"/>
      <c r="N74" s="493"/>
      <c r="O74" s="493"/>
      <c r="P74" s="493"/>
      <c r="Q74" s="493"/>
      <c r="R74" s="493"/>
      <c r="S74" s="493"/>
      <c r="T74" s="493"/>
      <c r="U74" s="493"/>
      <c r="V74" s="493"/>
      <c r="W74" s="493"/>
      <c r="X74" s="493"/>
      <c r="Y74" s="493"/>
      <c r="Z74" s="493"/>
      <c r="AA74" s="493"/>
      <c r="AB74" s="493"/>
      <c r="AC74" s="493"/>
      <c r="AD74" s="493"/>
      <c r="AE74" s="493"/>
      <c r="AF74" s="493"/>
      <c r="AG74" s="493"/>
      <c r="AH74" s="493"/>
      <c r="AI74" s="493"/>
      <c r="AJ74" s="493"/>
      <c r="AK74" s="493"/>
      <c r="AL74" s="493"/>
      <c r="AM74" s="493"/>
      <c r="AN74" s="493"/>
      <c r="AO74" s="493"/>
      <c r="AP74" s="493"/>
      <c r="AQ74" s="493"/>
      <c r="AR74" s="496"/>
      <c r="AX74" s="502"/>
      <c r="AY74" s="502"/>
    </row>
    <row r="75" spans="1:79" s="501" customFormat="1" ht="13.5" customHeight="1">
      <c r="A75" s="500"/>
      <c r="B75" s="500"/>
      <c r="E75" s="500"/>
      <c r="F75" s="500"/>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496"/>
      <c r="AX75" s="502"/>
      <c r="AY75" s="502"/>
    </row>
    <row r="76" spans="1:79" s="501" customFormat="1" ht="13.5" customHeight="1">
      <c r="A76" s="500"/>
      <c r="B76" s="500"/>
      <c r="E76" s="500"/>
      <c r="F76" s="500"/>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6"/>
      <c r="AX76" s="502"/>
      <c r="AY76" s="502"/>
    </row>
    <row r="77" spans="1:79" ht="13.5" customHeight="1">
      <c r="A77" s="485"/>
      <c r="B77" s="485"/>
      <c r="C77" s="485"/>
      <c r="D77" s="485"/>
      <c r="E77" s="485"/>
      <c r="F77" s="485"/>
      <c r="G77" s="485"/>
      <c r="H77" s="485"/>
      <c r="I77" s="485"/>
      <c r="J77" s="485"/>
      <c r="K77" s="485"/>
      <c r="L77" s="485"/>
      <c r="M77" s="485"/>
      <c r="N77" s="485"/>
      <c r="O77" s="485"/>
      <c r="P77" s="485"/>
      <c r="Q77" s="485"/>
      <c r="R77" s="485"/>
      <c r="S77" s="485"/>
      <c r="T77" s="485"/>
      <c r="U77" s="485"/>
      <c r="V77" s="485"/>
      <c r="W77" s="485"/>
      <c r="X77" s="485"/>
      <c r="Y77" s="485"/>
      <c r="Z77" s="485"/>
      <c r="AA77" s="485"/>
      <c r="AB77" s="485"/>
      <c r="AC77" s="485"/>
      <c r="AD77" s="485"/>
      <c r="AE77" s="485"/>
      <c r="AF77" s="485"/>
      <c r="AG77" s="485"/>
      <c r="AH77" s="485"/>
      <c r="AI77" s="485"/>
      <c r="AJ77" s="485"/>
      <c r="AK77" s="485"/>
      <c r="AL77" s="485"/>
      <c r="AM77" s="485"/>
      <c r="AN77" s="485"/>
      <c r="AO77" s="485"/>
      <c r="AP77" s="485"/>
      <c r="AQ77" s="485"/>
      <c r="AX77" s="72"/>
    </row>
    <row r="78" spans="1:79" ht="13.5" customHeight="1">
      <c r="A78" s="485"/>
      <c r="B78" s="485"/>
      <c r="C78" s="485"/>
      <c r="D78" s="485"/>
      <c r="E78" s="485"/>
      <c r="F78" s="485"/>
      <c r="G78" s="485"/>
      <c r="H78" s="485"/>
      <c r="I78" s="485"/>
      <c r="J78" s="485"/>
      <c r="K78" s="485"/>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485"/>
      <c r="AK78" s="485"/>
      <c r="AL78" s="485"/>
      <c r="AM78" s="485"/>
      <c r="AN78" s="485"/>
      <c r="AO78" s="485"/>
      <c r="AP78" s="485"/>
      <c r="AQ78" s="485"/>
      <c r="AR78" s="497"/>
      <c r="AX78" s="72"/>
      <c r="AY78" s="489"/>
    </row>
    <row r="79" spans="1:79" ht="13.5" customHeight="1">
      <c r="A79" s="485"/>
      <c r="B79" s="485"/>
      <c r="C79" s="485"/>
      <c r="D79" s="485"/>
      <c r="E79" s="485"/>
      <c r="F79" s="485"/>
      <c r="G79" s="3843" t="s">
        <v>1737</v>
      </c>
      <c r="H79" s="3843"/>
      <c r="I79" s="3843"/>
      <c r="J79" s="3843"/>
      <c r="K79" s="3843"/>
      <c r="L79" s="3843"/>
      <c r="M79" s="3843"/>
      <c r="N79" s="3843"/>
      <c r="O79" s="3843"/>
      <c r="P79" s="3843"/>
      <c r="Q79" s="3843"/>
      <c r="R79" s="3843"/>
      <c r="S79" s="3843"/>
      <c r="T79" s="3843"/>
      <c r="U79" s="3843"/>
      <c r="V79" s="3843"/>
      <c r="W79" s="3843"/>
      <c r="X79" s="3843"/>
      <c r="Y79" s="3843"/>
      <c r="Z79" s="3843"/>
      <c r="AA79" s="3843"/>
      <c r="AB79" s="3843"/>
      <c r="AC79" s="3843"/>
      <c r="AD79" s="3843"/>
      <c r="AE79" s="3843"/>
      <c r="AF79" s="3843"/>
      <c r="AG79" s="3843"/>
      <c r="AH79" s="3843"/>
      <c r="AI79" s="3843"/>
      <c r="AJ79" s="3843"/>
      <c r="AK79" s="3843"/>
      <c r="AL79" s="3843"/>
      <c r="AM79" s="3843"/>
      <c r="AN79" s="3843"/>
      <c r="AO79" s="3843"/>
      <c r="AP79" s="3843"/>
      <c r="AQ79" s="485"/>
      <c r="AX79" s="72"/>
      <c r="AY79" s="489"/>
      <c r="BT79" s="498"/>
      <c r="BU79" s="498"/>
      <c r="BV79" s="498"/>
      <c r="BW79" s="498"/>
      <c r="BX79" s="498"/>
      <c r="BY79" s="498"/>
      <c r="BZ79" s="498"/>
      <c r="CA79" s="498"/>
    </row>
    <row r="80" spans="1:79" ht="13.5" customHeight="1">
      <c r="A80" s="485"/>
      <c r="B80" s="485"/>
      <c r="C80" s="485"/>
      <c r="D80" s="485"/>
      <c r="E80" s="485"/>
      <c r="F80" s="485"/>
      <c r="G80" s="3843"/>
      <c r="H80" s="3843"/>
      <c r="I80" s="3843"/>
      <c r="J80" s="3843"/>
      <c r="K80" s="3843"/>
      <c r="L80" s="3843"/>
      <c r="M80" s="3843"/>
      <c r="N80" s="3843"/>
      <c r="O80" s="3843"/>
      <c r="P80" s="3843"/>
      <c r="Q80" s="3843"/>
      <c r="R80" s="3843"/>
      <c r="S80" s="3843"/>
      <c r="T80" s="3843"/>
      <c r="U80" s="3843"/>
      <c r="V80" s="3843"/>
      <c r="W80" s="3843"/>
      <c r="X80" s="3843"/>
      <c r="Y80" s="3843"/>
      <c r="Z80" s="3843"/>
      <c r="AA80" s="3843"/>
      <c r="AB80" s="3843"/>
      <c r="AC80" s="3843"/>
      <c r="AD80" s="3843"/>
      <c r="AE80" s="3843"/>
      <c r="AF80" s="3843"/>
      <c r="AG80" s="3843"/>
      <c r="AH80" s="3843"/>
      <c r="AI80" s="3843"/>
      <c r="AJ80" s="3843"/>
      <c r="AK80" s="3843"/>
      <c r="AL80" s="3843"/>
      <c r="AM80" s="3843"/>
      <c r="AN80" s="3843"/>
      <c r="AO80" s="3843"/>
      <c r="AP80" s="3843"/>
      <c r="AQ80" s="485"/>
      <c r="AX80" s="72"/>
      <c r="AY80" s="489"/>
      <c r="BT80" s="498"/>
      <c r="BU80" s="498"/>
      <c r="BV80" s="498"/>
      <c r="BW80" s="498"/>
      <c r="BX80" s="498"/>
      <c r="BY80" s="498"/>
      <c r="BZ80" s="498"/>
      <c r="CA80" s="498"/>
    </row>
    <row r="81" spans="1:96" ht="13.5" customHeight="1">
      <c r="A81" s="485"/>
      <c r="B81" s="485"/>
      <c r="C81" s="485"/>
      <c r="D81" s="485"/>
      <c r="E81" s="485"/>
      <c r="F81" s="485"/>
      <c r="G81" s="3843"/>
      <c r="H81" s="3843"/>
      <c r="I81" s="3843"/>
      <c r="J81" s="3843"/>
      <c r="K81" s="3843"/>
      <c r="L81" s="3843"/>
      <c r="M81" s="3843"/>
      <c r="N81" s="3843"/>
      <c r="O81" s="3843"/>
      <c r="P81" s="3843"/>
      <c r="Q81" s="3843"/>
      <c r="R81" s="3843"/>
      <c r="S81" s="3843"/>
      <c r="T81" s="3843"/>
      <c r="U81" s="3843"/>
      <c r="V81" s="3843"/>
      <c r="W81" s="3843"/>
      <c r="X81" s="3843"/>
      <c r="Y81" s="3843"/>
      <c r="Z81" s="3843"/>
      <c r="AA81" s="3843"/>
      <c r="AB81" s="3843"/>
      <c r="AC81" s="3843"/>
      <c r="AD81" s="3843"/>
      <c r="AE81" s="3843"/>
      <c r="AF81" s="3843"/>
      <c r="AG81" s="3843"/>
      <c r="AH81" s="3843"/>
      <c r="AI81" s="3843"/>
      <c r="AJ81" s="3843"/>
      <c r="AK81" s="3843"/>
      <c r="AL81" s="3843"/>
      <c r="AM81" s="3843"/>
      <c r="AN81" s="3843"/>
      <c r="AO81" s="3843"/>
      <c r="AP81" s="3843"/>
      <c r="AQ81" s="485"/>
      <c r="AX81" s="72"/>
      <c r="AY81" s="489"/>
      <c r="AZ81" s="489"/>
      <c r="BA81" s="489"/>
      <c r="BB81" s="489"/>
      <c r="BC81" s="489"/>
      <c r="BD81" s="489"/>
      <c r="BE81" s="489"/>
      <c r="BF81" s="489"/>
      <c r="BG81" s="489"/>
      <c r="BH81" s="489"/>
      <c r="BI81" s="489"/>
      <c r="BJ81" s="489"/>
      <c r="BK81" s="489"/>
      <c r="BL81" s="489"/>
    </row>
    <row r="82" spans="1:96" ht="13.5" customHeight="1">
      <c r="A82" s="485"/>
      <c r="B82" s="485"/>
      <c r="C82" s="485"/>
      <c r="D82" s="485"/>
      <c r="E82" s="485"/>
      <c r="F82" s="485"/>
      <c r="G82" s="485"/>
      <c r="H82" s="485"/>
      <c r="I82" s="485"/>
      <c r="J82" s="485"/>
      <c r="K82" s="485"/>
      <c r="L82" s="485"/>
      <c r="M82" s="485"/>
      <c r="N82" s="485"/>
      <c r="O82" s="485"/>
      <c r="P82" s="485"/>
      <c r="Q82" s="485"/>
      <c r="R82" s="485"/>
      <c r="S82" s="485"/>
      <c r="T82" s="485"/>
      <c r="U82" s="485"/>
      <c r="V82" s="485"/>
      <c r="W82" s="485"/>
      <c r="X82" s="485"/>
      <c r="Y82" s="485"/>
      <c r="Z82" s="485"/>
      <c r="AA82" s="485"/>
      <c r="AB82" s="485"/>
      <c r="AC82" s="485"/>
      <c r="AD82" s="485"/>
      <c r="AE82" s="485"/>
      <c r="AF82" s="485"/>
      <c r="AG82" s="485"/>
      <c r="AH82" s="485"/>
      <c r="AI82" s="485"/>
      <c r="AJ82" s="485"/>
      <c r="AK82" s="485"/>
      <c r="AL82" s="485"/>
      <c r="AM82" s="485"/>
      <c r="AN82" s="485"/>
      <c r="AO82" s="485"/>
      <c r="AP82" s="485"/>
      <c r="AQ82" s="485"/>
      <c r="AX82" s="72"/>
      <c r="AY82" s="489"/>
    </row>
    <row r="83" spans="1:96" ht="13.5" customHeight="1">
      <c r="A83" s="485"/>
      <c r="B83" s="485"/>
      <c r="C83" s="485"/>
      <c r="D83" s="485"/>
      <c r="E83" s="485"/>
      <c r="F83" s="485"/>
      <c r="G83" s="485"/>
      <c r="H83" s="485"/>
      <c r="I83" s="485"/>
      <c r="J83" s="485"/>
      <c r="K83" s="485"/>
      <c r="L83" s="485"/>
      <c r="M83" s="485"/>
      <c r="N83" s="485"/>
      <c r="O83" s="485"/>
      <c r="P83" s="485"/>
      <c r="Q83" s="485"/>
      <c r="R83" s="485"/>
      <c r="S83" s="485"/>
      <c r="T83" s="485"/>
      <c r="U83" s="485"/>
      <c r="V83" s="485"/>
      <c r="W83" s="485"/>
      <c r="X83" s="485"/>
      <c r="Y83" s="485"/>
      <c r="Z83" s="485"/>
      <c r="AA83" s="485"/>
      <c r="AB83" s="485"/>
      <c r="AC83" s="485"/>
      <c r="AD83" s="485"/>
      <c r="AE83" s="485"/>
      <c r="AF83" s="485"/>
      <c r="AG83" s="485"/>
      <c r="AH83" s="485"/>
      <c r="AI83" s="485"/>
      <c r="AJ83" s="485"/>
      <c r="AK83" s="485"/>
      <c r="AL83" s="485"/>
      <c r="AM83" s="485"/>
      <c r="AN83" s="485"/>
      <c r="AO83" s="485"/>
      <c r="AP83" s="485"/>
      <c r="AQ83" s="485"/>
      <c r="AX83" s="72"/>
      <c r="AY83" s="489"/>
    </row>
    <row r="84" spans="1:96" ht="13.5" customHeight="1">
      <c r="A84" s="485"/>
      <c r="B84" s="485"/>
      <c r="C84" s="485"/>
      <c r="D84" s="485"/>
      <c r="E84" s="485"/>
      <c r="F84" s="485"/>
      <c r="G84" s="485"/>
      <c r="H84" s="485"/>
      <c r="I84" s="485"/>
      <c r="J84" s="485"/>
      <c r="K84" s="485"/>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485"/>
      <c r="AM84" s="485"/>
      <c r="AN84" s="485"/>
      <c r="AO84" s="485"/>
      <c r="AP84" s="485"/>
      <c r="AQ84" s="485"/>
      <c r="AX84" s="72"/>
      <c r="AY84" s="489"/>
    </row>
    <row r="85" spans="1:96" ht="13.5" customHeight="1">
      <c r="A85" s="485"/>
      <c r="B85" s="485"/>
      <c r="C85" s="485"/>
      <c r="D85" s="485"/>
      <c r="E85" s="485"/>
      <c r="F85" s="485"/>
      <c r="G85" s="485"/>
      <c r="H85" s="485"/>
      <c r="I85" s="485"/>
      <c r="J85" s="485"/>
      <c r="K85" s="485"/>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485"/>
      <c r="AM85" s="485"/>
      <c r="AN85" s="485"/>
      <c r="AO85" s="485"/>
      <c r="AP85" s="485"/>
      <c r="AQ85" s="485"/>
      <c r="AX85" s="72"/>
      <c r="AY85" s="489"/>
    </row>
    <row r="86" spans="1:96" ht="13.5" customHeight="1">
      <c r="A86" s="485"/>
      <c r="B86" s="485"/>
      <c r="C86" s="485"/>
      <c r="D86" s="485"/>
      <c r="E86" s="485"/>
      <c r="F86" s="485"/>
      <c r="G86" s="485"/>
      <c r="H86" s="485"/>
      <c r="I86" s="485"/>
      <c r="J86" s="485"/>
      <c r="K86" s="485"/>
      <c r="L86" s="485"/>
      <c r="M86" s="485"/>
      <c r="N86" s="485"/>
      <c r="O86" s="485"/>
      <c r="P86" s="485"/>
      <c r="Q86" s="485"/>
      <c r="R86" s="485"/>
      <c r="S86" s="485"/>
      <c r="T86" s="485"/>
      <c r="U86" s="485"/>
      <c r="V86" s="485"/>
      <c r="W86" s="485"/>
      <c r="X86" s="3836"/>
      <c r="Y86" s="3836"/>
      <c r="Z86" s="3836"/>
      <c r="AA86" s="3836"/>
      <c r="AB86" s="3836"/>
      <c r="AC86" s="3836"/>
      <c r="AD86" s="3836"/>
      <c r="AE86" s="3836"/>
      <c r="AF86" s="3836"/>
      <c r="AG86" s="3836"/>
      <c r="AH86" s="3836"/>
      <c r="AI86" s="3836"/>
      <c r="AJ86" s="3836"/>
      <c r="AK86" s="3836"/>
      <c r="AL86" s="3836"/>
      <c r="AM86" s="3836"/>
      <c r="AN86" s="3838"/>
      <c r="AO86" s="3838"/>
      <c r="AP86" s="3838"/>
      <c r="AQ86" s="3840" t="s">
        <v>67</v>
      </c>
      <c r="AR86" s="3838"/>
      <c r="AS86" s="3838"/>
      <c r="AX86" s="72"/>
    </row>
    <row r="87" spans="1:96" ht="13.5" customHeight="1">
      <c r="A87" s="485"/>
      <c r="B87" s="485"/>
      <c r="C87" s="485"/>
      <c r="D87" s="485"/>
      <c r="E87" s="485"/>
      <c r="F87" s="485"/>
      <c r="G87" s="485"/>
      <c r="H87" s="485"/>
      <c r="I87" s="485"/>
      <c r="J87" s="485"/>
      <c r="K87" s="485"/>
      <c r="L87" s="485"/>
      <c r="M87" s="485"/>
      <c r="N87" s="485"/>
      <c r="O87" s="485"/>
      <c r="P87" s="485"/>
      <c r="Q87" s="485"/>
      <c r="R87" s="485"/>
      <c r="S87" s="485"/>
      <c r="T87" s="485"/>
      <c r="U87" s="485"/>
      <c r="V87" s="485"/>
      <c r="W87" s="485"/>
      <c r="X87" s="3836"/>
      <c r="Y87" s="3836"/>
      <c r="Z87" s="3836"/>
      <c r="AA87" s="3836"/>
      <c r="AB87" s="3836"/>
      <c r="AC87" s="3836"/>
      <c r="AD87" s="3836"/>
      <c r="AE87" s="3836"/>
      <c r="AF87" s="3836"/>
      <c r="AG87" s="3836"/>
      <c r="AH87" s="3836"/>
      <c r="AI87" s="3836"/>
      <c r="AJ87" s="3836"/>
      <c r="AK87" s="3836"/>
      <c r="AL87" s="3836"/>
      <c r="AM87" s="3836"/>
      <c r="AN87" s="3838"/>
      <c r="AO87" s="3838"/>
      <c r="AP87" s="3838"/>
      <c r="AQ87" s="3838"/>
      <c r="AR87" s="3838"/>
      <c r="AS87" s="3838"/>
      <c r="AX87" s="72"/>
      <c r="CR87" s="489"/>
    </row>
    <row r="88" spans="1:96" ht="13.5" customHeight="1">
      <c r="A88" s="485"/>
      <c r="X88" s="3837"/>
      <c r="Y88" s="3837"/>
      <c r="Z88" s="3837"/>
      <c r="AA88" s="3837"/>
      <c r="AB88" s="3837"/>
      <c r="AC88" s="3837"/>
      <c r="AD88" s="3837"/>
      <c r="AE88" s="3837"/>
      <c r="AF88" s="3837"/>
      <c r="AG88" s="3837"/>
      <c r="AH88" s="3837"/>
      <c r="AI88" s="3837"/>
      <c r="AJ88" s="3837"/>
      <c r="AK88" s="3837"/>
      <c r="AL88" s="3837"/>
      <c r="AM88" s="3837"/>
      <c r="AN88" s="3839"/>
      <c r="AO88" s="3839"/>
      <c r="AP88" s="3839"/>
      <c r="AQ88" s="3839"/>
      <c r="AR88" s="3839"/>
      <c r="AS88" s="3839"/>
      <c r="AX88" s="72"/>
      <c r="CR88" s="489"/>
    </row>
    <row r="89" spans="1:96" ht="13.5" customHeight="1">
      <c r="A89" s="485"/>
      <c r="AR89" s="482"/>
      <c r="AX89" s="72"/>
    </row>
    <row r="90" spans="1:96" ht="13.5" customHeight="1">
      <c r="A90" s="485"/>
      <c r="AR90" s="482"/>
      <c r="AX90" s="72"/>
      <c r="CD90" s="489"/>
    </row>
    <row r="91" spans="1:96" ht="13.5" customHeight="1">
      <c r="A91" s="485"/>
      <c r="AR91" s="307"/>
      <c r="AX91" s="72"/>
    </row>
    <row r="92" spans="1:96" ht="13.5" customHeight="1">
      <c r="A92" s="485"/>
      <c r="AR92" s="307"/>
      <c r="AX92" s="72"/>
    </row>
    <row r="93" spans="1:96" ht="13.5" customHeight="1">
      <c r="A93" s="485"/>
      <c r="B93" s="489"/>
      <c r="AX93" s="72"/>
    </row>
    <row r="94" spans="1:96" ht="13.5" customHeight="1">
      <c r="A94" s="485"/>
      <c r="C94" s="489"/>
      <c r="D94" s="489"/>
      <c r="E94" s="489"/>
      <c r="F94" s="489"/>
      <c r="G94" s="489"/>
      <c r="H94" s="489"/>
      <c r="I94" s="489"/>
      <c r="J94" s="489"/>
      <c r="K94" s="489"/>
      <c r="L94" s="489"/>
      <c r="M94" s="489"/>
      <c r="N94" s="489"/>
      <c r="O94" s="489"/>
      <c r="P94" s="489"/>
      <c r="Q94" s="489"/>
      <c r="AR94" s="489"/>
      <c r="AX94" s="72"/>
    </row>
    <row r="95" spans="1:96" ht="13.5" customHeight="1">
      <c r="A95" s="485"/>
      <c r="AX95" s="72"/>
    </row>
    <row r="96" spans="1:96" ht="13.5" customHeight="1">
      <c r="A96" s="485"/>
      <c r="AX96" s="72"/>
    </row>
    <row r="97" spans="1:72" ht="13.5" customHeight="1">
      <c r="A97" s="485"/>
      <c r="AX97" s="72"/>
    </row>
    <row r="98" spans="1:72" ht="13.5" customHeight="1">
      <c r="A98" s="485"/>
      <c r="AQ98" s="490"/>
      <c r="AR98" s="490"/>
      <c r="AX98" s="72"/>
      <c r="BN98" s="499"/>
      <c r="BO98" s="499"/>
      <c r="BP98" s="499"/>
      <c r="BQ98" s="499"/>
      <c r="BR98" s="499"/>
      <c r="BS98" s="499"/>
      <c r="BT98" s="499"/>
    </row>
    <row r="99" spans="1:72" ht="13.5" customHeight="1">
      <c r="A99" s="485"/>
      <c r="AX99" s="72"/>
      <c r="BN99" s="499"/>
      <c r="BO99" s="499"/>
      <c r="BP99" s="499"/>
      <c r="BQ99" s="499"/>
      <c r="BR99" s="499"/>
      <c r="BS99" s="499"/>
      <c r="BT99" s="499"/>
    </row>
    <row r="100" spans="1:72" ht="13.5" customHeight="1">
      <c r="A100" s="485"/>
      <c r="B100" s="485"/>
      <c r="C100" s="485"/>
      <c r="D100" s="485"/>
      <c r="E100" s="485"/>
      <c r="F100" s="485"/>
      <c r="G100" s="485"/>
      <c r="H100" s="485"/>
      <c r="I100" s="485"/>
      <c r="J100" s="485"/>
      <c r="K100" s="485"/>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X100" s="72"/>
    </row>
    <row r="101" spans="1:72" ht="13.5" customHeight="1">
      <c r="A101" s="485"/>
      <c r="B101" s="485"/>
      <c r="C101" s="485"/>
      <c r="D101" s="485"/>
      <c r="E101" s="485"/>
      <c r="F101" s="485"/>
      <c r="G101" s="485"/>
      <c r="H101" s="485"/>
      <c r="I101" s="485"/>
      <c r="J101" s="485"/>
      <c r="K101" s="485"/>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X101" s="72"/>
    </row>
    <row r="102" spans="1:72" ht="13.5" customHeight="1">
      <c r="A102" s="485"/>
      <c r="B102" s="485"/>
      <c r="C102" s="485"/>
      <c r="D102" s="485"/>
      <c r="E102" s="485"/>
      <c r="F102" s="485"/>
      <c r="G102" s="485"/>
      <c r="H102" s="485"/>
      <c r="I102" s="485"/>
      <c r="J102" s="485"/>
      <c r="K102" s="485"/>
      <c r="L102" s="485"/>
      <c r="M102" s="485"/>
      <c r="N102" s="485"/>
      <c r="O102" s="485"/>
      <c r="P102" s="485"/>
      <c r="Q102" s="485"/>
      <c r="R102" s="485"/>
      <c r="S102" s="485"/>
      <c r="T102" s="485"/>
      <c r="U102" s="485"/>
      <c r="V102" s="485"/>
      <c r="W102" s="485"/>
      <c r="X102" s="485"/>
      <c r="Y102" s="485"/>
      <c r="Z102" s="485"/>
      <c r="AA102" s="485"/>
      <c r="AB102" s="485"/>
      <c r="AC102" s="485"/>
      <c r="AD102" s="485"/>
      <c r="AE102" s="485"/>
      <c r="AF102" s="485"/>
      <c r="AG102" s="485"/>
      <c r="AH102" s="485"/>
      <c r="AI102" s="485"/>
      <c r="AJ102" s="485"/>
      <c r="AK102" s="485"/>
      <c r="AL102" s="485"/>
      <c r="AM102" s="485"/>
      <c r="AN102" s="485"/>
      <c r="AO102" s="485"/>
      <c r="AP102" s="485"/>
      <c r="AQ102" s="485"/>
      <c r="AR102" s="485"/>
      <c r="AS102" s="485"/>
      <c r="AX102" s="72"/>
    </row>
    <row r="103" spans="1:72" ht="13.5" customHeight="1">
      <c r="A103" s="485"/>
      <c r="B103" s="485"/>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X103" s="72"/>
    </row>
    <row r="104" spans="1:72" ht="13.5" customHeight="1">
      <c r="A104" s="485"/>
      <c r="B104" s="485"/>
      <c r="C104" s="485"/>
      <c r="D104" s="485"/>
      <c r="E104" s="485"/>
      <c r="F104" s="485"/>
      <c r="G104" s="485"/>
      <c r="H104" s="485"/>
      <c r="I104" s="485"/>
      <c r="J104" s="485"/>
      <c r="K104" s="485"/>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X104" s="72"/>
    </row>
    <row r="105" spans="1:72" ht="13.5" customHeight="1">
      <c r="A105" s="485"/>
      <c r="AX105" s="72"/>
    </row>
  </sheetData>
  <sheetProtection formatCells="0"/>
  <mergeCells count="54">
    <mergeCell ref="AT20:AV21"/>
    <mergeCell ref="D51:K54"/>
    <mergeCell ref="B67:C68"/>
    <mergeCell ref="B73:C74"/>
    <mergeCell ref="E67:AQ68"/>
    <mergeCell ref="E69:AQ70"/>
    <mergeCell ref="D62:K64"/>
    <mergeCell ref="U51:AD54"/>
    <mergeCell ref="AE51:AI54"/>
    <mergeCell ref="L55:S58"/>
    <mergeCell ref="D37:K40"/>
    <mergeCell ref="T27:AA30"/>
    <mergeCell ref="L27:S30"/>
    <mergeCell ref="L31:S34"/>
    <mergeCell ref="T31:AA34"/>
    <mergeCell ref="L37:S40"/>
    <mergeCell ref="AJ27:AK30"/>
    <mergeCell ref="AJ31:AK34"/>
    <mergeCell ref="AB27:AI30"/>
    <mergeCell ref="AB31:AI34"/>
    <mergeCell ref="AT3:AU4"/>
    <mergeCell ref="C6:AQ9"/>
    <mergeCell ref="D27:K30"/>
    <mergeCell ref="D31:K34"/>
    <mergeCell ref="Z15:AB16"/>
    <mergeCell ref="AC15:AJ16"/>
    <mergeCell ref="AK15:AM16"/>
    <mergeCell ref="AN15:AU16"/>
    <mergeCell ref="B24:C25"/>
    <mergeCell ref="D24:S25"/>
    <mergeCell ref="Z18:AV19"/>
    <mergeCell ref="Z20:AN21"/>
    <mergeCell ref="X86:AM88"/>
    <mergeCell ref="AN86:AP88"/>
    <mergeCell ref="AQ86:AS88"/>
    <mergeCell ref="AG3:AI4"/>
    <mergeCell ref="AJ3:AK4"/>
    <mergeCell ref="AL3:AM4"/>
    <mergeCell ref="AN3:AO4"/>
    <mergeCell ref="AP3:AQ4"/>
    <mergeCell ref="AR3:AS4"/>
    <mergeCell ref="G79:AP81"/>
    <mergeCell ref="Z11:AV12"/>
    <mergeCell ref="E73:H74"/>
    <mergeCell ref="Z13:AW14"/>
    <mergeCell ref="AO20:AS21"/>
    <mergeCell ref="L62:R64"/>
    <mergeCell ref="S62:AM64"/>
    <mergeCell ref="L41:S44"/>
    <mergeCell ref="T37:AU40"/>
    <mergeCell ref="AA45:AJ48"/>
    <mergeCell ref="AA41:AO44"/>
    <mergeCell ref="L51:S54"/>
    <mergeCell ref="AJ51:AV54"/>
  </mergeCells>
  <phoneticPr fontId="2"/>
  <dataValidations count="1">
    <dataValidation type="list" allowBlank="1" sqref="AG3:AI4" xr:uid="{60887965-B7E6-4235-B858-429091B8EF05}">
      <formula1>"平成,令和"</formula1>
    </dataValidation>
  </dataValidations>
  <printOptions horizontalCentered="1"/>
  <pageMargins left="0.70866141732283472" right="0.70866141732283472" top="0.74803149606299213" bottom="0.74803149606299213" header="0.31496062992125984" footer="0.31496062992125984"/>
  <pageSetup paperSize="9" scale="65"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9370-4EF1-4AF5-987B-4B39C0301FA7}">
  <sheetPr codeName="Sheet16">
    <pageSetUpPr fitToPage="1"/>
  </sheetPr>
  <dimension ref="A1:DB147"/>
  <sheetViews>
    <sheetView view="pageBreakPreview" topLeftCell="A7" zoomScale="70" zoomScaleNormal="100" zoomScaleSheetLayoutView="70" workbookViewId="0">
      <selection activeCell="AH19" sqref="AH19:AP20"/>
    </sheetView>
  </sheetViews>
  <sheetFormatPr defaultColWidth="2.5" defaultRowHeight="13.5" customHeight="1"/>
  <cols>
    <col min="1" max="2" width="2.5" style="43"/>
    <col min="3" max="3" width="2.5" style="43" customWidth="1"/>
    <col min="4" max="49" width="2.5" style="43"/>
    <col min="50" max="50" width="2.5" style="43" customWidth="1"/>
    <col min="51" max="51" width="2.5" style="53" customWidth="1"/>
    <col min="52" max="16384" width="2.5" style="43"/>
  </cols>
  <sheetData>
    <row r="1" spans="1:56" ht="13.5" customHeight="1">
      <c r="B1" s="106"/>
      <c r="C1" s="106"/>
      <c r="D1" s="106"/>
      <c r="E1" s="106"/>
      <c r="F1" s="106"/>
      <c r="G1" s="106"/>
      <c r="H1" s="106"/>
      <c r="I1" s="106"/>
      <c r="J1" s="106"/>
      <c r="K1" s="106"/>
    </row>
    <row r="2" spans="1:56" ht="13.5" customHeight="1">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0"/>
      <c r="AR2" s="230"/>
      <c r="AS2" s="230"/>
      <c r="AT2" s="230"/>
      <c r="AU2" s="230"/>
      <c r="AV2" s="231"/>
      <c r="AW2" s="231"/>
      <c r="AX2" s="231"/>
      <c r="AY2" s="212"/>
      <c r="AZ2" s="230"/>
      <c r="BA2" s="230"/>
      <c r="BB2" s="230"/>
      <c r="BC2" s="237"/>
    </row>
    <row r="3" spans="1:56" ht="13.5" customHeight="1">
      <c r="A3" s="233"/>
      <c r="B3" s="232"/>
      <c r="BC3" s="225"/>
    </row>
    <row r="4" spans="1:56" ht="13.5" customHeight="1">
      <c r="A4" s="233"/>
      <c r="B4" s="232"/>
      <c r="D4" s="3860" t="s">
        <v>1093</v>
      </c>
      <c r="E4" s="3860"/>
      <c r="F4" s="3860"/>
      <c r="G4" s="3860"/>
      <c r="H4" s="3860"/>
      <c r="I4" s="3860"/>
      <c r="J4" s="3860"/>
      <c r="K4" s="3860"/>
      <c r="L4" s="3860"/>
      <c r="M4" s="3860"/>
      <c r="N4" s="3860"/>
      <c r="O4" s="3860"/>
      <c r="P4" s="3860"/>
      <c r="Q4" s="3860"/>
      <c r="R4" s="3860"/>
      <c r="S4" s="3860"/>
      <c r="T4" s="3860"/>
      <c r="U4" s="3860"/>
      <c r="V4" s="3860"/>
      <c r="W4" s="3860"/>
      <c r="X4" s="3860"/>
      <c r="Y4" s="3860"/>
      <c r="Z4" s="3860"/>
      <c r="AA4" s="3860"/>
      <c r="AB4" s="3860"/>
      <c r="AC4" s="3860"/>
      <c r="AD4" s="3860"/>
      <c r="AE4" s="3860"/>
      <c r="AF4" s="3860"/>
      <c r="AG4" s="3860"/>
      <c r="AH4" s="3860"/>
      <c r="AI4" s="3860"/>
      <c r="AJ4" s="3860"/>
      <c r="AK4" s="3860"/>
      <c r="AL4" s="3860"/>
      <c r="AM4" s="3860"/>
      <c r="AN4" s="3860"/>
      <c r="AO4" s="3860"/>
      <c r="AP4" s="3860"/>
      <c r="AQ4" s="3860"/>
      <c r="AR4" s="3860"/>
      <c r="AS4" s="3860"/>
      <c r="AT4" s="3860"/>
      <c r="AU4" s="3860"/>
      <c r="AV4" s="3860"/>
      <c r="AW4" s="3860"/>
      <c r="AX4" s="3860"/>
      <c r="AY4" s="3860"/>
      <c r="AZ4" s="3860"/>
      <c r="BA4" s="3860"/>
      <c r="BC4" s="225"/>
    </row>
    <row r="5" spans="1:56" ht="13.5" customHeight="1">
      <c r="A5" s="233"/>
      <c r="B5" s="232"/>
      <c r="D5" s="3860"/>
      <c r="E5" s="3860"/>
      <c r="F5" s="3860"/>
      <c r="G5" s="3860"/>
      <c r="H5" s="3860"/>
      <c r="I5" s="3860"/>
      <c r="J5" s="3860"/>
      <c r="K5" s="3860"/>
      <c r="L5" s="3860"/>
      <c r="M5" s="3860"/>
      <c r="N5" s="3860"/>
      <c r="O5" s="3860"/>
      <c r="P5" s="3860"/>
      <c r="Q5" s="3860"/>
      <c r="R5" s="3860"/>
      <c r="S5" s="3860"/>
      <c r="T5" s="3860"/>
      <c r="U5" s="3860"/>
      <c r="V5" s="3860"/>
      <c r="W5" s="3860"/>
      <c r="X5" s="3860"/>
      <c r="Y5" s="3860"/>
      <c r="Z5" s="3860"/>
      <c r="AA5" s="3860"/>
      <c r="AB5" s="3860"/>
      <c r="AC5" s="3860"/>
      <c r="AD5" s="3860"/>
      <c r="AE5" s="3860"/>
      <c r="AF5" s="3860"/>
      <c r="AG5" s="3860"/>
      <c r="AH5" s="3860"/>
      <c r="AI5" s="3860"/>
      <c r="AJ5" s="3860"/>
      <c r="AK5" s="3860"/>
      <c r="AL5" s="3860"/>
      <c r="AM5" s="3860"/>
      <c r="AN5" s="3860"/>
      <c r="AO5" s="3860"/>
      <c r="AP5" s="3860"/>
      <c r="AQ5" s="3860"/>
      <c r="AR5" s="3860"/>
      <c r="AS5" s="3860"/>
      <c r="AT5" s="3860"/>
      <c r="AU5" s="3860"/>
      <c r="AV5" s="3860"/>
      <c r="AW5" s="3860"/>
      <c r="AX5" s="3860"/>
      <c r="AY5" s="3860"/>
      <c r="AZ5" s="3860"/>
      <c r="BA5" s="3860"/>
      <c r="BC5" s="225"/>
    </row>
    <row r="6" spans="1:56" ht="13.5" customHeight="1">
      <c r="A6" s="51"/>
      <c r="B6" s="224"/>
      <c r="D6" s="3860"/>
      <c r="E6" s="3860"/>
      <c r="F6" s="3860"/>
      <c r="G6" s="3860"/>
      <c r="H6" s="3860"/>
      <c r="I6" s="3860"/>
      <c r="J6" s="3860"/>
      <c r="K6" s="3860"/>
      <c r="L6" s="3860"/>
      <c r="M6" s="3860"/>
      <c r="N6" s="3860"/>
      <c r="O6" s="3860"/>
      <c r="P6" s="3860"/>
      <c r="Q6" s="3860"/>
      <c r="R6" s="3860"/>
      <c r="S6" s="3860"/>
      <c r="T6" s="3860"/>
      <c r="U6" s="3860"/>
      <c r="V6" s="3860"/>
      <c r="W6" s="3860"/>
      <c r="X6" s="3860"/>
      <c r="Y6" s="3860"/>
      <c r="Z6" s="3860"/>
      <c r="AA6" s="3860"/>
      <c r="AB6" s="3860"/>
      <c r="AC6" s="3860"/>
      <c r="AD6" s="3860"/>
      <c r="AE6" s="3860"/>
      <c r="AF6" s="3860"/>
      <c r="AG6" s="3860"/>
      <c r="AH6" s="3860"/>
      <c r="AI6" s="3860"/>
      <c r="AJ6" s="3860"/>
      <c r="AK6" s="3860"/>
      <c r="AL6" s="3860"/>
      <c r="AM6" s="3860"/>
      <c r="AN6" s="3860"/>
      <c r="AO6" s="3860"/>
      <c r="AP6" s="3860"/>
      <c r="AQ6" s="3860"/>
      <c r="AR6" s="3860"/>
      <c r="AS6" s="3860"/>
      <c r="AT6" s="3860"/>
      <c r="AU6" s="3860"/>
      <c r="AV6" s="3860"/>
      <c r="AW6" s="3860"/>
      <c r="AX6" s="3860"/>
      <c r="AY6" s="3860"/>
      <c r="AZ6" s="3860"/>
      <c r="BA6" s="3860"/>
      <c r="BC6" s="225"/>
    </row>
    <row r="7" spans="1:56" ht="13.5" customHeight="1">
      <c r="A7" s="51"/>
      <c r="B7" s="224"/>
      <c r="D7" s="3860"/>
      <c r="E7" s="3860"/>
      <c r="F7" s="3860"/>
      <c r="G7" s="3860"/>
      <c r="H7" s="3860"/>
      <c r="I7" s="3860"/>
      <c r="J7" s="3860"/>
      <c r="K7" s="3860"/>
      <c r="L7" s="3860"/>
      <c r="M7" s="3860"/>
      <c r="N7" s="3860"/>
      <c r="O7" s="3860"/>
      <c r="P7" s="3860"/>
      <c r="Q7" s="3860"/>
      <c r="R7" s="3860"/>
      <c r="S7" s="3860"/>
      <c r="T7" s="3860"/>
      <c r="U7" s="3860"/>
      <c r="V7" s="3860"/>
      <c r="W7" s="3860"/>
      <c r="X7" s="3860"/>
      <c r="Y7" s="3860"/>
      <c r="Z7" s="3860"/>
      <c r="AA7" s="3860"/>
      <c r="AB7" s="3860"/>
      <c r="AC7" s="3860"/>
      <c r="AD7" s="3860"/>
      <c r="AE7" s="3860"/>
      <c r="AF7" s="3860"/>
      <c r="AG7" s="3860"/>
      <c r="AH7" s="3860"/>
      <c r="AI7" s="3860"/>
      <c r="AJ7" s="3860"/>
      <c r="AK7" s="3860"/>
      <c r="AL7" s="3860"/>
      <c r="AM7" s="3860"/>
      <c r="AN7" s="3860"/>
      <c r="AO7" s="3860"/>
      <c r="AP7" s="3860"/>
      <c r="AQ7" s="3860"/>
      <c r="AR7" s="3860"/>
      <c r="AS7" s="3860"/>
      <c r="AT7" s="3860"/>
      <c r="AU7" s="3860"/>
      <c r="AV7" s="3860"/>
      <c r="AW7" s="3860"/>
      <c r="AX7" s="3860"/>
      <c r="AY7" s="3860"/>
      <c r="AZ7" s="3860"/>
      <c r="BA7" s="3860"/>
      <c r="BC7" s="225"/>
    </row>
    <row r="8" spans="1:56" ht="13.5" customHeight="1">
      <c r="A8" s="51"/>
      <c r="B8" s="224"/>
      <c r="AY8" s="1"/>
      <c r="BC8" s="225"/>
    </row>
    <row r="9" spans="1:56" ht="13.5" customHeight="1">
      <c r="A9" s="3"/>
      <c r="B9" s="224"/>
      <c r="F9" s="150"/>
      <c r="G9" s="150"/>
      <c r="H9" s="150"/>
      <c r="I9" s="150"/>
      <c r="J9" s="150"/>
      <c r="K9" s="226"/>
      <c r="L9" s="226"/>
      <c r="M9" s="226"/>
      <c r="N9" s="226"/>
      <c r="O9" s="226"/>
      <c r="P9" s="226"/>
      <c r="Q9" s="226"/>
      <c r="R9" s="226"/>
      <c r="S9" s="226"/>
      <c r="T9" s="226"/>
      <c r="U9" s="226"/>
      <c r="V9" s="226"/>
      <c r="W9" s="226"/>
      <c r="X9" s="226"/>
      <c r="Y9" s="226"/>
      <c r="Z9" s="150"/>
      <c r="AA9" s="150"/>
      <c r="AB9" s="150"/>
      <c r="AC9" s="150"/>
      <c r="AD9" s="150"/>
      <c r="AT9" s="150"/>
      <c r="AU9" s="150"/>
      <c r="AV9" s="150"/>
      <c r="AW9" s="150"/>
      <c r="AX9" s="150"/>
      <c r="AY9" s="1"/>
      <c r="AZ9" s="1"/>
      <c r="BA9" s="1"/>
      <c r="BB9" s="1"/>
      <c r="BC9" s="21"/>
      <c r="BD9" s="1"/>
    </row>
    <row r="10" spans="1:56" ht="13.5" customHeight="1">
      <c r="A10" s="3"/>
      <c r="B10" s="224"/>
      <c r="BB10" s="1"/>
      <c r="BC10" s="21"/>
      <c r="BD10" s="1"/>
    </row>
    <row r="11" spans="1:56" ht="13.5" customHeight="1">
      <c r="A11" s="3"/>
      <c r="B11" s="224"/>
      <c r="AF11" s="152"/>
      <c r="AG11" s="152"/>
      <c r="AH11" s="152"/>
      <c r="AI11" s="152"/>
      <c r="AJ11" s="152"/>
      <c r="AK11" s="152"/>
      <c r="AL11" s="152"/>
      <c r="AM11" s="152"/>
      <c r="AN11" s="152"/>
      <c r="AO11" s="152"/>
      <c r="AP11" s="152"/>
      <c r="AQ11" s="152"/>
      <c r="AR11" s="152"/>
      <c r="AS11" s="152"/>
      <c r="AT11" s="152"/>
      <c r="AU11" s="152"/>
      <c r="AV11" s="152"/>
      <c r="AW11" s="152"/>
      <c r="AX11" s="152"/>
      <c r="AY11" s="245"/>
      <c r="AZ11" s="152"/>
      <c r="BA11" s="152"/>
      <c r="BB11" s="1"/>
      <c r="BC11" s="21"/>
      <c r="BD11" s="1"/>
    </row>
    <row r="12" spans="1:56" ht="13.5" customHeight="1">
      <c r="A12" s="3"/>
      <c r="B12" s="224"/>
      <c r="D12" s="3836" t="str">
        <f>基本入力!F13</f>
        <v>●買主太郎</v>
      </c>
      <c r="E12" s="3836"/>
      <c r="F12" s="3836"/>
      <c r="G12" s="3836"/>
      <c r="H12" s="3836"/>
      <c r="I12" s="3836"/>
      <c r="J12" s="3836"/>
      <c r="K12" s="3836"/>
      <c r="L12" s="3836"/>
      <c r="M12" s="3836"/>
      <c r="N12" s="3836"/>
      <c r="O12" s="3836"/>
      <c r="P12" s="3836"/>
      <c r="Q12" s="3836"/>
      <c r="R12" s="3836"/>
      <c r="S12" s="3836"/>
      <c r="T12" s="3836"/>
      <c r="U12" s="3836"/>
      <c r="V12" s="3836"/>
      <c r="W12" s="3836"/>
      <c r="X12" s="3836"/>
      <c r="Y12" s="3836"/>
      <c r="Z12" s="3838" t="s">
        <v>1094</v>
      </c>
      <c r="AA12" s="3838"/>
      <c r="AB12" s="3838"/>
      <c r="BB12" s="1"/>
      <c r="BC12" s="21"/>
      <c r="BD12" s="1"/>
    </row>
    <row r="13" spans="1:56" ht="13.5" customHeight="1">
      <c r="A13" s="3"/>
      <c r="B13" s="224"/>
      <c r="D13" s="3836"/>
      <c r="E13" s="3836"/>
      <c r="F13" s="3836"/>
      <c r="G13" s="3836"/>
      <c r="H13" s="3836"/>
      <c r="I13" s="3836"/>
      <c r="J13" s="3836"/>
      <c r="K13" s="3836"/>
      <c r="L13" s="3836"/>
      <c r="M13" s="3836"/>
      <c r="N13" s="3836"/>
      <c r="O13" s="3836"/>
      <c r="P13" s="3836"/>
      <c r="Q13" s="3836"/>
      <c r="R13" s="3836"/>
      <c r="S13" s="3836"/>
      <c r="T13" s="3836"/>
      <c r="U13" s="3836"/>
      <c r="V13" s="3836"/>
      <c r="W13" s="3836"/>
      <c r="X13" s="3836"/>
      <c r="Y13" s="3836"/>
      <c r="Z13" s="3838"/>
      <c r="AA13" s="3838"/>
      <c r="AB13" s="3838"/>
      <c r="AC13" s="150"/>
      <c r="AD13" s="150"/>
      <c r="AF13" s="3875" t="s">
        <v>1102</v>
      </c>
      <c r="AG13" s="3875"/>
      <c r="AH13" s="3875"/>
      <c r="AI13" s="3875"/>
      <c r="AJ13" s="3875"/>
      <c r="AK13" s="3875"/>
      <c r="AL13" s="3875"/>
      <c r="AM13" s="3875"/>
      <c r="AN13" s="3875"/>
      <c r="AO13" s="3875"/>
      <c r="AP13" s="3875"/>
      <c r="AQ13" s="3875"/>
      <c r="AR13" s="3875"/>
      <c r="AS13" s="3875"/>
      <c r="AT13" s="3875"/>
      <c r="AU13" s="3875"/>
      <c r="AV13" s="3875"/>
      <c r="AW13" s="3875"/>
      <c r="AX13" s="3875"/>
      <c r="AY13" s="3875"/>
      <c r="AZ13" s="3875"/>
      <c r="BA13" s="3875"/>
      <c r="BC13" s="225"/>
    </row>
    <row r="14" spans="1:56" ht="13.5" customHeight="1">
      <c r="A14" s="3"/>
      <c r="B14" s="224"/>
      <c r="D14" s="3837"/>
      <c r="E14" s="3837"/>
      <c r="F14" s="3837"/>
      <c r="G14" s="3837"/>
      <c r="H14" s="3837"/>
      <c r="I14" s="3837"/>
      <c r="J14" s="3837"/>
      <c r="K14" s="3837"/>
      <c r="L14" s="3837"/>
      <c r="M14" s="3837"/>
      <c r="N14" s="3837"/>
      <c r="O14" s="3837"/>
      <c r="P14" s="3837"/>
      <c r="Q14" s="3837"/>
      <c r="R14" s="3837"/>
      <c r="S14" s="3837"/>
      <c r="T14" s="3837"/>
      <c r="U14" s="3837"/>
      <c r="V14" s="3837"/>
      <c r="W14" s="3837"/>
      <c r="X14" s="3837"/>
      <c r="Y14" s="3837"/>
      <c r="Z14" s="3839"/>
      <c r="AA14" s="3839"/>
      <c r="AB14" s="3839"/>
      <c r="AF14" s="3875"/>
      <c r="AG14" s="3875"/>
      <c r="AH14" s="3875"/>
      <c r="AI14" s="3875"/>
      <c r="AJ14" s="3875"/>
      <c r="AK14" s="3875"/>
      <c r="AL14" s="3875"/>
      <c r="AM14" s="3875"/>
      <c r="AN14" s="3875"/>
      <c r="AO14" s="3875"/>
      <c r="AP14" s="3875"/>
      <c r="AQ14" s="3875"/>
      <c r="AR14" s="3875"/>
      <c r="AS14" s="3875"/>
      <c r="AT14" s="3875"/>
      <c r="AU14" s="3875"/>
      <c r="AV14" s="3875"/>
      <c r="AW14" s="3875"/>
      <c r="AX14" s="3875"/>
      <c r="AY14" s="3875"/>
      <c r="AZ14" s="3875"/>
      <c r="BA14" s="3875"/>
      <c r="BC14" s="225"/>
    </row>
    <row r="15" spans="1:56" ht="13.5" customHeight="1">
      <c r="A15" s="3"/>
      <c r="B15" s="224"/>
      <c r="AF15" s="3861" t="str">
        <f>重説!H24&amp;"　"&amp;重説!H26</f>
        <v>東京都新宿区西新宿二丁目6番1号　新宿住友ビル19階</v>
      </c>
      <c r="AG15" s="3861"/>
      <c r="AH15" s="3861"/>
      <c r="AI15" s="3861"/>
      <c r="AJ15" s="3861"/>
      <c r="AK15" s="3861"/>
      <c r="AL15" s="3861"/>
      <c r="AM15" s="3861"/>
      <c r="AN15" s="3861"/>
      <c r="AO15" s="3861"/>
      <c r="AP15" s="3861"/>
      <c r="AQ15" s="3861"/>
      <c r="AR15" s="3861"/>
      <c r="AS15" s="3861"/>
      <c r="AT15" s="3861"/>
      <c r="AU15" s="3861"/>
      <c r="AV15" s="3861"/>
      <c r="AW15" s="3861"/>
      <c r="AX15" s="3861"/>
      <c r="AY15" s="3861"/>
      <c r="AZ15" s="3861"/>
      <c r="BA15" s="3861"/>
      <c r="BC15" s="225"/>
    </row>
    <row r="16" spans="1:56" ht="13.5" customHeight="1">
      <c r="A16" s="3"/>
      <c r="B16" s="224"/>
      <c r="AF16" s="3861"/>
      <c r="AG16" s="3861"/>
      <c r="AH16" s="3861"/>
      <c r="AI16" s="3861"/>
      <c r="AJ16" s="3861"/>
      <c r="AK16" s="3861"/>
      <c r="AL16" s="3861"/>
      <c r="AM16" s="3861"/>
      <c r="AN16" s="3861"/>
      <c r="AO16" s="3861"/>
      <c r="AP16" s="3861"/>
      <c r="AQ16" s="3861"/>
      <c r="AR16" s="3861"/>
      <c r="AS16" s="3861"/>
      <c r="AT16" s="3861"/>
      <c r="AU16" s="3861"/>
      <c r="AV16" s="3861"/>
      <c r="AW16" s="3861"/>
      <c r="AX16" s="3861"/>
      <c r="AY16" s="3861"/>
      <c r="AZ16" s="3861"/>
      <c r="BA16" s="3861"/>
      <c r="BC16" s="225"/>
    </row>
    <row r="17" spans="1:81" ht="13.5" customHeight="1">
      <c r="A17" s="3"/>
      <c r="B17" s="224"/>
      <c r="AF17" s="3861" t="str">
        <f>重説!H30</f>
        <v>東京マンション株式会社</v>
      </c>
      <c r="AG17" s="3861"/>
      <c r="AH17" s="3861"/>
      <c r="AI17" s="3861"/>
      <c r="AJ17" s="3861"/>
      <c r="AK17" s="3861"/>
      <c r="AL17" s="3861"/>
      <c r="AM17" s="3861"/>
      <c r="AN17" s="3861"/>
      <c r="AO17" s="3861"/>
      <c r="AP17" s="3861"/>
      <c r="AQ17" s="3861"/>
      <c r="AR17" s="3861"/>
      <c r="AS17" s="3861"/>
      <c r="AT17" s="3861"/>
      <c r="AU17" s="3861"/>
      <c r="AV17" s="3861"/>
      <c r="AW17" s="3861"/>
      <c r="AX17" s="3861"/>
      <c r="AY17" s="3861"/>
      <c r="AZ17" s="3861"/>
      <c r="BA17" s="3861"/>
      <c r="BC17" s="225"/>
    </row>
    <row r="18" spans="1:81" ht="13.5" customHeight="1">
      <c r="A18" s="3"/>
      <c r="B18" s="224"/>
      <c r="AF18" s="3861"/>
      <c r="AG18" s="3861"/>
      <c r="AH18" s="3861"/>
      <c r="AI18" s="3861"/>
      <c r="AJ18" s="3861"/>
      <c r="AK18" s="3861"/>
      <c r="AL18" s="3861"/>
      <c r="AM18" s="3861"/>
      <c r="AN18" s="3861"/>
      <c r="AO18" s="3861"/>
      <c r="AP18" s="3861"/>
      <c r="AQ18" s="3861"/>
      <c r="AR18" s="3861"/>
      <c r="AS18" s="3861"/>
      <c r="AT18" s="3861"/>
      <c r="AU18" s="3861"/>
      <c r="AV18" s="3861"/>
      <c r="AW18" s="3861"/>
      <c r="AX18" s="3861"/>
      <c r="AY18" s="3861"/>
      <c r="AZ18" s="3861"/>
      <c r="BA18" s="3861"/>
      <c r="BC18" s="225"/>
    </row>
    <row r="19" spans="1:81" ht="13.5" customHeight="1">
      <c r="B19" s="224"/>
      <c r="AF19" s="3870" t="s">
        <v>1097</v>
      </c>
      <c r="AG19" s="3870"/>
      <c r="AH19" s="3875" t="str">
        <f>重説!H44&amp;"-"&amp;重説!N44&amp;"-"&amp;重説!T44</f>
        <v>03-3789-1111</v>
      </c>
      <c r="AI19" s="3875"/>
      <c r="AJ19" s="3875"/>
      <c r="AK19" s="3875"/>
      <c r="AL19" s="3875"/>
      <c r="AM19" s="3875"/>
      <c r="AN19" s="3875"/>
      <c r="AO19" s="3875"/>
      <c r="AP19" s="3875"/>
      <c r="AQ19" s="3870" t="s">
        <v>1098</v>
      </c>
      <c r="AR19" s="3870"/>
      <c r="AS19" s="3875" t="s">
        <v>1099</v>
      </c>
      <c r="AT19" s="3875"/>
      <c r="AU19" s="3875"/>
      <c r="AV19" s="3875"/>
      <c r="AW19" s="3875"/>
      <c r="AX19" s="3875"/>
      <c r="AY19" s="3875"/>
      <c r="AZ19" s="3875"/>
      <c r="BA19" s="3875"/>
      <c r="BC19" s="225"/>
    </row>
    <row r="20" spans="1:81" ht="13.5" customHeight="1">
      <c r="B20" s="224"/>
      <c r="AF20" s="3870"/>
      <c r="AG20" s="3870"/>
      <c r="AH20" s="3875"/>
      <c r="AI20" s="3875"/>
      <c r="AJ20" s="3875"/>
      <c r="AK20" s="3875"/>
      <c r="AL20" s="3875"/>
      <c r="AM20" s="3875"/>
      <c r="AN20" s="3875"/>
      <c r="AO20" s="3875"/>
      <c r="AP20" s="3875"/>
      <c r="AQ20" s="3870"/>
      <c r="AR20" s="3870"/>
      <c r="AS20" s="3875"/>
      <c r="AT20" s="3875"/>
      <c r="AU20" s="3875"/>
      <c r="AV20" s="3875"/>
      <c r="AW20" s="3875"/>
      <c r="AX20" s="3875"/>
      <c r="AY20" s="3875"/>
      <c r="AZ20" s="3875"/>
      <c r="BA20" s="3875"/>
      <c r="BC20" s="225"/>
    </row>
    <row r="21" spans="1:81" ht="13.5" customHeight="1">
      <c r="B21" s="224"/>
      <c r="BC21" s="225"/>
    </row>
    <row r="22" spans="1:81" ht="13.5" customHeight="1">
      <c r="B22" s="224"/>
      <c r="AY22" s="43"/>
      <c r="BC22" s="225"/>
      <c r="BE22" s="853" t="s">
        <v>1266</v>
      </c>
      <c r="BF22" s="853"/>
      <c r="BG22" s="853"/>
      <c r="BH22" s="853"/>
      <c r="BI22" s="853"/>
      <c r="BJ22" s="853"/>
      <c r="BK22" s="853"/>
      <c r="BL22" s="853"/>
      <c r="BM22" s="853"/>
      <c r="BN22" s="853"/>
      <c r="BO22" s="853"/>
      <c r="BP22" s="853"/>
      <c r="BQ22" s="853"/>
      <c r="BR22" s="853"/>
      <c r="BS22" s="853"/>
      <c r="BT22" s="853"/>
      <c r="BU22" s="853" t="s">
        <v>1270</v>
      </c>
      <c r="BV22" s="853"/>
      <c r="BW22" s="853"/>
      <c r="BX22" s="853"/>
      <c r="BY22" s="853"/>
      <c r="BZ22" s="853"/>
      <c r="CA22" s="853"/>
      <c r="CB22" s="853"/>
      <c r="CC22" s="853"/>
    </row>
    <row r="23" spans="1:81" ht="13.5" customHeight="1">
      <c r="B23" s="224"/>
      <c r="F23" s="186"/>
      <c r="G23" s="186"/>
      <c r="H23" s="186"/>
      <c r="I23" s="186"/>
      <c r="J23" s="186"/>
      <c r="K23" s="186"/>
      <c r="L23" s="186"/>
      <c r="M23" s="186"/>
      <c r="N23" s="186"/>
      <c r="O23" s="186"/>
      <c r="AY23" s="43"/>
      <c r="BC23" s="225"/>
      <c r="BE23" s="853"/>
      <c r="BF23" s="853"/>
      <c r="BG23" s="853"/>
      <c r="BH23" s="853"/>
      <c r="BI23" s="853"/>
      <c r="BJ23" s="853"/>
      <c r="BK23" s="853"/>
      <c r="BL23" s="853"/>
      <c r="BM23" s="853"/>
      <c r="BN23" s="853"/>
      <c r="BO23" s="853"/>
      <c r="BP23" s="853"/>
      <c r="BQ23" s="853"/>
      <c r="BR23" s="853"/>
      <c r="BS23" s="853"/>
      <c r="BT23" s="853"/>
      <c r="BU23" s="853"/>
      <c r="BV23" s="853"/>
      <c r="BW23" s="853"/>
      <c r="BX23" s="853"/>
      <c r="BY23" s="853"/>
      <c r="BZ23" s="853"/>
      <c r="CA23" s="853"/>
      <c r="CB23" s="853"/>
      <c r="CC23" s="853"/>
    </row>
    <row r="24" spans="1:81" ht="13.5" customHeight="1">
      <c r="B24" s="224"/>
      <c r="F24" s="186"/>
      <c r="G24" s="186"/>
      <c r="H24" s="186"/>
      <c r="I24" s="186"/>
      <c r="J24" s="186"/>
      <c r="K24" s="186"/>
      <c r="L24" s="186"/>
      <c r="M24" s="186"/>
      <c r="N24" s="186"/>
      <c r="O24" s="186"/>
      <c r="AV24" s="3866" t="s">
        <v>1100</v>
      </c>
      <c r="AW24" s="3867"/>
      <c r="AX24" s="3867"/>
      <c r="AY24" s="3867"/>
      <c r="AZ24" s="3867"/>
      <c r="BA24" s="3868"/>
      <c r="BC24" s="225"/>
      <c r="BE24" s="853" t="s">
        <v>1267</v>
      </c>
      <c r="BF24" s="853"/>
      <c r="BG24" s="853"/>
      <c r="BH24" s="853"/>
      <c r="BI24" s="853"/>
      <c r="BJ24" s="853"/>
      <c r="BK24" s="853"/>
      <c r="BL24" s="853"/>
      <c r="BM24" s="853"/>
      <c r="BN24" s="853"/>
      <c r="BO24" s="853"/>
      <c r="BP24" s="853"/>
      <c r="BQ24" s="853"/>
      <c r="BR24" s="853"/>
      <c r="BS24" s="853"/>
      <c r="BT24" s="853"/>
      <c r="BU24" s="853" t="s">
        <v>1271</v>
      </c>
      <c r="BV24" s="853"/>
      <c r="BW24" s="853"/>
      <c r="BX24" s="853"/>
      <c r="BY24" s="853"/>
      <c r="BZ24" s="853"/>
      <c r="CA24" s="853"/>
      <c r="CB24" s="853"/>
      <c r="CC24" s="853"/>
    </row>
    <row r="25" spans="1:81" ht="13.5" customHeight="1">
      <c r="B25" s="224"/>
      <c r="AV25" s="3869"/>
      <c r="AW25" s="3870"/>
      <c r="AX25" s="3870"/>
      <c r="AY25" s="3870"/>
      <c r="AZ25" s="3870"/>
      <c r="BA25" s="3871"/>
      <c r="BC25" s="225"/>
      <c r="BE25" s="853"/>
      <c r="BF25" s="853"/>
      <c r="BG25" s="853"/>
      <c r="BH25" s="853"/>
      <c r="BI25" s="853"/>
      <c r="BJ25" s="853"/>
      <c r="BK25" s="853"/>
      <c r="BL25" s="853"/>
      <c r="BM25" s="853"/>
      <c r="BN25" s="853"/>
      <c r="BO25" s="853"/>
      <c r="BP25" s="853"/>
      <c r="BQ25" s="853"/>
      <c r="BR25" s="853"/>
      <c r="BS25" s="853"/>
      <c r="BT25" s="853"/>
      <c r="BU25" s="853"/>
      <c r="BV25" s="853"/>
      <c r="BW25" s="853"/>
      <c r="BX25" s="853"/>
      <c r="BY25" s="853"/>
      <c r="BZ25" s="853"/>
      <c r="CA25" s="853"/>
      <c r="CB25" s="853"/>
      <c r="CC25" s="853"/>
    </row>
    <row r="26" spans="1:81" ht="13.5" customHeight="1">
      <c r="B26" s="224"/>
      <c r="F26" s="186"/>
      <c r="G26" s="186"/>
      <c r="H26" s="186"/>
      <c r="I26" s="186"/>
      <c r="J26" s="186"/>
      <c r="K26" s="186"/>
      <c r="L26" s="186"/>
      <c r="M26" s="186"/>
      <c r="N26" s="186"/>
      <c r="O26" s="187"/>
      <c r="P26" s="187"/>
      <c r="Q26" s="184"/>
      <c r="R26" s="184"/>
      <c r="S26" s="221"/>
      <c r="T26" s="221"/>
      <c r="U26" s="221"/>
      <c r="V26" s="221"/>
      <c r="W26" s="221"/>
      <c r="X26" s="221"/>
      <c r="Y26" s="221"/>
      <c r="Z26" s="221"/>
      <c r="AA26" s="221"/>
      <c r="AB26" s="221"/>
      <c r="AC26" s="221"/>
      <c r="AD26" s="221"/>
      <c r="AF26" s="188"/>
      <c r="AG26" s="188"/>
      <c r="AH26" s="188"/>
      <c r="AI26" s="223"/>
      <c r="AJ26" s="223"/>
      <c r="AK26" s="223"/>
      <c r="AL26" s="223"/>
      <c r="AM26" s="223"/>
      <c r="AN26" s="223"/>
      <c r="AV26" s="3869"/>
      <c r="AW26" s="3870"/>
      <c r="AX26" s="3870"/>
      <c r="AY26" s="3870"/>
      <c r="AZ26" s="3870"/>
      <c r="BA26" s="3871"/>
      <c r="BC26" s="225"/>
      <c r="BE26" s="853" t="s">
        <v>1268</v>
      </c>
      <c r="BF26" s="853"/>
      <c r="BG26" s="853"/>
      <c r="BH26" s="853"/>
      <c r="BI26" s="853"/>
      <c r="BJ26" s="853"/>
      <c r="BK26" s="853"/>
      <c r="BL26" s="853"/>
      <c r="BM26" s="853"/>
      <c r="BN26" s="853"/>
      <c r="BO26" s="853"/>
      <c r="BP26" s="853"/>
      <c r="BQ26" s="853"/>
      <c r="BR26" s="853"/>
      <c r="BS26" s="853"/>
      <c r="BT26" s="853"/>
      <c r="BU26" s="853" t="s">
        <v>1272</v>
      </c>
      <c r="BV26" s="853"/>
      <c r="BW26" s="853"/>
      <c r="BX26" s="853"/>
      <c r="BY26" s="853"/>
      <c r="BZ26" s="853"/>
      <c r="CA26" s="853"/>
      <c r="CB26" s="853"/>
      <c r="CC26" s="853"/>
    </row>
    <row r="27" spans="1:81" ht="13.5" customHeight="1">
      <c r="B27" s="224"/>
      <c r="AB27" s="221"/>
      <c r="AC27" s="221"/>
      <c r="AD27" s="221"/>
      <c r="AF27" s="188"/>
      <c r="AG27" s="188"/>
      <c r="AH27" s="188"/>
      <c r="AI27" s="223"/>
      <c r="AJ27" s="223"/>
      <c r="AK27" s="223"/>
      <c r="AL27" s="223"/>
      <c r="AM27" s="223"/>
      <c r="AN27" s="223"/>
      <c r="AV27" s="3869"/>
      <c r="AW27" s="3870"/>
      <c r="AX27" s="3870"/>
      <c r="AY27" s="3870"/>
      <c r="AZ27" s="3870"/>
      <c r="BA27" s="3871"/>
      <c r="BC27" s="225"/>
      <c r="BE27" s="853"/>
      <c r="BF27" s="853"/>
      <c r="BG27" s="853"/>
      <c r="BH27" s="853"/>
      <c r="BI27" s="853"/>
      <c r="BJ27" s="853"/>
      <c r="BK27" s="853"/>
      <c r="BL27" s="853"/>
      <c r="BM27" s="853"/>
      <c r="BN27" s="853"/>
      <c r="BO27" s="853"/>
      <c r="BP27" s="853"/>
      <c r="BQ27" s="853"/>
      <c r="BR27" s="853"/>
      <c r="BS27" s="853"/>
      <c r="BT27" s="853"/>
      <c r="BU27" s="853"/>
      <c r="BV27" s="853"/>
      <c r="BW27" s="853"/>
      <c r="BX27" s="853"/>
      <c r="BY27" s="853"/>
      <c r="BZ27" s="853"/>
      <c r="CA27" s="853"/>
      <c r="CB27" s="853"/>
      <c r="CC27" s="853"/>
    </row>
    <row r="28" spans="1:81" ht="13.5" customHeight="1">
      <c r="B28" s="224"/>
      <c r="D28" s="3876" t="s">
        <v>1096</v>
      </c>
      <c r="E28" s="3876"/>
      <c r="F28" s="3876"/>
      <c r="G28" s="3876"/>
      <c r="H28" s="3864">
        <f>IF(基本入力!AA70&lt;=50000000,10000,IF(基本入力!AA70&lt;=100000000,30000,IF(基本入力!AA70&lt;=500000000,60000,IF(基本入力!AA70&gt;500000000,"手入力"))))</f>
        <v>10000</v>
      </c>
      <c r="I28" s="3864"/>
      <c r="J28" s="3864"/>
      <c r="K28" s="3864"/>
      <c r="L28" s="3864"/>
      <c r="M28" s="3864"/>
      <c r="N28" s="3864"/>
      <c r="O28" s="3864"/>
      <c r="P28" s="3864"/>
      <c r="Q28" s="3864"/>
      <c r="R28" s="3864"/>
      <c r="S28" s="3864"/>
      <c r="T28" s="3864"/>
      <c r="U28" s="3864"/>
      <c r="V28" s="3864"/>
      <c r="W28" s="3864"/>
      <c r="X28" s="3864"/>
      <c r="Y28" s="3864"/>
      <c r="Z28" s="3864"/>
      <c r="AA28" s="3864"/>
      <c r="AB28" s="3864"/>
      <c r="AC28" s="219"/>
      <c r="AD28" s="219"/>
      <c r="AF28" s="219"/>
      <c r="AG28" s="219"/>
      <c r="AH28" s="219"/>
      <c r="AI28" s="219"/>
      <c r="AJ28" s="219"/>
      <c r="AK28" s="219"/>
      <c r="AL28" s="219"/>
      <c r="AM28" s="219"/>
      <c r="AN28" s="219"/>
      <c r="AO28" s="219"/>
      <c r="AV28" s="3869"/>
      <c r="AW28" s="3870"/>
      <c r="AX28" s="3870"/>
      <c r="AY28" s="3870"/>
      <c r="AZ28" s="3870"/>
      <c r="BA28" s="3871"/>
      <c r="BC28" s="225"/>
      <c r="BE28" s="853" t="s">
        <v>1269</v>
      </c>
      <c r="BF28" s="853"/>
      <c r="BG28" s="853"/>
      <c r="BH28" s="853"/>
      <c r="BI28" s="853"/>
      <c r="BJ28" s="853"/>
      <c r="BK28" s="853"/>
      <c r="BL28" s="853"/>
      <c r="BM28" s="853"/>
      <c r="BN28" s="853"/>
      <c r="BO28" s="853"/>
      <c r="BP28" s="853"/>
      <c r="BQ28" s="853"/>
      <c r="BR28" s="853"/>
      <c r="BS28" s="853"/>
      <c r="BT28" s="853"/>
      <c r="BU28" s="853" t="s">
        <v>1273</v>
      </c>
      <c r="BV28" s="853"/>
      <c r="BW28" s="853"/>
      <c r="BX28" s="853"/>
      <c r="BY28" s="853"/>
      <c r="BZ28" s="853"/>
      <c r="CA28" s="853"/>
      <c r="CB28" s="853"/>
      <c r="CC28" s="853"/>
    </row>
    <row r="29" spans="1:81" ht="13.5" customHeight="1">
      <c r="B29" s="224"/>
      <c r="D29" s="3876"/>
      <c r="E29" s="3876"/>
      <c r="F29" s="3876"/>
      <c r="G29" s="3876"/>
      <c r="H29" s="3864"/>
      <c r="I29" s="3864"/>
      <c r="J29" s="3864"/>
      <c r="K29" s="3864"/>
      <c r="L29" s="3864"/>
      <c r="M29" s="3864"/>
      <c r="N29" s="3864"/>
      <c r="O29" s="3864"/>
      <c r="P29" s="3864"/>
      <c r="Q29" s="3864"/>
      <c r="R29" s="3864"/>
      <c r="S29" s="3864"/>
      <c r="T29" s="3864"/>
      <c r="U29" s="3864"/>
      <c r="V29" s="3864"/>
      <c r="W29" s="3864"/>
      <c r="X29" s="3864"/>
      <c r="Y29" s="3864"/>
      <c r="Z29" s="3864"/>
      <c r="AA29" s="3864"/>
      <c r="AB29" s="3864"/>
      <c r="AC29" s="219"/>
      <c r="AD29" s="219"/>
      <c r="AF29" s="219"/>
      <c r="AG29" s="219"/>
      <c r="AH29" s="219"/>
      <c r="AI29" s="219"/>
      <c r="AJ29" s="219"/>
      <c r="AK29" s="219"/>
      <c r="AL29" s="219"/>
      <c r="AM29" s="219"/>
      <c r="AN29" s="219"/>
      <c r="AO29" s="219"/>
      <c r="AP29" s="107"/>
      <c r="AQ29" s="107"/>
      <c r="AV29" s="3869"/>
      <c r="AW29" s="3870"/>
      <c r="AX29" s="3870"/>
      <c r="AY29" s="3870"/>
      <c r="AZ29" s="3870"/>
      <c r="BA29" s="3871"/>
      <c r="BC29" s="225"/>
      <c r="BE29" s="853"/>
      <c r="BF29" s="853"/>
      <c r="BG29" s="853"/>
      <c r="BH29" s="853"/>
      <c r="BI29" s="853"/>
      <c r="BJ29" s="853"/>
      <c r="BK29" s="853"/>
      <c r="BL29" s="853"/>
      <c r="BM29" s="853"/>
      <c r="BN29" s="853"/>
      <c r="BO29" s="853"/>
      <c r="BP29" s="853"/>
      <c r="BQ29" s="853"/>
      <c r="BR29" s="853"/>
      <c r="BS29" s="853"/>
      <c r="BT29" s="853"/>
      <c r="BU29" s="853"/>
      <c r="BV29" s="853"/>
      <c r="BW29" s="853"/>
      <c r="BX29" s="853"/>
      <c r="BY29" s="853"/>
      <c r="BZ29" s="853"/>
      <c r="CA29" s="853"/>
      <c r="CB29" s="853"/>
      <c r="CC29" s="853"/>
    </row>
    <row r="30" spans="1:81" ht="13.5" customHeight="1" thickBot="1">
      <c r="B30" s="224"/>
      <c r="D30" s="3876"/>
      <c r="E30" s="3876"/>
      <c r="F30" s="3876"/>
      <c r="G30" s="3876"/>
      <c r="H30" s="3865"/>
      <c r="I30" s="3865"/>
      <c r="J30" s="3865"/>
      <c r="K30" s="3865"/>
      <c r="L30" s="3865"/>
      <c r="M30" s="3865"/>
      <c r="N30" s="3865"/>
      <c r="O30" s="3865"/>
      <c r="P30" s="3865"/>
      <c r="Q30" s="3865"/>
      <c r="R30" s="3865"/>
      <c r="S30" s="3865"/>
      <c r="T30" s="3865"/>
      <c r="U30" s="3865"/>
      <c r="V30" s="3865"/>
      <c r="W30" s="3865"/>
      <c r="X30" s="3865"/>
      <c r="Y30" s="3865"/>
      <c r="Z30" s="3865"/>
      <c r="AA30" s="3865"/>
      <c r="AB30" s="3865"/>
      <c r="AC30" s="190"/>
      <c r="AD30" s="190"/>
      <c r="AF30" s="188"/>
      <c r="AG30" s="188"/>
      <c r="AH30" s="188"/>
      <c r="AI30" s="184"/>
      <c r="AJ30" s="184"/>
      <c r="AK30" s="184"/>
      <c r="AL30" s="184"/>
      <c r="AM30" s="184"/>
      <c r="AN30" s="184"/>
      <c r="AO30" s="184"/>
      <c r="AP30" s="107"/>
      <c r="AQ30" s="107"/>
      <c r="AV30" s="3869"/>
      <c r="AW30" s="3870"/>
      <c r="AX30" s="3870"/>
      <c r="AY30" s="3870"/>
      <c r="AZ30" s="3870"/>
      <c r="BA30" s="3871"/>
      <c r="BC30" s="225"/>
      <c r="BU30" s="853"/>
      <c r="BV30" s="853"/>
      <c r="BW30" s="853"/>
      <c r="BX30" s="853"/>
      <c r="BY30" s="853"/>
      <c r="BZ30" s="853"/>
      <c r="CA30" s="853"/>
      <c r="CB30" s="853"/>
      <c r="CC30" s="853"/>
    </row>
    <row r="31" spans="1:81" ht="13.5" customHeight="1" thickTop="1">
      <c r="B31" s="224"/>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V31" s="3872"/>
      <c r="AW31" s="3873"/>
      <c r="AX31" s="3873"/>
      <c r="AY31" s="3873"/>
      <c r="AZ31" s="3873"/>
      <c r="BA31" s="3874"/>
      <c r="BB31" s="151"/>
      <c r="BC31" s="220"/>
      <c r="BD31" s="185"/>
      <c r="BU31" s="853"/>
      <c r="BV31" s="853"/>
      <c r="BW31" s="853"/>
      <c r="BX31" s="853"/>
      <c r="BY31" s="853"/>
      <c r="BZ31" s="853"/>
      <c r="CA31" s="853"/>
      <c r="CB31" s="853"/>
      <c r="CC31" s="853"/>
    </row>
    <row r="32" spans="1:81" ht="13.5" customHeight="1">
      <c r="B32" s="224"/>
      <c r="F32" s="186"/>
      <c r="G32" s="186"/>
      <c r="H32" s="186"/>
      <c r="I32" s="186"/>
      <c r="J32" s="186"/>
      <c r="K32" s="186"/>
      <c r="L32" s="186"/>
      <c r="M32" s="186"/>
      <c r="N32" s="186"/>
      <c r="O32" s="187"/>
      <c r="P32" s="187"/>
      <c r="Q32" s="184"/>
      <c r="R32" s="184"/>
      <c r="S32" s="221"/>
      <c r="T32" s="221"/>
      <c r="U32" s="221"/>
      <c r="V32" s="221"/>
      <c r="W32" s="221"/>
      <c r="X32" s="221"/>
      <c r="Y32" s="221"/>
      <c r="Z32" s="221"/>
      <c r="AA32" s="221"/>
      <c r="AB32" s="221"/>
      <c r="AC32" s="221"/>
      <c r="AD32" s="221"/>
      <c r="AE32" s="188"/>
      <c r="AF32" s="188"/>
      <c r="AG32" s="188"/>
      <c r="AH32" s="184"/>
      <c r="AI32" s="184"/>
      <c r="AJ32" s="184"/>
      <c r="AK32" s="184"/>
      <c r="AL32" s="184"/>
      <c r="AM32" s="184"/>
      <c r="AN32" s="184"/>
      <c r="AY32" s="43"/>
      <c r="BB32" s="151"/>
      <c r="BC32" s="220"/>
      <c r="BD32" s="185"/>
      <c r="BE32" s="185"/>
      <c r="BF32" s="185"/>
      <c r="BG32" s="185"/>
    </row>
    <row r="33" spans="2:59" ht="13.5" customHeight="1">
      <c r="B33" s="224"/>
      <c r="D33" s="120"/>
      <c r="E33" s="120"/>
      <c r="F33" s="241"/>
      <c r="G33" s="241"/>
      <c r="H33" s="241"/>
      <c r="I33" s="241"/>
      <c r="J33" s="241"/>
      <c r="K33" s="241"/>
      <c r="L33" s="241"/>
      <c r="M33" s="241"/>
      <c r="N33" s="241"/>
      <c r="O33" s="242"/>
      <c r="P33" s="242"/>
      <c r="Q33" s="243"/>
      <c r="R33" s="243"/>
      <c r="S33" s="244"/>
      <c r="T33" s="244"/>
      <c r="U33" s="244"/>
      <c r="V33" s="244"/>
      <c r="W33" s="244"/>
      <c r="X33" s="244"/>
      <c r="Y33" s="244"/>
      <c r="Z33" s="244"/>
      <c r="AA33" s="244"/>
      <c r="AB33" s="244"/>
      <c r="AC33" s="221"/>
      <c r="AD33" s="221"/>
      <c r="AE33" s="188"/>
      <c r="AF33" s="188"/>
      <c r="AG33" s="188"/>
      <c r="AH33" s="184"/>
      <c r="AI33" s="184"/>
      <c r="AJ33" s="184"/>
      <c r="AK33" s="184"/>
      <c r="AL33" s="184"/>
      <c r="AM33" s="184"/>
      <c r="AN33" s="184"/>
      <c r="AY33" s="43"/>
      <c r="AZ33" s="151"/>
      <c r="BA33" s="151"/>
      <c r="BB33" s="151"/>
      <c r="BC33" s="220"/>
      <c r="BD33" s="185"/>
      <c r="BE33" s="185"/>
      <c r="BF33" s="185"/>
      <c r="BG33" s="185"/>
    </row>
    <row r="34" spans="2:59" ht="13.5" customHeight="1">
      <c r="B34" s="224"/>
      <c r="BB34" s="151"/>
      <c r="BC34" s="220"/>
      <c r="BD34" s="185"/>
      <c r="BE34" s="185"/>
      <c r="BF34" s="185"/>
      <c r="BG34" s="185"/>
    </row>
    <row r="35" spans="2:59" ht="13.5" customHeight="1">
      <c r="B35" s="224"/>
      <c r="AB35" s="222"/>
      <c r="AC35" s="222"/>
      <c r="AD35" s="222"/>
      <c r="AE35" s="188"/>
      <c r="AF35" s="188"/>
      <c r="AG35" s="188"/>
      <c r="AH35" s="184"/>
      <c r="AI35" s="184"/>
      <c r="AJ35" s="184"/>
      <c r="AK35" s="184"/>
      <c r="AL35" s="184"/>
      <c r="AM35" s="184"/>
      <c r="AN35" s="184"/>
      <c r="AO35" s="107"/>
      <c r="AP35" s="107"/>
      <c r="BB35" s="151"/>
      <c r="BC35" s="220"/>
      <c r="BD35" s="185"/>
      <c r="BE35" s="185"/>
      <c r="BF35" s="185"/>
      <c r="BG35" s="185"/>
    </row>
    <row r="36" spans="2:59" ht="13.5" customHeight="1">
      <c r="B36" s="224"/>
      <c r="AB36" s="222"/>
      <c r="AC36" s="222"/>
      <c r="AD36" s="222"/>
      <c r="AE36" s="188"/>
      <c r="AF36" s="188"/>
      <c r="AG36" s="188"/>
      <c r="AH36" s="184"/>
      <c r="AI36" s="184"/>
      <c r="AJ36" s="184"/>
      <c r="AK36" s="184"/>
      <c r="AL36" s="184"/>
      <c r="AM36" s="184"/>
      <c r="AN36" s="184"/>
      <c r="AO36" s="107"/>
      <c r="AP36" s="107"/>
      <c r="BB36" s="151"/>
      <c r="BC36" s="220"/>
      <c r="BD36" s="185"/>
      <c r="BE36" s="185"/>
      <c r="BF36" s="185"/>
      <c r="BG36" s="185"/>
    </row>
    <row r="37" spans="2:59" s="3" customFormat="1" ht="13.5" customHeight="1">
      <c r="B37" s="234"/>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BB37" s="151"/>
      <c r="BC37" s="220"/>
      <c r="BD37" s="185"/>
      <c r="BE37" s="185"/>
      <c r="BF37" s="185"/>
      <c r="BG37" s="185"/>
    </row>
    <row r="38" spans="2:59" s="3" customFormat="1" ht="13.5" customHeight="1">
      <c r="B38" s="234"/>
      <c r="D38" s="43"/>
      <c r="E38" s="43"/>
      <c r="BB38" s="151"/>
      <c r="BC38" s="220"/>
      <c r="BD38" s="185"/>
      <c r="BE38" s="185"/>
      <c r="BF38" s="185"/>
      <c r="BG38" s="185"/>
    </row>
    <row r="39" spans="2:59" s="3" customFormat="1" ht="13.5" customHeight="1">
      <c r="B39" s="234"/>
      <c r="BB39" s="151"/>
      <c r="BC39" s="220"/>
      <c r="BD39" s="191"/>
      <c r="BE39" s="191"/>
      <c r="BF39" s="191"/>
      <c r="BG39" s="191"/>
    </row>
    <row r="40" spans="2:59" s="3" customFormat="1" ht="13.5" customHeight="1">
      <c r="B40" s="234"/>
      <c r="BB40" s="151"/>
      <c r="BC40" s="220"/>
      <c r="BD40" s="191"/>
      <c r="BE40" s="191"/>
      <c r="BF40" s="191"/>
      <c r="BG40" s="191"/>
    </row>
    <row r="41" spans="2:59" s="3" customFormat="1" ht="13.5" customHeight="1">
      <c r="B41" s="234"/>
      <c r="BB41" s="151"/>
      <c r="BC41" s="220"/>
      <c r="BD41" s="191"/>
      <c r="BE41" s="191"/>
      <c r="BF41" s="191"/>
      <c r="BG41" s="191"/>
    </row>
    <row r="42" spans="2:59" s="3" customFormat="1" ht="13.5" customHeight="1">
      <c r="B42" s="234"/>
      <c r="AZ42" s="151"/>
      <c r="BA42" s="151"/>
      <c r="BB42" s="151"/>
      <c r="BC42" s="220"/>
      <c r="BD42" s="191"/>
      <c r="BE42" s="191"/>
      <c r="BF42" s="191"/>
      <c r="BG42" s="191"/>
    </row>
    <row r="43" spans="2:59" s="3" customFormat="1" ht="13.5" customHeight="1">
      <c r="B43" s="234"/>
      <c r="AZ43" s="151"/>
      <c r="BA43" s="151"/>
      <c r="BB43" s="151"/>
      <c r="BC43" s="220"/>
      <c r="BD43" s="191"/>
      <c r="BE43" s="191"/>
      <c r="BF43" s="191"/>
      <c r="BG43" s="191"/>
    </row>
    <row r="44" spans="2:59" s="3" customFormat="1" ht="13.5" customHeight="1">
      <c r="B44" s="234"/>
      <c r="AZ44" s="151"/>
      <c r="BA44" s="151"/>
      <c r="BB44" s="151"/>
      <c r="BC44" s="220"/>
      <c r="BD44" s="191"/>
      <c r="BE44" s="191"/>
      <c r="BF44" s="191"/>
      <c r="BG44" s="191"/>
    </row>
    <row r="45" spans="2:59" s="3" customFormat="1" ht="13.5" customHeight="1">
      <c r="B45" s="234"/>
      <c r="AZ45" s="151"/>
      <c r="BA45" s="151"/>
      <c r="BB45" s="151"/>
      <c r="BC45" s="220"/>
      <c r="BD45" s="191"/>
      <c r="BE45" s="191"/>
      <c r="BF45" s="191"/>
      <c r="BG45" s="191"/>
    </row>
    <row r="46" spans="2:59" s="3" customFormat="1" ht="13.5" customHeight="1">
      <c r="B46" s="234"/>
      <c r="AZ46" s="151"/>
      <c r="BA46" s="151"/>
      <c r="BB46" s="151"/>
      <c r="BC46" s="220"/>
      <c r="BD46" s="191"/>
      <c r="BE46" s="191"/>
      <c r="BF46" s="191"/>
      <c r="BG46" s="191"/>
    </row>
    <row r="47" spans="2:59" s="3" customFormat="1" ht="13.5" customHeight="1">
      <c r="B47" s="234"/>
      <c r="AZ47" s="151"/>
      <c r="BA47" s="151"/>
      <c r="BB47" s="151"/>
      <c r="BC47" s="220"/>
      <c r="BD47" s="191"/>
      <c r="BE47" s="191"/>
      <c r="BF47" s="191"/>
      <c r="BG47" s="191"/>
    </row>
    <row r="48" spans="2:59" ht="13.5" customHeight="1">
      <c r="B48" s="30"/>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151"/>
      <c r="BA48" s="151"/>
      <c r="BC48" s="225"/>
    </row>
    <row r="49" spans="2:55" ht="13.5" customHeight="1">
      <c r="B49" s="224"/>
      <c r="D49" s="3862" t="s">
        <v>1095</v>
      </c>
      <c r="E49" s="3862"/>
      <c r="F49" s="3862"/>
      <c r="G49" s="3862"/>
      <c r="H49" s="3862"/>
      <c r="I49" s="3862"/>
      <c r="J49" s="3862"/>
      <c r="K49" s="3862"/>
      <c r="L49" s="3862"/>
      <c r="M49" s="3862"/>
      <c r="N49" s="3862"/>
      <c r="O49" s="3862"/>
      <c r="P49" s="3862"/>
      <c r="Q49" s="3862"/>
      <c r="R49" s="3862"/>
      <c r="S49" s="3862"/>
      <c r="T49" s="3862"/>
      <c r="U49" s="3862"/>
      <c r="V49" s="3862"/>
      <c r="W49" s="3862"/>
      <c r="X49" s="3862"/>
      <c r="Y49" s="3862"/>
      <c r="Z49" s="3862"/>
      <c r="AA49" s="3862"/>
      <c r="AB49" s="3862"/>
      <c r="AC49" s="3862"/>
      <c r="AD49" s="3862"/>
      <c r="AE49" s="3862"/>
      <c r="AF49" s="3862"/>
      <c r="AG49" s="3862"/>
      <c r="AH49" s="3862"/>
      <c r="AI49" s="3862"/>
      <c r="AJ49" s="3862"/>
      <c r="AK49" s="3862"/>
      <c r="AL49" s="3862"/>
      <c r="AM49" s="3862"/>
      <c r="AN49" s="3862"/>
      <c r="AO49" s="3862"/>
      <c r="AP49" s="3862"/>
      <c r="AQ49" s="3862"/>
      <c r="AR49" s="3862"/>
      <c r="AS49" s="3862"/>
      <c r="AT49" s="3862"/>
      <c r="AU49" s="3862"/>
      <c r="AV49" s="3862"/>
      <c r="AW49" s="3862"/>
      <c r="AX49" s="3862"/>
      <c r="AY49" s="3862"/>
      <c r="AZ49" s="3862"/>
      <c r="BA49" s="3862"/>
      <c r="BC49" s="225"/>
    </row>
    <row r="50" spans="2:55" ht="13.5" customHeight="1">
      <c r="B50" s="224"/>
      <c r="D50" s="3863"/>
      <c r="E50" s="3863"/>
      <c r="F50" s="3863"/>
      <c r="G50" s="3863"/>
      <c r="H50" s="3863"/>
      <c r="I50" s="3863"/>
      <c r="J50" s="3863"/>
      <c r="K50" s="3863"/>
      <c r="L50" s="3863"/>
      <c r="M50" s="3863"/>
      <c r="N50" s="3863"/>
      <c r="O50" s="3863"/>
      <c r="P50" s="3863"/>
      <c r="Q50" s="3863"/>
      <c r="R50" s="3863"/>
      <c r="S50" s="3863"/>
      <c r="T50" s="3863"/>
      <c r="U50" s="3863"/>
      <c r="V50" s="3863"/>
      <c r="W50" s="3863"/>
      <c r="X50" s="3863"/>
      <c r="Y50" s="3863"/>
      <c r="Z50" s="3863"/>
      <c r="AA50" s="3863"/>
      <c r="AB50" s="3863"/>
      <c r="AC50" s="3863"/>
      <c r="AD50" s="3863"/>
      <c r="AE50" s="3863"/>
      <c r="AF50" s="3863"/>
      <c r="AG50" s="3863"/>
      <c r="AH50" s="3863"/>
      <c r="AI50" s="3863"/>
      <c r="AJ50" s="3863"/>
      <c r="AK50" s="3863"/>
      <c r="AL50" s="3863"/>
      <c r="AM50" s="3863"/>
      <c r="AN50" s="3863"/>
      <c r="AO50" s="3863"/>
      <c r="AP50" s="3863"/>
      <c r="AQ50" s="3863"/>
      <c r="AR50" s="3863"/>
      <c r="AS50" s="3863"/>
      <c r="AT50" s="3863"/>
      <c r="AU50" s="3863"/>
      <c r="AV50" s="3863"/>
      <c r="AW50" s="3863"/>
      <c r="AX50" s="3863"/>
      <c r="AY50" s="3863"/>
      <c r="AZ50" s="3863"/>
      <c r="BA50" s="3863"/>
      <c r="BC50" s="225"/>
    </row>
    <row r="51" spans="2:55" s="3" customFormat="1" ht="13.5" customHeight="1">
      <c r="B51" s="234"/>
      <c r="D51" s="43"/>
      <c r="E51" s="43"/>
      <c r="F51" s="185"/>
      <c r="G51" s="185"/>
      <c r="H51" s="185"/>
      <c r="I51" s="185"/>
      <c r="J51" s="185"/>
      <c r="K51" s="185"/>
      <c r="L51" s="185"/>
      <c r="M51" s="185"/>
      <c r="N51" s="185"/>
      <c r="O51" s="185"/>
      <c r="P51" s="185"/>
      <c r="Q51" s="185"/>
      <c r="R51" s="185"/>
      <c r="S51" s="185"/>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c r="AX51" s="185"/>
      <c r="AY51" s="185"/>
      <c r="AZ51" s="43"/>
      <c r="BA51" s="43"/>
      <c r="BC51" s="227"/>
    </row>
    <row r="52" spans="2:55" s="3" customFormat="1" ht="13.5" customHeight="1">
      <c r="B52" s="234"/>
      <c r="D52" s="43"/>
      <c r="E52" s="43"/>
      <c r="F52" s="185"/>
      <c r="G52" s="185"/>
      <c r="H52" s="185"/>
      <c r="I52" s="185"/>
      <c r="J52" s="185"/>
      <c r="K52" s="185"/>
      <c r="L52" s="185"/>
      <c r="M52" s="185"/>
      <c r="N52" s="185"/>
      <c r="O52" s="185"/>
      <c r="P52" s="185"/>
      <c r="Q52" s="185"/>
      <c r="R52" s="185"/>
      <c r="S52" s="185"/>
      <c r="T52" s="185"/>
      <c r="W52" s="3567" t="str">
        <f>基本入力!F70</f>
        <v>令和</v>
      </c>
      <c r="X52" s="3567"/>
      <c r="Y52" s="3567"/>
      <c r="Z52" s="3567"/>
      <c r="AA52" s="3567">
        <f>IF(基本入力!I70=0,"",基本入力!I70)</f>
        <v>8</v>
      </c>
      <c r="AB52" s="3567"/>
      <c r="AC52" s="3880" t="s">
        <v>1230</v>
      </c>
      <c r="AD52" s="3880"/>
      <c r="AE52" s="3567" t="str">
        <f>IF(基本入力!M70=0,"",基本入力!M70)</f>
        <v/>
      </c>
      <c r="AF52" s="3567"/>
      <c r="AG52" s="3880" t="s">
        <v>1231</v>
      </c>
      <c r="AH52" s="3880"/>
      <c r="AI52" s="3567" t="str">
        <f>IF(基本入力!Q70=0,"",基本入力!Q70)</f>
        <v/>
      </c>
      <c r="AJ52" s="3567"/>
      <c r="AK52" s="3880" t="s">
        <v>1232</v>
      </c>
      <c r="AL52" s="3880"/>
      <c r="AM52" s="3881" t="s">
        <v>1101</v>
      </c>
      <c r="AN52" s="3881"/>
      <c r="AO52" s="3881"/>
      <c r="AP52" s="3881"/>
      <c r="AQ52" s="3881"/>
      <c r="AR52" s="3881"/>
      <c r="AS52" s="3881"/>
      <c r="AT52" s="3881"/>
      <c r="AU52" s="3881"/>
      <c r="AV52" s="3881"/>
      <c r="AW52" s="3881"/>
      <c r="AX52" s="3881"/>
      <c r="AY52" s="3881"/>
      <c r="AZ52" s="3881"/>
      <c r="BA52" s="3881"/>
      <c r="BC52" s="227"/>
    </row>
    <row r="53" spans="2:55" s="3" customFormat="1" ht="13.5" customHeight="1">
      <c r="B53" s="234"/>
      <c r="F53" s="183"/>
      <c r="G53" s="183"/>
      <c r="H53" s="183"/>
      <c r="I53" s="183"/>
      <c r="J53" s="183"/>
      <c r="K53" s="183"/>
      <c r="L53" s="183"/>
      <c r="M53" s="183"/>
      <c r="N53" s="183"/>
      <c r="O53" s="183"/>
      <c r="P53" s="183"/>
      <c r="Q53" s="183"/>
      <c r="R53" s="183"/>
      <c r="S53" s="183"/>
      <c r="T53" s="183"/>
      <c r="W53" s="3567"/>
      <c r="X53" s="3567"/>
      <c r="Y53" s="3567"/>
      <c r="Z53" s="3567"/>
      <c r="AA53" s="3567"/>
      <c r="AB53" s="3567"/>
      <c r="AC53" s="3880"/>
      <c r="AD53" s="3880"/>
      <c r="AE53" s="3567"/>
      <c r="AF53" s="3567"/>
      <c r="AG53" s="3880"/>
      <c r="AH53" s="3880"/>
      <c r="AI53" s="3567"/>
      <c r="AJ53" s="3567"/>
      <c r="AK53" s="3880"/>
      <c r="AL53" s="3880"/>
      <c r="AM53" s="3881"/>
      <c r="AN53" s="3881"/>
      <c r="AO53" s="3881"/>
      <c r="AP53" s="3881"/>
      <c r="AQ53" s="3881"/>
      <c r="AR53" s="3881"/>
      <c r="AS53" s="3881"/>
      <c r="AT53" s="3881"/>
      <c r="AU53" s="3881"/>
      <c r="AV53" s="3881"/>
      <c r="AW53" s="3881"/>
      <c r="AX53" s="3881"/>
      <c r="AY53" s="3881"/>
      <c r="AZ53" s="3881"/>
      <c r="BA53" s="3881"/>
      <c r="BC53" s="227"/>
    </row>
    <row r="54" spans="2:55" s="3" customFormat="1" ht="13.5" customHeight="1">
      <c r="B54" s="234"/>
      <c r="BC54" s="227"/>
    </row>
    <row r="55" spans="2:55" s="3" customFormat="1" ht="13.5" customHeight="1">
      <c r="B55" s="234"/>
      <c r="F55" s="183"/>
      <c r="G55" s="183"/>
      <c r="H55" s="183"/>
      <c r="I55" s="183"/>
      <c r="J55" s="183"/>
      <c r="K55" s="183"/>
      <c r="L55" s="183"/>
      <c r="M55" s="183"/>
      <c r="N55" s="183"/>
      <c r="O55" s="183"/>
      <c r="P55" s="183"/>
      <c r="Q55" s="183"/>
      <c r="R55" s="183"/>
      <c r="S55" s="183"/>
      <c r="T55" s="183"/>
      <c r="U55" s="183"/>
      <c r="V55" s="183"/>
      <c r="BC55" s="227"/>
    </row>
    <row r="56" spans="2:55" s="3" customFormat="1" ht="13.5" customHeight="1">
      <c r="B56" s="234"/>
      <c r="F56" s="183"/>
      <c r="G56" s="183"/>
      <c r="H56" s="183"/>
      <c r="I56" s="183"/>
      <c r="J56" s="183"/>
      <c r="K56" s="183"/>
      <c r="L56" s="183"/>
      <c r="M56" s="183"/>
      <c r="N56" s="183"/>
      <c r="O56" s="183"/>
      <c r="P56" s="183"/>
      <c r="Q56" s="183"/>
      <c r="R56" s="183"/>
      <c r="S56" s="183"/>
      <c r="T56" s="183"/>
      <c r="U56" s="183"/>
      <c r="V56" s="183"/>
      <c r="BC56" s="227"/>
    </row>
    <row r="57" spans="2:55" s="3" customFormat="1" ht="13.5" customHeight="1">
      <c r="B57" s="234"/>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BC57" s="227"/>
    </row>
    <row r="58" spans="2:55" s="3" customFormat="1" ht="13.5" customHeight="1">
      <c r="B58" s="234"/>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83"/>
      <c r="AW58" s="183"/>
      <c r="AX58" s="183"/>
      <c r="AY58" s="183"/>
      <c r="BC58" s="227"/>
    </row>
    <row r="59" spans="2:55" ht="13.5" customHeight="1">
      <c r="B59" s="30"/>
      <c r="D59" s="3"/>
      <c r="E59" s="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3"/>
      <c r="AG59" s="3"/>
      <c r="AH59" s="3"/>
      <c r="AI59" s="3"/>
      <c r="AJ59" s="3"/>
      <c r="AK59" s="3"/>
      <c r="AL59" s="3"/>
      <c r="AM59" s="3"/>
      <c r="AN59" s="183"/>
      <c r="AO59" s="183"/>
      <c r="AP59" s="183"/>
      <c r="AQ59" s="183"/>
      <c r="AR59" s="183"/>
      <c r="AS59" s="183"/>
      <c r="AT59" s="183"/>
      <c r="AU59" s="183"/>
      <c r="AV59" s="183"/>
      <c r="AW59" s="183"/>
      <c r="AX59" s="183"/>
      <c r="AY59" s="183"/>
      <c r="AZ59" s="3"/>
      <c r="BA59" s="3"/>
      <c r="BC59" s="225"/>
    </row>
    <row r="60" spans="2:55" ht="13.5" customHeight="1">
      <c r="B60" s="224"/>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Z60" s="3"/>
      <c r="BA60" s="3"/>
      <c r="BC60" s="225"/>
    </row>
    <row r="61" spans="2:55" ht="13.5" customHeight="1">
      <c r="B61" s="224"/>
      <c r="BC61" s="225"/>
    </row>
    <row r="62" spans="2:55" s="3" customFormat="1" ht="13.5" customHeight="1">
      <c r="B62" s="234"/>
      <c r="D62" s="43"/>
      <c r="E62" s="43"/>
      <c r="F62" s="43"/>
      <c r="G62" s="43"/>
      <c r="H62" s="43"/>
      <c r="I62" s="43"/>
      <c r="J62" s="43"/>
      <c r="K62" s="43"/>
      <c r="L62" s="108"/>
      <c r="M62" s="108"/>
      <c r="N62" s="108"/>
      <c r="O62" s="108"/>
      <c r="P62" s="108"/>
      <c r="Q62" s="108"/>
      <c r="R62" s="108"/>
      <c r="S62" s="108"/>
      <c r="T62" s="108"/>
      <c r="U62" s="108"/>
      <c r="V62" s="108"/>
      <c r="W62" s="108"/>
      <c r="X62" s="108"/>
      <c r="Y62" s="108"/>
      <c r="Z62" s="108"/>
      <c r="AA62" s="108"/>
      <c r="AB62" s="108"/>
      <c r="AC62" s="108"/>
      <c r="AD62" s="108"/>
      <c r="AE62" s="108"/>
      <c r="AF62" s="108"/>
      <c r="AG62" s="150"/>
      <c r="AH62" s="150"/>
      <c r="AI62" s="150"/>
      <c r="AJ62" s="150"/>
      <c r="AK62" s="150"/>
      <c r="AL62" s="150"/>
      <c r="AM62" s="150"/>
      <c r="AN62" s="150"/>
      <c r="AO62" s="150"/>
      <c r="AP62" s="150"/>
      <c r="AQ62" s="150"/>
      <c r="AR62" s="150"/>
      <c r="AS62" s="150"/>
      <c r="AT62" s="150"/>
      <c r="AU62" s="150"/>
      <c r="AV62" s="150"/>
      <c r="AW62" s="150"/>
      <c r="AX62" s="150"/>
      <c r="AY62" s="150"/>
      <c r="AZ62" s="43"/>
      <c r="BA62" s="43"/>
      <c r="BC62" s="227"/>
    </row>
    <row r="63" spans="2:55" s="3" customFormat="1" ht="13.5" customHeight="1">
      <c r="B63" s="234"/>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150"/>
      <c r="AH63" s="150"/>
      <c r="AI63" s="43"/>
      <c r="AJ63" s="43"/>
      <c r="AK63" s="43"/>
      <c r="AL63" s="43"/>
      <c r="AM63" s="43"/>
      <c r="AN63" s="43"/>
      <c r="AO63" s="150"/>
      <c r="AP63" s="150"/>
      <c r="AQ63" s="150"/>
      <c r="AR63" s="150"/>
      <c r="AS63" s="150"/>
      <c r="AT63" s="150"/>
      <c r="AU63" s="150"/>
      <c r="AV63" s="150"/>
      <c r="AW63" s="150"/>
      <c r="AX63" s="150"/>
      <c r="AY63" s="150"/>
      <c r="AZ63" s="43"/>
      <c r="BA63" s="43"/>
      <c r="BC63" s="227"/>
    </row>
    <row r="64" spans="2:55" s="3" customFormat="1" ht="13.5" customHeight="1">
      <c r="B64" s="234"/>
      <c r="BC64" s="227"/>
    </row>
    <row r="65" spans="1:55" s="3" customFormat="1" ht="13.5" customHeight="1">
      <c r="B65" s="234"/>
      <c r="BC65" s="227"/>
    </row>
    <row r="66" spans="1:55" s="3" customFormat="1" ht="13.5" customHeight="1">
      <c r="B66" s="234"/>
      <c r="BC66" s="227"/>
    </row>
    <row r="67" spans="1:55" s="3" customFormat="1" ht="13.5" customHeight="1">
      <c r="B67" s="234"/>
      <c r="BC67" s="227"/>
    </row>
    <row r="68" spans="1:55" s="3" customFormat="1" ht="13.5" customHeight="1">
      <c r="B68" s="234"/>
      <c r="BC68" s="227"/>
    </row>
    <row r="69" spans="1:55" ht="13.5" customHeight="1">
      <c r="A69" s="236"/>
      <c r="B69" s="235"/>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C69" s="225"/>
    </row>
    <row r="70" spans="1:55" ht="13.5" customHeight="1">
      <c r="A70" s="236"/>
      <c r="B70" s="235"/>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108"/>
      <c r="AY70" s="108"/>
      <c r="AZ70" s="3"/>
      <c r="BA70" s="3"/>
      <c r="BC70" s="225"/>
    </row>
    <row r="71" spans="1:55" ht="13.5" customHeight="1">
      <c r="B71" s="224"/>
      <c r="AX71" s="108"/>
      <c r="AY71" s="108"/>
      <c r="BC71" s="225"/>
    </row>
    <row r="72" spans="1:55" ht="13.5" customHeight="1">
      <c r="A72" s="9"/>
      <c r="B72" s="224"/>
      <c r="AX72" s="108"/>
      <c r="AY72" s="108"/>
      <c r="BC72" s="225"/>
    </row>
    <row r="73" spans="1:55" ht="13.5" customHeight="1">
      <c r="B73" s="224"/>
      <c r="AX73" s="108"/>
      <c r="AY73" s="108"/>
      <c r="BC73" s="225"/>
    </row>
    <row r="74" spans="1:55" ht="13.5" customHeight="1">
      <c r="B74" s="224"/>
      <c r="D74" s="853"/>
      <c r="E74" s="853"/>
      <c r="F74" s="853"/>
      <c r="G74" s="853"/>
      <c r="H74" s="853"/>
      <c r="I74" s="853"/>
      <c r="J74" s="853"/>
      <c r="K74" s="853"/>
      <c r="L74" s="853"/>
      <c r="M74" s="853"/>
      <c r="N74" s="853"/>
      <c r="O74" s="853"/>
      <c r="P74" s="853"/>
      <c r="Q74" s="853"/>
      <c r="R74" s="853"/>
      <c r="S74" s="853"/>
      <c r="T74" s="853"/>
      <c r="U74" s="853"/>
      <c r="V74" s="853"/>
      <c r="W74" s="853"/>
      <c r="X74" s="853"/>
      <c r="Y74" s="853"/>
      <c r="Z74" s="853"/>
      <c r="AA74" s="853"/>
      <c r="AB74" s="853"/>
      <c r="AC74" s="853"/>
      <c r="AD74" s="853"/>
      <c r="AE74" s="853"/>
      <c r="AF74" s="853"/>
      <c r="AG74" s="853"/>
      <c r="AH74" s="853"/>
      <c r="AI74" s="853"/>
      <c r="AJ74" s="853"/>
      <c r="AK74" s="853"/>
      <c r="AL74" s="853"/>
      <c r="AM74" s="853"/>
      <c r="AN74" s="853"/>
      <c r="AO74" s="853"/>
      <c r="AP74" s="853"/>
      <c r="AQ74" s="853"/>
      <c r="AR74" s="853"/>
      <c r="AS74" s="853"/>
      <c r="AT74" s="853"/>
      <c r="AU74" s="853"/>
      <c r="AV74" s="853"/>
      <c r="AW74" s="853"/>
      <c r="AX74" s="853"/>
      <c r="AY74" s="853"/>
      <c r="AZ74" s="853"/>
      <c r="BA74" s="853"/>
      <c r="BC74" s="225"/>
    </row>
    <row r="75" spans="1:55" ht="13.5" customHeight="1">
      <c r="A75" s="9"/>
      <c r="B75" s="224"/>
      <c r="D75" s="853"/>
      <c r="E75" s="853"/>
      <c r="F75" s="853"/>
      <c r="G75" s="853"/>
      <c r="H75" s="853"/>
      <c r="I75" s="853"/>
      <c r="J75" s="853"/>
      <c r="K75" s="853"/>
      <c r="L75" s="853"/>
      <c r="M75" s="853"/>
      <c r="N75" s="853"/>
      <c r="O75" s="853"/>
      <c r="P75" s="853"/>
      <c r="Q75" s="853"/>
      <c r="R75" s="853"/>
      <c r="S75" s="853"/>
      <c r="T75" s="853"/>
      <c r="U75" s="853"/>
      <c r="V75" s="853"/>
      <c r="W75" s="853"/>
      <c r="X75" s="853"/>
      <c r="Y75" s="853"/>
      <c r="Z75" s="853"/>
      <c r="AA75" s="853"/>
      <c r="AB75" s="853"/>
      <c r="AC75" s="853"/>
      <c r="AD75" s="853"/>
      <c r="AE75" s="853"/>
      <c r="AF75" s="853"/>
      <c r="AG75" s="853"/>
      <c r="AH75" s="853"/>
      <c r="AI75" s="853"/>
      <c r="AJ75" s="853"/>
      <c r="AK75" s="853"/>
      <c r="AL75" s="853"/>
      <c r="AM75" s="853"/>
      <c r="AN75" s="853"/>
      <c r="AO75" s="853"/>
      <c r="AP75" s="853"/>
      <c r="AQ75" s="853"/>
      <c r="AR75" s="853"/>
      <c r="AS75" s="853"/>
      <c r="AT75" s="853"/>
      <c r="AU75" s="853"/>
      <c r="AV75" s="853"/>
      <c r="AW75" s="853"/>
      <c r="AX75" s="853"/>
      <c r="AY75" s="853"/>
      <c r="AZ75" s="853"/>
      <c r="BA75" s="853"/>
      <c r="BC75" s="225"/>
    </row>
    <row r="76" spans="1:55" ht="13.5" customHeight="1">
      <c r="A76" s="9"/>
      <c r="B76" s="224"/>
      <c r="D76" s="853"/>
      <c r="E76" s="853"/>
      <c r="F76" s="853"/>
      <c r="G76" s="853"/>
      <c r="H76" s="853"/>
      <c r="I76" s="853"/>
      <c r="J76" s="853"/>
      <c r="K76" s="853"/>
      <c r="L76" s="853"/>
      <c r="M76" s="853"/>
      <c r="N76" s="853"/>
      <c r="O76" s="853"/>
      <c r="P76" s="853"/>
      <c r="Q76" s="853"/>
      <c r="R76" s="853"/>
      <c r="S76" s="853"/>
      <c r="T76" s="853"/>
      <c r="U76" s="853"/>
      <c r="V76" s="853"/>
      <c r="W76" s="853"/>
      <c r="X76" s="853"/>
      <c r="Y76" s="853"/>
      <c r="Z76" s="853"/>
      <c r="AA76" s="853"/>
      <c r="AB76" s="853"/>
      <c r="AC76" s="853"/>
      <c r="AD76" s="853"/>
      <c r="AE76" s="853"/>
      <c r="AF76" s="853"/>
      <c r="AG76" s="853"/>
      <c r="AH76" s="853"/>
      <c r="AI76" s="853"/>
      <c r="AJ76" s="853"/>
      <c r="AK76" s="853"/>
      <c r="AL76" s="853"/>
      <c r="AM76" s="853"/>
      <c r="AN76" s="853"/>
      <c r="AO76" s="853"/>
      <c r="AP76" s="853"/>
      <c r="AQ76" s="853"/>
      <c r="AR76" s="853"/>
      <c r="AS76" s="853"/>
      <c r="AT76" s="853"/>
      <c r="AU76" s="853"/>
      <c r="AV76" s="853"/>
      <c r="AW76" s="853"/>
      <c r="AX76" s="853"/>
      <c r="AY76" s="853"/>
      <c r="AZ76" s="853"/>
      <c r="BA76" s="853"/>
      <c r="BC76" s="225"/>
    </row>
    <row r="77" spans="1:55" ht="13.5" customHeight="1">
      <c r="A77" s="3"/>
      <c r="B77" s="224"/>
      <c r="D77" s="853"/>
      <c r="E77" s="853"/>
      <c r="F77" s="853"/>
      <c r="G77" s="853"/>
      <c r="H77" s="853"/>
      <c r="I77" s="853"/>
      <c r="J77" s="853"/>
      <c r="K77" s="853"/>
      <c r="L77" s="853"/>
      <c r="M77" s="853"/>
      <c r="N77" s="853"/>
      <c r="O77" s="853"/>
      <c r="P77" s="853"/>
      <c r="Q77" s="853"/>
      <c r="R77" s="853"/>
      <c r="S77" s="853"/>
      <c r="T77" s="853"/>
      <c r="U77" s="853"/>
      <c r="V77" s="853"/>
      <c r="W77" s="853"/>
      <c r="X77" s="853"/>
      <c r="Y77" s="853"/>
      <c r="Z77" s="853"/>
      <c r="AA77" s="853"/>
      <c r="AB77" s="853"/>
      <c r="AC77" s="853"/>
      <c r="AD77" s="853"/>
      <c r="AE77" s="853"/>
      <c r="AF77" s="853"/>
      <c r="AG77" s="853"/>
      <c r="AH77" s="853"/>
      <c r="AI77" s="853"/>
      <c r="AJ77" s="853"/>
      <c r="AK77" s="853"/>
      <c r="AL77" s="853"/>
      <c r="AM77" s="853"/>
      <c r="AN77" s="853"/>
      <c r="AO77" s="853"/>
      <c r="AP77" s="853"/>
      <c r="AQ77" s="853"/>
      <c r="AR77" s="853"/>
      <c r="AS77" s="853"/>
      <c r="AT77" s="853"/>
      <c r="AU77" s="853"/>
      <c r="AV77" s="853"/>
      <c r="AW77" s="853"/>
      <c r="AX77" s="853"/>
      <c r="AY77" s="853"/>
      <c r="AZ77" s="853"/>
      <c r="BA77" s="853"/>
      <c r="BC77" s="225"/>
    </row>
    <row r="78" spans="1:55" ht="13.5" customHeight="1">
      <c r="A78" s="3"/>
      <c r="B78" s="224"/>
      <c r="D78" s="853"/>
      <c r="E78" s="853"/>
      <c r="F78" s="853"/>
      <c r="G78" s="853"/>
      <c r="H78" s="853"/>
      <c r="I78" s="853"/>
      <c r="J78" s="853"/>
      <c r="K78" s="853"/>
      <c r="L78" s="853"/>
      <c r="M78" s="853"/>
      <c r="N78" s="853"/>
      <c r="O78" s="853"/>
      <c r="P78" s="853"/>
      <c r="Q78" s="853"/>
      <c r="R78" s="853"/>
      <c r="S78" s="853"/>
      <c r="T78" s="853"/>
      <c r="U78" s="853"/>
      <c r="V78" s="853"/>
      <c r="W78" s="853"/>
      <c r="X78" s="853"/>
      <c r="Y78" s="853"/>
      <c r="Z78" s="853"/>
      <c r="AA78" s="853"/>
      <c r="AB78" s="853"/>
      <c r="AC78" s="853"/>
      <c r="AD78" s="853"/>
      <c r="AE78" s="853"/>
      <c r="AF78" s="853"/>
      <c r="AG78" s="853"/>
      <c r="AH78" s="853"/>
      <c r="AI78" s="853"/>
      <c r="AJ78" s="853"/>
      <c r="AK78" s="853"/>
      <c r="AL78" s="853"/>
      <c r="AM78" s="853"/>
      <c r="AN78" s="853"/>
      <c r="AO78" s="853"/>
      <c r="AP78" s="853"/>
      <c r="AQ78" s="853"/>
      <c r="AR78" s="853"/>
      <c r="AS78" s="853"/>
      <c r="AT78" s="853"/>
      <c r="AU78" s="853"/>
      <c r="AV78" s="853"/>
      <c r="AW78" s="853"/>
      <c r="AX78" s="853"/>
      <c r="AY78" s="853"/>
      <c r="AZ78" s="853"/>
      <c r="BA78" s="853"/>
      <c r="BC78" s="225"/>
    </row>
    <row r="79" spans="1:55" ht="13.5" customHeight="1">
      <c r="A79" s="3"/>
      <c r="B79" s="224"/>
      <c r="D79" s="844"/>
      <c r="E79" s="844"/>
      <c r="F79" s="844"/>
      <c r="G79" s="844"/>
      <c r="H79" s="844"/>
      <c r="I79" s="844"/>
      <c r="J79" s="844"/>
      <c r="K79" s="844"/>
      <c r="L79" s="844"/>
      <c r="M79" s="844"/>
      <c r="N79" s="844"/>
      <c r="O79" s="844"/>
      <c r="P79" s="844"/>
      <c r="Q79" s="844"/>
      <c r="R79" s="844"/>
      <c r="S79" s="844"/>
      <c r="T79" s="844"/>
      <c r="U79" s="844"/>
      <c r="V79" s="844"/>
      <c r="W79" s="844"/>
      <c r="X79" s="844"/>
      <c r="Y79" s="844"/>
      <c r="Z79" s="844"/>
      <c r="AA79" s="844"/>
      <c r="AB79" s="844"/>
      <c r="AC79" s="844"/>
      <c r="AD79" s="844"/>
      <c r="AE79" s="844"/>
      <c r="AF79" s="844"/>
      <c r="AG79" s="844"/>
      <c r="AH79" s="844"/>
      <c r="AI79" s="844"/>
      <c r="AJ79" s="844"/>
      <c r="AK79" s="844"/>
      <c r="AL79" s="844"/>
      <c r="AM79" s="844"/>
      <c r="AN79" s="844"/>
      <c r="AO79" s="844"/>
      <c r="AP79" s="844"/>
      <c r="AQ79" s="844"/>
      <c r="AR79" s="844"/>
      <c r="AS79" s="844"/>
      <c r="AT79" s="844"/>
      <c r="AU79" s="844"/>
      <c r="AV79" s="844"/>
      <c r="AW79" s="844"/>
      <c r="AX79" s="844"/>
      <c r="AY79" s="844"/>
      <c r="AZ79" s="844"/>
      <c r="BA79" s="844"/>
      <c r="BC79" s="225"/>
    </row>
    <row r="80" spans="1:55" ht="13.5" customHeight="1">
      <c r="A80" s="3"/>
      <c r="B80" s="224"/>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BC80" s="225"/>
    </row>
    <row r="81" spans="1:55" ht="13.5" customHeight="1">
      <c r="A81" s="3"/>
      <c r="B81" s="224"/>
      <c r="D81" s="3844" t="str">
        <f>重説!H30</f>
        <v>東京マンション株式会社</v>
      </c>
      <c r="E81" s="3844"/>
      <c r="F81" s="3844"/>
      <c r="G81" s="3844"/>
      <c r="H81" s="3844"/>
      <c r="I81" s="3844"/>
      <c r="J81" s="3844"/>
      <c r="K81" s="3844"/>
      <c r="L81" s="3844"/>
      <c r="M81" s="3844"/>
      <c r="N81" s="3844"/>
      <c r="O81" s="3844"/>
      <c r="P81" s="3844"/>
      <c r="Q81" s="3844"/>
      <c r="R81" s="3844"/>
      <c r="S81" s="3844"/>
      <c r="T81" s="3844"/>
      <c r="U81" s="3844"/>
      <c r="V81" s="3844"/>
      <c r="W81" s="3844"/>
      <c r="X81" s="3844"/>
      <c r="Y81" s="3844"/>
      <c r="Z81" s="3844"/>
      <c r="AA81" s="3844"/>
      <c r="AB81" s="3844"/>
      <c r="AC81" s="3844"/>
      <c r="AD81" s="3844"/>
      <c r="AE81" s="3844"/>
      <c r="AF81" s="3844"/>
      <c r="AG81" s="3844"/>
      <c r="BC81" s="225"/>
    </row>
    <row r="82" spans="1:55" ht="13.5" customHeight="1">
      <c r="B82" s="224"/>
      <c r="D82" s="3844"/>
      <c r="E82" s="3844"/>
      <c r="F82" s="3844"/>
      <c r="G82" s="3844"/>
      <c r="H82" s="3844"/>
      <c r="I82" s="3844"/>
      <c r="J82" s="3844"/>
      <c r="K82" s="3844"/>
      <c r="L82" s="3844"/>
      <c r="M82" s="3844"/>
      <c r="N82" s="3844"/>
      <c r="O82" s="3844"/>
      <c r="P82" s="3844"/>
      <c r="Q82" s="3844"/>
      <c r="R82" s="3844"/>
      <c r="S82" s="3844"/>
      <c r="T82" s="3844"/>
      <c r="U82" s="3844"/>
      <c r="V82" s="3844"/>
      <c r="W82" s="3844"/>
      <c r="X82" s="3844"/>
      <c r="Y82" s="3844"/>
      <c r="Z82" s="3844"/>
      <c r="AA82" s="3844"/>
      <c r="AB82" s="3844"/>
      <c r="AC82" s="3844"/>
      <c r="AD82" s="3844"/>
      <c r="AE82" s="3844"/>
      <c r="AF82" s="3844"/>
      <c r="AG82" s="3844"/>
      <c r="AV82" s="60"/>
      <c r="AW82" s="60"/>
      <c r="AX82" s="60"/>
      <c r="BC82" s="225"/>
    </row>
    <row r="83" spans="1:55" ht="13.5" customHeight="1">
      <c r="B83" s="224"/>
      <c r="D83" s="3877" t="str">
        <f>AF13</f>
        <v>〒163-0219</v>
      </c>
      <c r="E83" s="3877"/>
      <c r="F83" s="3877"/>
      <c r="G83" s="3877"/>
      <c r="H83" s="3877"/>
      <c r="I83" s="3877"/>
      <c r="J83" s="3877"/>
      <c r="K83" s="3877"/>
      <c r="L83" s="3877"/>
      <c r="M83" s="3877"/>
      <c r="N83" s="3877"/>
      <c r="O83" s="3877"/>
      <c r="P83" s="3877"/>
      <c r="Q83" s="3877"/>
      <c r="R83" s="3877"/>
      <c r="S83" s="3877"/>
      <c r="T83" s="3877"/>
      <c r="U83" s="3877"/>
      <c r="V83" s="3877"/>
      <c r="W83" s="3877"/>
      <c r="X83" s="3877"/>
      <c r="Y83" s="3877"/>
      <c r="Z83" s="3877"/>
      <c r="AA83" s="3877"/>
      <c r="AB83" s="3877"/>
      <c r="AC83" s="3877"/>
      <c r="AD83" s="3877"/>
      <c r="AE83" s="3877"/>
      <c r="AF83" s="3877"/>
      <c r="AG83" s="3877"/>
      <c r="AV83" s="60"/>
      <c r="AW83" s="60"/>
      <c r="AX83" s="60"/>
      <c r="BC83" s="225"/>
    </row>
    <row r="84" spans="1:55" ht="13.5" customHeight="1">
      <c r="B84" s="224"/>
      <c r="D84" s="3877"/>
      <c r="E84" s="3877"/>
      <c r="F84" s="3877"/>
      <c r="G84" s="3877"/>
      <c r="H84" s="3877"/>
      <c r="I84" s="3877"/>
      <c r="J84" s="3877"/>
      <c r="K84" s="3877"/>
      <c r="L84" s="3877"/>
      <c r="M84" s="3877"/>
      <c r="N84" s="3877"/>
      <c r="O84" s="3877"/>
      <c r="P84" s="3877"/>
      <c r="Q84" s="3877"/>
      <c r="R84" s="3877"/>
      <c r="S84" s="3877"/>
      <c r="T84" s="3877"/>
      <c r="U84" s="3877"/>
      <c r="V84" s="3877"/>
      <c r="W84" s="3877"/>
      <c r="X84" s="3877"/>
      <c r="Y84" s="3877"/>
      <c r="Z84" s="3877"/>
      <c r="AA84" s="3877"/>
      <c r="AB84" s="3877"/>
      <c r="AC84" s="3877"/>
      <c r="AD84" s="3877"/>
      <c r="AE84" s="3877"/>
      <c r="AF84" s="3877"/>
      <c r="AG84" s="3877"/>
      <c r="AJ84" s="3879" t="s">
        <v>1097</v>
      </c>
      <c r="AK84" s="3879"/>
      <c r="AL84" s="3879"/>
      <c r="AM84" s="3877" t="str">
        <f>重説!H44&amp;"-"&amp;重説!N44&amp;"-"&amp;重説!T44</f>
        <v>03-3789-1111</v>
      </c>
      <c r="AN84" s="3877"/>
      <c r="AO84" s="3877"/>
      <c r="AP84" s="3877"/>
      <c r="AQ84" s="3877"/>
      <c r="AR84" s="3877"/>
      <c r="AS84" s="3877"/>
      <c r="AT84" s="3877"/>
      <c r="AU84" s="3877"/>
      <c r="AV84" s="239"/>
      <c r="AW84" s="239"/>
      <c r="AX84" s="60"/>
      <c r="BC84" s="225"/>
    </row>
    <row r="85" spans="1:55" ht="13.5" customHeight="1">
      <c r="B85" s="224"/>
      <c r="D85" s="3878" t="str">
        <f>重説!H24&amp;"　"&amp;重説!H26</f>
        <v>東京都新宿区西新宿二丁目6番1号　新宿住友ビル19階</v>
      </c>
      <c r="E85" s="3878"/>
      <c r="F85" s="3878"/>
      <c r="G85" s="3878"/>
      <c r="H85" s="3878"/>
      <c r="I85" s="3878"/>
      <c r="J85" s="3878"/>
      <c r="K85" s="3878"/>
      <c r="L85" s="3878"/>
      <c r="M85" s="3878"/>
      <c r="N85" s="3878"/>
      <c r="O85" s="3878"/>
      <c r="P85" s="3878"/>
      <c r="Q85" s="3878"/>
      <c r="R85" s="3878"/>
      <c r="S85" s="3878"/>
      <c r="T85" s="3878"/>
      <c r="U85" s="3878"/>
      <c r="V85" s="3878"/>
      <c r="W85" s="3878"/>
      <c r="X85" s="3878"/>
      <c r="Y85" s="3878"/>
      <c r="Z85" s="3878"/>
      <c r="AA85" s="3878"/>
      <c r="AB85" s="3878"/>
      <c r="AC85" s="3878"/>
      <c r="AD85" s="3878"/>
      <c r="AE85" s="3878"/>
      <c r="AF85" s="3878"/>
      <c r="AG85" s="3878"/>
      <c r="AJ85" s="3879"/>
      <c r="AK85" s="3879"/>
      <c r="AL85" s="3879"/>
      <c r="AM85" s="3877"/>
      <c r="AN85" s="3877"/>
      <c r="AO85" s="3877"/>
      <c r="AP85" s="3877"/>
      <c r="AQ85" s="3877"/>
      <c r="AR85" s="3877"/>
      <c r="AS85" s="3877"/>
      <c r="AT85" s="3877"/>
      <c r="AU85" s="3877"/>
      <c r="AV85" s="60"/>
      <c r="AW85" s="60"/>
      <c r="AX85" s="60"/>
      <c r="BC85" s="225"/>
    </row>
    <row r="86" spans="1:55" ht="13.5" customHeight="1">
      <c r="B86" s="224"/>
      <c r="D86" s="3878"/>
      <c r="E86" s="3878"/>
      <c r="F86" s="3878"/>
      <c r="G86" s="3878"/>
      <c r="H86" s="3878"/>
      <c r="I86" s="3878"/>
      <c r="J86" s="3878"/>
      <c r="K86" s="3878"/>
      <c r="L86" s="3878"/>
      <c r="M86" s="3878"/>
      <c r="N86" s="3878"/>
      <c r="O86" s="3878"/>
      <c r="P86" s="3878"/>
      <c r="Q86" s="3878"/>
      <c r="R86" s="3878"/>
      <c r="S86" s="3878"/>
      <c r="T86" s="3878"/>
      <c r="U86" s="3878"/>
      <c r="V86" s="3878"/>
      <c r="W86" s="3878"/>
      <c r="X86" s="3878"/>
      <c r="Y86" s="3878"/>
      <c r="Z86" s="3878"/>
      <c r="AA86" s="3878"/>
      <c r="AB86" s="3878"/>
      <c r="AC86" s="3878"/>
      <c r="AD86" s="3878"/>
      <c r="AE86" s="3878"/>
      <c r="AF86" s="3878"/>
      <c r="AG86" s="3878"/>
      <c r="AJ86" s="3879" t="s">
        <v>1098</v>
      </c>
      <c r="AK86" s="3879"/>
      <c r="AL86" s="3879"/>
      <c r="AM86" s="3877" t="str">
        <f>AS19</f>
        <v>03-3789-2222</v>
      </c>
      <c r="AN86" s="3877"/>
      <c r="AO86" s="3877"/>
      <c r="AP86" s="3877"/>
      <c r="AQ86" s="3877"/>
      <c r="AR86" s="3877"/>
      <c r="AS86" s="3877"/>
      <c r="AT86" s="3877"/>
      <c r="AU86" s="3877"/>
      <c r="BC86" s="225"/>
    </row>
    <row r="87" spans="1:55" ht="13.5" customHeight="1">
      <c r="A87" s="3"/>
      <c r="B87" s="224"/>
      <c r="AJ87" s="3879"/>
      <c r="AK87" s="3879"/>
      <c r="AL87" s="3879"/>
      <c r="AM87" s="3877"/>
      <c r="AN87" s="3877"/>
      <c r="AO87" s="3877"/>
      <c r="AP87" s="3877"/>
      <c r="AQ87" s="3877"/>
      <c r="AR87" s="3877"/>
      <c r="AS87" s="3877"/>
      <c r="AT87" s="3877"/>
      <c r="AU87" s="3877"/>
      <c r="BC87" s="225"/>
    </row>
    <row r="88" spans="1:55" ht="13.5" customHeight="1">
      <c r="A88" s="3"/>
      <c r="B88" s="224"/>
      <c r="AY88" s="43"/>
      <c r="BC88" s="225"/>
    </row>
    <row r="89" spans="1:55" ht="13.5" customHeight="1">
      <c r="A89" s="3"/>
      <c r="B89" s="228"/>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238"/>
    </row>
    <row r="90" spans="1:55" ht="13.5" customHeight="1">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row>
    <row r="91" spans="1:55" ht="13.5" customHeight="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row>
    <row r="92" spans="1:55" ht="13.5" customHeight="1">
      <c r="I92" s="52"/>
      <c r="J92" s="52"/>
      <c r="K92" s="52"/>
      <c r="L92" s="52"/>
      <c r="M92" s="52"/>
      <c r="N92" s="52"/>
      <c r="O92" s="52"/>
      <c r="P92" s="52"/>
      <c r="Q92" s="52"/>
      <c r="R92" s="52"/>
      <c r="S92" s="52"/>
      <c r="T92" s="52"/>
      <c r="U92" s="52"/>
      <c r="V92" s="52"/>
      <c r="W92" s="52"/>
      <c r="X92" s="52"/>
      <c r="Y92" s="52"/>
      <c r="Z92" s="52"/>
      <c r="AA92" s="52"/>
      <c r="AB92" s="52"/>
      <c r="AC92" s="52"/>
      <c r="AD92" s="52"/>
      <c r="AE92" s="55"/>
      <c r="AF92" s="55"/>
      <c r="AG92" s="55"/>
      <c r="AH92" s="55"/>
      <c r="AI92" s="55"/>
      <c r="AJ92" s="55"/>
    </row>
    <row r="93" spans="1:55" ht="13.5" customHeight="1">
      <c r="AI93" s="55"/>
      <c r="AJ93" s="55"/>
    </row>
    <row r="94" spans="1:55" ht="13.5" customHeight="1">
      <c r="D94" s="52"/>
      <c r="AI94" s="56"/>
      <c r="AJ94" s="56"/>
      <c r="AK94" s="56"/>
      <c r="AL94" s="56"/>
      <c r="AM94" s="56"/>
      <c r="AN94" s="56"/>
      <c r="AO94" s="56"/>
      <c r="AP94" s="56"/>
      <c r="AQ94" s="56"/>
      <c r="AR94" s="56"/>
      <c r="AS94" s="56"/>
      <c r="AT94" s="56"/>
      <c r="AU94" s="56"/>
    </row>
    <row r="95" spans="1:55" ht="13.5" customHeight="1">
      <c r="D95" s="52"/>
      <c r="E95" s="52"/>
      <c r="F95" s="52"/>
      <c r="G95" s="52"/>
      <c r="H95" s="52"/>
      <c r="I95" s="52"/>
      <c r="J95" s="52"/>
      <c r="K95" s="52"/>
      <c r="AA95" s="52"/>
      <c r="AB95" s="52"/>
      <c r="AC95" s="52"/>
      <c r="AD95" s="52"/>
      <c r="AE95" s="56"/>
      <c r="AF95" s="56"/>
      <c r="AG95" s="56"/>
      <c r="AH95" s="56"/>
      <c r="AI95" s="56"/>
      <c r="AJ95" s="56"/>
      <c r="AK95" s="56"/>
      <c r="AL95" s="56"/>
      <c r="AM95" s="56"/>
      <c r="AN95" s="56"/>
      <c r="AO95" s="56"/>
      <c r="AP95" s="56"/>
      <c r="AQ95" s="56"/>
      <c r="AR95" s="56"/>
      <c r="AS95" s="56"/>
      <c r="AT95" s="56"/>
      <c r="AU95" s="56"/>
    </row>
    <row r="96" spans="1:55" ht="13.5" customHeight="1">
      <c r="I96" s="52"/>
      <c r="J96" s="52"/>
      <c r="K96" s="52"/>
      <c r="L96" s="52"/>
      <c r="M96" s="52"/>
      <c r="N96" s="52"/>
      <c r="O96" s="52"/>
      <c r="P96" s="52"/>
      <c r="Q96" s="52"/>
      <c r="R96" s="52"/>
      <c r="S96" s="52"/>
      <c r="T96" s="52"/>
      <c r="U96" s="52"/>
      <c r="V96" s="52"/>
      <c r="W96" s="52"/>
      <c r="X96" s="52"/>
      <c r="Y96" s="52"/>
      <c r="Z96" s="52"/>
      <c r="AA96" s="52"/>
      <c r="AB96" s="52"/>
      <c r="AC96" s="52"/>
      <c r="AD96" s="52"/>
      <c r="AE96" s="55"/>
      <c r="AF96" s="55"/>
      <c r="AG96" s="55"/>
      <c r="AH96" s="55"/>
      <c r="AI96" s="55"/>
      <c r="AJ96" s="55"/>
    </row>
    <row r="97" spans="4:106" ht="13.5" customHeight="1">
      <c r="I97" s="52"/>
      <c r="J97" s="52"/>
      <c r="K97" s="52"/>
      <c r="L97" s="52"/>
      <c r="M97" s="52"/>
      <c r="N97" s="52"/>
      <c r="O97" s="52"/>
      <c r="P97" s="52"/>
      <c r="Q97" s="52"/>
      <c r="R97" s="52"/>
      <c r="S97" s="52"/>
      <c r="T97" s="52"/>
      <c r="U97" s="52"/>
      <c r="V97" s="52"/>
      <c r="W97" s="52"/>
      <c r="X97" s="52"/>
      <c r="Y97" s="52"/>
      <c r="Z97" s="52"/>
      <c r="AA97" s="52"/>
      <c r="AB97" s="52"/>
      <c r="AC97" s="52"/>
      <c r="AD97" s="52"/>
      <c r="AE97" s="55"/>
      <c r="AF97" s="55"/>
      <c r="AG97" s="55"/>
      <c r="AH97" s="55"/>
      <c r="AI97" s="55"/>
      <c r="AJ97" s="55"/>
    </row>
    <row r="98" spans="4:106" ht="13.5" customHeight="1">
      <c r="D98" s="52"/>
      <c r="E98" s="52"/>
      <c r="F98" s="52"/>
      <c r="G98" s="52"/>
      <c r="H98" s="52"/>
      <c r="I98" s="52"/>
      <c r="J98" s="52"/>
      <c r="K98" s="52"/>
      <c r="AA98" s="52"/>
      <c r="AB98" s="52"/>
      <c r="AC98" s="52"/>
      <c r="AD98" s="52"/>
      <c r="AE98" s="56"/>
      <c r="AF98" s="56"/>
      <c r="AG98" s="56"/>
      <c r="AH98" s="56"/>
      <c r="AI98" s="56"/>
      <c r="AJ98" s="56"/>
      <c r="AK98" s="56"/>
      <c r="AL98" s="56"/>
      <c r="AM98" s="56"/>
      <c r="AN98" s="56"/>
      <c r="AO98" s="56"/>
      <c r="AP98" s="56"/>
      <c r="AQ98" s="56"/>
      <c r="AR98" s="56"/>
      <c r="AS98" s="56"/>
      <c r="AT98" s="56"/>
      <c r="AU98" s="56"/>
    </row>
    <row r="99" spans="4:106" ht="13.5" customHeight="1">
      <c r="D99" s="52"/>
      <c r="E99" s="52"/>
      <c r="F99" s="52"/>
      <c r="G99" s="52"/>
      <c r="H99" s="52"/>
      <c r="I99" s="52"/>
      <c r="J99" s="52"/>
      <c r="K99" s="52"/>
      <c r="AA99" s="52"/>
      <c r="AB99" s="52"/>
      <c r="AC99" s="52"/>
      <c r="AD99" s="52"/>
      <c r="AE99" s="56"/>
      <c r="AF99" s="56"/>
      <c r="AG99" s="56"/>
      <c r="AH99" s="56"/>
      <c r="AI99" s="56"/>
      <c r="AJ99" s="56"/>
      <c r="AK99" s="56"/>
      <c r="AL99" s="56"/>
      <c r="AM99" s="56"/>
      <c r="AN99" s="56"/>
      <c r="AO99" s="56"/>
      <c r="AP99" s="56"/>
      <c r="AQ99" s="56"/>
      <c r="AR99" s="56"/>
      <c r="AS99" s="56"/>
      <c r="AT99" s="56"/>
      <c r="AU99" s="56"/>
    </row>
    <row r="100" spans="4:106" ht="13.5" customHeight="1">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5"/>
      <c r="AF100" s="55"/>
      <c r="AG100" s="55"/>
      <c r="AH100" s="55"/>
      <c r="AI100" s="55"/>
      <c r="AJ100" s="55"/>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row>
    <row r="101" spans="4:106" ht="13.5" customHeight="1">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5"/>
      <c r="AF101" s="55"/>
      <c r="AG101" s="55"/>
      <c r="AH101" s="55"/>
      <c r="AI101" s="55"/>
      <c r="AJ101" s="55"/>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row>
    <row r="102" spans="4:106" ht="13.5" customHeight="1">
      <c r="D102" s="52"/>
      <c r="E102" s="52"/>
      <c r="F102" s="52"/>
      <c r="G102" s="52"/>
      <c r="H102" s="52"/>
      <c r="I102" s="52"/>
      <c r="J102" s="52"/>
      <c r="K102" s="52"/>
      <c r="AA102" s="52"/>
      <c r="AB102" s="52"/>
      <c r="AC102" s="52"/>
      <c r="AD102" s="52"/>
      <c r="AE102" s="56"/>
      <c r="AF102" s="56"/>
      <c r="AG102" s="56"/>
      <c r="AH102" s="56"/>
      <c r="AI102" s="56"/>
      <c r="AJ102" s="56"/>
      <c r="AK102" s="56"/>
      <c r="AL102" s="56"/>
      <c r="AM102" s="56"/>
      <c r="AN102" s="56"/>
      <c r="AO102" s="56"/>
      <c r="AP102" s="56"/>
      <c r="AQ102" s="56"/>
      <c r="AR102" s="56"/>
      <c r="AS102" s="56"/>
      <c r="AT102" s="56"/>
      <c r="AU102" s="56"/>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row>
    <row r="103" spans="4:106" ht="13.5" customHeight="1">
      <c r="D103" s="52"/>
      <c r="E103" s="52"/>
      <c r="F103" s="52"/>
      <c r="G103" s="52"/>
      <c r="H103" s="52"/>
      <c r="I103" s="52"/>
      <c r="J103" s="52"/>
      <c r="K103" s="52"/>
      <c r="AA103" s="52"/>
      <c r="AB103" s="52"/>
      <c r="AC103" s="52"/>
      <c r="AD103" s="52"/>
      <c r="AE103" s="56"/>
      <c r="AF103" s="56"/>
      <c r="AG103" s="56"/>
      <c r="AH103" s="56"/>
      <c r="AI103" s="56"/>
      <c r="AJ103" s="56"/>
      <c r="AK103" s="56"/>
      <c r="AL103" s="56"/>
      <c r="AM103" s="56"/>
      <c r="AN103" s="56"/>
      <c r="AO103" s="56"/>
      <c r="AP103" s="56"/>
      <c r="AQ103" s="56"/>
      <c r="AR103" s="56"/>
      <c r="AS103" s="56"/>
      <c r="AT103" s="56"/>
      <c r="AU103" s="56"/>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row>
    <row r="104" spans="4:106" ht="13.5" customHeight="1">
      <c r="BE104" s="3"/>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3"/>
    </row>
    <row r="105" spans="4:106" ht="13.5" customHeight="1">
      <c r="BE105" s="3"/>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3"/>
    </row>
    <row r="106" spans="4:106" ht="13.5" customHeight="1">
      <c r="BE106" s="3"/>
      <c r="BF106" s="3"/>
      <c r="BG106" s="3"/>
      <c r="BH106" s="3"/>
      <c r="BI106" s="3"/>
      <c r="BJ106" s="3"/>
      <c r="BK106" s="3"/>
      <c r="BL106" s="3"/>
      <c r="BM106" s="3"/>
      <c r="BN106" s="3"/>
      <c r="BO106" s="3"/>
      <c r="BP106" s="3"/>
      <c r="BQ106" s="3"/>
      <c r="BR106" s="3"/>
      <c r="BS106" s="3"/>
      <c r="BT106" s="3"/>
      <c r="BU106" s="3"/>
      <c r="BV106" s="3"/>
      <c r="BW106" s="3"/>
      <c r="BX106" s="3"/>
      <c r="BY106" s="3"/>
      <c r="BZ106" s="3"/>
      <c r="CA106" s="51"/>
      <c r="CB106" s="51"/>
      <c r="CC106" s="51"/>
      <c r="CD106" s="51"/>
      <c r="CE106" s="51"/>
      <c r="CF106" s="51"/>
      <c r="DB106" s="3"/>
    </row>
    <row r="107" spans="4:106" ht="13.5" customHeight="1">
      <c r="BE107" s="3"/>
      <c r="BF107" s="3"/>
      <c r="BG107" s="3"/>
      <c r="BH107" s="3"/>
      <c r="BI107" s="3"/>
      <c r="BJ107" s="3"/>
      <c r="BK107" s="3"/>
      <c r="BL107" s="3"/>
      <c r="BM107" s="3"/>
      <c r="BN107" s="3"/>
      <c r="BO107" s="3"/>
      <c r="BP107" s="3"/>
      <c r="BQ107" s="3"/>
      <c r="BR107" s="3"/>
      <c r="BS107" s="3"/>
      <c r="BT107" s="3"/>
      <c r="BU107" s="3"/>
      <c r="BV107" s="3"/>
      <c r="BW107" s="3"/>
      <c r="BX107" s="3"/>
      <c r="BY107" s="3"/>
      <c r="BZ107" s="3"/>
      <c r="CA107" s="51"/>
      <c r="CB107" s="51"/>
      <c r="CC107" s="51"/>
      <c r="CD107" s="51"/>
      <c r="CE107" s="51"/>
      <c r="CF107" s="51"/>
      <c r="DB107" s="3"/>
    </row>
    <row r="108" spans="4:106" ht="13.5" customHeight="1">
      <c r="BE108" s="3"/>
      <c r="BF108" s="3"/>
      <c r="BG108" s="3"/>
      <c r="BH108" s="3"/>
      <c r="BI108" s="3"/>
      <c r="BJ108" s="3"/>
      <c r="BK108" s="3"/>
      <c r="BL108" s="3"/>
      <c r="BM108" s="3"/>
      <c r="BN108" s="3"/>
      <c r="BO108" s="3"/>
      <c r="BP108" s="3"/>
      <c r="BQ108" s="3"/>
      <c r="BR108" s="3"/>
      <c r="BS108" s="3"/>
      <c r="BT108" s="3"/>
      <c r="BU108" s="3"/>
      <c r="BV108" s="3"/>
      <c r="BW108" s="3"/>
      <c r="BX108" s="3"/>
      <c r="BY108" s="3"/>
      <c r="BZ108" s="3"/>
      <c r="CA108" s="51"/>
      <c r="CB108" s="51"/>
      <c r="CC108" s="51"/>
      <c r="CD108" s="51"/>
      <c r="CE108" s="51"/>
      <c r="CF108" s="51"/>
      <c r="DB108" s="3"/>
    </row>
    <row r="109" spans="4:106" ht="13.5" customHeight="1">
      <c r="BE109" s="3"/>
      <c r="BF109" s="3"/>
      <c r="BG109" s="3"/>
      <c r="BH109" s="3"/>
      <c r="BI109" s="3"/>
      <c r="BJ109" s="3"/>
      <c r="CB109" s="51"/>
      <c r="CC109" s="51"/>
      <c r="CD109" s="51"/>
      <c r="CE109" s="51"/>
      <c r="CF109" s="51"/>
      <c r="DB109" s="3"/>
    </row>
    <row r="110" spans="4:106" ht="13.5" customHeight="1">
      <c r="BE110" s="3"/>
      <c r="BF110" s="3"/>
      <c r="BG110" s="3"/>
      <c r="BH110" s="3"/>
      <c r="BI110" s="3"/>
      <c r="BJ110" s="3"/>
      <c r="CB110" s="51"/>
      <c r="CC110" s="51"/>
      <c r="CD110" s="51"/>
      <c r="CE110" s="51"/>
      <c r="CF110" s="51"/>
      <c r="DB110" s="3"/>
    </row>
    <row r="111" spans="4:106" ht="13.5" customHeight="1">
      <c r="BE111" s="3"/>
      <c r="BF111" s="3"/>
      <c r="BG111" s="3"/>
      <c r="BH111" s="3"/>
      <c r="BI111" s="3"/>
      <c r="BJ111" s="3"/>
      <c r="BK111" s="3"/>
      <c r="BL111" s="3"/>
      <c r="BM111" s="3"/>
      <c r="BN111" s="3"/>
      <c r="BO111" s="3"/>
      <c r="BP111" s="3"/>
      <c r="BQ111" s="3"/>
      <c r="BR111" s="3"/>
      <c r="BS111" s="3"/>
      <c r="BT111" s="3"/>
      <c r="BU111" s="3"/>
      <c r="BV111" s="3"/>
      <c r="BW111" s="3"/>
      <c r="BX111" s="3"/>
      <c r="BY111" s="3"/>
      <c r="BZ111" s="3"/>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DA111" s="3"/>
      <c r="DB111" s="3"/>
    </row>
    <row r="112" spans="4:106" ht="13.5" customHeight="1">
      <c r="BE112" s="3"/>
      <c r="DB112" s="3"/>
    </row>
    <row r="113" spans="57:106" ht="13.5" customHeight="1">
      <c r="BE113" s="3"/>
      <c r="DB113" s="3"/>
    </row>
    <row r="114" spans="57:106" ht="13.5" customHeight="1">
      <c r="BE114" s="3"/>
      <c r="BF114" s="3"/>
      <c r="BG114" s="3"/>
      <c r="BH114" s="3"/>
      <c r="BI114" s="3"/>
      <c r="BJ114" s="3"/>
      <c r="BK114" s="3"/>
      <c r="BL114" s="3"/>
      <c r="BM114" s="3"/>
      <c r="BN114" s="3"/>
      <c r="BO114" s="3"/>
      <c r="BZ114" s="3"/>
      <c r="CA114" s="51"/>
      <c r="CB114" s="51"/>
      <c r="CC114" s="51"/>
      <c r="CD114" s="51"/>
      <c r="CX114" s="51"/>
      <c r="CY114" s="54"/>
      <c r="CZ114" s="54"/>
      <c r="DA114" s="54"/>
      <c r="DB114" s="3"/>
    </row>
    <row r="115" spans="57:106" ht="13.5" customHeight="1">
      <c r="BE115" s="3"/>
      <c r="DB115" s="3"/>
    </row>
    <row r="116" spans="57:106" ht="13.5" customHeight="1">
      <c r="BE116" s="3"/>
      <c r="BF116" s="52"/>
      <c r="BG116" s="109"/>
      <c r="BH116" s="109"/>
      <c r="BI116" s="109"/>
      <c r="BJ116" s="109"/>
      <c r="BK116" s="109"/>
      <c r="BL116" s="109"/>
      <c r="BM116" s="109"/>
      <c r="BN116" s="109"/>
      <c r="BO116" s="109"/>
      <c r="BP116" s="109"/>
      <c r="BQ116" s="173"/>
      <c r="BR116" s="174"/>
      <c r="BS116" s="174"/>
      <c r="BT116" s="174"/>
      <c r="BU116" s="174"/>
      <c r="BV116" s="174"/>
      <c r="BW116" s="174"/>
      <c r="BX116" s="174"/>
      <c r="BY116" s="174"/>
      <c r="BZ116" s="174"/>
      <c r="CA116" s="173"/>
      <c r="CB116" s="173"/>
      <c r="CC116" s="173"/>
      <c r="CD116" s="173"/>
      <c r="CE116" s="173"/>
      <c r="CF116" s="173"/>
      <c r="CG116" s="173"/>
      <c r="CH116" s="173"/>
      <c r="CI116" s="175"/>
      <c r="CJ116" s="175"/>
      <c r="CK116" s="175"/>
      <c r="CL116" s="175"/>
      <c r="CM116" s="175"/>
      <c r="CN116" s="175"/>
      <c r="CO116" s="175"/>
      <c r="CP116" s="175"/>
      <c r="CQ116" s="175"/>
      <c r="CR116" s="109"/>
      <c r="CS116" s="109"/>
      <c r="CT116" s="109"/>
      <c r="CU116" s="109"/>
      <c r="CV116" s="109"/>
      <c r="CW116" s="109"/>
      <c r="CX116" s="109"/>
      <c r="CY116" s="109"/>
      <c r="CZ116" s="109"/>
      <c r="DA116" s="52"/>
      <c r="DB116" s="3"/>
    </row>
    <row r="117" spans="57:106" ht="13.5" customHeight="1">
      <c r="BF117" s="52"/>
      <c r="BG117" s="109"/>
      <c r="BH117" s="109"/>
      <c r="BI117" s="109"/>
      <c r="BJ117" s="109"/>
      <c r="BK117" s="109"/>
      <c r="BL117" s="109"/>
      <c r="BM117" s="109"/>
      <c r="BN117" s="109"/>
      <c r="BO117" s="109"/>
      <c r="BP117" s="109"/>
      <c r="BQ117" s="173"/>
      <c r="BR117" s="174"/>
      <c r="BS117" s="174"/>
      <c r="BT117" s="174"/>
      <c r="BU117" s="174"/>
      <c r="BV117" s="174"/>
      <c r="BW117" s="174"/>
      <c r="BX117" s="174"/>
      <c r="BY117" s="174"/>
      <c r="BZ117" s="174"/>
      <c r="CA117" s="173"/>
      <c r="CB117" s="173"/>
      <c r="CC117" s="173"/>
      <c r="CD117" s="173"/>
      <c r="CE117" s="173"/>
      <c r="CF117" s="173"/>
      <c r="CG117" s="173"/>
      <c r="CH117" s="173"/>
      <c r="CI117" s="175"/>
      <c r="CJ117" s="175"/>
      <c r="CK117" s="175"/>
      <c r="CL117" s="175"/>
      <c r="CM117" s="175"/>
      <c r="CN117" s="175"/>
      <c r="CO117" s="175"/>
      <c r="CP117" s="175"/>
      <c r="CQ117" s="175"/>
      <c r="CR117" s="109"/>
      <c r="CS117" s="109"/>
      <c r="CT117" s="109"/>
      <c r="CU117" s="109"/>
      <c r="CV117" s="109"/>
      <c r="CW117" s="109"/>
      <c r="CX117" s="109"/>
      <c r="CY117" s="109"/>
      <c r="CZ117" s="109"/>
      <c r="DA117" s="52"/>
    </row>
    <row r="118" spans="57:106" ht="13.5" customHeight="1">
      <c r="BF118" s="109"/>
      <c r="BG118" s="109"/>
      <c r="BH118" s="109"/>
      <c r="BI118" s="109"/>
      <c r="BJ118" s="109"/>
      <c r="BK118" s="109"/>
      <c r="BL118" s="109"/>
      <c r="BM118" s="109"/>
      <c r="BN118" s="109"/>
      <c r="BO118" s="109"/>
      <c r="BP118" s="109"/>
      <c r="BQ118" s="109"/>
      <c r="BR118" s="109"/>
      <c r="BS118" s="109"/>
      <c r="BT118" s="109"/>
      <c r="BU118" s="109"/>
      <c r="CW118" s="52"/>
      <c r="CX118" s="52"/>
      <c r="CY118" s="52"/>
      <c r="CZ118" s="52"/>
      <c r="DA118" s="52"/>
    </row>
    <row r="119" spans="57:106" ht="13.5" customHeight="1">
      <c r="BF119" s="109"/>
      <c r="BG119" s="109"/>
      <c r="BH119" s="109"/>
      <c r="BI119" s="109"/>
      <c r="BJ119" s="109"/>
      <c r="BK119" s="109"/>
      <c r="BL119" s="109"/>
      <c r="BM119" s="109"/>
      <c r="BN119" s="109"/>
      <c r="BO119" s="109"/>
      <c r="BP119" s="109"/>
      <c r="BQ119" s="109"/>
      <c r="BR119" s="109"/>
      <c r="BS119" s="109"/>
      <c r="BT119" s="109"/>
      <c r="BU119" s="109"/>
      <c r="CW119" s="52"/>
      <c r="CX119" s="52"/>
      <c r="CY119" s="52"/>
      <c r="CZ119" s="52"/>
      <c r="DA119" s="52"/>
    </row>
    <row r="120" spans="57:106" ht="13.5" customHeight="1">
      <c r="BF120" s="152"/>
      <c r="BG120" s="109"/>
      <c r="BH120" s="109"/>
      <c r="BI120" s="109"/>
      <c r="BJ120" s="109"/>
      <c r="BK120" s="109"/>
      <c r="BL120" s="109"/>
      <c r="BM120" s="109"/>
      <c r="BN120" s="109"/>
      <c r="BO120" s="109"/>
      <c r="BP120" s="109"/>
      <c r="BQ120" s="109"/>
      <c r="BR120" s="109"/>
      <c r="BS120" s="109"/>
      <c r="BT120" s="109"/>
      <c r="BU120" s="109"/>
      <c r="BV120" s="109"/>
      <c r="BW120" s="109"/>
      <c r="BX120" s="109"/>
      <c r="BY120" s="173"/>
      <c r="BZ120" s="173"/>
      <c r="CA120" s="175"/>
      <c r="CB120" s="175"/>
      <c r="CC120" s="175"/>
      <c r="CD120" s="175"/>
      <c r="CE120" s="175"/>
      <c r="CF120" s="175"/>
      <c r="CG120" s="175"/>
      <c r="CH120" s="175"/>
      <c r="CI120" s="109"/>
      <c r="CJ120" s="109"/>
      <c r="CK120" s="109"/>
      <c r="CL120" s="173"/>
      <c r="CM120" s="173"/>
      <c r="CN120" s="173"/>
      <c r="CO120" s="173"/>
      <c r="CP120" s="173"/>
      <c r="CQ120" s="173"/>
      <c r="CR120" s="174"/>
      <c r="CS120" s="174"/>
      <c r="CT120" s="173"/>
      <c r="CU120" s="173"/>
      <c r="CV120" s="151"/>
      <c r="CW120" s="151"/>
      <c r="CX120" s="151"/>
      <c r="CY120" s="151"/>
      <c r="CZ120" s="151"/>
      <c r="DA120" s="151"/>
    </row>
    <row r="121" spans="57:106" ht="13.5" customHeight="1">
      <c r="BG121" s="109"/>
      <c r="BH121" s="109"/>
      <c r="BI121" s="109"/>
      <c r="BJ121" s="109"/>
      <c r="BK121" s="109"/>
      <c r="BL121" s="109"/>
      <c r="BM121" s="109"/>
      <c r="BN121" s="109"/>
      <c r="BO121" s="109"/>
      <c r="BP121" s="109"/>
      <c r="BQ121" s="109"/>
      <c r="BR121" s="109"/>
      <c r="BS121" s="109"/>
      <c r="BT121" s="109"/>
      <c r="BU121" s="109"/>
      <c r="BV121" s="109"/>
      <c r="BW121" s="109"/>
      <c r="BX121" s="109"/>
      <c r="BY121" s="173"/>
      <c r="BZ121" s="173"/>
      <c r="CA121" s="175"/>
      <c r="CB121" s="175"/>
      <c r="CC121" s="175"/>
      <c r="CD121" s="175"/>
      <c r="CE121" s="175"/>
      <c r="CF121" s="175"/>
      <c r="CG121" s="175"/>
      <c r="CH121" s="175"/>
      <c r="CI121" s="109"/>
      <c r="CJ121" s="109"/>
      <c r="CK121" s="109"/>
      <c r="CL121" s="173"/>
      <c r="CM121" s="173"/>
      <c r="CN121" s="173"/>
      <c r="CO121" s="173"/>
      <c r="CP121" s="173"/>
      <c r="CQ121" s="173"/>
      <c r="CR121" s="174"/>
      <c r="CS121" s="174"/>
      <c r="CT121" s="173"/>
      <c r="CU121" s="173"/>
      <c r="CV121" s="151"/>
      <c r="CW121" s="151"/>
      <c r="CX121" s="151"/>
      <c r="CY121" s="151"/>
      <c r="CZ121" s="151"/>
      <c r="DA121" s="151"/>
    </row>
    <row r="122" spans="57:106" ht="13.5" customHeight="1">
      <c r="CF122" s="152"/>
      <c r="CG122" s="152"/>
      <c r="CH122" s="152"/>
      <c r="CI122" s="152"/>
      <c r="CJ122" s="152"/>
      <c r="CK122" s="152"/>
      <c r="CL122" s="152"/>
      <c r="CM122" s="152"/>
      <c r="CN122" s="152"/>
      <c r="CO122" s="152"/>
      <c r="CP122" s="152"/>
      <c r="CQ122" s="152"/>
      <c r="CR122" s="152"/>
      <c r="CS122" s="152"/>
      <c r="CT122" s="152"/>
      <c r="CU122" s="152"/>
      <c r="CV122" s="152"/>
      <c r="CW122" s="152"/>
      <c r="CX122" s="152"/>
      <c r="CY122" s="152"/>
    </row>
    <row r="123" spans="57:106" ht="13.5" customHeight="1">
      <c r="CF123" s="152"/>
      <c r="CG123" s="152"/>
      <c r="CH123" s="152"/>
      <c r="CI123" s="152"/>
      <c r="CJ123" s="152"/>
      <c r="CK123" s="152"/>
      <c r="CL123" s="152"/>
      <c r="CM123" s="152"/>
      <c r="CN123" s="152"/>
      <c r="CO123" s="152"/>
      <c r="CP123" s="152"/>
      <c r="CQ123" s="152"/>
      <c r="CR123" s="152"/>
      <c r="CS123" s="152"/>
      <c r="CT123" s="152"/>
      <c r="CU123" s="152"/>
      <c r="CV123" s="152"/>
      <c r="CW123" s="152"/>
      <c r="CX123" s="152"/>
      <c r="CY123" s="152"/>
    </row>
    <row r="124" spans="57:106" ht="13.5" customHeight="1">
      <c r="BF124" s="123"/>
      <c r="BG124" s="123"/>
      <c r="BH124" s="152"/>
      <c r="BI124" s="152"/>
      <c r="BJ124" s="152"/>
      <c r="BK124" s="152"/>
      <c r="BL124" s="152"/>
      <c r="BM124" s="152"/>
      <c r="BN124" s="173"/>
      <c r="BO124" s="173"/>
      <c r="BP124" s="173"/>
      <c r="BQ124" s="122"/>
      <c r="BR124" s="122"/>
      <c r="BS124" s="122"/>
      <c r="BT124" s="113"/>
      <c r="BU124" s="113"/>
      <c r="BV124" s="122"/>
      <c r="BW124" s="122"/>
      <c r="BX124" s="122"/>
      <c r="BY124" s="113"/>
      <c r="BZ124" s="113"/>
      <c r="CA124" s="176"/>
      <c r="CB124" s="176"/>
      <c r="CC124" s="176"/>
      <c r="CD124" s="113"/>
      <c r="CE124" s="113"/>
      <c r="CF124" s="152"/>
      <c r="CG124" s="152"/>
      <c r="CH124" s="152"/>
      <c r="CI124" s="152"/>
      <c r="CJ124" s="152"/>
      <c r="CK124" s="152"/>
      <c r="CL124" s="151"/>
      <c r="CM124" s="151"/>
      <c r="CN124" s="177"/>
      <c r="CO124" s="177"/>
      <c r="CP124" s="177"/>
      <c r="CQ124" s="177"/>
      <c r="CR124" s="177"/>
      <c r="CS124" s="177"/>
      <c r="CT124" s="177"/>
      <c r="CU124" s="177"/>
      <c r="CV124" s="110"/>
      <c r="CW124" s="151"/>
      <c r="CX124" s="151"/>
      <c r="CY124" s="151"/>
    </row>
    <row r="125" spans="57:106" ht="13.5" customHeight="1">
      <c r="BF125" s="123"/>
      <c r="BG125" s="123"/>
      <c r="BH125" s="152"/>
      <c r="BI125" s="152"/>
      <c r="BJ125" s="152"/>
      <c r="BK125" s="152"/>
      <c r="BL125" s="152"/>
      <c r="BM125" s="152"/>
      <c r="BN125" s="173"/>
      <c r="BO125" s="173"/>
      <c r="BP125" s="173"/>
      <c r="BQ125" s="122"/>
      <c r="BR125" s="122"/>
      <c r="BS125" s="122"/>
      <c r="BT125" s="113"/>
      <c r="BU125" s="113"/>
      <c r="BV125" s="122"/>
      <c r="BW125" s="122"/>
      <c r="BX125" s="122"/>
      <c r="BY125" s="113"/>
      <c r="BZ125" s="113"/>
      <c r="CA125" s="176"/>
      <c r="CB125" s="176"/>
      <c r="CC125" s="176"/>
      <c r="CD125" s="113"/>
      <c r="CE125" s="113"/>
      <c r="CF125" s="1"/>
      <c r="CG125" s="1"/>
      <c r="CH125" s="1"/>
      <c r="CI125" s="1"/>
      <c r="CJ125" s="1"/>
      <c r="CK125" s="1"/>
      <c r="CL125" s="151"/>
      <c r="CM125" s="151"/>
      <c r="CN125" s="177"/>
      <c r="CO125" s="177"/>
      <c r="CP125" s="177"/>
      <c r="CQ125" s="177"/>
      <c r="CR125" s="177"/>
      <c r="CS125" s="177"/>
      <c r="CT125" s="177"/>
      <c r="CU125" s="177"/>
      <c r="CV125" s="110"/>
      <c r="CW125" s="151"/>
      <c r="CX125" s="151"/>
      <c r="CY125" s="151"/>
      <c r="CZ125" s="3"/>
    </row>
    <row r="126" spans="57:106" ht="13.5" customHeight="1">
      <c r="BQ126" s="45"/>
      <c r="BR126" s="45"/>
      <c r="BS126" s="45"/>
      <c r="CF126" s="1"/>
      <c r="CG126" s="1"/>
      <c r="CH126" s="1"/>
      <c r="CI126" s="1"/>
      <c r="CJ126" s="1"/>
      <c r="CK126" s="1"/>
      <c r="CL126" s="3"/>
      <c r="CM126" s="3"/>
      <c r="CN126" s="48"/>
      <c r="CO126" s="48"/>
      <c r="CP126" s="48"/>
      <c r="CQ126" s="48"/>
      <c r="CR126" s="48"/>
      <c r="CS126" s="48"/>
      <c r="CT126" s="48"/>
      <c r="CU126" s="48"/>
      <c r="CV126" s="48"/>
      <c r="CW126" s="3"/>
      <c r="CX126" s="3"/>
      <c r="CY126" s="3"/>
      <c r="CZ126" s="3"/>
    </row>
    <row r="127" spans="57:106" ht="13.5" customHeight="1">
      <c r="CA127" s="151"/>
      <c r="CB127" s="173"/>
      <c r="CC127" s="173"/>
      <c r="CD127" s="173"/>
      <c r="CE127" s="173"/>
      <c r="CF127" s="173"/>
      <c r="CG127" s="173"/>
      <c r="CH127" s="173"/>
      <c r="CI127" s="173"/>
      <c r="CJ127" s="173"/>
      <c r="CK127" s="173"/>
      <c r="CL127" s="151"/>
      <c r="CM127" s="151"/>
      <c r="CN127" s="177"/>
      <c r="CO127" s="177"/>
      <c r="CP127" s="177"/>
      <c r="CQ127" s="177"/>
      <c r="CR127" s="177"/>
      <c r="CS127" s="177"/>
      <c r="CT127" s="177"/>
      <c r="CU127" s="177"/>
      <c r="CV127" s="110"/>
      <c r="CW127" s="151"/>
      <c r="CX127" s="151"/>
      <c r="CY127" s="151"/>
      <c r="CZ127" s="61"/>
      <c r="DA127" s="9"/>
    </row>
    <row r="128" spans="57:106" ht="13.5" customHeight="1">
      <c r="BG128" s="3"/>
      <c r="BH128" s="3"/>
      <c r="BI128" s="3"/>
      <c r="BW128" s="1"/>
      <c r="BX128" s="1"/>
      <c r="BY128" s="1"/>
      <c r="CA128" s="151"/>
      <c r="CB128" s="173"/>
      <c r="CC128" s="173"/>
      <c r="CD128" s="173"/>
      <c r="CE128" s="173"/>
      <c r="CF128" s="173"/>
      <c r="CG128" s="173"/>
      <c r="CH128" s="173"/>
      <c r="CI128" s="173"/>
      <c r="CJ128" s="173"/>
      <c r="CK128" s="173"/>
      <c r="CL128" s="151"/>
      <c r="CM128" s="151"/>
      <c r="CN128" s="177"/>
      <c r="CO128" s="177"/>
      <c r="CP128" s="177"/>
      <c r="CQ128" s="177"/>
      <c r="CR128" s="177"/>
      <c r="CS128" s="177"/>
      <c r="CT128" s="177"/>
      <c r="CU128" s="177"/>
      <c r="CV128" s="110"/>
      <c r="CW128" s="151"/>
      <c r="CX128" s="151"/>
      <c r="CY128" s="151"/>
      <c r="CZ128" s="61"/>
      <c r="DA128" s="9"/>
    </row>
    <row r="129" spans="58:105" ht="13.5" customHeight="1">
      <c r="BQ129" s="45"/>
      <c r="BR129" s="45"/>
      <c r="BS129" s="45"/>
      <c r="CN129" s="52"/>
      <c r="CO129" s="52"/>
      <c r="CP129" s="52"/>
      <c r="CQ129" s="52"/>
      <c r="CR129" s="52"/>
      <c r="CS129" s="52"/>
      <c r="CT129" s="52"/>
      <c r="CU129" s="52"/>
      <c r="CV129" s="52"/>
    </row>
    <row r="130" spans="58:105" ht="13.5" customHeight="1">
      <c r="BF130" s="3"/>
      <c r="BG130" s="3"/>
      <c r="BH130" s="3"/>
      <c r="BI130" s="3"/>
      <c r="BJ130" s="3"/>
      <c r="BK130" s="3"/>
      <c r="BL130" s="3"/>
      <c r="BM130" s="3"/>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3"/>
      <c r="CM130" s="3"/>
      <c r="CN130" s="48"/>
      <c r="CO130" s="48"/>
      <c r="CP130" s="48"/>
      <c r="CQ130" s="48"/>
      <c r="CR130" s="48"/>
      <c r="CS130" s="48"/>
      <c r="CT130" s="48"/>
      <c r="CU130" s="48"/>
      <c r="CV130" s="48"/>
      <c r="CW130" s="3"/>
      <c r="CX130" s="3"/>
      <c r="CY130" s="3"/>
      <c r="CZ130" s="3"/>
      <c r="DA130" s="3"/>
    </row>
    <row r="131" spans="58:105" ht="13.5" customHeight="1">
      <c r="BF131" s="123"/>
      <c r="BG131" s="123"/>
      <c r="BH131" s="152"/>
      <c r="BI131" s="152"/>
      <c r="BJ131" s="152"/>
      <c r="BK131" s="152"/>
      <c r="BL131" s="152"/>
      <c r="BM131" s="152"/>
      <c r="BN131" s="173"/>
      <c r="BO131" s="173"/>
      <c r="BP131" s="173"/>
      <c r="BQ131" s="122"/>
      <c r="BR131" s="122"/>
      <c r="BS131" s="122"/>
      <c r="BT131" s="113"/>
      <c r="BU131" s="113"/>
      <c r="BV131" s="122"/>
      <c r="BW131" s="122"/>
      <c r="BX131" s="122"/>
      <c r="BY131" s="113"/>
      <c r="BZ131" s="113"/>
      <c r="CA131" s="176"/>
      <c r="CB131" s="176"/>
      <c r="CC131" s="176"/>
      <c r="CD131" s="113"/>
      <c r="CE131" s="113"/>
      <c r="CF131" s="152"/>
      <c r="CG131" s="152"/>
      <c r="CH131" s="152"/>
      <c r="CI131" s="152"/>
      <c r="CJ131" s="152"/>
      <c r="CK131" s="152"/>
      <c r="CL131" s="151"/>
      <c r="CM131" s="151"/>
      <c r="CN131" s="177"/>
      <c r="CO131" s="177"/>
      <c r="CP131" s="177"/>
      <c r="CQ131" s="177"/>
      <c r="CR131" s="177"/>
      <c r="CS131" s="177"/>
      <c r="CT131" s="177"/>
      <c r="CU131" s="177"/>
      <c r="CV131" s="110"/>
      <c r="CW131" s="151"/>
      <c r="CX131" s="151"/>
      <c r="CY131" s="151"/>
    </row>
    <row r="132" spans="58:105" ht="13.5" customHeight="1">
      <c r="BF132" s="123"/>
      <c r="BG132" s="123"/>
      <c r="BH132" s="152"/>
      <c r="BI132" s="152"/>
      <c r="BJ132" s="152"/>
      <c r="BK132" s="152"/>
      <c r="BL132" s="152"/>
      <c r="BM132" s="152"/>
      <c r="BN132" s="173"/>
      <c r="BO132" s="173"/>
      <c r="BP132" s="173"/>
      <c r="BQ132" s="122"/>
      <c r="BR132" s="122"/>
      <c r="BS132" s="122"/>
      <c r="BT132" s="113"/>
      <c r="BU132" s="113"/>
      <c r="BV132" s="122"/>
      <c r="BW132" s="122"/>
      <c r="BX132" s="122"/>
      <c r="BY132" s="113"/>
      <c r="BZ132" s="113"/>
      <c r="CA132" s="176"/>
      <c r="CB132" s="176"/>
      <c r="CC132" s="176"/>
      <c r="CD132" s="113"/>
      <c r="CE132" s="113"/>
      <c r="CF132" s="1"/>
      <c r="CG132" s="1"/>
      <c r="CH132" s="1"/>
      <c r="CI132" s="1"/>
      <c r="CJ132" s="1"/>
      <c r="CK132" s="1"/>
      <c r="CL132" s="151"/>
      <c r="CM132" s="151"/>
      <c r="CN132" s="177"/>
      <c r="CO132" s="177"/>
      <c r="CP132" s="177"/>
      <c r="CQ132" s="177"/>
      <c r="CR132" s="177"/>
      <c r="CS132" s="177"/>
      <c r="CT132" s="177"/>
      <c r="CU132" s="177"/>
      <c r="CV132" s="110"/>
      <c r="CW132" s="151"/>
      <c r="CX132" s="151"/>
      <c r="CY132" s="151"/>
      <c r="CZ132" s="3"/>
    </row>
    <row r="133" spans="58:105" ht="13.5" customHeight="1">
      <c r="CF133" s="3"/>
      <c r="CG133" s="3"/>
      <c r="CH133" s="3"/>
      <c r="CI133" s="3"/>
      <c r="CJ133" s="3"/>
      <c r="CK133" s="3"/>
      <c r="CL133" s="3"/>
      <c r="CM133" s="3"/>
      <c r="CN133" s="48"/>
      <c r="CO133" s="48"/>
      <c r="CP133" s="48"/>
      <c r="CQ133" s="48"/>
      <c r="CR133" s="48"/>
      <c r="CS133" s="48"/>
      <c r="CT133" s="48"/>
      <c r="CU133" s="48"/>
      <c r="CV133" s="48"/>
      <c r="CW133" s="3"/>
      <c r="CX133" s="3"/>
      <c r="CY133" s="3"/>
      <c r="CZ133" s="3"/>
    </row>
    <row r="134" spans="58:105" ht="13.5" customHeight="1">
      <c r="CA134" s="151"/>
      <c r="CB134" s="173"/>
      <c r="CC134" s="173"/>
      <c r="CD134" s="173"/>
      <c r="CE134" s="173"/>
      <c r="CF134" s="173"/>
      <c r="CG134" s="173"/>
      <c r="CH134" s="173"/>
      <c r="CI134" s="173"/>
      <c r="CJ134" s="173"/>
      <c r="CK134" s="173"/>
      <c r="CL134" s="151"/>
      <c r="CM134" s="151"/>
      <c r="CN134" s="177"/>
      <c r="CO134" s="177"/>
      <c r="CP134" s="177"/>
      <c r="CQ134" s="177"/>
      <c r="CR134" s="177"/>
      <c r="CS134" s="177"/>
      <c r="CT134" s="177"/>
      <c r="CU134" s="177"/>
      <c r="CV134" s="110"/>
      <c r="CW134" s="151"/>
      <c r="CX134" s="151"/>
      <c r="CY134" s="151"/>
      <c r="CZ134" s="61"/>
      <c r="DA134" s="9"/>
    </row>
    <row r="135" spans="58:105" ht="13.5" customHeight="1">
      <c r="BG135" s="3"/>
      <c r="BH135" s="3"/>
      <c r="BI135" s="3"/>
      <c r="BJ135" s="3"/>
      <c r="BK135" s="3"/>
      <c r="BL135" s="3"/>
      <c r="BM135" s="3"/>
      <c r="BN135" s="3"/>
      <c r="BO135" s="3"/>
      <c r="BP135" s="3"/>
      <c r="BQ135" s="3"/>
      <c r="BR135" s="3"/>
      <c r="BS135" s="3"/>
      <c r="BT135" s="3"/>
      <c r="BU135" s="3"/>
      <c r="BV135" s="3"/>
      <c r="BW135" s="3"/>
      <c r="BX135" s="3"/>
      <c r="BY135" s="3"/>
      <c r="CA135" s="151"/>
      <c r="CB135" s="173"/>
      <c r="CC135" s="173"/>
      <c r="CD135" s="173"/>
      <c r="CE135" s="173"/>
      <c r="CF135" s="173"/>
      <c r="CG135" s="173"/>
      <c r="CH135" s="173"/>
      <c r="CI135" s="173"/>
      <c r="CJ135" s="173"/>
      <c r="CK135" s="173"/>
      <c r="CL135" s="151"/>
      <c r="CM135" s="151"/>
      <c r="CN135" s="177"/>
      <c r="CO135" s="177"/>
      <c r="CP135" s="177"/>
      <c r="CQ135" s="177"/>
      <c r="CR135" s="177"/>
      <c r="CS135" s="177"/>
      <c r="CT135" s="177"/>
      <c r="CU135" s="177"/>
      <c r="CV135" s="110"/>
      <c r="CW135" s="151"/>
      <c r="CX135" s="151"/>
      <c r="CY135" s="151"/>
      <c r="CZ135" s="61"/>
      <c r="DA135" s="9"/>
    </row>
    <row r="136" spans="58:105" ht="13.5" customHeight="1">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row>
    <row r="137" spans="58:105" ht="13.5" customHeight="1">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row>
    <row r="138" spans="58:105" ht="13.5" customHeight="1">
      <c r="BF138" s="3"/>
      <c r="BG138" s="3"/>
      <c r="BH138" s="114"/>
      <c r="BI138" s="114"/>
      <c r="BJ138" s="114"/>
      <c r="BK138" s="114"/>
      <c r="BL138" s="114"/>
      <c r="BM138" s="178"/>
      <c r="BN138" s="178"/>
      <c r="BO138" s="178"/>
      <c r="BP138" s="178"/>
      <c r="BQ138" s="178"/>
      <c r="BR138" s="178"/>
      <c r="BS138" s="178"/>
      <c r="BT138" s="178"/>
      <c r="BU138" s="178"/>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c r="CR138" s="114"/>
      <c r="CS138" s="114"/>
      <c r="CT138" s="114"/>
      <c r="CU138" s="114"/>
      <c r="CV138" s="114"/>
      <c r="CW138" s="114"/>
      <c r="CX138" s="114"/>
      <c r="CY138" s="114"/>
      <c r="CZ138" s="114"/>
      <c r="DA138" s="3"/>
    </row>
    <row r="139" spans="58:105" ht="13.5" customHeight="1">
      <c r="BF139" s="3"/>
      <c r="BG139" s="3"/>
      <c r="BH139" s="114"/>
      <c r="BI139" s="114"/>
      <c r="BJ139" s="114"/>
      <c r="BK139" s="114"/>
      <c r="BL139" s="114"/>
      <c r="BM139" s="178"/>
      <c r="BN139" s="178"/>
      <c r="BO139" s="178"/>
      <c r="BP139" s="178"/>
      <c r="BQ139" s="178"/>
      <c r="BR139" s="178"/>
      <c r="BS139" s="178"/>
      <c r="BT139" s="178"/>
      <c r="BU139" s="178"/>
      <c r="BV139" s="114"/>
      <c r="BW139" s="114"/>
      <c r="BX139" s="114"/>
      <c r="BY139" s="114"/>
      <c r="BZ139" s="114"/>
      <c r="CA139" s="114"/>
      <c r="CB139" s="114"/>
      <c r="CC139" s="114"/>
      <c r="CD139" s="114"/>
      <c r="CE139" s="114"/>
      <c r="CF139" s="114"/>
      <c r="CG139" s="114"/>
      <c r="CH139" s="114"/>
      <c r="CI139" s="114"/>
      <c r="CJ139" s="114"/>
      <c r="CK139" s="114"/>
      <c r="CL139" s="114"/>
      <c r="CM139" s="114"/>
      <c r="CN139" s="114"/>
      <c r="CO139" s="114"/>
      <c r="CP139" s="114"/>
      <c r="CQ139" s="114"/>
      <c r="CR139" s="114"/>
      <c r="CS139" s="114"/>
      <c r="CT139" s="114"/>
      <c r="CU139" s="114"/>
      <c r="CV139" s="114"/>
      <c r="CW139" s="114"/>
      <c r="CX139" s="114"/>
      <c r="CY139" s="114"/>
      <c r="CZ139" s="114"/>
      <c r="DA139" s="3"/>
    </row>
    <row r="140" spans="58:105" ht="13.5" customHeight="1">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row>
    <row r="141" spans="58:105" ht="13.5" customHeight="1">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row>
    <row r="143" spans="58:105" ht="13.5" customHeight="1">
      <c r="BF143" s="179"/>
      <c r="BG143" s="179"/>
      <c r="BH143" s="109"/>
      <c r="BI143" s="109"/>
      <c r="BJ143" s="109"/>
      <c r="BK143" s="109"/>
      <c r="BL143" s="109"/>
      <c r="BM143" s="138"/>
      <c r="BN143" s="138"/>
      <c r="BO143" s="138"/>
      <c r="BP143" s="138"/>
      <c r="BQ143" s="138"/>
      <c r="BR143" s="138"/>
      <c r="BS143" s="138"/>
      <c r="BT143" s="138"/>
      <c r="BU143" s="138"/>
      <c r="BV143" s="138"/>
      <c r="BW143" s="138"/>
      <c r="BX143" s="138"/>
      <c r="BY143" s="138"/>
      <c r="BZ143" s="138"/>
      <c r="CA143" s="138"/>
      <c r="CB143" s="138"/>
      <c r="CC143" s="138"/>
      <c r="CD143" s="138"/>
      <c r="CE143" s="138"/>
      <c r="CF143" s="138"/>
      <c r="CG143" s="138"/>
      <c r="CH143" s="138"/>
      <c r="CI143" s="138"/>
      <c r="CJ143" s="138"/>
      <c r="CK143" s="138"/>
      <c r="CL143" s="138"/>
      <c r="CM143" s="138"/>
      <c r="CN143" s="138"/>
      <c r="CO143" s="138"/>
      <c r="CP143" s="138"/>
      <c r="CQ143" s="138"/>
      <c r="CR143" s="138"/>
      <c r="CS143" s="138"/>
      <c r="CT143" s="138"/>
      <c r="CU143" s="138"/>
      <c r="CV143" s="153"/>
      <c r="CW143" s="153"/>
      <c r="CX143" s="153"/>
      <c r="CY143" s="153"/>
      <c r="CZ143" s="153"/>
      <c r="DA143" s="153"/>
    </row>
    <row r="144" spans="58:105" ht="13.5" customHeight="1">
      <c r="BF144" s="179"/>
      <c r="BG144" s="179"/>
      <c r="BH144" s="109"/>
      <c r="BI144" s="109"/>
      <c r="BJ144" s="109"/>
      <c r="BK144" s="109"/>
      <c r="BL144" s="109"/>
      <c r="BM144" s="138"/>
      <c r="BN144" s="138"/>
      <c r="BO144" s="138"/>
      <c r="BP144" s="138"/>
      <c r="BQ144" s="138"/>
      <c r="BR144" s="138"/>
      <c r="BS144" s="138"/>
      <c r="BT144" s="138"/>
      <c r="BU144" s="138"/>
      <c r="BV144" s="138"/>
      <c r="BW144" s="138"/>
      <c r="BX144" s="138"/>
      <c r="BY144" s="138"/>
      <c r="BZ144" s="138"/>
      <c r="CA144" s="138"/>
      <c r="CB144" s="138"/>
      <c r="CC144" s="138"/>
      <c r="CD144" s="138"/>
      <c r="CE144" s="138"/>
      <c r="CF144" s="138"/>
      <c r="CG144" s="138"/>
      <c r="CH144" s="138"/>
      <c r="CI144" s="138"/>
      <c r="CJ144" s="138"/>
      <c r="CK144" s="138"/>
      <c r="CL144" s="138"/>
      <c r="CM144" s="138"/>
      <c r="CN144" s="138"/>
      <c r="CO144" s="138"/>
      <c r="CP144" s="138"/>
      <c r="CQ144" s="138"/>
      <c r="CR144" s="138"/>
      <c r="CS144" s="138"/>
      <c r="CT144" s="138"/>
      <c r="CU144" s="138"/>
      <c r="CV144" s="153"/>
      <c r="CW144" s="153"/>
      <c r="CX144" s="153"/>
      <c r="CY144" s="153"/>
      <c r="CZ144" s="153"/>
      <c r="DA144" s="153"/>
    </row>
    <row r="145" spans="58:105" ht="13.5" customHeight="1">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row>
    <row r="146" spans="58:105" ht="13.5" customHeight="1">
      <c r="BF146" s="3"/>
      <c r="BG146" s="3"/>
      <c r="BH146" s="3"/>
      <c r="BI146" s="3"/>
      <c r="BJ146" s="3"/>
      <c r="BK146" s="3"/>
      <c r="BL146" s="3"/>
      <c r="BM146" s="180"/>
      <c r="BN146" s="180"/>
      <c r="BO146" s="180"/>
      <c r="BP146" s="180"/>
      <c r="BQ146" s="180"/>
      <c r="BR146" s="180"/>
      <c r="BS146" s="180"/>
      <c r="BT146" s="180"/>
      <c r="BU146" s="180"/>
      <c r="BV146" s="180"/>
      <c r="BW146" s="180"/>
      <c r="BX146" s="180"/>
      <c r="BY146" s="180"/>
      <c r="BZ146" s="180"/>
      <c r="CA146" s="180"/>
      <c r="CB146" s="180"/>
      <c r="CC146" s="180"/>
      <c r="CD146" s="180"/>
      <c r="CE146" s="180"/>
      <c r="CF146" s="180"/>
      <c r="CG146" s="180"/>
      <c r="CH146" s="180"/>
      <c r="CI146" s="180"/>
      <c r="CJ146" s="180"/>
      <c r="CK146" s="180"/>
      <c r="CL146" s="180"/>
      <c r="CM146" s="180"/>
      <c r="CN146" s="180"/>
      <c r="CO146" s="180"/>
      <c r="CP146" s="180"/>
      <c r="CQ146" s="180"/>
      <c r="CR146" s="180"/>
      <c r="CS146" s="180"/>
      <c r="CT146" s="180"/>
      <c r="CU146" s="180"/>
      <c r="CV146" s="111"/>
      <c r="CW146" s="111"/>
      <c r="CX146" s="111"/>
      <c r="CY146" s="111"/>
      <c r="CZ146" s="111"/>
      <c r="DA146" s="111"/>
    </row>
    <row r="147" spans="58:105" ht="13.5" customHeight="1">
      <c r="BF147" s="3"/>
      <c r="BG147" s="3"/>
      <c r="BH147" s="3"/>
      <c r="BI147" s="3"/>
      <c r="BJ147" s="3"/>
      <c r="BK147" s="3"/>
      <c r="BL147" s="3"/>
      <c r="BM147" s="180"/>
      <c r="BN147" s="180"/>
      <c r="BO147" s="180"/>
      <c r="BP147" s="180"/>
      <c r="BQ147" s="180"/>
      <c r="BR147" s="180"/>
      <c r="BS147" s="180"/>
      <c r="BT147" s="180"/>
      <c r="BU147" s="180"/>
      <c r="BV147" s="180"/>
      <c r="BW147" s="180"/>
      <c r="BX147" s="180"/>
      <c r="BY147" s="180"/>
      <c r="BZ147" s="180"/>
      <c r="CA147" s="180"/>
      <c r="CB147" s="180"/>
      <c r="CC147" s="180"/>
      <c r="CD147" s="180"/>
      <c r="CE147" s="180"/>
      <c r="CF147" s="180"/>
      <c r="CG147" s="180"/>
      <c r="CH147" s="180"/>
      <c r="CI147" s="180"/>
      <c r="CJ147" s="180"/>
      <c r="CK147" s="180"/>
      <c r="CL147" s="180"/>
      <c r="CM147" s="180"/>
      <c r="CN147" s="180"/>
      <c r="CO147" s="180"/>
      <c r="CP147" s="180"/>
      <c r="CQ147" s="180"/>
      <c r="CR147" s="180"/>
      <c r="CS147" s="180"/>
      <c r="CT147" s="180"/>
      <c r="CU147" s="180"/>
      <c r="CV147" s="111"/>
      <c r="CW147" s="111"/>
      <c r="CX147" s="111"/>
      <c r="CY147" s="111"/>
      <c r="CZ147" s="111"/>
      <c r="DA147" s="111"/>
    </row>
  </sheetData>
  <sheetProtection selectLockedCells="1" selectUnlockedCells="1"/>
  <mergeCells count="39">
    <mergeCell ref="AI52:AJ53"/>
    <mergeCell ref="AK52:AL53"/>
    <mergeCell ref="AM52:BA53"/>
    <mergeCell ref="W52:Z53"/>
    <mergeCell ref="AA52:AB53"/>
    <mergeCell ref="AC52:AD53"/>
    <mergeCell ref="AE52:AF53"/>
    <mergeCell ref="AG52:AH53"/>
    <mergeCell ref="AM86:AU87"/>
    <mergeCell ref="AM84:AU85"/>
    <mergeCell ref="D74:BA79"/>
    <mergeCell ref="D81:AG82"/>
    <mergeCell ref="D85:AG86"/>
    <mergeCell ref="AJ84:AL85"/>
    <mergeCell ref="AJ86:AL87"/>
    <mergeCell ref="D83:AG84"/>
    <mergeCell ref="D49:BA50"/>
    <mergeCell ref="Z12:AB14"/>
    <mergeCell ref="H28:AB30"/>
    <mergeCell ref="AV24:BA31"/>
    <mergeCell ref="AF13:BA14"/>
    <mergeCell ref="AF19:AG20"/>
    <mergeCell ref="AH19:AP20"/>
    <mergeCell ref="AQ19:AR20"/>
    <mergeCell ref="AS19:BA20"/>
    <mergeCell ref="D28:G30"/>
    <mergeCell ref="BU30:CC31"/>
    <mergeCell ref="BE24:BT25"/>
    <mergeCell ref="BE22:BT23"/>
    <mergeCell ref="D4:BA7"/>
    <mergeCell ref="AF15:BA16"/>
    <mergeCell ref="AF17:BA18"/>
    <mergeCell ref="D12:Y14"/>
    <mergeCell ref="BE26:BT27"/>
    <mergeCell ref="BE28:BT29"/>
    <mergeCell ref="BU22:CC23"/>
    <mergeCell ref="BU24:CC25"/>
    <mergeCell ref="BU26:CC27"/>
    <mergeCell ref="BU28:CC29"/>
  </mergeCells>
  <phoneticPr fontId="2"/>
  <printOptions horizontalCentered="1"/>
  <pageMargins left="0.19685039370078741" right="0.19685039370078741" top="0.19685039370078741" bottom="0.19685039370078741" header="0.19685039370078741" footer="0.19685039370078741"/>
  <pageSetup paperSize="9" scale="73" orientation="portrait" r:id="rId1"/>
  <headerFooter alignWithMargins="0"/>
  <rowBreaks count="1" manualBreakCount="1">
    <brk id="90" max="55"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0089-55CF-4BD5-A790-71D9DE4459E8}">
  <sheetPr codeName="Sheet17">
    <tabColor theme="5" tint="0.59999389629810485"/>
  </sheetPr>
  <dimension ref="A1:DJ299"/>
  <sheetViews>
    <sheetView view="pageBreakPreview" zoomScale="70" zoomScaleNormal="100" zoomScaleSheetLayoutView="70" workbookViewId="0">
      <selection activeCell="K2" sqref="K2:AD4"/>
    </sheetView>
  </sheetViews>
  <sheetFormatPr defaultColWidth="2.5" defaultRowHeight="13.5" customHeight="1"/>
  <cols>
    <col min="1" max="15" width="2.5" style="79"/>
    <col min="16" max="16" width="2.5" style="79" customWidth="1"/>
    <col min="17" max="30" width="2.5" style="79"/>
    <col min="31" max="31" width="2.5" style="79" customWidth="1"/>
    <col min="32" max="46" width="2.5" style="79"/>
    <col min="47" max="48" width="2.5" style="79" customWidth="1"/>
    <col min="49" max="16384" width="2.5" style="79"/>
  </cols>
  <sheetData>
    <row r="1" spans="1:114" ht="13.5" customHeight="1">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row>
    <row r="2" spans="1:114" ht="13.5" customHeight="1">
      <c r="D2" s="3991" t="s">
        <v>1166</v>
      </c>
      <c r="E2" s="3992"/>
      <c r="F2" s="3992"/>
      <c r="G2" s="3992"/>
      <c r="H2" s="3992"/>
      <c r="I2" s="3992"/>
      <c r="J2" s="3993"/>
      <c r="K2" s="4000" t="str">
        <f>基本入力!F13</f>
        <v>●買主太郎</v>
      </c>
      <c r="L2" s="4000"/>
      <c r="M2" s="4000"/>
      <c r="N2" s="4000"/>
      <c r="O2" s="4000"/>
      <c r="P2" s="4000"/>
      <c r="Q2" s="4000"/>
      <c r="R2" s="4000"/>
      <c r="S2" s="4000"/>
      <c r="T2" s="4000"/>
      <c r="U2" s="4000"/>
      <c r="V2" s="4000"/>
      <c r="W2" s="4000"/>
      <c r="X2" s="4000"/>
      <c r="Y2" s="4000"/>
      <c r="Z2" s="4000"/>
      <c r="AA2" s="4000"/>
      <c r="AB2" s="4000"/>
      <c r="AC2" s="4000"/>
      <c r="AD2" s="4000"/>
      <c r="AE2" s="4000" t="s">
        <v>1094</v>
      </c>
      <c r="AF2" s="4000"/>
      <c r="AG2" s="4003"/>
      <c r="AK2" s="88"/>
      <c r="AL2" s="88"/>
      <c r="AM2" s="88"/>
    </row>
    <row r="3" spans="1:114" ht="13.5" customHeight="1">
      <c r="D3" s="3994"/>
      <c r="E3" s="3995"/>
      <c r="F3" s="3995"/>
      <c r="G3" s="3995"/>
      <c r="H3" s="3995"/>
      <c r="I3" s="3995"/>
      <c r="J3" s="3996"/>
      <c r="K3" s="4001"/>
      <c r="L3" s="4001"/>
      <c r="M3" s="4001"/>
      <c r="N3" s="4001"/>
      <c r="O3" s="4001"/>
      <c r="P3" s="4001"/>
      <c r="Q3" s="4001"/>
      <c r="R3" s="4001"/>
      <c r="S3" s="4001"/>
      <c r="T3" s="4001"/>
      <c r="U3" s="4001"/>
      <c r="V3" s="4001"/>
      <c r="W3" s="4001"/>
      <c r="X3" s="4001"/>
      <c r="Y3" s="4001"/>
      <c r="Z3" s="4001"/>
      <c r="AA3" s="4001"/>
      <c r="AB3" s="4001"/>
      <c r="AC3" s="4001"/>
      <c r="AD3" s="4001"/>
      <c r="AE3" s="4001"/>
      <c r="AF3" s="4001"/>
      <c r="AG3" s="4004"/>
      <c r="AK3" s="88"/>
      <c r="AL3" s="88"/>
      <c r="AM3" s="88"/>
    </row>
    <row r="4" spans="1:114" ht="13.5" customHeight="1">
      <c r="A4" s="266"/>
      <c r="D4" s="3997"/>
      <c r="E4" s="3998"/>
      <c r="F4" s="3998"/>
      <c r="G4" s="3998"/>
      <c r="H4" s="3998"/>
      <c r="I4" s="3998"/>
      <c r="J4" s="3999"/>
      <c r="K4" s="4002"/>
      <c r="L4" s="4002"/>
      <c r="M4" s="4002"/>
      <c r="N4" s="4002"/>
      <c r="O4" s="4002"/>
      <c r="P4" s="4002"/>
      <c r="Q4" s="4002"/>
      <c r="R4" s="4002"/>
      <c r="S4" s="4002"/>
      <c r="T4" s="4002"/>
      <c r="U4" s="4002"/>
      <c r="V4" s="4002"/>
      <c r="W4" s="4002"/>
      <c r="X4" s="4002"/>
      <c r="Y4" s="4002"/>
      <c r="Z4" s="4002"/>
      <c r="AA4" s="4002"/>
      <c r="AB4" s="4002"/>
      <c r="AC4" s="4002"/>
      <c r="AD4" s="4002"/>
      <c r="AE4" s="4002"/>
      <c r="AF4" s="4002"/>
      <c r="AG4" s="4005"/>
    </row>
    <row r="5" spans="1:114" ht="13.5" customHeight="1">
      <c r="A5" s="266"/>
      <c r="D5" s="271"/>
      <c r="E5" s="271"/>
      <c r="F5" s="271"/>
      <c r="G5" s="271"/>
      <c r="H5" s="271"/>
      <c r="I5" s="271"/>
      <c r="J5" s="271"/>
      <c r="AT5" s="266"/>
      <c r="AU5" s="96"/>
      <c r="AV5" s="96"/>
      <c r="BH5" s="265"/>
      <c r="BI5" s="265"/>
      <c r="BJ5" s="261"/>
      <c r="BK5" s="261"/>
      <c r="BL5" s="261"/>
      <c r="BM5" s="261"/>
      <c r="BN5" s="264"/>
      <c r="BO5" s="264"/>
      <c r="BP5" s="264"/>
      <c r="BQ5" s="264"/>
      <c r="BR5" s="264"/>
      <c r="BS5" s="264"/>
      <c r="BT5" s="264"/>
      <c r="BU5" s="264"/>
      <c r="BV5" s="264"/>
      <c r="BW5" s="264"/>
      <c r="BX5" s="264"/>
      <c r="BY5" s="264"/>
      <c r="BZ5" s="264"/>
      <c r="CA5" s="264"/>
      <c r="CB5" s="264"/>
      <c r="CC5" s="264"/>
      <c r="CD5" s="264"/>
      <c r="CE5" s="264"/>
      <c r="CF5" s="265"/>
      <c r="CG5" s="265"/>
      <c r="CH5" s="265"/>
      <c r="CI5" s="265"/>
      <c r="CJ5" s="261"/>
      <c r="CK5" s="261"/>
      <c r="CL5" s="261"/>
      <c r="CM5" s="261"/>
      <c r="CN5" s="264"/>
      <c r="CO5" s="264"/>
      <c r="CP5" s="264"/>
      <c r="CQ5" s="264"/>
      <c r="CR5" s="264"/>
      <c r="CS5" s="264"/>
      <c r="CT5" s="264"/>
      <c r="CU5" s="264"/>
      <c r="CV5" s="264"/>
      <c r="CW5" s="264"/>
      <c r="CX5" s="264"/>
      <c r="CY5" s="264"/>
      <c r="CZ5" s="264"/>
      <c r="DA5" s="264"/>
      <c r="DB5" s="264"/>
      <c r="DC5" s="264"/>
      <c r="DD5" s="264"/>
      <c r="DE5" s="264"/>
      <c r="DF5" s="264"/>
    </row>
    <row r="6" spans="1:114" ht="13.5" customHeight="1">
      <c r="A6" s="266"/>
      <c r="D6" s="3943" t="s">
        <v>1167</v>
      </c>
      <c r="E6" s="3944"/>
      <c r="F6" s="3944"/>
      <c r="G6" s="3944"/>
      <c r="H6" s="3944"/>
      <c r="I6" s="3944"/>
      <c r="J6" s="3945"/>
      <c r="K6" s="3931">
        <f>基本入力!AB13</f>
        <v>0</v>
      </c>
      <c r="L6" s="3932"/>
      <c r="M6" s="3932"/>
      <c r="N6" s="3932"/>
      <c r="O6" s="3932"/>
      <c r="P6" s="3932"/>
      <c r="Q6" s="3932"/>
      <c r="R6" s="3932"/>
      <c r="S6" s="3932"/>
      <c r="T6" s="3932"/>
      <c r="U6" s="3932"/>
      <c r="V6" s="3932"/>
      <c r="W6" s="3932"/>
      <c r="X6" s="3932"/>
      <c r="Y6" s="3932"/>
      <c r="Z6" s="3932"/>
      <c r="AA6" s="3932"/>
      <c r="AB6" s="3932"/>
      <c r="AC6" s="3932"/>
      <c r="AD6" s="3932"/>
      <c r="AE6" s="3932"/>
      <c r="AF6" s="3932"/>
      <c r="AG6" s="3932"/>
      <c r="AH6" s="3932"/>
      <c r="AI6" s="3932"/>
      <c r="AJ6" s="3932"/>
      <c r="AK6" s="3978" t="str">
        <f>基本入力!AS13</f>
        <v>●</v>
      </c>
      <c r="AL6" s="3978"/>
      <c r="AM6" s="3978"/>
      <c r="AN6" s="3978"/>
      <c r="AO6" s="3978" t="s">
        <v>352</v>
      </c>
      <c r="AP6" s="3978"/>
      <c r="AQ6" s="3978"/>
      <c r="AR6" s="3981"/>
      <c r="BH6" s="3943" t="s">
        <v>1168</v>
      </c>
      <c r="BI6" s="3944"/>
      <c r="BJ6" s="3944"/>
      <c r="BK6" s="3944"/>
      <c r="BL6" s="3944"/>
      <c r="BM6" s="3944"/>
      <c r="BN6" s="3945"/>
      <c r="BO6" s="4000" t="str">
        <f>基本入力!F15&amp;基本入力!J15&amp;基本入力!N15&amp;基本入力!X15&amp;基本入力!AB15</f>
        <v>東京都練馬区高松3丁目　●番●-●号</v>
      </c>
      <c r="BP6" s="4000"/>
      <c r="BQ6" s="4000"/>
      <c r="BR6" s="4000"/>
      <c r="BS6" s="4000"/>
      <c r="BT6" s="4000"/>
      <c r="BU6" s="4000"/>
      <c r="BV6" s="4000"/>
      <c r="BW6" s="4000"/>
      <c r="BX6" s="4000"/>
      <c r="BY6" s="4000"/>
      <c r="BZ6" s="4000"/>
      <c r="CA6" s="4000"/>
      <c r="CB6" s="4000"/>
      <c r="CC6" s="4000"/>
      <c r="CD6" s="4000"/>
      <c r="CE6" s="4000"/>
      <c r="CF6" s="4000"/>
      <c r="CG6" s="4000"/>
      <c r="CH6" s="4000"/>
      <c r="CI6" s="4000"/>
      <c r="CJ6" s="4000"/>
      <c r="CK6" s="4000"/>
      <c r="CL6" s="4000"/>
      <c r="CM6" s="4000"/>
      <c r="CN6" s="4000"/>
      <c r="CO6" s="4000"/>
      <c r="CP6" s="4000"/>
      <c r="CQ6" s="4000"/>
      <c r="CR6" s="4000"/>
      <c r="CS6" s="4000"/>
      <c r="CT6" s="4000"/>
      <c r="CU6" s="4000"/>
      <c r="CV6" s="4000"/>
      <c r="CW6" s="4000"/>
      <c r="CX6" s="4000"/>
      <c r="CY6" s="4000"/>
      <c r="CZ6" s="4000"/>
      <c r="DA6" s="4000"/>
      <c r="DB6" s="4000"/>
      <c r="DC6" s="4000"/>
      <c r="DD6" s="4000"/>
      <c r="DE6" s="4000"/>
      <c r="DF6" s="4000"/>
      <c r="DG6" s="4000"/>
      <c r="DH6" s="4003"/>
      <c r="DI6" s="454"/>
    </row>
    <row r="7" spans="1:114" ht="13.5" customHeight="1">
      <c r="A7" s="96"/>
      <c r="D7" s="3946"/>
      <c r="E7" s="3947"/>
      <c r="F7" s="3947"/>
      <c r="G7" s="3947"/>
      <c r="H7" s="3947"/>
      <c r="I7" s="3947"/>
      <c r="J7" s="3948"/>
      <c r="K7" s="3933"/>
      <c r="L7" s="3934"/>
      <c r="M7" s="3934"/>
      <c r="N7" s="3934"/>
      <c r="O7" s="3934"/>
      <c r="P7" s="3934"/>
      <c r="Q7" s="3934"/>
      <c r="R7" s="3934"/>
      <c r="S7" s="3934"/>
      <c r="T7" s="3934"/>
      <c r="U7" s="3934"/>
      <c r="V7" s="3934"/>
      <c r="W7" s="3934"/>
      <c r="X7" s="3934"/>
      <c r="Y7" s="3934"/>
      <c r="Z7" s="3934"/>
      <c r="AA7" s="3934"/>
      <c r="AB7" s="3934"/>
      <c r="AC7" s="3934"/>
      <c r="AD7" s="3934"/>
      <c r="AE7" s="3934"/>
      <c r="AF7" s="3934"/>
      <c r="AG7" s="3934"/>
      <c r="AH7" s="3934"/>
      <c r="AI7" s="3934"/>
      <c r="AJ7" s="3934"/>
      <c r="AK7" s="3979"/>
      <c r="AL7" s="3979"/>
      <c r="AM7" s="3979"/>
      <c r="AN7" s="3979"/>
      <c r="AO7" s="3979"/>
      <c r="AP7" s="3979"/>
      <c r="AQ7" s="3979"/>
      <c r="AR7" s="3982"/>
      <c r="BH7" s="3946"/>
      <c r="BI7" s="3947"/>
      <c r="BJ7" s="3947"/>
      <c r="BK7" s="3947"/>
      <c r="BL7" s="3947"/>
      <c r="BM7" s="3947"/>
      <c r="BN7" s="3948"/>
      <c r="BO7" s="4001"/>
      <c r="BP7" s="4001"/>
      <c r="BQ7" s="4001"/>
      <c r="BR7" s="4001"/>
      <c r="BS7" s="4001"/>
      <c r="BT7" s="4001"/>
      <c r="BU7" s="4001"/>
      <c r="BV7" s="4001"/>
      <c r="BW7" s="4001"/>
      <c r="BX7" s="4001"/>
      <c r="BY7" s="4001"/>
      <c r="BZ7" s="4001"/>
      <c r="CA7" s="4001"/>
      <c r="CB7" s="4001"/>
      <c r="CC7" s="4001"/>
      <c r="CD7" s="4001"/>
      <c r="CE7" s="4001"/>
      <c r="CF7" s="4001"/>
      <c r="CG7" s="4001"/>
      <c r="CH7" s="4001"/>
      <c r="CI7" s="4001"/>
      <c r="CJ7" s="4001"/>
      <c r="CK7" s="4001"/>
      <c r="CL7" s="4001"/>
      <c r="CM7" s="4001"/>
      <c r="CN7" s="4001"/>
      <c r="CO7" s="4001"/>
      <c r="CP7" s="4001"/>
      <c r="CQ7" s="4001"/>
      <c r="CR7" s="4001"/>
      <c r="CS7" s="4001"/>
      <c r="CT7" s="4001"/>
      <c r="CU7" s="4001"/>
      <c r="CV7" s="4001"/>
      <c r="CW7" s="4001"/>
      <c r="CX7" s="4001"/>
      <c r="CY7" s="4001"/>
      <c r="CZ7" s="4001"/>
      <c r="DA7" s="4001"/>
      <c r="DB7" s="4001"/>
      <c r="DC7" s="4001"/>
      <c r="DD7" s="4001"/>
      <c r="DE7" s="4001"/>
      <c r="DF7" s="4001"/>
      <c r="DG7" s="4001"/>
      <c r="DH7" s="4004"/>
      <c r="DI7" s="454"/>
    </row>
    <row r="8" spans="1:114" ht="13.5" customHeight="1">
      <c r="D8" s="3949"/>
      <c r="E8" s="3950"/>
      <c r="F8" s="3950"/>
      <c r="G8" s="3950"/>
      <c r="H8" s="3950"/>
      <c r="I8" s="3950"/>
      <c r="J8" s="3951"/>
      <c r="K8" s="3935"/>
      <c r="L8" s="3936"/>
      <c r="M8" s="3936"/>
      <c r="N8" s="3936"/>
      <c r="O8" s="3936"/>
      <c r="P8" s="3936"/>
      <c r="Q8" s="3936"/>
      <c r="R8" s="3936"/>
      <c r="S8" s="3936"/>
      <c r="T8" s="3936"/>
      <c r="U8" s="3936"/>
      <c r="V8" s="3936"/>
      <c r="W8" s="3936"/>
      <c r="X8" s="3936"/>
      <c r="Y8" s="3936"/>
      <c r="Z8" s="3936"/>
      <c r="AA8" s="3936"/>
      <c r="AB8" s="3936"/>
      <c r="AC8" s="3936"/>
      <c r="AD8" s="3936"/>
      <c r="AE8" s="3936"/>
      <c r="AF8" s="3936"/>
      <c r="AG8" s="3936"/>
      <c r="AH8" s="3936"/>
      <c r="AI8" s="3936"/>
      <c r="AJ8" s="3936"/>
      <c r="AK8" s="3980"/>
      <c r="AL8" s="3980"/>
      <c r="AM8" s="3980"/>
      <c r="AN8" s="3980"/>
      <c r="AO8" s="3980"/>
      <c r="AP8" s="3980"/>
      <c r="AQ8" s="3980"/>
      <c r="AR8" s="3983"/>
      <c r="BH8" s="3949"/>
      <c r="BI8" s="3950"/>
      <c r="BJ8" s="3950"/>
      <c r="BK8" s="3950"/>
      <c r="BL8" s="3950"/>
      <c r="BM8" s="3950"/>
      <c r="BN8" s="3951"/>
      <c r="BO8" s="4002"/>
      <c r="BP8" s="4002"/>
      <c r="BQ8" s="4002"/>
      <c r="BR8" s="4002"/>
      <c r="BS8" s="4002"/>
      <c r="BT8" s="4002"/>
      <c r="BU8" s="4002"/>
      <c r="BV8" s="4002"/>
      <c r="BW8" s="4002"/>
      <c r="BX8" s="4002"/>
      <c r="BY8" s="4002"/>
      <c r="BZ8" s="4002"/>
      <c r="CA8" s="4002"/>
      <c r="CB8" s="4002"/>
      <c r="CC8" s="4002"/>
      <c r="CD8" s="4002"/>
      <c r="CE8" s="4002"/>
      <c r="CF8" s="4002"/>
      <c r="CG8" s="4002"/>
      <c r="CH8" s="4002"/>
      <c r="CI8" s="4002"/>
      <c r="CJ8" s="4002"/>
      <c r="CK8" s="4002"/>
      <c r="CL8" s="4002"/>
      <c r="CM8" s="4002"/>
      <c r="CN8" s="4002"/>
      <c r="CO8" s="4002"/>
      <c r="CP8" s="4002"/>
      <c r="CQ8" s="4002"/>
      <c r="CR8" s="4002"/>
      <c r="CS8" s="4002"/>
      <c r="CT8" s="4002"/>
      <c r="CU8" s="4002"/>
      <c r="CV8" s="4002"/>
      <c r="CW8" s="4002"/>
      <c r="CX8" s="4002"/>
      <c r="CY8" s="4002"/>
      <c r="CZ8" s="4002"/>
      <c r="DA8" s="4002"/>
      <c r="DB8" s="4002"/>
      <c r="DC8" s="4002"/>
      <c r="DD8" s="4002"/>
      <c r="DE8" s="4002"/>
      <c r="DF8" s="4002"/>
      <c r="DG8" s="4002"/>
      <c r="DH8" s="4005"/>
      <c r="DI8" s="454"/>
    </row>
    <row r="9" spans="1:114" ht="13.5" customHeight="1">
      <c r="B9" s="140"/>
      <c r="C9" s="140"/>
      <c r="BH9" s="265"/>
      <c r="BI9" s="265"/>
      <c r="BJ9" s="261"/>
      <c r="BK9" s="261"/>
      <c r="BL9" s="261"/>
      <c r="BM9" s="261"/>
      <c r="BN9" s="261"/>
      <c r="BO9" s="261"/>
      <c r="BP9" s="261"/>
      <c r="BQ9" s="261"/>
      <c r="BR9" s="261"/>
      <c r="BS9" s="261"/>
      <c r="BT9" s="261"/>
      <c r="BU9" s="261"/>
      <c r="BV9" s="261"/>
      <c r="BW9" s="261"/>
      <c r="BX9" s="261"/>
      <c r="BY9" s="261"/>
      <c r="BZ9" s="261"/>
      <c r="CA9" s="261"/>
      <c r="CB9" s="261"/>
      <c r="CC9" s="261"/>
      <c r="CD9" s="261"/>
      <c r="CE9" s="261"/>
      <c r="CF9" s="265"/>
      <c r="CG9" s="265"/>
      <c r="CH9" s="265"/>
      <c r="CI9" s="265"/>
      <c r="CJ9" s="261"/>
      <c r="CK9" s="261"/>
      <c r="CL9" s="261"/>
      <c r="CM9" s="261"/>
      <c r="CN9" s="261"/>
      <c r="CO9" s="261"/>
      <c r="CP9" s="261"/>
      <c r="CQ9" s="261"/>
      <c r="CR9" s="261"/>
      <c r="CS9" s="261"/>
      <c r="CT9" s="261"/>
      <c r="CU9" s="261"/>
      <c r="CV9" s="261"/>
      <c r="CW9" s="261"/>
      <c r="CX9" s="261"/>
      <c r="CY9" s="261"/>
      <c r="CZ9" s="261"/>
      <c r="DA9" s="261"/>
      <c r="DB9" s="261"/>
      <c r="DC9" s="261"/>
      <c r="DD9" s="261"/>
      <c r="DE9" s="261"/>
      <c r="DF9" s="261"/>
    </row>
    <row r="10" spans="1:114" ht="13.5" customHeight="1">
      <c r="B10" s="96"/>
      <c r="C10" s="96"/>
      <c r="BD10" s="140"/>
      <c r="BE10" s="140"/>
      <c r="BF10" s="140"/>
    </row>
    <row r="11" spans="1:114" ht="13.5" customHeight="1">
      <c r="B11" s="96"/>
      <c r="C11" s="96"/>
      <c r="D11" s="4015" t="s">
        <v>1169</v>
      </c>
      <c r="E11" s="4016"/>
      <c r="F11" s="4016"/>
      <c r="G11" s="4016"/>
      <c r="H11" s="4016"/>
      <c r="I11" s="4016"/>
      <c r="J11" s="4016"/>
      <c r="K11" s="4016"/>
      <c r="L11" s="4016"/>
      <c r="M11" s="4016"/>
      <c r="N11" s="4016"/>
      <c r="O11" s="4016"/>
      <c r="P11" s="4016"/>
      <c r="Q11" s="4016"/>
      <c r="R11" s="4016"/>
      <c r="S11" s="4016"/>
      <c r="T11" s="4016"/>
      <c r="U11" s="4016"/>
      <c r="V11" s="4016"/>
      <c r="W11" s="4016"/>
      <c r="X11" s="4016"/>
      <c r="Y11" s="4016"/>
      <c r="Z11" s="4016"/>
      <c r="AA11" s="4016"/>
      <c r="AB11" s="4016"/>
      <c r="AC11" s="4016"/>
      <c r="AD11" s="4016"/>
      <c r="AE11" s="4016"/>
      <c r="AF11" s="4016"/>
      <c r="AG11" s="4016"/>
      <c r="AH11" s="4016"/>
      <c r="AI11" s="4016"/>
      <c r="AJ11" s="4016"/>
      <c r="AK11" s="4016"/>
      <c r="AL11" s="4016"/>
      <c r="AM11" s="4016"/>
      <c r="AN11" s="4016"/>
      <c r="AO11" s="4016"/>
      <c r="AP11" s="4016"/>
      <c r="AQ11" s="4016"/>
      <c r="AR11" s="4016"/>
      <c r="AS11" s="4016"/>
      <c r="AT11" s="4016"/>
      <c r="AU11" s="4016"/>
      <c r="AV11" s="4016"/>
      <c r="AW11" s="4016"/>
      <c r="AX11" s="4016"/>
      <c r="AY11" s="4016"/>
      <c r="AZ11" s="4016"/>
      <c r="BA11" s="4016"/>
      <c r="BB11" s="4016"/>
      <c r="BC11" s="4016"/>
      <c r="BD11" s="4016"/>
      <c r="BE11" s="4017"/>
      <c r="BF11" s="140"/>
      <c r="BH11" s="4024" t="s">
        <v>1577</v>
      </c>
      <c r="BI11" s="4025"/>
      <c r="BJ11" s="4025"/>
      <c r="BK11" s="4025"/>
      <c r="BL11" s="4025"/>
      <c r="BM11" s="4025"/>
      <c r="BN11" s="4025"/>
      <c r="BO11" s="4025"/>
      <c r="BP11" s="4025"/>
      <c r="BQ11" s="4025"/>
      <c r="BR11" s="4025"/>
      <c r="BS11" s="4025"/>
      <c r="BT11" s="4025"/>
      <c r="BU11" s="4025"/>
      <c r="BV11" s="4025"/>
      <c r="BW11" s="4025"/>
      <c r="BX11" s="4025"/>
      <c r="BY11" s="4025"/>
      <c r="BZ11" s="4025"/>
      <c r="CA11" s="4025"/>
      <c r="CB11" s="4025"/>
      <c r="CC11" s="4025"/>
      <c r="CD11" s="4025"/>
      <c r="CE11" s="4025"/>
      <c r="CF11" s="4025"/>
      <c r="CG11" s="4025"/>
      <c r="CH11" s="4025"/>
      <c r="CI11" s="4025"/>
      <c r="CJ11" s="4025"/>
      <c r="CK11" s="4025"/>
      <c r="CL11" s="4025"/>
      <c r="CM11" s="4025"/>
      <c r="CN11" s="4025"/>
      <c r="CO11" s="4025"/>
      <c r="CP11" s="4025"/>
      <c r="CQ11" s="4025"/>
      <c r="CR11" s="4025"/>
      <c r="CS11" s="4025"/>
      <c r="CT11" s="4025"/>
      <c r="CU11" s="4025"/>
      <c r="CV11" s="4025"/>
      <c r="CW11" s="4025"/>
      <c r="CX11" s="4025"/>
      <c r="CY11" s="4025"/>
      <c r="CZ11" s="4025"/>
      <c r="DA11" s="4025"/>
      <c r="DB11" s="4025"/>
      <c r="DC11" s="4025"/>
      <c r="DD11" s="4025"/>
      <c r="DE11" s="4025"/>
      <c r="DF11" s="4025"/>
      <c r="DG11" s="4025"/>
      <c r="DH11" s="4026"/>
      <c r="DI11" s="455"/>
      <c r="DJ11" s="439"/>
    </row>
    <row r="12" spans="1:114" ht="13.5" customHeight="1">
      <c r="B12" s="253"/>
      <c r="C12" s="140"/>
      <c r="D12" s="4018"/>
      <c r="E12" s="4019"/>
      <c r="F12" s="4019"/>
      <c r="G12" s="4019"/>
      <c r="H12" s="4019"/>
      <c r="I12" s="4019"/>
      <c r="J12" s="4019"/>
      <c r="K12" s="4019"/>
      <c r="L12" s="4019"/>
      <c r="M12" s="4019"/>
      <c r="N12" s="4019"/>
      <c r="O12" s="4019"/>
      <c r="P12" s="4019"/>
      <c r="Q12" s="4019"/>
      <c r="R12" s="4019"/>
      <c r="S12" s="4019"/>
      <c r="T12" s="4019"/>
      <c r="U12" s="4019"/>
      <c r="V12" s="4019"/>
      <c r="W12" s="4019"/>
      <c r="X12" s="4019"/>
      <c r="Y12" s="4019"/>
      <c r="Z12" s="4019"/>
      <c r="AA12" s="4019"/>
      <c r="AB12" s="4019"/>
      <c r="AC12" s="4019"/>
      <c r="AD12" s="4019"/>
      <c r="AE12" s="4019"/>
      <c r="AF12" s="4019"/>
      <c r="AG12" s="4019"/>
      <c r="AH12" s="4019"/>
      <c r="AI12" s="4019"/>
      <c r="AJ12" s="4019"/>
      <c r="AK12" s="4019"/>
      <c r="AL12" s="4019"/>
      <c r="AM12" s="4019"/>
      <c r="AN12" s="4019"/>
      <c r="AO12" s="4019"/>
      <c r="AP12" s="4019"/>
      <c r="AQ12" s="4019"/>
      <c r="AR12" s="4019"/>
      <c r="AS12" s="4019"/>
      <c r="AT12" s="4019"/>
      <c r="AU12" s="4019"/>
      <c r="AV12" s="4019"/>
      <c r="AW12" s="4019"/>
      <c r="AX12" s="4019"/>
      <c r="AY12" s="4019"/>
      <c r="AZ12" s="4019"/>
      <c r="BA12" s="4019"/>
      <c r="BB12" s="4019"/>
      <c r="BC12" s="4019"/>
      <c r="BD12" s="4019"/>
      <c r="BE12" s="4020"/>
      <c r="BF12" s="140"/>
      <c r="BH12" s="4027"/>
      <c r="BI12" s="4028"/>
      <c r="BJ12" s="4028"/>
      <c r="BK12" s="4028"/>
      <c r="BL12" s="4028"/>
      <c r="BM12" s="4028"/>
      <c r="BN12" s="4028"/>
      <c r="BO12" s="4028"/>
      <c r="BP12" s="4028"/>
      <c r="BQ12" s="4028"/>
      <c r="BR12" s="4028"/>
      <c r="BS12" s="4028"/>
      <c r="BT12" s="4028"/>
      <c r="BU12" s="4028"/>
      <c r="BV12" s="4028"/>
      <c r="BW12" s="4028"/>
      <c r="BX12" s="4028"/>
      <c r="BY12" s="4028"/>
      <c r="BZ12" s="4028"/>
      <c r="CA12" s="4028"/>
      <c r="CB12" s="4028"/>
      <c r="CC12" s="4028"/>
      <c r="CD12" s="4028"/>
      <c r="CE12" s="4028"/>
      <c r="CF12" s="4028"/>
      <c r="CG12" s="4028"/>
      <c r="CH12" s="4028"/>
      <c r="CI12" s="4028"/>
      <c r="CJ12" s="4028"/>
      <c r="CK12" s="4028"/>
      <c r="CL12" s="4028"/>
      <c r="CM12" s="4028"/>
      <c r="CN12" s="4028"/>
      <c r="CO12" s="4028"/>
      <c r="CP12" s="4028"/>
      <c r="CQ12" s="4028"/>
      <c r="CR12" s="4028"/>
      <c r="CS12" s="4028"/>
      <c r="CT12" s="4028"/>
      <c r="CU12" s="4028"/>
      <c r="CV12" s="4028"/>
      <c r="CW12" s="4028"/>
      <c r="CX12" s="4028"/>
      <c r="CY12" s="4028"/>
      <c r="CZ12" s="4028"/>
      <c r="DA12" s="4028"/>
      <c r="DB12" s="4028"/>
      <c r="DC12" s="4028"/>
      <c r="DD12" s="4028"/>
      <c r="DE12" s="4028"/>
      <c r="DF12" s="4028"/>
      <c r="DG12" s="4028"/>
      <c r="DH12" s="4029"/>
      <c r="DI12" s="455"/>
      <c r="DJ12" s="439"/>
    </row>
    <row r="13" spans="1:114" ht="13.5" customHeight="1">
      <c r="B13" s="253"/>
      <c r="C13" s="140"/>
      <c r="D13" s="4021"/>
      <c r="E13" s="4022"/>
      <c r="F13" s="4022"/>
      <c r="G13" s="4022"/>
      <c r="H13" s="4022"/>
      <c r="I13" s="4022"/>
      <c r="J13" s="4022"/>
      <c r="K13" s="4022"/>
      <c r="L13" s="4022"/>
      <c r="M13" s="4022"/>
      <c r="N13" s="4022"/>
      <c r="O13" s="4022"/>
      <c r="P13" s="4022"/>
      <c r="Q13" s="4022"/>
      <c r="R13" s="4022"/>
      <c r="S13" s="4022"/>
      <c r="T13" s="4022"/>
      <c r="U13" s="4022"/>
      <c r="V13" s="4022"/>
      <c r="W13" s="4022"/>
      <c r="X13" s="4022"/>
      <c r="Y13" s="4022"/>
      <c r="Z13" s="4022"/>
      <c r="AA13" s="4022"/>
      <c r="AB13" s="4022"/>
      <c r="AC13" s="4022"/>
      <c r="AD13" s="4022"/>
      <c r="AE13" s="4022"/>
      <c r="AF13" s="4022"/>
      <c r="AG13" s="4022"/>
      <c r="AH13" s="4022"/>
      <c r="AI13" s="4022"/>
      <c r="AJ13" s="4022"/>
      <c r="AK13" s="4022"/>
      <c r="AL13" s="4022"/>
      <c r="AM13" s="4022"/>
      <c r="AN13" s="4022"/>
      <c r="AO13" s="4022"/>
      <c r="AP13" s="4022"/>
      <c r="AQ13" s="4022"/>
      <c r="AR13" s="4022"/>
      <c r="AS13" s="4022"/>
      <c r="AT13" s="4022"/>
      <c r="AU13" s="4022"/>
      <c r="AV13" s="4022"/>
      <c r="AW13" s="4022"/>
      <c r="AX13" s="4022"/>
      <c r="AY13" s="4022"/>
      <c r="AZ13" s="4022"/>
      <c r="BA13" s="4022"/>
      <c r="BB13" s="4022"/>
      <c r="BC13" s="4022"/>
      <c r="BD13" s="4022"/>
      <c r="BE13" s="4023"/>
      <c r="BF13" s="140"/>
      <c r="BH13" s="4030"/>
      <c r="BI13" s="4031"/>
      <c r="BJ13" s="4031"/>
      <c r="BK13" s="4031"/>
      <c r="BL13" s="4031"/>
      <c r="BM13" s="4031"/>
      <c r="BN13" s="4031"/>
      <c r="BO13" s="4031"/>
      <c r="BP13" s="4031"/>
      <c r="BQ13" s="4031"/>
      <c r="BR13" s="4031"/>
      <c r="BS13" s="4031"/>
      <c r="BT13" s="4031"/>
      <c r="BU13" s="4031"/>
      <c r="BV13" s="4031"/>
      <c r="BW13" s="4031"/>
      <c r="BX13" s="4031"/>
      <c r="BY13" s="4031"/>
      <c r="BZ13" s="4031"/>
      <c r="CA13" s="4031"/>
      <c r="CB13" s="4031"/>
      <c r="CC13" s="4031"/>
      <c r="CD13" s="4031"/>
      <c r="CE13" s="4031"/>
      <c r="CF13" s="4031"/>
      <c r="CG13" s="4031"/>
      <c r="CH13" s="4031"/>
      <c r="CI13" s="4031"/>
      <c r="CJ13" s="4031"/>
      <c r="CK13" s="4031"/>
      <c r="CL13" s="4031"/>
      <c r="CM13" s="4031"/>
      <c r="CN13" s="4031"/>
      <c r="CO13" s="4031"/>
      <c r="CP13" s="4031"/>
      <c r="CQ13" s="4031"/>
      <c r="CR13" s="4031"/>
      <c r="CS13" s="4031"/>
      <c r="CT13" s="4031"/>
      <c r="CU13" s="4031"/>
      <c r="CV13" s="4031"/>
      <c r="CW13" s="4031"/>
      <c r="CX13" s="4031"/>
      <c r="CY13" s="4031"/>
      <c r="CZ13" s="4031"/>
      <c r="DA13" s="4031"/>
      <c r="DB13" s="4031"/>
      <c r="DC13" s="4031"/>
      <c r="DD13" s="4031"/>
      <c r="DE13" s="4031"/>
      <c r="DF13" s="4031"/>
      <c r="DG13" s="4031"/>
      <c r="DH13" s="4032"/>
      <c r="DI13" s="455"/>
      <c r="DJ13" s="439"/>
    </row>
    <row r="14" spans="1:114" ht="13.5" customHeight="1">
      <c r="B14" s="253"/>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BC14" s="140"/>
      <c r="BD14" s="140"/>
      <c r="BE14" s="140"/>
      <c r="BF14" s="140"/>
      <c r="BG14" s="140"/>
      <c r="BH14" s="140"/>
      <c r="BK14" s="91"/>
      <c r="BL14" s="91"/>
      <c r="BM14" s="91"/>
      <c r="CW14" s="91"/>
      <c r="CX14" s="91"/>
      <c r="CY14" s="91"/>
      <c r="CZ14" s="91"/>
      <c r="DA14" s="91"/>
      <c r="DB14" s="91"/>
      <c r="DC14" s="91"/>
      <c r="DD14" s="91"/>
      <c r="DE14" s="91"/>
      <c r="DF14" s="91"/>
    </row>
    <row r="15" spans="1:114" ht="13.5" customHeight="1">
      <c r="B15" s="142"/>
      <c r="C15" s="253"/>
      <c r="D15" s="3937" t="s">
        <v>437</v>
      </c>
      <c r="E15" s="3938"/>
      <c r="F15" s="3938"/>
      <c r="G15" s="3938"/>
      <c r="H15" s="3938"/>
      <c r="I15" s="3938"/>
      <c r="J15" s="3938"/>
      <c r="K15" s="3938"/>
      <c r="L15" s="3938"/>
      <c r="M15" s="3938"/>
      <c r="N15" s="3938"/>
      <c r="O15" s="3938"/>
      <c r="P15" s="3938"/>
      <c r="Q15" s="3938"/>
      <c r="R15" s="3938"/>
      <c r="S15" s="3939"/>
      <c r="T15" s="140"/>
      <c r="U15" s="140"/>
      <c r="V15" s="3937" t="s">
        <v>1124</v>
      </c>
      <c r="W15" s="3938"/>
      <c r="X15" s="3938"/>
      <c r="Y15" s="3938"/>
      <c r="Z15" s="3938"/>
      <c r="AA15" s="3938"/>
      <c r="AB15" s="3938"/>
      <c r="AC15" s="3938"/>
      <c r="AD15" s="3938"/>
      <c r="AE15" s="3938"/>
      <c r="AF15" s="3938"/>
      <c r="AG15" s="3938"/>
      <c r="AH15" s="3938"/>
      <c r="AI15" s="3938"/>
      <c r="AJ15" s="3938"/>
      <c r="AK15" s="3938"/>
      <c r="AL15" s="3939"/>
      <c r="AO15" s="3937" t="s">
        <v>1142</v>
      </c>
      <c r="AP15" s="3938"/>
      <c r="AQ15" s="3938"/>
      <c r="AR15" s="3938"/>
      <c r="AS15" s="3938"/>
      <c r="AT15" s="3938"/>
      <c r="AU15" s="3938"/>
      <c r="AV15" s="3938"/>
      <c r="AW15" s="3938"/>
      <c r="AX15" s="3938"/>
      <c r="AY15" s="3938"/>
      <c r="AZ15" s="3938"/>
      <c r="BA15" s="3938"/>
      <c r="BB15" s="3938"/>
      <c r="BC15" s="3938"/>
      <c r="BD15" s="3938"/>
      <c r="BE15" s="3939"/>
      <c r="BF15" s="140"/>
      <c r="BG15" s="140"/>
      <c r="BH15" s="3985" t="s">
        <v>1143</v>
      </c>
      <c r="BI15" s="3986"/>
      <c r="BJ15" s="3986"/>
      <c r="BK15" s="3986"/>
      <c r="BL15" s="3986"/>
      <c r="BM15" s="3986"/>
      <c r="BN15" s="3986"/>
      <c r="BO15" s="3986"/>
      <c r="BP15" s="3986"/>
      <c r="BQ15" s="3986"/>
      <c r="BR15" s="3986"/>
      <c r="BS15" s="3986"/>
      <c r="BT15" s="3986"/>
      <c r="BU15" s="3986"/>
      <c r="BV15" s="3986"/>
      <c r="BW15" s="3987"/>
      <c r="BZ15" s="3985" t="s">
        <v>1152</v>
      </c>
      <c r="CA15" s="3986"/>
      <c r="CB15" s="3986"/>
      <c r="CC15" s="3986"/>
      <c r="CD15" s="3986"/>
      <c r="CE15" s="3986"/>
      <c r="CF15" s="3986"/>
      <c r="CG15" s="3986"/>
      <c r="CH15" s="3986"/>
      <c r="CI15" s="3986"/>
      <c r="CJ15" s="3986"/>
      <c r="CK15" s="3986"/>
      <c r="CL15" s="3986"/>
      <c r="CM15" s="3986"/>
      <c r="CN15" s="3986"/>
      <c r="CO15" s="3986"/>
      <c r="CP15" s="3987"/>
      <c r="CS15" s="3985" t="s">
        <v>1164</v>
      </c>
      <c r="CT15" s="3986"/>
      <c r="CU15" s="3986"/>
      <c r="CV15" s="3986"/>
      <c r="CW15" s="3986"/>
      <c r="CX15" s="3986"/>
      <c r="CY15" s="3986"/>
      <c r="CZ15" s="3986"/>
      <c r="DA15" s="3986"/>
      <c r="DB15" s="3986"/>
      <c r="DC15" s="3986"/>
      <c r="DD15" s="3986"/>
      <c r="DE15" s="3986"/>
      <c r="DF15" s="3986"/>
      <c r="DG15" s="3986"/>
      <c r="DH15" s="3987"/>
      <c r="DI15" s="456"/>
    </row>
    <row r="16" spans="1:114" ht="13.5" customHeight="1">
      <c r="B16" s="142"/>
      <c r="C16" s="140"/>
      <c r="D16" s="3940"/>
      <c r="E16" s="3941"/>
      <c r="F16" s="3941"/>
      <c r="G16" s="3941"/>
      <c r="H16" s="3941"/>
      <c r="I16" s="3941"/>
      <c r="J16" s="3941"/>
      <c r="K16" s="3941"/>
      <c r="L16" s="3941"/>
      <c r="M16" s="3941"/>
      <c r="N16" s="3941"/>
      <c r="O16" s="3941"/>
      <c r="P16" s="3941"/>
      <c r="Q16" s="3941"/>
      <c r="R16" s="3941"/>
      <c r="S16" s="3942"/>
      <c r="T16" s="140"/>
      <c r="U16" s="140"/>
      <c r="V16" s="3940"/>
      <c r="W16" s="3941"/>
      <c r="X16" s="3941"/>
      <c r="Y16" s="3941"/>
      <c r="Z16" s="3941"/>
      <c r="AA16" s="3941"/>
      <c r="AB16" s="3941"/>
      <c r="AC16" s="3941"/>
      <c r="AD16" s="3941"/>
      <c r="AE16" s="3941"/>
      <c r="AF16" s="3941"/>
      <c r="AG16" s="3941"/>
      <c r="AH16" s="3941"/>
      <c r="AI16" s="3941"/>
      <c r="AJ16" s="3941"/>
      <c r="AK16" s="3941"/>
      <c r="AL16" s="3942"/>
      <c r="AO16" s="3940"/>
      <c r="AP16" s="3941"/>
      <c r="AQ16" s="3941"/>
      <c r="AR16" s="3941"/>
      <c r="AS16" s="3941"/>
      <c r="AT16" s="3941"/>
      <c r="AU16" s="3941"/>
      <c r="AV16" s="3941"/>
      <c r="AW16" s="3941"/>
      <c r="AX16" s="3941"/>
      <c r="AY16" s="3941"/>
      <c r="AZ16" s="3941"/>
      <c r="BA16" s="3941"/>
      <c r="BB16" s="3941"/>
      <c r="BC16" s="3941"/>
      <c r="BD16" s="3941"/>
      <c r="BE16" s="3942"/>
      <c r="BF16" s="140"/>
      <c r="BG16" s="140"/>
      <c r="BH16" s="3988"/>
      <c r="BI16" s="3989"/>
      <c r="BJ16" s="3989"/>
      <c r="BK16" s="3989"/>
      <c r="BL16" s="3989"/>
      <c r="BM16" s="3989"/>
      <c r="BN16" s="3989"/>
      <c r="BO16" s="3989"/>
      <c r="BP16" s="3989"/>
      <c r="BQ16" s="3989"/>
      <c r="BR16" s="3989"/>
      <c r="BS16" s="3989"/>
      <c r="BT16" s="3989"/>
      <c r="BU16" s="3989"/>
      <c r="BV16" s="3989"/>
      <c r="BW16" s="3990"/>
      <c r="BZ16" s="3988"/>
      <c r="CA16" s="3989"/>
      <c r="CB16" s="3989"/>
      <c r="CC16" s="3989"/>
      <c r="CD16" s="3989"/>
      <c r="CE16" s="3989"/>
      <c r="CF16" s="3989"/>
      <c r="CG16" s="3989"/>
      <c r="CH16" s="3989"/>
      <c r="CI16" s="3989"/>
      <c r="CJ16" s="3989"/>
      <c r="CK16" s="3989"/>
      <c r="CL16" s="3989"/>
      <c r="CM16" s="3989"/>
      <c r="CN16" s="3989"/>
      <c r="CO16" s="3989"/>
      <c r="CP16" s="3990"/>
      <c r="CS16" s="3988"/>
      <c r="CT16" s="3989"/>
      <c r="CU16" s="3989"/>
      <c r="CV16" s="3989"/>
      <c r="CW16" s="3989"/>
      <c r="CX16" s="3989"/>
      <c r="CY16" s="3989"/>
      <c r="CZ16" s="3989"/>
      <c r="DA16" s="3989"/>
      <c r="DB16" s="3989"/>
      <c r="DC16" s="3989"/>
      <c r="DD16" s="3989"/>
      <c r="DE16" s="3989"/>
      <c r="DF16" s="3989"/>
      <c r="DG16" s="3989"/>
      <c r="DH16" s="3990"/>
      <c r="DI16" s="456"/>
    </row>
    <row r="17" spans="2:113" ht="13.5" customHeight="1">
      <c r="B17" s="142"/>
      <c r="C17" s="253"/>
      <c r="D17" s="3940"/>
      <c r="E17" s="3941"/>
      <c r="F17" s="3941"/>
      <c r="G17" s="3941"/>
      <c r="H17" s="3941"/>
      <c r="I17" s="3941"/>
      <c r="J17" s="3941"/>
      <c r="K17" s="3941"/>
      <c r="L17" s="3941"/>
      <c r="M17" s="3941"/>
      <c r="N17" s="3941"/>
      <c r="O17" s="3941"/>
      <c r="P17" s="3941"/>
      <c r="Q17" s="3941"/>
      <c r="R17" s="3941"/>
      <c r="S17" s="3942"/>
      <c r="T17" s="140"/>
      <c r="U17" s="140"/>
      <c r="V17" s="3940"/>
      <c r="W17" s="3941"/>
      <c r="X17" s="3941"/>
      <c r="Y17" s="3941"/>
      <c r="Z17" s="3941"/>
      <c r="AA17" s="3941"/>
      <c r="AB17" s="3941"/>
      <c r="AC17" s="3941"/>
      <c r="AD17" s="3941"/>
      <c r="AE17" s="3941"/>
      <c r="AF17" s="3941"/>
      <c r="AG17" s="3941"/>
      <c r="AH17" s="3941"/>
      <c r="AI17" s="3941"/>
      <c r="AJ17" s="3941"/>
      <c r="AK17" s="3941"/>
      <c r="AL17" s="3942"/>
      <c r="AO17" s="3940"/>
      <c r="AP17" s="3941"/>
      <c r="AQ17" s="3941"/>
      <c r="AR17" s="3941"/>
      <c r="AS17" s="3941"/>
      <c r="AT17" s="3941"/>
      <c r="AU17" s="3941"/>
      <c r="AV17" s="3941"/>
      <c r="AW17" s="3941"/>
      <c r="AX17" s="3941"/>
      <c r="AY17" s="3941"/>
      <c r="AZ17" s="3941"/>
      <c r="BA17" s="3941"/>
      <c r="BB17" s="3941"/>
      <c r="BC17" s="3941"/>
      <c r="BD17" s="3941"/>
      <c r="BE17" s="3942"/>
      <c r="BF17" s="140"/>
      <c r="BG17" s="140"/>
      <c r="BH17" s="3988"/>
      <c r="BI17" s="3989"/>
      <c r="BJ17" s="3989"/>
      <c r="BK17" s="3989"/>
      <c r="BL17" s="3989"/>
      <c r="BM17" s="3989"/>
      <c r="BN17" s="3989"/>
      <c r="BO17" s="3989"/>
      <c r="BP17" s="3989"/>
      <c r="BQ17" s="3989"/>
      <c r="BR17" s="3989"/>
      <c r="BS17" s="3989"/>
      <c r="BT17" s="3989"/>
      <c r="BU17" s="3989"/>
      <c r="BV17" s="3989"/>
      <c r="BW17" s="3990"/>
      <c r="BZ17" s="3988"/>
      <c r="CA17" s="3989"/>
      <c r="CB17" s="3989"/>
      <c r="CC17" s="3989"/>
      <c r="CD17" s="3989"/>
      <c r="CE17" s="3989"/>
      <c r="CF17" s="3989"/>
      <c r="CG17" s="3989"/>
      <c r="CH17" s="3989"/>
      <c r="CI17" s="3989"/>
      <c r="CJ17" s="3989"/>
      <c r="CK17" s="3989"/>
      <c r="CL17" s="3989"/>
      <c r="CM17" s="3989"/>
      <c r="CN17" s="3989"/>
      <c r="CO17" s="3989"/>
      <c r="CP17" s="3990"/>
      <c r="CS17" s="3988"/>
      <c r="CT17" s="3989"/>
      <c r="CU17" s="3989"/>
      <c r="CV17" s="3989"/>
      <c r="CW17" s="3989"/>
      <c r="CX17" s="3989"/>
      <c r="CY17" s="3989"/>
      <c r="CZ17" s="3989"/>
      <c r="DA17" s="3989"/>
      <c r="DB17" s="3989"/>
      <c r="DC17" s="3989"/>
      <c r="DD17" s="3989"/>
      <c r="DE17" s="3989"/>
      <c r="DF17" s="3989"/>
      <c r="DG17" s="3989"/>
      <c r="DH17" s="3990"/>
      <c r="DI17" s="456"/>
    </row>
    <row r="18" spans="2:113" ht="13.5" customHeight="1">
      <c r="B18" s="142"/>
      <c r="C18" s="253"/>
      <c r="D18" s="3940"/>
      <c r="E18" s="3941"/>
      <c r="F18" s="3941"/>
      <c r="G18" s="3941"/>
      <c r="H18" s="3941"/>
      <c r="I18" s="3941"/>
      <c r="J18" s="3941"/>
      <c r="K18" s="3941"/>
      <c r="L18" s="3941"/>
      <c r="M18" s="3941"/>
      <c r="N18" s="3941"/>
      <c r="O18" s="3941"/>
      <c r="P18" s="3941"/>
      <c r="Q18" s="3941"/>
      <c r="R18" s="3941"/>
      <c r="S18" s="3942"/>
      <c r="T18" s="140"/>
      <c r="U18" s="140"/>
      <c r="V18" s="3940"/>
      <c r="W18" s="3941"/>
      <c r="X18" s="3941"/>
      <c r="Y18" s="3941"/>
      <c r="Z18" s="3941"/>
      <c r="AA18" s="3941"/>
      <c r="AB18" s="3941"/>
      <c r="AC18" s="3941"/>
      <c r="AD18" s="3941"/>
      <c r="AE18" s="3941"/>
      <c r="AF18" s="3941"/>
      <c r="AG18" s="3941"/>
      <c r="AH18" s="3941"/>
      <c r="AI18" s="3941"/>
      <c r="AJ18" s="3941"/>
      <c r="AK18" s="3941"/>
      <c r="AL18" s="3942"/>
      <c r="AO18" s="3940"/>
      <c r="AP18" s="3941"/>
      <c r="AQ18" s="3941"/>
      <c r="AR18" s="3941"/>
      <c r="AS18" s="3941"/>
      <c r="AT18" s="3941"/>
      <c r="AU18" s="3941"/>
      <c r="AV18" s="3941"/>
      <c r="AW18" s="3941"/>
      <c r="AX18" s="3941"/>
      <c r="AY18" s="3941"/>
      <c r="AZ18" s="3941"/>
      <c r="BA18" s="3941"/>
      <c r="BB18" s="3941"/>
      <c r="BC18" s="3941"/>
      <c r="BD18" s="3941"/>
      <c r="BE18" s="3942"/>
      <c r="BF18" s="140"/>
      <c r="BG18" s="140"/>
      <c r="BH18" s="3988"/>
      <c r="BI18" s="3989"/>
      <c r="BJ18" s="3989"/>
      <c r="BK18" s="3989"/>
      <c r="BL18" s="3989"/>
      <c r="BM18" s="3989"/>
      <c r="BN18" s="3989"/>
      <c r="BO18" s="3989"/>
      <c r="BP18" s="3989"/>
      <c r="BQ18" s="3989"/>
      <c r="BR18" s="3989"/>
      <c r="BS18" s="3989"/>
      <c r="BT18" s="3989"/>
      <c r="BU18" s="3989"/>
      <c r="BV18" s="3989"/>
      <c r="BW18" s="3990"/>
      <c r="BZ18" s="3988"/>
      <c r="CA18" s="3989"/>
      <c r="CB18" s="3989"/>
      <c r="CC18" s="3989"/>
      <c r="CD18" s="3989"/>
      <c r="CE18" s="3989"/>
      <c r="CF18" s="3989"/>
      <c r="CG18" s="3989"/>
      <c r="CH18" s="3989"/>
      <c r="CI18" s="3989"/>
      <c r="CJ18" s="3989"/>
      <c r="CK18" s="3989"/>
      <c r="CL18" s="3989"/>
      <c r="CM18" s="3989"/>
      <c r="CN18" s="3989"/>
      <c r="CO18" s="3989"/>
      <c r="CP18" s="3990"/>
      <c r="CS18" s="3988"/>
      <c r="CT18" s="3989"/>
      <c r="CU18" s="3989"/>
      <c r="CV18" s="3989"/>
      <c r="CW18" s="3989"/>
      <c r="CX18" s="3989"/>
      <c r="CY18" s="3989"/>
      <c r="CZ18" s="3989"/>
      <c r="DA18" s="3989"/>
      <c r="DB18" s="3989"/>
      <c r="DC18" s="3989"/>
      <c r="DD18" s="3989"/>
      <c r="DE18" s="3989"/>
      <c r="DF18" s="3989"/>
      <c r="DG18" s="3989"/>
      <c r="DH18" s="3990"/>
      <c r="DI18" s="456"/>
    </row>
    <row r="19" spans="2:113" ht="13.5" customHeight="1" thickBot="1">
      <c r="B19" s="142"/>
      <c r="C19" s="140"/>
      <c r="D19" s="3940"/>
      <c r="E19" s="3941"/>
      <c r="F19" s="3941"/>
      <c r="G19" s="3941"/>
      <c r="H19" s="3941"/>
      <c r="I19" s="3941"/>
      <c r="J19" s="3941"/>
      <c r="K19" s="3941"/>
      <c r="L19" s="3941"/>
      <c r="M19" s="3941"/>
      <c r="N19" s="3941"/>
      <c r="O19" s="3941"/>
      <c r="P19" s="3941"/>
      <c r="Q19" s="3941"/>
      <c r="R19" s="3941"/>
      <c r="S19" s="3942"/>
      <c r="T19" s="140"/>
      <c r="U19" s="140"/>
      <c r="V19" s="3940"/>
      <c r="W19" s="3941"/>
      <c r="X19" s="3941"/>
      <c r="Y19" s="3941"/>
      <c r="Z19" s="3941"/>
      <c r="AA19" s="3941"/>
      <c r="AB19" s="3941"/>
      <c r="AC19" s="3941"/>
      <c r="AD19" s="3941"/>
      <c r="AE19" s="3941"/>
      <c r="AF19" s="3941"/>
      <c r="AG19" s="3941"/>
      <c r="AH19" s="3941"/>
      <c r="AI19" s="3941"/>
      <c r="AJ19" s="3941"/>
      <c r="AK19" s="3941"/>
      <c r="AL19" s="3942"/>
      <c r="AO19" s="3940"/>
      <c r="AP19" s="3941"/>
      <c r="AQ19" s="3941"/>
      <c r="AR19" s="3941"/>
      <c r="AS19" s="3941"/>
      <c r="AT19" s="3941"/>
      <c r="AU19" s="3941"/>
      <c r="AV19" s="3941"/>
      <c r="AW19" s="3941"/>
      <c r="AX19" s="3941"/>
      <c r="AY19" s="3941"/>
      <c r="AZ19" s="3941"/>
      <c r="BA19" s="3941"/>
      <c r="BB19" s="3941"/>
      <c r="BC19" s="3941"/>
      <c r="BD19" s="3941"/>
      <c r="BE19" s="3942"/>
      <c r="BF19" s="140"/>
      <c r="BG19" s="140"/>
      <c r="BH19" s="3988"/>
      <c r="BI19" s="3989"/>
      <c r="BJ19" s="3989"/>
      <c r="BK19" s="3989"/>
      <c r="BL19" s="3989"/>
      <c r="BM19" s="3989"/>
      <c r="BN19" s="3989"/>
      <c r="BO19" s="3989"/>
      <c r="BP19" s="3989"/>
      <c r="BQ19" s="3989"/>
      <c r="BR19" s="3989"/>
      <c r="BS19" s="3989"/>
      <c r="BT19" s="3989"/>
      <c r="BU19" s="3989"/>
      <c r="BV19" s="3989"/>
      <c r="BW19" s="3990"/>
      <c r="BZ19" s="3988"/>
      <c r="CA19" s="3989"/>
      <c r="CB19" s="3989"/>
      <c r="CC19" s="3989"/>
      <c r="CD19" s="3989"/>
      <c r="CE19" s="3989"/>
      <c r="CF19" s="3989"/>
      <c r="CG19" s="3989"/>
      <c r="CH19" s="3989"/>
      <c r="CI19" s="3989"/>
      <c r="CJ19" s="3989"/>
      <c r="CK19" s="3989"/>
      <c r="CL19" s="3989"/>
      <c r="CM19" s="3989"/>
      <c r="CN19" s="3989"/>
      <c r="CO19" s="3989"/>
      <c r="CP19" s="3990"/>
      <c r="CS19" s="3988"/>
      <c r="CT19" s="3989"/>
      <c r="CU19" s="3989"/>
      <c r="CV19" s="3989"/>
      <c r="CW19" s="3989"/>
      <c r="CX19" s="3989"/>
      <c r="CY19" s="3989"/>
      <c r="CZ19" s="3989"/>
      <c r="DA19" s="3989"/>
      <c r="DB19" s="3989"/>
      <c r="DC19" s="3989"/>
      <c r="DD19" s="3989"/>
      <c r="DE19" s="3989"/>
      <c r="DF19" s="3989"/>
      <c r="DG19" s="3989"/>
      <c r="DH19" s="3990"/>
      <c r="DI19" s="456"/>
    </row>
    <row r="20" spans="2:113" ht="13.5" customHeight="1">
      <c r="D20" s="3952" t="s">
        <v>1111</v>
      </c>
      <c r="E20" s="3953"/>
      <c r="F20" s="3953"/>
      <c r="G20" s="430"/>
      <c r="H20" s="431"/>
      <c r="I20" s="431"/>
      <c r="J20" s="431"/>
      <c r="K20" s="431"/>
      <c r="L20" s="431"/>
      <c r="M20" s="431"/>
      <c r="N20" s="431"/>
      <c r="O20" s="431"/>
      <c r="P20" s="431"/>
      <c r="Q20" s="431"/>
      <c r="R20" s="431"/>
      <c r="S20" s="432"/>
      <c r="T20" s="140"/>
      <c r="U20" s="140"/>
      <c r="V20" s="3952" t="s">
        <v>1123</v>
      </c>
      <c r="W20" s="3953"/>
      <c r="X20" s="3953"/>
      <c r="Y20" s="3953"/>
      <c r="Z20" s="3953"/>
      <c r="AA20" s="3953"/>
      <c r="AB20" s="3953"/>
      <c r="AC20" s="3953"/>
      <c r="AD20" s="3953"/>
      <c r="AE20" s="3953"/>
      <c r="AF20" s="4036" t="s">
        <v>452</v>
      </c>
      <c r="AG20" s="4036"/>
      <c r="AH20" s="3953"/>
      <c r="AI20" s="3953"/>
      <c r="AJ20" s="3953"/>
      <c r="AK20" s="3953"/>
      <c r="AL20" s="4033"/>
      <c r="AO20" s="4010" t="s">
        <v>1111</v>
      </c>
      <c r="AP20" s="4011"/>
      <c r="AQ20" s="4011"/>
      <c r="AR20" s="425"/>
      <c r="AS20" s="425"/>
      <c r="AT20" s="425"/>
      <c r="AU20" s="425"/>
      <c r="AV20" s="425"/>
      <c r="AW20" s="425"/>
      <c r="AX20" s="425"/>
      <c r="AY20" s="425"/>
      <c r="AZ20" s="425"/>
      <c r="BA20" s="425"/>
      <c r="BB20" s="425"/>
      <c r="BC20" s="437"/>
      <c r="BD20" s="433"/>
      <c r="BE20" s="434"/>
      <c r="BF20" s="140"/>
      <c r="BG20" s="140"/>
      <c r="BH20" s="3952" t="s">
        <v>1111</v>
      </c>
      <c r="BI20" s="3953"/>
      <c r="BJ20" s="3953"/>
      <c r="BK20" s="3953"/>
      <c r="BL20" s="3953"/>
      <c r="BM20" s="3953"/>
      <c r="BN20" s="3953"/>
      <c r="BO20" s="3953"/>
      <c r="BP20" s="3953"/>
      <c r="BQ20" s="3953"/>
      <c r="BR20" s="3953"/>
      <c r="BS20" s="3953"/>
      <c r="BT20" s="3953"/>
      <c r="BU20" s="3953"/>
      <c r="BV20" s="3953"/>
      <c r="BW20" s="4033"/>
      <c r="BZ20" s="4010" t="s">
        <v>1111</v>
      </c>
      <c r="CA20" s="4011"/>
      <c r="CB20" s="4011"/>
      <c r="CC20" s="425"/>
      <c r="CD20" s="425"/>
      <c r="CE20" s="425"/>
      <c r="CF20" s="425"/>
      <c r="CG20" s="425"/>
      <c r="CH20" s="425"/>
      <c r="CI20" s="425"/>
      <c r="CJ20" s="425"/>
      <c r="CK20" s="425"/>
      <c r="CL20" s="425"/>
      <c r="CM20" s="425"/>
      <c r="CN20" s="433"/>
      <c r="CO20" s="433"/>
      <c r="CP20" s="434"/>
      <c r="CS20" s="3988"/>
      <c r="CT20" s="3989"/>
      <c r="CU20" s="3989"/>
      <c r="CV20" s="3989"/>
      <c r="CW20" s="3989"/>
      <c r="CX20" s="3989"/>
      <c r="CY20" s="3989"/>
      <c r="CZ20" s="3989"/>
      <c r="DA20" s="3989"/>
      <c r="DB20" s="3989"/>
      <c r="DC20" s="3989"/>
      <c r="DD20" s="3989"/>
      <c r="DE20" s="3989"/>
      <c r="DF20" s="3989"/>
      <c r="DG20" s="3989"/>
      <c r="DH20" s="3990"/>
      <c r="DI20" s="456"/>
    </row>
    <row r="21" spans="2:113" ht="13.5" customHeight="1">
      <c r="D21" s="3954"/>
      <c r="E21" s="3955"/>
      <c r="F21" s="3955"/>
      <c r="G21" s="3478" t="str">
        <f>基本入力!F70</f>
        <v>令和</v>
      </c>
      <c r="H21" s="3478"/>
      <c r="I21" s="3478"/>
      <c r="J21" s="3478">
        <f>IF(基本入力!I70=0,"",基本入力!I70)</f>
        <v>8</v>
      </c>
      <c r="K21" s="3478"/>
      <c r="L21" s="3456" t="s">
        <v>1230</v>
      </c>
      <c r="M21" s="3478" t="str">
        <f>IF(基本入力!M70=0,"",基本入力!M70)</f>
        <v/>
      </c>
      <c r="N21" s="3478"/>
      <c r="O21" s="3456" t="s">
        <v>1231</v>
      </c>
      <c r="P21" s="3478" t="str">
        <f>IF(基本入力!Q70=0,"",基本入力!Q70)</f>
        <v/>
      </c>
      <c r="Q21" s="3478"/>
      <c r="R21" s="3456" t="s">
        <v>1576</v>
      </c>
      <c r="S21" s="440"/>
      <c r="T21" s="140"/>
      <c r="U21" s="140"/>
      <c r="V21" s="3954"/>
      <c r="W21" s="3955"/>
      <c r="X21" s="3955"/>
      <c r="Y21" s="3955"/>
      <c r="Z21" s="3955"/>
      <c r="AA21" s="3955"/>
      <c r="AB21" s="3955"/>
      <c r="AC21" s="3955"/>
      <c r="AD21" s="3955"/>
      <c r="AE21" s="3955"/>
      <c r="AF21" s="3417"/>
      <c r="AG21" s="3417"/>
      <c r="AH21" s="3955"/>
      <c r="AI21" s="3955"/>
      <c r="AJ21" s="3955"/>
      <c r="AK21" s="3955"/>
      <c r="AL21" s="4034"/>
      <c r="AO21" s="4012"/>
      <c r="AP21" s="3955"/>
      <c r="AQ21" s="3955"/>
      <c r="AR21" s="3478" t="str">
        <f>基本入力!O115</f>
        <v>令和</v>
      </c>
      <c r="AS21" s="3478"/>
      <c r="AT21" s="3478"/>
      <c r="AU21" s="3478">
        <f>IF(基本入力!R115=0,"",基本入力!R115)</f>
        <v>8</v>
      </c>
      <c r="AV21" s="3478"/>
      <c r="AW21" s="3456" t="s">
        <v>1230</v>
      </c>
      <c r="AX21" s="3478" t="str">
        <f>IF(基本入力!V115=0,"",基本入力!V115)</f>
        <v/>
      </c>
      <c r="AY21" s="3478"/>
      <c r="AZ21" s="3456" t="s">
        <v>1231</v>
      </c>
      <c r="BA21" s="3478" t="str">
        <f>IF(基本入力!Z115=0,"",基本入力!Z115)</f>
        <v/>
      </c>
      <c r="BB21" s="3478"/>
      <c r="BC21" s="3456" t="s">
        <v>1575</v>
      </c>
      <c r="BD21" s="3456"/>
      <c r="BE21" s="4009"/>
      <c r="BF21" s="140"/>
      <c r="BG21" s="140"/>
      <c r="BH21" s="3954"/>
      <c r="BI21" s="3955"/>
      <c r="BJ21" s="3955"/>
      <c r="BK21" s="3955"/>
      <c r="BL21" s="3955"/>
      <c r="BM21" s="3955"/>
      <c r="BN21" s="3955"/>
      <c r="BO21" s="3955"/>
      <c r="BP21" s="3955"/>
      <c r="BQ21" s="3955"/>
      <c r="BR21" s="3955"/>
      <c r="BS21" s="3955"/>
      <c r="BT21" s="3955"/>
      <c r="BU21" s="3955"/>
      <c r="BV21" s="3955"/>
      <c r="BW21" s="4034"/>
      <c r="BZ21" s="4012"/>
      <c r="CA21" s="3955"/>
      <c r="CB21" s="3955"/>
      <c r="CC21" s="3478" t="str">
        <f>基本入力!O119</f>
        <v>令和</v>
      </c>
      <c r="CD21" s="3478"/>
      <c r="CE21" s="3478"/>
      <c r="CF21" s="3478">
        <f>IF(基本入力!R119=0,"",基本入力!R119)</f>
        <v>8</v>
      </c>
      <c r="CG21" s="3478"/>
      <c r="CH21" s="3456" t="s">
        <v>1230</v>
      </c>
      <c r="CI21" s="3478" t="str">
        <f>IF(基本入力!V119=0,"",基本入力!V119)</f>
        <v/>
      </c>
      <c r="CJ21" s="3478"/>
      <c r="CK21" s="3456" t="s">
        <v>1231</v>
      </c>
      <c r="CL21" s="3478" t="str">
        <f>IF(基本入力!Z119=0,"",基本入力!Z119)</f>
        <v/>
      </c>
      <c r="CM21" s="3478"/>
      <c r="CN21" s="3456" t="s">
        <v>1232</v>
      </c>
      <c r="CP21" s="438"/>
      <c r="CS21" s="3988"/>
      <c r="CT21" s="3989"/>
      <c r="CU21" s="3989"/>
      <c r="CV21" s="3989"/>
      <c r="CW21" s="3989"/>
      <c r="CX21" s="3989"/>
      <c r="CY21" s="3989"/>
      <c r="CZ21" s="3989"/>
      <c r="DA21" s="3989"/>
      <c r="DB21" s="3989"/>
      <c r="DC21" s="3989"/>
      <c r="DD21" s="3989"/>
      <c r="DE21" s="3989"/>
      <c r="DF21" s="3989"/>
      <c r="DG21" s="3989"/>
      <c r="DH21" s="3990"/>
      <c r="DI21" s="456"/>
    </row>
    <row r="22" spans="2:113" ht="13.5" customHeight="1">
      <c r="D22" s="3954"/>
      <c r="E22" s="3955"/>
      <c r="F22" s="3955"/>
      <c r="G22" s="3478"/>
      <c r="H22" s="3478"/>
      <c r="I22" s="3478"/>
      <c r="J22" s="3478"/>
      <c r="K22" s="3478"/>
      <c r="L22" s="3456"/>
      <c r="M22" s="3478"/>
      <c r="N22" s="3478"/>
      <c r="O22" s="3456"/>
      <c r="P22" s="3478"/>
      <c r="Q22" s="3478"/>
      <c r="R22" s="3456"/>
      <c r="S22" s="440"/>
      <c r="T22" s="140"/>
      <c r="U22" s="140"/>
      <c r="V22" s="3954"/>
      <c r="W22" s="3955"/>
      <c r="X22" s="3955"/>
      <c r="Y22" s="3955"/>
      <c r="Z22" s="3955"/>
      <c r="AA22" s="3955"/>
      <c r="AB22" s="3955"/>
      <c r="AC22" s="3955"/>
      <c r="AD22" s="3955"/>
      <c r="AE22" s="3955"/>
      <c r="AF22" s="3417"/>
      <c r="AG22" s="3417"/>
      <c r="AH22" s="3955"/>
      <c r="AI22" s="3955"/>
      <c r="AJ22" s="3955"/>
      <c r="AK22" s="3955"/>
      <c r="AL22" s="4034"/>
      <c r="AO22" s="4012"/>
      <c r="AP22" s="3955"/>
      <c r="AQ22" s="3955"/>
      <c r="AR22" s="3478"/>
      <c r="AS22" s="3478"/>
      <c r="AT22" s="3478"/>
      <c r="AU22" s="3478"/>
      <c r="AV22" s="3478"/>
      <c r="AW22" s="3456"/>
      <c r="AX22" s="3478"/>
      <c r="AY22" s="3478"/>
      <c r="AZ22" s="3456"/>
      <c r="BA22" s="3478"/>
      <c r="BB22" s="3478"/>
      <c r="BC22" s="3456"/>
      <c r="BD22" s="3456"/>
      <c r="BE22" s="4009"/>
      <c r="BF22" s="140"/>
      <c r="BG22" s="140"/>
      <c r="BH22" s="3954" t="s">
        <v>1144</v>
      </c>
      <c r="BI22" s="3955"/>
      <c r="BJ22" s="3955"/>
      <c r="BK22" s="3955"/>
      <c r="BL22" s="3955"/>
      <c r="BM22" s="3955"/>
      <c r="BN22" s="3955"/>
      <c r="BO22" s="3955"/>
      <c r="BP22" s="3955"/>
      <c r="BQ22" s="3955"/>
      <c r="BR22" s="3955"/>
      <c r="BS22" s="3955"/>
      <c r="BT22" s="3955"/>
      <c r="BU22" s="3955"/>
      <c r="BV22" s="3955"/>
      <c r="BW22" s="4034"/>
      <c r="BZ22" s="4012"/>
      <c r="CA22" s="3955"/>
      <c r="CB22" s="3955"/>
      <c r="CC22" s="3478"/>
      <c r="CD22" s="3478"/>
      <c r="CE22" s="3478"/>
      <c r="CF22" s="3478"/>
      <c r="CG22" s="3478"/>
      <c r="CH22" s="3456"/>
      <c r="CI22" s="3478"/>
      <c r="CJ22" s="3478"/>
      <c r="CK22" s="3456"/>
      <c r="CL22" s="3478"/>
      <c r="CM22" s="3478"/>
      <c r="CN22" s="3456"/>
      <c r="CP22" s="438"/>
      <c r="CS22" s="3988"/>
      <c r="CT22" s="3989"/>
      <c r="CU22" s="3989"/>
      <c r="CV22" s="3989"/>
      <c r="CW22" s="3989"/>
      <c r="CX22" s="3989"/>
      <c r="CY22" s="3989"/>
      <c r="CZ22" s="3989"/>
      <c r="DA22" s="3989"/>
      <c r="DB22" s="3989"/>
      <c r="DC22" s="3989"/>
      <c r="DD22" s="3989"/>
      <c r="DE22" s="3989"/>
      <c r="DF22" s="3989"/>
      <c r="DG22" s="3989"/>
      <c r="DH22" s="3990"/>
      <c r="DI22" s="456"/>
    </row>
    <row r="23" spans="2:113" ht="13.5" customHeight="1" thickBot="1">
      <c r="D23" s="3956"/>
      <c r="E23" s="3957"/>
      <c r="F23" s="3957"/>
      <c r="G23" s="429"/>
      <c r="H23" s="427"/>
      <c r="I23" s="427"/>
      <c r="J23" s="427"/>
      <c r="K23" s="427"/>
      <c r="L23" s="427"/>
      <c r="M23" s="427"/>
      <c r="N23" s="427"/>
      <c r="O23" s="427"/>
      <c r="P23" s="427"/>
      <c r="Q23" s="427"/>
      <c r="R23" s="427"/>
      <c r="S23" s="428"/>
      <c r="T23" s="140"/>
      <c r="U23" s="140"/>
      <c r="V23" s="3956"/>
      <c r="W23" s="3957"/>
      <c r="X23" s="3957"/>
      <c r="Y23" s="3957"/>
      <c r="Z23" s="3957"/>
      <c r="AA23" s="3957"/>
      <c r="AB23" s="3957"/>
      <c r="AC23" s="3957"/>
      <c r="AD23" s="3957"/>
      <c r="AE23" s="3957"/>
      <c r="AF23" s="3961"/>
      <c r="AG23" s="3961"/>
      <c r="AH23" s="3957"/>
      <c r="AI23" s="3957"/>
      <c r="AJ23" s="3957"/>
      <c r="AK23" s="3957"/>
      <c r="AL23" s="4035"/>
      <c r="AO23" s="4013"/>
      <c r="AP23" s="4014"/>
      <c r="AQ23" s="4014"/>
      <c r="AR23" s="426"/>
      <c r="AS23" s="426"/>
      <c r="AT23" s="426"/>
      <c r="AU23" s="426"/>
      <c r="AV23" s="426"/>
      <c r="AW23" s="426"/>
      <c r="AX23" s="426"/>
      <c r="AY23" s="426"/>
      <c r="AZ23" s="426"/>
      <c r="BA23" s="426"/>
      <c r="BB23" s="426"/>
      <c r="BC23" s="435"/>
      <c r="BD23" s="435"/>
      <c r="BE23" s="436"/>
      <c r="BF23" s="140"/>
      <c r="BG23" s="140"/>
      <c r="BH23" s="3956"/>
      <c r="BI23" s="3957"/>
      <c r="BJ23" s="3957"/>
      <c r="BK23" s="3957"/>
      <c r="BL23" s="3957"/>
      <c r="BM23" s="3957"/>
      <c r="BN23" s="3957"/>
      <c r="BO23" s="3957"/>
      <c r="BP23" s="3957"/>
      <c r="BQ23" s="3957"/>
      <c r="BR23" s="3957"/>
      <c r="BS23" s="3957"/>
      <c r="BT23" s="3957"/>
      <c r="BU23" s="3957"/>
      <c r="BV23" s="3957"/>
      <c r="BW23" s="4035"/>
      <c r="BZ23" s="4013"/>
      <c r="CA23" s="4014"/>
      <c r="CB23" s="4014"/>
      <c r="CC23" s="426"/>
      <c r="CD23" s="426"/>
      <c r="CE23" s="426"/>
      <c r="CF23" s="426"/>
      <c r="CG23" s="426"/>
      <c r="CH23" s="426"/>
      <c r="CI23" s="426"/>
      <c r="CJ23" s="426"/>
      <c r="CK23" s="426"/>
      <c r="CL23" s="426"/>
      <c r="CM23" s="426"/>
      <c r="CN23" s="435"/>
      <c r="CO23" s="435"/>
      <c r="CP23" s="436"/>
      <c r="CS23" s="4006"/>
      <c r="CT23" s="4007"/>
      <c r="CU23" s="4007"/>
      <c r="CV23" s="4007"/>
      <c r="CW23" s="4007"/>
      <c r="CX23" s="4007"/>
      <c r="CY23" s="4007"/>
      <c r="CZ23" s="4007"/>
      <c r="DA23" s="4007"/>
      <c r="DB23" s="4007"/>
      <c r="DC23" s="4007"/>
      <c r="DD23" s="4007"/>
      <c r="DE23" s="4007"/>
      <c r="DF23" s="4007"/>
      <c r="DG23" s="4007"/>
      <c r="DH23" s="4008"/>
      <c r="DI23" s="456"/>
    </row>
    <row r="24" spans="2:113" ht="13.5" customHeight="1">
      <c r="B24" s="3908" t="s">
        <v>1112</v>
      </c>
      <c r="C24" s="3909"/>
      <c r="D24" s="853" t="s">
        <v>1181</v>
      </c>
      <c r="E24" s="3415" t="s">
        <v>942</v>
      </c>
      <c r="F24" s="3415"/>
      <c r="G24" s="3415"/>
      <c r="H24" s="3415"/>
      <c r="I24" s="3415"/>
      <c r="J24" s="3415"/>
      <c r="K24" s="3958">
        <f>基本入力!AA72</f>
        <v>0</v>
      </c>
      <c r="L24" s="3958"/>
      <c r="M24" s="3958"/>
      <c r="N24" s="3958"/>
      <c r="O24" s="3958"/>
      <c r="P24" s="3958"/>
      <c r="Q24" s="3417" t="s">
        <v>188</v>
      </c>
      <c r="R24" s="3417"/>
      <c r="S24" s="3882"/>
      <c r="T24" s="140"/>
      <c r="U24" s="140"/>
      <c r="V24" s="3884" t="s">
        <v>24</v>
      </c>
      <c r="W24" s="3415" t="s">
        <v>1108</v>
      </c>
      <c r="X24" s="3415"/>
      <c r="Y24" s="3415"/>
      <c r="Z24" s="3415"/>
      <c r="AA24" s="3415"/>
      <c r="AB24" s="3415"/>
      <c r="AC24" s="3415"/>
      <c r="AD24" s="3415"/>
      <c r="AE24" s="3415"/>
      <c r="AF24" s="3415"/>
      <c r="AG24" s="3415"/>
      <c r="AH24" s="3415"/>
      <c r="AI24" s="3415"/>
      <c r="AJ24" s="3415"/>
      <c r="AK24" s="3415"/>
      <c r="AL24" s="3885"/>
      <c r="AO24" s="3918"/>
      <c r="AP24" s="3415"/>
      <c r="AQ24" s="3415"/>
      <c r="AR24" s="3415"/>
      <c r="AS24" s="3415"/>
      <c r="AT24" s="3415"/>
      <c r="AU24" s="3415"/>
      <c r="AV24" s="3415"/>
      <c r="AW24" s="3415"/>
      <c r="AX24" s="3415"/>
      <c r="AY24" s="3415"/>
      <c r="AZ24" s="3415"/>
      <c r="BA24" s="3415"/>
      <c r="BB24" s="3415"/>
      <c r="BC24" s="3415"/>
      <c r="BD24" s="3415"/>
      <c r="BE24" s="3885"/>
      <c r="BF24" s="140"/>
      <c r="BG24" s="140"/>
      <c r="BH24" s="3884" t="s">
        <v>24</v>
      </c>
      <c r="BI24" s="3415" t="s">
        <v>1108</v>
      </c>
      <c r="BJ24" s="3415"/>
      <c r="BK24" s="3415"/>
      <c r="BL24" s="3415"/>
      <c r="BM24" s="3415"/>
      <c r="BN24" s="3415"/>
      <c r="BO24" s="3415"/>
      <c r="BP24" s="3415"/>
      <c r="BQ24" s="3415"/>
      <c r="BR24" s="3415"/>
      <c r="BS24" s="3415"/>
      <c r="BT24" s="3415"/>
      <c r="BU24" s="3415"/>
      <c r="BV24" s="3415"/>
      <c r="BW24" s="3885"/>
      <c r="BZ24" s="3884" t="s">
        <v>24</v>
      </c>
      <c r="CA24" s="3415" t="s">
        <v>1108</v>
      </c>
      <c r="CB24" s="3415"/>
      <c r="CC24" s="3415"/>
      <c r="CD24" s="3415"/>
      <c r="CE24" s="3415"/>
      <c r="CF24" s="3415"/>
      <c r="CG24" s="3415"/>
      <c r="CH24" s="3415"/>
      <c r="CI24" s="3415"/>
      <c r="CJ24" s="3415"/>
      <c r="CK24" s="3415"/>
      <c r="CL24" s="3415"/>
      <c r="CM24" s="3415"/>
      <c r="CN24" s="3415"/>
      <c r="CO24" s="3415"/>
      <c r="CP24" s="3885"/>
      <c r="CS24" s="3918"/>
      <c r="CT24" s="3415"/>
      <c r="CU24" s="3415"/>
      <c r="CV24" s="3415"/>
      <c r="CW24" s="3415"/>
      <c r="CX24" s="3415"/>
      <c r="CY24" s="3415"/>
      <c r="CZ24" s="3415"/>
      <c r="DA24" s="3415"/>
      <c r="DB24" s="3415"/>
      <c r="DC24" s="3415"/>
      <c r="DD24" s="3415"/>
      <c r="DE24" s="3415"/>
      <c r="DF24" s="3415"/>
      <c r="DG24" s="3415"/>
      <c r="DH24" s="3885"/>
      <c r="DI24" s="415"/>
    </row>
    <row r="25" spans="2:113" ht="13.5" customHeight="1">
      <c r="B25" s="3910"/>
      <c r="C25" s="3911"/>
      <c r="D25" s="853"/>
      <c r="E25" s="3415"/>
      <c r="F25" s="3415"/>
      <c r="G25" s="3415"/>
      <c r="H25" s="3415"/>
      <c r="I25" s="3415"/>
      <c r="J25" s="3415"/>
      <c r="K25" s="3958"/>
      <c r="L25" s="3958"/>
      <c r="M25" s="3958"/>
      <c r="N25" s="3958"/>
      <c r="O25" s="3958"/>
      <c r="P25" s="3958"/>
      <c r="Q25" s="3417"/>
      <c r="R25" s="3417"/>
      <c r="S25" s="3882"/>
      <c r="T25" s="140"/>
      <c r="U25" s="140"/>
      <c r="V25" s="3884"/>
      <c r="W25" s="3415"/>
      <c r="X25" s="3415"/>
      <c r="Y25" s="3415"/>
      <c r="Z25" s="3415"/>
      <c r="AA25" s="3415"/>
      <c r="AB25" s="3415"/>
      <c r="AC25" s="3415"/>
      <c r="AD25" s="3415"/>
      <c r="AE25" s="3415"/>
      <c r="AF25" s="3415"/>
      <c r="AG25" s="3415"/>
      <c r="AH25" s="3415"/>
      <c r="AI25" s="3415"/>
      <c r="AJ25" s="3415"/>
      <c r="AK25" s="3415"/>
      <c r="AL25" s="3885"/>
      <c r="AO25" s="3918"/>
      <c r="AP25" s="3415"/>
      <c r="AQ25" s="3415"/>
      <c r="AR25" s="3415"/>
      <c r="AS25" s="3415"/>
      <c r="AT25" s="3415"/>
      <c r="AU25" s="3415"/>
      <c r="AV25" s="3415"/>
      <c r="AW25" s="3415"/>
      <c r="AX25" s="3415"/>
      <c r="AY25" s="3415"/>
      <c r="AZ25" s="3415"/>
      <c r="BA25" s="3415"/>
      <c r="BB25" s="3415"/>
      <c r="BC25" s="3415"/>
      <c r="BD25" s="3415"/>
      <c r="BE25" s="3885"/>
      <c r="BF25" s="140"/>
      <c r="BG25" s="140"/>
      <c r="BH25" s="3884"/>
      <c r="BI25" s="3415"/>
      <c r="BJ25" s="3415"/>
      <c r="BK25" s="3415"/>
      <c r="BL25" s="3415"/>
      <c r="BM25" s="3415"/>
      <c r="BN25" s="3415"/>
      <c r="BO25" s="3415"/>
      <c r="BP25" s="3415"/>
      <c r="BQ25" s="3415"/>
      <c r="BR25" s="3415"/>
      <c r="BS25" s="3415"/>
      <c r="BT25" s="3415"/>
      <c r="BU25" s="3415"/>
      <c r="BV25" s="3415"/>
      <c r="BW25" s="3885"/>
      <c r="BZ25" s="3884"/>
      <c r="CA25" s="3415"/>
      <c r="CB25" s="3415"/>
      <c r="CC25" s="3415"/>
      <c r="CD25" s="3415"/>
      <c r="CE25" s="3415"/>
      <c r="CF25" s="3415"/>
      <c r="CG25" s="3415"/>
      <c r="CH25" s="3415"/>
      <c r="CI25" s="3415"/>
      <c r="CJ25" s="3415"/>
      <c r="CK25" s="3415"/>
      <c r="CL25" s="3415"/>
      <c r="CM25" s="3415"/>
      <c r="CN25" s="3415"/>
      <c r="CO25" s="3415"/>
      <c r="CP25" s="3885"/>
      <c r="CS25" s="3918"/>
      <c r="CT25" s="3415"/>
      <c r="CU25" s="3415"/>
      <c r="CV25" s="3415"/>
      <c r="CW25" s="3415"/>
      <c r="CX25" s="3415"/>
      <c r="CY25" s="3415"/>
      <c r="CZ25" s="3415"/>
      <c r="DA25" s="3415"/>
      <c r="DB25" s="3415"/>
      <c r="DC25" s="3415"/>
      <c r="DD25" s="3415"/>
      <c r="DE25" s="3415"/>
      <c r="DF25" s="3415"/>
      <c r="DG25" s="3415"/>
      <c r="DH25" s="3885"/>
      <c r="DI25" s="415"/>
    </row>
    <row r="26" spans="2:113" ht="13.5" customHeight="1">
      <c r="B26" s="3910"/>
      <c r="C26" s="3911"/>
      <c r="D26" s="853" t="s">
        <v>1181</v>
      </c>
      <c r="E26" s="3415" t="s">
        <v>1114</v>
      </c>
      <c r="F26" s="3415"/>
      <c r="G26" s="3415"/>
      <c r="H26" s="3415"/>
      <c r="I26" s="3415"/>
      <c r="J26" s="3415"/>
      <c r="K26" s="3958">
        <f>領収証!H28</f>
        <v>10000</v>
      </c>
      <c r="L26" s="3958"/>
      <c r="M26" s="3958"/>
      <c r="N26" s="3958"/>
      <c r="O26" s="3958"/>
      <c r="P26" s="3958"/>
      <c r="Q26" s="3417" t="s">
        <v>188</v>
      </c>
      <c r="R26" s="3417"/>
      <c r="S26" s="3882"/>
      <c r="T26" s="140"/>
      <c r="U26" s="140"/>
      <c r="V26" s="3884" t="s">
        <v>24</v>
      </c>
      <c r="W26" s="3415" t="s">
        <v>1175</v>
      </c>
      <c r="X26" s="3415"/>
      <c r="Y26" s="3415"/>
      <c r="Z26" s="3415"/>
      <c r="AA26" s="3415"/>
      <c r="AB26" s="3415"/>
      <c r="AC26" s="3415"/>
      <c r="AD26" s="3415"/>
      <c r="AE26" s="3415"/>
      <c r="AF26" s="3415"/>
      <c r="AG26" s="3415"/>
      <c r="AH26" s="3415"/>
      <c r="AI26" s="3417"/>
      <c r="AJ26" s="3417"/>
      <c r="AK26" s="3417" t="s">
        <v>1125</v>
      </c>
      <c r="AL26" s="3882"/>
      <c r="AO26" s="3918"/>
      <c r="AP26" s="3415"/>
      <c r="AQ26" s="3415"/>
      <c r="AR26" s="3415"/>
      <c r="AS26" s="3415"/>
      <c r="AT26" s="3415"/>
      <c r="AU26" s="3415"/>
      <c r="AV26" s="3415"/>
      <c r="AW26" s="3415"/>
      <c r="AX26" s="3415"/>
      <c r="AY26" s="3415"/>
      <c r="AZ26" s="3415"/>
      <c r="BA26" s="3415"/>
      <c r="BB26" s="3415"/>
      <c r="BC26" s="3415"/>
      <c r="BD26" s="3415"/>
      <c r="BE26" s="3885"/>
      <c r="BF26" s="140"/>
      <c r="BG26" s="140"/>
      <c r="BH26" s="3884" t="s">
        <v>24</v>
      </c>
      <c r="BI26" s="3415" t="s">
        <v>1115</v>
      </c>
      <c r="BJ26" s="3415"/>
      <c r="BK26" s="3415"/>
      <c r="BL26" s="3415"/>
      <c r="BM26" s="3415"/>
      <c r="BN26" s="3415"/>
      <c r="BO26" s="3415"/>
      <c r="BP26" s="3415"/>
      <c r="BQ26" s="3415"/>
      <c r="BR26" s="3415"/>
      <c r="BS26" s="3415"/>
      <c r="BT26" s="3415"/>
      <c r="BU26" s="3415"/>
      <c r="BV26" s="3415"/>
      <c r="BW26" s="3885"/>
      <c r="BZ26" s="3884" t="s">
        <v>24</v>
      </c>
      <c r="CA26" s="3415" t="s">
        <v>1153</v>
      </c>
      <c r="CB26" s="3415"/>
      <c r="CC26" s="3415"/>
      <c r="CD26" s="3415"/>
      <c r="CE26" s="3415"/>
      <c r="CF26" s="3415"/>
      <c r="CG26" s="3415"/>
      <c r="CH26" s="3415"/>
      <c r="CI26" s="3415"/>
      <c r="CJ26" s="3415"/>
      <c r="CK26" s="3415"/>
      <c r="CL26" s="3415"/>
      <c r="CM26" s="3415"/>
      <c r="CN26" s="3415"/>
      <c r="CO26" s="3415"/>
      <c r="CP26" s="3885"/>
      <c r="CS26" s="3918"/>
      <c r="CT26" s="3415"/>
      <c r="CU26" s="3415"/>
      <c r="CV26" s="3415"/>
      <c r="CW26" s="3415"/>
      <c r="CX26" s="3415"/>
      <c r="CY26" s="3415"/>
      <c r="CZ26" s="3415"/>
      <c r="DA26" s="3415"/>
      <c r="DB26" s="3415"/>
      <c r="DC26" s="3415"/>
      <c r="DD26" s="3415"/>
      <c r="DE26" s="3415"/>
      <c r="DF26" s="3415"/>
      <c r="DG26" s="3415"/>
      <c r="DH26" s="3885"/>
      <c r="DI26" s="415"/>
    </row>
    <row r="27" spans="2:113" ht="13.5" customHeight="1">
      <c r="B27" s="3910"/>
      <c r="C27" s="3911"/>
      <c r="D27" s="853"/>
      <c r="E27" s="3415"/>
      <c r="F27" s="3415"/>
      <c r="G27" s="3415"/>
      <c r="H27" s="3415"/>
      <c r="I27" s="3415"/>
      <c r="J27" s="3415"/>
      <c r="K27" s="3958"/>
      <c r="L27" s="3958"/>
      <c r="M27" s="3958"/>
      <c r="N27" s="3958"/>
      <c r="O27" s="3958"/>
      <c r="P27" s="3958"/>
      <c r="Q27" s="3417"/>
      <c r="R27" s="3417"/>
      <c r="S27" s="3882"/>
      <c r="T27" s="140"/>
      <c r="U27" s="140"/>
      <c r="V27" s="3884"/>
      <c r="W27" s="3415"/>
      <c r="X27" s="3415"/>
      <c r="Y27" s="3415"/>
      <c r="Z27" s="3415"/>
      <c r="AA27" s="3415"/>
      <c r="AB27" s="3415"/>
      <c r="AC27" s="3415"/>
      <c r="AD27" s="3415"/>
      <c r="AE27" s="3415"/>
      <c r="AF27" s="3415"/>
      <c r="AG27" s="3415"/>
      <c r="AH27" s="3415"/>
      <c r="AI27" s="3417"/>
      <c r="AJ27" s="3417"/>
      <c r="AK27" s="3417"/>
      <c r="AL27" s="3882"/>
      <c r="AO27" s="3918"/>
      <c r="AP27" s="3415"/>
      <c r="AQ27" s="3415"/>
      <c r="AR27" s="3415"/>
      <c r="AS27" s="3415"/>
      <c r="AT27" s="3415"/>
      <c r="AU27" s="3415"/>
      <c r="AV27" s="3415"/>
      <c r="AW27" s="3415"/>
      <c r="AX27" s="3415"/>
      <c r="AY27" s="3415"/>
      <c r="AZ27" s="3415"/>
      <c r="BA27" s="3415"/>
      <c r="BB27" s="3415"/>
      <c r="BC27" s="3415"/>
      <c r="BD27" s="3415"/>
      <c r="BE27" s="3885"/>
      <c r="BG27" s="140"/>
      <c r="BH27" s="3884"/>
      <c r="BI27" s="3415"/>
      <c r="BJ27" s="3415"/>
      <c r="BK27" s="3415"/>
      <c r="BL27" s="3415"/>
      <c r="BM27" s="3415"/>
      <c r="BN27" s="3415"/>
      <c r="BO27" s="3415"/>
      <c r="BP27" s="3415"/>
      <c r="BQ27" s="3415"/>
      <c r="BR27" s="3415"/>
      <c r="BS27" s="3415"/>
      <c r="BT27" s="3415"/>
      <c r="BU27" s="3415"/>
      <c r="BV27" s="3415"/>
      <c r="BW27" s="3885"/>
      <c r="BZ27" s="3884"/>
      <c r="CA27" s="3415"/>
      <c r="CB27" s="3415"/>
      <c r="CC27" s="3415"/>
      <c r="CD27" s="3415"/>
      <c r="CE27" s="3415"/>
      <c r="CF27" s="3415"/>
      <c r="CG27" s="3415"/>
      <c r="CH27" s="3415"/>
      <c r="CI27" s="3415"/>
      <c r="CJ27" s="3415"/>
      <c r="CK27" s="3415"/>
      <c r="CL27" s="3415"/>
      <c r="CM27" s="3415"/>
      <c r="CN27" s="3415"/>
      <c r="CO27" s="3415"/>
      <c r="CP27" s="3885"/>
      <c r="CS27" s="3918"/>
      <c r="CT27" s="3415"/>
      <c r="CU27" s="3415"/>
      <c r="CV27" s="3415"/>
      <c r="CW27" s="3415"/>
      <c r="CX27" s="3415"/>
      <c r="CY27" s="3415"/>
      <c r="CZ27" s="3415"/>
      <c r="DA27" s="3415"/>
      <c r="DB27" s="3415"/>
      <c r="DC27" s="3415"/>
      <c r="DD27" s="3415"/>
      <c r="DE27" s="3415"/>
      <c r="DF27" s="3415"/>
      <c r="DG27" s="3415"/>
      <c r="DH27" s="3885"/>
      <c r="DI27" s="415"/>
    </row>
    <row r="28" spans="2:113" ht="13.5" customHeight="1">
      <c r="B28" s="3910"/>
      <c r="C28" s="3911"/>
      <c r="D28" s="853" t="s">
        <v>1181</v>
      </c>
      <c r="E28" s="3415" t="s">
        <v>1115</v>
      </c>
      <c r="F28" s="3415"/>
      <c r="G28" s="3415"/>
      <c r="H28" s="3415"/>
      <c r="I28" s="3415"/>
      <c r="J28" s="3415"/>
      <c r="K28" s="3415"/>
      <c r="L28" s="3415"/>
      <c r="M28" s="3415"/>
      <c r="N28" s="3415"/>
      <c r="O28" s="3415"/>
      <c r="P28" s="3415"/>
      <c r="Q28" s="3415"/>
      <c r="R28" s="3415"/>
      <c r="S28" s="3885"/>
      <c r="T28" s="140"/>
      <c r="U28" s="140"/>
      <c r="V28" s="3963" t="s">
        <v>1176</v>
      </c>
      <c r="W28" s="3964"/>
      <c r="X28" s="3964"/>
      <c r="Y28" s="3964"/>
      <c r="Z28" s="3964"/>
      <c r="AA28" s="3964"/>
      <c r="AB28" s="3964"/>
      <c r="AC28" s="3964"/>
      <c r="AD28" s="3964"/>
      <c r="AE28" s="3964"/>
      <c r="AF28" s="3964"/>
      <c r="AG28" s="3964"/>
      <c r="AH28" s="3964"/>
      <c r="AI28" s="3964"/>
      <c r="AJ28" s="3964"/>
      <c r="AK28" s="3964"/>
      <c r="AL28" s="3965"/>
      <c r="AO28" s="3918"/>
      <c r="AP28" s="3415"/>
      <c r="AQ28" s="3415"/>
      <c r="AR28" s="3415"/>
      <c r="AS28" s="3415"/>
      <c r="AT28" s="3415"/>
      <c r="AU28" s="3415"/>
      <c r="AV28" s="3415"/>
      <c r="AW28" s="3415"/>
      <c r="AX28" s="3415"/>
      <c r="AY28" s="3415"/>
      <c r="AZ28" s="3415"/>
      <c r="BA28" s="3415"/>
      <c r="BB28" s="3415"/>
      <c r="BC28" s="3415"/>
      <c r="BD28" s="3415"/>
      <c r="BE28" s="3885"/>
      <c r="BG28" s="140"/>
      <c r="BH28" s="3884" t="s">
        <v>24</v>
      </c>
      <c r="BI28" s="3415" t="s">
        <v>1145</v>
      </c>
      <c r="BJ28" s="3415"/>
      <c r="BK28" s="3415"/>
      <c r="BL28" s="3415"/>
      <c r="BM28" s="3415"/>
      <c r="BN28" s="3415"/>
      <c r="BO28" s="3415"/>
      <c r="BP28" s="3415"/>
      <c r="BQ28" s="3415"/>
      <c r="BR28" s="3415"/>
      <c r="BS28" s="3415"/>
      <c r="BT28" s="3415"/>
      <c r="BU28" s="3415"/>
      <c r="BV28" s="3415"/>
      <c r="BW28" s="3885"/>
      <c r="BZ28" s="3884" t="s">
        <v>24</v>
      </c>
      <c r="CA28" s="3415" t="s">
        <v>1115</v>
      </c>
      <c r="CB28" s="3415"/>
      <c r="CC28" s="3415"/>
      <c r="CD28" s="3415"/>
      <c r="CE28" s="3415"/>
      <c r="CF28" s="3415"/>
      <c r="CG28" s="3415"/>
      <c r="CH28" s="3415"/>
      <c r="CI28" s="3415"/>
      <c r="CJ28" s="3415"/>
      <c r="CK28" s="3415"/>
      <c r="CL28" s="3415"/>
      <c r="CM28" s="3415"/>
      <c r="CN28" s="3415"/>
      <c r="CO28" s="3415"/>
      <c r="CP28" s="3885"/>
      <c r="CS28" s="3918"/>
      <c r="CT28" s="3415"/>
      <c r="CU28" s="3415"/>
      <c r="CV28" s="3415"/>
      <c r="CW28" s="3415"/>
      <c r="CX28" s="3415"/>
      <c r="CY28" s="3415"/>
      <c r="CZ28" s="3415"/>
      <c r="DA28" s="3415"/>
      <c r="DB28" s="3415"/>
      <c r="DC28" s="3415"/>
      <c r="DD28" s="3415"/>
      <c r="DE28" s="3415"/>
      <c r="DF28" s="3415"/>
      <c r="DG28" s="3415"/>
      <c r="DH28" s="3885"/>
      <c r="DI28" s="415"/>
    </row>
    <row r="29" spans="2:113" ht="13.5" customHeight="1">
      <c r="B29" s="3910"/>
      <c r="C29" s="3911"/>
      <c r="D29" s="853"/>
      <c r="E29" s="3415"/>
      <c r="F29" s="3415"/>
      <c r="G29" s="3415"/>
      <c r="H29" s="3415"/>
      <c r="I29" s="3415"/>
      <c r="J29" s="3415"/>
      <c r="K29" s="3415"/>
      <c r="L29" s="3415"/>
      <c r="M29" s="3415"/>
      <c r="N29" s="3415"/>
      <c r="O29" s="3415"/>
      <c r="P29" s="3415"/>
      <c r="Q29" s="3415"/>
      <c r="R29" s="3415"/>
      <c r="S29" s="3885"/>
      <c r="T29" s="140"/>
      <c r="U29" s="140"/>
      <c r="V29" s="3963"/>
      <c r="W29" s="3964"/>
      <c r="X29" s="3964"/>
      <c r="Y29" s="3964"/>
      <c r="Z29" s="3964"/>
      <c r="AA29" s="3964"/>
      <c r="AB29" s="3964"/>
      <c r="AC29" s="3964"/>
      <c r="AD29" s="3964"/>
      <c r="AE29" s="3964"/>
      <c r="AF29" s="3964"/>
      <c r="AG29" s="3964"/>
      <c r="AH29" s="3964"/>
      <c r="AI29" s="3964"/>
      <c r="AJ29" s="3964"/>
      <c r="AK29" s="3964"/>
      <c r="AL29" s="3965"/>
      <c r="AO29" s="3918"/>
      <c r="AP29" s="3415"/>
      <c r="AQ29" s="3415"/>
      <c r="AR29" s="3415"/>
      <c r="AS29" s="3415"/>
      <c r="AT29" s="3415"/>
      <c r="AU29" s="3415"/>
      <c r="AV29" s="3415"/>
      <c r="AW29" s="3415"/>
      <c r="AX29" s="3415"/>
      <c r="AY29" s="3415"/>
      <c r="AZ29" s="3415"/>
      <c r="BA29" s="3415"/>
      <c r="BB29" s="3415"/>
      <c r="BC29" s="3415"/>
      <c r="BD29" s="3415"/>
      <c r="BE29" s="3885"/>
      <c r="BG29" s="140"/>
      <c r="BH29" s="3884"/>
      <c r="BI29" s="3415"/>
      <c r="BJ29" s="3415"/>
      <c r="BK29" s="3415"/>
      <c r="BL29" s="3415"/>
      <c r="BM29" s="3415"/>
      <c r="BN29" s="3415"/>
      <c r="BO29" s="3415"/>
      <c r="BP29" s="3415"/>
      <c r="BQ29" s="3415"/>
      <c r="BR29" s="3415"/>
      <c r="BS29" s="3415"/>
      <c r="BT29" s="3415"/>
      <c r="BU29" s="3415"/>
      <c r="BV29" s="3415"/>
      <c r="BW29" s="3885"/>
      <c r="BZ29" s="3884"/>
      <c r="CA29" s="3415"/>
      <c r="CB29" s="3415"/>
      <c r="CC29" s="3415"/>
      <c r="CD29" s="3415"/>
      <c r="CE29" s="3415"/>
      <c r="CF29" s="3415"/>
      <c r="CG29" s="3415"/>
      <c r="CH29" s="3415"/>
      <c r="CI29" s="3415"/>
      <c r="CJ29" s="3415"/>
      <c r="CK29" s="3415"/>
      <c r="CL29" s="3415"/>
      <c r="CM29" s="3415"/>
      <c r="CN29" s="3415"/>
      <c r="CO29" s="3415"/>
      <c r="CP29" s="3885"/>
      <c r="CS29" s="3918"/>
      <c r="CT29" s="3415"/>
      <c r="CU29" s="3415"/>
      <c r="CV29" s="3415"/>
      <c r="CW29" s="3415"/>
      <c r="CX29" s="3415"/>
      <c r="CY29" s="3415"/>
      <c r="CZ29" s="3415"/>
      <c r="DA29" s="3415"/>
      <c r="DB29" s="3415"/>
      <c r="DC29" s="3415"/>
      <c r="DD29" s="3415"/>
      <c r="DE29" s="3415"/>
      <c r="DF29" s="3415"/>
      <c r="DG29" s="3415"/>
      <c r="DH29" s="3885"/>
      <c r="DI29" s="415"/>
    </row>
    <row r="30" spans="2:113" ht="13.5" customHeight="1">
      <c r="B30" s="3910"/>
      <c r="C30" s="3911"/>
      <c r="D30" s="853" t="s">
        <v>1181</v>
      </c>
      <c r="E30" s="3415" t="s">
        <v>1116</v>
      </c>
      <c r="F30" s="3415"/>
      <c r="G30" s="3415"/>
      <c r="H30" s="3415"/>
      <c r="I30" s="3415"/>
      <c r="J30" s="3415"/>
      <c r="K30" s="3415"/>
      <c r="L30" s="3415"/>
      <c r="M30" s="3415"/>
      <c r="N30" s="3415"/>
      <c r="O30" s="3415"/>
      <c r="P30" s="3415"/>
      <c r="Q30" s="3415"/>
      <c r="R30" s="3415"/>
      <c r="S30" s="3885"/>
      <c r="T30" s="140"/>
      <c r="U30" s="140"/>
      <c r="V30" s="3884" t="s">
        <v>24</v>
      </c>
      <c r="W30" s="3415" t="s">
        <v>1109</v>
      </c>
      <c r="X30" s="3415"/>
      <c r="Y30" s="3415"/>
      <c r="Z30" s="3415"/>
      <c r="AA30" s="3415"/>
      <c r="AB30" s="3415"/>
      <c r="AC30" s="3415"/>
      <c r="AD30" s="3415"/>
      <c r="AE30" s="3415"/>
      <c r="AF30" s="3415"/>
      <c r="AG30" s="3415"/>
      <c r="AH30" s="3415"/>
      <c r="AI30" s="3417"/>
      <c r="AJ30" s="3417"/>
      <c r="AK30" s="3417" t="s">
        <v>1125</v>
      </c>
      <c r="AL30" s="3882"/>
      <c r="AO30" s="3918"/>
      <c r="AP30" s="3415"/>
      <c r="AQ30" s="3415"/>
      <c r="AR30" s="3415"/>
      <c r="AS30" s="3415"/>
      <c r="AT30" s="3415"/>
      <c r="AU30" s="3415"/>
      <c r="AV30" s="3415"/>
      <c r="AW30" s="3415"/>
      <c r="AX30" s="3415"/>
      <c r="AY30" s="3415"/>
      <c r="AZ30" s="3415"/>
      <c r="BA30" s="3415"/>
      <c r="BB30" s="3415"/>
      <c r="BC30" s="3415"/>
      <c r="BD30" s="3415"/>
      <c r="BE30" s="3885"/>
      <c r="BG30" s="140"/>
      <c r="BH30" s="3891" t="s">
        <v>1146</v>
      </c>
      <c r="BI30" s="3892"/>
      <c r="BJ30" s="3892"/>
      <c r="BK30" s="3892"/>
      <c r="BL30" s="3892"/>
      <c r="BM30" s="3892"/>
      <c r="BN30" s="3892"/>
      <c r="BO30" s="3892"/>
      <c r="BP30" s="3892"/>
      <c r="BQ30" s="3892"/>
      <c r="BR30" s="3892"/>
      <c r="BS30" s="3892"/>
      <c r="BT30" s="3892"/>
      <c r="BU30" s="3892"/>
      <c r="BV30" s="3892"/>
      <c r="BW30" s="3893"/>
      <c r="BZ30" s="3884" t="s">
        <v>24</v>
      </c>
      <c r="CA30" s="3415" t="s">
        <v>1154</v>
      </c>
      <c r="CB30" s="3415"/>
      <c r="CC30" s="3415"/>
      <c r="CD30" s="3415"/>
      <c r="CE30" s="3415"/>
      <c r="CF30" s="3415"/>
      <c r="CG30" s="3415"/>
      <c r="CH30" s="3415"/>
      <c r="CI30" s="3415"/>
      <c r="CJ30" s="3415"/>
      <c r="CK30" s="3415"/>
      <c r="CL30" s="3415"/>
      <c r="CM30" s="3415"/>
      <c r="CN30" s="3415"/>
      <c r="CO30" s="3415"/>
      <c r="CP30" s="3885"/>
      <c r="CS30" s="3918"/>
      <c r="CT30" s="3415"/>
      <c r="CU30" s="3415"/>
      <c r="CV30" s="3415"/>
      <c r="CW30" s="3415"/>
      <c r="CX30" s="3415"/>
      <c r="CY30" s="3415"/>
      <c r="CZ30" s="3415"/>
      <c r="DA30" s="3415"/>
      <c r="DB30" s="3415"/>
      <c r="DC30" s="3415"/>
      <c r="DD30" s="3415"/>
      <c r="DE30" s="3415"/>
      <c r="DF30" s="3415"/>
      <c r="DG30" s="3415"/>
      <c r="DH30" s="3885"/>
      <c r="DI30" s="415"/>
    </row>
    <row r="31" spans="2:113" ht="13.5" customHeight="1">
      <c r="B31" s="3910"/>
      <c r="C31" s="3911"/>
      <c r="D31" s="853"/>
      <c r="E31" s="3415"/>
      <c r="F31" s="3415"/>
      <c r="G31" s="3415"/>
      <c r="H31" s="3415"/>
      <c r="I31" s="3415"/>
      <c r="J31" s="3415"/>
      <c r="K31" s="3415"/>
      <c r="L31" s="3415"/>
      <c r="M31" s="3415"/>
      <c r="N31" s="3415"/>
      <c r="O31" s="3415"/>
      <c r="P31" s="3415"/>
      <c r="Q31" s="3415"/>
      <c r="R31" s="3415"/>
      <c r="S31" s="3885"/>
      <c r="T31" s="140"/>
      <c r="U31" s="140"/>
      <c r="V31" s="3884"/>
      <c r="W31" s="3415"/>
      <c r="X31" s="3415"/>
      <c r="Y31" s="3415"/>
      <c r="Z31" s="3415"/>
      <c r="AA31" s="3415"/>
      <c r="AB31" s="3415"/>
      <c r="AC31" s="3415"/>
      <c r="AD31" s="3415"/>
      <c r="AE31" s="3415"/>
      <c r="AF31" s="3415"/>
      <c r="AG31" s="3415"/>
      <c r="AH31" s="3415"/>
      <c r="AI31" s="3417"/>
      <c r="AJ31" s="3417"/>
      <c r="AK31" s="3417"/>
      <c r="AL31" s="3882"/>
      <c r="AO31" s="3918"/>
      <c r="AP31" s="3415"/>
      <c r="AQ31" s="3415"/>
      <c r="AR31" s="3415"/>
      <c r="AS31" s="3415"/>
      <c r="AT31" s="3415"/>
      <c r="AU31" s="3415"/>
      <c r="AV31" s="3415"/>
      <c r="AW31" s="3415"/>
      <c r="AX31" s="3415"/>
      <c r="AY31" s="3415"/>
      <c r="AZ31" s="3415"/>
      <c r="BA31" s="3415"/>
      <c r="BB31" s="3415"/>
      <c r="BC31" s="3415"/>
      <c r="BD31" s="3415"/>
      <c r="BE31" s="3885"/>
      <c r="BG31" s="140"/>
      <c r="BH31" s="3891"/>
      <c r="BI31" s="3892"/>
      <c r="BJ31" s="3892"/>
      <c r="BK31" s="3892"/>
      <c r="BL31" s="3892"/>
      <c r="BM31" s="3892"/>
      <c r="BN31" s="3892"/>
      <c r="BO31" s="3892"/>
      <c r="BP31" s="3892"/>
      <c r="BQ31" s="3892"/>
      <c r="BR31" s="3892"/>
      <c r="BS31" s="3892"/>
      <c r="BT31" s="3892"/>
      <c r="BU31" s="3892"/>
      <c r="BV31" s="3892"/>
      <c r="BW31" s="3893"/>
      <c r="BZ31" s="3884"/>
      <c r="CA31" s="3415"/>
      <c r="CB31" s="3415"/>
      <c r="CC31" s="3415"/>
      <c r="CD31" s="3415"/>
      <c r="CE31" s="3415"/>
      <c r="CF31" s="3415"/>
      <c r="CG31" s="3415"/>
      <c r="CH31" s="3415"/>
      <c r="CI31" s="3415"/>
      <c r="CJ31" s="3415"/>
      <c r="CK31" s="3415"/>
      <c r="CL31" s="3415"/>
      <c r="CM31" s="3415"/>
      <c r="CN31" s="3415"/>
      <c r="CO31" s="3415"/>
      <c r="CP31" s="3885"/>
      <c r="CS31" s="3918"/>
      <c r="CT31" s="3415"/>
      <c r="CU31" s="3415"/>
      <c r="CV31" s="3415"/>
      <c r="CW31" s="3415"/>
      <c r="CX31" s="3415"/>
      <c r="CY31" s="3415"/>
      <c r="CZ31" s="3415"/>
      <c r="DA31" s="3415"/>
      <c r="DB31" s="3415"/>
      <c r="DC31" s="3415"/>
      <c r="DD31" s="3415"/>
      <c r="DE31" s="3415"/>
      <c r="DF31" s="3415"/>
      <c r="DG31" s="3415"/>
      <c r="DH31" s="3885"/>
      <c r="DI31" s="415"/>
    </row>
    <row r="32" spans="2:113" ht="13.5" customHeight="1">
      <c r="B32" s="3910"/>
      <c r="C32" s="3911"/>
      <c r="D32" s="3892" t="s">
        <v>1117</v>
      </c>
      <c r="E32" s="3892"/>
      <c r="F32" s="3892"/>
      <c r="G32" s="3892"/>
      <c r="H32" s="3892"/>
      <c r="I32" s="3892"/>
      <c r="J32" s="3892"/>
      <c r="K32" s="3892"/>
      <c r="L32" s="3892"/>
      <c r="M32" s="3892"/>
      <c r="N32" s="3892"/>
      <c r="O32" s="3892"/>
      <c r="P32" s="3892"/>
      <c r="Q32" s="3892"/>
      <c r="R32" s="3892"/>
      <c r="S32" s="3893"/>
      <c r="T32" s="140"/>
      <c r="U32" s="140"/>
      <c r="V32" s="3884" t="s">
        <v>24</v>
      </c>
      <c r="W32" s="3567" t="s">
        <v>1177</v>
      </c>
      <c r="X32" s="3567"/>
      <c r="Y32" s="3567"/>
      <c r="Z32" s="3567"/>
      <c r="AA32" s="3567"/>
      <c r="AB32" s="3567"/>
      <c r="AC32" s="3567"/>
      <c r="AD32" s="3567"/>
      <c r="AE32" s="3567"/>
      <c r="AF32" s="3567"/>
      <c r="AG32" s="3417" t="s">
        <v>1179</v>
      </c>
      <c r="AH32" s="3417"/>
      <c r="AI32" s="3417"/>
      <c r="AJ32" s="3417"/>
      <c r="AK32" s="3417" t="s">
        <v>1125</v>
      </c>
      <c r="AL32" s="3882"/>
      <c r="AO32" s="3918"/>
      <c r="AP32" s="3415"/>
      <c r="AQ32" s="3415"/>
      <c r="AR32" s="3415"/>
      <c r="AS32" s="3415"/>
      <c r="AT32" s="3415"/>
      <c r="AU32" s="3415"/>
      <c r="AV32" s="3415"/>
      <c r="AW32" s="3415"/>
      <c r="AX32" s="3415"/>
      <c r="AY32" s="3415"/>
      <c r="AZ32" s="3415"/>
      <c r="BA32" s="3415"/>
      <c r="BB32" s="3415"/>
      <c r="BC32" s="3415"/>
      <c r="BD32" s="3415"/>
      <c r="BE32" s="3885"/>
      <c r="BG32" s="140"/>
      <c r="BH32" s="3891"/>
      <c r="BI32" s="3892"/>
      <c r="BJ32" s="3892"/>
      <c r="BK32" s="3892"/>
      <c r="BL32" s="3892"/>
      <c r="BM32" s="3892"/>
      <c r="BN32" s="3892"/>
      <c r="BO32" s="3892"/>
      <c r="BP32" s="3892"/>
      <c r="BQ32" s="3892"/>
      <c r="BR32" s="3892"/>
      <c r="BS32" s="3892"/>
      <c r="BT32" s="3892"/>
      <c r="BU32" s="3892"/>
      <c r="BV32" s="3892"/>
      <c r="BW32" s="3893"/>
      <c r="BZ32" s="3891" t="s">
        <v>1155</v>
      </c>
      <c r="CA32" s="3892"/>
      <c r="CB32" s="3892"/>
      <c r="CC32" s="3892"/>
      <c r="CD32" s="3892"/>
      <c r="CE32" s="3892"/>
      <c r="CF32" s="3892"/>
      <c r="CG32" s="3892"/>
      <c r="CH32" s="3892"/>
      <c r="CI32" s="3892"/>
      <c r="CJ32" s="3892"/>
      <c r="CK32" s="3892"/>
      <c r="CL32" s="3892"/>
      <c r="CM32" s="3892"/>
      <c r="CN32" s="3892"/>
      <c r="CO32" s="3892"/>
      <c r="CP32" s="3893"/>
      <c r="CS32" s="3918"/>
      <c r="CT32" s="3415"/>
      <c r="CU32" s="3415"/>
      <c r="CV32" s="3415"/>
      <c r="CW32" s="3415"/>
      <c r="CX32" s="3415"/>
      <c r="CY32" s="3415"/>
      <c r="CZ32" s="3415"/>
      <c r="DA32" s="3415"/>
      <c r="DB32" s="3415"/>
      <c r="DC32" s="3415"/>
      <c r="DD32" s="3415"/>
      <c r="DE32" s="3415"/>
      <c r="DF32" s="3415"/>
      <c r="DG32" s="3415"/>
      <c r="DH32" s="3885"/>
      <c r="DI32" s="415"/>
    </row>
    <row r="33" spans="2:113" ht="13.5" customHeight="1">
      <c r="B33" s="3910"/>
      <c r="C33" s="3911"/>
      <c r="D33" s="3892"/>
      <c r="E33" s="3892"/>
      <c r="F33" s="3892"/>
      <c r="G33" s="3892"/>
      <c r="H33" s="3892"/>
      <c r="I33" s="3892"/>
      <c r="J33" s="3892"/>
      <c r="K33" s="3892"/>
      <c r="L33" s="3892"/>
      <c r="M33" s="3892"/>
      <c r="N33" s="3892"/>
      <c r="O33" s="3892"/>
      <c r="P33" s="3892"/>
      <c r="Q33" s="3892"/>
      <c r="R33" s="3892"/>
      <c r="S33" s="3893"/>
      <c r="T33" s="140"/>
      <c r="U33" s="140"/>
      <c r="V33" s="3884"/>
      <c r="W33" s="3567"/>
      <c r="X33" s="3567"/>
      <c r="Y33" s="3567"/>
      <c r="Z33" s="3567"/>
      <c r="AA33" s="3567"/>
      <c r="AB33" s="3567"/>
      <c r="AC33" s="3567"/>
      <c r="AD33" s="3567"/>
      <c r="AE33" s="3567"/>
      <c r="AF33" s="3567"/>
      <c r="AG33" s="3417"/>
      <c r="AH33" s="3417"/>
      <c r="AI33" s="3417"/>
      <c r="AJ33" s="3417"/>
      <c r="AK33" s="3417"/>
      <c r="AL33" s="3882"/>
      <c r="AO33" s="3918"/>
      <c r="AP33" s="3415"/>
      <c r="AQ33" s="3415"/>
      <c r="AR33" s="3415"/>
      <c r="AS33" s="3415"/>
      <c r="AT33" s="3415"/>
      <c r="AU33" s="3415"/>
      <c r="AV33" s="3415"/>
      <c r="AW33" s="3415"/>
      <c r="AX33" s="3415"/>
      <c r="AY33" s="3415"/>
      <c r="AZ33" s="3415"/>
      <c r="BA33" s="3415"/>
      <c r="BB33" s="3415"/>
      <c r="BC33" s="3415"/>
      <c r="BD33" s="3415"/>
      <c r="BE33" s="3885"/>
      <c r="BG33" s="140"/>
      <c r="BH33" s="3884" t="s">
        <v>24</v>
      </c>
      <c r="BI33" s="3415" t="s">
        <v>1147</v>
      </c>
      <c r="BJ33" s="3415"/>
      <c r="BK33" s="3415"/>
      <c r="BL33" s="3415"/>
      <c r="BM33" s="3415"/>
      <c r="BN33" s="3415"/>
      <c r="BO33" s="3415"/>
      <c r="BP33" s="3415"/>
      <c r="BQ33" s="3415"/>
      <c r="BR33" s="3415"/>
      <c r="BS33" s="3415"/>
      <c r="BT33" s="3415"/>
      <c r="BU33" s="3415"/>
      <c r="BV33" s="3415"/>
      <c r="BW33" s="3885"/>
      <c r="BZ33" s="3891"/>
      <c r="CA33" s="3892"/>
      <c r="CB33" s="3892"/>
      <c r="CC33" s="3892"/>
      <c r="CD33" s="3892"/>
      <c r="CE33" s="3892"/>
      <c r="CF33" s="3892"/>
      <c r="CG33" s="3892"/>
      <c r="CH33" s="3892"/>
      <c r="CI33" s="3892"/>
      <c r="CJ33" s="3892"/>
      <c r="CK33" s="3892"/>
      <c r="CL33" s="3892"/>
      <c r="CM33" s="3892"/>
      <c r="CN33" s="3892"/>
      <c r="CO33" s="3892"/>
      <c r="CP33" s="3893"/>
      <c r="CS33" s="3918"/>
      <c r="CT33" s="3415"/>
      <c r="CU33" s="3415"/>
      <c r="CV33" s="3415"/>
      <c r="CW33" s="3415"/>
      <c r="CX33" s="3415"/>
      <c r="CY33" s="3415"/>
      <c r="CZ33" s="3415"/>
      <c r="DA33" s="3415"/>
      <c r="DB33" s="3415"/>
      <c r="DC33" s="3415"/>
      <c r="DD33" s="3415"/>
      <c r="DE33" s="3415"/>
      <c r="DF33" s="3415"/>
      <c r="DG33" s="3415"/>
      <c r="DH33" s="3885"/>
      <c r="DI33" s="415"/>
    </row>
    <row r="34" spans="2:113" ht="13.5" customHeight="1">
      <c r="B34" s="3910"/>
      <c r="C34" s="3911"/>
      <c r="D34" s="3892"/>
      <c r="E34" s="3892"/>
      <c r="F34" s="3892"/>
      <c r="G34" s="3892"/>
      <c r="H34" s="3892"/>
      <c r="I34" s="3892"/>
      <c r="J34" s="3892"/>
      <c r="K34" s="3892"/>
      <c r="L34" s="3892"/>
      <c r="M34" s="3892"/>
      <c r="N34" s="3892"/>
      <c r="O34" s="3892"/>
      <c r="P34" s="3892"/>
      <c r="Q34" s="3892"/>
      <c r="R34" s="3892"/>
      <c r="S34" s="3893"/>
      <c r="T34" s="140"/>
      <c r="U34" s="140"/>
      <c r="V34" s="3884" t="s">
        <v>24</v>
      </c>
      <c r="W34" s="3567" t="s">
        <v>1178</v>
      </c>
      <c r="X34" s="3567"/>
      <c r="Y34" s="3567"/>
      <c r="Z34" s="3567"/>
      <c r="AA34" s="3567"/>
      <c r="AB34" s="3567"/>
      <c r="AC34" s="3567"/>
      <c r="AD34" s="3567"/>
      <c r="AE34" s="3567"/>
      <c r="AF34" s="3567"/>
      <c r="AG34" s="3417" t="s">
        <v>1179</v>
      </c>
      <c r="AH34" s="3417"/>
      <c r="AI34" s="3417"/>
      <c r="AJ34" s="3417"/>
      <c r="AK34" s="3417" t="s">
        <v>1125</v>
      </c>
      <c r="AL34" s="3882"/>
      <c r="AO34" s="3918"/>
      <c r="AP34" s="3415"/>
      <c r="AQ34" s="3415"/>
      <c r="AR34" s="3415"/>
      <c r="AS34" s="3415"/>
      <c r="AT34" s="3415"/>
      <c r="AU34" s="3415"/>
      <c r="AV34" s="3415"/>
      <c r="AW34" s="3415"/>
      <c r="AX34" s="3415"/>
      <c r="AY34" s="3415"/>
      <c r="AZ34" s="3415"/>
      <c r="BA34" s="3415"/>
      <c r="BB34" s="3415"/>
      <c r="BC34" s="3415"/>
      <c r="BD34" s="3415"/>
      <c r="BE34" s="3885"/>
      <c r="BG34" s="140"/>
      <c r="BH34" s="3884"/>
      <c r="BI34" s="3415"/>
      <c r="BJ34" s="3415"/>
      <c r="BK34" s="3415"/>
      <c r="BL34" s="3415"/>
      <c r="BM34" s="3415"/>
      <c r="BN34" s="3415"/>
      <c r="BO34" s="3415"/>
      <c r="BP34" s="3415"/>
      <c r="BQ34" s="3415"/>
      <c r="BR34" s="3415"/>
      <c r="BS34" s="3415"/>
      <c r="BT34" s="3415"/>
      <c r="BU34" s="3415"/>
      <c r="BV34" s="3415"/>
      <c r="BW34" s="3885"/>
      <c r="BZ34" s="3891"/>
      <c r="CA34" s="3892"/>
      <c r="CB34" s="3892"/>
      <c r="CC34" s="3892"/>
      <c r="CD34" s="3892"/>
      <c r="CE34" s="3892"/>
      <c r="CF34" s="3892"/>
      <c r="CG34" s="3892"/>
      <c r="CH34" s="3892"/>
      <c r="CI34" s="3892"/>
      <c r="CJ34" s="3892"/>
      <c r="CK34" s="3892"/>
      <c r="CL34" s="3892"/>
      <c r="CM34" s="3892"/>
      <c r="CN34" s="3892"/>
      <c r="CO34" s="3892"/>
      <c r="CP34" s="3893"/>
      <c r="CS34" s="3918"/>
      <c r="CT34" s="3415"/>
      <c r="CU34" s="3415"/>
      <c r="CV34" s="3415"/>
      <c r="CW34" s="3415"/>
      <c r="CX34" s="3415"/>
      <c r="CY34" s="3415"/>
      <c r="CZ34" s="3415"/>
      <c r="DA34" s="3415"/>
      <c r="DB34" s="3415"/>
      <c r="DC34" s="3415"/>
      <c r="DD34" s="3415"/>
      <c r="DE34" s="3415"/>
      <c r="DF34" s="3415"/>
      <c r="DG34" s="3415"/>
      <c r="DH34" s="3885"/>
      <c r="DI34" s="415"/>
    </row>
    <row r="35" spans="2:113" ht="13.5" customHeight="1">
      <c r="B35" s="3910"/>
      <c r="C35" s="3911"/>
      <c r="D35" s="3892"/>
      <c r="E35" s="3892"/>
      <c r="F35" s="3892"/>
      <c r="G35" s="3892"/>
      <c r="H35" s="3892"/>
      <c r="I35" s="3892"/>
      <c r="J35" s="3892"/>
      <c r="K35" s="3892"/>
      <c r="L35" s="3892"/>
      <c r="M35" s="3892"/>
      <c r="N35" s="3892"/>
      <c r="O35" s="3892"/>
      <c r="P35" s="3892"/>
      <c r="Q35" s="3892"/>
      <c r="R35" s="3892"/>
      <c r="S35" s="3893"/>
      <c r="T35" s="140"/>
      <c r="U35" s="140"/>
      <c r="V35" s="3884"/>
      <c r="W35" s="3567"/>
      <c r="X35" s="3567"/>
      <c r="Y35" s="3567"/>
      <c r="Z35" s="3567"/>
      <c r="AA35" s="3567"/>
      <c r="AB35" s="3567"/>
      <c r="AC35" s="3567"/>
      <c r="AD35" s="3567"/>
      <c r="AE35" s="3567"/>
      <c r="AF35" s="3567"/>
      <c r="AG35" s="3417"/>
      <c r="AH35" s="3417"/>
      <c r="AI35" s="3417"/>
      <c r="AJ35" s="3417"/>
      <c r="AK35" s="3417"/>
      <c r="AL35" s="3882"/>
      <c r="AO35" s="3918"/>
      <c r="AP35" s="3415"/>
      <c r="AQ35" s="3415"/>
      <c r="AR35" s="3415"/>
      <c r="AS35" s="3415"/>
      <c r="AT35" s="3415"/>
      <c r="AU35" s="3415"/>
      <c r="AV35" s="3415"/>
      <c r="AW35" s="3415"/>
      <c r="AX35" s="3415"/>
      <c r="AY35" s="3415"/>
      <c r="AZ35" s="3415"/>
      <c r="BA35" s="3415"/>
      <c r="BB35" s="3415"/>
      <c r="BC35" s="3415"/>
      <c r="BD35" s="3415"/>
      <c r="BE35" s="3885"/>
      <c r="BG35" s="140"/>
      <c r="BH35" s="3884" t="s">
        <v>24</v>
      </c>
      <c r="BI35" s="3415" t="s">
        <v>1148</v>
      </c>
      <c r="BJ35" s="3415"/>
      <c r="BK35" s="3415"/>
      <c r="BL35" s="3415"/>
      <c r="BM35" s="3415"/>
      <c r="BN35" s="3415"/>
      <c r="BO35" s="3415"/>
      <c r="BP35" s="3415"/>
      <c r="BQ35" s="3415"/>
      <c r="BR35" s="3415"/>
      <c r="BS35" s="3415"/>
      <c r="BT35" s="3415"/>
      <c r="BU35" s="3415"/>
      <c r="BV35" s="3415"/>
      <c r="BW35" s="3885"/>
      <c r="BZ35" s="3891"/>
      <c r="CA35" s="3892"/>
      <c r="CB35" s="3892"/>
      <c r="CC35" s="3892"/>
      <c r="CD35" s="3892"/>
      <c r="CE35" s="3892"/>
      <c r="CF35" s="3892"/>
      <c r="CG35" s="3892"/>
      <c r="CH35" s="3892"/>
      <c r="CI35" s="3892"/>
      <c r="CJ35" s="3892"/>
      <c r="CK35" s="3892"/>
      <c r="CL35" s="3892"/>
      <c r="CM35" s="3892"/>
      <c r="CN35" s="3892"/>
      <c r="CO35" s="3892"/>
      <c r="CP35" s="3893"/>
      <c r="CS35" s="3918"/>
      <c r="CT35" s="3415"/>
      <c r="CU35" s="3415"/>
      <c r="CV35" s="3415"/>
      <c r="CW35" s="3415"/>
      <c r="CX35" s="3415"/>
      <c r="CY35" s="3415"/>
      <c r="CZ35" s="3415"/>
      <c r="DA35" s="3415"/>
      <c r="DB35" s="3415"/>
      <c r="DC35" s="3415"/>
      <c r="DD35" s="3415"/>
      <c r="DE35" s="3415"/>
      <c r="DF35" s="3415"/>
      <c r="DG35" s="3415"/>
      <c r="DH35" s="3885"/>
      <c r="DI35" s="415"/>
    </row>
    <row r="36" spans="2:113" ht="13.5" customHeight="1">
      <c r="B36" s="3910"/>
      <c r="C36" s="3911"/>
      <c r="D36" s="3417"/>
      <c r="E36" s="3417"/>
      <c r="F36" s="3417"/>
      <c r="G36" s="3417"/>
      <c r="H36" s="3417"/>
      <c r="I36" s="3417"/>
      <c r="J36" s="3417"/>
      <c r="K36" s="3417"/>
      <c r="L36" s="3417"/>
      <c r="M36" s="3417"/>
      <c r="N36" s="3417"/>
      <c r="O36" s="3417"/>
      <c r="P36" s="3417"/>
      <c r="Q36" s="3417"/>
      <c r="R36" s="3417"/>
      <c r="S36" s="3882"/>
      <c r="T36" s="140"/>
      <c r="U36" s="140"/>
      <c r="V36" s="3954"/>
      <c r="W36" s="3892" t="s">
        <v>1127</v>
      </c>
      <c r="X36" s="3892"/>
      <c r="Y36" s="3892"/>
      <c r="Z36" s="3892"/>
      <c r="AA36" s="3892"/>
      <c r="AB36" s="3892"/>
      <c r="AC36" s="3892"/>
      <c r="AD36" s="3892"/>
      <c r="AE36" s="3892"/>
      <c r="AF36" s="3892"/>
      <c r="AG36" s="3892"/>
      <c r="AH36" s="3892"/>
      <c r="AI36" s="3892"/>
      <c r="AJ36" s="3892"/>
      <c r="AK36" s="3892"/>
      <c r="AL36" s="3893"/>
      <c r="AO36" s="3918"/>
      <c r="AP36" s="3415"/>
      <c r="AQ36" s="3415"/>
      <c r="AR36" s="3415"/>
      <c r="AS36" s="3415"/>
      <c r="AT36" s="3415"/>
      <c r="AU36" s="3415"/>
      <c r="AV36" s="3415"/>
      <c r="AW36" s="3415"/>
      <c r="AX36" s="3415"/>
      <c r="AY36" s="3415"/>
      <c r="AZ36" s="3415"/>
      <c r="BA36" s="3415"/>
      <c r="BB36" s="3415"/>
      <c r="BC36" s="3415"/>
      <c r="BD36" s="3415"/>
      <c r="BE36" s="3885"/>
      <c r="BG36" s="140"/>
      <c r="BH36" s="3884"/>
      <c r="BI36" s="3415"/>
      <c r="BJ36" s="3415"/>
      <c r="BK36" s="3415"/>
      <c r="BL36" s="3415"/>
      <c r="BM36" s="3415"/>
      <c r="BN36" s="3415"/>
      <c r="BO36" s="3415"/>
      <c r="BP36" s="3415"/>
      <c r="BQ36" s="3415"/>
      <c r="BR36" s="3415"/>
      <c r="BS36" s="3415"/>
      <c r="BT36" s="3415"/>
      <c r="BU36" s="3415"/>
      <c r="BV36" s="3415"/>
      <c r="BW36" s="3885"/>
      <c r="BZ36" s="3891"/>
      <c r="CA36" s="3892"/>
      <c r="CB36" s="3892"/>
      <c r="CC36" s="3892"/>
      <c r="CD36" s="3892"/>
      <c r="CE36" s="3892"/>
      <c r="CF36" s="3892"/>
      <c r="CG36" s="3892"/>
      <c r="CH36" s="3892"/>
      <c r="CI36" s="3892"/>
      <c r="CJ36" s="3892"/>
      <c r="CK36" s="3892"/>
      <c r="CL36" s="3892"/>
      <c r="CM36" s="3892"/>
      <c r="CN36" s="3892"/>
      <c r="CO36" s="3892"/>
      <c r="CP36" s="3893"/>
      <c r="CS36" s="3918"/>
      <c r="CT36" s="3415"/>
      <c r="CU36" s="3415"/>
      <c r="CV36" s="3415"/>
      <c r="CW36" s="3415"/>
      <c r="CX36" s="3415"/>
      <c r="CY36" s="3415"/>
      <c r="CZ36" s="3415"/>
      <c r="DA36" s="3415"/>
      <c r="DB36" s="3415"/>
      <c r="DC36" s="3415"/>
      <c r="DD36" s="3415"/>
      <c r="DE36" s="3415"/>
      <c r="DF36" s="3415"/>
      <c r="DG36" s="3415"/>
      <c r="DH36" s="3885"/>
      <c r="DI36" s="415"/>
    </row>
    <row r="37" spans="2:113" ht="13.5" customHeight="1">
      <c r="B37" s="3910"/>
      <c r="C37" s="3911"/>
      <c r="D37" s="3417"/>
      <c r="E37" s="3417"/>
      <c r="F37" s="3417"/>
      <c r="G37" s="3417"/>
      <c r="H37" s="3417"/>
      <c r="I37" s="3417"/>
      <c r="J37" s="3417"/>
      <c r="K37" s="3417"/>
      <c r="L37" s="3417"/>
      <c r="M37" s="3417"/>
      <c r="N37" s="3417"/>
      <c r="O37" s="3417"/>
      <c r="P37" s="3417"/>
      <c r="Q37" s="3417"/>
      <c r="R37" s="3417"/>
      <c r="S37" s="3882"/>
      <c r="T37" s="140"/>
      <c r="U37" s="140"/>
      <c r="V37" s="3954"/>
      <c r="W37" s="3892"/>
      <c r="X37" s="3892"/>
      <c r="Y37" s="3892"/>
      <c r="Z37" s="3892"/>
      <c r="AA37" s="3892"/>
      <c r="AB37" s="3892"/>
      <c r="AC37" s="3892"/>
      <c r="AD37" s="3892"/>
      <c r="AE37" s="3892"/>
      <c r="AF37" s="3892"/>
      <c r="AG37" s="3892"/>
      <c r="AH37" s="3892"/>
      <c r="AI37" s="3892"/>
      <c r="AJ37" s="3892"/>
      <c r="AK37" s="3892"/>
      <c r="AL37" s="3893"/>
      <c r="AO37" s="3918"/>
      <c r="AP37" s="3415"/>
      <c r="AQ37" s="3415"/>
      <c r="AR37" s="3415"/>
      <c r="AS37" s="3415"/>
      <c r="AT37" s="3415"/>
      <c r="AU37" s="3415"/>
      <c r="AV37" s="3415"/>
      <c r="AW37" s="3415"/>
      <c r="AX37" s="3415"/>
      <c r="AY37" s="3415"/>
      <c r="AZ37" s="3415"/>
      <c r="BA37" s="3415"/>
      <c r="BB37" s="3415"/>
      <c r="BC37" s="3415"/>
      <c r="BD37" s="3415"/>
      <c r="BE37" s="3885"/>
      <c r="BG37" s="140"/>
      <c r="BH37" s="3923" t="s">
        <v>1170</v>
      </c>
      <c r="BI37" s="3964"/>
      <c r="BJ37" s="3964"/>
      <c r="BK37" s="3964"/>
      <c r="BL37" s="3964"/>
      <c r="BM37" s="3964"/>
      <c r="BN37" s="3964"/>
      <c r="BO37" s="3964"/>
      <c r="BP37" s="3964"/>
      <c r="BQ37" s="3964"/>
      <c r="BR37" s="3964"/>
      <c r="BS37" s="3964"/>
      <c r="BT37" s="3964"/>
      <c r="BU37" s="3964"/>
      <c r="BV37" s="3964"/>
      <c r="BW37" s="3965"/>
      <c r="BZ37" s="3891"/>
      <c r="CA37" s="3892"/>
      <c r="CB37" s="3892"/>
      <c r="CC37" s="3892"/>
      <c r="CD37" s="3892"/>
      <c r="CE37" s="3892"/>
      <c r="CF37" s="3892"/>
      <c r="CG37" s="3892"/>
      <c r="CH37" s="3892"/>
      <c r="CI37" s="3892"/>
      <c r="CJ37" s="3892"/>
      <c r="CK37" s="3892"/>
      <c r="CL37" s="3892"/>
      <c r="CM37" s="3892"/>
      <c r="CN37" s="3892"/>
      <c r="CO37" s="3892"/>
      <c r="CP37" s="3893"/>
      <c r="CS37" s="3918"/>
      <c r="CT37" s="3415"/>
      <c r="CU37" s="3415"/>
      <c r="CV37" s="3415"/>
      <c r="CW37" s="3415"/>
      <c r="CX37" s="3415"/>
      <c r="CY37" s="3415"/>
      <c r="CZ37" s="3415"/>
      <c r="DA37" s="3415"/>
      <c r="DB37" s="3415"/>
      <c r="DC37" s="3415"/>
      <c r="DD37" s="3415"/>
      <c r="DE37" s="3415"/>
      <c r="DF37" s="3415"/>
      <c r="DG37" s="3415"/>
      <c r="DH37" s="3885"/>
      <c r="DI37" s="415"/>
    </row>
    <row r="38" spans="2:113" ht="13.5" customHeight="1">
      <c r="B38" s="3910"/>
      <c r="C38" s="3911"/>
      <c r="D38" s="3417"/>
      <c r="E38" s="3417"/>
      <c r="F38" s="3417"/>
      <c r="G38" s="3417"/>
      <c r="H38" s="3417"/>
      <c r="I38" s="3417"/>
      <c r="J38" s="3417"/>
      <c r="K38" s="3417"/>
      <c r="L38" s="3417"/>
      <c r="M38" s="3417"/>
      <c r="N38" s="3417"/>
      <c r="O38" s="3417"/>
      <c r="P38" s="3417"/>
      <c r="Q38" s="3417"/>
      <c r="R38" s="3417"/>
      <c r="S38" s="3882"/>
      <c r="T38" s="140"/>
      <c r="U38" s="140"/>
      <c r="V38" s="3884" t="s">
        <v>24</v>
      </c>
      <c r="W38" s="3415" t="s">
        <v>1128</v>
      </c>
      <c r="X38" s="3415"/>
      <c r="Y38" s="3415"/>
      <c r="Z38" s="3415"/>
      <c r="AA38" s="3415"/>
      <c r="AB38" s="3415"/>
      <c r="AC38" s="3415"/>
      <c r="AD38" s="3415"/>
      <c r="AE38" s="3415"/>
      <c r="AF38" s="3415"/>
      <c r="AG38" s="3415"/>
      <c r="AH38" s="3415"/>
      <c r="AI38" s="3415"/>
      <c r="AJ38" s="3415"/>
      <c r="AK38" s="3415"/>
      <c r="AL38" s="3885"/>
      <c r="AO38" s="3918"/>
      <c r="AP38" s="3415"/>
      <c r="AQ38" s="3415"/>
      <c r="AR38" s="3415"/>
      <c r="AS38" s="3415"/>
      <c r="AT38" s="3415"/>
      <c r="AU38" s="3415"/>
      <c r="AV38" s="3415"/>
      <c r="AW38" s="3415"/>
      <c r="AX38" s="3415"/>
      <c r="AY38" s="3415"/>
      <c r="AZ38" s="3415"/>
      <c r="BA38" s="3415"/>
      <c r="BB38" s="3415"/>
      <c r="BC38" s="3415"/>
      <c r="BD38" s="3415"/>
      <c r="BE38" s="3885"/>
      <c r="BG38" s="140"/>
      <c r="BH38" s="3963"/>
      <c r="BI38" s="3964"/>
      <c r="BJ38" s="3964"/>
      <c r="BK38" s="3964"/>
      <c r="BL38" s="3964"/>
      <c r="BM38" s="3964"/>
      <c r="BN38" s="3964"/>
      <c r="BO38" s="3964"/>
      <c r="BP38" s="3964"/>
      <c r="BQ38" s="3964"/>
      <c r="BR38" s="3964"/>
      <c r="BS38" s="3964"/>
      <c r="BT38" s="3964"/>
      <c r="BU38" s="3964"/>
      <c r="BV38" s="3964"/>
      <c r="BW38" s="3965"/>
      <c r="BZ38" s="3886"/>
      <c r="CA38" s="3426"/>
      <c r="CB38" s="3426"/>
      <c r="CC38" s="3426"/>
      <c r="CD38" s="3426"/>
      <c r="CE38" s="3426"/>
      <c r="CF38" s="3426"/>
      <c r="CG38" s="3426"/>
      <c r="CH38" s="3426"/>
      <c r="CI38" s="3426"/>
      <c r="CJ38" s="3426"/>
      <c r="CK38" s="3426"/>
      <c r="CL38" s="3426"/>
      <c r="CM38" s="3426"/>
      <c r="CN38" s="3426"/>
      <c r="CO38" s="3426"/>
      <c r="CP38" s="3887"/>
      <c r="CS38" s="3918"/>
      <c r="CT38" s="3415"/>
      <c r="CU38" s="3415"/>
      <c r="CV38" s="3415"/>
      <c r="CW38" s="3415"/>
      <c r="CX38" s="3415"/>
      <c r="CY38" s="3415"/>
      <c r="CZ38" s="3415"/>
      <c r="DA38" s="3415"/>
      <c r="DB38" s="3415"/>
      <c r="DC38" s="3415"/>
      <c r="DD38" s="3415"/>
      <c r="DE38" s="3415"/>
      <c r="DF38" s="3415"/>
      <c r="DG38" s="3415"/>
      <c r="DH38" s="3885"/>
      <c r="DI38" s="415"/>
    </row>
    <row r="39" spans="2:113" ht="13.5" customHeight="1">
      <c r="B39" s="3910"/>
      <c r="C39" s="3911"/>
      <c r="D39" s="3417"/>
      <c r="E39" s="3417"/>
      <c r="F39" s="3417"/>
      <c r="G39" s="3417"/>
      <c r="H39" s="3417"/>
      <c r="I39" s="3417"/>
      <c r="J39" s="3417"/>
      <c r="K39" s="3417"/>
      <c r="L39" s="3417"/>
      <c r="M39" s="3417"/>
      <c r="N39" s="3417"/>
      <c r="O39" s="3417"/>
      <c r="P39" s="3417"/>
      <c r="Q39" s="3417"/>
      <c r="R39" s="3417"/>
      <c r="S39" s="3882"/>
      <c r="T39" s="140"/>
      <c r="U39" s="140"/>
      <c r="V39" s="3884"/>
      <c r="W39" s="3415"/>
      <c r="X39" s="3415"/>
      <c r="Y39" s="3415"/>
      <c r="Z39" s="3415"/>
      <c r="AA39" s="3415"/>
      <c r="AB39" s="3415"/>
      <c r="AC39" s="3415"/>
      <c r="AD39" s="3415"/>
      <c r="AE39" s="3415"/>
      <c r="AF39" s="3415"/>
      <c r="AG39" s="3415"/>
      <c r="AH39" s="3415"/>
      <c r="AI39" s="3415"/>
      <c r="AJ39" s="3415"/>
      <c r="AK39" s="3415"/>
      <c r="AL39" s="3885"/>
      <c r="AO39" s="3918"/>
      <c r="AP39" s="3415"/>
      <c r="AQ39" s="3415"/>
      <c r="AR39" s="3415"/>
      <c r="AS39" s="3415"/>
      <c r="AT39" s="3415"/>
      <c r="AU39" s="3415"/>
      <c r="AV39" s="3415"/>
      <c r="AW39" s="3415"/>
      <c r="AX39" s="3415"/>
      <c r="AY39" s="3415"/>
      <c r="AZ39" s="3415"/>
      <c r="BA39" s="3415"/>
      <c r="BB39" s="3415"/>
      <c r="BC39" s="3415"/>
      <c r="BD39" s="3415"/>
      <c r="BE39" s="3885"/>
      <c r="BG39" s="140"/>
      <c r="BH39" s="3884" t="s">
        <v>24</v>
      </c>
      <c r="BI39" s="3415" t="s">
        <v>1149</v>
      </c>
      <c r="BJ39" s="3415"/>
      <c r="BK39" s="3415"/>
      <c r="BL39" s="3415"/>
      <c r="BM39" s="3415"/>
      <c r="BN39" s="3415"/>
      <c r="BO39" s="3415"/>
      <c r="BP39" s="3415"/>
      <c r="BQ39" s="3415"/>
      <c r="BR39" s="3415"/>
      <c r="BS39" s="3415"/>
      <c r="BT39" s="3415"/>
      <c r="BU39" s="3415"/>
      <c r="BV39" s="3415"/>
      <c r="BW39" s="3885"/>
      <c r="BZ39" s="3886"/>
      <c r="CA39" s="3426"/>
      <c r="CB39" s="3426"/>
      <c r="CC39" s="3426"/>
      <c r="CD39" s="3426"/>
      <c r="CE39" s="3426"/>
      <c r="CF39" s="3426"/>
      <c r="CG39" s="3426"/>
      <c r="CH39" s="3426"/>
      <c r="CI39" s="3426"/>
      <c r="CJ39" s="3426"/>
      <c r="CK39" s="3426"/>
      <c r="CL39" s="3426"/>
      <c r="CM39" s="3426"/>
      <c r="CN39" s="3426"/>
      <c r="CO39" s="3426"/>
      <c r="CP39" s="3887"/>
      <c r="CS39" s="3918"/>
      <c r="CT39" s="3415"/>
      <c r="CU39" s="3415"/>
      <c r="CV39" s="3415"/>
      <c r="CW39" s="3415"/>
      <c r="CX39" s="3415"/>
      <c r="CY39" s="3415"/>
      <c r="CZ39" s="3415"/>
      <c r="DA39" s="3415"/>
      <c r="DB39" s="3415"/>
      <c r="DC39" s="3415"/>
      <c r="DD39" s="3415"/>
      <c r="DE39" s="3415"/>
      <c r="DF39" s="3415"/>
      <c r="DG39" s="3415"/>
      <c r="DH39" s="3885"/>
      <c r="DI39" s="415"/>
    </row>
    <row r="40" spans="2:113" ht="13.5" customHeight="1">
      <c r="B40" s="3910"/>
      <c r="C40" s="3911"/>
      <c r="D40" s="3417"/>
      <c r="E40" s="3417"/>
      <c r="F40" s="3417"/>
      <c r="G40" s="3417"/>
      <c r="H40" s="3417"/>
      <c r="I40" s="3417"/>
      <c r="J40" s="3417"/>
      <c r="K40" s="3417"/>
      <c r="L40" s="3417"/>
      <c r="M40" s="3417"/>
      <c r="N40" s="3417"/>
      <c r="O40" s="3417"/>
      <c r="P40" s="3417"/>
      <c r="Q40" s="3417"/>
      <c r="R40" s="3417"/>
      <c r="S40" s="3882"/>
      <c r="T40" s="140"/>
      <c r="U40" s="140"/>
      <c r="V40" s="3884" t="s">
        <v>24</v>
      </c>
      <c r="W40" s="3415" t="s">
        <v>1129</v>
      </c>
      <c r="X40" s="3415"/>
      <c r="Y40" s="3415"/>
      <c r="Z40" s="3415"/>
      <c r="AA40" s="3415"/>
      <c r="AB40" s="3415"/>
      <c r="AC40" s="3415"/>
      <c r="AD40" s="3415"/>
      <c r="AE40" s="3415"/>
      <c r="AF40" s="3415"/>
      <c r="AG40" s="3415"/>
      <c r="AH40" s="3415"/>
      <c r="AI40" s="3415"/>
      <c r="AJ40" s="3415"/>
      <c r="AK40" s="3415"/>
      <c r="AL40" s="3885"/>
      <c r="AO40" s="3918"/>
      <c r="AP40" s="3415"/>
      <c r="AQ40" s="3415"/>
      <c r="AR40" s="3415"/>
      <c r="AS40" s="3415"/>
      <c r="AT40" s="3415"/>
      <c r="AU40" s="3415"/>
      <c r="AV40" s="3415"/>
      <c r="AW40" s="3415"/>
      <c r="AX40" s="3415"/>
      <c r="AY40" s="3415"/>
      <c r="AZ40" s="3415"/>
      <c r="BA40" s="3415"/>
      <c r="BB40" s="3415"/>
      <c r="BC40" s="3415"/>
      <c r="BD40" s="3415"/>
      <c r="BE40" s="3885"/>
      <c r="BG40" s="140"/>
      <c r="BH40" s="3884"/>
      <c r="BI40" s="3415"/>
      <c r="BJ40" s="3415"/>
      <c r="BK40" s="3415"/>
      <c r="BL40" s="3415"/>
      <c r="BM40" s="3415"/>
      <c r="BN40" s="3415"/>
      <c r="BO40" s="3415"/>
      <c r="BP40" s="3415"/>
      <c r="BQ40" s="3415"/>
      <c r="BR40" s="3415"/>
      <c r="BS40" s="3415"/>
      <c r="BT40" s="3415"/>
      <c r="BU40" s="3415"/>
      <c r="BV40" s="3415"/>
      <c r="BW40" s="3885"/>
      <c r="BZ40" s="3886"/>
      <c r="CA40" s="3426"/>
      <c r="CB40" s="3426"/>
      <c r="CC40" s="3426"/>
      <c r="CD40" s="3426"/>
      <c r="CE40" s="3426"/>
      <c r="CF40" s="3426"/>
      <c r="CG40" s="3426"/>
      <c r="CH40" s="3426"/>
      <c r="CI40" s="3426"/>
      <c r="CJ40" s="3426"/>
      <c r="CK40" s="3426"/>
      <c r="CL40" s="3426"/>
      <c r="CM40" s="3426"/>
      <c r="CN40" s="3426"/>
      <c r="CO40" s="3426"/>
      <c r="CP40" s="3887"/>
      <c r="CS40" s="3918"/>
      <c r="CT40" s="3415"/>
      <c r="CU40" s="3415"/>
      <c r="CV40" s="3415"/>
      <c r="CW40" s="3415"/>
      <c r="CX40" s="3415"/>
      <c r="CY40" s="3415"/>
      <c r="CZ40" s="3415"/>
      <c r="DA40" s="3415"/>
      <c r="DB40" s="3415"/>
      <c r="DC40" s="3415"/>
      <c r="DD40" s="3415"/>
      <c r="DE40" s="3415"/>
      <c r="DF40" s="3415"/>
      <c r="DG40" s="3415"/>
      <c r="DH40" s="3885"/>
      <c r="DI40" s="415"/>
    </row>
    <row r="41" spans="2:113" ht="13.5" customHeight="1">
      <c r="B41" s="3910"/>
      <c r="C41" s="3911"/>
      <c r="D41" s="3417"/>
      <c r="E41" s="3417"/>
      <c r="F41" s="3417"/>
      <c r="G41" s="3417"/>
      <c r="H41" s="3417"/>
      <c r="I41" s="3417"/>
      <c r="J41" s="3417"/>
      <c r="K41" s="3417"/>
      <c r="L41" s="3417"/>
      <c r="M41" s="3417"/>
      <c r="N41" s="3417"/>
      <c r="O41" s="3417"/>
      <c r="P41" s="3417"/>
      <c r="Q41" s="3417"/>
      <c r="R41" s="3417"/>
      <c r="S41" s="3882"/>
      <c r="T41" s="140"/>
      <c r="U41" s="140"/>
      <c r="V41" s="3884"/>
      <c r="W41" s="3415"/>
      <c r="X41" s="3415"/>
      <c r="Y41" s="3415"/>
      <c r="Z41" s="3415"/>
      <c r="AA41" s="3415"/>
      <c r="AB41" s="3415"/>
      <c r="AC41" s="3415"/>
      <c r="AD41" s="3415"/>
      <c r="AE41" s="3415"/>
      <c r="AF41" s="3415"/>
      <c r="AG41" s="3415"/>
      <c r="AH41" s="3415"/>
      <c r="AI41" s="3415"/>
      <c r="AJ41" s="3415"/>
      <c r="AK41" s="3415"/>
      <c r="AL41" s="3885"/>
      <c r="AO41" s="3918"/>
      <c r="AP41" s="3415"/>
      <c r="AQ41" s="3415"/>
      <c r="AR41" s="3415"/>
      <c r="AS41" s="3415"/>
      <c r="AT41" s="3415"/>
      <c r="AU41" s="3415"/>
      <c r="AV41" s="3415"/>
      <c r="AW41" s="3415"/>
      <c r="AX41" s="3415"/>
      <c r="AY41" s="3415"/>
      <c r="AZ41" s="3415"/>
      <c r="BA41" s="3415"/>
      <c r="BB41" s="3415"/>
      <c r="BC41" s="3415"/>
      <c r="BD41" s="3415"/>
      <c r="BE41" s="3885"/>
      <c r="BG41" s="140"/>
      <c r="BH41" s="3975" t="s">
        <v>1171</v>
      </c>
      <c r="BI41" s="3976"/>
      <c r="BJ41" s="3976"/>
      <c r="BK41" s="3976"/>
      <c r="BL41" s="3976"/>
      <c r="BM41" s="3976"/>
      <c r="BN41" s="3976"/>
      <c r="BO41" s="3976"/>
      <c r="BP41" s="3976"/>
      <c r="BQ41" s="3976"/>
      <c r="BR41" s="3976"/>
      <c r="BS41" s="3976"/>
      <c r="BT41" s="3976"/>
      <c r="BU41" s="3976"/>
      <c r="BV41" s="3976"/>
      <c r="BW41" s="3977"/>
      <c r="BZ41" s="3886"/>
      <c r="CA41" s="3426"/>
      <c r="CB41" s="3426"/>
      <c r="CC41" s="3426"/>
      <c r="CD41" s="3426"/>
      <c r="CE41" s="3426"/>
      <c r="CF41" s="3426"/>
      <c r="CG41" s="3426"/>
      <c r="CH41" s="3426"/>
      <c r="CI41" s="3426"/>
      <c r="CJ41" s="3426"/>
      <c r="CK41" s="3426"/>
      <c r="CL41" s="3426"/>
      <c r="CM41" s="3426"/>
      <c r="CN41" s="3426"/>
      <c r="CO41" s="3426"/>
      <c r="CP41" s="3887"/>
      <c r="CS41" s="3918"/>
      <c r="CT41" s="3415"/>
      <c r="CU41" s="3415"/>
      <c r="CV41" s="3415"/>
      <c r="CW41" s="3415"/>
      <c r="CX41" s="3415"/>
      <c r="CY41" s="3415"/>
      <c r="CZ41" s="3415"/>
      <c r="DA41" s="3415"/>
      <c r="DB41" s="3415"/>
      <c r="DC41" s="3415"/>
      <c r="DD41" s="3415"/>
      <c r="DE41" s="3415"/>
      <c r="DF41" s="3415"/>
      <c r="DG41" s="3415"/>
      <c r="DH41" s="3885"/>
      <c r="DI41" s="415"/>
    </row>
    <row r="42" spans="2:113" ht="13.5" customHeight="1">
      <c r="B42" s="3910"/>
      <c r="C42" s="3911"/>
      <c r="D42" s="3417"/>
      <c r="E42" s="3417"/>
      <c r="F42" s="3417"/>
      <c r="G42" s="3417"/>
      <c r="H42" s="3417"/>
      <c r="I42" s="3417"/>
      <c r="J42" s="3417"/>
      <c r="K42" s="3417"/>
      <c r="L42" s="3417"/>
      <c r="M42" s="3417"/>
      <c r="N42" s="3417"/>
      <c r="O42" s="3417"/>
      <c r="P42" s="3417"/>
      <c r="Q42" s="3417"/>
      <c r="R42" s="3417"/>
      <c r="S42" s="3882"/>
      <c r="T42" s="140"/>
      <c r="U42" s="140"/>
      <c r="V42" s="3884" t="s">
        <v>24</v>
      </c>
      <c r="W42" s="3415" t="s">
        <v>1130</v>
      </c>
      <c r="X42" s="3415"/>
      <c r="Y42" s="3415"/>
      <c r="Z42" s="3415"/>
      <c r="AA42" s="3415"/>
      <c r="AB42" s="3415"/>
      <c r="AC42" s="3415"/>
      <c r="AD42" s="3415"/>
      <c r="AE42" s="3415"/>
      <c r="AF42" s="3415"/>
      <c r="AG42" s="3415"/>
      <c r="AH42" s="3415"/>
      <c r="AI42" s="3415"/>
      <c r="AJ42" s="3415"/>
      <c r="AK42" s="3415"/>
      <c r="AL42" s="3885"/>
      <c r="AO42" s="3918"/>
      <c r="AP42" s="3415"/>
      <c r="AQ42" s="3415"/>
      <c r="AR42" s="3415"/>
      <c r="AS42" s="3415"/>
      <c r="AT42" s="3415"/>
      <c r="AU42" s="3415"/>
      <c r="AV42" s="3415"/>
      <c r="AW42" s="3415"/>
      <c r="AX42" s="3415"/>
      <c r="AY42" s="3415"/>
      <c r="AZ42" s="3415"/>
      <c r="BA42" s="3415"/>
      <c r="BB42" s="3415"/>
      <c r="BC42" s="3415"/>
      <c r="BD42" s="3415"/>
      <c r="BE42" s="3885"/>
      <c r="BG42" s="140"/>
      <c r="BH42" s="3975"/>
      <c r="BI42" s="3976"/>
      <c r="BJ42" s="3976"/>
      <c r="BK42" s="3976"/>
      <c r="BL42" s="3976"/>
      <c r="BM42" s="3976"/>
      <c r="BN42" s="3976"/>
      <c r="BO42" s="3976"/>
      <c r="BP42" s="3976"/>
      <c r="BQ42" s="3976"/>
      <c r="BR42" s="3976"/>
      <c r="BS42" s="3976"/>
      <c r="BT42" s="3976"/>
      <c r="BU42" s="3976"/>
      <c r="BV42" s="3976"/>
      <c r="BW42" s="3977"/>
      <c r="BZ42" s="3886"/>
      <c r="CA42" s="3426"/>
      <c r="CB42" s="3426"/>
      <c r="CC42" s="3426"/>
      <c r="CD42" s="3426"/>
      <c r="CE42" s="3426"/>
      <c r="CF42" s="3426"/>
      <c r="CG42" s="3426"/>
      <c r="CH42" s="3426"/>
      <c r="CI42" s="3426"/>
      <c r="CJ42" s="3426"/>
      <c r="CK42" s="3426"/>
      <c r="CL42" s="3426"/>
      <c r="CM42" s="3426"/>
      <c r="CN42" s="3426"/>
      <c r="CO42" s="3426"/>
      <c r="CP42" s="3887"/>
      <c r="CS42" s="3918"/>
      <c r="CT42" s="3415"/>
      <c r="CU42" s="3415"/>
      <c r="CV42" s="3415"/>
      <c r="CW42" s="3415"/>
      <c r="CX42" s="3415"/>
      <c r="CY42" s="3415"/>
      <c r="CZ42" s="3415"/>
      <c r="DA42" s="3415"/>
      <c r="DB42" s="3415"/>
      <c r="DC42" s="3415"/>
      <c r="DD42" s="3415"/>
      <c r="DE42" s="3415"/>
      <c r="DF42" s="3415"/>
      <c r="DG42" s="3415"/>
      <c r="DH42" s="3885"/>
      <c r="DI42" s="415"/>
    </row>
    <row r="43" spans="2:113" ht="13.5" customHeight="1">
      <c r="B43" s="3910"/>
      <c r="C43" s="3911"/>
      <c r="D43" s="3417"/>
      <c r="E43" s="3417"/>
      <c r="F43" s="3417"/>
      <c r="G43" s="3417"/>
      <c r="H43" s="3417"/>
      <c r="I43" s="3417"/>
      <c r="J43" s="3417"/>
      <c r="K43" s="3417"/>
      <c r="L43" s="3417"/>
      <c r="M43" s="3417"/>
      <c r="N43" s="3417"/>
      <c r="O43" s="3417"/>
      <c r="P43" s="3417"/>
      <c r="Q43" s="3417"/>
      <c r="R43" s="3417"/>
      <c r="S43" s="3882"/>
      <c r="T43" s="140"/>
      <c r="U43" s="140"/>
      <c r="V43" s="3884"/>
      <c r="W43" s="3415"/>
      <c r="X43" s="3415"/>
      <c r="Y43" s="3415"/>
      <c r="Z43" s="3415"/>
      <c r="AA43" s="3415"/>
      <c r="AB43" s="3415"/>
      <c r="AC43" s="3415"/>
      <c r="AD43" s="3415"/>
      <c r="AE43" s="3415"/>
      <c r="AF43" s="3415"/>
      <c r="AG43" s="3415"/>
      <c r="AH43" s="3415"/>
      <c r="AI43" s="3415"/>
      <c r="AJ43" s="3415"/>
      <c r="AK43" s="3415"/>
      <c r="AL43" s="3885"/>
      <c r="AO43" s="3918"/>
      <c r="AP43" s="3415"/>
      <c r="AQ43" s="3415"/>
      <c r="AR43" s="3415"/>
      <c r="AS43" s="3415"/>
      <c r="AT43" s="3415"/>
      <c r="AU43" s="3415"/>
      <c r="AV43" s="3415"/>
      <c r="AW43" s="3415"/>
      <c r="AX43" s="3415"/>
      <c r="AY43" s="3415"/>
      <c r="AZ43" s="3415"/>
      <c r="BA43" s="3415"/>
      <c r="BB43" s="3415"/>
      <c r="BC43" s="3415"/>
      <c r="BD43" s="3415"/>
      <c r="BE43" s="3885"/>
      <c r="BG43" s="140"/>
      <c r="BH43" s="3884" t="s">
        <v>24</v>
      </c>
      <c r="BI43" s="3415" t="s">
        <v>1150</v>
      </c>
      <c r="BJ43" s="3415"/>
      <c r="BK43" s="3415"/>
      <c r="BL43" s="3415"/>
      <c r="BM43" s="3415"/>
      <c r="BN43" s="3415"/>
      <c r="BO43" s="3415"/>
      <c r="BP43" s="3415"/>
      <c r="BQ43" s="3415"/>
      <c r="BR43" s="3415"/>
      <c r="BS43" s="3415"/>
      <c r="BT43" s="3415"/>
      <c r="BU43" s="3415"/>
      <c r="BV43" s="3415"/>
      <c r="BW43" s="3885"/>
      <c r="BZ43" s="3886"/>
      <c r="CA43" s="3426"/>
      <c r="CB43" s="3426"/>
      <c r="CC43" s="3426"/>
      <c r="CD43" s="3426"/>
      <c r="CE43" s="3426"/>
      <c r="CF43" s="3426"/>
      <c r="CG43" s="3426"/>
      <c r="CH43" s="3426"/>
      <c r="CI43" s="3426"/>
      <c r="CJ43" s="3426"/>
      <c r="CK43" s="3426"/>
      <c r="CL43" s="3426"/>
      <c r="CM43" s="3426"/>
      <c r="CN43" s="3426"/>
      <c r="CO43" s="3426"/>
      <c r="CP43" s="3887"/>
      <c r="CS43" s="3918"/>
      <c r="CT43" s="3415"/>
      <c r="CU43" s="3415"/>
      <c r="CV43" s="3415"/>
      <c r="CW43" s="3415"/>
      <c r="CX43" s="3415"/>
      <c r="CY43" s="3415"/>
      <c r="CZ43" s="3415"/>
      <c r="DA43" s="3415"/>
      <c r="DB43" s="3415"/>
      <c r="DC43" s="3415"/>
      <c r="DD43" s="3415"/>
      <c r="DE43" s="3415"/>
      <c r="DF43" s="3415"/>
      <c r="DG43" s="3415"/>
      <c r="DH43" s="3885"/>
      <c r="DI43" s="415"/>
    </row>
    <row r="44" spans="2:113" ht="13.5" customHeight="1">
      <c r="B44" s="3910"/>
      <c r="C44" s="3911"/>
      <c r="D44" s="3417"/>
      <c r="E44" s="3417"/>
      <c r="F44" s="3417"/>
      <c r="G44" s="3417"/>
      <c r="H44" s="3417"/>
      <c r="I44" s="3417"/>
      <c r="J44" s="3417"/>
      <c r="K44" s="3417"/>
      <c r="L44" s="3417"/>
      <c r="M44" s="3417"/>
      <c r="N44" s="3417"/>
      <c r="O44" s="3417"/>
      <c r="P44" s="3417"/>
      <c r="Q44" s="3417"/>
      <c r="R44" s="3417"/>
      <c r="S44" s="3882"/>
      <c r="V44" s="3884"/>
      <c r="W44" s="3415"/>
      <c r="X44" s="3415"/>
      <c r="Y44" s="3415"/>
      <c r="Z44" s="3415"/>
      <c r="AA44" s="3415"/>
      <c r="AB44" s="3415"/>
      <c r="AC44" s="3415"/>
      <c r="AD44" s="3415"/>
      <c r="AE44" s="3415"/>
      <c r="AF44" s="3415"/>
      <c r="AG44" s="3415"/>
      <c r="AH44" s="3415"/>
      <c r="AI44" s="3415"/>
      <c r="AJ44" s="3415"/>
      <c r="AK44" s="3415"/>
      <c r="AL44" s="3885"/>
      <c r="AO44" s="3918"/>
      <c r="AP44" s="3415"/>
      <c r="AQ44" s="3415"/>
      <c r="AR44" s="3415"/>
      <c r="AS44" s="3415"/>
      <c r="AT44" s="3415"/>
      <c r="AU44" s="3415"/>
      <c r="AV44" s="3415"/>
      <c r="AW44" s="3415"/>
      <c r="AX44" s="3415"/>
      <c r="AY44" s="3415"/>
      <c r="AZ44" s="3415"/>
      <c r="BA44" s="3415"/>
      <c r="BB44" s="3415"/>
      <c r="BC44" s="3415"/>
      <c r="BD44" s="3415"/>
      <c r="BE44" s="3885"/>
      <c r="BH44" s="3884"/>
      <c r="BI44" s="3415"/>
      <c r="BJ44" s="3415"/>
      <c r="BK44" s="3415"/>
      <c r="BL44" s="3415"/>
      <c r="BM44" s="3415"/>
      <c r="BN44" s="3415"/>
      <c r="BO44" s="3415"/>
      <c r="BP44" s="3415"/>
      <c r="BQ44" s="3415"/>
      <c r="BR44" s="3415"/>
      <c r="BS44" s="3415"/>
      <c r="BT44" s="3415"/>
      <c r="BU44" s="3415"/>
      <c r="BV44" s="3415"/>
      <c r="BW44" s="3885"/>
      <c r="BZ44" s="3886"/>
      <c r="CA44" s="3426"/>
      <c r="CB44" s="3426"/>
      <c r="CC44" s="3426"/>
      <c r="CD44" s="3426"/>
      <c r="CE44" s="3426"/>
      <c r="CF44" s="3426"/>
      <c r="CG44" s="3426"/>
      <c r="CH44" s="3426"/>
      <c r="CI44" s="3426"/>
      <c r="CJ44" s="3426"/>
      <c r="CK44" s="3426"/>
      <c r="CL44" s="3426"/>
      <c r="CM44" s="3426"/>
      <c r="CN44" s="3426"/>
      <c r="CO44" s="3426"/>
      <c r="CP44" s="3887"/>
      <c r="CS44" s="3918"/>
      <c r="CT44" s="3415"/>
      <c r="CU44" s="3415"/>
      <c r="CV44" s="3415"/>
      <c r="CW44" s="3415"/>
      <c r="CX44" s="3415"/>
      <c r="CY44" s="3415"/>
      <c r="CZ44" s="3415"/>
      <c r="DA44" s="3415"/>
      <c r="DB44" s="3415"/>
      <c r="DC44" s="3415"/>
      <c r="DD44" s="3415"/>
      <c r="DE44" s="3415"/>
      <c r="DF44" s="3415"/>
      <c r="DG44" s="3415"/>
      <c r="DH44" s="3885"/>
      <c r="DI44" s="415"/>
    </row>
    <row r="45" spans="2:113" ht="13.5" customHeight="1">
      <c r="B45" s="3912"/>
      <c r="C45" s="3913"/>
      <c r="D45" s="3961"/>
      <c r="E45" s="3961"/>
      <c r="F45" s="3961"/>
      <c r="G45" s="3961"/>
      <c r="H45" s="3961"/>
      <c r="I45" s="3961"/>
      <c r="J45" s="3961"/>
      <c r="K45" s="3961"/>
      <c r="L45" s="3961"/>
      <c r="M45" s="3961"/>
      <c r="N45" s="3961"/>
      <c r="O45" s="3961"/>
      <c r="P45" s="3961"/>
      <c r="Q45" s="3961"/>
      <c r="R45" s="3961"/>
      <c r="S45" s="3962"/>
      <c r="V45" s="3139"/>
      <c r="W45" s="3959"/>
      <c r="X45" s="3959"/>
      <c r="Y45" s="3959"/>
      <c r="Z45" s="3959"/>
      <c r="AA45" s="3959"/>
      <c r="AB45" s="3959"/>
      <c r="AC45" s="3959"/>
      <c r="AD45" s="3959"/>
      <c r="AE45" s="3959"/>
      <c r="AF45" s="3959"/>
      <c r="AG45" s="3959"/>
      <c r="AH45" s="3959"/>
      <c r="AI45" s="3959"/>
      <c r="AJ45" s="3959"/>
      <c r="AK45" s="3959"/>
      <c r="AL45" s="3960"/>
      <c r="AO45" s="3918"/>
      <c r="AP45" s="3415"/>
      <c r="AQ45" s="3415"/>
      <c r="AR45" s="3415"/>
      <c r="AS45" s="3415"/>
      <c r="AT45" s="3415"/>
      <c r="AU45" s="3415"/>
      <c r="AV45" s="3415"/>
      <c r="AW45" s="3415"/>
      <c r="AX45" s="3415"/>
      <c r="AY45" s="3415"/>
      <c r="AZ45" s="3415"/>
      <c r="BA45" s="3415"/>
      <c r="BB45" s="3415"/>
      <c r="BC45" s="3415"/>
      <c r="BD45" s="3415"/>
      <c r="BE45" s="3885"/>
      <c r="BH45" s="3974"/>
      <c r="BI45" s="3959"/>
      <c r="BJ45" s="3959"/>
      <c r="BK45" s="3959"/>
      <c r="BL45" s="3959"/>
      <c r="BM45" s="3959"/>
      <c r="BN45" s="3959"/>
      <c r="BO45" s="3959"/>
      <c r="BP45" s="3959"/>
      <c r="BQ45" s="3959"/>
      <c r="BR45" s="3959"/>
      <c r="BS45" s="3959"/>
      <c r="BT45" s="3959"/>
      <c r="BU45" s="3959"/>
      <c r="BV45" s="3959"/>
      <c r="BW45" s="3960"/>
      <c r="BZ45" s="3886"/>
      <c r="CA45" s="3426"/>
      <c r="CB45" s="3426"/>
      <c r="CC45" s="3426"/>
      <c r="CD45" s="3426"/>
      <c r="CE45" s="3426"/>
      <c r="CF45" s="3426"/>
      <c r="CG45" s="3426"/>
      <c r="CH45" s="3426"/>
      <c r="CI45" s="3426"/>
      <c r="CJ45" s="3426"/>
      <c r="CK45" s="3426"/>
      <c r="CL45" s="3426"/>
      <c r="CM45" s="3426"/>
      <c r="CN45" s="3426"/>
      <c r="CO45" s="3426"/>
      <c r="CP45" s="3887"/>
      <c r="CS45" s="3918"/>
      <c r="CT45" s="3415"/>
      <c r="CU45" s="3415"/>
      <c r="CV45" s="3415"/>
      <c r="CW45" s="3415"/>
      <c r="CX45" s="3415"/>
      <c r="CY45" s="3415"/>
      <c r="CZ45" s="3415"/>
      <c r="DA45" s="3415"/>
      <c r="DB45" s="3415"/>
      <c r="DC45" s="3415"/>
      <c r="DD45" s="3415"/>
      <c r="DE45" s="3415"/>
      <c r="DF45" s="3415"/>
      <c r="DG45" s="3415"/>
      <c r="DH45" s="3885"/>
      <c r="DI45" s="415"/>
    </row>
    <row r="46" spans="2:113" ht="13.5" customHeight="1">
      <c r="B46" s="3902" t="s">
        <v>1113</v>
      </c>
      <c r="C46" s="3903"/>
      <c r="D46" s="3884" t="s">
        <v>24</v>
      </c>
      <c r="E46" s="3415" t="s">
        <v>1118</v>
      </c>
      <c r="F46" s="3415"/>
      <c r="G46" s="3415"/>
      <c r="H46" s="3415"/>
      <c r="I46" s="3415"/>
      <c r="J46" s="3415"/>
      <c r="K46" s="3415"/>
      <c r="L46" s="3415"/>
      <c r="M46" s="3415"/>
      <c r="N46" s="3415"/>
      <c r="O46" s="3415"/>
      <c r="P46" s="3415"/>
      <c r="Q46" s="3415"/>
      <c r="R46" s="3415"/>
      <c r="S46" s="3885"/>
      <c r="T46" s="140"/>
      <c r="U46" s="140"/>
      <c r="V46" s="3884" t="s">
        <v>24</v>
      </c>
      <c r="W46" s="3968" t="s">
        <v>1131</v>
      </c>
      <c r="X46" s="3968"/>
      <c r="Y46" s="3968"/>
      <c r="Z46" s="3968"/>
      <c r="AA46" s="3968"/>
      <c r="AB46" s="3968"/>
      <c r="AC46" s="3968"/>
      <c r="AD46" s="3968"/>
      <c r="AE46" s="3968"/>
      <c r="AF46" s="3968"/>
      <c r="AG46" s="3968"/>
      <c r="AH46" s="3968"/>
      <c r="AI46" s="3968"/>
      <c r="AJ46" s="3968"/>
      <c r="AK46" s="3968"/>
      <c r="AL46" s="3969"/>
      <c r="AO46" s="3929" t="s">
        <v>24</v>
      </c>
      <c r="AP46" s="3914" t="s">
        <v>1106</v>
      </c>
      <c r="AQ46" s="3914"/>
      <c r="AR46" s="3914"/>
      <c r="AS46" s="3914"/>
      <c r="AT46" s="3914"/>
      <c r="AU46" s="3914"/>
      <c r="AV46" s="3914"/>
      <c r="AW46" s="3914"/>
      <c r="AX46" s="3914"/>
      <c r="AY46" s="3914"/>
      <c r="AZ46" s="3914"/>
      <c r="BA46" s="3914"/>
      <c r="BB46" s="3914"/>
      <c r="BC46" s="3914"/>
      <c r="BD46" s="3914"/>
      <c r="BE46" s="3915"/>
      <c r="BG46" s="140"/>
      <c r="BH46" s="3884" t="s">
        <v>24</v>
      </c>
      <c r="BI46" s="3968" t="s">
        <v>1151</v>
      </c>
      <c r="BJ46" s="3968"/>
      <c r="BK46" s="3968"/>
      <c r="BL46" s="3968"/>
      <c r="BM46" s="3968"/>
      <c r="BN46" s="3968"/>
      <c r="BO46" s="3968"/>
      <c r="BP46" s="3968"/>
      <c r="BQ46" s="3968"/>
      <c r="BR46" s="3968"/>
      <c r="BS46" s="3968"/>
      <c r="BT46" s="3968"/>
      <c r="BU46" s="3968"/>
      <c r="BV46" s="3968"/>
      <c r="BW46" s="3969"/>
      <c r="BZ46" s="3929" t="s">
        <v>24</v>
      </c>
      <c r="CA46" s="3968" t="s">
        <v>1156</v>
      </c>
      <c r="CB46" s="3968"/>
      <c r="CC46" s="3968"/>
      <c r="CD46" s="3968"/>
      <c r="CE46" s="3968"/>
      <c r="CF46" s="3968"/>
      <c r="CG46" s="3968"/>
      <c r="CH46" s="3968"/>
      <c r="CI46" s="3968"/>
      <c r="CJ46" s="3968"/>
      <c r="CK46" s="3968"/>
      <c r="CL46" s="3968"/>
      <c r="CM46" s="3968"/>
      <c r="CN46" s="3968"/>
      <c r="CO46" s="3968"/>
      <c r="CP46" s="3969"/>
      <c r="CS46" s="3984" t="s">
        <v>1110</v>
      </c>
      <c r="CT46" s="3968"/>
      <c r="CU46" s="3968"/>
      <c r="CV46" s="3968"/>
      <c r="CW46" s="3968"/>
      <c r="CX46" s="3968"/>
      <c r="CY46" s="3968"/>
      <c r="CZ46" s="3968"/>
      <c r="DA46" s="3968"/>
      <c r="DB46" s="3968"/>
      <c r="DC46" s="3968"/>
      <c r="DD46" s="3968"/>
      <c r="DE46" s="3968"/>
      <c r="DF46" s="3968"/>
      <c r="DG46" s="3968"/>
      <c r="DH46" s="3969"/>
      <c r="DI46" s="415"/>
    </row>
    <row r="47" spans="2:113" ht="13.5" customHeight="1">
      <c r="B47" s="3904"/>
      <c r="C47" s="3905"/>
      <c r="D47" s="3884"/>
      <c r="E47" s="3415"/>
      <c r="F47" s="3415"/>
      <c r="G47" s="3415"/>
      <c r="H47" s="3415"/>
      <c r="I47" s="3415"/>
      <c r="J47" s="3415"/>
      <c r="K47" s="3415"/>
      <c r="L47" s="3415"/>
      <c r="M47" s="3415"/>
      <c r="N47" s="3415"/>
      <c r="O47" s="3415"/>
      <c r="P47" s="3415"/>
      <c r="Q47" s="3415"/>
      <c r="R47" s="3415"/>
      <c r="S47" s="3885"/>
      <c r="T47" s="140"/>
      <c r="U47" s="140"/>
      <c r="V47" s="3884"/>
      <c r="W47" s="3415"/>
      <c r="X47" s="3415"/>
      <c r="Y47" s="3415"/>
      <c r="Z47" s="3415"/>
      <c r="AA47" s="3415"/>
      <c r="AB47" s="3415"/>
      <c r="AC47" s="3415"/>
      <c r="AD47" s="3415"/>
      <c r="AE47" s="3415"/>
      <c r="AF47" s="3415"/>
      <c r="AG47" s="3415"/>
      <c r="AH47" s="3415"/>
      <c r="AI47" s="3415"/>
      <c r="AJ47" s="3415"/>
      <c r="AK47" s="3415"/>
      <c r="AL47" s="3885"/>
      <c r="AO47" s="3884"/>
      <c r="AP47" s="3916"/>
      <c r="AQ47" s="3916"/>
      <c r="AR47" s="3916"/>
      <c r="AS47" s="3916"/>
      <c r="AT47" s="3916"/>
      <c r="AU47" s="3916"/>
      <c r="AV47" s="3916"/>
      <c r="AW47" s="3916"/>
      <c r="AX47" s="3916"/>
      <c r="AY47" s="3916"/>
      <c r="AZ47" s="3916"/>
      <c r="BA47" s="3916"/>
      <c r="BB47" s="3916"/>
      <c r="BC47" s="3916"/>
      <c r="BD47" s="3916"/>
      <c r="BE47" s="3917"/>
      <c r="BG47" s="140"/>
      <c r="BH47" s="3884"/>
      <c r="BI47" s="3415"/>
      <c r="BJ47" s="3415"/>
      <c r="BK47" s="3415"/>
      <c r="BL47" s="3415"/>
      <c r="BM47" s="3415"/>
      <c r="BN47" s="3415"/>
      <c r="BO47" s="3415"/>
      <c r="BP47" s="3415"/>
      <c r="BQ47" s="3415"/>
      <c r="BR47" s="3415"/>
      <c r="BS47" s="3415"/>
      <c r="BT47" s="3415"/>
      <c r="BU47" s="3415"/>
      <c r="BV47" s="3415"/>
      <c r="BW47" s="3885"/>
      <c r="BZ47" s="3884"/>
      <c r="CA47" s="3415"/>
      <c r="CB47" s="3415"/>
      <c r="CC47" s="3415"/>
      <c r="CD47" s="3415"/>
      <c r="CE47" s="3415"/>
      <c r="CF47" s="3415"/>
      <c r="CG47" s="3415"/>
      <c r="CH47" s="3415"/>
      <c r="CI47" s="3415"/>
      <c r="CJ47" s="3415"/>
      <c r="CK47" s="3415"/>
      <c r="CL47" s="3415"/>
      <c r="CM47" s="3415"/>
      <c r="CN47" s="3415"/>
      <c r="CO47" s="3415"/>
      <c r="CP47" s="3885"/>
      <c r="CS47" s="3918"/>
      <c r="CT47" s="3415"/>
      <c r="CU47" s="3415"/>
      <c r="CV47" s="3415"/>
      <c r="CW47" s="3415"/>
      <c r="CX47" s="3415"/>
      <c r="CY47" s="3415"/>
      <c r="CZ47" s="3415"/>
      <c r="DA47" s="3415"/>
      <c r="DB47" s="3415"/>
      <c r="DC47" s="3415"/>
      <c r="DD47" s="3415"/>
      <c r="DE47" s="3415"/>
      <c r="DF47" s="3415"/>
      <c r="DG47" s="3415"/>
      <c r="DH47" s="3885"/>
      <c r="DI47" s="415"/>
    </row>
    <row r="48" spans="2:113" ht="13.5" customHeight="1">
      <c r="B48" s="3904"/>
      <c r="C48" s="3905"/>
      <c r="D48" s="3884" t="s">
        <v>24</v>
      </c>
      <c r="E48" s="3415" t="s">
        <v>1119</v>
      </c>
      <c r="F48" s="3415"/>
      <c r="G48" s="3415"/>
      <c r="H48" s="3415"/>
      <c r="I48" s="3415"/>
      <c r="J48" s="3415"/>
      <c r="K48" s="3415"/>
      <c r="L48" s="3415"/>
      <c r="M48" s="3415"/>
      <c r="N48" s="3415"/>
      <c r="O48" s="3415"/>
      <c r="P48" s="3415"/>
      <c r="Q48" s="3415"/>
      <c r="R48" s="3415"/>
      <c r="S48" s="3885"/>
      <c r="T48" s="140"/>
      <c r="U48" s="140"/>
      <c r="V48" s="3971" t="s">
        <v>1132</v>
      </c>
      <c r="W48" s="3972"/>
      <c r="X48" s="3972"/>
      <c r="Y48" s="3972"/>
      <c r="Z48" s="3972"/>
      <c r="AA48" s="3972"/>
      <c r="AB48" s="3972"/>
      <c r="AC48" s="3972"/>
      <c r="AD48" s="3972"/>
      <c r="AE48" s="3972"/>
      <c r="AF48" s="3972"/>
      <c r="AG48" s="3972"/>
      <c r="AH48" s="3972"/>
      <c r="AI48" s="3972"/>
      <c r="AJ48" s="3972"/>
      <c r="AK48" s="3972"/>
      <c r="AL48" s="3973"/>
      <c r="AO48" s="3923" t="s">
        <v>1661</v>
      </c>
      <c r="AP48" s="3924"/>
      <c r="AQ48" s="3924"/>
      <c r="AR48" s="3924"/>
      <c r="AS48" s="3924"/>
      <c r="AT48" s="3924"/>
      <c r="AU48" s="3924"/>
      <c r="AV48" s="3924"/>
      <c r="AW48" s="3924"/>
      <c r="AX48" s="3924"/>
      <c r="AY48" s="3924"/>
      <c r="AZ48" s="3924"/>
      <c r="BA48" s="3924"/>
      <c r="BB48" s="3924"/>
      <c r="BC48" s="3924"/>
      <c r="BD48" s="3924"/>
      <c r="BE48" s="3925"/>
      <c r="BG48" s="140"/>
      <c r="BH48" s="3918"/>
      <c r="BI48" s="3415"/>
      <c r="BJ48" s="3415"/>
      <c r="BK48" s="3415"/>
      <c r="BL48" s="3415"/>
      <c r="BM48" s="3415"/>
      <c r="BN48" s="3415"/>
      <c r="BO48" s="3415"/>
      <c r="BP48" s="3415"/>
      <c r="BQ48" s="3415"/>
      <c r="BR48" s="3415"/>
      <c r="BS48" s="3415"/>
      <c r="BT48" s="3415"/>
      <c r="BU48" s="3415"/>
      <c r="BV48" s="3415"/>
      <c r="BW48" s="3885"/>
      <c r="BZ48" s="3884" t="s">
        <v>24</v>
      </c>
      <c r="CA48" s="3415" t="s">
        <v>1157</v>
      </c>
      <c r="CB48" s="3415"/>
      <c r="CC48" s="3415"/>
      <c r="CD48" s="3415"/>
      <c r="CE48" s="3415"/>
      <c r="CF48" s="3415"/>
      <c r="CG48" s="3415"/>
      <c r="CH48" s="3415"/>
      <c r="CI48" s="3415"/>
      <c r="CJ48" s="3415"/>
      <c r="CK48" s="3415"/>
      <c r="CL48" s="3415"/>
      <c r="CM48" s="3415"/>
      <c r="CN48" s="3415"/>
      <c r="CO48" s="3415"/>
      <c r="CP48" s="3885"/>
      <c r="CS48" s="3918"/>
      <c r="CT48" s="3415"/>
      <c r="CU48" s="3415"/>
      <c r="CV48" s="3415"/>
      <c r="CW48" s="3415"/>
      <c r="CX48" s="3415"/>
      <c r="CY48" s="3415"/>
      <c r="CZ48" s="3415"/>
      <c r="DA48" s="3415"/>
      <c r="DB48" s="3415"/>
      <c r="DC48" s="3415"/>
      <c r="DD48" s="3415"/>
      <c r="DE48" s="3415"/>
      <c r="DF48" s="3415"/>
      <c r="DG48" s="3415"/>
      <c r="DH48" s="3885"/>
      <c r="DI48" s="415"/>
    </row>
    <row r="49" spans="2:113" ht="13.5" customHeight="1">
      <c r="B49" s="3904"/>
      <c r="C49" s="3905"/>
      <c r="D49" s="3884"/>
      <c r="E49" s="3415"/>
      <c r="F49" s="3415"/>
      <c r="G49" s="3415"/>
      <c r="H49" s="3415"/>
      <c r="I49" s="3415"/>
      <c r="J49" s="3415"/>
      <c r="K49" s="3415"/>
      <c r="L49" s="3415"/>
      <c r="M49" s="3415"/>
      <c r="N49" s="3415"/>
      <c r="O49" s="3415"/>
      <c r="P49" s="3415"/>
      <c r="Q49" s="3415"/>
      <c r="R49" s="3415"/>
      <c r="S49" s="3885"/>
      <c r="T49" s="140"/>
      <c r="U49" s="140"/>
      <c r="V49" s="3971"/>
      <c r="W49" s="3972"/>
      <c r="X49" s="3972"/>
      <c r="Y49" s="3972"/>
      <c r="Z49" s="3972"/>
      <c r="AA49" s="3972"/>
      <c r="AB49" s="3972"/>
      <c r="AC49" s="3972"/>
      <c r="AD49" s="3972"/>
      <c r="AE49" s="3972"/>
      <c r="AF49" s="3972"/>
      <c r="AG49" s="3972"/>
      <c r="AH49" s="3972"/>
      <c r="AI49" s="3972"/>
      <c r="AJ49" s="3972"/>
      <c r="AK49" s="3972"/>
      <c r="AL49" s="3973"/>
      <c r="AO49" s="3923"/>
      <c r="AP49" s="3924"/>
      <c r="AQ49" s="3924"/>
      <c r="AR49" s="3924"/>
      <c r="AS49" s="3924"/>
      <c r="AT49" s="3924"/>
      <c r="AU49" s="3924"/>
      <c r="AV49" s="3924"/>
      <c r="AW49" s="3924"/>
      <c r="AX49" s="3924"/>
      <c r="AY49" s="3924"/>
      <c r="AZ49" s="3924"/>
      <c r="BA49" s="3924"/>
      <c r="BB49" s="3924"/>
      <c r="BC49" s="3924"/>
      <c r="BD49" s="3924"/>
      <c r="BE49" s="3925"/>
      <c r="BG49" s="140"/>
      <c r="BH49" s="3918"/>
      <c r="BI49" s="3415"/>
      <c r="BJ49" s="3415"/>
      <c r="BK49" s="3415"/>
      <c r="BL49" s="3415"/>
      <c r="BM49" s="3415"/>
      <c r="BN49" s="3415"/>
      <c r="BO49" s="3415"/>
      <c r="BP49" s="3415"/>
      <c r="BQ49" s="3415"/>
      <c r="BR49" s="3415"/>
      <c r="BS49" s="3415"/>
      <c r="BT49" s="3415"/>
      <c r="BU49" s="3415"/>
      <c r="BV49" s="3415"/>
      <c r="BW49" s="3885"/>
      <c r="BZ49" s="3884"/>
      <c r="CA49" s="3415"/>
      <c r="CB49" s="3415"/>
      <c r="CC49" s="3415"/>
      <c r="CD49" s="3415"/>
      <c r="CE49" s="3415"/>
      <c r="CF49" s="3415"/>
      <c r="CG49" s="3415"/>
      <c r="CH49" s="3415"/>
      <c r="CI49" s="3415"/>
      <c r="CJ49" s="3415"/>
      <c r="CK49" s="3415"/>
      <c r="CL49" s="3415"/>
      <c r="CM49" s="3415"/>
      <c r="CN49" s="3415"/>
      <c r="CO49" s="3415"/>
      <c r="CP49" s="3885"/>
      <c r="CS49" s="3918"/>
      <c r="CT49" s="3415"/>
      <c r="CU49" s="3415"/>
      <c r="CV49" s="3415"/>
      <c r="CW49" s="3415"/>
      <c r="CX49" s="3415"/>
      <c r="CY49" s="3415"/>
      <c r="CZ49" s="3415"/>
      <c r="DA49" s="3415"/>
      <c r="DB49" s="3415"/>
      <c r="DC49" s="3415"/>
      <c r="DD49" s="3415"/>
      <c r="DE49" s="3415"/>
      <c r="DF49" s="3415"/>
      <c r="DG49" s="3415"/>
      <c r="DH49" s="3885"/>
      <c r="DI49" s="415"/>
    </row>
    <row r="50" spans="2:113" ht="13.5" customHeight="1">
      <c r="B50" s="3904"/>
      <c r="C50" s="3905"/>
      <c r="D50" s="3884" t="s">
        <v>24</v>
      </c>
      <c r="E50" s="3415" t="s">
        <v>1120</v>
      </c>
      <c r="F50" s="3415"/>
      <c r="G50" s="3415"/>
      <c r="H50" s="3415"/>
      <c r="I50" s="3415"/>
      <c r="J50" s="3415"/>
      <c r="K50" s="3415"/>
      <c r="L50" s="3415"/>
      <c r="M50" s="3415"/>
      <c r="N50" s="3415"/>
      <c r="O50" s="3415"/>
      <c r="P50" s="3415"/>
      <c r="Q50" s="3415"/>
      <c r="R50" s="3415"/>
      <c r="S50" s="3885"/>
      <c r="T50" s="140"/>
      <c r="U50" s="140"/>
      <c r="V50" s="3971"/>
      <c r="W50" s="3972"/>
      <c r="X50" s="3972"/>
      <c r="Y50" s="3972"/>
      <c r="Z50" s="3972"/>
      <c r="AA50" s="3972"/>
      <c r="AB50" s="3972"/>
      <c r="AC50" s="3972"/>
      <c r="AD50" s="3972"/>
      <c r="AE50" s="3972"/>
      <c r="AF50" s="3972"/>
      <c r="AG50" s="3972"/>
      <c r="AH50" s="3972"/>
      <c r="AI50" s="3972"/>
      <c r="AJ50" s="3972"/>
      <c r="AK50" s="3972"/>
      <c r="AL50" s="3973"/>
      <c r="AO50" s="3923"/>
      <c r="AP50" s="3924"/>
      <c r="AQ50" s="3924"/>
      <c r="AR50" s="3924"/>
      <c r="AS50" s="3924"/>
      <c r="AT50" s="3924"/>
      <c r="AU50" s="3924"/>
      <c r="AV50" s="3924"/>
      <c r="AW50" s="3924"/>
      <c r="AX50" s="3924"/>
      <c r="AY50" s="3924"/>
      <c r="AZ50" s="3924"/>
      <c r="BA50" s="3924"/>
      <c r="BB50" s="3924"/>
      <c r="BC50" s="3924"/>
      <c r="BD50" s="3924"/>
      <c r="BE50" s="3925"/>
      <c r="BG50" s="140"/>
      <c r="BH50" s="3918"/>
      <c r="BI50" s="3415"/>
      <c r="BJ50" s="3415"/>
      <c r="BK50" s="3415"/>
      <c r="BL50" s="3415"/>
      <c r="BM50" s="3415"/>
      <c r="BN50" s="3415"/>
      <c r="BO50" s="3415"/>
      <c r="BP50" s="3415"/>
      <c r="BQ50" s="3415"/>
      <c r="BR50" s="3415"/>
      <c r="BS50" s="3415"/>
      <c r="BT50" s="3415"/>
      <c r="BU50" s="3415"/>
      <c r="BV50" s="3415"/>
      <c r="BW50" s="3885"/>
      <c r="BZ50" s="3884" t="s">
        <v>24</v>
      </c>
      <c r="CA50" s="3415" t="s">
        <v>1158</v>
      </c>
      <c r="CB50" s="3415"/>
      <c r="CC50" s="3415"/>
      <c r="CD50" s="3415"/>
      <c r="CE50" s="3415"/>
      <c r="CF50" s="3415"/>
      <c r="CG50" s="3415"/>
      <c r="CH50" s="3415"/>
      <c r="CI50" s="3415"/>
      <c r="CJ50" s="3415"/>
      <c r="CK50" s="3415"/>
      <c r="CL50" s="3415"/>
      <c r="CM50" s="3415"/>
      <c r="CN50" s="3415"/>
      <c r="CO50" s="3415"/>
      <c r="CP50" s="3885"/>
      <c r="CS50" s="3918"/>
      <c r="CT50" s="3415"/>
      <c r="CU50" s="3415"/>
      <c r="CV50" s="3415"/>
      <c r="CW50" s="3415"/>
      <c r="CX50" s="3415"/>
      <c r="CY50" s="3415"/>
      <c r="CZ50" s="3415"/>
      <c r="DA50" s="3415"/>
      <c r="DB50" s="3415"/>
      <c r="DC50" s="3415"/>
      <c r="DD50" s="3415"/>
      <c r="DE50" s="3415"/>
      <c r="DF50" s="3415"/>
      <c r="DG50" s="3415"/>
      <c r="DH50" s="3885"/>
      <c r="DI50" s="415"/>
    </row>
    <row r="51" spans="2:113" ht="13.5" customHeight="1">
      <c r="B51" s="3904"/>
      <c r="C51" s="3905"/>
      <c r="D51" s="3884"/>
      <c r="E51" s="3415"/>
      <c r="F51" s="3415"/>
      <c r="G51" s="3415"/>
      <c r="H51" s="3415"/>
      <c r="I51" s="3415"/>
      <c r="J51" s="3415"/>
      <c r="K51" s="3415"/>
      <c r="L51" s="3415"/>
      <c r="M51" s="3415"/>
      <c r="N51" s="3415"/>
      <c r="O51" s="3415"/>
      <c r="P51" s="3415"/>
      <c r="Q51" s="3415"/>
      <c r="R51" s="3415"/>
      <c r="S51" s="3885"/>
      <c r="T51" s="140"/>
      <c r="U51" s="140"/>
      <c r="V51" s="3884" t="s">
        <v>24</v>
      </c>
      <c r="W51" s="3415" t="s">
        <v>1133</v>
      </c>
      <c r="X51" s="3415"/>
      <c r="Y51" s="3415"/>
      <c r="Z51" s="3415"/>
      <c r="AA51" s="3415"/>
      <c r="AB51" s="3415"/>
      <c r="AC51" s="3415"/>
      <c r="AD51" s="3415"/>
      <c r="AE51" s="3415"/>
      <c r="AF51" s="3415"/>
      <c r="AG51" s="3415"/>
      <c r="AH51" s="3415"/>
      <c r="AI51" s="3415"/>
      <c r="AJ51" s="3415"/>
      <c r="AK51" s="3415"/>
      <c r="AL51" s="3885"/>
      <c r="AO51" s="3923"/>
      <c r="AP51" s="3924"/>
      <c r="AQ51" s="3924"/>
      <c r="AR51" s="3924"/>
      <c r="AS51" s="3924"/>
      <c r="AT51" s="3924"/>
      <c r="AU51" s="3924"/>
      <c r="AV51" s="3924"/>
      <c r="AW51" s="3924"/>
      <c r="AX51" s="3924"/>
      <c r="AY51" s="3924"/>
      <c r="AZ51" s="3924"/>
      <c r="BA51" s="3924"/>
      <c r="BB51" s="3924"/>
      <c r="BC51" s="3924"/>
      <c r="BD51" s="3924"/>
      <c r="BE51" s="3925"/>
      <c r="BG51" s="140"/>
      <c r="BH51" s="3918"/>
      <c r="BI51" s="3415"/>
      <c r="BJ51" s="3415"/>
      <c r="BK51" s="3415"/>
      <c r="BL51" s="3415"/>
      <c r="BM51" s="3415"/>
      <c r="BN51" s="3415"/>
      <c r="BO51" s="3415"/>
      <c r="BP51" s="3415"/>
      <c r="BQ51" s="3415"/>
      <c r="BR51" s="3415"/>
      <c r="BS51" s="3415"/>
      <c r="BT51" s="3415"/>
      <c r="BU51" s="3415"/>
      <c r="BV51" s="3415"/>
      <c r="BW51" s="3885"/>
      <c r="BZ51" s="3884"/>
      <c r="CA51" s="3415"/>
      <c r="CB51" s="3415"/>
      <c r="CC51" s="3415"/>
      <c r="CD51" s="3415"/>
      <c r="CE51" s="3415"/>
      <c r="CF51" s="3415"/>
      <c r="CG51" s="3415"/>
      <c r="CH51" s="3415"/>
      <c r="CI51" s="3415"/>
      <c r="CJ51" s="3415"/>
      <c r="CK51" s="3415"/>
      <c r="CL51" s="3415"/>
      <c r="CM51" s="3415"/>
      <c r="CN51" s="3415"/>
      <c r="CO51" s="3415"/>
      <c r="CP51" s="3885"/>
      <c r="CS51" s="3918"/>
      <c r="CT51" s="3415"/>
      <c r="CU51" s="3415"/>
      <c r="CV51" s="3415"/>
      <c r="CW51" s="3415"/>
      <c r="CX51" s="3415"/>
      <c r="CY51" s="3415"/>
      <c r="CZ51" s="3415"/>
      <c r="DA51" s="3415"/>
      <c r="DB51" s="3415"/>
      <c r="DC51" s="3415"/>
      <c r="DD51" s="3415"/>
      <c r="DE51" s="3415"/>
      <c r="DF51" s="3415"/>
      <c r="DG51" s="3415"/>
      <c r="DH51" s="3885"/>
      <c r="DI51" s="415"/>
    </row>
    <row r="52" spans="2:113" ht="13.5" customHeight="1">
      <c r="B52" s="3904"/>
      <c r="C52" s="3905"/>
      <c r="D52" s="3884" t="s">
        <v>24</v>
      </c>
      <c r="E52" s="3415" t="s">
        <v>1121</v>
      </c>
      <c r="F52" s="3415"/>
      <c r="G52" s="3415"/>
      <c r="H52" s="3415"/>
      <c r="I52" s="3415"/>
      <c r="J52" s="3415"/>
      <c r="K52" s="3415"/>
      <c r="L52" s="3415"/>
      <c r="M52" s="3415"/>
      <c r="N52" s="3415"/>
      <c r="O52" s="3415"/>
      <c r="P52" s="3415"/>
      <c r="Q52" s="3415"/>
      <c r="R52" s="3415"/>
      <c r="S52" s="3885"/>
      <c r="T52" s="140"/>
      <c r="U52" s="140"/>
      <c r="V52" s="3884"/>
      <c r="W52" s="3415"/>
      <c r="X52" s="3415"/>
      <c r="Y52" s="3415"/>
      <c r="Z52" s="3415"/>
      <c r="AA52" s="3415"/>
      <c r="AB52" s="3415"/>
      <c r="AC52" s="3415"/>
      <c r="AD52" s="3415"/>
      <c r="AE52" s="3415"/>
      <c r="AF52" s="3415"/>
      <c r="AG52" s="3415"/>
      <c r="AH52" s="3415"/>
      <c r="AI52" s="3415"/>
      <c r="AJ52" s="3415"/>
      <c r="AK52" s="3415"/>
      <c r="AL52" s="3885"/>
      <c r="AO52" s="3923"/>
      <c r="AP52" s="3924"/>
      <c r="AQ52" s="3924"/>
      <c r="AR52" s="3924"/>
      <c r="AS52" s="3924"/>
      <c r="AT52" s="3924"/>
      <c r="AU52" s="3924"/>
      <c r="AV52" s="3924"/>
      <c r="AW52" s="3924"/>
      <c r="AX52" s="3924"/>
      <c r="AY52" s="3924"/>
      <c r="AZ52" s="3924"/>
      <c r="BA52" s="3924"/>
      <c r="BB52" s="3924"/>
      <c r="BC52" s="3924"/>
      <c r="BD52" s="3924"/>
      <c r="BE52" s="3925"/>
      <c r="BG52" s="140"/>
      <c r="BH52" s="3918"/>
      <c r="BI52" s="3415"/>
      <c r="BJ52" s="3415"/>
      <c r="BK52" s="3415"/>
      <c r="BL52" s="3415"/>
      <c r="BM52" s="3415"/>
      <c r="BN52" s="3415"/>
      <c r="BO52" s="3415"/>
      <c r="BP52" s="3415"/>
      <c r="BQ52" s="3415"/>
      <c r="BR52" s="3415"/>
      <c r="BS52" s="3415"/>
      <c r="BT52" s="3415"/>
      <c r="BU52" s="3415"/>
      <c r="BV52" s="3415"/>
      <c r="BW52" s="3885"/>
      <c r="BZ52" s="3884" t="s">
        <v>24</v>
      </c>
      <c r="CA52" s="3415" t="s">
        <v>1159</v>
      </c>
      <c r="CB52" s="3415"/>
      <c r="CC52" s="3415"/>
      <c r="CD52" s="3415"/>
      <c r="CE52" s="3415"/>
      <c r="CF52" s="3415"/>
      <c r="CG52" s="3415"/>
      <c r="CH52" s="3415"/>
      <c r="CI52" s="3415"/>
      <c r="CJ52" s="3415"/>
      <c r="CK52" s="3415"/>
      <c r="CL52" s="3415"/>
      <c r="CM52" s="3415"/>
      <c r="CN52" s="3415"/>
      <c r="CO52" s="3415"/>
      <c r="CP52" s="3885"/>
      <c r="CS52" s="3918"/>
      <c r="CT52" s="3415"/>
      <c r="CU52" s="3415"/>
      <c r="CV52" s="3415"/>
      <c r="CW52" s="3415"/>
      <c r="CX52" s="3415"/>
      <c r="CY52" s="3415"/>
      <c r="CZ52" s="3415"/>
      <c r="DA52" s="3415"/>
      <c r="DB52" s="3415"/>
      <c r="DC52" s="3415"/>
      <c r="DD52" s="3415"/>
      <c r="DE52" s="3415"/>
      <c r="DF52" s="3415"/>
      <c r="DG52" s="3415"/>
      <c r="DH52" s="3885"/>
      <c r="DI52" s="415"/>
    </row>
    <row r="53" spans="2:113" ht="13.5" customHeight="1">
      <c r="B53" s="3904"/>
      <c r="C53" s="3905"/>
      <c r="D53" s="3884"/>
      <c r="E53" s="3415"/>
      <c r="F53" s="3415"/>
      <c r="G53" s="3415"/>
      <c r="H53" s="3415"/>
      <c r="I53" s="3415"/>
      <c r="J53" s="3415"/>
      <c r="K53" s="3415"/>
      <c r="L53" s="3415"/>
      <c r="M53" s="3415"/>
      <c r="N53" s="3415"/>
      <c r="O53" s="3415"/>
      <c r="P53" s="3415"/>
      <c r="Q53" s="3415"/>
      <c r="R53" s="3415"/>
      <c r="S53" s="3885"/>
      <c r="T53" s="140"/>
      <c r="U53" s="140"/>
      <c r="V53" s="3891" t="s">
        <v>1134</v>
      </c>
      <c r="W53" s="3892"/>
      <c r="X53" s="3892"/>
      <c r="Y53" s="3892"/>
      <c r="Z53" s="3892"/>
      <c r="AA53" s="3892"/>
      <c r="AB53" s="3892"/>
      <c r="AC53" s="3892"/>
      <c r="AD53" s="3892"/>
      <c r="AE53" s="3892"/>
      <c r="AF53" s="3892"/>
      <c r="AG53" s="3892"/>
      <c r="AH53" s="3892"/>
      <c r="AI53" s="3892"/>
      <c r="AJ53" s="3892"/>
      <c r="AK53" s="3892"/>
      <c r="AL53" s="3893"/>
      <c r="AO53" s="3923"/>
      <c r="AP53" s="3924"/>
      <c r="AQ53" s="3924"/>
      <c r="AR53" s="3924"/>
      <c r="AS53" s="3924"/>
      <c r="AT53" s="3924"/>
      <c r="AU53" s="3924"/>
      <c r="AV53" s="3924"/>
      <c r="AW53" s="3924"/>
      <c r="AX53" s="3924"/>
      <c r="AY53" s="3924"/>
      <c r="AZ53" s="3924"/>
      <c r="BA53" s="3924"/>
      <c r="BB53" s="3924"/>
      <c r="BC53" s="3924"/>
      <c r="BD53" s="3924"/>
      <c r="BE53" s="3925"/>
      <c r="BG53" s="140"/>
      <c r="BH53" s="3918"/>
      <c r="BI53" s="3415"/>
      <c r="BJ53" s="3415"/>
      <c r="BK53" s="3415"/>
      <c r="BL53" s="3415"/>
      <c r="BM53" s="3415"/>
      <c r="BN53" s="3415"/>
      <c r="BO53" s="3415"/>
      <c r="BP53" s="3415"/>
      <c r="BQ53" s="3415"/>
      <c r="BR53" s="3415"/>
      <c r="BS53" s="3415"/>
      <c r="BT53" s="3415"/>
      <c r="BU53" s="3415"/>
      <c r="BV53" s="3415"/>
      <c r="BW53" s="3885"/>
      <c r="BZ53" s="3884"/>
      <c r="CA53" s="3415"/>
      <c r="CB53" s="3415"/>
      <c r="CC53" s="3415"/>
      <c r="CD53" s="3415"/>
      <c r="CE53" s="3415"/>
      <c r="CF53" s="3415"/>
      <c r="CG53" s="3415"/>
      <c r="CH53" s="3415"/>
      <c r="CI53" s="3415"/>
      <c r="CJ53" s="3415"/>
      <c r="CK53" s="3415"/>
      <c r="CL53" s="3415"/>
      <c r="CM53" s="3415"/>
      <c r="CN53" s="3415"/>
      <c r="CO53" s="3415"/>
      <c r="CP53" s="3885"/>
      <c r="CS53" s="3918"/>
      <c r="CT53" s="3415"/>
      <c r="CU53" s="3415"/>
      <c r="CV53" s="3415"/>
      <c r="CW53" s="3415"/>
      <c r="CX53" s="3415"/>
      <c r="CY53" s="3415"/>
      <c r="CZ53" s="3415"/>
      <c r="DA53" s="3415"/>
      <c r="DB53" s="3415"/>
      <c r="DC53" s="3415"/>
      <c r="DD53" s="3415"/>
      <c r="DE53" s="3415"/>
      <c r="DF53" s="3415"/>
      <c r="DG53" s="3415"/>
      <c r="DH53" s="3885"/>
      <c r="DI53" s="415"/>
    </row>
    <row r="54" spans="2:113" ht="13.5" customHeight="1">
      <c r="B54" s="3904"/>
      <c r="C54" s="3905"/>
      <c r="D54" s="3900"/>
      <c r="E54" s="3417"/>
      <c r="F54" s="3417"/>
      <c r="G54" s="3417"/>
      <c r="H54" s="3417"/>
      <c r="I54" s="3417"/>
      <c r="J54" s="3417"/>
      <c r="K54" s="3417"/>
      <c r="L54" s="3417"/>
      <c r="M54" s="3417"/>
      <c r="N54" s="3417"/>
      <c r="O54" s="3417"/>
      <c r="P54" s="3417"/>
      <c r="Q54" s="3417"/>
      <c r="R54" s="3417"/>
      <c r="S54" s="3882"/>
      <c r="T54" s="140"/>
      <c r="U54" s="140"/>
      <c r="V54" s="3891"/>
      <c r="W54" s="3892"/>
      <c r="X54" s="3892"/>
      <c r="Y54" s="3892"/>
      <c r="Z54" s="3892"/>
      <c r="AA54" s="3892"/>
      <c r="AB54" s="3892"/>
      <c r="AC54" s="3892"/>
      <c r="AD54" s="3892"/>
      <c r="AE54" s="3892"/>
      <c r="AF54" s="3892"/>
      <c r="AG54" s="3892"/>
      <c r="AH54" s="3892"/>
      <c r="AI54" s="3892"/>
      <c r="AJ54" s="3892"/>
      <c r="AK54" s="3892"/>
      <c r="AL54" s="3893"/>
      <c r="AO54" s="3923"/>
      <c r="AP54" s="3924"/>
      <c r="AQ54" s="3924"/>
      <c r="AR54" s="3924"/>
      <c r="AS54" s="3924"/>
      <c r="AT54" s="3924"/>
      <c r="AU54" s="3924"/>
      <c r="AV54" s="3924"/>
      <c r="AW54" s="3924"/>
      <c r="AX54" s="3924"/>
      <c r="AY54" s="3924"/>
      <c r="AZ54" s="3924"/>
      <c r="BA54" s="3924"/>
      <c r="BB54" s="3924"/>
      <c r="BC54" s="3924"/>
      <c r="BD54" s="3924"/>
      <c r="BE54" s="3925"/>
      <c r="BG54" s="140"/>
      <c r="BH54" s="3918"/>
      <c r="BI54" s="3415"/>
      <c r="BJ54" s="3415"/>
      <c r="BK54" s="3415"/>
      <c r="BL54" s="3415"/>
      <c r="BM54" s="3415"/>
      <c r="BN54" s="3415"/>
      <c r="BO54" s="3415"/>
      <c r="BP54" s="3415"/>
      <c r="BQ54" s="3415"/>
      <c r="BR54" s="3415"/>
      <c r="BS54" s="3415"/>
      <c r="BT54" s="3415"/>
      <c r="BU54" s="3415"/>
      <c r="BV54" s="3415"/>
      <c r="BW54" s="3885"/>
      <c r="BZ54" s="3884" t="s">
        <v>24</v>
      </c>
      <c r="CA54" s="3415" t="s">
        <v>1160</v>
      </c>
      <c r="CB54" s="3415"/>
      <c r="CC54" s="3415"/>
      <c r="CD54" s="3415"/>
      <c r="CE54" s="3415"/>
      <c r="CF54" s="3415"/>
      <c r="CG54" s="3415"/>
      <c r="CH54" s="3415"/>
      <c r="CI54" s="3415"/>
      <c r="CJ54" s="3415"/>
      <c r="CK54" s="3415"/>
      <c r="CL54" s="3415"/>
      <c r="CM54" s="3415"/>
      <c r="CN54" s="3415"/>
      <c r="CO54" s="3415"/>
      <c r="CP54" s="3885"/>
      <c r="CS54" s="3918"/>
      <c r="CT54" s="3415"/>
      <c r="CU54" s="3415"/>
      <c r="CV54" s="3415"/>
      <c r="CW54" s="3415"/>
      <c r="CX54" s="3415"/>
      <c r="CY54" s="3415"/>
      <c r="CZ54" s="3415"/>
      <c r="DA54" s="3415"/>
      <c r="DB54" s="3415"/>
      <c r="DC54" s="3415"/>
      <c r="DD54" s="3415"/>
      <c r="DE54" s="3415"/>
      <c r="DF54" s="3415"/>
      <c r="DG54" s="3415"/>
      <c r="DH54" s="3885"/>
      <c r="DI54" s="415"/>
    </row>
    <row r="55" spans="2:113" ht="13.5" customHeight="1">
      <c r="B55" s="3904"/>
      <c r="C55" s="3905"/>
      <c r="D55" s="3900"/>
      <c r="E55" s="3417"/>
      <c r="F55" s="3417"/>
      <c r="G55" s="3417"/>
      <c r="H55" s="3417"/>
      <c r="I55" s="3417"/>
      <c r="J55" s="3417"/>
      <c r="K55" s="3417"/>
      <c r="L55" s="3417"/>
      <c r="M55" s="3417"/>
      <c r="N55" s="3417"/>
      <c r="O55" s="3417"/>
      <c r="P55" s="3417"/>
      <c r="Q55" s="3417"/>
      <c r="R55" s="3417"/>
      <c r="S55" s="3882"/>
      <c r="T55" s="140"/>
      <c r="U55" s="140"/>
      <c r="V55" s="3884" t="s">
        <v>24</v>
      </c>
      <c r="W55" s="3415" t="s">
        <v>1135</v>
      </c>
      <c r="X55" s="3415"/>
      <c r="Y55" s="3415"/>
      <c r="Z55" s="3415"/>
      <c r="AA55" s="3415"/>
      <c r="AB55" s="3415"/>
      <c r="AC55" s="3415"/>
      <c r="AD55" s="3415"/>
      <c r="AE55" s="3415"/>
      <c r="AF55" s="3415"/>
      <c r="AG55" s="3415"/>
      <c r="AH55" s="3415"/>
      <c r="AI55" s="3415"/>
      <c r="AJ55" s="3415"/>
      <c r="AK55" s="3415"/>
      <c r="AL55" s="3885"/>
      <c r="AO55" s="3923"/>
      <c r="AP55" s="3924"/>
      <c r="AQ55" s="3924"/>
      <c r="AR55" s="3924"/>
      <c r="AS55" s="3924"/>
      <c r="AT55" s="3924"/>
      <c r="AU55" s="3924"/>
      <c r="AV55" s="3924"/>
      <c r="AW55" s="3924"/>
      <c r="AX55" s="3924"/>
      <c r="AY55" s="3924"/>
      <c r="AZ55" s="3924"/>
      <c r="BA55" s="3924"/>
      <c r="BB55" s="3924"/>
      <c r="BC55" s="3924"/>
      <c r="BD55" s="3924"/>
      <c r="BE55" s="3925"/>
      <c r="BG55" s="140"/>
      <c r="BH55" s="3918"/>
      <c r="BI55" s="3415"/>
      <c r="BJ55" s="3415"/>
      <c r="BK55" s="3415"/>
      <c r="BL55" s="3415"/>
      <c r="BM55" s="3415"/>
      <c r="BN55" s="3415"/>
      <c r="BO55" s="3415"/>
      <c r="BP55" s="3415"/>
      <c r="BQ55" s="3415"/>
      <c r="BR55" s="3415"/>
      <c r="BS55" s="3415"/>
      <c r="BT55" s="3415"/>
      <c r="BU55" s="3415"/>
      <c r="BV55" s="3415"/>
      <c r="BW55" s="3885"/>
      <c r="BZ55" s="3884"/>
      <c r="CA55" s="3415"/>
      <c r="CB55" s="3415"/>
      <c r="CC55" s="3415"/>
      <c r="CD55" s="3415"/>
      <c r="CE55" s="3415"/>
      <c r="CF55" s="3415"/>
      <c r="CG55" s="3415"/>
      <c r="CH55" s="3415"/>
      <c r="CI55" s="3415"/>
      <c r="CJ55" s="3415"/>
      <c r="CK55" s="3415"/>
      <c r="CL55" s="3415"/>
      <c r="CM55" s="3415"/>
      <c r="CN55" s="3415"/>
      <c r="CO55" s="3415"/>
      <c r="CP55" s="3885"/>
      <c r="CS55" s="3918"/>
      <c r="CT55" s="3415"/>
      <c r="CU55" s="3415"/>
      <c r="CV55" s="3415"/>
      <c r="CW55" s="3415"/>
      <c r="CX55" s="3415"/>
      <c r="CY55" s="3415"/>
      <c r="CZ55" s="3415"/>
      <c r="DA55" s="3415"/>
      <c r="DB55" s="3415"/>
      <c r="DC55" s="3415"/>
      <c r="DD55" s="3415"/>
      <c r="DE55" s="3415"/>
      <c r="DF55" s="3415"/>
      <c r="DG55" s="3415"/>
      <c r="DH55" s="3885"/>
      <c r="DI55" s="415"/>
    </row>
    <row r="56" spans="2:113" ht="13.5" customHeight="1">
      <c r="B56" s="3904"/>
      <c r="C56" s="3905"/>
      <c r="D56" s="3900"/>
      <c r="E56" s="3417"/>
      <c r="F56" s="3417"/>
      <c r="G56" s="3417"/>
      <c r="H56" s="3417"/>
      <c r="I56" s="3417"/>
      <c r="J56" s="3417"/>
      <c r="K56" s="3417"/>
      <c r="L56" s="3417"/>
      <c r="M56" s="3417"/>
      <c r="N56" s="3417"/>
      <c r="O56" s="3417"/>
      <c r="P56" s="3417"/>
      <c r="Q56" s="3417"/>
      <c r="R56" s="3417"/>
      <c r="S56" s="3882"/>
      <c r="T56" s="140"/>
      <c r="U56" s="140"/>
      <c r="V56" s="3884"/>
      <c r="W56" s="3415"/>
      <c r="X56" s="3415"/>
      <c r="Y56" s="3415"/>
      <c r="Z56" s="3415"/>
      <c r="AA56" s="3415"/>
      <c r="AB56" s="3415"/>
      <c r="AC56" s="3415"/>
      <c r="AD56" s="3415"/>
      <c r="AE56" s="3415"/>
      <c r="AF56" s="3415"/>
      <c r="AG56" s="3415"/>
      <c r="AH56" s="3415"/>
      <c r="AI56" s="3415"/>
      <c r="AJ56" s="3415"/>
      <c r="AK56" s="3415"/>
      <c r="AL56" s="3885"/>
      <c r="AO56" s="3923"/>
      <c r="AP56" s="3924"/>
      <c r="AQ56" s="3924"/>
      <c r="AR56" s="3924"/>
      <c r="AS56" s="3924"/>
      <c r="AT56" s="3924"/>
      <c r="AU56" s="3924"/>
      <c r="AV56" s="3924"/>
      <c r="AW56" s="3924"/>
      <c r="AX56" s="3924"/>
      <c r="AY56" s="3924"/>
      <c r="AZ56" s="3924"/>
      <c r="BA56" s="3924"/>
      <c r="BB56" s="3924"/>
      <c r="BC56" s="3924"/>
      <c r="BD56" s="3924"/>
      <c r="BE56" s="3925"/>
      <c r="BG56" s="140"/>
      <c r="BH56" s="3918"/>
      <c r="BI56" s="3415"/>
      <c r="BJ56" s="3415"/>
      <c r="BK56" s="3415"/>
      <c r="BL56" s="3415"/>
      <c r="BM56" s="3415"/>
      <c r="BN56" s="3415"/>
      <c r="BO56" s="3415"/>
      <c r="BP56" s="3415"/>
      <c r="BQ56" s="3415"/>
      <c r="BR56" s="3415"/>
      <c r="BS56" s="3415"/>
      <c r="BT56" s="3415"/>
      <c r="BU56" s="3415"/>
      <c r="BV56" s="3415"/>
      <c r="BW56" s="3885"/>
      <c r="BZ56" s="3884" t="s">
        <v>24</v>
      </c>
      <c r="CA56" s="3415" t="s">
        <v>1161</v>
      </c>
      <c r="CB56" s="3415"/>
      <c r="CC56" s="3415"/>
      <c r="CD56" s="3415"/>
      <c r="CE56" s="3415"/>
      <c r="CF56" s="3415"/>
      <c r="CG56" s="3415"/>
      <c r="CH56" s="3415"/>
      <c r="CI56" s="3415"/>
      <c r="CJ56" s="3415"/>
      <c r="CK56" s="3415"/>
      <c r="CL56" s="3415"/>
      <c r="CM56" s="3415"/>
      <c r="CN56" s="3415"/>
      <c r="CO56" s="3415"/>
      <c r="CP56" s="3885"/>
      <c r="CS56" s="3918"/>
      <c r="CT56" s="3415"/>
      <c r="CU56" s="3415"/>
      <c r="CV56" s="3415"/>
      <c r="CW56" s="3415"/>
      <c r="CX56" s="3415"/>
      <c r="CY56" s="3415"/>
      <c r="CZ56" s="3415"/>
      <c r="DA56" s="3415"/>
      <c r="DB56" s="3415"/>
      <c r="DC56" s="3415"/>
      <c r="DD56" s="3415"/>
      <c r="DE56" s="3415"/>
      <c r="DF56" s="3415"/>
      <c r="DG56" s="3415"/>
      <c r="DH56" s="3885"/>
      <c r="DI56" s="415"/>
    </row>
    <row r="57" spans="2:113" ht="13.5" customHeight="1">
      <c r="B57" s="3904"/>
      <c r="C57" s="3905"/>
      <c r="D57" s="3900"/>
      <c r="E57" s="3417"/>
      <c r="F57" s="3417"/>
      <c r="G57" s="3417"/>
      <c r="H57" s="3417"/>
      <c r="I57" s="3417"/>
      <c r="J57" s="3417"/>
      <c r="K57" s="3417"/>
      <c r="L57" s="3417"/>
      <c r="M57" s="3417"/>
      <c r="N57" s="3417"/>
      <c r="O57" s="3417"/>
      <c r="P57" s="3417"/>
      <c r="Q57" s="3417"/>
      <c r="R57" s="3417"/>
      <c r="S57" s="3882"/>
      <c r="T57" s="140"/>
      <c r="U57" s="140"/>
      <c r="V57" s="3891" t="s">
        <v>1136</v>
      </c>
      <c r="W57" s="3892"/>
      <c r="X57" s="3892"/>
      <c r="Y57" s="3892"/>
      <c r="Z57" s="3892"/>
      <c r="AA57" s="3892"/>
      <c r="AB57" s="3892"/>
      <c r="AC57" s="3892"/>
      <c r="AD57" s="3892"/>
      <c r="AE57" s="3892"/>
      <c r="AF57" s="3892"/>
      <c r="AG57" s="3892"/>
      <c r="AH57" s="3892"/>
      <c r="AI57" s="3892"/>
      <c r="AJ57" s="3892"/>
      <c r="AK57" s="3892"/>
      <c r="AL57" s="3893"/>
      <c r="AO57" s="3923"/>
      <c r="AP57" s="3924"/>
      <c r="AQ57" s="3924"/>
      <c r="AR57" s="3924"/>
      <c r="AS57" s="3924"/>
      <c r="AT57" s="3924"/>
      <c r="AU57" s="3924"/>
      <c r="AV57" s="3924"/>
      <c r="AW57" s="3924"/>
      <c r="AX57" s="3924"/>
      <c r="AY57" s="3924"/>
      <c r="AZ57" s="3924"/>
      <c r="BA57" s="3924"/>
      <c r="BB57" s="3924"/>
      <c r="BC57" s="3924"/>
      <c r="BD57" s="3924"/>
      <c r="BE57" s="3925"/>
      <c r="BG57" s="140"/>
      <c r="BH57" s="3918"/>
      <c r="BI57" s="3415"/>
      <c r="BJ57" s="3415"/>
      <c r="BK57" s="3415"/>
      <c r="BL57" s="3415"/>
      <c r="BM57" s="3415"/>
      <c r="BN57" s="3415"/>
      <c r="BO57" s="3415"/>
      <c r="BP57" s="3415"/>
      <c r="BQ57" s="3415"/>
      <c r="BR57" s="3415"/>
      <c r="BS57" s="3415"/>
      <c r="BT57" s="3415"/>
      <c r="BU57" s="3415"/>
      <c r="BV57" s="3415"/>
      <c r="BW57" s="3885"/>
      <c r="BZ57" s="3884"/>
      <c r="CA57" s="3415"/>
      <c r="CB57" s="3415"/>
      <c r="CC57" s="3415"/>
      <c r="CD57" s="3415"/>
      <c r="CE57" s="3415"/>
      <c r="CF57" s="3415"/>
      <c r="CG57" s="3415"/>
      <c r="CH57" s="3415"/>
      <c r="CI57" s="3415"/>
      <c r="CJ57" s="3415"/>
      <c r="CK57" s="3415"/>
      <c r="CL57" s="3415"/>
      <c r="CM57" s="3415"/>
      <c r="CN57" s="3415"/>
      <c r="CO57" s="3415"/>
      <c r="CP57" s="3885"/>
      <c r="CS57" s="3918"/>
      <c r="CT57" s="3415"/>
      <c r="CU57" s="3415"/>
      <c r="CV57" s="3415"/>
      <c r="CW57" s="3415"/>
      <c r="CX57" s="3415"/>
      <c r="CY57" s="3415"/>
      <c r="CZ57" s="3415"/>
      <c r="DA57" s="3415"/>
      <c r="DB57" s="3415"/>
      <c r="DC57" s="3415"/>
      <c r="DD57" s="3415"/>
      <c r="DE57" s="3415"/>
      <c r="DF57" s="3415"/>
      <c r="DG57" s="3415"/>
      <c r="DH57" s="3885"/>
      <c r="DI57" s="415"/>
    </row>
    <row r="58" spans="2:113" ht="13.5" customHeight="1">
      <c r="B58" s="3904"/>
      <c r="C58" s="3905"/>
      <c r="D58" s="3900"/>
      <c r="E58" s="3417"/>
      <c r="F58" s="3417"/>
      <c r="G58" s="3417"/>
      <c r="H58" s="3417"/>
      <c r="I58" s="3417"/>
      <c r="J58" s="3417"/>
      <c r="K58" s="3417"/>
      <c r="L58" s="3417"/>
      <c r="M58" s="3417"/>
      <c r="N58" s="3417"/>
      <c r="O58" s="3417"/>
      <c r="P58" s="3417"/>
      <c r="Q58" s="3417"/>
      <c r="R58" s="3417"/>
      <c r="S58" s="3882"/>
      <c r="T58" s="140"/>
      <c r="U58" s="140"/>
      <c r="V58" s="3891"/>
      <c r="W58" s="3892"/>
      <c r="X58" s="3892"/>
      <c r="Y58" s="3892"/>
      <c r="Z58" s="3892"/>
      <c r="AA58" s="3892"/>
      <c r="AB58" s="3892"/>
      <c r="AC58" s="3892"/>
      <c r="AD58" s="3892"/>
      <c r="AE58" s="3892"/>
      <c r="AF58" s="3892"/>
      <c r="AG58" s="3892"/>
      <c r="AH58" s="3892"/>
      <c r="AI58" s="3892"/>
      <c r="AJ58" s="3892"/>
      <c r="AK58" s="3892"/>
      <c r="AL58" s="3893"/>
      <c r="AO58" s="3884" t="s">
        <v>24</v>
      </c>
      <c r="AP58" s="3916" t="s">
        <v>1138</v>
      </c>
      <c r="AQ58" s="3916"/>
      <c r="AR58" s="3916"/>
      <c r="AS58" s="3916"/>
      <c r="AT58" s="3916"/>
      <c r="AU58" s="3916"/>
      <c r="AV58" s="3916"/>
      <c r="AW58" s="3916"/>
      <c r="AX58" s="3916"/>
      <c r="AY58" s="3916"/>
      <c r="AZ58" s="3916"/>
      <c r="BA58" s="3916"/>
      <c r="BB58" s="3916"/>
      <c r="BC58" s="3916"/>
      <c r="BD58" s="3916"/>
      <c r="BE58" s="3917"/>
      <c r="BG58" s="140"/>
      <c r="BH58" s="3918"/>
      <c r="BI58" s="3415"/>
      <c r="BJ58" s="3415"/>
      <c r="BK58" s="3415"/>
      <c r="BL58" s="3415"/>
      <c r="BM58" s="3415"/>
      <c r="BN58" s="3415"/>
      <c r="BO58" s="3415"/>
      <c r="BP58" s="3415"/>
      <c r="BQ58" s="3415"/>
      <c r="BR58" s="3415"/>
      <c r="BS58" s="3415"/>
      <c r="BT58" s="3415"/>
      <c r="BU58" s="3415"/>
      <c r="BV58" s="3415"/>
      <c r="BW58" s="3885"/>
      <c r="BZ58" s="3884" t="s">
        <v>24</v>
      </c>
      <c r="CA58" s="3415" t="s">
        <v>1162</v>
      </c>
      <c r="CB58" s="3415"/>
      <c r="CC58" s="3415"/>
      <c r="CD58" s="3415"/>
      <c r="CE58" s="3415"/>
      <c r="CF58" s="3415"/>
      <c r="CG58" s="3415"/>
      <c r="CH58" s="3415"/>
      <c r="CI58" s="3415"/>
      <c r="CJ58" s="3415"/>
      <c r="CK58" s="3415"/>
      <c r="CL58" s="3415"/>
      <c r="CM58" s="3415"/>
      <c r="CN58" s="3415"/>
      <c r="CO58" s="3415"/>
      <c r="CP58" s="3885"/>
      <c r="CS58" s="3918"/>
      <c r="CT58" s="3415"/>
      <c r="CU58" s="3415"/>
      <c r="CV58" s="3415"/>
      <c r="CW58" s="3415"/>
      <c r="CX58" s="3415"/>
      <c r="CY58" s="3415"/>
      <c r="CZ58" s="3415"/>
      <c r="DA58" s="3415"/>
      <c r="DB58" s="3415"/>
      <c r="DC58" s="3415"/>
      <c r="DD58" s="3415"/>
      <c r="DE58" s="3415"/>
      <c r="DF58" s="3415"/>
      <c r="DG58" s="3415"/>
      <c r="DH58" s="3885"/>
      <c r="DI58" s="415"/>
    </row>
    <row r="59" spans="2:113" ht="13.5" customHeight="1">
      <c r="B59" s="3904"/>
      <c r="C59" s="3905"/>
      <c r="D59" s="3900"/>
      <c r="E59" s="3417"/>
      <c r="F59" s="3417"/>
      <c r="G59" s="3417"/>
      <c r="H59" s="3417"/>
      <c r="I59" s="3417"/>
      <c r="J59" s="3417"/>
      <c r="K59" s="3417"/>
      <c r="L59" s="3417"/>
      <c r="M59" s="3417"/>
      <c r="N59" s="3417"/>
      <c r="O59" s="3417"/>
      <c r="P59" s="3417"/>
      <c r="Q59" s="3417"/>
      <c r="R59" s="3417"/>
      <c r="S59" s="3882"/>
      <c r="T59" s="140"/>
      <c r="U59" s="140"/>
      <c r="V59" s="3891"/>
      <c r="W59" s="3892"/>
      <c r="X59" s="3892"/>
      <c r="Y59" s="3892"/>
      <c r="Z59" s="3892"/>
      <c r="AA59" s="3892"/>
      <c r="AB59" s="3892"/>
      <c r="AC59" s="3892"/>
      <c r="AD59" s="3892"/>
      <c r="AE59" s="3892"/>
      <c r="AF59" s="3892"/>
      <c r="AG59" s="3892"/>
      <c r="AH59" s="3892"/>
      <c r="AI59" s="3892"/>
      <c r="AJ59" s="3892"/>
      <c r="AK59" s="3892"/>
      <c r="AL59" s="3893"/>
      <c r="AO59" s="3884"/>
      <c r="AP59" s="3916"/>
      <c r="AQ59" s="3916"/>
      <c r="AR59" s="3916"/>
      <c r="AS59" s="3916"/>
      <c r="AT59" s="3916"/>
      <c r="AU59" s="3916"/>
      <c r="AV59" s="3916"/>
      <c r="AW59" s="3916"/>
      <c r="AX59" s="3916"/>
      <c r="AY59" s="3916"/>
      <c r="AZ59" s="3916"/>
      <c r="BA59" s="3916"/>
      <c r="BB59" s="3916"/>
      <c r="BC59" s="3916"/>
      <c r="BD59" s="3916"/>
      <c r="BE59" s="3917"/>
      <c r="BG59" s="140"/>
      <c r="BH59" s="3918"/>
      <c r="BI59" s="3415"/>
      <c r="BJ59" s="3415"/>
      <c r="BK59" s="3415"/>
      <c r="BL59" s="3415"/>
      <c r="BM59" s="3415"/>
      <c r="BN59" s="3415"/>
      <c r="BO59" s="3415"/>
      <c r="BP59" s="3415"/>
      <c r="BQ59" s="3415"/>
      <c r="BR59" s="3415"/>
      <c r="BS59" s="3415"/>
      <c r="BT59" s="3415"/>
      <c r="BU59" s="3415"/>
      <c r="BV59" s="3415"/>
      <c r="BW59" s="3885"/>
      <c r="BZ59" s="3884"/>
      <c r="CA59" s="3415"/>
      <c r="CB59" s="3415"/>
      <c r="CC59" s="3415"/>
      <c r="CD59" s="3415"/>
      <c r="CE59" s="3415"/>
      <c r="CF59" s="3415"/>
      <c r="CG59" s="3415"/>
      <c r="CH59" s="3415"/>
      <c r="CI59" s="3415"/>
      <c r="CJ59" s="3415"/>
      <c r="CK59" s="3415"/>
      <c r="CL59" s="3415"/>
      <c r="CM59" s="3415"/>
      <c r="CN59" s="3415"/>
      <c r="CO59" s="3415"/>
      <c r="CP59" s="3885"/>
      <c r="CS59" s="3918"/>
      <c r="CT59" s="3415"/>
      <c r="CU59" s="3415"/>
      <c r="CV59" s="3415"/>
      <c r="CW59" s="3415"/>
      <c r="CX59" s="3415"/>
      <c r="CY59" s="3415"/>
      <c r="CZ59" s="3415"/>
      <c r="DA59" s="3415"/>
      <c r="DB59" s="3415"/>
      <c r="DC59" s="3415"/>
      <c r="DD59" s="3415"/>
      <c r="DE59" s="3415"/>
      <c r="DF59" s="3415"/>
      <c r="DG59" s="3415"/>
      <c r="DH59" s="3885"/>
      <c r="DI59" s="415"/>
    </row>
    <row r="60" spans="2:113" ht="13.5" customHeight="1">
      <c r="B60" s="3904"/>
      <c r="C60" s="3905"/>
      <c r="D60" s="3900"/>
      <c r="E60" s="3417"/>
      <c r="F60" s="3417"/>
      <c r="G60" s="3417"/>
      <c r="H60" s="3417"/>
      <c r="I60" s="3417"/>
      <c r="J60" s="3417"/>
      <c r="K60" s="3417"/>
      <c r="L60" s="3417"/>
      <c r="M60" s="3417"/>
      <c r="N60" s="3417"/>
      <c r="O60" s="3417"/>
      <c r="P60" s="3417"/>
      <c r="Q60" s="3417"/>
      <c r="R60" s="3417"/>
      <c r="S60" s="3882"/>
      <c r="T60" s="140"/>
      <c r="U60" s="140"/>
      <c r="V60" s="3886"/>
      <c r="W60" s="3426"/>
      <c r="X60" s="3426"/>
      <c r="Y60" s="3426"/>
      <c r="Z60" s="3426"/>
      <c r="AA60" s="3426"/>
      <c r="AB60" s="3426"/>
      <c r="AC60" s="3426"/>
      <c r="AD60" s="3426"/>
      <c r="AE60" s="3426"/>
      <c r="AF60" s="3426"/>
      <c r="AG60" s="3426"/>
      <c r="AH60" s="3426"/>
      <c r="AI60" s="3426"/>
      <c r="AJ60" s="3426"/>
      <c r="AK60" s="3426"/>
      <c r="AL60" s="3887"/>
      <c r="AO60" s="3930" t="s">
        <v>1139</v>
      </c>
      <c r="AP60" s="3930"/>
      <c r="AQ60" s="3930"/>
      <c r="AR60" s="3930"/>
      <c r="AS60" s="3919" t="s">
        <v>1107</v>
      </c>
      <c r="AT60" s="3919"/>
      <c r="AU60" s="3919"/>
      <c r="AV60" s="3919"/>
      <c r="AW60" s="3919"/>
      <c r="AX60" s="3919"/>
      <c r="AY60" s="3919"/>
      <c r="AZ60" s="3919"/>
      <c r="BA60" s="3919"/>
      <c r="BB60" s="3919"/>
      <c r="BC60" s="3919"/>
      <c r="BD60" s="3919"/>
      <c r="BE60" s="3919"/>
      <c r="BG60" s="140"/>
      <c r="BH60" s="3918"/>
      <c r="BI60" s="3415"/>
      <c r="BJ60" s="3415"/>
      <c r="BK60" s="3415"/>
      <c r="BL60" s="3415"/>
      <c r="BM60" s="3415"/>
      <c r="BN60" s="3415"/>
      <c r="BO60" s="3415"/>
      <c r="BP60" s="3415"/>
      <c r="BQ60" s="3415"/>
      <c r="BR60" s="3415"/>
      <c r="BS60" s="3415"/>
      <c r="BT60" s="3415"/>
      <c r="BU60" s="3415"/>
      <c r="BV60" s="3415"/>
      <c r="BW60" s="3885"/>
      <c r="BZ60" s="3886"/>
      <c r="CA60" s="3426"/>
      <c r="CB60" s="3426"/>
      <c r="CC60" s="3426"/>
      <c r="CD60" s="3426"/>
      <c r="CE60" s="3426"/>
      <c r="CF60" s="3426"/>
      <c r="CG60" s="3426"/>
      <c r="CH60" s="3426"/>
      <c r="CI60" s="3426"/>
      <c r="CJ60" s="3426"/>
      <c r="CK60" s="3426"/>
      <c r="CL60" s="3426"/>
      <c r="CM60" s="3426"/>
      <c r="CN60" s="3426"/>
      <c r="CO60" s="3426"/>
      <c r="CP60" s="3887"/>
      <c r="CS60" s="3918"/>
      <c r="CT60" s="3415"/>
      <c r="CU60" s="3415"/>
      <c r="CV60" s="3415"/>
      <c r="CW60" s="3415"/>
      <c r="CX60" s="3415"/>
      <c r="CY60" s="3415"/>
      <c r="CZ60" s="3415"/>
      <c r="DA60" s="3415"/>
      <c r="DB60" s="3415"/>
      <c r="DC60" s="3415"/>
      <c r="DD60" s="3415"/>
      <c r="DE60" s="3415"/>
      <c r="DF60" s="3415"/>
      <c r="DG60" s="3415"/>
      <c r="DH60" s="3885"/>
      <c r="DI60" s="415"/>
    </row>
    <row r="61" spans="2:113" ht="13.5" customHeight="1">
      <c r="B61" s="3904"/>
      <c r="C61" s="3905"/>
      <c r="D61" s="3900"/>
      <c r="E61" s="3417"/>
      <c r="F61" s="3417"/>
      <c r="G61" s="3417"/>
      <c r="H61" s="3417"/>
      <c r="I61" s="3417"/>
      <c r="J61" s="3417"/>
      <c r="K61" s="3417"/>
      <c r="L61" s="3417"/>
      <c r="M61" s="3417"/>
      <c r="N61" s="3417"/>
      <c r="O61" s="3417"/>
      <c r="P61" s="3417"/>
      <c r="Q61" s="3417"/>
      <c r="R61" s="3417"/>
      <c r="S61" s="3882"/>
      <c r="T61" s="140"/>
      <c r="U61" s="140"/>
      <c r="V61" s="3886"/>
      <c r="W61" s="3426"/>
      <c r="X61" s="3426"/>
      <c r="Y61" s="3426"/>
      <c r="Z61" s="3426"/>
      <c r="AA61" s="3426"/>
      <c r="AB61" s="3426"/>
      <c r="AC61" s="3426"/>
      <c r="AD61" s="3426"/>
      <c r="AE61" s="3426"/>
      <c r="AF61" s="3426"/>
      <c r="AG61" s="3426"/>
      <c r="AH61" s="3426"/>
      <c r="AI61" s="3426"/>
      <c r="AJ61" s="3426"/>
      <c r="AK61" s="3426"/>
      <c r="AL61" s="3887"/>
      <c r="AO61" s="3930"/>
      <c r="AP61" s="3930"/>
      <c r="AQ61" s="3930"/>
      <c r="AR61" s="3930"/>
      <c r="AS61" s="3919" t="s">
        <v>1126</v>
      </c>
      <c r="AT61" s="3919"/>
      <c r="AU61" s="3919"/>
      <c r="AV61" s="3919"/>
      <c r="AW61" s="3919"/>
      <c r="AX61" s="3919"/>
      <c r="AY61" s="3919"/>
      <c r="AZ61" s="3919"/>
      <c r="BA61" s="3919"/>
      <c r="BB61" s="3919"/>
      <c r="BC61" s="3919"/>
      <c r="BD61" s="3919"/>
      <c r="BE61" s="3919"/>
      <c r="BG61" s="140"/>
      <c r="BH61" s="3918"/>
      <c r="BI61" s="3415"/>
      <c r="BJ61" s="3415"/>
      <c r="BK61" s="3415"/>
      <c r="BL61" s="3415"/>
      <c r="BM61" s="3415"/>
      <c r="BN61" s="3415"/>
      <c r="BO61" s="3415"/>
      <c r="BP61" s="3415"/>
      <c r="BQ61" s="3415"/>
      <c r="BR61" s="3415"/>
      <c r="BS61" s="3415"/>
      <c r="BT61" s="3415"/>
      <c r="BU61" s="3415"/>
      <c r="BV61" s="3415"/>
      <c r="BW61" s="3885"/>
      <c r="BZ61" s="3886"/>
      <c r="CA61" s="3426"/>
      <c r="CB61" s="3426"/>
      <c r="CC61" s="3426"/>
      <c r="CD61" s="3426"/>
      <c r="CE61" s="3426"/>
      <c r="CF61" s="3426"/>
      <c r="CG61" s="3426"/>
      <c r="CH61" s="3426"/>
      <c r="CI61" s="3426"/>
      <c r="CJ61" s="3426"/>
      <c r="CK61" s="3426"/>
      <c r="CL61" s="3426"/>
      <c r="CM61" s="3426"/>
      <c r="CN61" s="3426"/>
      <c r="CO61" s="3426"/>
      <c r="CP61" s="3887"/>
      <c r="CS61" s="3918"/>
      <c r="CT61" s="3415"/>
      <c r="CU61" s="3415"/>
      <c r="CV61" s="3415"/>
      <c r="CW61" s="3415"/>
      <c r="CX61" s="3415"/>
      <c r="CY61" s="3415"/>
      <c r="CZ61" s="3415"/>
      <c r="DA61" s="3415"/>
      <c r="DB61" s="3415"/>
      <c r="DC61" s="3415"/>
      <c r="DD61" s="3415"/>
      <c r="DE61" s="3415"/>
      <c r="DF61" s="3415"/>
      <c r="DG61" s="3415"/>
      <c r="DH61" s="3885"/>
      <c r="DI61" s="415"/>
    </row>
    <row r="62" spans="2:113" ht="13.5" customHeight="1">
      <c r="B62" s="3904"/>
      <c r="C62" s="3905"/>
      <c r="D62" s="3900"/>
      <c r="E62" s="3417"/>
      <c r="F62" s="3417"/>
      <c r="G62" s="3417"/>
      <c r="H62" s="3417"/>
      <c r="I62" s="3417"/>
      <c r="J62" s="3417"/>
      <c r="K62" s="3417"/>
      <c r="L62" s="3417"/>
      <c r="M62" s="3417"/>
      <c r="N62" s="3417"/>
      <c r="O62" s="3417"/>
      <c r="P62" s="3417"/>
      <c r="Q62" s="3417"/>
      <c r="R62" s="3417"/>
      <c r="S62" s="3882"/>
      <c r="V62" s="3886"/>
      <c r="W62" s="3426"/>
      <c r="X62" s="3426"/>
      <c r="Y62" s="3426"/>
      <c r="Z62" s="3426"/>
      <c r="AA62" s="3426"/>
      <c r="AB62" s="3426"/>
      <c r="AC62" s="3426"/>
      <c r="AD62" s="3426"/>
      <c r="AE62" s="3426"/>
      <c r="AF62" s="3426"/>
      <c r="AG62" s="3426"/>
      <c r="AH62" s="3426"/>
      <c r="AI62" s="3426"/>
      <c r="AJ62" s="3426"/>
      <c r="AK62" s="3426"/>
      <c r="AL62" s="3887"/>
      <c r="AO62" s="3930" t="s">
        <v>1140</v>
      </c>
      <c r="AP62" s="3930"/>
      <c r="AQ62" s="3930"/>
      <c r="AR62" s="3930"/>
      <c r="AS62" s="3919" t="s">
        <v>1141</v>
      </c>
      <c r="AT62" s="3919"/>
      <c r="AU62" s="3919"/>
      <c r="AV62" s="3919"/>
      <c r="AW62" s="3919"/>
      <c r="AX62" s="3919"/>
      <c r="AY62" s="3919"/>
      <c r="AZ62" s="3919"/>
      <c r="BA62" s="3919"/>
      <c r="BB62" s="3919"/>
      <c r="BC62" s="3919"/>
      <c r="BD62" s="3919"/>
      <c r="BE62" s="3919"/>
      <c r="BH62" s="3918"/>
      <c r="BI62" s="3415"/>
      <c r="BJ62" s="3415"/>
      <c r="BK62" s="3415"/>
      <c r="BL62" s="3415"/>
      <c r="BM62" s="3415"/>
      <c r="BN62" s="3415"/>
      <c r="BO62" s="3415"/>
      <c r="BP62" s="3415"/>
      <c r="BQ62" s="3415"/>
      <c r="BR62" s="3415"/>
      <c r="BS62" s="3415"/>
      <c r="BT62" s="3415"/>
      <c r="BU62" s="3415"/>
      <c r="BV62" s="3415"/>
      <c r="BW62" s="3885"/>
      <c r="BZ62" s="3886"/>
      <c r="CA62" s="3426"/>
      <c r="CB62" s="3426"/>
      <c r="CC62" s="3426"/>
      <c r="CD62" s="3426"/>
      <c r="CE62" s="3426"/>
      <c r="CF62" s="3426"/>
      <c r="CG62" s="3426"/>
      <c r="CH62" s="3426"/>
      <c r="CI62" s="3426"/>
      <c r="CJ62" s="3426"/>
      <c r="CK62" s="3426"/>
      <c r="CL62" s="3426"/>
      <c r="CM62" s="3426"/>
      <c r="CN62" s="3426"/>
      <c r="CO62" s="3426"/>
      <c r="CP62" s="3887"/>
      <c r="CS62" s="3918"/>
      <c r="CT62" s="3415"/>
      <c r="CU62" s="3415"/>
      <c r="CV62" s="3415"/>
      <c r="CW62" s="3415"/>
      <c r="CX62" s="3415"/>
      <c r="CY62" s="3415"/>
      <c r="CZ62" s="3415"/>
      <c r="DA62" s="3415"/>
      <c r="DB62" s="3415"/>
      <c r="DC62" s="3415"/>
      <c r="DD62" s="3415"/>
      <c r="DE62" s="3415"/>
      <c r="DF62" s="3415"/>
      <c r="DG62" s="3415"/>
      <c r="DH62" s="3885"/>
      <c r="DI62" s="415"/>
    </row>
    <row r="63" spans="2:113" ht="13.5" customHeight="1">
      <c r="B63" s="3906"/>
      <c r="C63" s="3907"/>
      <c r="D63" s="3900"/>
      <c r="E63" s="3417"/>
      <c r="F63" s="3417"/>
      <c r="G63" s="3417"/>
      <c r="H63" s="3417"/>
      <c r="I63" s="3417"/>
      <c r="J63" s="3417"/>
      <c r="K63" s="3417"/>
      <c r="L63" s="3417"/>
      <c r="M63" s="3417"/>
      <c r="N63" s="3417"/>
      <c r="O63" s="3417"/>
      <c r="P63" s="3417"/>
      <c r="Q63" s="3417"/>
      <c r="R63" s="3417"/>
      <c r="S63" s="3882"/>
      <c r="V63" s="3888"/>
      <c r="W63" s="3889"/>
      <c r="X63" s="3889"/>
      <c r="Y63" s="3889"/>
      <c r="Z63" s="3889"/>
      <c r="AA63" s="3889"/>
      <c r="AB63" s="3889"/>
      <c r="AC63" s="3889"/>
      <c r="AD63" s="3889"/>
      <c r="AE63" s="3889"/>
      <c r="AF63" s="3889"/>
      <c r="AG63" s="3889"/>
      <c r="AH63" s="3889"/>
      <c r="AI63" s="3889"/>
      <c r="AJ63" s="3889"/>
      <c r="AK63" s="3889"/>
      <c r="AL63" s="3890"/>
      <c r="AO63" s="3930"/>
      <c r="AP63" s="3930"/>
      <c r="AQ63" s="3930"/>
      <c r="AR63" s="3930"/>
      <c r="AS63" s="3919" t="s">
        <v>1165</v>
      </c>
      <c r="AT63" s="3919"/>
      <c r="AU63" s="3919"/>
      <c r="AV63" s="3919"/>
      <c r="AW63" s="3919"/>
      <c r="AX63" s="3919"/>
      <c r="AY63" s="3919"/>
      <c r="AZ63" s="3919"/>
      <c r="BA63" s="3919"/>
      <c r="BB63" s="3919"/>
      <c r="BC63" s="3919"/>
      <c r="BD63" s="3919"/>
      <c r="BE63" s="3919"/>
      <c r="BH63" s="3974"/>
      <c r="BI63" s="3959"/>
      <c r="BJ63" s="3959"/>
      <c r="BK63" s="3959"/>
      <c r="BL63" s="3959"/>
      <c r="BM63" s="3959"/>
      <c r="BN63" s="3959"/>
      <c r="BO63" s="3959"/>
      <c r="BP63" s="3959"/>
      <c r="BQ63" s="3959"/>
      <c r="BR63" s="3959"/>
      <c r="BS63" s="3959"/>
      <c r="BT63" s="3959"/>
      <c r="BU63" s="3959"/>
      <c r="BV63" s="3959"/>
      <c r="BW63" s="3960"/>
      <c r="BZ63" s="3888"/>
      <c r="CA63" s="3889"/>
      <c r="CB63" s="3889"/>
      <c r="CC63" s="3889"/>
      <c r="CD63" s="3889"/>
      <c r="CE63" s="3889"/>
      <c r="CF63" s="3889"/>
      <c r="CG63" s="3889"/>
      <c r="CH63" s="3889"/>
      <c r="CI63" s="3889"/>
      <c r="CJ63" s="3889"/>
      <c r="CK63" s="3889"/>
      <c r="CL63" s="3889"/>
      <c r="CM63" s="3889"/>
      <c r="CN63" s="3889"/>
      <c r="CO63" s="3889"/>
      <c r="CP63" s="3890"/>
      <c r="CS63" s="3974"/>
      <c r="CT63" s="3959"/>
      <c r="CU63" s="3959"/>
      <c r="CV63" s="3959"/>
      <c r="CW63" s="3959"/>
      <c r="CX63" s="3959"/>
      <c r="CY63" s="3959"/>
      <c r="CZ63" s="3959"/>
      <c r="DA63" s="3959"/>
      <c r="DB63" s="3959"/>
      <c r="DC63" s="3959"/>
      <c r="DD63" s="3959"/>
      <c r="DE63" s="3959"/>
      <c r="DF63" s="3959"/>
      <c r="DG63" s="3959"/>
      <c r="DH63" s="3960"/>
      <c r="DI63" s="415"/>
    </row>
    <row r="64" spans="2:113" ht="13.5" customHeight="1">
      <c r="B64" s="3901" t="s">
        <v>286</v>
      </c>
      <c r="C64" s="3901"/>
      <c r="D64" s="3897" t="s">
        <v>1122</v>
      </c>
      <c r="E64" s="3898"/>
      <c r="F64" s="3898"/>
      <c r="G64" s="3898"/>
      <c r="H64" s="3898"/>
      <c r="I64" s="3898"/>
      <c r="J64" s="3898"/>
      <c r="K64" s="3898"/>
      <c r="L64" s="3898"/>
      <c r="M64" s="3898"/>
      <c r="N64" s="3898"/>
      <c r="O64" s="3898"/>
      <c r="P64" s="3898"/>
      <c r="Q64" s="3898"/>
      <c r="R64" s="3898"/>
      <c r="S64" s="3899"/>
      <c r="T64" s="140"/>
      <c r="U64" s="140"/>
      <c r="V64" s="3897" t="s">
        <v>1137</v>
      </c>
      <c r="W64" s="3898"/>
      <c r="X64" s="3898"/>
      <c r="Y64" s="3898"/>
      <c r="Z64" s="3898"/>
      <c r="AA64" s="3898"/>
      <c r="AB64" s="3898"/>
      <c r="AC64" s="3898"/>
      <c r="AD64" s="3898"/>
      <c r="AE64" s="3898"/>
      <c r="AF64" s="3898"/>
      <c r="AG64" s="3898"/>
      <c r="AH64" s="3898"/>
      <c r="AI64" s="3898"/>
      <c r="AJ64" s="3898"/>
      <c r="AK64" s="3898"/>
      <c r="AL64" s="3899"/>
      <c r="AO64" s="3920" t="s">
        <v>1662</v>
      </c>
      <c r="AP64" s="3921"/>
      <c r="AQ64" s="3921"/>
      <c r="AR64" s="3921"/>
      <c r="AS64" s="3921"/>
      <c r="AT64" s="3921"/>
      <c r="AU64" s="3921"/>
      <c r="AV64" s="3921"/>
      <c r="AW64" s="3921"/>
      <c r="AX64" s="3921"/>
      <c r="AY64" s="3921"/>
      <c r="AZ64" s="3921"/>
      <c r="BA64" s="3921"/>
      <c r="BB64" s="3921"/>
      <c r="BC64" s="3921"/>
      <c r="BD64" s="3921"/>
      <c r="BE64" s="3922"/>
      <c r="BG64" s="140"/>
      <c r="BH64" s="3891" t="s">
        <v>1863</v>
      </c>
      <c r="BI64" s="3892"/>
      <c r="BJ64" s="3892"/>
      <c r="BK64" s="3892"/>
      <c r="BL64" s="3892"/>
      <c r="BM64" s="3892"/>
      <c r="BN64" s="3892"/>
      <c r="BO64" s="3892"/>
      <c r="BP64" s="3892"/>
      <c r="BQ64" s="3892"/>
      <c r="BR64" s="3892"/>
      <c r="BS64" s="3892"/>
      <c r="BT64" s="3892"/>
      <c r="BU64" s="3892"/>
      <c r="BV64" s="3892"/>
      <c r="BW64" s="3893"/>
      <c r="BZ64" s="3897" t="s">
        <v>1864</v>
      </c>
      <c r="CA64" s="3898"/>
      <c r="CB64" s="3898"/>
      <c r="CC64" s="3898"/>
      <c r="CD64" s="3898"/>
      <c r="CE64" s="3898"/>
      <c r="CF64" s="3898"/>
      <c r="CG64" s="3898"/>
      <c r="CH64" s="3898"/>
      <c r="CI64" s="3898"/>
      <c r="CJ64" s="3898"/>
      <c r="CK64" s="3898"/>
      <c r="CL64" s="3898"/>
      <c r="CM64" s="3898"/>
      <c r="CN64" s="3898"/>
      <c r="CO64" s="3898"/>
      <c r="CP64" s="3899"/>
      <c r="CS64" s="3897" t="s">
        <v>1163</v>
      </c>
      <c r="CT64" s="3898"/>
      <c r="CU64" s="3898"/>
      <c r="CV64" s="3898"/>
      <c r="CW64" s="3898"/>
      <c r="CX64" s="3898"/>
      <c r="CY64" s="3898"/>
      <c r="CZ64" s="3898"/>
      <c r="DA64" s="3898"/>
      <c r="DB64" s="3898"/>
      <c r="DC64" s="3898"/>
      <c r="DD64" s="3898"/>
      <c r="DE64" s="3898"/>
      <c r="DF64" s="3898"/>
      <c r="DG64" s="3898"/>
      <c r="DH64" s="3899"/>
      <c r="DI64" s="453"/>
    </row>
    <row r="65" spans="2:113" ht="13.5" customHeight="1">
      <c r="B65" s="3901"/>
      <c r="C65" s="3901"/>
      <c r="D65" s="3891"/>
      <c r="E65" s="3892"/>
      <c r="F65" s="3892"/>
      <c r="G65" s="3892"/>
      <c r="H65" s="3892"/>
      <c r="I65" s="3892"/>
      <c r="J65" s="3892"/>
      <c r="K65" s="3892"/>
      <c r="L65" s="3892"/>
      <c r="M65" s="3892"/>
      <c r="N65" s="3892"/>
      <c r="O65" s="3892"/>
      <c r="P65" s="3892"/>
      <c r="Q65" s="3892"/>
      <c r="R65" s="3892"/>
      <c r="S65" s="3893"/>
      <c r="T65" s="140"/>
      <c r="U65" s="140"/>
      <c r="V65" s="3891"/>
      <c r="W65" s="3892"/>
      <c r="X65" s="3892"/>
      <c r="Y65" s="3892"/>
      <c r="Z65" s="3892"/>
      <c r="AA65" s="3892"/>
      <c r="AB65" s="3892"/>
      <c r="AC65" s="3892"/>
      <c r="AD65" s="3892"/>
      <c r="AE65" s="3892"/>
      <c r="AF65" s="3892"/>
      <c r="AG65" s="3892"/>
      <c r="AH65" s="3892"/>
      <c r="AI65" s="3892"/>
      <c r="AJ65" s="3892"/>
      <c r="AK65" s="3892"/>
      <c r="AL65" s="3893"/>
      <c r="AO65" s="3923"/>
      <c r="AP65" s="3924"/>
      <c r="AQ65" s="3924"/>
      <c r="AR65" s="3924"/>
      <c r="AS65" s="3924"/>
      <c r="AT65" s="3924"/>
      <c r="AU65" s="3924"/>
      <c r="AV65" s="3924"/>
      <c r="AW65" s="3924"/>
      <c r="AX65" s="3924"/>
      <c r="AY65" s="3924"/>
      <c r="AZ65" s="3924"/>
      <c r="BA65" s="3924"/>
      <c r="BB65" s="3924"/>
      <c r="BC65" s="3924"/>
      <c r="BD65" s="3924"/>
      <c r="BE65" s="3925"/>
      <c r="BG65" s="140"/>
      <c r="BH65" s="3891"/>
      <c r="BI65" s="3892"/>
      <c r="BJ65" s="3892"/>
      <c r="BK65" s="3892"/>
      <c r="BL65" s="3892"/>
      <c r="BM65" s="3892"/>
      <c r="BN65" s="3892"/>
      <c r="BO65" s="3892"/>
      <c r="BP65" s="3892"/>
      <c r="BQ65" s="3892"/>
      <c r="BR65" s="3892"/>
      <c r="BS65" s="3892"/>
      <c r="BT65" s="3892"/>
      <c r="BU65" s="3892"/>
      <c r="BV65" s="3892"/>
      <c r="BW65" s="3893"/>
      <c r="BZ65" s="3891"/>
      <c r="CA65" s="3892"/>
      <c r="CB65" s="3892"/>
      <c r="CC65" s="3892"/>
      <c r="CD65" s="3892"/>
      <c r="CE65" s="3892"/>
      <c r="CF65" s="3892"/>
      <c r="CG65" s="3892"/>
      <c r="CH65" s="3892"/>
      <c r="CI65" s="3892"/>
      <c r="CJ65" s="3892"/>
      <c r="CK65" s="3892"/>
      <c r="CL65" s="3892"/>
      <c r="CM65" s="3892"/>
      <c r="CN65" s="3892"/>
      <c r="CO65" s="3892"/>
      <c r="CP65" s="3893"/>
      <c r="CS65" s="3891"/>
      <c r="CT65" s="3892"/>
      <c r="CU65" s="3892"/>
      <c r="CV65" s="3892"/>
      <c r="CW65" s="3892"/>
      <c r="CX65" s="3892"/>
      <c r="CY65" s="3892"/>
      <c r="CZ65" s="3892"/>
      <c r="DA65" s="3892"/>
      <c r="DB65" s="3892"/>
      <c r="DC65" s="3892"/>
      <c r="DD65" s="3892"/>
      <c r="DE65" s="3892"/>
      <c r="DF65" s="3892"/>
      <c r="DG65" s="3892"/>
      <c r="DH65" s="3893"/>
      <c r="DI65" s="453"/>
    </row>
    <row r="66" spans="2:113" ht="13.5" customHeight="1">
      <c r="B66" s="3901"/>
      <c r="C66" s="3901"/>
      <c r="D66" s="3891"/>
      <c r="E66" s="3892"/>
      <c r="F66" s="3892"/>
      <c r="G66" s="3892"/>
      <c r="H66" s="3892"/>
      <c r="I66" s="3892"/>
      <c r="J66" s="3892"/>
      <c r="K66" s="3892"/>
      <c r="L66" s="3892"/>
      <c r="M66" s="3892"/>
      <c r="N66" s="3892"/>
      <c r="O66" s="3892"/>
      <c r="P66" s="3892"/>
      <c r="Q66" s="3892"/>
      <c r="R66" s="3892"/>
      <c r="S66" s="3893"/>
      <c r="T66" s="140"/>
      <c r="U66" s="140"/>
      <c r="V66" s="3891"/>
      <c r="W66" s="3892"/>
      <c r="X66" s="3892"/>
      <c r="Y66" s="3892"/>
      <c r="Z66" s="3892"/>
      <c r="AA66" s="3892"/>
      <c r="AB66" s="3892"/>
      <c r="AC66" s="3892"/>
      <c r="AD66" s="3892"/>
      <c r="AE66" s="3892"/>
      <c r="AF66" s="3892"/>
      <c r="AG66" s="3892"/>
      <c r="AH66" s="3892"/>
      <c r="AI66" s="3892"/>
      <c r="AJ66" s="3892"/>
      <c r="AK66" s="3892"/>
      <c r="AL66" s="3893"/>
      <c r="AO66" s="3923"/>
      <c r="AP66" s="3924"/>
      <c r="AQ66" s="3924"/>
      <c r="AR66" s="3924"/>
      <c r="AS66" s="3924"/>
      <c r="AT66" s="3924"/>
      <c r="AU66" s="3924"/>
      <c r="AV66" s="3924"/>
      <c r="AW66" s="3924"/>
      <c r="AX66" s="3924"/>
      <c r="AY66" s="3924"/>
      <c r="AZ66" s="3924"/>
      <c r="BA66" s="3924"/>
      <c r="BB66" s="3924"/>
      <c r="BC66" s="3924"/>
      <c r="BD66" s="3924"/>
      <c r="BE66" s="3925"/>
      <c r="BG66" s="140"/>
      <c r="BH66" s="3891"/>
      <c r="BI66" s="3892"/>
      <c r="BJ66" s="3892"/>
      <c r="BK66" s="3892"/>
      <c r="BL66" s="3892"/>
      <c r="BM66" s="3892"/>
      <c r="BN66" s="3892"/>
      <c r="BO66" s="3892"/>
      <c r="BP66" s="3892"/>
      <c r="BQ66" s="3892"/>
      <c r="BR66" s="3892"/>
      <c r="BS66" s="3892"/>
      <c r="BT66" s="3892"/>
      <c r="BU66" s="3892"/>
      <c r="BV66" s="3892"/>
      <c r="BW66" s="3893"/>
      <c r="BZ66" s="3891"/>
      <c r="CA66" s="3892"/>
      <c r="CB66" s="3892"/>
      <c r="CC66" s="3892"/>
      <c r="CD66" s="3892"/>
      <c r="CE66" s="3892"/>
      <c r="CF66" s="3892"/>
      <c r="CG66" s="3892"/>
      <c r="CH66" s="3892"/>
      <c r="CI66" s="3892"/>
      <c r="CJ66" s="3892"/>
      <c r="CK66" s="3892"/>
      <c r="CL66" s="3892"/>
      <c r="CM66" s="3892"/>
      <c r="CN66" s="3892"/>
      <c r="CO66" s="3892"/>
      <c r="CP66" s="3893"/>
      <c r="CS66" s="3891"/>
      <c r="CT66" s="3892"/>
      <c r="CU66" s="3892"/>
      <c r="CV66" s="3892"/>
      <c r="CW66" s="3892"/>
      <c r="CX66" s="3892"/>
      <c r="CY66" s="3892"/>
      <c r="CZ66" s="3892"/>
      <c r="DA66" s="3892"/>
      <c r="DB66" s="3892"/>
      <c r="DC66" s="3892"/>
      <c r="DD66" s="3892"/>
      <c r="DE66" s="3892"/>
      <c r="DF66" s="3892"/>
      <c r="DG66" s="3892"/>
      <c r="DH66" s="3893"/>
      <c r="DI66" s="453"/>
    </row>
    <row r="67" spans="2:113" ht="13.5" customHeight="1">
      <c r="B67" s="3901"/>
      <c r="C67" s="3901"/>
      <c r="D67" s="3891"/>
      <c r="E67" s="3892"/>
      <c r="F67" s="3892"/>
      <c r="G67" s="3892"/>
      <c r="H67" s="3892"/>
      <c r="I67" s="3892"/>
      <c r="J67" s="3892"/>
      <c r="K67" s="3892"/>
      <c r="L67" s="3892"/>
      <c r="M67" s="3892"/>
      <c r="N67" s="3892"/>
      <c r="O67" s="3892"/>
      <c r="P67" s="3892"/>
      <c r="Q67" s="3892"/>
      <c r="R67" s="3892"/>
      <c r="S67" s="3893"/>
      <c r="T67" s="140"/>
      <c r="U67" s="140"/>
      <c r="V67" s="3891"/>
      <c r="W67" s="3892"/>
      <c r="X67" s="3892"/>
      <c r="Y67" s="3892"/>
      <c r="Z67" s="3892"/>
      <c r="AA67" s="3892"/>
      <c r="AB67" s="3892"/>
      <c r="AC67" s="3892"/>
      <c r="AD67" s="3892"/>
      <c r="AE67" s="3892"/>
      <c r="AF67" s="3892"/>
      <c r="AG67" s="3892"/>
      <c r="AH67" s="3892"/>
      <c r="AI67" s="3892"/>
      <c r="AJ67" s="3892"/>
      <c r="AK67" s="3892"/>
      <c r="AL67" s="3893"/>
      <c r="AO67" s="3923"/>
      <c r="AP67" s="3924"/>
      <c r="AQ67" s="3924"/>
      <c r="AR67" s="3924"/>
      <c r="AS67" s="3924"/>
      <c r="AT67" s="3924"/>
      <c r="AU67" s="3924"/>
      <c r="AV67" s="3924"/>
      <c r="AW67" s="3924"/>
      <c r="AX67" s="3924"/>
      <c r="AY67" s="3924"/>
      <c r="AZ67" s="3924"/>
      <c r="BA67" s="3924"/>
      <c r="BB67" s="3924"/>
      <c r="BC67" s="3924"/>
      <c r="BD67" s="3924"/>
      <c r="BE67" s="3925"/>
      <c r="BG67" s="140"/>
      <c r="BH67" s="3891"/>
      <c r="BI67" s="3892"/>
      <c r="BJ67" s="3892"/>
      <c r="BK67" s="3892"/>
      <c r="BL67" s="3892"/>
      <c r="BM67" s="3892"/>
      <c r="BN67" s="3892"/>
      <c r="BO67" s="3892"/>
      <c r="BP67" s="3892"/>
      <c r="BQ67" s="3892"/>
      <c r="BR67" s="3892"/>
      <c r="BS67" s="3892"/>
      <c r="BT67" s="3892"/>
      <c r="BU67" s="3892"/>
      <c r="BV67" s="3892"/>
      <c r="BW67" s="3893"/>
      <c r="BZ67" s="3891"/>
      <c r="CA67" s="3892"/>
      <c r="CB67" s="3892"/>
      <c r="CC67" s="3892"/>
      <c r="CD67" s="3892"/>
      <c r="CE67" s="3892"/>
      <c r="CF67" s="3892"/>
      <c r="CG67" s="3892"/>
      <c r="CH67" s="3892"/>
      <c r="CI67" s="3892"/>
      <c r="CJ67" s="3892"/>
      <c r="CK67" s="3892"/>
      <c r="CL67" s="3892"/>
      <c r="CM67" s="3892"/>
      <c r="CN67" s="3892"/>
      <c r="CO67" s="3892"/>
      <c r="CP67" s="3893"/>
      <c r="CS67" s="3891"/>
      <c r="CT67" s="3892"/>
      <c r="CU67" s="3892"/>
      <c r="CV67" s="3892"/>
      <c r="CW67" s="3892"/>
      <c r="CX67" s="3892"/>
      <c r="CY67" s="3892"/>
      <c r="CZ67" s="3892"/>
      <c r="DA67" s="3892"/>
      <c r="DB67" s="3892"/>
      <c r="DC67" s="3892"/>
      <c r="DD67" s="3892"/>
      <c r="DE67" s="3892"/>
      <c r="DF67" s="3892"/>
      <c r="DG67" s="3892"/>
      <c r="DH67" s="3893"/>
      <c r="DI67" s="453"/>
    </row>
    <row r="68" spans="2:113" ht="13.5" customHeight="1">
      <c r="B68" s="3901"/>
      <c r="C68" s="3901"/>
      <c r="D68" s="3891"/>
      <c r="E68" s="3892"/>
      <c r="F68" s="3892"/>
      <c r="G68" s="3892"/>
      <c r="H68" s="3892"/>
      <c r="I68" s="3892"/>
      <c r="J68" s="3892"/>
      <c r="K68" s="3892"/>
      <c r="L68" s="3892"/>
      <c r="M68" s="3892"/>
      <c r="N68" s="3892"/>
      <c r="O68" s="3892"/>
      <c r="P68" s="3892"/>
      <c r="Q68" s="3892"/>
      <c r="R68" s="3892"/>
      <c r="S68" s="3893"/>
      <c r="T68" s="140"/>
      <c r="U68" s="140"/>
      <c r="V68" s="3891"/>
      <c r="W68" s="3892"/>
      <c r="X68" s="3892"/>
      <c r="Y68" s="3892"/>
      <c r="Z68" s="3892"/>
      <c r="AA68" s="3892"/>
      <c r="AB68" s="3892"/>
      <c r="AC68" s="3892"/>
      <c r="AD68" s="3892"/>
      <c r="AE68" s="3892"/>
      <c r="AF68" s="3892"/>
      <c r="AG68" s="3892"/>
      <c r="AH68" s="3892"/>
      <c r="AI68" s="3892"/>
      <c r="AJ68" s="3892"/>
      <c r="AK68" s="3892"/>
      <c r="AL68" s="3893"/>
      <c r="AO68" s="3923"/>
      <c r="AP68" s="3924"/>
      <c r="AQ68" s="3924"/>
      <c r="AR68" s="3924"/>
      <c r="AS68" s="3924"/>
      <c r="AT68" s="3924"/>
      <c r="AU68" s="3924"/>
      <c r="AV68" s="3924"/>
      <c r="AW68" s="3924"/>
      <c r="AX68" s="3924"/>
      <c r="AY68" s="3924"/>
      <c r="AZ68" s="3924"/>
      <c r="BA68" s="3924"/>
      <c r="BB68" s="3924"/>
      <c r="BC68" s="3924"/>
      <c r="BD68" s="3924"/>
      <c r="BE68" s="3925"/>
      <c r="BG68" s="140"/>
      <c r="BH68" s="3891"/>
      <c r="BI68" s="3892"/>
      <c r="BJ68" s="3892"/>
      <c r="BK68" s="3892"/>
      <c r="BL68" s="3892"/>
      <c r="BM68" s="3892"/>
      <c r="BN68" s="3892"/>
      <c r="BO68" s="3892"/>
      <c r="BP68" s="3892"/>
      <c r="BQ68" s="3892"/>
      <c r="BR68" s="3892"/>
      <c r="BS68" s="3892"/>
      <c r="BT68" s="3892"/>
      <c r="BU68" s="3892"/>
      <c r="BV68" s="3892"/>
      <c r="BW68" s="3893"/>
      <c r="BZ68" s="3891"/>
      <c r="CA68" s="3892"/>
      <c r="CB68" s="3892"/>
      <c r="CC68" s="3892"/>
      <c r="CD68" s="3892"/>
      <c r="CE68" s="3892"/>
      <c r="CF68" s="3892"/>
      <c r="CG68" s="3892"/>
      <c r="CH68" s="3892"/>
      <c r="CI68" s="3892"/>
      <c r="CJ68" s="3892"/>
      <c r="CK68" s="3892"/>
      <c r="CL68" s="3892"/>
      <c r="CM68" s="3892"/>
      <c r="CN68" s="3892"/>
      <c r="CO68" s="3892"/>
      <c r="CP68" s="3893"/>
      <c r="CS68" s="3891"/>
      <c r="CT68" s="3892"/>
      <c r="CU68" s="3892"/>
      <c r="CV68" s="3892"/>
      <c r="CW68" s="3892"/>
      <c r="CX68" s="3892"/>
      <c r="CY68" s="3892"/>
      <c r="CZ68" s="3892"/>
      <c r="DA68" s="3892"/>
      <c r="DB68" s="3892"/>
      <c r="DC68" s="3892"/>
      <c r="DD68" s="3892"/>
      <c r="DE68" s="3892"/>
      <c r="DF68" s="3892"/>
      <c r="DG68" s="3892"/>
      <c r="DH68" s="3893"/>
      <c r="DI68" s="453"/>
    </row>
    <row r="69" spans="2:113" ht="13.5" customHeight="1">
      <c r="B69" s="3901"/>
      <c r="C69" s="3901"/>
      <c r="D69" s="3891"/>
      <c r="E69" s="3892"/>
      <c r="F69" s="3892"/>
      <c r="G69" s="3892"/>
      <c r="H69" s="3892"/>
      <c r="I69" s="3892"/>
      <c r="J69" s="3892"/>
      <c r="K69" s="3892"/>
      <c r="L69" s="3892"/>
      <c r="M69" s="3892"/>
      <c r="N69" s="3892"/>
      <c r="O69" s="3892"/>
      <c r="P69" s="3892"/>
      <c r="Q69" s="3892"/>
      <c r="R69" s="3892"/>
      <c r="S69" s="3893"/>
      <c r="T69" s="140"/>
      <c r="U69" s="140"/>
      <c r="V69" s="3891"/>
      <c r="W69" s="3892"/>
      <c r="X69" s="3892"/>
      <c r="Y69" s="3892"/>
      <c r="Z69" s="3892"/>
      <c r="AA69" s="3892"/>
      <c r="AB69" s="3892"/>
      <c r="AC69" s="3892"/>
      <c r="AD69" s="3892"/>
      <c r="AE69" s="3892"/>
      <c r="AF69" s="3892"/>
      <c r="AG69" s="3892"/>
      <c r="AH69" s="3892"/>
      <c r="AI69" s="3892"/>
      <c r="AJ69" s="3892"/>
      <c r="AK69" s="3892"/>
      <c r="AL69" s="3893"/>
      <c r="AO69" s="3923"/>
      <c r="AP69" s="3924"/>
      <c r="AQ69" s="3924"/>
      <c r="AR69" s="3924"/>
      <c r="AS69" s="3924"/>
      <c r="AT69" s="3924"/>
      <c r="AU69" s="3924"/>
      <c r="AV69" s="3924"/>
      <c r="AW69" s="3924"/>
      <c r="AX69" s="3924"/>
      <c r="AY69" s="3924"/>
      <c r="AZ69" s="3924"/>
      <c r="BA69" s="3924"/>
      <c r="BB69" s="3924"/>
      <c r="BC69" s="3924"/>
      <c r="BD69" s="3924"/>
      <c r="BE69" s="3925"/>
      <c r="BG69" s="140"/>
      <c r="BH69" s="3891"/>
      <c r="BI69" s="3892"/>
      <c r="BJ69" s="3892"/>
      <c r="BK69" s="3892"/>
      <c r="BL69" s="3892"/>
      <c r="BM69" s="3892"/>
      <c r="BN69" s="3892"/>
      <c r="BO69" s="3892"/>
      <c r="BP69" s="3892"/>
      <c r="BQ69" s="3892"/>
      <c r="BR69" s="3892"/>
      <c r="BS69" s="3892"/>
      <c r="BT69" s="3892"/>
      <c r="BU69" s="3892"/>
      <c r="BV69" s="3892"/>
      <c r="BW69" s="3893"/>
      <c r="BZ69" s="3891"/>
      <c r="CA69" s="3892"/>
      <c r="CB69" s="3892"/>
      <c r="CC69" s="3892"/>
      <c r="CD69" s="3892"/>
      <c r="CE69" s="3892"/>
      <c r="CF69" s="3892"/>
      <c r="CG69" s="3892"/>
      <c r="CH69" s="3892"/>
      <c r="CI69" s="3892"/>
      <c r="CJ69" s="3892"/>
      <c r="CK69" s="3892"/>
      <c r="CL69" s="3892"/>
      <c r="CM69" s="3892"/>
      <c r="CN69" s="3892"/>
      <c r="CO69" s="3892"/>
      <c r="CP69" s="3893"/>
      <c r="CS69" s="3891"/>
      <c r="CT69" s="3892"/>
      <c r="CU69" s="3892"/>
      <c r="CV69" s="3892"/>
      <c r="CW69" s="3892"/>
      <c r="CX69" s="3892"/>
      <c r="CY69" s="3892"/>
      <c r="CZ69" s="3892"/>
      <c r="DA69" s="3892"/>
      <c r="DB69" s="3892"/>
      <c r="DC69" s="3892"/>
      <c r="DD69" s="3892"/>
      <c r="DE69" s="3892"/>
      <c r="DF69" s="3892"/>
      <c r="DG69" s="3892"/>
      <c r="DH69" s="3893"/>
      <c r="DI69" s="453"/>
    </row>
    <row r="70" spans="2:113" ht="13.5" customHeight="1">
      <c r="B70" s="3901"/>
      <c r="C70" s="3901"/>
      <c r="D70" s="3891"/>
      <c r="E70" s="3892"/>
      <c r="F70" s="3892"/>
      <c r="G70" s="3892"/>
      <c r="H70" s="3892"/>
      <c r="I70" s="3892"/>
      <c r="J70" s="3892"/>
      <c r="K70" s="3892"/>
      <c r="L70" s="3892"/>
      <c r="M70" s="3892"/>
      <c r="N70" s="3892"/>
      <c r="O70" s="3892"/>
      <c r="P70" s="3892"/>
      <c r="Q70" s="3892"/>
      <c r="R70" s="3892"/>
      <c r="S70" s="3893"/>
      <c r="T70" s="140"/>
      <c r="U70" s="140"/>
      <c r="V70" s="3891"/>
      <c r="W70" s="3892"/>
      <c r="X70" s="3892"/>
      <c r="Y70" s="3892"/>
      <c r="Z70" s="3892"/>
      <c r="AA70" s="3892"/>
      <c r="AB70" s="3892"/>
      <c r="AC70" s="3892"/>
      <c r="AD70" s="3892"/>
      <c r="AE70" s="3892"/>
      <c r="AF70" s="3892"/>
      <c r="AG70" s="3892"/>
      <c r="AH70" s="3892"/>
      <c r="AI70" s="3892"/>
      <c r="AJ70" s="3892"/>
      <c r="AK70" s="3892"/>
      <c r="AL70" s="3893"/>
      <c r="AO70" s="3923"/>
      <c r="AP70" s="3924"/>
      <c r="AQ70" s="3924"/>
      <c r="AR70" s="3924"/>
      <c r="AS70" s="3924"/>
      <c r="AT70" s="3924"/>
      <c r="AU70" s="3924"/>
      <c r="AV70" s="3924"/>
      <c r="AW70" s="3924"/>
      <c r="AX70" s="3924"/>
      <c r="AY70" s="3924"/>
      <c r="AZ70" s="3924"/>
      <c r="BA70" s="3924"/>
      <c r="BB70" s="3924"/>
      <c r="BC70" s="3924"/>
      <c r="BD70" s="3924"/>
      <c r="BE70" s="3925"/>
      <c r="BG70" s="140"/>
      <c r="BH70" s="3891"/>
      <c r="BI70" s="3892"/>
      <c r="BJ70" s="3892"/>
      <c r="BK70" s="3892"/>
      <c r="BL70" s="3892"/>
      <c r="BM70" s="3892"/>
      <c r="BN70" s="3892"/>
      <c r="BO70" s="3892"/>
      <c r="BP70" s="3892"/>
      <c r="BQ70" s="3892"/>
      <c r="BR70" s="3892"/>
      <c r="BS70" s="3892"/>
      <c r="BT70" s="3892"/>
      <c r="BU70" s="3892"/>
      <c r="BV70" s="3892"/>
      <c r="BW70" s="3893"/>
      <c r="BZ70" s="3891"/>
      <c r="CA70" s="3892"/>
      <c r="CB70" s="3892"/>
      <c r="CC70" s="3892"/>
      <c r="CD70" s="3892"/>
      <c r="CE70" s="3892"/>
      <c r="CF70" s="3892"/>
      <c r="CG70" s="3892"/>
      <c r="CH70" s="3892"/>
      <c r="CI70" s="3892"/>
      <c r="CJ70" s="3892"/>
      <c r="CK70" s="3892"/>
      <c r="CL70" s="3892"/>
      <c r="CM70" s="3892"/>
      <c r="CN70" s="3892"/>
      <c r="CO70" s="3892"/>
      <c r="CP70" s="3893"/>
      <c r="CS70" s="3891"/>
      <c r="CT70" s="3892"/>
      <c r="CU70" s="3892"/>
      <c r="CV70" s="3892"/>
      <c r="CW70" s="3892"/>
      <c r="CX70" s="3892"/>
      <c r="CY70" s="3892"/>
      <c r="CZ70" s="3892"/>
      <c r="DA70" s="3892"/>
      <c r="DB70" s="3892"/>
      <c r="DC70" s="3892"/>
      <c r="DD70" s="3892"/>
      <c r="DE70" s="3892"/>
      <c r="DF70" s="3892"/>
      <c r="DG70" s="3892"/>
      <c r="DH70" s="3893"/>
      <c r="DI70" s="453"/>
    </row>
    <row r="71" spans="2:113" ht="13.5" customHeight="1">
      <c r="B71" s="3901"/>
      <c r="C71" s="3901"/>
      <c r="D71" s="3891"/>
      <c r="E71" s="3892"/>
      <c r="F71" s="3892"/>
      <c r="G71" s="3892"/>
      <c r="H71" s="3892"/>
      <c r="I71" s="3892"/>
      <c r="J71" s="3892"/>
      <c r="K71" s="3892"/>
      <c r="L71" s="3892"/>
      <c r="M71" s="3892"/>
      <c r="N71" s="3892"/>
      <c r="O71" s="3892"/>
      <c r="P71" s="3892"/>
      <c r="Q71" s="3892"/>
      <c r="R71" s="3892"/>
      <c r="S71" s="3893"/>
      <c r="T71" s="140"/>
      <c r="U71" s="140"/>
      <c r="V71" s="3891"/>
      <c r="W71" s="3892"/>
      <c r="X71" s="3892"/>
      <c r="Y71" s="3892"/>
      <c r="Z71" s="3892"/>
      <c r="AA71" s="3892"/>
      <c r="AB71" s="3892"/>
      <c r="AC71" s="3892"/>
      <c r="AD71" s="3892"/>
      <c r="AE71" s="3892"/>
      <c r="AF71" s="3892"/>
      <c r="AG71" s="3892"/>
      <c r="AH71" s="3892"/>
      <c r="AI71" s="3892"/>
      <c r="AJ71" s="3892"/>
      <c r="AK71" s="3892"/>
      <c r="AL71" s="3893"/>
      <c r="AO71" s="3923"/>
      <c r="AP71" s="3924"/>
      <c r="AQ71" s="3924"/>
      <c r="AR71" s="3924"/>
      <c r="AS71" s="3924"/>
      <c r="AT71" s="3924"/>
      <c r="AU71" s="3924"/>
      <c r="AV71" s="3924"/>
      <c r="AW71" s="3924"/>
      <c r="AX71" s="3924"/>
      <c r="AY71" s="3924"/>
      <c r="AZ71" s="3924"/>
      <c r="BA71" s="3924"/>
      <c r="BB71" s="3924"/>
      <c r="BC71" s="3924"/>
      <c r="BD71" s="3924"/>
      <c r="BE71" s="3925"/>
      <c r="BG71" s="140"/>
      <c r="BH71" s="3891"/>
      <c r="BI71" s="3892"/>
      <c r="BJ71" s="3892"/>
      <c r="BK71" s="3892"/>
      <c r="BL71" s="3892"/>
      <c r="BM71" s="3892"/>
      <c r="BN71" s="3892"/>
      <c r="BO71" s="3892"/>
      <c r="BP71" s="3892"/>
      <c r="BQ71" s="3892"/>
      <c r="BR71" s="3892"/>
      <c r="BS71" s="3892"/>
      <c r="BT71" s="3892"/>
      <c r="BU71" s="3892"/>
      <c r="BV71" s="3892"/>
      <c r="BW71" s="3893"/>
      <c r="BZ71" s="3891"/>
      <c r="CA71" s="3892"/>
      <c r="CB71" s="3892"/>
      <c r="CC71" s="3892"/>
      <c r="CD71" s="3892"/>
      <c r="CE71" s="3892"/>
      <c r="CF71" s="3892"/>
      <c r="CG71" s="3892"/>
      <c r="CH71" s="3892"/>
      <c r="CI71" s="3892"/>
      <c r="CJ71" s="3892"/>
      <c r="CK71" s="3892"/>
      <c r="CL71" s="3892"/>
      <c r="CM71" s="3892"/>
      <c r="CN71" s="3892"/>
      <c r="CO71" s="3892"/>
      <c r="CP71" s="3893"/>
      <c r="CS71" s="3891"/>
      <c r="CT71" s="3892"/>
      <c r="CU71" s="3892"/>
      <c r="CV71" s="3892"/>
      <c r="CW71" s="3892"/>
      <c r="CX71" s="3892"/>
      <c r="CY71" s="3892"/>
      <c r="CZ71" s="3892"/>
      <c r="DA71" s="3892"/>
      <c r="DB71" s="3892"/>
      <c r="DC71" s="3892"/>
      <c r="DD71" s="3892"/>
      <c r="DE71" s="3892"/>
      <c r="DF71" s="3892"/>
      <c r="DG71" s="3892"/>
      <c r="DH71" s="3893"/>
      <c r="DI71" s="453"/>
    </row>
    <row r="72" spans="2:113" ht="13.5" customHeight="1">
      <c r="B72" s="3901"/>
      <c r="C72" s="3901"/>
      <c r="D72" s="3891"/>
      <c r="E72" s="3892"/>
      <c r="F72" s="3892"/>
      <c r="G72" s="3892"/>
      <c r="H72" s="3892"/>
      <c r="I72" s="3892"/>
      <c r="J72" s="3892"/>
      <c r="K72" s="3892"/>
      <c r="L72" s="3892"/>
      <c r="M72" s="3892"/>
      <c r="N72" s="3892"/>
      <c r="O72" s="3892"/>
      <c r="P72" s="3892"/>
      <c r="Q72" s="3892"/>
      <c r="R72" s="3892"/>
      <c r="S72" s="3893"/>
      <c r="T72" s="140"/>
      <c r="U72" s="140"/>
      <c r="V72" s="3891"/>
      <c r="W72" s="3892"/>
      <c r="X72" s="3892"/>
      <c r="Y72" s="3892"/>
      <c r="Z72" s="3892"/>
      <c r="AA72" s="3892"/>
      <c r="AB72" s="3892"/>
      <c r="AC72" s="3892"/>
      <c r="AD72" s="3892"/>
      <c r="AE72" s="3892"/>
      <c r="AF72" s="3892"/>
      <c r="AG72" s="3892"/>
      <c r="AH72" s="3892"/>
      <c r="AI72" s="3892"/>
      <c r="AJ72" s="3892"/>
      <c r="AK72" s="3892"/>
      <c r="AL72" s="3893"/>
      <c r="AO72" s="3923"/>
      <c r="AP72" s="3924"/>
      <c r="AQ72" s="3924"/>
      <c r="AR72" s="3924"/>
      <c r="AS72" s="3924"/>
      <c r="AT72" s="3924"/>
      <c r="AU72" s="3924"/>
      <c r="AV72" s="3924"/>
      <c r="AW72" s="3924"/>
      <c r="AX72" s="3924"/>
      <c r="AY72" s="3924"/>
      <c r="AZ72" s="3924"/>
      <c r="BA72" s="3924"/>
      <c r="BB72" s="3924"/>
      <c r="BC72" s="3924"/>
      <c r="BD72" s="3924"/>
      <c r="BE72" s="3925"/>
      <c r="BG72" s="140"/>
      <c r="BH72" s="3891"/>
      <c r="BI72" s="3892"/>
      <c r="BJ72" s="3892"/>
      <c r="BK72" s="3892"/>
      <c r="BL72" s="3892"/>
      <c r="BM72" s="3892"/>
      <c r="BN72" s="3892"/>
      <c r="BO72" s="3892"/>
      <c r="BP72" s="3892"/>
      <c r="BQ72" s="3892"/>
      <c r="BR72" s="3892"/>
      <c r="BS72" s="3892"/>
      <c r="BT72" s="3892"/>
      <c r="BU72" s="3892"/>
      <c r="BV72" s="3892"/>
      <c r="BW72" s="3893"/>
      <c r="BZ72" s="3891"/>
      <c r="CA72" s="3892"/>
      <c r="CB72" s="3892"/>
      <c r="CC72" s="3892"/>
      <c r="CD72" s="3892"/>
      <c r="CE72" s="3892"/>
      <c r="CF72" s="3892"/>
      <c r="CG72" s="3892"/>
      <c r="CH72" s="3892"/>
      <c r="CI72" s="3892"/>
      <c r="CJ72" s="3892"/>
      <c r="CK72" s="3892"/>
      <c r="CL72" s="3892"/>
      <c r="CM72" s="3892"/>
      <c r="CN72" s="3892"/>
      <c r="CO72" s="3892"/>
      <c r="CP72" s="3893"/>
      <c r="CS72" s="3891"/>
      <c r="CT72" s="3892"/>
      <c r="CU72" s="3892"/>
      <c r="CV72" s="3892"/>
      <c r="CW72" s="3892"/>
      <c r="CX72" s="3892"/>
      <c r="CY72" s="3892"/>
      <c r="CZ72" s="3892"/>
      <c r="DA72" s="3892"/>
      <c r="DB72" s="3892"/>
      <c r="DC72" s="3892"/>
      <c r="DD72" s="3892"/>
      <c r="DE72" s="3892"/>
      <c r="DF72" s="3892"/>
      <c r="DG72" s="3892"/>
      <c r="DH72" s="3893"/>
      <c r="DI72" s="453"/>
    </row>
    <row r="73" spans="2:113" ht="13.5" customHeight="1">
      <c r="B73" s="3901"/>
      <c r="C73" s="3901"/>
      <c r="D73" s="3891"/>
      <c r="E73" s="3892"/>
      <c r="F73" s="3892"/>
      <c r="G73" s="3892"/>
      <c r="H73" s="3892"/>
      <c r="I73" s="3892"/>
      <c r="J73" s="3892"/>
      <c r="K73" s="3892"/>
      <c r="L73" s="3892"/>
      <c r="M73" s="3892"/>
      <c r="N73" s="3892"/>
      <c r="O73" s="3892"/>
      <c r="P73" s="3892"/>
      <c r="Q73" s="3892"/>
      <c r="R73" s="3892"/>
      <c r="S73" s="3893"/>
      <c r="T73" s="140"/>
      <c r="U73" s="140"/>
      <c r="V73" s="3891"/>
      <c r="W73" s="3892"/>
      <c r="X73" s="3892"/>
      <c r="Y73" s="3892"/>
      <c r="Z73" s="3892"/>
      <c r="AA73" s="3892"/>
      <c r="AB73" s="3892"/>
      <c r="AC73" s="3892"/>
      <c r="AD73" s="3892"/>
      <c r="AE73" s="3892"/>
      <c r="AF73" s="3892"/>
      <c r="AG73" s="3892"/>
      <c r="AH73" s="3892"/>
      <c r="AI73" s="3892"/>
      <c r="AJ73" s="3892"/>
      <c r="AK73" s="3892"/>
      <c r="AL73" s="3893"/>
      <c r="AO73" s="3923"/>
      <c r="AP73" s="3924"/>
      <c r="AQ73" s="3924"/>
      <c r="AR73" s="3924"/>
      <c r="AS73" s="3924"/>
      <c r="AT73" s="3924"/>
      <c r="AU73" s="3924"/>
      <c r="AV73" s="3924"/>
      <c r="AW73" s="3924"/>
      <c r="AX73" s="3924"/>
      <c r="AY73" s="3924"/>
      <c r="AZ73" s="3924"/>
      <c r="BA73" s="3924"/>
      <c r="BB73" s="3924"/>
      <c r="BC73" s="3924"/>
      <c r="BD73" s="3924"/>
      <c r="BE73" s="3925"/>
      <c r="BG73" s="140"/>
      <c r="BH73" s="3891"/>
      <c r="BI73" s="3892"/>
      <c r="BJ73" s="3892"/>
      <c r="BK73" s="3892"/>
      <c r="BL73" s="3892"/>
      <c r="BM73" s="3892"/>
      <c r="BN73" s="3892"/>
      <c r="BO73" s="3892"/>
      <c r="BP73" s="3892"/>
      <c r="BQ73" s="3892"/>
      <c r="BR73" s="3892"/>
      <c r="BS73" s="3892"/>
      <c r="BT73" s="3892"/>
      <c r="BU73" s="3892"/>
      <c r="BV73" s="3892"/>
      <c r="BW73" s="3893"/>
      <c r="BZ73" s="3891"/>
      <c r="CA73" s="3892"/>
      <c r="CB73" s="3892"/>
      <c r="CC73" s="3892"/>
      <c r="CD73" s="3892"/>
      <c r="CE73" s="3892"/>
      <c r="CF73" s="3892"/>
      <c r="CG73" s="3892"/>
      <c r="CH73" s="3892"/>
      <c r="CI73" s="3892"/>
      <c r="CJ73" s="3892"/>
      <c r="CK73" s="3892"/>
      <c r="CL73" s="3892"/>
      <c r="CM73" s="3892"/>
      <c r="CN73" s="3892"/>
      <c r="CO73" s="3892"/>
      <c r="CP73" s="3893"/>
      <c r="CS73" s="3891"/>
      <c r="CT73" s="3892"/>
      <c r="CU73" s="3892"/>
      <c r="CV73" s="3892"/>
      <c r="CW73" s="3892"/>
      <c r="CX73" s="3892"/>
      <c r="CY73" s="3892"/>
      <c r="CZ73" s="3892"/>
      <c r="DA73" s="3892"/>
      <c r="DB73" s="3892"/>
      <c r="DC73" s="3892"/>
      <c r="DD73" s="3892"/>
      <c r="DE73" s="3892"/>
      <c r="DF73" s="3892"/>
      <c r="DG73" s="3892"/>
      <c r="DH73" s="3893"/>
      <c r="DI73" s="453"/>
    </row>
    <row r="74" spans="2:113" ht="13.5" customHeight="1">
      <c r="B74" s="3901"/>
      <c r="C74" s="3901"/>
      <c r="D74" s="3891"/>
      <c r="E74" s="3892"/>
      <c r="F74" s="3892"/>
      <c r="G74" s="3892"/>
      <c r="H74" s="3892"/>
      <c r="I74" s="3892"/>
      <c r="J74" s="3892"/>
      <c r="K74" s="3892"/>
      <c r="L74" s="3892"/>
      <c r="M74" s="3892"/>
      <c r="N74" s="3892"/>
      <c r="O74" s="3892"/>
      <c r="P74" s="3892"/>
      <c r="Q74" s="3892"/>
      <c r="R74" s="3892"/>
      <c r="S74" s="3893"/>
      <c r="T74" s="140"/>
      <c r="U74" s="140"/>
      <c r="V74" s="3891"/>
      <c r="W74" s="3892"/>
      <c r="X74" s="3892"/>
      <c r="Y74" s="3892"/>
      <c r="Z74" s="3892"/>
      <c r="AA74" s="3892"/>
      <c r="AB74" s="3892"/>
      <c r="AC74" s="3892"/>
      <c r="AD74" s="3892"/>
      <c r="AE74" s="3892"/>
      <c r="AF74" s="3892"/>
      <c r="AG74" s="3892"/>
      <c r="AH74" s="3892"/>
      <c r="AI74" s="3892"/>
      <c r="AJ74" s="3892"/>
      <c r="AK74" s="3892"/>
      <c r="AL74" s="3893"/>
      <c r="AO74" s="3923"/>
      <c r="AP74" s="3924"/>
      <c r="AQ74" s="3924"/>
      <c r="AR74" s="3924"/>
      <c r="AS74" s="3924"/>
      <c r="AT74" s="3924"/>
      <c r="AU74" s="3924"/>
      <c r="AV74" s="3924"/>
      <c r="AW74" s="3924"/>
      <c r="AX74" s="3924"/>
      <c r="AY74" s="3924"/>
      <c r="AZ74" s="3924"/>
      <c r="BA74" s="3924"/>
      <c r="BB74" s="3924"/>
      <c r="BC74" s="3924"/>
      <c r="BD74" s="3924"/>
      <c r="BE74" s="3925"/>
      <c r="BG74" s="140"/>
      <c r="BH74" s="3891"/>
      <c r="BI74" s="3892"/>
      <c r="BJ74" s="3892"/>
      <c r="BK74" s="3892"/>
      <c r="BL74" s="3892"/>
      <c r="BM74" s="3892"/>
      <c r="BN74" s="3892"/>
      <c r="BO74" s="3892"/>
      <c r="BP74" s="3892"/>
      <c r="BQ74" s="3892"/>
      <c r="BR74" s="3892"/>
      <c r="BS74" s="3892"/>
      <c r="BT74" s="3892"/>
      <c r="BU74" s="3892"/>
      <c r="BV74" s="3892"/>
      <c r="BW74" s="3893"/>
      <c r="BZ74" s="3891"/>
      <c r="CA74" s="3892"/>
      <c r="CB74" s="3892"/>
      <c r="CC74" s="3892"/>
      <c r="CD74" s="3892"/>
      <c r="CE74" s="3892"/>
      <c r="CF74" s="3892"/>
      <c r="CG74" s="3892"/>
      <c r="CH74" s="3892"/>
      <c r="CI74" s="3892"/>
      <c r="CJ74" s="3892"/>
      <c r="CK74" s="3892"/>
      <c r="CL74" s="3892"/>
      <c r="CM74" s="3892"/>
      <c r="CN74" s="3892"/>
      <c r="CO74" s="3892"/>
      <c r="CP74" s="3893"/>
      <c r="CS74" s="3891"/>
      <c r="CT74" s="3892"/>
      <c r="CU74" s="3892"/>
      <c r="CV74" s="3892"/>
      <c r="CW74" s="3892"/>
      <c r="CX74" s="3892"/>
      <c r="CY74" s="3892"/>
      <c r="CZ74" s="3892"/>
      <c r="DA74" s="3892"/>
      <c r="DB74" s="3892"/>
      <c r="DC74" s="3892"/>
      <c r="DD74" s="3892"/>
      <c r="DE74" s="3892"/>
      <c r="DF74" s="3892"/>
      <c r="DG74" s="3892"/>
      <c r="DH74" s="3893"/>
      <c r="DI74" s="453"/>
    </row>
    <row r="75" spans="2:113" ht="13.5" customHeight="1">
      <c r="B75" s="3901"/>
      <c r="C75" s="3901"/>
      <c r="D75" s="3891"/>
      <c r="E75" s="3892"/>
      <c r="F75" s="3892"/>
      <c r="G75" s="3892"/>
      <c r="H75" s="3892"/>
      <c r="I75" s="3892"/>
      <c r="J75" s="3892"/>
      <c r="K75" s="3892"/>
      <c r="L75" s="3892"/>
      <c r="M75" s="3892"/>
      <c r="N75" s="3892"/>
      <c r="O75" s="3892"/>
      <c r="P75" s="3892"/>
      <c r="Q75" s="3892"/>
      <c r="R75" s="3892"/>
      <c r="S75" s="3893"/>
      <c r="T75" s="140"/>
      <c r="U75" s="140"/>
      <c r="V75" s="3891"/>
      <c r="W75" s="3892"/>
      <c r="X75" s="3892"/>
      <c r="Y75" s="3892"/>
      <c r="Z75" s="3892"/>
      <c r="AA75" s="3892"/>
      <c r="AB75" s="3892"/>
      <c r="AC75" s="3892"/>
      <c r="AD75" s="3892"/>
      <c r="AE75" s="3892"/>
      <c r="AF75" s="3892"/>
      <c r="AG75" s="3892"/>
      <c r="AH75" s="3892"/>
      <c r="AI75" s="3892"/>
      <c r="AJ75" s="3892"/>
      <c r="AK75" s="3892"/>
      <c r="AL75" s="3893"/>
      <c r="AO75" s="3923"/>
      <c r="AP75" s="3924"/>
      <c r="AQ75" s="3924"/>
      <c r="AR75" s="3924"/>
      <c r="AS75" s="3924"/>
      <c r="AT75" s="3924"/>
      <c r="AU75" s="3924"/>
      <c r="AV75" s="3924"/>
      <c r="AW75" s="3924"/>
      <c r="AX75" s="3924"/>
      <c r="AY75" s="3924"/>
      <c r="AZ75" s="3924"/>
      <c r="BA75" s="3924"/>
      <c r="BB75" s="3924"/>
      <c r="BC75" s="3924"/>
      <c r="BD75" s="3924"/>
      <c r="BE75" s="3925"/>
      <c r="BG75" s="140"/>
      <c r="BH75" s="3891"/>
      <c r="BI75" s="3892"/>
      <c r="BJ75" s="3892"/>
      <c r="BK75" s="3892"/>
      <c r="BL75" s="3892"/>
      <c r="BM75" s="3892"/>
      <c r="BN75" s="3892"/>
      <c r="BO75" s="3892"/>
      <c r="BP75" s="3892"/>
      <c r="BQ75" s="3892"/>
      <c r="BR75" s="3892"/>
      <c r="BS75" s="3892"/>
      <c r="BT75" s="3892"/>
      <c r="BU75" s="3892"/>
      <c r="BV75" s="3892"/>
      <c r="BW75" s="3893"/>
      <c r="BZ75" s="3891"/>
      <c r="CA75" s="3892"/>
      <c r="CB75" s="3892"/>
      <c r="CC75" s="3892"/>
      <c r="CD75" s="3892"/>
      <c r="CE75" s="3892"/>
      <c r="CF75" s="3892"/>
      <c r="CG75" s="3892"/>
      <c r="CH75" s="3892"/>
      <c r="CI75" s="3892"/>
      <c r="CJ75" s="3892"/>
      <c r="CK75" s="3892"/>
      <c r="CL75" s="3892"/>
      <c r="CM75" s="3892"/>
      <c r="CN75" s="3892"/>
      <c r="CO75" s="3892"/>
      <c r="CP75" s="3893"/>
      <c r="CS75" s="3891"/>
      <c r="CT75" s="3892"/>
      <c r="CU75" s="3892"/>
      <c r="CV75" s="3892"/>
      <c r="CW75" s="3892"/>
      <c r="CX75" s="3892"/>
      <c r="CY75" s="3892"/>
      <c r="CZ75" s="3892"/>
      <c r="DA75" s="3892"/>
      <c r="DB75" s="3892"/>
      <c r="DC75" s="3892"/>
      <c r="DD75" s="3892"/>
      <c r="DE75" s="3892"/>
      <c r="DF75" s="3892"/>
      <c r="DG75" s="3892"/>
      <c r="DH75" s="3893"/>
      <c r="DI75" s="453"/>
    </row>
    <row r="76" spans="2:113" ht="13.5" customHeight="1">
      <c r="B76" s="3901"/>
      <c r="C76" s="3901"/>
      <c r="D76" s="3891"/>
      <c r="E76" s="3892"/>
      <c r="F76" s="3892"/>
      <c r="G76" s="3892"/>
      <c r="H76" s="3892"/>
      <c r="I76" s="3892"/>
      <c r="J76" s="3892"/>
      <c r="K76" s="3892"/>
      <c r="L76" s="3892"/>
      <c r="M76" s="3892"/>
      <c r="N76" s="3892"/>
      <c r="O76" s="3892"/>
      <c r="P76" s="3892"/>
      <c r="Q76" s="3892"/>
      <c r="R76" s="3892"/>
      <c r="S76" s="3893"/>
      <c r="T76" s="140"/>
      <c r="U76" s="140"/>
      <c r="V76" s="3891"/>
      <c r="W76" s="3892"/>
      <c r="X76" s="3892"/>
      <c r="Y76" s="3892"/>
      <c r="Z76" s="3892"/>
      <c r="AA76" s="3892"/>
      <c r="AB76" s="3892"/>
      <c r="AC76" s="3892"/>
      <c r="AD76" s="3892"/>
      <c r="AE76" s="3892"/>
      <c r="AF76" s="3892"/>
      <c r="AG76" s="3892"/>
      <c r="AH76" s="3892"/>
      <c r="AI76" s="3892"/>
      <c r="AJ76" s="3892"/>
      <c r="AK76" s="3892"/>
      <c r="AL76" s="3893"/>
      <c r="AO76" s="3923"/>
      <c r="AP76" s="3924"/>
      <c r="AQ76" s="3924"/>
      <c r="AR76" s="3924"/>
      <c r="AS76" s="3924"/>
      <c r="AT76" s="3924"/>
      <c r="AU76" s="3924"/>
      <c r="AV76" s="3924"/>
      <c r="AW76" s="3924"/>
      <c r="AX76" s="3924"/>
      <c r="AY76" s="3924"/>
      <c r="AZ76" s="3924"/>
      <c r="BA76" s="3924"/>
      <c r="BB76" s="3924"/>
      <c r="BC76" s="3924"/>
      <c r="BD76" s="3924"/>
      <c r="BE76" s="3925"/>
      <c r="BG76" s="140"/>
      <c r="BH76" s="3891"/>
      <c r="BI76" s="3892"/>
      <c r="BJ76" s="3892"/>
      <c r="BK76" s="3892"/>
      <c r="BL76" s="3892"/>
      <c r="BM76" s="3892"/>
      <c r="BN76" s="3892"/>
      <c r="BO76" s="3892"/>
      <c r="BP76" s="3892"/>
      <c r="BQ76" s="3892"/>
      <c r="BR76" s="3892"/>
      <c r="BS76" s="3892"/>
      <c r="BT76" s="3892"/>
      <c r="BU76" s="3892"/>
      <c r="BV76" s="3892"/>
      <c r="BW76" s="3893"/>
      <c r="BZ76" s="3891"/>
      <c r="CA76" s="3892"/>
      <c r="CB76" s="3892"/>
      <c r="CC76" s="3892"/>
      <c r="CD76" s="3892"/>
      <c r="CE76" s="3892"/>
      <c r="CF76" s="3892"/>
      <c r="CG76" s="3892"/>
      <c r="CH76" s="3892"/>
      <c r="CI76" s="3892"/>
      <c r="CJ76" s="3892"/>
      <c r="CK76" s="3892"/>
      <c r="CL76" s="3892"/>
      <c r="CM76" s="3892"/>
      <c r="CN76" s="3892"/>
      <c r="CO76" s="3892"/>
      <c r="CP76" s="3893"/>
      <c r="CS76" s="3891"/>
      <c r="CT76" s="3892"/>
      <c r="CU76" s="3892"/>
      <c r="CV76" s="3892"/>
      <c r="CW76" s="3892"/>
      <c r="CX76" s="3892"/>
      <c r="CY76" s="3892"/>
      <c r="CZ76" s="3892"/>
      <c r="DA76" s="3892"/>
      <c r="DB76" s="3892"/>
      <c r="DC76" s="3892"/>
      <c r="DD76" s="3892"/>
      <c r="DE76" s="3892"/>
      <c r="DF76" s="3892"/>
      <c r="DG76" s="3892"/>
      <c r="DH76" s="3893"/>
      <c r="DI76" s="453"/>
    </row>
    <row r="77" spans="2:113" ht="13.5" customHeight="1">
      <c r="B77" s="3901"/>
      <c r="C77" s="3901"/>
      <c r="D77" s="3891"/>
      <c r="E77" s="3892"/>
      <c r="F77" s="3892"/>
      <c r="G77" s="3892"/>
      <c r="H77" s="3892"/>
      <c r="I77" s="3892"/>
      <c r="J77" s="3892"/>
      <c r="K77" s="3892"/>
      <c r="L77" s="3892"/>
      <c r="M77" s="3892"/>
      <c r="N77" s="3892"/>
      <c r="O77" s="3892"/>
      <c r="P77" s="3892"/>
      <c r="Q77" s="3892"/>
      <c r="R77" s="3892"/>
      <c r="S77" s="3893"/>
      <c r="T77" s="140"/>
      <c r="U77" s="140"/>
      <c r="V77" s="3891"/>
      <c r="W77" s="3892"/>
      <c r="X77" s="3892"/>
      <c r="Y77" s="3892"/>
      <c r="Z77" s="3892"/>
      <c r="AA77" s="3892"/>
      <c r="AB77" s="3892"/>
      <c r="AC77" s="3892"/>
      <c r="AD77" s="3892"/>
      <c r="AE77" s="3892"/>
      <c r="AF77" s="3892"/>
      <c r="AG77" s="3892"/>
      <c r="AH77" s="3892"/>
      <c r="AI77" s="3892"/>
      <c r="AJ77" s="3892"/>
      <c r="AK77" s="3892"/>
      <c r="AL77" s="3893"/>
      <c r="AO77" s="3923"/>
      <c r="AP77" s="3924"/>
      <c r="AQ77" s="3924"/>
      <c r="AR77" s="3924"/>
      <c r="AS77" s="3924"/>
      <c r="AT77" s="3924"/>
      <c r="AU77" s="3924"/>
      <c r="AV77" s="3924"/>
      <c r="AW77" s="3924"/>
      <c r="AX77" s="3924"/>
      <c r="AY77" s="3924"/>
      <c r="AZ77" s="3924"/>
      <c r="BA77" s="3924"/>
      <c r="BB77" s="3924"/>
      <c r="BC77" s="3924"/>
      <c r="BD77" s="3924"/>
      <c r="BE77" s="3925"/>
      <c r="BG77" s="140"/>
      <c r="BH77" s="3891"/>
      <c r="BI77" s="3892"/>
      <c r="BJ77" s="3892"/>
      <c r="BK77" s="3892"/>
      <c r="BL77" s="3892"/>
      <c r="BM77" s="3892"/>
      <c r="BN77" s="3892"/>
      <c r="BO77" s="3892"/>
      <c r="BP77" s="3892"/>
      <c r="BQ77" s="3892"/>
      <c r="BR77" s="3892"/>
      <c r="BS77" s="3892"/>
      <c r="BT77" s="3892"/>
      <c r="BU77" s="3892"/>
      <c r="BV77" s="3892"/>
      <c r="BW77" s="3893"/>
      <c r="BZ77" s="3891"/>
      <c r="CA77" s="3892"/>
      <c r="CB77" s="3892"/>
      <c r="CC77" s="3892"/>
      <c r="CD77" s="3892"/>
      <c r="CE77" s="3892"/>
      <c r="CF77" s="3892"/>
      <c r="CG77" s="3892"/>
      <c r="CH77" s="3892"/>
      <c r="CI77" s="3892"/>
      <c r="CJ77" s="3892"/>
      <c r="CK77" s="3892"/>
      <c r="CL77" s="3892"/>
      <c r="CM77" s="3892"/>
      <c r="CN77" s="3892"/>
      <c r="CO77" s="3892"/>
      <c r="CP77" s="3893"/>
      <c r="CS77" s="3891"/>
      <c r="CT77" s="3892"/>
      <c r="CU77" s="3892"/>
      <c r="CV77" s="3892"/>
      <c r="CW77" s="3892"/>
      <c r="CX77" s="3892"/>
      <c r="CY77" s="3892"/>
      <c r="CZ77" s="3892"/>
      <c r="DA77" s="3892"/>
      <c r="DB77" s="3892"/>
      <c r="DC77" s="3892"/>
      <c r="DD77" s="3892"/>
      <c r="DE77" s="3892"/>
      <c r="DF77" s="3892"/>
      <c r="DG77" s="3892"/>
      <c r="DH77" s="3893"/>
      <c r="DI77" s="453"/>
    </row>
    <row r="78" spans="2:113" ht="13.5" customHeight="1">
      <c r="B78" s="3901"/>
      <c r="C78" s="3901"/>
      <c r="D78" s="3894"/>
      <c r="E78" s="3895"/>
      <c r="F78" s="3895"/>
      <c r="G78" s="3895"/>
      <c r="H78" s="3895"/>
      <c r="I78" s="3895"/>
      <c r="J78" s="3895"/>
      <c r="K78" s="3895"/>
      <c r="L78" s="3895"/>
      <c r="M78" s="3895"/>
      <c r="N78" s="3895"/>
      <c r="O78" s="3895"/>
      <c r="P78" s="3895"/>
      <c r="Q78" s="3895"/>
      <c r="R78" s="3895"/>
      <c r="S78" s="3896"/>
      <c r="V78" s="3894"/>
      <c r="W78" s="3895"/>
      <c r="X78" s="3895"/>
      <c r="Y78" s="3895"/>
      <c r="Z78" s="3895"/>
      <c r="AA78" s="3895"/>
      <c r="AB78" s="3895"/>
      <c r="AC78" s="3895"/>
      <c r="AD78" s="3895"/>
      <c r="AE78" s="3895"/>
      <c r="AF78" s="3895"/>
      <c r="AG78" s="3895"/>
      <c r="AH78" s="3895"/>
      <c r="AI78" s="3895"/>
      <c r="AJ78" s="3895"/>
      <c r="AK78" s="3895"/>
      <c r="AL78" s="3896"/>
      <c r="AO78" s="3926"/>
      <c r="AP78" s="3927"/>
      <c r="AQ78" s="3927"/>
      <c r="AR78" s="3927"/>
      <c r="AS78" s="3927"/>
      <c r="AT78" s="3927"/>
      <c r="AU78" s="3927"/>
      <c r="AV78" s="3927"/>
      <c r="AW78" s="3927"/>
      <c r="AX78" s="3927"/>
      <c r="AY78" s="3927"/>
      <c r="AZ78" s="3927"/>
      <c r="BA78" s="3927"/>
      <c r="BB78" s="3927"/>
      <c r="BC78" s="3927"/>
      <c r="BD78" s="3927"/>
      <c r="BE78" s="3928"/>
      <c r="BH78" s="3894"/>
      <c r="BI78" s="3895"/>
      <c r="BJ78" s="3895"/>
      <c r="BK78" s="3895"/>
      <c r="BL78" s="3895"/>
      <c r="BM78" s="3895"/>
      <c r="BN78" s="3895"/>
      <c r="BO78" s="3895"/>
      <c r="BP78" s="3895"/>
      <c r="BQ78" s="3895"/>
      <c r="BR78" s="3895"/>
      <c r="BS78" s="3895"/>
      <c r="BT78" s="3895"/>
      <c r="BU78" s="3895"/>
      <c r="BV78" s="3895"/>
      <c r="BW78" s="3896"/>
      <c r="BZ78" s="3894"/>
      <c r="CA78" s="3895"/>
      <c r="CB78" s="3895"/>
      <c r="CC78" s="3895"/>
      <c r="CD78" s="3895"/>
      <c r="CE78" s="3895"/>
      <c r="CF78" s="3895"/>
      <c r="CG78" s="3895"/>
      <c r="CH78" s="3895"/>
      <c r="CI78" s="3895"/>
      <c r="CJ78" s="3895"/>
      <c r="CK78" s="3895"/>
      <c r="CL78" s="3895"/>
      <c r="CM78" s="3895"/>
      <c r="CN78" s="3895"/>
      <c r="CO78" s="3895"/>
      <c r="CP78" s="3896"/>
      <c r="CS78" s="3894"/>
      <c r="CT78" s="3895"/>
      <c r="CU78" s="3895"/>
      <c r="CV78" s="3895"/>
      <c r="CW78" s="3895"/>
      <c r="CX78" s="3895"/>
      <c r="CY78" s="3895"/>
      <c r="CZ78" s="3895"/>
      <c r="DA78" s="3895"/>
      <c r="DB78" s="3895"/>
      <c r="DC78" s="3895"/>
      <c r="DD78" s="3895"/>
      <c r="DE78" s="3895"/>
      <c r="DF78" s="3895"/>
      <c r="DG78" s="3895"/>
      <c r="DH78" s="3896"/>
      <c r="DI78" s="453"/>
    </row>
    <row r="80" spans="2:113" ht="13.5" customHeight="1">
      <c r="V80" s="3883" t="str">
        <f>重説!H30</f>
        <v>東京マンション株式会社</v>
      </c>
      <c r="W80" s="3883"/>
      <c r="X80" s="3883"/>
      <c r="Y80" s="3883"/>
      <c r="Z80" s="3883"/>
      <c r="AA80" s="3883"/>
      <c r="AB80" s="3883"/>
      <c r="AC80" s="3883"/>
      <c r="AD80" s="3883"/>
      <c r="AE80" s="3883"/>
      <c r="AF80" s="3883"/>
      <c r="AG80" s="3883"/>
      <c r="AH80" s="3883"/>
      <c r="AI80" s="3883"/>
      <c r="AJ80" s="3883"/>
      <c r="AK80" s="3883"/>
      <c r="AL80" s="3883"/>
      <c r="AM80" s="3883"/>
      <c r="AN80" s="3883"/>
      <c r="AO80" s="3883"/>
      <c r="AP80" s="3883"/>
      <c r="AQ80" s="3883"/>
      <c r="AR80" s="3883"/>
      <c r="AS80" s="3883"/>
      <c r="AT80" s="3883"/>
      <c r="AU80" s="3883"/>
      <c r="AV80" s="3883"/>
      <c r="AW80" s="3883"/>
      <c r="AX80" s="3883"/>
      <c r="AY80" s="3883"/>
      <c r="AZ80" s="3883"/>
      <c r="BA80" s="3883"/>
      <c r="BB80" s="3883"/>
      <c r="BC80" s="3883"/>
      <c r="BD80" s="3883"/>
      <c r="BE80" s="3883"/>
      <c r="BR80" s="3478" t="str">
        <f>基本入力!F70</f>
        <v>令和</v>
      </c>
      <c r="BS80" s="3478"/>
      <c r="BT80" s="3478"/>
      <c r="BU80" s="3478">
        <f>IF(基本入力!I70=0,"",基本入力!I70)</f>
        <v>8</v>
      </c>
      <c r="BV80" s="3478"/>
      <c r="BW80" s="3456" t="s">
        <v>1230</v>
      </c>
      <c r="BX80" s="3478" t="str">
        <f>IF(基本入力!M70=0,"",基本入力!M70)</f>
        <v/>
      </c>
      <c r="BY80" s="3478"/>
      <c r="BZ80" s="3456" t="s">
        <v>1231</v>
      </c>
      <c r="CA80" s="3456"/>
      <c r="CB80" s="3478" t="str">
        <f>IF(基本入力!Q70=0,"",基本入力!Q70)</f>
        <v/>
      </c>
      <c r="CC80" s="3478"/>
      <c r="CD80" s="3456" t="s">
        <v>1232</v>
      </c>
      <c r="CE80" s="3456"/>
    </row>
    <row r="81" spans="1:113" ht="13.5" customHeight="1">
      <c r="D81" s="140"/>
      <c r="E81" s="140"/>
      <c r="F81" s="140"/>
      <c r="G81" s="140"/>
      <c r="H81" s="140"/>
      <c r="I81" s="140"/>
      <c r="J81" s="140"/>
      <c r="K81" s="140"/>
      <c r="L81" s="140"/>
      <c r="M81" s="140"/>
      <c r="N81" s="140"/>
      <c r="O81" s="140"/>
      <c r="P81" s="140"/>
      <c r="Q81" s="140"/>
      <c r="R81" s="140"/>
      <c r="S81" s="140"/>
      <c r="T81" s="140"/>
      <c r="U81" s="140"/>
      <c r="V81" s="3883"/>
      <c r="W81" s="3883"/>
      <c r="X81" s="3883"/>
      <c r="Y81" s="3883"/>
      <c r="Z81" s="3883"/>
      <c r="AA81" s="3883"/>
      <c r="AB81" s="3883"/>
      <c r="AC81" s="3883"/>
      <c r="AD81" s="3883"/>
      <c r="AE81" s="3883"/>
      <c r="AF81" s="3883"/>
      <c r="AG81" s="3883"/>
      <c r="AH81" s="3883"/>
      <c r="AI81" s="3883"/>
      <c r="AJ81" s="3883"/>
      <c r="AK81" s="3883"/>
      <c r="AL81" s="3883"/>
      <c r="AM81" s="3883"/>
      <c r="AN81" s="3883"/>
      <c r="AO81" s="3883"/>
      <c r="AP81" s="3883"/>
      <c r="AQ81" s="3883"/>
      <c r="AR81" s="3883"/>
      <c r="AS81" s="3883"/>
      <c r="AT81" s="3883"/>
      <c r="AU81" s="3883"/>
      <c r="AV81" s="3883"/>
      <c r="AW81" s="3883"/>
      <c r="AX81" s="3883"/>
      <c r="AY81" s="3883"/>
      <c r="AZ81" s="3883"/>
      <c r="BA81" s="3883"/>
      <c r="BB81" s="3883"/>
      <c r="BC81" s="3883"/>
      <c r="BD81" s="3883"/>
      <c r="BE81" s="3883"/>
      <c r="BH81" s="145"/>
      <c r="BI81" s="145"/>
      <c r="BJ81" s="145"/>
      <c r="BK81" s="145"/>
      <c r="BL81" s="145"/>
      <c r="BM81" s="145"/>
      <c r="BN81" s="145"/>
      <c r="BO81" s="145"/>
      <c r="BP81" s="145"/>
      <c r="BQ81" s="145"/>
      <c r="BR81" s="3478"/>
      <c r="BS81" s="3478"/>
      <c r="BT81" s="3478"/>
      <c r="BU81" s="3478"/>
      <c r="BV81" s="3478"/>
      <c r="BW81" s="3456"/>
      <c r="BX81" s="3478"/>
      <c r="BY81" s="3478"/>
      <c r="BZ81" s="3456"/>
      <c r="CA81" s="3456"/>
      <c r="CB81" s="3478"/>
      <c r="CC81" s="3478"/>
      <c r="CD81" s="3456"/>
      <c r="CE81" s="3456"/>
      <c r="DA81" s="145"/>
      <c r="DB81" s="145"/>
      <c r="DC81" s="145"/>
      <c r="DD81" s="145"/>
      <c r="DE81" s="145"/>
      <c r="DF81" s="145"/>
    </row>
    <row r="82" spans="1:113" ht="13.5" customHeight="1">
      <c r="B82" s="258"/>
      <c r="C82" s="259"/>
      <c r="D82" s="259"/>
      <c r="E82" s="259"/>
      <c r="F82" s="259"/>
      <c r="G82" s="259"/>
      <c r="H82" s="88"/>
      <c r="I82" s="88"/>
      <c r="J82" s="88"/>
      <c r="K82" s="88"/>
      <c r="L82" s="88"/>
      <c r="M82" s="88"/>
      <c r="N82" s="88"/>
      <c r="O82" s="88"/>
      <c r="P82" s="88"/>
      <c r="Q82" s="261"/>
      <c r="R82" s="261"/>
      <c r="S82" s="261"/>
      <c r="T82" s="261"/>
      <c r="U82" s="261"/>
      <c r="V82" s="3883"/>
      <c r="W82" s="3883"/>
      <c r="X82" s="3883"/>
      <c r="Y82" s="3883"/>
      <c r="Z82" s="3883"/>
      <c r="AA82" s="3883"/>
      <c r="AB82" s="3883"/>
      <c r="AC82" s="3883"/>
      <c r="AD82" s="3883"/>
      <c r="AE82" s="3883"/>
      <c r="AF82" s="3883"/>
      <c r="AG82" s="3883"/>
      <c r="AH82" s="3883"/>
      <c r="AI82" s="3883"/>
      <c r="AJ82" s="3883"/>
      <c r="AK82" s="3883"/>
      <c r="AL82" s="3883"/>
      <c r="AM82" s="3883"/>
      <c r="AN82" s="3883"/>
      <c r="AO82" s="3883"/>
      <c r="AP82" s="3883"/>
      <c r="AQ82" s="3883"/>
      <c r="AR82" s="3883"/>
      <c r="AS82" s="3883"/>
      <c r="AT82" s="3883"/>
      <c r="AU82" s="3883"/>
      <c r="AV82" s="3883"/>
      <c r="AW82" s="3883"/>
      <c r="AX82" s="3883"/>
      <c r="AY82" s="3883"/>
      <c r="AZ82" s="3883"/>
      <c r="BA82" s="3883"/>
      <c r="BB82" s="3883"/>
      <c r="BC82" s="3883"/>
      <c r="BD82" s="3883"/>
      <c r="BE82" s="3883"/>
      <c r="BU82" s="145"/>
      <c r="BV82" s="145"/>
      <c r="CV82" s="145"/>
      <c r="CW82" s="145"/>
      <c r="CX82" s="145"/>
      <c r="CY82" s="145"/>
      <c r="CZ82" s="145"/>
      <c r="DA82" s="145"/>
      <c r="DB82" s="145"/>
      <c r="DC82" s="145"/>
      <c r="DD82" s="145"/>
      <c r="DE82" s="145"/>
      <c r="DF82" s="145"/>
      <c r="DG82" s="145"/>
      <c r="DH82" s="145"/>
      <c r="DI82" s="145"/>
    </row>
    <row r="83" spans="1:113" ht="13.5" customHeight="1">
      <c r="B83" s="258"/>
      <c r="C83" s="259"/>
      <c r="D83" s="259"/>
      <c r="E83" s="259"/>
      <c r="F83" s="259"/>
      <c r="G83" s="259"/>
      <c r="H83" s="88"/>
      <c r="I83" s="88"/>
      <c r="J83" s="88"/>
      <c r="K83" s="88"/>
      <c r="L83" s="88"/>
      <c r="M83" s="88"/>
      <c r="N83" s="88"/>
      <c r="O83" s="88"/>
      <c r="P83" s="88"/>
      <c r="Q83" s="261"/>
      <c r="R83" s="261"/>
      <c r="S83" s="261"/>
      <c r="T83" s="261"/>
      <c r="U83" s="261"/>
      <c r="V83" s="3883"/>
      <c r="W83" s="3883"/>
      <c r="X83" s="3883"/>
      <c r="Y83" s="3883"/>
      <c r="Z83" s="3883"/>
      <c r="AA83" s="3883"/>
      <c r="AB83" s="3883"/>
      <c r="AC83" s="3883"/>
      <c r="AD83" s="3883"/>
      <c r="AE83" s="3883"/>
      <c r="AF83" s="3883"/>
      <c r="AG83" s="3883"/>
      <c r="AH83" s="3883"/>
      <c r="AI83" s="3883"/>
      <c r="AJ83" s="3883"/>
      <c r="AK83" s="3883"/>
      <c r="AL83" s="3883"/>
      <c r="AM83" s="3883"/>
      <c r="AN83" s="3883"/>
      <c r="AO83" s="3883"/>
      <c r="AP83" s="3883"/>
      <c r="AQ83" s="3883"/>
      <c r="AR83" s="3883"/>
      <c r="AS83" s="3883"/>
      <c r="AT83" s="3883"/>
      <c r="AU83" s="3883"/>
      <c r="AV83" s="3883"/>
      <c r="AW83" s="3883"/>
      <c r="AX83" s="3883"/>
      <c r="AY83" s="3883"/>
      <c r="AZ83" s="3883"/>
      <c r="BA83" s="3883"/>
      <c r="BB83" s="3883"/>
      <c r="BC83" s="3883"/>
      <c r="BD83" s="3883"/>
      <c r="BE83" s="3883"/>
      <c r="CL83" s="270"/>
      <c r="CM83" s="270"/>
      <c r="CN83" s="270"/>
      <c r="CO83" s="270"/>
    </row>
    <row r="84" spans="1:113" ht="13.5" customHeight="1">
      <c r="V84" s="3970" t="s">
        <v>1578</v>
      </c>
      <c r="W84" s="3970"/>
      <c r="X84" s="3970"/>
      <c r="Y84" s="3970"/>
      <c r="Z84" s="3970"/>
      <c r="AA84" s="3970"/>
      <c r="AB84" s="3970"/>
      <c r="AC84" s="3970"/>
      <c r="AD84" s="3970"/>
      <c r="AE84" s="3966" t="str">
        <f>重説!H44&amp;"-"&amp;重説!N44&amp;"-"&amp;重説!T44</f>
        <v>03-3789-1111</v>
      </c>
      <c r="AF84" s="3966"/>
      <c r="AG84" s="3966"/>
      <c r="AH84" s="3966"/>
      <c r="AI84" s="3966"/>
      <c r="AJ84" s="3966"/>
      <c r="AK84" s="3966"/>
      <c r="AL84" s="3966"/>
      <c r="AM84" s="3966"/>
      <c r="AN84" s="3966"/>
      <c r="AO84" s="3966"/>
      <c r="AP84" s="3966"/>
      <c r="AQ84" s="3966"/>
      <c r="AR84" s="3966"/>
      <c r="AS84" s="3966"/>
      <c r="AT84" s="3966"/>
      <c r="AU84" s="3966"/>
      <c r="AV84" s="3966"/>
      <c r="AW84" s="3966"/>
      <c r="AX84" s="3966"/>
      <c r="AY84" s="3966"/>
      <c r="AZ84" s="3966"/>
      <c r="BA84" s="3966"/>
      <c r="BB84" s="3966"/>
      <c r="BC84" s="3966"/>
      <c r="BD84" s="3966"/>
      <c r="BE84" s="3966"/>
    </row>
    <row r="85" spans="1:113" ht="13.5" customHeight="1">
      <c r="B85" s="258"/>
      <c r="C85" s="259"/>
      <c r="D85" s="259"/>
      <c r="E85" s="259"/>
      <c r="F85" s="259"/>
      <c r="G85" s="259"/>
      <c r="H85" s="259"/>
      <c r="I85" s="259"/>
      <c r="J85" s="259"/>
      <c r="K85" s="259"/>
      <c r="L85" s="259"/>
      <c r="M85" s="259"/>
      <c r="N85" s="259"/>
      <c r="O85" s="262"/>
      <c r="P85" s="262"/>
      <c r="Q85" s="262"/>
      <c r="R85" s="262"/>
      <c r="S85" s="262"/>
      <c r="T85" s="263"/>
      <c r="U85" s="263"/>
      <c r="V85" s="3970"/>
      <c r="W85" s="3970"/>
      <c r="X85" s="3970"/>
      <c r="Y85" s="3970"/>
      <c r="Z85" s="3970"/>
      <c r="AA85" s="3970"/>
      <c r="AB85" s="3970"/>
      <c r="AC85" s="3970"/>
      <c r="AD85" s="3970"/>
      <c r="AE85" s="3966"/>
      <c r="AF85" s="3966"/>
      <c r="AG85" s="3966"/>
      <c r="AH85" s="3966"/>
      <c r="AI85" s="3966"/>
      <c r="AJ85" s="3966"/>
      <c r="AK85" s="3966"/>
      <c r="AL85" s="3966"/>
      <c r="AM85" s="3966"/>
      <c r="AN85" s="3966"/>
      <c r="AO85" s="3966"/>
      <c r="AP85" s="3966"/>
      <c r="AQ85" s="3966"/>
      <c r="AR85" s="3966"/>
      <c r="AS85" s="3966"/>
      <c r="AT85" s="3966"/>
      <c r="AU85" s="3966"/>
      <c r="AV85" s="3966"/>
      <c r="AW85" s="3966"/>
      <c r="AX85" s="3966"/>
      <c r="AY85" s="3966"/>
      <c r="AZ85" s="3966"/>
      <c r="BA85" s="3966"/>
      <c r="BB85" s="3966"/>
      <c r="BC85" s="3966"/>
      <c r="BD85" s="3966"/>
      <c r="BE85" s="3966"/>
    </row>
    <row r="86" spans="1:113" ht="13.5" customHeight="1">
      <c r="B86" s="258"/>
      <c r="C86" s="259"/>
      <c r="D86" s="259"/>
      <c r="E86" s="259"/>
      <c r="F86" s="259"/>
      <c r="G86" s="259"/>
      <c r="H86" s="259"/>
      <c r="I86" s="259"/>
      <c r="J86" s="259"/>
      <c r="K86" s="259"/>
      <c r="L86" s="259"/>
      <c r="M86" s="259"/>
      <c r="N86" s="259"/>
      <c r="O86" s="262"/>
      <c r="P86" s="262"/>
      <c r="Q86" s="262"/>
      <c r="R86" s="262"/>
      <c r="S86" s="262"/>
      <c r="T86" s="263"/>
      <c r="U86" s="263"/>
      <c r="V86" s="3970" t="s">
        <v>1579</v>
      </c>
      <c r="W86" s="3970"/>
      <c r="X86" s="3970"/>
      <c r="Y86" s="3970"/>
      <c r="Z86" s="3970"/>
      <c r="AA86" s="3970"/>
      <c r="AB86" s="3970"/>
      <c r="AC86" s="3970"/>
      <c r="AD86" s="3970"/>
      <c r="AE86" s="3966" t="s">
        <v>1105</v>
      </c>
      <c r="AF86" s="3966"/>
      <c r="AG86" s="3966"/>
      <c r="AH86" s="3966"/>
      <c r="AI86" s="3966"/>
      <c r="AJ86" s="3966"/>
      <c r="AK86" s="3966"/>
      <c r="AL86" s="3966"/>
      <c r="AM86" s="3966"/>
      <c r="AN86" s="3966"/>
      <c r="AO86" s="3966"/>
      <c r="AP86" s="3966"/>
      <c r="AQ86" s="3966"/>
      <c r="AR86" s="3966"/>
      <c r="AS86" s="3966"/>
      <c r="AT86" s="3966"/>
      <c r="AU86" s="3966"/>
      <c r="AV86" s="3966"/>
      <c r="AW86" s="3966"/>
      <c r="AX86" s="3966"/>
      <c r="AY86" s="3966"/>
      <c r="AZ86" s="3966"/>
      <c r="BA86" s="3966"/>
      <c r="BB86" s="3966"/>
      <c r="BC86" s="3966"/>
      <c r="BD86" s="3966"/>
      <c r="BE86" s="3966"/>
    </row>
    <row r="87" spans="1:113" ht="13.5" customHeight="1">
      <c r="B87" s="258"/>
      <c r="C87" s="259"/>
      <c r="D87" s="259"/>
      <c r="E87" s="259"/>
      <c r="F87" s="259"/>
      <c r="G87" s="259"/>
      <c r="H87" s="259"/>
      <c r="I87" s="259"/>
      <c r="J87" s="259"/>
      <c r="K87" s="259"/>
      <c r="L87" s="259"/>
      <c r="M87" s="259"/>
      <c r="N87" s="259"/>
      <c r="O87" s="81"/>
      <c r="P87" s="81"/>
      <c r="Q87" s="81"/>
      <c r="R87" s="81"/>
      <c r="S87" s="81"/>
      <c r="T87" s="81"/>
      <c r="U87" s="81"/>
      <c r="V87" s="3970"/>
      <c r="W87" s="3970"/>
      <c r="X87" s="3970"/>
      <c r="Y87" s="3970"/>
      <c r="Z87" s="3970"/>
      <c r="AA87" s="3970"/>
      <c r="AB87" s="3970"/>
      <c r="AC87" s="3970"/>
      <c r="AD87" s="3970"/>
      <c r="AE87" s="3966"/>
      <c r="AF87" s="3966"/>
      <c r="AG87" s="3966"/>
      <c r="AH87" s="3966"/>
      <c r="AI87" s="3966"/>
      <c r="AJ87" s="3966"/>
      <c r="AK87" s="3966"/>
      <c r="AL87" s="3966"/>
      <c r="AM87" s="3966"/>
      <c r="AN87" s="3966"/>
      <c r="AO87" s="3966"/>
      <c r="AP87" s="3966"/>
      <c r="AQ87" s="3966"/>
      <c r="AR87" s="3966"/>
      <c r="AS87" s="3966"/>
      <c r="AT87" s="3966"/>
      <c r="AU87" s="3966"/>
      <c r="AV87" s="3966"/>
      <c r="AW87" s="3966"/>
      <c r="AX87" s="3966"/>
      <c r="AY87" s="3966"/>
      <c r="AZ87" s="3966"/>
      <c r="BA87" s="3966"/>
      <c r="BB87" s="3966"/>
      <c r="BC87" s="3966"/>
      <c r="BD87" s="3966"/>
      <c r="BE87" s="3966"/>
    </row>
    <row r="88" spans="1:113" ht="13.5" customHeight="1">
      <c r="B88" s="258"/>
      <c r="C88" s="259"/>
      <c r="D88" s="259"/>
      <c r="E88" s="259"/>
      <c r="F88" s="259"/>
      <c r="G88" s="259"/>
      <c r="H88" s="259"/>
      <c r="I88" s="259"/>
      <c r="J88" s="259"/>
      <c r="K88" s="259"/>
      <c r="L88" s="259"/>
      <c r="M88" s="259"/>
      <c r="N88" s="259"/>
      <c r="O88" s="81"/>
      <c r="P88" s="81"/>
      <c r="Q88" s="81"/>
      <c r="R88" s="81"/>
      <c r="S88" s="81"/>
      <c r="T88" s="81"/>
      <c r="U88" s="81"/>
      <c r="V88" s="3967" t="s">
        <v>1580</v>
      </c>
      <c r="W88" s="3967"/>
      <c r="X88" s="3967"/>
      <c r="Y88" s="3967"/>
      <c r="Z88" s="3967"/>
      <c r="AA88" s="3967"/>
      <c r="AB88" s="1699" t="str">
        <f>重説!H24&amp;"　"&amp;重説!H26</f>
        <v>東京都新宿区西新宿二丁目6番1号　新宿住友ビル19階</v>
      </c>
      <c r="AC88" s="1699"/>
      <c r="AD88" s="1699"/>
      <c r="AE88" s="1699"/>
      <c r="AF88" s="1699"/>
      <c r="AG88" s="1699"/>
      <c r="AH88" s="1699"/>
      <c r="AI88" s="1699"/>
      <c r="AJ88" s="1699"/>
      <c r="AK88" s="1699"/>
      <c r="AL88" s="1699"/>
      <c r="AM88" s="1699"/>
      <c r="AN88" s="1699"/>
      <c r="AO88" s="1699"/>
      <c r="AP88" s="1699"/>
      <c r="AQ88" s="1699"/>
      <c r="AR88" s="1699"/>
      <c r="AS88" s="1699"/>
      <c r="AT88" s="1699"/>
      <c r="AU88" s="1699"/>
      <c r="AV88" s="1699"/>
      <c r="AW88" s="1699"/>
      <c r="AX88" s="1699"/>
      <c r="AY88" s="1699"/>
      <c r="AZ88" s="1699"/>
      <c r="BA88" s="1699"/>
      <c r="BB88" s="1699"/>
      <c r="BC88" s="1699"/>
      <c r="BD88" s="1699"/>
      <c r="BE88" s="1699"/>
      <c r="BF88" s="260"/>
      <c r="BG88" s="260"/>
      <c r="BH88" s="260"/>
      <c r="BI88" s="260"/>
      <c r="BJ88" s="260"/>
      <c r="BK88" s="260"/>
      <c r="BR88" s="3462" t="s">
        <v>859</v>
      </c>
      <c r="BS88" s="3462"/>
      <c r="BT88" s="3462"/>
      <c r="BU88" s="3462"/>
      <c r="BV88" s="3462"/>
      <c r="BW88" s="3462"/>
      <c r="BX88" s="3462"/>
      <c r="BY88" s="3456"/>
      <c r="BZ88" s="3456"/>
      <c r="CA88" s="3456"/>
      <c r="CB88" s="3456"/>
      <c r="CC88" s="3456"/>
      <c r="CD88" s="3456"/>
      <c r="CE88" s="3456"/>
      <c r="CF88" s="3456"/>
      <c r="CG88" s="3456"/>
      <c r="CH88" s="3456"/>
      <c r="CI88" s="3456"/>
      <c r="CJ88" s="3456"/>
      <c r="CK88" s="3456"/>
      <c r="CL88" s="3456"/>
      <c r="CM88" s="3456"/>
      <c r="CN88" s="3456"/>
      <c r="CO88" s="3456"/>
      <c r="CP88" s="3456"/>
      <c r="CQ88" s="3456"/>
      <c r="CR88" s="3456"/>
      <c r="CS88" s="3456"/>
      <c r="CT88" s="3456"/>
      <c r="CU88" s="3456"/>
      <c r="CV88" s="3456"/>
      <c r="CW88" s="3456"/>
      <c r="CX88" s="3456"/>
      <c r="CY88" s="3456"/>
      <c r="CZ88" s="3456"/>
      <c r="DA88" s="3456"/>
      <c r="DB88" s="3456"/>
      <c r="DC88" s="3456"/>
      <c r="DD88" s="3456"/>
      <c r="DF88" s="267"/>
    </row>
    <row r="89" spans="1:113" ht="13.5" customHeight="1">
      <c r="B89" s="211"/>
      <c r="C89" s="260"/>
      <c r="D89" s="260"/>
      <c r="E89" s="260"/>
      <c r="F89" s="260"/>
      <c r="G89" s="260"/>
      <c r="H89" s="260"/>
      <c r="I89" s="260"/>
      <c r="J89" s="260"/>
      <c r="K89" s="260"/>
      <c r="L89" s="260"/>
      <c r="M89" s="260"/>
      <c r="N89" s="260"/>
      <c r="O89" s="260"/>
      <c r="P89" s="260"/>
      <c r="Q89" s="260"/>
      <c r="R89" s="260"/>
      <c r="S89" s="260"/>
      <c r="T89" s="260"/>
      <c r="U89" s="260"/>
      <c r="V89" s="3967"/>
      <c r="W89" s="3967"/>
      <c r="X89" s="3967"/>
      <c r="Y89" s="3967"/>
      <c r="Z89" s="3967"/>
      <c r="AA89" s="3967"/>
      <c r="AB89" s="1699"/>
      <c r="AC89" s="1699"/>
      <c r="AD89" s="1699"/>
      <c r="AE89" s="1699"/>
      <c r="AF89" s="1699"/>
      <c r="AG89" s="1699"/>
      <c r="AH89" s="1699"/>
      <c r="AI89" s="1699"/>
      <c r="AJ89" s="1699"/>
      <c r="AK89" s="1699"/>
      <c r="AL89" s="1699"/>
      <c r="AM89" s="1699"/>
      <c r="AN89" s="1699"/>
      <c r="AO89" s="1699"/>
      <c r="AP89" s="1699"/>
      <c r="AQ89" s="1699"/>
      <c r="AR89" s="1699"/>
      <c r="AS89" s="1699"/>
      <c r="AT89" s="1699"/>
      <c r="AU89" s="1699"/>
      <c r="AV89" s="1699"/>
      <c r="AW89" s="1699"/>
      <c r="AX89" s="1699"/>
      <c r="AY89" s="1699"/>
      <c r="AZ89" s="1699"/>
      <c r="BA89" s="1699"/>
      <c r="BB89" s="1699"/>
      <c r="BC89" s="1699"/>
      <c r="BD89" s="1699"/>
      <c r="BE89" s="1699"/>
      <c r="BF89" s="260"/>
      <c r="BG89" s="260"/>
      <c r="BH89" s="260"/>
      <c r="BI89" s="260"/>
      <c r="BJ89" s="260"/>
      <c r="BK89" s="260"/>
      <c r="BR89" s="3463"/>
      <c r="BS89" s="3463"/>
      <c r="BT89" s="3463"/>
      <c r="BU89" s="3463"/>
      <c r="BV89" s="3463"/>
      <c r="BW89" s="3463"/>
      <c r="BX89" s="3463"/>
      <c r="BY89" s="3572"/>
      <c r="BZ89" s="3572"/>
      <c r="CA89" s="3572"/>
      <c r="CB89" s="3572"/>
      <c r="CC89" s="3572"/>
      <c r="CD89" s="3572"/>
      <c r="CE89" s="3572"/>
      <c r="CF89" s="3572"/>
      <c r="CG89" s="3572"/>
      <c r="CH89" s="3572"/>
      <c r="CI89" s="3572"/>
      <c r="CJ89" s="3572"/>
      <c r="CK89" s="3572"/>
      <c r="CL89" s="3572"/>
      <c r="CM89" s="3572"/>
      <c r="CN89" s="3572"/>
      <c r="CO89" s="3572"/>
      <c r="CP89" s="3572"/>
      <c r="CQ89" s="3572"/>
      <c r="CR89" s="3572"/>
      <c r="CS89" s="3572"/>
      <c r="CT89" s="3572"/>
      <c r="CU89" s="3572"/>
      <c r="CV89" s="3572"/>
      <c r="CW89" s="3572"/>
      <c r="CX89" s="3572"/>
      <c r="CY89" s="3572"/>
      <c r="CZ89" s="3572"/>
      <c r="DA89" s="3572"/>
      <c r="DB89" s="3572"/>
      <c r="DC89" s="3572"/>
      <c r="DD89" s="3572"/>
      <c r="DE89" s="268" t="s">
        <v>853</v>
      </c>
      <c r="DF89" s="268"/>
      <c r="DG89" s="269"/>
      <c r="DH89" s="269"/>
    </row>
    <row r="93" spans="1:113" ht="13.5" customHeight="1">
      <c r="A93" s="91"/>
    </row>
    <row r="94" spans="1:113" ht="13.5" customHeight="1">
      <c r="A94" s="81"/>
    </row>
    <row r="95" spans="1:113" ht="13.5" customHeight="1">
      <c r="A95" s="81"/>
    </row>
    <row r="96" spans="1:113" ht="13.5" customHeight="1">
      <c r="A96" s="81"/>
    </row>
    <row r="97" spans="1:1" ht="13.5" customHeight="1">
      <c r="A97" s="81"/>
    </row>
    <row r="98" spans="1:1" ht="13.5" customHeight="1">
      <c r="A98" s="81"/>
    </row>
    <row r="99" spans="1:1" ht="13.5" customHeight="1">
      <c r="A99" s="81"/>
    </row>
    <row r="100" spans="1:1" ht="13.5" customHeight="1">
      <c r="A100" s="81"/>
    </row>
    <row r="101" spans="1:1" ht="13.5" customHeight="1">
      <c r="A101" s="81"/>
    </row>
    <row r="102" spans="1:1" ht="13.5" customHeight="1">
      <c r="A102" s="81"/>
    </row>
    <row r="103" spans="1:1" ht="13.5" customHeight="1">
      <c r="A103" s="81"/>
    </row>
    <row r="104" spans="1:1" ht="13.5" customHeight="1">
      <c r="A104" s="81"/>
    </row>
    <row r="105" spans="1:1" ht="13.5" customHeight="1">
      <c r="A105" s="81"/>
    </row>
    <row r="106" spans="1:1" ht="13.5" customHeight="1">
      <c r="A106" s="81"/>
    </row>
    <row r="107" spans="1:1" ht="13.5" customHeight="1">
      <c r="A107" s="81"/>
    </row>
    <row r="108" spans="1:1" ht="13.5" customHeight="1">
      <c r="A108" s="81"/>
    </row>
    <row r="109" spans="1:1" ht="13.5" customHeight="1">
      <c r="A109" s="81"/>
    </row>
    <row r="110" spans="1:1" ht="13.5" customHeight="1">
      <c r="A110" s="81"/>
    </row>
    <row r="111" spans="1:1" ht="13.5" customHeight="1">
      <c r="A111" s="81"/>
    </row>
    <row r="112" spans="1:1" ht="13.5" customHeight="1">
      <c r="A112" s="81"/>
    </row>
    <row r="113" spans="1:113" ht="13.5" customHeight="1">
      <c r="A113" s="81"/>
    </row>
    <row r="114" spans="1:113" ht="13.5" customHeight="1">
      <c r="A114" s="91"/>
    </row>
    <row r="115" spans="1:113" ht="13.5" customHeight="1">
      <c r="A115" s="81"/>
    </row>
    <row r="116" spans="1:113" ht="13.5" customHeight="1">
      <c r="A116" s="81"/>
    </row>
    <row r="117" spans="1:113" ht="13.5" customHeight="1">
      <c r="A117" s="81"/>
    </row>
    <row r="118" spans="1:113" ht="13.5" customHeight="1">
      <c r="A118" s="81"/>
    </row>
    <row r="119" spans="1:113" ht="13.5" customHeight="1">
      <c r="A119" s="81"/>
    </row>
    <row r="120" spans="1:113" ht="13.5" customHeight="1">
      <c r="A120" s="81"/>
    </row>
    <row r="121" spans="1:113" s="92" customFormat="1" ht="13.5" customHeight="1">
      <c r="A121" s="254"/>
      <c r="DI121" s="457"/>
    </row>
    <row r="122" spans="1:113" ht="13.5" customHeight="1">
      <c r="A122" s="81"/>
    </row>
    <row r="123" spans="1:113" ht="13.5" customHeight="1">
      <c r="A123" s="81"/>
    </row>
    <row r="124" spans="1:113" ht="13.5" customHeight="1">
      <c r="A124" s="81"/>
    </row>
    <row r="125" spans="1:113" s="92" customFormat="1" ht="13.5" customHeight="1">
      <c r="A125" s="254"/>
      <c r="DI125" s="457"/>
    </row>
    <row r="131" spans="1:111" ht="13.5" customHeight="1">
      <c r="A131" s="81"/>
    </row>
    <row r="132" spans="1:111" ht="13.5" customHeight="1">
      <c r="A132" s="81"/>
    </row>
    <row r="133" spans="1:111" ht="13.5" customHeight="1">
      <c r="A133" s="81"/>
    </row>
    <row r="134" spans="1:111" ht="13.5" customHeight="1">
      <c r="A134" s="81"/>
    </row>
    <row r="135" spans="1:111" ht="13.5" customHeight="1">
      <c r="A135" s="81"/>
    </row>
    <row r="136" spans="1:111" ht="13.5" customHeight="1">
      <c r="A136" s="81"/>
    </row>
    <row r="137" spans="1:111" ht="13.5" customHeight="1">
      <c r="A137" s="81"/>
    </row>
    <row r="138" spans="1:111" ht="13.5" customHeight="1">
      <c r="A138" s="81"/>
    </row>
    <row r="139" spans="1:111" ht="13.5" customHeight="1">
      <c r="A139" s="81"/>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c r="AB139" s="146"/>
      <c r="AC139" s="146"/>
      <c r="AD139" s="146"/>
      <c r="AE139" s="146"/>
      <c r="AF139" s="146"/>
      <c r="AG139" s="146"/>
      <c r="AH139" s="146"/>
      <c r="AI139" s="146"/>
      <c r="AJ139" s="146"/>
      <c r="AK139" s="146"/>
      <c r="AL139" s="146"/>
      <c r="AM139" s="146"/>
      <c r="AN139" s="146"/>
      <c r="AO139" s="146"/>
      <c r="AP139" s="146"/>
      <c r="AQ139" s="146"/>
      <c r="AR139" s="146"/>
      <c r="AS139" s="146"/>
      <c r="AT139" s="146"/>
      <c r="AU139" s="142"/>
      <c r="AV139" s="142"/>
      <c r="AW139" s="142"/>
      <c r="AX139" s="142"/>
      <c r="AY139" s="142"/>
      <c r="AZ139" s="142"/>
      <c r="BA139" s="142"/>
      <c r="BB139" s="142"/>
      <c r="BH139" s="140"/>
      <c r="BI139" s="140"/>
      <c r="BJ139" s="140"/>
      <c r="BK139" s="140"/>
      <c r="BL139" s="146"/>
      <c r="BM139" s="146"/>
      <c r="BN139" s="146"/>
      <c r="BO139" s="146"/>
      <c r="BP139" s="146"/>
      <c r="BQ139" s="146"/>
      <c r="BR139" s="146"/>
      <c r="BS139" s="146"/>
      <c r="BT139" s="146"/>
      <c r="BU139" s="146"/>
      <c r="BV139" s="146"/>
      <c r="BW139" s="146"/>
      <c r="BX139" s="146"/>
      <c r="BY139" s="146"/>
      <c r="BZ139" s="146"/>
      <c r="CA139" s="146"/>
      <c r="CB139" s="146"/>
      <c r="CC139" s="146"/>
      <c r="CD139" s="146"/>
      <c r="CE139" s="146"/>
      <c r="CF139" s="146"/>
      <c r="CG139" s="146"/>
      <c r="CH139" s="146"/>
      <c r="CI139" s="146"/>
      <c r="CJ139" s="146"/>
      <c r="CK139" s="146"/>
      <c r="CL139" s="146"/>
      <c r="CM139" s="146"/>
      <c r="CN139" s="146"/>
      <c r="CO139" s="146"/>
      <c r="CP139" s="146"/>
      <c r="CQ139" s="146"/>
      <c r="CR139" s="146"/>
      <c r="CS139" s="146"/>
      <c r="CT139" s="146"/>
      <c r="CU139" s="146"/>
      <c r="CV139" s="146"/>
      <c r="CW139" s="146"/>
      <c r="CX139" s="146"/>
      <c r="CY139" s="146"/>
      <c r="CZ139" s="146"/>
      <c r="DA139" s="146"/>
      <c r="DB139" s="146"/>
      <c r="DC139" s="146"/>
      <c r="DD139" s="146"/>
      <c r="DE139" s="146"/>
      <c r="DF139" s="146"/>
      <c r="DG139" s="142"/>
    </row>
    <row r="140" spans="1:111" ht="13.5" customHeight="1">
      <c r="A140" s="81"/>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2"/>
      <c r="AV140" s="142"/>
      <c r="AW140" s="142"/>
      <c r="AX140" s="142"/>
      <c r="AY140" s="142"/>
      <c r="AZ140" s="142"/>
      <c r="BA140" s="142"/>
      <c r="BB140" s="142"/>
      <c r="BH140" s="140"/>
      <c r="BI140" s="140"/>
      <c r="BJ140" s="140"/>
      <c r="BK140" s="140"/>
      <c r="BL140" s="146"/>
      <c r="BM140" s="146"/>
      <c r="BN140" s="146"/>
      <c r="BO140" s="146"/>
      <c r="BP140" s="146"/>
      <c r="BQ140" s="146"/>
      <c r="BR140" s="146"/>
      <c r="BS140" s="146"/>
      <c r="BT140" s="146"/>
      <c r="BU140" s="146"/>
      <c r="BV140" s="146"/>
      <c r="BW140" s="146"/>
      <c r="BX140" s="146"/>
      <c r="BY140" s="146"/>
      <c r="BZ140" s="146"/>
      <c r="CA140" s="146"/>
      <c r="CB140" s="146"/>
      <c r="CC140" s="146"/>
      <c r="CD140" s="146"/>
      <c r="CE140" s="146"/>
      <c r="CF140" s="146"/>
      <c r="CG140" s="146"/>
      <c r="CH140" s="146"/>
      <c r="CI140" s="146"/>
      <c r="CJ140" s="146"/>
      <c r="CK140" s="146"/>
      <c r="CL140" s="146"/>
      <c r="CM140" s="146"/>
      <c r="CN140" s="146"/>
      <c r="CO140" s="146"/>
      <c r="CP140" s="146"/>
      <c r="CQ140" s="146"/>
      <c r="CR140" s="146"/>
      <c r="CS140" s="146"/>
      <c r="CT140" s="146"/>
      <c r="CU140" s="146"/>
      <c r="CV140" s="146"/>
      <c r="CW140" s="146"/>
      <c r="CX140" s="146"/>
      <c r="CY140" s="146"/>
      <c r="CZ140" s="146"/>
      <c r="DA140" s="146"/>
      <c r="DB140" s="146"/>
      <c r="DC140" s="146"/>
      <c r="DD140" s="146"/>
      <c r="DE140" s="146"/>
      <c r="DF140" s="146"/>
      <c r="DG140" s="142"/>
    </row>
    <row r="141" spans="1:111" ht="13.5" customHeight="1">
      <c r="A141" s="81"/>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c r="AA141" s="146"/>
      <c r="AB141" s="146"/>
      <c r="AC141" s="146"/>
      <c r="AD141" s="146"/>
      <c r="AE141" s="146"/>
      <c r="AF141" s="146"/>
      <c r="AG141" s="146"/>
      <c r="AH141" s="146"/>
      <c r="AI141" s="146"/>
      <c r="AJ141" s="146"/>
      <c r="AK141" s="146"/>
      <c r="AL141" s="146"/>
      <c r="AM141" s="146"/>
      <c r="AN141" s="146"/>
      <c r="AO141" s="146"/>
      <c r="AP141" s="146"/>
      <c r="AQ141" s="146"/>
      <c r="AR141" s="146"/>
      <c r="AS141" s="146"/>
      <c r="AT141" s="146"/>
      <c r="AU141" s="142"/>
      <c r="AV141" s="142"/>
      <c r="AW141" s="142"/>
      <c r="AX141" s="142"/>
      <c r="AY141" s="142"/>
      <c r="AZ141" s="142"/>
      <c r="BA141" s="142"/>
      <c r="BB141" s="142"/>
      <c r="BH141" s="140"/>
      <c r="BI141" s="140"/>
      <c r="BJ141" s="140"/>
      <c r="BK141" s="140"/>
      <c r="BL141" s="146"/>
      <c r="BM141" s="146"/>
      <c r="BN141" s="146"/>
      <c r="BO141" s="146"/>
      <c r="BP141" s="146"/>
      <c r="BQ141" s="146"/>
      <c r="BR141" s="146"/>
      <c r="BS141" s="146"/>
      <c r="BT141" s="146"/>
      <c r="BU141" s="146"/>
      <c r="BV141" s="146"/>
      <c r="BW141" s="146"/>
      <c r="BX141" s="146"/>
      <c r="BY141" s="146"/>
      <c r="BZ141" s="146"/>
      <c r="CA141" s="146"/>
      <c r="CB141" s="146"/>
      <c r="CC141" s="146"/>
      <c r="CD141" s="146"/>
      <c r="CE141" s="146"/>
      <c r="CF141" s="146"/>
      <c r="CG141" s="146"/>
      <c r="CH141" s="146"/>
      <c r="CI141" s="146"/>
      <c r="CJ141" s="146"/>
      <c r="CK141" s="146"/>
      <c r="CL141" s="146"/>
      <c r="CM141" s="146"/>
      <c r="CN141" s="146"/>
      <c r="CO141" s="146"/>
      <c r="CP141" s="146"/>
      <c r="CQ141" s="146"/>
      <c r="CR141" s="146"/>
      <c r="CS141" s="146"/>
      <c r="CT141" s="146"/>
      <c r="CU141" s="146"/>
      <c r="CV141" s="146"/>
      <c r="CW141" s="146"/>
      <c r="CX141" s="146"/>
      <c r="CY141" s="146"/>
      <c r="CZ141" s="146"/>
      <c r="DA141" s="146"/>
      <c r="DB141" s="146"/>
      <c r="DC141" s="146"/>
      <c r="DD141" s="146"/>
      <c r="DE141" s="146"/>
      <c r="DF141" s="146"/>
      <c r="DG141" s="142"/>
    </row>
    <row r="142" spans="1:111" ht="13.5" customHeight="1">
      <c r="A142" s="81"/>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c r="AQ142" s="140"/>
      <c r="AR142" s="140"/>
      <c r="AS142" s="140"/>
      <c r="AT142" s="140"/>
      <c r="AU142" s="142"/>
      <c r="AV142" s="142"/>
      <c r="AW142" s="142"/>
      <c r="AX142" s="142"/>
      <c r="AY142" s="142"/>
      <c r="AZ142" s="142"/>
      <c r="BA142" s="142"/>
      <c r="BB142" s="142"/>
      <c r="BH142" s="140"/>
      <c r="BI142" s="140"/>
      <c r="BJ142" s="140"/>
      <c r="BK142" s="140"/>
      <c r="BL142" s="146"/>
      <c r="BM142" s="146"/>
      <c r="BN142" s="146"/>
      <c r="BO142" s="146"/>
      <c r="BP142" s="146"/>
      <c r="BQ142" s="146"/>
      <c r="BR142" s="146"/>
      <c r="BS142" s="146"/>
      <c r="BT142" s="146"/>
      <c r="BU142" s="146"/>
      <c r="BV142" s="146"/>
      <c r="BW142" s="146"/>
      <c r="BX142" s="146"/>
      <c r="BY142" s="146"/>
      <c r="BZ142" s="146"/>
      <c r="CA142" s="146"/>
      <c r="CB142" s="146"/>
      <c r="CC142" s="146"/>
      <c r="CD142" s="146"/>
      <c r="CE142" s="146"/>
      <c r="CF142" s="146"/>
      <c r="CG142" s="146"/>
      <c r="CH142" s="146"/>
      <c r="CI142" s="146"/>
      <c r="CJ142" s="146"/>
      <c r="CK142" s="146"/>
      <c r="CL142" s="146"/>
      <c r="CM142" s="146"/>
      <c r="CN142" s="146"/>
      <c r="CO142" s="146"/>
      <c r="CP142" s="146"/>
      <c r="CQ142" s="146"/>
      <c r="CR142" s="146"/>
      <c r="CS142" s="146"/>
      <c r="CT142" s="146"/>
      <c r="CU142" s="146"/>
      <c r="CV142" s="146"/>
      <c r="CW142" s="146"/>
      <c r="CX142" s="146"/>
      <c r="CY142" s="146"/>
      <c r="CZ142" s="146"/>
      <c r="DA142" s="146"/>
      <c r="DB142" s="146"/>
      <c r="DC142" s="146"/>
      <c r="DD142" s="146"/>
      <c r="DE142" s="146"/>
      <c r="DF142" s="146"/>
      <c r="DG142" s="142"/>
    </row>
    <row r="143" spans="1:111" ht="13.5" customHeight="1">
      <c r="A143" s="81"/>
      <c r="B143" s="140"/>
      <c r="C143" s="140"/>
      <c r="D143" s="140"/>
      <c r="E143" s="140"/>
      <c r="F143" s="140"/>
      <c r="G143" s="140"/>
      <c r="H143" s="140"/>
      <c r="I143" s="140"/>
      <c r="J143" s="140"/>
      <c r="K143" s="140"/>
      <c r="L143" s="140"/>
      <c r="M143" s="140"/>
      <c r="N143" s="140"/>
      <c r="AU143" s="142"/>
      <c r="AV143" s="142"/>
      <c r="AW143" s="142"/>
      <c r="AX143" s="142"/>
      <c r="AY143" s="142"/>
      <c r="AZ143" s="142"/>
      <c r="BA143" s="142"/>
      <c r="BB143" s="142"/>
      <c r="BH143" s="140"/>
      <c r="BI143" s="140"/>
      <c r="BJ143" s="140"/>
      <c r="BK143" s="140"/>
      <c r="BL143" s="146"/>
      <c r="BM143" s="146"/>
      <c r="BN143" s="146"/>
      <c r="BO143" s="146"/>
      <c r="BP143" s="146"/>
      <c r="BQ143" s="146"/>
      <c r="BR143" s="146"/>
      <c r="BS143" s="146"/>
      <c r="BT143" s="146"/>
      <c r="BU143" s="146"/>
      <c r="BV143" s="146"/>
      <c r="BW143" s="146"/>
      <c r="BX143" s="146"/>
      <c r="BY143" s="146"/>
      <c r="BZ143" s="146"/>
      <c r="CA143" s="146"/>
      <c r="CB143" s="146"/>
      <c r="CC143" s="146"/>
      <c r="CD143" s="146"/>
      <c r="CE143" s="146"/>
      <c r="CF143" s="146"/>
      <c r="CG143" s="146"/>
      <c r="CH143" s="146"/>
      <c r="CI143" s="146"/>
      <c r="CJ143" s="146"/>
      <c r="CK143" s="146"/>
      <c r="CL143" s="146"/>
      <c r="CM143" s="146"/>
      <c r="CN143" s="146"/>
      <c r="CO143" s="146"/>
      <c r="CP143" s="146"/>
      <c r="CQ143" s="146"/>
      <c r="CR143" s="146"/>
      <c r="CS143" s="146"/>
      <c r="CT143" s="146"/>
      <c r="CU143" s="146"/>
      <c r="CV143" s="146"/>
      <c r="CW143" s="146"/>
      <c r="CX143" s="146"/>
      <c r="CY143" s="146"/>
      <c r="CZ143" s="146"/>
      <c r="DA143" s="146"/>
      <c r="DB143" s="146"/>
      <c r="DC143" s="146"/>
      <c r="DD143" s="146"/>
      <c r="DE143" s="146"/>
      <c r="DF143" s="146"/>
      <c r="DG143" s="142"/>
    </row>
    <row r="144" spans="1:111" ht="13.5" customHeight="1">
      <c r="A144" s="81"/>
      <c r="B144" s="140"/>
      <c r="C144" s="140"/>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146"/>
      <c r="AN144" s="146"/>
      <c r="AO144" s="146"/>
      <c r="AP144" s="146"/>
      <c r="AQ144" s="146"/>
      <c r="AR144" s="146"/>
      <c r="AS144" s="146"/>
      <c r="AT144" s="146"/>
      <c r="AU144" s="142"/>
      <c r="AV144" s="142"/>
      <c r="AW144" s="142"/>
      <c r="AX144" s="142"/>
      <c r="AY144" s="142"/>
      <c r="AZ144" s="142"/>
      <c r="BA144" s="142"/>
      <c r="BB144" s="142"/>
      <c r="BH144" s="140"/>
      <c r="BI144" s="140"/>
      <c r="BJ144" s="140"/>
      <c r="BK144" s="140"/>
      <c r="BL144" s="146"/>
      <c r="BM144" s="146"/>
      <c r="BN144" s="146"/>
      <c r="BO144" s="146"/>
      <c r="BP144" s="146"/>
      <c r="BQ144" s="146"/>
      <c r="BR144" s="146"/>
      <c r="BS144" s="146"/>
      <c r="BT144" s="146"/>
      <c r="BU144" s="146"/>
      <c r="BV144" s="146"/>
      <c r="BW144" s="146"/>
      <c r="BX144" s="146"/>
      <c r="BY144" s="146"/>
      <c r="BZ144" s="146"/>
      <c r="CA144" s="146"/>
      <c r="CB144" s="146"/>
      <c r="CC144" s="146"/>
      <c r="CD144" s="146"/>
      <c r="CE144" s="146"/>
      <c r="CF144" s="146"/>
      <c r="CG144" s="146"/>
      <c r="CH144" s="146"/>
      <c r="CI144" s="146"/>
      <c r="CJ144" s="146"/>
      <c r="CK144" s="146"/>
      <c r="CL144" s="146"/>
      <c r="CM144" s="146"/>
      <c r="CN144" s="146"/>
      <c r="CO144" s="146"/>
      <c r="CP144" s="146"/>
      <c r="CQ144" s="146"/>
      <c r="CR144" s="146"/>
      <c r="CS144" s="146"/>
      <c r="CT144" s="146"/>
      <c r="CU144" s="146"/>
      <c r="CV144" s="146"/>
      <c r="CW144" s="146"/>
      <c r="CX144" s="146"/>
      <c r="CY144" s="146"/>
      <c r="CZ144" s="146"/>
      <c r="DA144" s="146"/>
      <c r="DB144" s="146"/>
      <c r="DC144" s="146"/>
      <c r="DD144" s="146"/>
      <c r="DE144" s="146"/>
      <c r="DF144" s="146"/>
      <c r="DG144" s="142"/>
    </row>
    <row r="145" spans="1:113" s="92" customFormat="1" ht="13.5" customHeight="1">
      <c r="A145" s="254"/>
      <c r="B145" s="140"/>
      <c r="C145" s="140"/>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c r="AA145" s="146"/>
      <c r="AB145" s="146"/>
      <c r="AC145" s="146"/>
      <c r="AD145" s="146"/>
      <c r="AE145" s="146"/>
      <c r="AF145" s="146"/>
      <c r="AG145" s="146"/>
      <c r="AH145" s="146"/>
      <c r="AI145" s="146"/>
      <c r="AJ145" s="146"/>
      <c r="AK145" s="146"/>
      <c r="AL145" s="146"/>
      <c r="AM145" s="146"/>
      <c r="AN145" s="146"/>
      <c r="AO145" s="146"/>
      <c r="AP145" s="146"/>
      <c r="AQ145" s="146"/>
      <c r="AR145" s="146"/>
      <c r="AS145" s="146"/>
      <c r="AT145" s="146"/>
      <c r="AU145" s="256"/>
      <c r="AV145" s="256"/>
      <c r="AW145" s="256"/>
      <c r="AX145" s="256"/>
      <c r="AY145" s="256"/>
      <c r="AZ145" s="256"/>
      <c r="BA145" s="256"/>
      <c r="BB145" s="256"/>
      <c r="BC145" s="254"/>
      <c r="BD145" s="254"/>
      <c r="BE145" s="254"/>
      <c r="BF145" s="254"/>
      <c r="BG145" s="254"/>
      <c r="BH145" s="140"/>
      <c r="BI145" s="140"/>
      <c r="BJ145" s="140"/>
      <c r="BK145" s="140"/>
      <c r="BL145" s="255"/>
      <c r="BM145" s="255"/>
      <c r="BN145" s="146"/>
      <c r="BO145" s="146"/>
      <c r="BP145" s="146"/>
      <c r="BQ145" s="146"/>
      <c r="BR145" s="146"/>
      <c r="BS145" s="146"/>
      <c r="BT145" s="146"/>
      <c r="BU145" s="146"/>
      <c r="BV145" s="146"/>
      <c r="BW145" s="146"/>
      <c r="BX145" s="146"/>
      <c r="BY145" s="146"/>
      <c r="BZ145" s="146"/>
      <c r="CA145" s="146"/>
      <c r="CB145" s="146"/>
      <c r="CC145" s="146"/>
      <c r="CD145" s="146"/>
      <c r="CE145" s="146"/>
      <c r="CF145" s="146"/>
      <c r="CG145" s="146"/>
      <c r="CH145" s="146"/>
      <c r="CI145" s="146"/>
      <c r="CJ145" s="146"/>
      <c r="CK145" s="146"/>
      <c r="CL145" s="146"/>
      <c r="CM145" s="146"/>
      <c r="CN145" s="146"/>
      <c r="CO145" s="146"/>
      <c r="CP145" s="146"/>
      <c r="CQ145" s="146"/>
      <c r="CR145" s="146"/>
      <c r="CS145" s="146"/>
      <c r="CT145" s="146"/>
      <c r="CU145" s="146"/>
      <c r="CV145" s="146"/>
      <c r="CW145" s="146"/>
      <c r="CX145" s="146"/>
      <c r="CY145" s="146"/>
      <c r="CZ145" s="146"/>
      <c r="DA145" s="146"/>
      <c r="DB145" s="146"/>
      <c r="DC145" s="146"/>
      <c r="DD145" s="146"/>
      <c r="DE145" s="146"/>
      <c r="DF145" s="146"/>
      <c r="DG145" s="142"/>
      <c r="DI145" s="457"/>
    </row>
    <row r="146" spans="1:113" ht="13.5" customHeight="1">
      <c r="A146" s="81"/>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5"/>
      <c r="AV146" s="145"/>
      <c r="AW146" s="142"/>
      <c r="AX146" s="142"/>
      <c r="AY146" s="142"/>
      <c r="AZ146" s="142"/>
      <c r="BA146" s="142"/>
      <c r="BB146" s="142"/>
      <c r="BH146" s="140"/>
      <c r="BI146" s="140"/>
      <c r="BJ146" s="140"/>
      <c r="BK146" s="140"/>
      <c r="BL146" s="255"/>
      <c r="BM146" s="255"/>
      <c r="BN146" s="146"/>
      <c r="BO146" s="146"/>
      <c r="BP146" s="146"/>
      <c r="BQ146" s="146"/>
      <c r="BR146" s="146"/>
      <c r="BS146" s="146"/>
      <c r="BT146" s="146"/>
      <c r="BU146" s="146"/>
      <c r="BV146" s="146"/>
      <c r="BW146" s="146"/>
      <c r="BX146" s="146"/>
      <c r="BY146" s="146"/>
      <c r="BZ146" s="146"/>
      <c r="CA146" s="146"/>
      <c r="CB146" s="146"/>
      <c r="CC146" s="146"/>
      <c r="CD146" s="146"/>
      <c r="CE146" s="146"/>
      <c r="CF146" s="146"/>
      <c r="CG146" s="146"/>
      <c r="CH146" s="146"/>
      <c r="CI146" s="146"/>
      <c r="CJ146" s="146"/>
      <c r="CK146" s="146"/>
      <c r="CL146" s="146"/>
      <c r="CM146" s="146"/>
      <c r="CN146" s="146"/>
      <c r="CO146" s="146"/>
      <c r="CP146" s="146"/>
      <c r="CQ146" s="146"/>
      <c r="CR146" s="146"/>
      <c r="CS146" s="146"/>
      <c r="CT146" s="146"/>
      <c r="CU146" s="146"/>
      <c r="CV146" s="146"/>
      <c r="CW146" s="146"/>
      <c r="CX146" s="146"/>
      <c r="CY146" s="146"/>
      <c r="CZ146" s="146"/>
      <c r="DA146" s="146"/>
      <c r="DB146" s="146"/>
      <c r="DC146" s="146"/>
      <c r="DD146" s="146"/>
      <c r="DE146" s="146"/>
      <c r="DF146" s="146"/>
      <c r="DG146" s="142"/>
    </row>
    <row r="147" spans="1:113" ht="13.5" customHeight="1">
      <c r="A147" s="81"/>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5"/>
      <c r="AV147" s="145"/>
      <c r="AW147" s="142"/>
      <c r="AX147" s="142"/>
      <c r="AY147" s="142"/>
      <c r="AZ147" s="142"/>
      <c r="BA147" s="142"/>
      <c r="BB147" s="142"/>
      <c r="BH147" s="140"/>
      <c r="BI147" s="140"/>
      <c r="BJ147" s="140"/>
      <c r="BK147" s="140"/>
      <c r="BL147" s="255"/>
      <c r="BM147" s="255"/>
      <c r="BN147" s="146"/>
      <c r="BO147" s="146"/>
      <c r="BP147" s="146"/>
      <c r="BQ147" s="146"/>
      <c r="BR147" s="146"/>
      <c r="BS147" s="146"/>
      <c r="BT147" s="146"/>
      <c r="BU147" s="146"/>
      <c r="BV147" s="146"/>
      <c r="BW147" s="146"/>
      <c r="BX147" s="146"/>
      <c r="BY147" s="146"/>
      <c r="BZ147" s="146"/>
      <c r="CA147" s="146"/>
      <c r="CB147" s="146"/>
      <c r="CC147" s="146"/>
      <c r="CD147" s="146"/>
      <c r="CE147" s="146"/>
      <c r="CF147" s="146"/>
      <c r="CG147" s="146"/>
      <c r="CH147" s="146"/>
      <c r="CI147" s="146"/>
      <c r="CJ147" s="146"/>
      <c r="CK147" s="146"/>
      <c r="CL147" s="146"/>
      <c r="CM147" s="146"/>
      <c r="CN147" s="146"/>
      <c r="CO147" s="146"/>
      <c r="CP147" s="146"/>
      <c r="CQ147" s="146"/>
      <c r="CR147" s="146"/>
      <c r="CS147" s="146"/>
      <c r="CT147" s="146"/>
      <c r="CU147" s="146"/>
      <c r="CV147" s="146"/>
      <c r="CW147" s="146"/>
      <c r="CX147" s="146"/>
      <c r="CY147" s="146"/>
      <c r="CZ147" s="146"/>
      <c r="DA147" s="146"/>
      <c r="DB147" s="146"/>
      <c r="DC147" s="146"/>
      <c r="DD147" s="146"/>
      <c r="DE147" s="146"/>
      <c r="DF147" s="146"/>
      <c r="DG147" s="142"/>
    </row>
    <row r="148" spans="1:113" ht="13.5" customHeight="1">
      <c r="A148" s="81"/>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5"/>
      <c r="AV148" s="145"/>
      <c r="AW148" s="142"/>
      <c r="AX148" s="142"/>
      <c r="AY148" s="142"/>
      <c r="AZ148" s="142"/>
      <c r="BA148" s="142"/>
      <c r="BB148" s="142"/>
      <c r="BH148" s="140"/>
      <c r="BI148" s="140"/>
      <c r="BJ148" s="140"/>
      <c r="BK148" s="140"/>
      <c r="BL148" s="255"/>
      <c r="BM148" s="255"/>
      <c r="BN148" s="146"/>
      <c r="BO148" s="146"/>
      <c r="BP148" s="146"/>
      <c r="BQ148" s="146"/>
      <c r="BR148" s="146"/>
      <c r="BS148" s="146"/>
      <c r="BT148" s="146"/>
      <c r="BU148" s="146"/>
      <c r="BV148" s="146"/>
      <c r="BW148" s="146"/>
      <c r="BX148" s="146"/>
      <c r="BY148" s="146"/>
      <c r="BZ148" s="146"/>
      <c r="CA148" s="146"/>
      <c r="CB148" s="146"/>
      <c r="CC148" s="146"/>
      <c r="CD148" s="146"/>
      <c r="CE148" s="146"/>
      <c r="CF148" s="146"/>
      <c r="CG148" s="146"/>
      <c r="CH148" s="146"/>
      <c r="CI148" s="146"/>
      <c r="CJ148" s="146"/>
      <c r="CK148" s="146"/>
      <c r="CL148" s="146"/>
      <c r="CM148" s="146"/>
      <c r="CN148" s="146"/>
      <c r="CO148" s="146"/>
      <c r="CP148" s="146"/>
      <c r="CQ148" s="146"/>
      <c r="CR148" s="146"/>
      <c r="CS148" s="146"/>
      <c r="CT148" s="146"/>
      <c r="CU148" s="146"/>
      <c r="CV148" s="146"/>
      <c r="CW148" s="146"/>
      <c r="CX148" s="146"/>
      <c r="CY148" s="146"/>
      <c r="CZ148" s="146"/>
      <c r="DA148" s="146"/>
      <c r="DB148" s="146"/>
      <c r="DC148" s="146"/>
      <c r="DD148" s="146"/>
      <c r="DE148" s="146"/>
      <c r="DF148" s="146"/>
    </row>
    <row r="149" spans="1:113" ht="13.5" customHeight="1">
      <c r="A149" s="81"/>
      <c r="B149" s="140"/>
      <c r="C149" s="140"/>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c r="AA149" s="146"/>
      <c r="AB149" s="146"/>
      <c r="AC149" s="146"/>
      <c r="AD149" s="146"/>
      <c r="AE149" s="146"/>
      <c r="AF149" s="146"/>
      <c r="AG149" s="146"/>
      <c r="AH149" s="146"/>
      <c r="AI149" s="146"/>
      <c r="AJ149" s="146"/>
      <c r="AK149" s="146"/>
      <c r="AL149" s="146"/>
      <c r="AM149" s="146"/>
      <c r="AN149" s="146"/>
      <c r="AO149" s="146"/>
      <c r="AP149" s="146"/>
      <c r="AQ149" s="146"/>
      <c r="AR149" s="146"/>
      <c r="AS149" s="146"/>
      <c r="AT149" s="146"/>
      <c r="AU149" s="145"/>
      <c r="AV149" s="145"/>
      <c r="AW149" s="142"/>
      <c r="AX149" s="142"/>
      <c r="AY149" s="142"/>
      <c r="AZ149" s="142"/>
      <c r="BA149" s="142"/>
      <c r="BB149" s="142"/>
      <c r="BH149" s="146"/>
      <c r="BI149" s="140"/>
      <c r="BJ149" s="140"/>
      <c r="BK149" s="257"/>
      <c r="BL149" s="146"/>
      <c r="BM149" s="146"/>
      <c r="BN149" s="146"/>
      <c r="BO149" s="146"/>
      <c r="BP149" s="146"/>
      <c r="BQ149" s="146"/>
      <c r="BR149" s="146"/>
      <c r="BS149" s="146"/>
      <c r="BT149" s="146"/>
      <c r="BU149" s="146"/>
      <c r="BV149" s="146"/>
      <c r="BW149" s="146"/>
      <c r="BX149" s="146"/>
      <c r="BY149" s="146"/>
      <c r="BZ149" s="146"/>
      <c r="CA149" s="146"/>
      <c r="CB149" s="146"/>
      <c r="CC149" s="146"/>
      <c r="CD149" s="146"/>
      <c r="CE149" s="146"/>
      <c r="CF149" s="146"/>
      <c r="CG149" s="146"/>
      <c r="CH149" s="146"/>
      <c r="CI149" s="146"/>
      <c r="CJ149" s="146"/>
      <c r="CK149" s="146"/>
      <c r="CL149" s="146"/>
      <c r="CM149" s="146"/>
      <c r="CN149" s="146"/>
      <c r="CO149" s="146"/>
      <c r="CP149" s="146"/>
      <c r="CQ149" s="146"/>
      <c r="CR149" s="146"/>
      <c r="CS149" s="146"/>
      <c r="CT149" s="146"/>
      <c r="CU149" s="146"/>
      <c r="CV149" s="146"/>
      <c r="CW149" s="146"/>
      <c r="CX149" s="146"/>
      <c r="CY149" s="146"/>
      <c r="CZ149" s="146"/>
      <c r="DA149" s="146"/>
      <c r="DB149" s="146"/>
      <c r="DC149" s="146"/>
      <c r="DD149" s="146"/>
      <c r="DE149" s="146"/>
      <c r="DF149" s="146"/>
    </row>
    <row r="150" spans="1:113" ht="13.5" customHeight="1">
      <c r="A150" s="81"/>
      <c r="B150" s="140"/>
      <c r="C150" s="140"/>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c r="AA150" s="146"/>
      <c r="AB150" s="146"/>
      <c r="AC150" s="146"/>
      <c r="AD150" s="146"/>
      <c r="AE150" s="146"/>
      <c r="AF150" s="146"/>
      <c r="AG150" s="146"/>
      <c r="AH150" s="146"/>
      <c r="AI150" s="146"/>
      <c r="AJ150" s="146"/>
      <c r="AK150" s="146"/>
      <c r="AL150" s="146"/>
      <c r="AM150" s="146"/>
      <c r="AN150" s="146"/>
      <c r="AO150" s="146"/>
      <c r="AP150" s="146"/>
      <c r="AQ150" s="146"/>
      <c r="AR150" s="146"/>
      <c r="AS150" s="146"/>
      <c r="AT150" s="146"/>
      <c r="AU150" s="145"/>
      <c r="AV150" s="145"/>
      <c r="AW150" s="142"/>
      <c r="AX150" s="142"/>
      <c r="AY150" s="142"/>
      <c r="AZ150" s="142"/>
      <c r="BA150" s="142"/>
      <c r="BB150" s="142"/>
      <c r="BH150" s="146"/>
      <c r="BI150" s="140"/>
      <c r="BJ150" s="140"/>
      <c r="BK150" s="257"/>
      <c r="BL150" s="146"/>
      <c r="BM150" s="146"/>
      <c r="BN150" s="146"/>
      <c r="BO150" s="146"/>
      <c r="BP150" s="146"/>
      <c r="BQ150" s="146"/>
      <c r="BR150" s="146"/>
      <c r="BS150" s="146"/>
      <c r="BT150" s="146"/>
      <c r="BU150" s="146"/>
      <c r="BV150" s="146"/>
      <c r="BW150" s="146"/>
      <c r="BX150" s="146"/>
      <c r="BY150" s="146"/>
      <c r="BZ150" s="146"/>
      <c r="CA150" s="146"/>
      <c r="CB150" s="146"/>
      <c r="CC150" s="146"/>
      <c r="CD150" s="146"/>
      <c r="CE150" s="146"/>
      <c r="CF150" s="146"/>
      <c r="CG150" s="146"/>
      <c r="CH150" s="146"/>
      <c r="CI150" s="146"/>
      <c r="CJ150" s="146"/>
      <c r="CK150" s="146"/>
      <c r="CL150" s="146"/>
      <c r="CM150" s="146"/>
      <c r="CN150" s="146"/>
      <c r="CO150" s="146"/>
      <c r="CP150" s="146"/>
      <c r="CQ150" s="146"/>
      <c r="CR150" s="146"/>
      <c r="CS150" s="146"/>
      <c r="CT150" s="146"/>
      <c r="CU150" s="146"/>
      <c r="CV150" s="146"/>
      <c r="CW150" s="146"/>
      <c r="CX150" s="146"/>
      <c r="CY150" s="146"/>
      <c r="CZ150" s="146"/>
      <c r="DA150" s="146"/>
      <c r="DB150" s="146"/>
      <c r="DC150" s="146"/>
      <c r="DD150" s="146"/>
      <c r="DE150" s="146"/>
      <c r="DF150" s="146"/>
    </row>
    <row r="151" spans="1:113" ht="13.5" customHeight="1">
      <c r="A151" s="81"/>
      <c r="B151" s="142"/>
      <c r="C151" s="142"/>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c r="AA151" s="146"/>
      <c r="AB151" s="146"/>
      <c r="AC151" s="146"/>
      <c r="AD151" s="146"/>
      <c r="AE151" s="146"/>
      <c r="AF151" s="146"/>
      <c r="AG151" s="146"/>
      <c r="AH151" s="146"/>
      <c r="AI151" s="146"/>
      <c r="AJ151" s="146"/>
      <c r="AK151" s="146"/>
      <c r="AL151" s="146"/>
      <c r="AM151" s="146"/>
      <c r="AN151" s="146"/>
      <c r="AO151" s="146"/>
      <c r="AP151" s="146"/>
      <c r="AQ151" s="146"/>
      <c r="AR151" s="146"/>
      <c r="AS151" s="146"/>
      <c r="AT151" s="146"/>
      <c r="AU151" s="145"/>
      <c r="AV151" s="145"/>
      <c r="AW151" s="142"/>
      <c r="AX151" s="142"/>
      <c r="AY151" s="142"/>
      <c r="AZ151" s="142"/>
      <c r="BA151" s="142"/>
      <c r="BB151" s="142"/>
      <c r="BH151" s="140"/>
      <c r="BI151" s="140"/>
      <c r="BJ151" s="140"/>
      <c r="BK151" s="140"/>
      <c r="BL151" s="146"/>
      <c r="BM151" s="146"/>
      <c r="BN151" s="146"/>
      <c r="BO151" s="146"/>
      <c r="BP151" s="146"/>
      <c r="BQ151" s="146"/>
      <c r="BR151" s="146"/>
      <c r="BS151" s="146"/>
      <c r="BT151" s="146"/>
      <c r="BU151" s="146"/>
      <c r="BV151" s="146"/>
      <c r="BW151" s="146"/>
      <c r="BX151" s="146"/>
      <c r="BY151" s="146"/>
      <c r="BZ151" s="146"/>
      <c r="CA151" s="146"/>
      <c r="CB151" s="146"/>
      <c r="CC151" s="146"/>
      <c r="CD151" s="146"/>
      <c r="CE151" s="146"/>
      <c r="CF151" s="146"/>
      <c r="CG151" s="146"/>
      <c r="CH151" s="146"/>
      <c r="CI151" s="146"/>
      <c r="CJ151" s="146"/>
      <c r="CK151" s="146"/>
      <c r="CL151" s="146"/>
      <c r="CM151" s="146"/>
      <c r="CN151" s="146"/>
      <c r="CO151" s="146"/>
      <c r="CP151" s="146"/>
      <c r="CQ151" s="146"/>
      <c r="CR151" s="146"/>
      <c r="CS151" s="146"/>
      <c r="CT151" s="146"/>
      <c r="CU151" s="146"/>
      <c r="CV151" s="146"/>
      <c r="CW151" s="146"/>
      <c r="CX151" s="146"/>
      <c r="CY151" s="146"/>
      <c r="CZ151" s="146"/>
      <c r="DA151" s="146"/>
      <c r="DB151" s="146"/>
      <c r="DC151" s="146"/>
      <c r="DD151" s="146"/>
      <c r="DE151" s="146"/>
      <c r="DF151" s="146"/>
    </row>
    <row r="152" spans="1:113" ht="13.5" customHeight="1">
      <c r="B152" s="142"/>
      <c r="C152" s="142"/>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0"/>
      <c r="AV152" s="140"/>
      <c r="AW152" s="142"/>
      <c r="AX152" s="142"/>
      <c r="AY152" s="142"/>
      <c r="AZ152" s="142"/>
      <c r="BA152" s="142"/>
      <c r="BB152" s="142"/>
      <c r="BH152" s="140"/>
      <c r="BI152" s="140"/>
      <c r="BJ152" s="140"/>
      <c r="BK152" s="140"/>
      <c r="BL152" s="146"/>
      <c r="BM152" s="146"/>
      <c r="BN152" s="146"/>
      <c r="BO152" s="146"/>
      <c r="BP152" s="146"/>
      <c r="BQ152" s="146"/>
      <c r="BR152" s="146"/>
      <c r="BS152" s="146"/>
      <c r="BT152" s="146"/>
      <c r="BU152" s="146"/>
      <c r="BV152" s="146"/>
      <c r="BW152" s="146"/>
      <c r="BX152" s="146"/>
      <c r="BY152" s="146"/>
      <c r="BZ152" s="146"/>
      <c r="CA152" s="146"/>
      <c r="CB152" s="146"/>
      <c r="CC152" s="146"/>
      <c r="CD152" s="146"/>
      <c r="CE152" s="146"/>
      <c r="CF152" s="146"/>
      <c r="CG152" s="146"/>
      <c r="CH152" s="146"/>
      <c r="CI152" s="146"/>
      <c r="CJ152" s="146"/>
      <c r="CK152" s="146"/>
      <c r="CL152" s="146"/>
      <c r="CM152" s="146"/>
      <c r="CN152" s="146"/>
      <c r="CO152" s="146"/>
      <c r="CP152" s="146"/>
      <c r="CQ152" s="146"/>
      <c r="CR152" s="146"/>
      <c r="CS152" s="146"/>
      <c r="CT152" s="146"/>
      <c r="CU152" s="146"/>
      <c r="CV152" s="146"/>
      <c r="CW152" s="146"/>
      <c r="CX152" s="146"/>
      <c r="CY152" s="146"/>
      <c r="CZ152" s="146"/>
      <c r="DA152" s="146"/>
      <c r="DB152" s="146"/>
      <c r="DC152" s="146"/>
      <c r="DD152" s="146"/>
      <c r="DE152" s="146"/>
      <c r="DF152" s="146"/>
    </row>
    <row r="153" spans="1:113" ht="13.5" customHeight="1">
      <c r="B153" s="142"/>
      <c r="C153" s="142"/>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0"/>
      <c r="AV153" s="140"/>
      <c r="AW153" s="142"/>
      <c r="AX153" s="142"/>
      <c r="AY153" s="142"/>
      <c r="AZ153" s="142"/>
      <c r="BA153" s="142"/>
      <c r="BB153" s="142"/>
      <c r="BH153" s="140"/>
      <c r="BI153" s="140"/>
      <c r="BJ153" s="140"/>
      <c r="BK153" s="140"/>
      <c r="BL153" s="146"/>
      <c r="BM153" s="146"/>
      <c r="BN153" s="146"/>
      <c r="BO153" s="146"/>
      <c r="BP153" s="146"/>
      <c r="BQ153" s="146"/>
      <c r="BR153" s="146"/>
      <c r="BS153" s="146"/>
      <c r="BT153" s="146"/>
      <c r="BU153" s="146"/>
      <c r="BV153" s="146"/>
      <c r="BW153" s="146"/>
      <c r="BX153" s="146"/>
      <c r="BY153" s="146"/>
      <c r="BZ153" s="146"/>
      <c r="CA153" s="146"/>
      <c r="CB153" s="146"/>
      <c r="CC153" s="146"/>
      <c r="CD153" s="146"/>
      <c r="CE153" s="146"/>
      <c r="CF153" s="146"/>
      <c r="CG153" s="146"/>
      <c r="CH153" s="146"/>
      <c r="CI153" s="146"/>
      <c r="CJ153" s="146"/>
      <c r="CK153" s="146"/>
      <c r="CL153" s="146"/>
      <c r="CM153" s="146"/>
      <c r="CN153" s="146"/>
      <c r="CO153" s="146"/>
      <c r="CP153" s="146"/>
      <c r="CQ153" s="146"/>
      <c r="CR153" s="146"/>
      <c r="CS153" s="146"/>
      <c r="CT153" s="146"/>
      <c r="CU153" s="146"/>
      <c r="CV153" s="146"/>
      <c r="CW153" s="146"/>
      <c r="CX153" s="146"/>
      <c r="CY153" s="146"/>
      <c r="CZ153" s="146"/>
      <c r="DA153" s="146"/>
      <c r="DB153" s="146"/>
      <c r="DC153" s="146"/>
      <c r="DD153" s="146"/>
      <c r="DE153" s="146"/>
      <c r="DF153" s="146"/>
    </row>
    <row r="154" spans="1:113" ht="13.5" customHeight="1">
      <c r="B154" s="142"/>
      <c r="C154" s="142"/>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146"/>
      <c r="AH154" s="146"/>
      <c r="AI154" s="146"/>
      <c r="AJ154" s="146"/>
      <c r="AK154" s="146"/>
      <c r="AL154" s="146"/>
      <c r="AM154" s="146"/>
      <c r="AN154" s="146"/>
      <c r="AO154" s="146"/>
      <c r="AP154" s="146"/>
      <c r="AQ154" s="146"/>
      <c r="AR154" s="146"/>
      <c r="AS154" s="146"/>
      <c r="AT154" s="146"/>
      <c r="AU154" s="143"/>
      <c r="AV154" s="143"/>
      <c r="AW154" s="142"/>
      <c r="AX154" s="142"/>
      <c r="AY154" s="142"/>
      <c r="AZ154" s="142"/>
      <c r="BA154" s="142"/>
      <c r="BB154" s="142"/>
      <c r="BH154" s="140"/>
      <c r="BI154" s="140"/>
      <c r="BJ154" s="140"/>
      <c r="BK154" s="140"/>
      <c r="BL154" s="146"/>
      <c r="BM154" s="146"/>
      <c r="BN154" s="146"/>
      <c r="BO154" s="146"/>
      <c r="BP154" s="146"/>
      <c r="BQ154" s="146"/>
      <c r="BR154" s="146"/>
      <c r="BS154" s="146"/>
      <c r="BT154" s="146"/>
      <c r="BU154" s="146"/>
      <c r="BV154" s="146"/>
      <c r="BW154" s="146"/>
      <c r="BX154" s="146"/>
      <c r="BY154" s="146"/>
      <c r="BZ154" s="146"/>
      <c r="CA154" s="146"/>
      <c r="CB154" s="146"/>
      <c r="CC154" s="146"/>
      <c r="CD154" s="146"/>
      <c r="CE154" s="146"/>
      <c r="CF154" s="146"/>
      <c r="CG154" s="146"/>
      <c r="CH154" s="146"/>
      <c r="CI154" s="146"/>
      <c r="CJ154" s="146"/>
      <c r="CK154" s="146"/>
      <c r="CL154" s="146"/>
      <c r="CM154" s="146"/>
      <c r="CN154" s="146"/>
      <c r="CO154" s="146"/>
      <c r="CP154" s="146"/>
      <c r="CQ154" s="146"/>
      <c r="CR154" s="146"/>
      <c r="CS154" s="146"/>
      <c r="CT154" s="146"/>
      <c r="CU154" s="146"/>
      <c r="CV154" s="146"/>
      <c r="CW154" s="146"/>
      <c r="CX154" s="146"/>
      <c r="CY154" s="146"/>
      <c r="CZ154" s="146"/>
      <c r="DA154" s="146"/>
      <c r="DB154" s="146"/>
      <c r="DC154" s="146"/>
      <c r="DD154" s="146"/>
      <c r="DE154" s="146"/>
      <c r="DF154" s="146"/>
    </row>
    <row r="155" spans="1:113" ht="13.5" customHeight="1">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2"/>
      <c r="AV155" s="142"/>
      <c r="AW155" s="142"/>
      <c r="AX155" s="142"/>
      <c r="AY155" s="142"/>
      <c r="AZ155" s="142"/>
      <c r="BA155" s="142"/>
      <c r="BB155" s="142"/>
      <c r="BH155" s="140"/>
      <c r="BI155" s="140"/>
      <c r="BJ155" s="140"/>
      <c r="BK155" s="140"/>
      <c r="BL155" s="146"/>
      <c r="BM155" s="146"/>
      <c r="BN155" s="146"/>
      <c r="BO155" s="146"/>
      <c r="BP155" s="146"/>
      <c r="BQ155" s="146"/>
      <c r="BR155" s="146"/>
      <c r="BS155" s="146"/>
      <c r="BT155" s="146"/>
      <c r="BU155" s="146"/>
      <c r="BV155" s="146"/>
      <c r="BW155" s="146"/>
      <c r="BX155" s="146"/>
      <c r="BY155" s="146"/>
      <c r="BZ155" s="146"/>
      <c r="CA155" s="146"/>
      <c r="CB155" s="146"/>
      <c r="CC155" s="146"/>
      <c r="CD155" s="146"/>
      <c r="CE155" s="146"/>
      <c r="CF155" s="146"/>
      <c r="CG155" s="146"/>
      <c r="CH155" s="146"/>
      <c r="CI155" s="146"/>
      <c r="CJ155" s="146"/>
      <c r="CK155" s="146"/>
      <c r="CL155" s="146"/>
      <c r="CM155" s="146"/>
      <c r="CN155" s="146"/>
      <c r="CO155" s="146"/>
      <c r="CP155" s="146"/>
      <c r="CQ155" s="146"/>
      <c r="CR155" s="146"/>
      <c r="CS155" s="146"/>
      <c r="CT155" s="146"/>
      <c r="CU155" s="146"/>
      <c r="CV155" s="146"/>
      <c r="CW155" s="146"/>
      <c r="CX155" s="146"/>
      <c r="CY155" s="146"/>
      <c r="CZ155" s="146"/>
      <c r="DA155" s="146"/>
      <c r="DB155" s="146"/>
      <c r="DC155" s="146"/>
      <c r="DD155" s="146"/>
      <c r="DE155" s="146"/>
      <c r="DF155" s="146"/>
    </row>
    <row r="156" spans="1:113" ht="13.5" customHeight="1">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2"/>
      <c r="AV156" s="142"/>
      <c r="AW156" s="142"/>
      <c r="AX156" s="142"/>
      <c r="AY156" s="142"/>
      <c r="AZ156" s="142"/>
      <c r="BA156" s="142"/>
      <c r="BB156" s="142"/>
      <c r="BH156" s="140"/>
      <c r="BI156" s="140"/>
      <c r="BJ156" s="140"/>
      <c r="BK156" s="140"/>
      <c r="BL156" s="146"/>
      <c r="BM156" s="146"/>
      <c r="BN156" s="146"/>
      <c r="BO156" s="146"/>
      <c r="BP156" s="146"/>
      <c r="BQ156" s="146"/>
      <c r="BR156" s="146"/>
      <c r="BS156" s="146"/>
      <c r="BT156" s="146"/>
      <c r="BU156" s="146"/>
      <c r="BV156" s="146"/>
      <c r="BW156" s="146"/>
      <c r="BX156" s="146"/>
      <c r="BY156" s="146"/>
      <c r="BZ156" s="146"/>
      <c r="CA156" s="146"/>
      <c r="CB156" s="146"/>
      <c r="CC156" s="146"/>
      <c r="CD156" s="146"/>
      <c r="CE156" s="146"/>
      <c r="CF156" s="146"/>
      <c r="CG156" s="146"/>
      <c r="CH156" s="146"/>
      <c r="CI156" s="146"/>
      <c r="CJ156" s="146"/>
      <c r="CK156" s="146"/>
      <c r="CL156" s="146"/>
      <c r="CM156" s="146"/>
      <c r="CN156" s="146"/>
      <c r="CO156" s="146"/>
      <c r="CP156" s="146"/>
      <c r="CQ156" s="146"/>
      <c r="CR156" s="146"/>
      <c r="CS156" s="146"/>
      <c r="CT156" s="146"/>
      <c r="CU156" s="146"/>
      <c r="CV156" s="146"/>
      <c r="CW156" s="146"/>
      <c r="CX156" s="146"/>
      <c r="CY156" s="146"/>
      <c r="CZ156" s="146"/>
      <c r="DA156" s="146"/>
      <c r="DB156" s="146"/>
      <c r="DC156" s="146"/>
      <c r="DD156" s="146"/>
      <c r="DE156" s="146"/>
      <c r="DF156" s="146"/>
    </row>
    <row r="157" spans="1:113" ht="13.5" customHeight="1">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2"/>
      <c r="AV157" s="142"/>
      <c r="AW157" s="142"/>
      <c r="AX157" s="142"/>
      <c r="AY157" s="142"/>
      <c r="AZ157" s="142"/>
      <c r="BA157" s="142"/>
      <c r="BB157" s="142"/>
      <c r="BH157" s="140"/>
      <c r="BI157" s="140"/>
      <c r="BJ157" s="140"/>
      <c r="BK157" s="140"/>
      <c r="BL157" s="146"/>
      <c r="BM157" s="146"/>
      <c r="BN157" s="146"/>
      <c r="BO157" s="146"/>
      <c r="BP157" s="146"/>
      <c r="BQ157" s="146"/>
      <c r="BR157" s="146"/>
      <c r="BS157" s="146"/>
      <c r="BT157" s="146"/>
      <c r="BU157" s="146"/>
      <c r="BV157" s="146"/>
      <c r="BW157" s="146"/>
      <c r="BX157" s="146"/>
      <c r="BY157" s="146"/>
      <c r="BZ157" s="146"/>
      <c r="CA157" s="146"/>
      <c r="CB157" s="146"/>
      <c r="CC157" s="146"/>
      <c r="CD157" s="146"/>
      <c r="CE157" s="146"/>
      <c r="CF157" s="146"/>
      <c r="CG157" s="146"/>
      <c r="CH157" s="146"/>
      <c r="CI157" s="146"/>
      <c r="CJ157" s="146"/>
      <c r="CK157" s="146"/>
      <c r="CL157" s="146"/>
      <c r="CM157" s="146"/>
      <c r="CN157" s="146"/>
      <c r="CO157" s="146"/>
      <c r="CP157" s="146"/>
      <c r="CQ157" s="146"/>
      <c r="CR157" s="146"/>
      <c r="CS157" s="146"/>
      <c r="CT157" s="146"/>
      <c r="CU157" s="146"/>
      <c r="CV157" s="146"/>
      <c r="CW157" s="146"/>
      <c r="CX157" s="146"/>
      <c r="CY157" s="146"/>
      <c r="CZ157" s="146"/>
      <c r="DA157" s="146"/>
      <c r="DB157" s="146"/>
      <c r="DC157" s="146"/>
      <c r="DD157" s="146"/>
      <c r="DE157" s="146"/>
      <c r="DF157" s="146"/>
    </row>
    <row r="158" spans="1:113" ht="13.5" customHeight="1">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2"/>
      <c r="AV158" s="142"/>
      <c r="AW158" s="142"/>
      <c r="AX158" s="142"/>
      <c r="AY158" s="142"/>
      <c r="AZ158" s="142"/>
      <c r="BA158" s="142"/>
      <c r="BB158" s="142"/>
      <c r="BH158" s="140"/>
      <c r="BI158" s="140"/>
      <c r="BJ158" s="140"/>
      <c r="BK158" s="140"/>
    </row>
    <row r="159" spans="1:113" ht="13.5" customHeight="1">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c r="AB159" s="146"/>
      <c r="AC159" s="146"/>
      <c r="AD159" s="146"/>
      <c r="AE159" s="146"/>
      <c r="AF159" s="146"/>
      <c r="AG159" s="146"/>
      <c r="AH159" s="146"/>
      <c r="AI159" s="146"/>
      <c r="AJ159" s="146"/>
      <c r="AK159" s="146"/>
      <c r="AL159" s="146"/>
      <c r="AM159" s="146"/>
      <c r="AN159" s="146"/>
      <c r="AO159" s="146"/>
      <c r="AP159" s="146"/>
      <c r="AQ159" s="146"/>
      <c r="AR159" s="146"/>
      <c r="AS159" s="146"/>
      <c r="AT159" s="146"/>
      <c r="AU159" s="142"/>
      <c r="AV159" s="142"/>
      <c r="AW159" s="142"/>
      <c r="AX159" s="142"/>
      <c r="AY159" s="142"/>
      <c r="AZ159" s="142"/>
      <c r="BA159" s="142"/>
      <c r="BB159" s="142"/>
      <c r="BH159" s="146"/>
      <c r="BI159" s="140"/>
      <c r="BJ159" s="140"/>
      <c r="BK159" s="257"/>
      <c r="BL159" s="146"/>
      <c r="BM159" s="146"/>
      <c r="BN159" s="146"/>
      <c r="BO159" s="146"/>
      <c r="BP159" s="146"/>
      <c r="BQ159" s="146"/>
      <c r="BR159" s="146"/>
      <c r="BS159" s="146"/>
      <c r="BT159" s="146"/>
      <c r="BU159" s="146"/>
      <c r="BV159" s="146"/>
      <c r="BW159" s="146"/>
      <c r="BX159" s="146"/>
      <c r="BY159" s="146"/>
      <c r="BZ159" s="146"/>
      <c r="CA159" s="146"/>
      <c r="CB159" s="146"/>
      <c r="CC159" s="146"/>
      <c r="CD159" s="146"/>
      <c r="CE159" s="146"/>
      <c r="CF159" s="146"/>
      <c r="CG159" s="146"/>
      <c r="CH159" s="146"/>
      <c r="CI159" s="146"/>
      <c r="CJ159" s="146"/>
      <c r="CK159" s="146"/>
      <c r="CL159" s="146"/>
      <c r="CM159" s="146"/>
      <c r="CN159" s="146"/>
      <c r="CO159" s="146"/>
      <c r="CP159" s="146"/>
      <c r="CQ159" s="146"/>
      <c r="CR159" s="146"/>
      <c r="CS159" s="146"/>
      <c r="CT159" s="146"/>
      <c r="CU159" s="146"/>
      <c r="CV159" s="146"/>
      <c r="CW159" s="146"/>
      <c r="CX159" s="146"/>
      <c r="CY159" s="146"/>
      <c r="CZ159" s="146"/>
      <c r="DA159" s="146"/>
      <c r="DB159" s="146"/>
      <c r="DC159" s="146"/>
      <c r="DD159" s="146"/>
      <c r="DE159" s="146"/>
      <c r="DF159" s="146"/>
    </row>
    <row r="160" spans="1:113" ht="13.5" customHeight="1">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c r="AB160" s="146"/>
      <c r="AC160" s="146"/>
      <c r="AD160" s="146"/>
      <c r="AE160" s="146"/>
      <c r="AF160" s="146"/>
      <c r="AG160" s="146"/>
      <c r="AH160" s="146"/>
      <c r="AI160" s="146"/>
      <c r="AJ160" s="146"/>
      <c r="AK160" s="146"/>
      <c r="AL160" s="146"/>
      <c r="AM160" s="146"/>
      <c r="AN160" s="146"/>
      <c r="AO160" s="146"/>
      <c r="AP160" s="146"/>
      <c r="AQ160" s="146"/>
      <c r="AR160" s="146"/>
      <c r="AS160" s="146"/>
      <c r="AT160" s="146"/>
      <c r="AU160" s="142"/>
      <c r="AV160" s="142"/>
      <c r="AW160" s="142"/>
      <c r="AX160" s="142"/>
      <c r="AY160" s="142"/>
      <c r="AZ160" s="142"/>
      <c r="BA160" s="142"/>
      <c r="BB160" s="142"/>
      <c r="BH160" s="146"/>
      <c r="BI160" s="140"/>
      <c r="BJ160" s="140"/>
      <c r="BK160" s="257"/>
      <c r="BL160" s="146"/>
      <c r="BM160" s="146"/>
      <c r="BN160" s="146"/>
      <c r="BO160" s="146"/>
      <c r="BP160" s="146"/>
      <c r="BQ160" s="146"/>
      <c r="BR160" s="146"/>
      <c r="BS160" s="146"/>
      <c r="BT160" s="146"/>
      <c r="BU160" s="146"/>
      <c r="BV160" s="146"/>
      <c r="BW160" s="146"/>
      <c r="BX160" s="146"/>
      <c r="BY160" s="146"/>
      <c r="BZ160" s="146"/>
      <c r="CA160" s="146"/>
      <c r="CB160" s="146"/>
      <c r="CC160" s="146"/>
      <c r="CD160" s="146"/>
      <c r="CE160" s="146"/>
      <c r="CF160" s="146"/>
      <c r="CG160" s="146"/>
      <c r="CH160" s="146"/>
      <c r="CI160" s="146"/>
      <c r="CJ160" s="146"/>
      <c r="CK160" s="146"/>
      <c r="CL160" s="146"/>
      <c r="CM160" s="146"/>
      <c r="CN160" s="146"/>
      <c r="CO160" s="146"/>
      <c r="CP160" s="146"/>
      <c r="CQ160" s="146"/>
      <c r="CR160" s="146"/>
      <c r="CS160" s="146"/>
      <c r="CT160" s="146"/>
      <c r="CU160" s="146"/>
      <c r="CV160" s="146"/>
      <c r="CW160" s="146"/>
      <c r="CX160" s="146"/>
      <c r="CY160" s="146"/>
      <c r="CZ160" s="146"/>
      <c r="DA160" s="146"/>
      <c r="DB160" s="146"/>
      <c r="DC160" s="146"/>
      <c r="DD160" s="146"/>
      <c r="DE160" s="146"/>
      <c r="DF160" s="146"/>
    </row>
    <row r="161" spans="2:111" ht="13.5" customHeight="1">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2"/>
      <c r="AV161" s="142"/>
      <c r="AW161" s="142"/>
      <c r="AX161" s="142"/>
      <c r="AY161" s="142"/>
      <c r="AZ161" s="142"/>
      <c r="BA161" s="142"/>
      <c r="BB161" s="142"/>
      <c r="BH161" s="140"/>
      <c r="BI161" s="140"/>
      <c r="BJ161" s="140"/>
      <c r="BK161" s="140"/>
      <c r="BL161" s="146"/>
      <c r="BM161" s="146"/>
      <c r="BN161" s="146"/>
      <c r="BO161" s="146"/>
      <c r="BP161" s="146"/>
      <c r="BQ161" s="146"/>
      <c r="BR161" s="146"/>
      <c r="BS161" s="146"/>
      <c r="BT161" s="146"/>
      <c r="BU161" s="146"/>
      <c r="BV161" s="146"/>
      <c r="BW161" s="146"/>
      <c r="BX161" s="146"/>
      <c r="BY161" s="146"/>
      <c r="BZ161" s="146"/>
      <c r="CA161" s="146"/>
      <c r="CB161" s="146"/>
      <c r="CC161" s="146"/>
      <c r="CD161" s="146"/>
      <c r="CE161" s="146"/>
      <c r="CF161" s="146"/>
      <c r="CG161" s="146"/>
      <c r="CH161" s="146"/>
      <c r="CI161" s="146"/>
      <c r="CJ161" s="146"/>
      <c r="CK161" s="146"/>
      <c r="CL161" s="146"/>
      <c r="CM161" s="146"/>
      <c r="CN161" s="146"/>
      <c r="CO161" s="146"/>
      <c r="CP161" s="146"/>
      <c r="CQ161" s="146"/>
      <c r="CR161" s="146"/>
      <c r="CS161" s="146"/>
      <c r="CT161" s="146"/>
      <c r="CU161" s="146"/>
      <c r="CV161" s="146"/>
      <c r="CW161" s="146"/>
      <c r="CX161" s="146"/>
      <c r="CY161" s="146"/>
      <c r="CZ161" s="146"/>
      <c r="DA161" s="146"/>
      <c r="DB161" s="146"/>
      <c r="DC161" s="146"/>
      <c r="DD161" s="146"/>
      <c r="DE161" s="146"/>
      <c r="DF161" s="146"/>
    </row>
    <row r="162" spans="2:111" ht="13.5" customHeight="1">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2"/>
      <c r="AV162" s="142"/>
      <c r="AW162" s="142"/>
      <c r="AX162" s="142"/>
      <c r="AY162" s="142"/>
      <c r="AZ162" s="142"/>
      <c r="BA162" s="142"/>
      <c r="BB162" s="142"/>
      <c r="BH162" s="140"/>
      <c r="BI162" s="140"/>
      <c r="BJ162" s="140"/>
      <c r="BK162" s="140"/>
      <c r="BL162" s="146"/>
      <c r="BM162" s="146"/>
      <c r="BN162" s="146"/>
      <c r="BO162" s="146"/>
      <c r="BP162" s="146"/>
      <c r="BQ162" s="146"/>
      <c r="BR162" s="146"/>
      <c r="BS162" s="146"/>
      <c r="BT162" s="146"/>
      <c r="BU162" s="146"/>
      <c r="BV162" s="146"/>
      <c r="BW162" s="146"/>
      <c r="BX162" s="146"/>
      <c r="BY162" s="146"/>
      <c r="BZ162" s="146"/>
      <c r="CA162" s="146"/>
      <c r="CB162" s="146"/>
      <c r="CC162" s="146"/>
      <c r="CD162" s="146"/>
      <c r="CE162" s="146"/>
      <c r="CF162" s="146"/>
      <c r="CG162" s="146"/>
      <c r="CH162" s="146"/>
      <c r="CI162" s="146"/>
      <c r="CJ162" s="146"/>
      <c r="CK162" s="146"/>
      <c r="CL162" s="146"/>
      <c r="CM162" s="146"/>
      <c r="CN162" s="146"/>
      <c r="CO162" s="146"/>
      <c r="CP162" s="146"/>
      <c r="CQ162" s="146"/>
      <c r="CR162" s="146"/>
      <c r="CS162" s="146"/>
      <c r="CT162" s="146"/>
      <c r="CU162" s="146"/>
      <c r="CV162" s="146"/>
      <c r="CW162" s="146"/>
      <c r="CX162" s="146"/>
      <c r="CY162" s="146"/>
      <c r="CZ162" s="146"/>
      <c r="DA162" s="146"/>
      <c r="DB162" s="146"/>
      <c r="DC162" s="146"/>
      <c r="DD162" s="146"/>
      <c r="DE162" s="146"/>
      <c r="DF162" s="146"/>
    </row>
    <row r="163" spans="2:111" ht="13.5" customHeight="1">
      <c r="B163" s="140"/>
      <c r="C163" s="140"/>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c r="AB163" s="146"/>
      <c r="AC163" s="146"/>
      <c r="AD163" s="146"/>
      <c r="AE163" s="146"/>
      <c r="AF163" s="146"/>
      <c r="AG163" s="146"/>
      <c r="AH163" s="146"/>
      <c r="AI163" s="146"/>
      <c r="AJ163" s="146"/>
      <c r="AK163" s="146"/>
      <c r="AL163" s="146"/>
      <c r="AM163" s="146"/>
      <c r="AN163" s="146"/>
      <c r="AO163" s="146"/>
      <c r="AP163" s="146"/>
      <c r="AQ163" s="146"/>
      <c r="AR163" s="146"/>
      <c r="AS163" s="146"/>
      <c r="AT163" s="146"/>
      <c r="AU163" s="142"/>
      <c r="AV163" s="142"/>
      <c r="AW163" s="142"/>
      <c r="AX163" s="142"/>
      <c r="AY163" s="142"/>
      <c r="AZ163" s="142"/>
      <c r="BA163" s="142"/>
      <c r="BB163" s="142"/>
      <c r="BH163" s="140"/>
      <c r="BI163" s="140"/>
      <c r="BJ163" s="140"/>
      <c r="BK163" s="140"/>
      <c r="BL163" s="140"/>
      <c r="BM163" s="140"/>
      <c r="BN163" s="140"/>
      <c r="BO163" s="140"/>
      <c r="BP163" s="140"/>
      <c r="BQ163" s="140"/>
      <c r="BR163" s="140"/>
      <c r="BS163" s="140"/>
      <c r="BT163" s="140"/>
      <c r="BU163" s="140"/>
      <c r="BV163" s="140"/>
      <c r="BW163" s="140"/>
      <c r="BX163" s="140"/>
      <c r="BY163" s="140"/>
      <c r="BZ163" s="140"/>
      <c r="CA163" s="140"/>
      <c r="CB163" s="140"/>
      <c r="CC163" s="140"/>
      <c r="CD163" s="140"/>
      <c r="CE163" s="140"/>
      <c r="CF163" s="140"/>
      <c r="CG163" s="140"/>
      <c r="CH163" s="140"/>
      <c r="CI163" s="140"/>
      <c r="CJ163" s="140"/>
      <c r="CK163" s="140"/>
      <c r="CL163" s="140"/>
      <c r="CM163" s="140"/>
      <c r="CN163" s="140"/>
      <c r="CO163" s="140"/>
      <c r="CP163" s="140"/>
      <c r="CQ163" s="140"/>
      <c r="CR163" s="140"/>
      <c r="CS163" s="140"/>
      <c r="CT163" s="140"/>
      <c r="CU163" s="140"/>
      <c r="CV163" s="140"/>
      <c r="CW163" s="140"/>
      <c r="CX163" s="140"/>
      <c r="CY163" s="140"/>
      <c r="CZ163" s="140"/>
      <c r="DA163" s="140"/>
      <c r="DB163" s="140"/>
      <c r="DC163" s="140"/>
      <c r="DD163" s="140"/>
      <c r="DE163" s="140"/>
      <c r="DF163" s="140"/>
    </row>
    <row r="164" spans="2:111" ht="13.5" customHeight="1">
      <c r="B164" s="140"/>
      <c r="C164" s="140"/>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c r="AA164" s="146"/>
      <c r="AB164" s="146"/>
      <c r="AC164" s="146"/>
      <c r="AD164" s="146"/>
      <c r="AE164" s="146"/>
      <c r="AF164" s="146"/>
      <c r="AG164" s="146"/>
      <c r="AH164" s="146"/>
      <c r="AI164" s="146"/>
      <c r="AJ164" s="146"/>
      <c r="AK164" s="146"/>
      <c r="AL164" s="146"/>
      <c r="AM164" s="146"/>
      <c r="AN164" s="146"/>
      <c r="AO164" s="146"/>
      <c r="AP164" s="146"/>
      <c r="AQ164" s="146"/>
      <c r="AR164" s="146"/>
      <c r="AS164" s="146"/>
      <c r="AT164" s="146"/>
      <c r="AU164" s="142"/>
      <c r="AV164" s="142"/>
      <c r="AW164" s="142"/>
      <c r="AX164" s="142"/>
      <c r="AY164" s="142"/>
      <c r="AZ164" s="142"/>
      <c r="BA164" s="142"/>
      <c r="BB164" s="142"/>
      <c r="BH164" s="140"/>
      <c r="BI164" s="140"/>
      <c r="BJ164" s="140"/>
      <c r="BK164" s="140"/>
      <c r="BL164" s="140"/>
      <c r="BM164" s="140"/>
      <c r="BN164" s="140"/>
      <c r="BO164" s="140"/>
      <c r="BP164" s="140"/>
      <c r="BQ164" s="140"/>
      <c r="BR164" s="140"/>
      <c r="BS164" s="140"/>
      <c r="BT164" s="140"/>
      <c r="BU164" s="140"/>
      <c r="BV164" s="140"/>
      <c r="BW164" s="140"/>
      <c r="BX164" s="140"/>
      <c r="BY164" s="140"/>
      <c r="BZ164" s="140"/>
      <c r="CA164" s="140"/>
      <c r="CB164" s="140"/>
      <c r="CC164" s="140"/>
      <c r="CD164" s="140"/>
      <c r="CE164" s="140"/>
      <c r="CF164" s="140"/>
      <c r="CG164" s="140"/>
      <c r="CH164" s="140"/>
      <c r="CI164" s="140"/>
      <c r="CJ164" s="140"/>
      <c r="CK164" s="140"/>
      <c r="CL164" s="140"/>
      <c r="CM164" s="140"/>
      <c r="CN164" s="140"/>
      <c r="CO164" s="140"/>
      <c r="CP164" s="140"/>
      <c r="CQ164" s="140"/>
      <c r="CR164" s="140"/>
      <c r="CS164" s="140"/>
      <c r="CT164" s="140"/>
      <c r="CU164" s="140"/>
      <c r="CV164" s="140"/>
      <c r="CW164" s="140"/>
      <c r="CX164" s="140"/>
      <c r="CY164" s="140"/>
      <c r="CZ164" s="140"/>
      <c r="DA164" s="140"/>
      <c r="DB164" s="140"/>
      <c r="DC164" s="140"/>
      <c r="DD164" s="140"/>
      <c r="DE164" s="140"/>
      <c r="DF164" s="140"/>
    </row>
    <row r="165" spans="2:111" ht="13.5" customHeight="1">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c r="AA165" s="146"/>
      <c r="AB165" s="146"/>
      <c r="AC165" s="146"/>
      <c r="AD165" s="146"/>
      <c r="AE165" s="146"/>
      <c r="AF165" s="146"/>
      <c r="AG165" s="146"/>
      <c r="AH165" s="146"/>
      <c r="AI165" s="146"/>
      <c r="AJ165" s="146"/>
      <c r="AK165" s="146"/>
      <c r="AL165" s="146"/>
      <c r="AM165" s="146"/>
      <c r="AN165" s="146"/>
      <c r="AO165" s="146"/>
      <c r="AP165" s="146"/>
      <c r="AQ165" s="146"/>
      <c r="AR165" s="146"/>
      <c r="AS165" s="146"/>
      <c r="AT165" s="146"/>
      <c r="AU165" s="142"/>
      <c r="AV165" s="142"/>
      <c r="AW165" s="142"/>
      <c r="AX165" s="142"/>
      <c r="AY165" s="142"/>
      <c r="AZ165" s="142"/>
      <c r="BA165" s="142"/>
      <c r="BB165" s="142"/>
      <c r="BH165" s="140"/>
      <c r="BI165" s="140"/>
      <c r="BJ165" s="140"/>
      <c r="BK165" s="140"/>
      <c r="BL165" s="146"/>
      <c r="BM165" s="146"/>
      <c r="BN165" s="146"/>
      <c r="BO165" s="146"/>
      <c r="BP165" s="146"/>
      <c r="BQ165" s="146"/>
      <c r="BR165" s="146"/>
      <c r="BS165" s="146"/>
      <c r="BT165" s="146"/>
      <c r="BU165" s="146"/>
      <c r="BV165" s="146"/>
      <c r="BW165" s="146"/>
      <c r="BX165" s="146"/>
      <c r="BY165" s="146"/>
      <c r="BZ165" s="146"/>
      <c r="CA165" s="146"/>
      <c r="CB165" s="146"/>
      <c r="CC165" s="146"/>
      <c r="CD165" s="146"/>
      <c r="CE165" s="146"/>
      <c r="CF165" s="146"/>
      <c r="CG165" s="146"/>
      <c r="CH165" s="146"/>
      <c r="CI165" s="146"/>
      <c r="CJ165" s="146"/>
      <c r="CK165" s="146"/>
      <c r="CL165" s="146"/>
      <c r="CM165" s="146"/>
      <c r="CN165" s="146"/>
      <c r="CO165" s="146"/>
      <c r="CP165" s="146"/>
      <c r="CQ165" s="146"/>
      <c r="CR165" s="146"/>
      <c r="CS165" s="146"/>
      <c r="CT165" s="146"/>
      <c r="CU165" s="146"/>
      <c r="CV165" s="146"/>
      <c r="CW165" s="146"/>
      <c r="CX165" s="146"/>
      <c r="CY165" s="146"/>
      <c r="CZ165" s="146"/>
      <c r="DA165" s="146"/>
      <c r="DB165" s="146"/>
      <c r="DC165" s="146"/>
      <c r="DD165" s="146"/>
      <c r="DE165" s="146"/>
      <c r="DF165" s="146"/>
    </row>
    <row r="166" spans="2:111" ht="13.5" customHeight="1">
      <c r="AU166" s="142"/>
      <c r="AV166" s="142"/>
      <c r="AW166" s="142"/>
      <c r="AX166" s="142"/>
      <c r="AY166" s="142"/>
      <c r="AZ166" s="142"/>
      <c r="BA166" s="142"/>
      <c r="BB166" s="142"/>
      <c r="BH166" s="140"/>
      <c r="BI166" s="140"/>
      <c r="BJ166" s="140"/>
      <c r="BK166" s="140"/>
      <c r="BL166" s="146"/>
      <c r="BM166" s="146"/>
      <c r="BN166" s="146"/>
      <c r="BO166" s="146"/>
      <c r="BP166" s="146"/>
      <c r="BQ166" s="146"/>
      <c r="BR166" s="146"/>
      <c r="BS166" s="146"/>
      <c r="BT166" s="146"/>
      <c r="BU166" s="146"/>
      <c r="BV166" s="146"/>
      <c r="BW166" s="146"/>
      <c r="BX166" s="146"/>
      <c r="BY166" s="146"/>
      <c r="BZ166" s="146"/>
      <c r="CA166" s="146"/>
      <c r="CB166" s="146"/>
      <c r="CC166" s="146"/>
      <c r="CD166" s="146"/>
      <c r="CE166" s="146"/>
      <c r="CF166" s="146"/>
      <c r="CG166" s="146"/>
      <c r="CH166" s="146"/>
      <c r="CI166" s="146"/>
      <c r="CJ166" s="146"/>
      <c r="CK166" s="146"/>
      <c r="CL166" s="146"/>
      <c r="CM166" s="146"/>
      <c r="CN166" s="146"/>
      <c r="CO166" s="146"/>
      <c r="CP166" s="146"/>
      <c r="CQ166" s="146"/>
      <c r="CR166" s="146"/>
      <c r="CS166" s="146"/>
      <c r="CT166" s="146"/>
      <c r="CU166" s="146"/>
      <c r="CV166" s="146"/>
      <c r="CW166" s="146"/>
      <c r="CX166" s="146"/>
      <c r="CY166" s="146"/>
      <c r="CZ166" s="146"/>
      <c r="DA166" s="146"/>
      <c r="DB166" s="146"/>
      <c r="DC166" s="146"/>
      <c r="DD166" s="146"/>
      <c r="DE166" s="146"/>
      <c r="DF166" s="146"/>
    </row>
    <row r="167" spans="2:111" ht="13.5" customHeight="1">
      <c r="AU167" s="142"/>
      <c r="AV167" s="142"/>
      <c r="AW167" s="142"/>
      <c r="AX167" s="142"/>
      <c r="AY167" s="142"/>
      <c r="AZ167" s="142"/>
      <c r="BA167" s="142"/>
      <c r="BB167" s="142"/>
      <c r="BC167" s="142"/>
      <c r="BD167" s="142"/>
      <c r="BE167" s="142"/>
      <c r="BF167" s="142"/>
      <c r="BG167" s="142"/>
      <c r="BH167" s="146"/>
      <c r="BI167" s="140"/>
      <c r="BJ167" s="140"/>
      <c r="BK167" s="257"/>
      <c r="BL167" s="146"/>
      <c r="BM167" s="146"/>
      <c r="BN167" s="146"/>
      <c r="BO167" s="146"/>
      <c r="BP167" s="146"/>
      <c r="BQ167" s="146"/>
      <c r="BR167" s="146"/>
      <c r="BS167" s="146"/>
      <c r="BT167" s="146"/>
      <c r="BU167" s="146"/>
      <c r="BV167" s="146"/>
      <c r="BW167" s="146"/>
      <c r="BX167" s="146"/>
      <c r="BY167" s="146"/>
      <c r="BZ167" s="146"/>
      <c r="CA167" s="146"/>
      <c r="CB167" s="146"/>
      <c r="CC167" s="146"/>
      <c r="CD167" s="146"/>
      <c r="CE167" s="146"/>
      <c r="CF167" s="146"/>
      <c r="CG167" s="146"/>
      <c r="CH167" s="146"/>
      <c r="CI167" s="146"/>
      <c r="CJ167" s="146"/>
      <c r="CK167" s="146"/>
      <c r="CL167" s="146"/>
      <c r="CM167" s="146"/>
      <c r="CN167" s="146"/>
      <c r="CO167" s="146"/>
      <c r="CP167" s="146"/>
      <c r="CQ167" s="146"/>
      <c r="CR167" s="146"/>
      <c r="CS167" s="146"/>
      <c r="CT167" s="146"/>
      <c r="CU167" s="146"/>
      <c r="CV167" s="146"/>
      <c r="CW167" s="146"/>
      <c r="CX167" s="146"/>
      <c r="CY167" s="146"/>
      <c r="CZ167" s="146"/>
      <c r="DA167" s="146"/>
      <c r="DB167" s="146"/>
      <c r="DC167" s="146"/>
      <c r="DD167" s="146"/>
      <c r="DE167" s="146"/>
      <c r="DF167" s="146"/>
    </row>
    <row r="168" spans="2:111" ht="13.5" customHeight="1">
      <c r="AU168" s="142"/>
      <c r="AV168" s="142"/>
      <c r="AW168" s="142"/>
      <c r="AX168" s="142"/>
      <c r="AY168" s="142"/>
      <c r="AZ168" s="142"/>
      <c r="BA168" s="142"/>
      <c r="BB168" s="142"/>
      <c r="BC168" s="142"/>
      <c r="BD168" s="142"/>
      <c r="BE168" s="142"/>
      <c r="BF168" s="142"/>
      <c r="BG168" s="142"/>
      <c r="BH168" s="146"/>
      <c r="BI168" s="140"/>
      <c r="BJ168" s="140"/>
      <c r="BK168" s="257"/>
      <c r="BL168" s="146"/>
      <c r="BM168" s="146"/>
      <c r="BN168" s="146"/>
      <c r="BO168" s="146"/>
      <c r="BP168" s="146"/>
      <c r="BQ168" s="146"/>
      <c r="BR168" s="146"/>
      <c r="BS168" s="146"/>
      <c r="BT168" s="146"/>
      <c r="BU168" s="146"/>
      <c r="BV168" s="146"/>
      <c r="BW168" s="146"/>
      <c r="BX168" s="146"/>
      <c r="BY168" s="146"/>
      <c r="BZ168" s="146"/>
      <c r="CA168" s="146"/>
      <c r="CB168" s="146"/>
      <c r="CC168" s="146"/>
      <c r="CD168" s="146"/>
      <c r="CE168" s="146"/>
      <c r="CF168" s="146"/>
      <c r="CG168" s="146"/>
      <c r="CH168" s="146"/>
      <c r="CI168" s="146"/>
      <c r="CJ168" s="146"/>
      <c r="CK168" s="146"/>
      <c r="CL168" s="146"/>
      <c r="CM168" s="146"/>
      <c r="CN168" s="146"/>
      <c r="CO168" s="146"/>
      <c r="CP168" s="146"/>
      <c r="CQ168" s="146"/>
      <c r="CR168" s="146"/>
      <c r="CS168" s="146"/>
      <c r="CT168" s="146"/>
      <c r="CU168" s="146"/>
      <c r="CV168" s="146"/>
      <c r="CW168" s="146"/>
      <c r="CX168" s="146"/>
      <c r="CY168" s="146"/>
      <c r="CZ168" s="146"/>
      <c r="DA168" s="146"/>
      <c r="DB168" s="146"/>
      <c r="DC168" s="146"/>
      <c r="DD168" s="146"/>
      <c r="DE168" s="146"/>
      <c r="DF168" s="146"/>
    </row>
    <row r="169" spans="2:111" ht="13.5" customHeight="1">
      <c r="B169" s="146"/>
      <c r="C169" s="146"/>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c r="AB169" s="149"/>
      <c r="AC169" s="149"/>
      <c r="AD169" s="149"/>
      <c r="AE169" s="149"/>
      <c r="AF169" s="149"/>
      <c r="AG169" s="149"/>
      <c r="AH169" s="149"/>
      <c r="AI169" s="149"/>
      <c r="AJ169" s="149"/>
      <c r="AK169" s="149"/>
      <c r="AL169" s="149"/>
      <c r="AM169" s="149"/>
      <c r="AN169" s="149"/>
      <c r="AO169" s="149"/>
      <c r="AP169" s="149"/>
      <c r="AQ169" s="149"/>
      <c r="AR169" s="149"/>
      <c r="AS169" s="149"/>
      <c r="AT169" s="149"/>
      <c r="AU169" s="142"/>
      <c r="AV169" s="142"/>
      <c r="AW169" s="142"/>
      <c r="AX169" s="142"/>
      <c r="AY169" s="142"/>
      <c r="AZ169" s="142"/>
      <c r="BA169" s="142"/>
      <c r="BB169" s="142"/>
      <c r="BC169" s="142"/>
      <c r="BD169" s="142"/>
      <c r="BE169" s="142"/>
      <c r="BF169" s="142"/>
      <c r="BG169" s="142"/>
    </row>
    <row r="170" spans="2:111" ht="13.5" customHeight="1">
      <c r="B170" s="146"/>
      <c r="C170" s="146"/>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c r="AE170" s="149"/>
      <c r="AF170" s="149"/>
      <c r="AG170" s="149"/>
      <c r="AH170" s="149"/>
      <c r="AI170" s="149"/>
      <c r="AJ170" s="149"/>
      <c r="AK170" s="149"/>
      <c r="AL170" s="149"/>
      <c r="AM170" s="149"/>
      <c r="AN170" s="149"/>
      <c r="AO170" s="149"/>
      <c r="AP170" s="149"/>
      <c r="AQ170" s="149"/>
      <c r="AR170" s="149"/>
      <c r="AS170" s="149"/>
      <c r="AT170" s="149"/>
      <c r="AU170" s="142"/>
      <c r="AV170" s="142"/>
      <c r="AW170" s="142"/>
      <c r="AX170" s="142"/>
      <c r="AY170" s="142"/>
      <c r="AZ170" s="142"/>
      <c r="BA170" s="142"/>
      <c r="BB170" s="142"/>
      <c r="BC170" s="142"/>
      <c r="BD170" s="142"/>
      <c r="BE170" s="142"/>
      <c r="BF170" s="142"/>
      <c r="BG170" s="142"/>
    </row>
    <row r="171" spans="2:111" ht="13.5" customHeight="1">
      <c r="B171" s="146"/>
      <c r="C171" s="146"/>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c r="AE171" s="149"/>
      <c r="AF171" s="149"/>
      <c r="AG171" s="149"/>
      <c r="AH171" s="149"/>
      <c r="AI171" s="149"/>
      <c r="AJ171" s="149"/>
      <c r="AK171" s="149"/>
      <c r="AL171" s="149"/>
      <c r="AM171" s="149"/>
      <c r="AN171" s="149"/>
      <c r="AO171" s="149"/>
      <c r="AP171" s="149"/>
      <c r="AQ171" s="149"/>
      <c r="AR171" s="149"/>
      <c r="AS171" s="149"/>
      <c r="AT171" s="149"/>
      <c r="AU171" s="142"/>
      <c r="AV171" s="142"/>
      <c r="AW171" s="142"/>
      <c r="AX171" s="142"/>
      <c r="AY171" s="142"/>
      <c r="AZ171" s="142"/>
      <c r="BA171" s="142"/>
      <c r="BB171" s="142"/>
      <c r="BC171" s="142"/>
      <c r="BD171" s="142"/>
      <c r="BE171" s="142"/>
      <c r="BF171" s="142"/>
      <c r="BG171" s="142"/>
    </row>
    <row r="172" spans="2:111" ht="13.5" customHeight="1">
      <c r="AU172" s="142"/>
      <c r="AV172" s="142"/>
      <c r="AW172" s="142"/>
      <c r="AX172" s="142"/>
      <c r="AY172" s="142"/>
      <c r="AZ172" s="142"/>
      <c r="BA172" s="142"/>
      <c r="BB172" s="142"/>
      <c r="BC172" s="142"/>
      <c r="BD172" s="142"/>
      <c r="BE172" s="142"/>
      <c r="BF172" s="142"/>
      <c r="BG172" s="142"/>
      <c r="DG172" s="142"/>
    </row>
    <row r="173" spans="2:111" ht="13.5" customHeight="1">
      <c r="AU173" s="142"/>
      <c r="AV173" s="142"/>
      <c r="AW173" s="142"/>
      <c r="AX173" s="142"/>
      <c r="AY173" s="142"/>
      <c r="AZ173" s="142"/>
      <c r="BA173" s="142"/>
      <c r="BB173" s="142"/>
      <c r="BC173" s="142"/>
      <c r="BD173" s="142"/>
      <c r="BE173" s="142"/>
      <c r="BF173" s="142"/>
      <c r="BG173" s="142"/>
    </row>
    <row r="174" spans="2:111" ht="13.5" customHeight="1">
      <c r="AU174" s="142"/>
      <c r="AV174" s="142"/>
      <c r="AW174" s="142"/>
      <c r="AX174" s="142"/>
      <c r="AY174" s="142"/>
      <c r="AZ174" s="142"/>
      <c r="BA174" s="142"/>
      <c r="BB174" s="142"/>
      <c r="BC174" s="142"/>
      <c r="BD174" s="142"/>
      <c r="BE174" s="142"/>
      <c r="BF174" s="142"/>
      <c r="BG174" s="142"/>
    </row>
    <row r="175" spans="2:111" ht="13.5" customHeight="1">
      <c r="AU175" s="142"/>
      <c r="AV175" s="142"/>
      <c r="AW175" s="142"/>
      <c r="AX175" s="142"/>
      <c r="AY175" s="142"/>
      <c r="AZ175" s="142"/>
      <c r="BA175" s="142"/>
      <c r="BB175" s="142"/>
      <c r="BC175" s="142"/>
      <c r="BD175" s="142"/>
      <c r="BE175" s="142"/>
      <c r="BF175" s="142"/>
      <c r="BG175" s="142"/>
    </row>
    <row r="176" spans="2:111" ht="13.5" customHeight="1">
      <c r="AU176" s="142"/>
      <c r="AV176" s="142"/>
      <c r="AW176" s="142"/>
      <c r="AX176" s="142"/>
      <c r="AY176" s="142"/>
      <c r="AZ176" s="142"/>
      <c r="BA176" s="142"/>
      <c r="BB176" s="142"/>
      <c r="BC176" s="142"/>
      <c r="BD176" s="142"/>
      <c r="BE176" s="142"/>
      <c r="BF176" s="142"/>
      <c r="BG176" s="142"/>
    </row>
    <row r="177" spans="47:60" ht="13.5" customHeight="1">
      <c r="AU177" s="142"/>
      <c r="AV177" s="142"/>
      <c r="AW177" s="142"/>
      <c r="AX177" s="142"/>
      <c r="AY177" s="142"/>
      <c r="AZ177" s="142"/>
      <c r="BA177" s="142"/>
      <c r="BB177" s="142"/>
      <c r="BC177" s="142"/>
      <c r="BD177" s="142"/>
      <c r="BE177" s="142"/>
      <c r="BF177" s="142"/>
      <c r="BG177" s="142"/>
    </row>
    <row r="178" spans="47:60" ht="13.5" customHeight="1">
      <c r="AU178" s="142"/>
      <c r="AV178" s="142"/>
      <c r="AW178" s="142"/>
      <c r="AX178" s="142"/>
      <c r="AY178" s="142"/>
      <c r="AZ178" s="142"/>
      <c r="BA178" s="142"/>
      <c r="BB178" s="142"/>
      <c r="BC178" s="142"/>
      <c r="BD178" s="142"/>
      <c r="BE178" s="142"/>
      <c r="BF178" s="142"/>
      <c r="BG178" s="142"/>
    </row>
    <row r="179" spans="47:60" ht="13.5" customHeight="1">
      <c r="AU179" s="142"/>
      <c r="AV179" s="142"/>
      <c r="AW179" s="142"/>
      <c r="AX179" s="142"/>
      <c r="AY179" s="142"/>
      <c r="AZ179" s="142"/>
      <c r="BA179" s="142"/>
      <c r="BB179" s="142"/>
      <c r="BC179" s="142"/>
      <c r="BD179" s="142"/>
      <c r="BE179" s="142"/>
      <c r="BF179" s="142"/>
      <c r="BG179" s="142"/>
    </row>
    <row r="180" spans="47:60" ht="13.5" customHeight="1">
      <c r="AU180" s="142"/>
      <c r="AV180" s="142"/>
      <c r="AW180" s="142"/>
      <c r="AX180" s="142"/>
      <c r="AY180" s="142"/>
      <c r="AZ180" s="142"/>
      <c r="BA180" s="142"/>
      <c r="BB180" s="142"/>
      <c r="BC180" s="142"/>
      <c r="BD180" s="142"/>
      <c r="BE180" s="142"/>
      <c r="BF180" s="142"/>
      <c r="BG180" s="142"/>
    </row>
    <row r="181" spans="47:60" ht="13.5" customHeight="1">
      <c r="AU181" s="142"/>
      <c r="AV181" s="142"/>
      <c r="AW181" s="142"/>
      <c r="AX181" s="142"/>
      <c r="AY181" s="142"/>
      <c r="AZ181" s="142"/>
      <c r="BA181" s="142"/>
      <c r="BB181" s="142"/>
      <c r="BC181" s="142"/>
      <c r="BD181" s="142"/>
      <c r="BE181" s="142"/>
      <c r="BF181" s="142"/>
      <c r="BG181" s="142"/>
    </row>
    <row r="182" spans="47:60" ht="13.5" customHeight="1">
      <c r="AU182" s="142"/>
      <c r="AV182" s="142"/>
      <c r="AW182" s="142"/>
      <c r="AX182" s="142"/>
      <c r="AY182" s="142"/>
      <c r="AZ182" s="142"/>
      <c r="BA182" s="142"/>
      <c r="BB182" s="142"/>
      <c r="BC182" s="142"/>
      <c r="BD182" s="142"/>
      <c r="BE182" s="142"/>
      <c r="BF182" s="142"/>
      <c r="BG182" s="142"/>
    </row>
    <row r="183" spans="47:60" ht="13.5" customHeight="1">
      <c r="AU183" s="142"/>
      <c r="AV183" s="142"/>
      <c r="AW183" s="142"/>
      <c r="AX183" s="142"/>
      <c r="AY183" s="142"/>
      <c r="AZ183" s="142"/>
      <c r="BA183" s="142"/>
      <c r="BB183" s="142"/>
      <c r="BC183" s="142"/>
      <c r="BD183" s="142"/>
      <c r="BE183" s="142"/>
      <c r="BF183" s="142"/>
      <c r="BG183" s="142"/>
      <c r="BH183" s="140"/>
    </row>
    <row r="184" spans="47:60" ht="13.5" customHeight="1">
      <c r="AU184" s="142"/>
      <c r="AV184" s="142"/>
      <c r="AW184" s="142"/>
      <c r="AX184" s="142"/>
      <c r="AY184" s="142"/>
      <c r="AZ184" s="142"/>
      <c r="BA184" s="142"/>
      <c r="BB184" s="142"/>
      <c r="BC184" s="142"/>
      <c r="BD184" s="142"/>
      <c r="BE184" s="142"/>
      <c r="BF184" s="142"/>
      <c r="BG184" s="142"/>
      <c r="BH184" s="140"/>
    </row>
    <row r="185" spans="47:60" ht="13.5" customHeight="1">
      <c r="AU185" s="142"/>
      <c r="AV185" s="142"/>
      <c r="AW185" s="142"/>
      <c r="AX185" s="142"/>
      <c r="AY185" s="142"/>
      <c r="AZ185" s="142"/>
      <c r="BA185" s="142"/>
      <c r="BB185" s="142"/>
      <c r="BC185" s="142"/>
      <c r="BD185" s="142"/>
      <c r="BE185" s="142"/>
      <c r="BF185" s="142"/>
      <c r="BG185" s="142"/>
    </row>
    <row r="186" spans="47:60" ht="13.5" customHeight="1">
      <c r="AU186" s="142"/>
      <c r="AV186" s="142"/>
      <c r="AW186" s="142"/>
      <c r="AX186" s="142"/>
      <c r="AY186" s="142"/>
      <c r="AZ186" s="142"/>
      <c r="BA186" s="142"/>
      <c r="BB186" s="142"/>
      <c r="BC186" s="142"/>
      <c r="BD186" s="142"/>
      <c r="BE186" s="142"/>
      <c r="BF186" s="142"/>
      <c r="BG186" s="142"/>
    </row>
    <row r="187" spans="47:60" ht="13.5" customHeight="1">
      <c r="AU187" s="142"/>
      <c r="AV187" s="142"/>
      <c r="AW187" s="142"/>
      <c r="AX187" s="142"/>
      <c r="AY187" s="142"/>
      <c r="AZ187" s="142"/>
      <c r="BA187" s="142"/>
      <c r="BB187" s="142"/>
      <c r="BC187" s="142"/>
      <c r="BD187" s="142"/>
      <c r="BE187" s="142"/>
      <c r="BF187" s="142"/>
      <c r="BG187" s="142"/>
    </row>
    <row r="188" spans="47:60" ht="13.5" customHeight="1">
      <c r="AU188" s="142"/>
      <c r="AV188" s="142"/>
      <c r="AW188" s="142"/>
      <c r="AX188" s="142"/>
      <c r="AY188" s="142"/>
      <c r="AZ188" s="142"/>
      <c r="BA188" s="142"/>
      <c r="BB188" s="142"/>
      <c r="BC188" s="142"/>
      <c r="BD188" s="142"/>
      <c r="BE188" s="142"/>
      <c r="BF188" s="142"/>
      <c r="BG188" s="142"/>
    </row>
    <row r="189" spans="47:60" ht="13.5" customHeight="1">
      <c r="AU189" s="142"/>
      <c r="AV189" s="142"/>
      <c r="AW189" s="142"/>
      <c r="AX189" s="142"/>
      <c r="AY189" s="142"/>
      <c r="AZ189" s="142"/>
      <c r="BA189" s="142"/>
      <c r="BB189" s="142"/>
      <c r="BC189" s="142"/>
      <c r="BD189" s="142"/>
      <c r="BE189" s="142"/>
      <c r="BF189" s="142"/>
      <c r="BG189" s="142"/>
    </row>
    <row r="190" spans="47:60" ht="13.5" customHeight="1">
      <c r="AU190" s="142"/>
      <c r="AV190" s="142"/>
      <c r="AW190" s="142"/>
      <c r="AX190" s="142"/>
      <c r="AY190" s="142"/>
      <c r="AZ190" s="142"/>
      <c r="BA190" s="142"/>
      <c r="BB190" s="142"/>
      <c r="BC190" s="142"/>
      <c r="BD190" s="142"/>
      <c r="BE190" s="142"/>
      <c r="BF190" s="142"/>
      <c r="BG190" s="142"/>
    </row>
    <row r="191" spans="47:60" ht="13.5" customHeight="1">
      <c r="AU191" s="142"/>
      <c r="AV191" s="142"/>
      <c r="AW191" s="142"/>
      <c r="AX191" s="142"/>
      <c r="AY191" s="142"/>
      <c r="AZ191" s="142"/>
      <c r="BA191" s="142"/>
      <c r="BB191" s="142"/>
      <c r="BC191" s="142"/>
      <c r="BD191" s="142"/>
      <c r="BE191" s="142"/>
      <c r="BF191" s="142"/>
      <c r="BG191" s="142"/>
    </row>
    <row r="192" spans="47:60" ht="13.5" customHeight="1">
      <c r="AU192" s="142"/>
      <c r="AV192" s="142"/>
      <c r="AW192" s="142"/>
      <c r="AX192" s="142"/>
      <c r="AY192" s="142"/>
      <c r="AZ192" s="142"/>
      <c r="BA192" s="142"/>
      <c r="BB192" s="142"/>
      <c r="BC192" s="142"/>
      <c r="BD192" s="142"/>
      <c r="BE192" s="142"/>
      <c r="BF192" s="142"/>
      <c r="BG192" s="142"/>
    </row>
    <row r="193" spans="47:111" s="82" customFormat="1" ht="13.5" customHeight="1">
      <c r="AU193" s="141"/>
      <c r="AV193" s="141"/>
      <c r="AW193" s="141"/>
      <c r="AX193" s="141"/>
      <c r="AY193" s="141"/>
      <c r="AZ193" s="141"/>
      <c r="BA193" s="141"/>
      <c r="BB193" s="141"/>
      <c r="BC193" s="141"/>
      <c r="BD193" s="141"/>
      <c r="BE193" s="141"/>
      <c r="BF193" s="141"/>
      <c r="BG193" s="141"/>
    </row>
    <row r="194" spans="47:111" s="82" customFormat="1" ht="13.5" customHeight="1">
      <c r="AU194" s="141"/>
      <c r="AV194" s="141"/>
      <c r="AW194" s="141"/>
      <c r="AX194" s="141"/>
      <c r="AY194" s="141"/>
      <c r="AZ194" s="141"/>
      <c r="BA194" s="141"/>
      <c r="BB194" s="141"/>
      <c r="BC194" s="141"/>
      <c r="BD194" s="141"/>
      <c r="BE194" s="141"/>
      <c r="BF194" s="141"/>
      <c r="BG194" s="141"/>
    </row>
    <row r="195" spans="47:111" ht="13.5" customHeight="1">
      <c r="AU195" s="142"/>
      <c r="AV195" s="142"/>
      <c r="AW195" s="142"/>
      <c r="AX195" s="142"/>
      <c r="AY195" s="142"/>
      <c r="AZ195" s="142"/>
      <c r="BA195" s="142"/>
      <c r="BB195" s="142"/>
      <c r="BC195" s="142"/>
      <c r="BD195" s="142"/>
      <c r="BE195" s="142"/>
      <c r="BF195" s="142"/>
      <c r="BG195" s="142"/>
    </row>
    <row r="196" spans="47:111" ht="13.5" customHeight="1">
      <c r="AU196" s="142"/>
      <c r="AV196" s="142"/>
      <c r="AW196" s="142"/>
      <c r="AX196" s="142"/>
      <c r="AY196" s="142"/>
      <c r="AZ196" s="142"/>
      <c r="BA196" s="142"/>
      <c r="BB196" s="142"/>
      <c r="BC196" s="142"/>
      <c r="BD196" s="142"/>
      <c r="BE196" s="142"/>
      <c r="BF196" s="142"/>
      <c r="BG196" s="142"/>
    </row>
    <row r="197" spans="47:111" ht="13.5" customHeight="1">
      <c r="AU197" s="142"/>
      <c r="AV197" s="142"/>
      <c r="AW197" s="142"/>
      <c r="AX197" s="142"/>
      <c r="AY197" s="142"/>
      <c r="AZ197" s="142"/>
      <c r="BA197" s="142"/>
      <c r="BB197" s="142"/>
      <c r="BC197" s="142"/>
      <c r="BD197" s="142"/>
      <c r="BE197" s="142"/>
      <c r="BF197" s="142"/>
      <c r="BG197" s="142"/>
    </row>
    <row r="198" spans="47:111" ht="13.5" customHeight="1">
      <c r="AU198" s="142"/>
      <c r="AV198" s="142"/>
      <c r="AW198" s="142"/>
      <c r="AX198" s="142"/>
      <c r="AY198" s="142"/>
      <c r="AZ198" s="142"/>
      <c r="BA198" s="142"/>
      <c r="BB198" s="142"/>
      <c r="BC198" s="142"/>
      <c r="BD198" s="142"/>
      <c r="BE198" s="142"/>
      <c r="BF198" s="142"/>
      <c r="BG198" s="142"/>
    </row>
    <row r="199" spans="47:111" ht="13.5" customHeight="1">
      <c r="AU199" s="142"/>
      <c r="AV199" s="142"/>
      <c r="AW199" s="142"/>
      <c r="AX199" s="142"/>
      <c r="AY199" s="142"/>
      <c r="AZ199" s="142"/>
      <c r="BA199" s="142"/>
      <c r="BB199" s="142"/>
      <c r="BC199" s="142"/>
      <c r="BD199" s="142"/>
      <c r="BE199" s="142"/>
      <c r="BF199" s="142"/>
      <c r="BG199" s="142"/>
    </row>
    <row r="200" spans="47:111" ht="13.5" customHeight="1">
      <c r="AU200" s="142"/>
      <c r="AV200" s="142"/>
      <c r="AW200" s="142"/>
      <c r="AX200" s="142"/>
      <c r="AY200" s="142"/>
      <c r="AZ200" s="142"/>
      <c r="BA200" s="142"/>
      <c r="BB200" s="142"/>
      <c r="BC200" s="142"/>
      <c r="BD200" s="142"/>
      <c r="BE200" s="142"/>
      <c r="BF200" s="142"/>
      <c r="BG200" s="142"/>
    </row>
    <row r="201" spans="47:111" ht="13.5" customHeight="1">
      <c r="AU201" s="142"/>
      <c r="AV201" s="142"/>
      <c r="AW201" s="142"/>
      <c r="AX201" s="142"/>
      <c r="AY201" s="142"/>
      <c r="AZ201" s="142"/>
      <c r="BA201" s="142"/>
      <c r="BB201" s="142"/>
      <c r="BC201" s="142"/>
      <c r="BD201" s="142"/>
      <c r="BE201" s="142"/>
      <c r="BF201" s="142"/>
      <c r="BG201" s="142"/>
      <c r="DG201" s="142"/>
    </row>
    <row r="202" spans="47:111" ht="13.5" customHeight="1">
      <c r="AU202" s="142"/>
      <c r="AV202" s="142"/>
      <c r="AW202" s="142"/>
      <c r="AX202" s="142"/>
      <c r="AY202" s="142"/>
      <c r="AZ202" s="142"/>
      <c r="BA202" s="142"/>
      <c r="BB202" s="142"/>
      <c r="BC202" s="142"/>
      <c r="BD202" s="142"/>
      <c r="BE202" s="142"/>
      <c r="BF202" s="142"/>
      <c r="BG202" s="142"/>
      <c r="DG202" s="142"/>
    </row>
    <row r="203" spans="47:111" ht="13.5" customHeight="1">
      <c r="AU203" s="142"/>
      <c r="AV203" s="142"/>
      <c r="AW203" s="142"/>
      <c r="AX203" s="142"/>
      <c r="AY203" s="142"/>
      <c r="AZ203" s="142"/>
      <c r="BA203" s="142"/>
      <c r="BB203" s="142"/>
      <c r="BC203" s="142"/>
      <c r="BD203" s="142"/>
      <c r="BE203" s="142"/>
      <c r="BF203" s="142"/>
      <c r="BG203" s="142"/>
      <c r="DG203" s="142"/>
    </row>
    <row r="204" spans="47:111" ht="13.5" customHeight="1">
      <c r="AU204" s="142"/>
      <c r="AV204" s="142"/>
      <c r="AW204" s="142"/>
      <c r="AX204" s="142"/>
      <c r="AY204" s="142"/>
      <c r="AZ204" s="142"/>
      <c r="BA204" s="142"/>
      <c r="BB204" s="142"/>
      <c r="BC204" s="142"/>
      <c r="BD204" s="142"/>
      <c r="BE204" s="142"/>
      <c r="BF204" s="142"/>
      <c r="BG204" s="142"/>
      <c r="DG204" s="142"/>
    </row>
    <row r="205" spans="47:111" ht="13.5" customHeight="1">
      <c r="AU205" s="142"/>
      <c r="AV205" s="142"/>
      <c r="AW205" s="142"/>
      <c r="AX205" s="142"/>
      <c r="AY205" s="142"/>
      <c r="AZ205" s="142"/>
      <c r="BA205" s="142"/>
      <c r="BB205" s="142"/>
      <c r="BC205" s="142"/>
      <c r="BD205" s="142"/>
      <c r="BE205" s="142"/>
      <c r="BF205" s="142"/>
      <c r="BG205" s="142"/>
      <c r="DG205" s="142"/>
    </row>
    <row r="206" spans="47:111" ht="13.5" customHeight="1">
      <c r="AU206" s="142"/>
      <c r="AV206" s="142"/>
      <c r="AW206" s="142"/>
      <c r="AX206" s="142"/>
      <c r="AY206" s="142"/>
      <c r="AZ206" s="142"/>
      <c r="BA206" s="142"/>
      <c r="BB206" s="142"/>
      <c r="BC206" s="142"/>
      <c r="BD206" s="142"/>
      <c r="BE206" s="142"/>
      <c r="BF206" s="142"/>
      <c r="BG206" s="142"/>
      <c r="DG206" s="142"/>
    </row>
    <row r="207" spans="47:111" ht="13.5" customHeight="1">
      <c r="AU207" s="142"/>
      <c r="AV207" s="142"/>
      <c r="AW207" s="142"/>
      <c r="AX207" s="142"/>
      <c r="AY207" s="142"/>
      <c r="AZ207" s="142"/>
      <c r="BA207" s="142"/>
      <c r="BB207" s="142"/>
      <c r="BC207" s="142"/>
      <c r="BD207" s="142"/>
      <c r="BE207" s="142"/>
      <c r="BF207" s="142"/>
      <c r="BG207" s="142"/>
      <c r="DG207" s="142"/>
    </row>
    <row r="208" spans="47:111" ht="13.5" customHeight="1">
      <c r="AU208" s="142"/>
      <c r="AV208" s="142"/>
      <c r="AW208" s="142"/>
      <c r="AX208" s="142"/>
      <c r="AY208" s="142"/>
      <c r="AZ208" s="142"/>
      <c r="BA208" s="142"/>
      <c r="BB208" s="142"/>
      <c r="BC208" s="142"/>
      <c r="BD208" s="142"/>
      <c r="BE208" s="142"/>
      <c r="BF208" s="142"/>
      <c r="BG208" s="142"/>
      <c r="DG208" s="142"/>
    </row>
    <row r="209" spans="2:111" ht="13.5" customHeight="1">
      <c r="AU209" s="142"/>
      <c r="AV209" s="142"/>
      <c r="AW209" s="142"/>
      <c r="AX209" s="142"/>
      <c r="AY209" s="142"/>
      <c r="AZ209" s="142"/>
      <c r="BA209" s="142"/>
      <c r="BB209" s="142"/>
      <c r="BC209" s="142"/>
      <c r="BD209" s="142"/>
      <c r="BE209" s="142"/>
      <c r="BF209" s="142"/>
      <c r="BG209" s="142"/>
      <c r="DG209" s="142"/>
    </row>
    <row r="210" spans="2:111" ht="13.5" customHeight="1">
      <c r="AU210" s="142"/>
      <c r="AV210" s="142"/>
      <c r="AW210" s="142"/>
      <c r="AX210" s="142"/>
      <c r="AY210" s="142"/>
      <c r="AZ210" s="142"/>
      <c r="BA210" s="142"/>
      <c r="BB210" s="142"/>
      <c r="BC210" s="142"/>
      <c r="BD210" s="142"/>
      <c r="BE210" s="142"/>
      <c r="BF210" s="142"/>
      <c r="BG210" s="142"/>
      <c r="DG210" s="142"/>
    </row>
    <row r="211" spans="2:111" ht="13.5" customHeight="1">
      <c r="AU211" s="142"/>
      <c r="AV211" s="142"/>
      <c r="AW211" s="142"/>
      <c r="AX211" s="142"/>
      <c r="AY211" s="142"/>
      <c r="AZ211" s="142"/>
      <c r="BA211" s="142"/>
      <c r="BB211" s="142"/>
      <c r="BC211" s="142"/>
      <c r="BD211" s="142"/>
      <c r="BE211" s="142"/>
      <c r="BF211" s="142"/>
      <c r="BG211" s="142"/>
      <c r="DG211" s="142"/>
    </row>
    <row r="212" spans="2:111" ht="13.5" customHeight="1">
      <c r="AU212" s="142"/>
      <c r="AV212" s="142"/>
      <c r="AW212" s="142"/>
      <c r="AX212" s="142"/>
      <c r="AY212" s="142"/>
      <c r="AZ212" s="142"/>
      <c r="BA212" s="142"/>
      <c r="BB212" s="142"/>
      <c r="BC212" s="142"/>
      <c r="BD212" s="142"/>
      <c r="BE212" s="142"/>
      <c r="BF212" s="142"/>
      <c r="BG212" s="142"/>
      <c r="DG212" s="142"/>
    </row>
    <row r="213" spans="2:111" ht="13.5" customHeight="1">
      <c r="AU213" s="142"/>
      <c r="AV213" s="142"/>
      <c r="AW213" s="142"/>
      <c r="AX213" s="142"/>
      <c r="AY213" s="142"/>
      <c r="AZ213" s="142"/>
      <c r="BA213" s="142"/>
      <c r="BB213" s="142"/>
      <c r="BC213" s="142"/>
      <c r="BD213" s="142"/>
      <c r="BE213" s="142"/>
      <c r="BF213" s="142"/>
      <c r="BG213" s="142"/>
      <c r="BH213" s="142"/>
      <c r="BI213" s="142"/>
      <c r="BJ213" s="142"/>
      <c r="BK213" s="142"/>
      <c r="BL213" s="142"/>
      <c r="BM213" s="142"/>
      <c r="BN213" s="142"/>
      <c r="BO213" s="142"/>
      <c r="BP213" s="142"/>
      <c r="BQ213" s="142"/>
      <c r="BR213" s="142"/>
      <c r="BS213" s="142"/>
      <c r="BT213" s="142"/>
      <c r="BU213" s="142"/>
      <c r="BV213" s="142"/>
      <c r="BW213" s="142"/>
      <c r="BX213" s="142"/>
      <c r="BY213" s="142"/>
      <c r="BZ213" s="142"/>
      <c r="CA213" s="142"/>
      <c r="CB213" s="142"/>
      <c r="CC213" s="142"/>
      <c r="CD213" s="142"/>
      <c r="CE213" s="142"/>
      <c r="CF213" s="142"/>
      <c r="CG213" s="142"/>
      <c r="CH213" s="142"/>
      <c r="CI213" s="142"/>
      <c r="CJ213" s="142"/>
      <c r="CK213" s="142"/>
      <c r="CL213" s="142"/>
      <c r="CM213" s="142"/>
      <c r="CN213" s="142"/>
      <c r="CO213" s="142"/>
      <c r="CP213" s="142"/>
      <c r="CQ213" s="142"/>
      <c r="CR213" s="142"/>
      <c r="CS213" s="142"/>
      <c r="CT213" s="142"/>
      <c r="CU213" s="142"/>
      <c r="CV213" s="142"/>
      <c r="CW213" s="142"/>
      <c r="CX213" s="142"/>
      <c r="CY213" s="142"/>
      <c r="CZ213" s="142"/>
      <c r="DA213" s="142"/>
      <c r="DB213" s="142"/>
      <c r="DC213" s="142"/>
      <c r="DD213" s="142"/>
      <c r="DE213" s="142"/>
      <c r="DF213" s="142"/>
      <c r="DG213" s="142"/>
    </row>
    <row r="214" spans="2:111" ht="13.5" customHeight="1">
      <c r="AU214" s="142"/>
      <c r="AV214" s="142"/>
      <c r="AW214" s="142"/>
      <c r="AX214" s="142"/>
      <c r="AY214" s="142"/>
      <c r="AZ214" s="142"/>
      <c r="BA214" s="142"/>
      <c r="BB214" s="142"/>
      <c r="BC214" s="142"/>
      <c r="BD214" s="142"/>
      <c r="BE214" s="142"/>
      <c r="BF214" s="142"/>
      <c r="BG214" s="142"/>
      <c r="BH214" s="142"/>
      <c r="BI214" s="142"/>
      <c r="BJ214" s="142"/>
      <c r="BK214" s="142"/>
      <c r="BL214" s="142"/>
      <c r="BM214" s="142"/>
      <c r="BN214" s="142"/>
      <c r="BO214" s="142"/>
      <c r="BP214" s="142"/>
      <c r="BQ214" s="142"/>
      <c r="BR214" s="142"/>
      <c r="BS214" s="142"/>
      <c r="BT214" s="142"/>
      <c r="BU214" s="142"/>
      <c r="BV214" s="142"/>
      <c r="BW214" s="142"/>
      <c r="BX214" s="142"/>
      <c r="BY214" s="142"/>
      <c r="BZ214" s="142"/>
      <c r="CA214" s="142"/>
      <c r="CB214" s="142"/>
      <c r="CC214" s="142"/>
      <c r="CD214" s="142"/>
      <c r="CE214" s="142"/>
      <c r="CF214" s="142"/>
      <c r="CG214" s="142"/>
      <c r="CH214" s="142"/>
      <c r="CI214" s="142"/>
      <c r="CJ214" s="142"/>
      <c r="CK214" s="142"/>
      <c r="CL214" s="142"/>
      <c r="CM214" s="142"/>
      <c r="CN214" s="142"/>
      <c r="CO214" s="142"/>
      <c r="CP214" s="142"/>
      <c r="CQ214" s="142"/>
      <c r="CR214" s="142"/>
      <c r="CS214" s="142"/>
      <c r="CT214" s="142"/>
      <c r="CU214" s="142"/>
      <c r="CV214" s="142"/>
      <c r="CW214" s="142"/>
      <c r="CX214" s="142"/>
      <c r="CY214" s="142"/>
      <c r="CZ214" s="142"/>
      <c r="DA214" s="142"/>
      <c r="DB214" s="142"/>
      <c r="DC214" s="142"/>
      <c r="DD214" s="142"/>
      <c r="DE214" s="142"/>
      <c r="DF214" s="142"/>
      <c r="DG214" s="142"/>
    </row>
    <row r="215" spans="2:111" ht="13.5" customHeight="1">
      <c r="AU215" s="142"/>
      <c r="AV215" s="142"/>
      <c r="AW215" s="142"/>
      <c r="AX215" s="142"/>
      <c r="AY215" s="142"/>
      <c r="AZ215" s="142"/>
      <c r="BA215" s="142"/>
      <c r="BB215" s="142"/>
      <c r="BC215" s="142"/>
      <c r="BD215" s="142"/>
      <c r="BE215" s="142"/>
      <c r="BF215" s="142"/>
      <c r="BG215" s="142"/>
      <c r="BH215" s="142"/>
      <c r="BI215" s="142"/>
      <c r="BJ215" s="142"/>
      <c r="BK215" s="142"/>
      <c r="BL215" s="142"/>
      <c r="BM215" s="142"/>
      <c r="BN215" s="142"/>
      <c r="BO215" s="142"/>
      <c r="BP215" s="142"/>
      <c r="BQ215" s="142"/>
      <c r="BR215" s="142"/>
      <c r="BS215" s="142"/>
      <c r="BT215" s="142"/>
      <c r="BU215" s="142"/>
      <c r="BV215" s="142"/>
      <c r="BW215" s="142"/>
      <c r="BX215" s="142"/>
      <c r="BY215" s="142"/>
      <c r="BZ215" s="142"/>
      <c r="CA215" s="142"/>
      <c r="CB215" s="142"/>
      <c r="CC215" s="142"/>
      <c r="CD215" s="142"/>
      <c r="CE215" s="142"/>
      <c r="CF215" s="142"/>
      <c r="CG215" s="142"/>
      <c r="CH215" s="142"/>
      <c r="CI215" s="142"/>
      <c r="CJ215" s="142"/>
      <c r="CK215" s="142"/>
      <c r="CL215" s="142"/>
      <c r="CM215" s="142"/>
      <c r="CN215" s="142"/>
      <c r="CO215" s="142"/>
      <c r="CP215" s="142"/>
      <c r="CQ215" s="142"/>
      <c r="CR215" s="142"/>
      <c r="CS215" s="142"/>
      <c r="CT215" s="142"/>
      <c r="CU215" s="142"/>
      <c r="CV215" s="142"/>
      <c r="CW215" s="142"/>
      <c r="CX215" s="142"/>
      <c r="CY215" s="142"/>
      <c r="CZ215" s="142"/>
      <c r="DA215" s="142"/>
      <c r="DB215" s="142"/>
      <c r="DC215" s="142"/>
      <c r="DD215" s="142"/>
      <c r="DE215" s="142"/>
      <c r="DF215" s="142"/>
      <c r="DG215" s="142"/>
    </row>
    <row r="216" spans="2:111" ht="13.5" customHeight="1">
      <c r="AU216" s="142"/>
      <c r="AV216" s="142"/>
      <c r="AW216" s="142"/>
      <c r="AX216" s="142"/>
      <c r="AY216" s="142"/>
      <c r="AZ216" s="142"/>
      <c r="BA216" s="142"/>
      <c r="BB216" s="142"/>
      <c r="BC216" s="142"/>
      <c r="BD216" s="142"/>
      <c r="BE216" s="142"/>
      <c r="BF216" s="142"/>
      <c r="BG216" s="142"/>
      <c r="BH216" s="142"/>
      <c r="BI216" s="142"/>
      <c r="BJ216" s="142"/>
      <c r="BK216" s="142"/>
      <c r="BL216" s="142"/>
      <c r="BM216" s="142"/>
      <c r="BN216" s="142"/>
      <c r="BO216" s="142"/>
      <c r="BP216" s="142"/>
      <c r="BQ216" s="142"/>
      <c r="BR216" s="142"/>
      <c r="BS216" s="142"/>
      <c r="BT216" s="142"/>
      <c r="BU216" s="142"/>
      <c r="BV216" s="142"/>
      <c r="BW216" s="142"/>
      <c r="BX216" s="142"/>
      <c r="BY216" s="142"/>
      <c r="BZ216" s="142"/>
      <c r="CA216" s="142"/>
      <c r="CB216" s="142"/>
      <c r="CC216" s="142"/>
      <c r="CD216" s="142"/>
      <c r="CE216" s="142"/>
      <c r="CF216" s="142"/>
      <c r="CG216" s="142"/>
      <c r="CH216" s="142"/>
      <c r="CI216" s="142"/>
      <c r="CJ216" s="142"/>
      <c r="CK216" s="142"/>
      <c r="CL216" s="142"/>
      <c r="CM216" s="142"/>
      <c r="CN216" s="142"/>
      <c r="CO216" s="142"/>
      <c r="CP216" s="142"/>
      <c r="CQ216" s="142"/>
      <c r="CR216" s="142"/>
      <c r="CS216" s="142"/>
      <c r="CT216" s="142"/>
      <c r="CU216" s="142"/>
      <c r="CV216" s="142"/>
      <c r="CW216" s="142"/>
      <c r="CX216" s="142"/>
      <c r="CY216" s="142"/>
      <c r="CZ216" s="142"/>
      <c r="DA216" s="142"/>
      <c r="DB216" s="142"/>
      <c r="DC216" s="142"/>
      <c r="DD216" s="142"/>
      <c r="DE216" s="142"/>
      <c r="DF216" s="142"/>
      <c r="DG216" s="142"/>
    </row>
    <row r="217" spans="2:111" ht="13.5" customHeight="1">
      <c r="AU217" s="142"/>
      <c r="AV217" s="142"/>
      <c r="AW217" s="142"/>
      <c r="AX217" s="142"/>
      <c r="AY217" s="142"/>
      <c r="AZ217" s="142"/>
      <c r="BA217" s="142"/>
      <c r="BB217" s="142"/>
      <c r="BC217" s="142"/>
      <c r="BD217" s="142"/>
      <c r="BE217" s="142"/>
      <c r="BF217" s="142"/>
      <c r="BG217" s="142"/>
      <c r="BH217" s="142"/>
      <c r="BI217" s="142"/>
      <c r="BJ217" s="142"/>
      <c r="BK217" s="142"/>
      <c r="BL217" s="142"/>
      <c r="BM217" s="142"/>
      <c r="BN217" s="142"/>
      <c r="BO217" s="142"/>
      <c r="BP217" s="142"/>
      <c r="BQ217" s="142"/>
      <c r="BR217" s="142"/>
      <c r="BS217" s="142"/>
      <c r="BT217" s="142"/>
      <c r="BU217" s="142"/>
      <c r="BV217" s="142"/>
      <c r="BW217" s="142"/>
      <c r="BX217" s="142"/>
      <c r="BY217" s="142"/>
      <c r="BZ217" s="142"/>
      <c r="CA217" s="142"/>
      <c r="CB217" s="142"/>
      <c r="CC217" s="142"/>
      <c r="CD217" s="142"/>
      <c r="CE217" s="142"/>
      <c r="CF217" s="142"/>
      <c r="CG217" s="142"/>
      <c r="CH217" s="142"/>
      <c r="CI217" s="142"/>
      <c r="CJ217" s="142"/>
      <c r="CK217" s="142"/>
      <c r="CL217" s="142"/>
      <c r="CM217" s="142"/>
      <c r="CN217" s="142"/>
      <c r="CO217" s="142"/>
      <c r="CP217" s="142"/>
      <c r="CQ217" s="142"/>
      <c r="CR217" s="142"/>
      <c r="CS217" s="142"/>
      <c r="CT217" s="142"/>
      <c r="CU217" s="142"/>
      <c r="CV217" s="142"/>
      <c r="CW217" s="142"/>
      <c r="CX217" s="142"/>
      <c r="CY217" s="142"/>
      <c r="CZ217" s="142"/>
      <c r="DA217" s="142"/>
      <c r="DB217" s="142"/>
      <c r="DC217" s="142"/>
      <c r="DD217" s="142"/>
      <c r="DE217" s="142"/>
      <c r="DF217" s="142"/>
      <c r="DG217" s="142"/>
    </row>
    <row r="218" spans="2:111" ht="13.5" customHeight="1">
      <c r="AU218" s="142"/>
      <c r="AV218" s="142"/>
      <c r="AW218" s="142"/>
      <c r="AX218" s="142"/>
      <c r="AY218" s="142"/>
      <c r="AZ218" s="142"/>
      <c r="BA218" s="142"/>
      <c r="BB218" s="142"/>
      <c r="BC218" s="142"/>
      <c r="BD218" s="142"/>
      <c r="BE218" s="142"/>
      <c r="BF218" s="142"/>
      <c r="BG218" s="142"/>
      <c r="BH218" s="142"/>
      <c r="BI218" s="142"/>
      <c r="BJ218" s="142"/>
      <c r="BK218" s="142"/>
      <c r="BL218" s="142"/>
      <c r="BM218" s="142"/>
      <c r="BN218" s="142"/>
      <c r="BO218" s="142"/>
      <c r="BP218" s="142"/>
      <c r="BQ218" s="142"/>
      <c r="BR218" s="142"/>
      <c r="BS218" s="142"/>
      <c r="BT218" s="142"/>
      <c r="BU218" s="142"/>
      <c r="BV218" s="142"/>
      <c r="BW218" s="142"/>
      <c r="BX218" s="142"/>
      <c r="BY218" s="142"/>
      <c r="BZ218" s="142"/>
      <c r="CA218" s="142"/>
      <c r="CB218" s="142"/>
      <c r="CC218" s="142"/>
      <c r="CD218" s="142"/>
      <c r="CE218" s="142"/>
      <c r="CF218" s="142"/>
      <c r="CG218" s="142"/>
      <c r="CH218" s="142"/>
      <c r="CI218" s="142"/>
      <c r="CJ218" s="142"/>
      <c r="CK218" s="142"/>
      <c r="CL218" s="142"/>
      <c r="CM218" s="142"/>
      <c r="CN218" s="142"/>
      <c r="CO218" s="142"/>
      <c r="CP218" s="142"/>
      <c r="CQ218" s="142"/>
      <c r="CR218" s="142"/>
      <c r="CS218" s="142"/>
      <c r="CT218" s="142"/>
      <c r="CU218" s="142"/>
      <c r="CV218" s="142"/>
      <c r="CW218" s="142"/>
      <c r="CX218" s="142"/>
      <c r="CY218" s="142"/>
      <c r="CZ218" s="142"/>
      <c r="DA218" s="142"/>
      <c r="DB218" s="142"/>
      <c r="DC218" s="142"/>
      <c r="DD218" s="142"/>
      <c r="DE218" s="142"/>
      <c r="DF218" s="142"/>
      <c r="DG218" s="142"/>
    </row>
    <row r="219" spans="2:111" ht="13.5" customHeight="1">
      <c r="AU219" s="142"/>
      <c r="AV219" s="142"/>
      <c r="AW219" s="142"/>
      <c r="AX219" s="142"/>
      <c r="AY219" s="142"/>
      <c r="AZ219" s="142"/>
      <c r="BA219" s="142"/>
      <c r="BB219" s="142"/>
      <c r="BC219" s="142"/>
      <c r="BD219" s="142"/>
      <c r="BE219" s="142"/>
      <c r="BF219" s="142"/>
      <c r="BG219" s="142"/>
      <c r="BH219" s="142"/>
      <c r="BI219" s="142"/>
      <c r="BJ219" s="142"/>
      <c r="BK219" s="142"/>
      <c r="BL219" s="142"/>
      <c r="BM219" s="142"/>
      <c r="BN219" s="142"/>
      <c r="BO219" s="142"/>
      <c r="BP219" s="142"/>
      <c r="BQ219" s="142"/>
      <c r="BR219" s="142"/>
      <c r="BS219" s="142"/>
      <c r="BT219" s="142"/>
      <c r="BU219" s="142"/>
      <c r="BV219" s="142"/>
      <c r="BW219" s="142"/>
      <c r="BX219" s="142"/>
      <c r="BY219" s="142"/>
      <c r="BZ219" s="142"/>
      <c r="CA219" s="142"/>
      <c r="CB219" s="142"/>
      <c r="CC219" s="142"/>
      <c r="CD219" s="142"/>
      <c r="CE219" s="142"/>
      <c r="CF219" s="142"/>
      <c r="CG219" s="142"/>
      <c r="CH219" s="142"/>
      <c r="CI219" s="142"/>
      <c r="CJ219" s="142"/>
      <c r="CK219" s="142"/>
      <c r="CL219" s="142"/>
      <c r="CM219" s="142"/>
      <c r="CN219" s="142"/>
      <c r="CO219" s="142"/>
      <c r="CP219" s="142"/>
      <c r="CQ219" s="142"/>
      <c r="CR219" s="142"/>
      <c r="CS219" s="142"/>
      <c r="CT219" s="142"/>
      <c r="CU219" s="142"/>
      <c r="CV219" s="142"/>
      <c r="CW219" s="142"/>
      <c r="CX219" s="142"/>
      <c r="CY219" s="142"/>
      <c r="CZ219" s="142"/>
      <c r="DA219" s="142"/>
      <c r="DB219" s="142"/>
      <c r="DC219" s="142"/>
      <c r="DD219" s="142"/>
      <c r="DE219" s="142"/>
      <c r="DF219" s="142"/>
      <c r="DG219" s="142"/>
    </row>
    <row r="220" spans="2:111" ht="13.5" customHeight="1">
      <c r="AU220" s="142"/>
      <c r="AV220" s="142"/>
      <c r="AW220" s="142"/>
      <c r="AX220" s="142"/>
      <c r="AY220" s="142"/>
      <c r="AZ220" s="142"/>
      <c r="BA220" s="142"/>
      <c r="BB220" s="142"/>
      <c r="BC220" s="142"/>
      <c r="BD220" s="142"/>
      <c r="BE220" s="142"/>
      <c r="BF220" s="142"/>
      <c r="BG220" s="142"/>
      <c r="BH220" s="142"/>
      <c r="BI220" s="142"/>
      <c r="BJ220" s="142"/>
      <c r="BK220" s="142"/>
      <c r="BL220" s="142"/>
      <c r="BM220" s="142"/>
      <c r="BN220" s="142"/>
      <c r="BO220" s="142"/>
      <c r="BP220" s="142"/>
      <c r="BQ220" s="142"/>
      <c r="BR220" s="142"/>
      <c r="BS220" s="142"/>
      <c r="BT220" s="142"/>
      <c r="BU220" s="142"/>
      <c r="BV220" s="142"/>
      <c r="BW220" s="142"/>
      <c r="BX220" s="142"/>
      <c r="BY220" s="142"/>
      <c r="BZ220" s="142"/>
      <c r="CA220" s="142"/>
      <c r="CB220" s="142"/>
      <c r="CC220" s="142"/>
      <c r="CD220" s="142"/>
      <c r="CE220" s="142"/>
      <c r="CF220" s="142"/>
      <c r="CG220" s="142"/>
      <c r="CH220" s="142"/>
      <c r="CI220" s="142"/>
      <c r="CJ220" s="142"/>
      <c r="CK220" s="142"/>
      <c r="CL220" s="142"/>
      <c r="CM220" s="142"/>
      <c r="CN220" s="142"/>
      <c r="CO220" s="142"/>
      <c r="CP220" s="142"/>
      <c r="CQ220" s="142"/>
      <c r="CR220" s="142"/>
      <c r="CS220" s="142"/>
      <c r="CT220" s="142"/>
      <c r="CU220" s="142"/>
      <c r="CV220" s="142"/>
      <c r="CW220" s="142"/>
      <c r="CX220" s="142"/>
      <c r="CY220" s="142"/>
      <c r="CZ220" s="142"/>
      <c r="DA220" s="142"/>
      <c r="DB220" s="142"/>
      <c r="DC220" s="142"/>
      <c r="DD220" s="142"/>
      <c r="DE220" s="142"/>
      <c r="DF220" s="142"/>
      <c r="DG220" s="142"/>
    </row>
    <row r="221" spans="2:111" ht="13.5" customHeight="1">
      <c r="AU221" s="142"/>
      <c r="AV221" s="142"/>
      <c r="AW221" s="142"/>
      <c r="AX221" s="142"/>
      <c r="AY221" s="142"/>
      <c r="AZ221" s="142"/>
      <c r="BA221" s="142"/>
      <c r="BB221" s="142"/>
      <c r="BC221" s="142"/>
      <c r="BD221" s="142"/>
      <c r="BE221" s="142"/>
      <c r="BF221" s="142"/>
      <c r="BG221" s="142"/>
      <c r="BH221" s="142"/>
      <c r="BI221" s="142"/>
      <c r="BJ221" s="142"/>
      <c r="BK221" s="142"/>
      <c r="BL221" s="142"/>
      <c r="BM221" s="142"/>
      <c r="BN221" s="142"/>
      <c r="BO221" s="142"/>
      <c r="BP221" s="142"/>
      <c r="BQ221" s="142"/>
      <c r="BR221" s="142"/>
      <c r="BS221" s="142"/>
      <c r="BT221" s="142"/>
      <c r="BU221" s="142"/>
      <c r="BV221" s="142"/>
      <c r="BW221" s="142"/>
      <c r="BX221" s="142"/>
      <c r="BY221" s="142"/>
      <c r="BZ221" s="142"/>
      <c r="CA221" s="142"/>
      <c r="CB221" s="142"/>
      <c r="CC221" s="142"/>
      <c r="CD221" s="142"/>
      <c r="CE221" s="142"/>
      <c r="CF221" s="142"/>
      <c r="CG221" s="142"/>
      <c r="CH221" s="142"/>
      <c r="CI221" s="142"/>
      <c r="CJ221" s="142"/>
      <c r="CK221" s="142"/>
      <c r="CL221" s="142"/>
      <c r="CM221" s="142"/>
      <c r="CN221" s="142"/>
      <c r="CO221" s="142"/>
      <c r="CP221" s="142"/>
      <c r="CQ221" s="142"/>
      <c r="CR221" s="142"/>
      <c r="CS221" s="142"/>
      <c r="CT221" s="142"/>
      <c r="CU221" s="142"/>
      <c r="CV221" s="142"/>
      <c r="CW221" s="142"/>
      <c r="CX221" s="142"/>
      <c r="CY221" s="142"/>
      <c r="CZ221" s="142"/>
      <c r="DA221" s="142"/>
      <c r="DB221" s="142"/>
      <c r="DC221" s="142"/>
      <c r="DD221" s="142"/>
      <c r="DE221" s="142"/>
      <c r="DF221" s="142"/>
      <c r="DG221" s="142"/>
    </row>
    <row r="222" spans="2:111" ht="13.5" customHeight="1">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c r="AY222" s="142"/>
      <c r="AZ222" s="142"/>
      <c r="BA222" s="142"/>
      <c r="BB222" s="142"/>
      <c r="BC222" s="142"/>
      <c r="BD222" s="142"/>
      <c r="BE222" s="142"/>
      <c r="BF222" s="142"/>
      <c r="BG222" s="142"/>
      <c r="BH222" s="142"/>
      <c r="BI222" s="142"/>
      <c r="BJ222" s="142"/>
      <c r="BK222" s="142"/>
      <c r="BL222" s="142"/>
      <c r="BM222" s="142"/>
      <c r="BN222" s="142"/>
      <c r="BO222" s="142"/>
      <c r="BP222" s="142"/>
      <c r="BQ222" s="142"/>
      <c r="BR222" s="142"/>
      <c r="BS222" s="142"/>
      <c r="BT222" s="142"/>
      <c r="BU222" s="142"/>
      <c r="BV222" s="142"/>
      <c r="BW222" s="142"/>
      <c r="BX222" s="142"/>
      <c r="BY222" s="142"/>
      <c r="BZ222" s="142"/>
      <c r="CA222" s="142"/>
      <c r="CB222" s="142"/>
      <c r="CC222" s="142"/>
      <c r="CD222" s="142"/>
      <c r="CE222" s="142"/>
      <c r="CF222" s="142"/>
      <c r="CG222" s="142"/>
      <c r="CH222" s="142"/>
      <c r="CI222" s="142"/>
      <c r="CJ222" s="142"/>
      <c r="CK222" s="142"/>
      <c r="CL222" s="142"/>
      <c r="CM222" s="142"/>
      <c r="CN222" s="142"/>
      <c r="CO222" s="142"/>
      <c r="CP222" s="142"/>
      <c r="CQ222" s="142"/>
      <c r="CR222" s="142"/>
      <c r="CS222" s="142"/>
      <c r="CT222" s="142"/>
      <c r="CU222" s="142"/>
      <c r="CV222" s="142"/>
      <c r="CW222" s="142"/>
      <c r="CX222" s="142"/>
      <c r="CY222" s="142"/>
      <c r="CZ222" s="142"/>
      <c r="DA222" s="142"/>
      <c r="DB222" s="142"/>
      <c r="DC222" s="142"/>
      <c r="DD222" s="142"/>
      <c r="DE222" s="142"/>
      <c r="DF222" s="142"/>
      <c r="DG222" s="142"/>
    </row>
    <row r="223" spans="2:111" ht="13.5" customHeight="1">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c r="AY223" s="142"/>
      <c r="AZ223" s="142"/>
      <c r="BA223" s="142"/>
      <c r="BB223" s="142"/>
      <c r="BC223" s="142"/>
      <c r="BD223" s="142"/>
      <c r="BE223" s="142"/>
      <c r="BF223" s="142"/>
      <c r="BG223" s="142"/>
      <c r="BH223" s="142"/>
      <c r="BI223" s="142"/>
      <c r="BJ223" s="142"/>
      <c r="BK223" s="142"/>
      <c r="BL223" s="142"/>
      <c r="BM223" s="142"/>
      <c r="BN223" s="142"/>
      <c r="BO223" s="142"/>
      <c r="BP223" s="142"/>
      <c r="BQ223" s="142"/>
      <c r="BR223" s="142"/>
      <c r="BS223" s="142"/>
      <c r="BT223" s="142"/>
      <c r="BU223" s="142"/>
      <c r="BV223" s="142"/>
      <c r="BW223" s="142"/>
      <c r="BX223" s="142"/>
      <c r="BY223" s="142"/>
      <c r="BZ223" s="142"/>
      <c r="CA223" s="142"/>
      <c r="CB223" s="142"/>
      <c r="CC223" s="142"/>
      <c r="CD223" s="142"/>
      <c r="CE223" s="142"/>
      <c r="CF223" s="142"/>
      <c r="CG223" s="142"/>
      <c r="CH223" s="142"/>
      <c r="CI223" s="142"/>
      <c r="CJ223" s="142"/>
      <c r="CK223" s="142"/>
      <c r="CL223" s="142"/>
      <c r="CM223" s="142"/>
      <c r="CN223" s="142"/>
      <c r="CO223" s="142"/>
      <c r="CP223" s="142"/>
      <c r="CQ223" s="142"/>
      <c r="CR223" s="142"/>
      <c r="CS223" s="142"/>
      <c r="CT223" s="142"/>
      <c r="CU223" s="142"/>
      <c r="CV223" s="142"/>
      <c r="CW223" s="142"/>
      <c r="CX223" s="142"/>
      <c r="CY223" s="142"/>
      <c r="CZ223" s="142"/>
      <c r="DA223" s="142"/>
      <c r="DB223" s="142"/>
      <c r="DC223" s="142"/>
      <c r="DD223" s="142"/>
      <c r="DE223" s="142"/>
      <c r="DF223" s="142"/>
      <c r="DG223" s="142"/>
    </row>
    <row r="224" spans="2:111" ht="13.5" customHeight="1">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c r="AY224" s="142"/>
      <c r="AZ224" s="142"/>
      <c r="BA224" s="142"/>
      <c r="BB224" s="142"/>
      <c r="BC224" s="142"/>
      <c r="BD224" s="142"/>
      <c r="BE224" s="142"/>
      <c r="BF224" s="142"/>
      <c r="BG224" s="142"/>
      <c r="BH224" s="142"/>
      <c r="BI224" s="142"/>
      <c r="BJ224" s="142"/>
      <c r="BK224" s="142"/>
      <c r="BL224" s="142"/>
      <c r="BM224" s="142"/>
      <c r="BN224" s="142"/>
      <c r="BO224" s="142"/>
      <c r="BP224" s="142"/>
      <c r="BQ224" s="142"/>
      <c r="BR224" s="142"/>
      <c r="BS224" s="142"/>
      <c r="BT224" s="142"/>
      <c r="BU224" s="142"/>
      <c r="BV224" s="142"/>
      <c r="BW224" s="142"/>
      <c r="BX224" s="142"/>
      <c r="BY224" s="142"/>
      <c r="BZ224" s="142"/>
      <c r="CA224" s="142"/>
      <c r="CB224" s="142"/>
      <c r="CC224" s="142"/>
      <c r="CD224" s="142"/>
      <c r="CE224" s="142"/>
      <c r="CF224" s="142"/>
      <c r="CG224" s="142"/>
      <c r="CH224" s="142"/>
      <c r="CI224" s="142"/>
      <c r="CJ224" s="142"/>
      <c r="CK224" s="142"/>
      <c r="CL224" s="142"/>
      <c r="CM224" s="142"/>
      <c r="CN224" s="142"/>
      <c r="CO224" s="142"/>
      <c r="CP224" s="142"/>
      <c r="CQ224" s="142"/>
      <c r="CR224" s="142"/>
      <c r="CS224" s="142"/>
      <c r="CT224" s="142"/>
      <c r="CU224" s="142"/>
      <c r="CV224" s="142"/>
      <c r="CW224" s="142"/>
      <c r="CX224" s="142"/>
      <c r="CY224" s="142"/>
      <c r="CZ224" s="142"/>
      <c r="DA224" s="142"/>
      <c r="DB224" s="142"/>
      <c r="DC224" s="142"/>
      <c r="DD224" s="142"/>
      <c r="DE224" s="142"/>
      <c r="DF224" s="142"/>
      <c r="DG224" s="142"/>
    </row>
    <row r="239" spans="2:46" ht="13.5" customHeight="1">
      <c r="B239" s="89"/>
      <c r="C239" s="89"/>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c r="AQ239" s="86"/>
      <c r="AR239" s="86"/>
      <c r="AS239" s="86"/>
      <c r="AT239" s="86"/>
    </row>
    <row r="278" spans="1:48" ht="13.5" customHeight="1">
      <c r="A278" s="90"/>
    </row>
    <row r="280" spans="1:48" ht="13.5" customHeight="1">
      <c r="A280" s="90"/>
    </row>
    <row r="284" spans="1:48" ht="13.5" customHeight="1">
      <c r="B284" s="82"/>
      <c r="C284" s="82"/>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c r="AQ284" s="86"/>
      <c r="AR284" s="86"/>
      <c r="AS284" s="86"/>
      <c r="AT284" s="86"/>
    </row>
    <row r="285" spans="1:48" ht="13.5" customHeight="1">
      <c r="B285" s="84"/>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2"/>
      <c r="AQ285" s="82"/>
      <c r="AR285" s="82"/>
      <c r="AS285" s="82"/>
      <c r="AT285" s="82"/>
    </row>
    <row r="286" spans="1:48" ht="13.5" customHeight="1">
      <c r="B286" s="84"/>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2"/>
      <c r="AQ286" s="82"/>
      <c r="AR286" s="82"/>
      <c r="AS286" s="82"/>
      <c r="AT286" s="82"/>
    </row>
    <row r="287" spans="1:48" ht="13.5" customHeight="1">
      <c r="A287" s="87"/>
      <c r="B287" s="84"/>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2"/>
      <c r="AQ287" s="82"/>
      <c r="AR287" s="82"/>
      <c r="AS287" s="82"/>
      <c r="AT287" s="82"/>
    </row>
    <row r="288" spans="1:48" ht="13.5" customHeight="1">
      <c r="A288" s="81"/>
      <c r="B288" s="84"/>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2"/>
      <c r="AQ288" s="82"/>
      <c r="AR288" s="82"/>
      <c r="AS288" s="82"/>
      <c r="AT288" s="82"/>
      <c r="AU288" s="81"/>
      <c r="AV288" s="81"/>
    </row>
    <row r="289" spans="1:48" s="81" customFormat="1" ht="13.5" customHeight="1">
      <c r="B289" s="84"/>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2"/>
      <c r="AQ289" s="82"/>
      <c r="AR289" s="82"/>
      <c r="AS289" s="82"/>
      <c r="AT289" s="82"/>
    </row>
    <row r="290" spans="1:48" s="81" customFormat="1" ht="13.5" customHeight="1">
      <c r="B290" s="84"/>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2"/>
      <c r="AQ290" s="82"/>
      <c r="AR290" s="82"/>
      <c r="AS290" s="82"/>
      <c r="AT290" s="82"/>
    </row>
    <row r="291" spans="1:48" s="81" customFormat="1" ht="13.5" customHeight="1">
      <c r="B291" s="84"/>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2"/>
      <c r="AQ291" s="82"/>
      <c r="AR291" s="82"/>
      <c r="AS291" s="82"/>
      <c r="AT291" s="82"/>
    </row>
    <row r="292" spans="1:48" s="81" customFormat="1" ht="13.5" customHeight="1">
      <c r="B292" s="84"/>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2"/>
      <c r="AQ292" s="82"/>
      <c r="AR292" s="82"/>
      <c r="AS292" s="82"/>
      <c r="AT292" s="82"/>
    </row>
    <row r="293" spans="1:48" s="81" customFormat="1" ht="13.5" customHeight="1">
      <c r="B293" s="84"/>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2"/>
      <c r="AQ293" s="82"/>
      <c r="AR293" s="82"/>
      <c r="AS293" s="82"/>
      <c r="AT293" s="82"/>
    </row>
    <row r="294" spans="1:48" s="81" customFormat="1" ht="13.5" customHeight="1">
      <c r="B294" s="84"/>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2"/>
      <c r="AQ294" s="82"/>
      <c r="AR294" s="82"/>
      <c r="AS294" s="82"/>
      <c r="AT294" s="82"/>
    </row>
    <row r="295" spans="1:48" s="81" customFormat="1" ht="13.5" customHeight="1">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c r="AQ295" s="80"/>
      <c r="AR295" s="80"/>
      <c r="AS295" s="80"/>
      <c r="AT295" s="80"/>
    </row>
    <row r="296" spans="1:48" s="81" customFormat="1" ht="13.5" customHeight="1">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c r="AP296" s="80"/>
      <c r="AQ296" s="80"/>
      <c r="AR296" s="80"/>
      <c r="AS296" s="80"/>
      <c r="AT296" s="80"/>
    </row>
    <row r="297" spans="1:48" s="81" customFormat="1" ht="13.5" customHeight="1">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row>
    <row r="298" spans="1:48" s="81" customFormat="1" ht="13.5" customHeight="1">
      <c r="A298" s="80"/>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80"/>
      <c r="AV298" s="80"/>
    </row>
    <row r="299" spans="1:48" ht="13.5" customHeight="1">
      <c r="A299" s="80"/>
      <c r="AU299" s="80"/>
      <c r="AV299" s="80"/>
    </row>
  </sheetData>
  <sheetProtection formatCells="0"/>
  <mergeCells count="238">
    <mergeCell ref="BR80:BT81"/>
    <mergeCell ref="CD80:CE81"/>
    <mergeCell ref="CN21:CN22"/>
    <mergeCell ref="CL21:CM22"/>
    <mergeCell ref="V20:Z23"/>
    <mergeCell ref="AA20:AE23"/>
    <mergeCell ref="AH20:AL23"/>
    <mergeCell ref="AF20:AG23"/>
    <mergeCell ref="BH20:BK21"/>
    <mergeCell ref="BH22:BK23"/>
    <mergeCell ref="BL20:BW21"/>
    <mergeCell ref="BL22:BW23"/>
    <mergeCell ref="AW21:AW22"/>
    <mergeCell ref="AX21:AY22"/>
    <mergeCell ref="AZ21:AZ22"/>
    <mergeCell ref="BA21:BB22"/>
    <mergeCell ref="BH30:BW32"/>
    <mergeCell ref="BH58:BW59"/>
    <mergeCell ref="BH45:BW45"/>
    <mergeCell ref="BH35:BH36"/>
    <mergeCell ref="BI35:BW36"/>
    <mergeCell ref="BH39:BH40"/>
    <mergeCell ref="BI39:BW40"/>
    <mergeCell ref="BH43:BH44"/>
    <mergeCell ref="CS24:DH25"/>
    <mergeCell ref="BC21:BE22"/>
    <mergeCell ref="R21:R22"/>
    <mergeCell ref="AR21:AT22"/>
    <mergeCell ref="AU21:AV22"/>
    <mergeCell ref="AO20:AQ23"/>
    <mergeCell ref="D11:BE13"/>
    <mergeCell ref="BH11:DH13"/>
    <mergeCell ref="CF21:CG22"/>
    <mergeCell ref="BZ15:CP19"/>
    <mergeCell ref="BZ20:CB23"/>
    <mergeCell ref="BI24:BW25"/>
    <mergeCell ref="CC21:CE22"/>
    <mergeCell ref="CH21:CH22"/>
    <mergeCell ref="CI21:CJ22"/>
    <mergeCell ref="CK21:CK22"/>
    <mergeCell ref="V24:V25"/>
    <mergeCell ref="D15:S19"/>
    <mergeCell ref="Q24:S25"/>
    <mergeCell ref="CS64:DH78"/>
    <mergeCell ref="CS34:DH35"/>
    <mergeCell ref="BZ26:BZ27"/>
    <mergeCell ref="CA26:CP27"/>
    <mergeCell ref="BZ28:BZ29"/>
    <mergeCell ref="D2:J4"/>
    <mergeCell ref="K2:AD4"/>
    <mergeCell ref="AE2:AG4"/>
    <mergeCell ref="CS38:DH39"/>
    <mergeCell ref="CS40:DH41"/>
    <mergeCell ref="CS15:DH23"/>
    <mergeCell ref="BZ60:CP61"/>
    <mergeCell ref="BZ62:CP63"/>
    <mergeCell ref="BZ44:CP45"/>
    <mergeCell ref="CS42:DH43"/>
    <mergeCell ref="CS44:DH45"/>
    <mergeCell ref="BZ30:BZ31"/>
    <mergeCell ref="CA30:CP31"/>
    <mergeCell ref="BZ24:BZ25"/>
    <mergeCell ref="CA24:CP25"/>
    <mergeCell ref="BH6:BN8"/>
    <mergeCell ref="BO6:DH8"/>
    <mergeCell ref="BI28:BW29"/>
    <mergeCell ref="BH28:BH29"/>
    <mergeCell ref="AK6:AN8"/>
    <mergeCell ref="AO6:AR8"/>
    <mergeCell ref="BY88:DD89"/>
    <mergeCell ref="BZ32:CP37"/>
    <mergeCell ref="CS46:DH63"/>
    <mergeCell ref="BZ38:CP39"/>
    <mergeCell ref="BZ40:CP41"/>
    <mergeCell ref="BZ42:CP43"/>
    <mergeCell ref="BZ54:BZ55"/>
    <mergeCell ref="CA54:CP55"/>
    <mergeCell ref="BZ56:BZ57"/>
    <mergeCell ref="CA56:CP57"/>
    <mergeCell ref="BZ58:BZ59"/>
    <mergeCell ref="CA58:CP59"/>
    <mergeCell ref="BZ48:BZ49"/>
    <mergeCell ref="CA48:CP49"/>
    <mergeCell ref="BZ50:BZ51"/>
    <mergeCell ref="CA50:CP51"/>
    <mergeCell ref="CS36:DH37"/>
    <mergeCell ref="BH60:BW61"/>
    <mergeCell ref="BH26:BH27"/>
    <mergeCell ref="BI26:BW27"/>
    <mergeCell ref="BH15:BW19"/>
    <mergeCell ref="BH24:BH25"/>
    <mergeCell ref="BI43:BW44"/>
    <mergeCell ref="BH41:BW42"/>
    <mergeCell ref="BH37:BW38"/>
    <mergeCell ref="CA28:CP29"/>
    <mergeCell ref="CS32:DH33"/>
    <mergeCell ref="BZ52:BZ53"/>
    <mergeCell ref="CS26:DH27"/>
    <mergeCell ref="CS28:DH29"/>
    <mergeCell ref="CS30:DH31"/>
    <mergeCell ref="CA52:CP53"/>
    <mergeCell ref="BZ46:BZ47"/>
    <mergeCell ref="CA46:CP47"/>
    <mergeCell ref="AE84:BE85"/>
    <mergeCell ref="AE86:BE87"/>
    <mergeCell ref="V88:AA89"/>
    <mergeCell ref="AB88:BE89"/>
    <mergeCell ref="BH48:BW49"/>
    <mergeCell ref="BH46:BH47"/>
    <mergeCell ref="BI46:BW47"/>
    <mergeCell ref="BH50:BW51"/>
    <mergeCell ref="BH52:BW53"/>
    <mergeCell ref="AS62:BE62"/>
    <mergeCell ref="AS63:BE63"/>
    <mergeCell ref="V86:AD87"/>
    <mergeCell ref="BR88:BX89"/>
    <mergeCell ref="AO62:AR63"/>
    <mergeCell ref="V46:V47"/>
    <mergeCell ref="W46:AL47"/>
    <mergeCell ref="V48:AL50"/>
    <mergeCell ref="V51:V52"/>
    <mergeCell ref="W51:AL52"/>
    <mergeCell ref="V84:AD85"/>
    <mergeCell ref="V53:AL54"/>
    <mergeCell ref="BH62:BW63"/>
    <mergeCell ref="BH54:BW55"/>
    <mergeCell ref="BH56:BW57"/>
    <mergeCell ref="W44:AL45"/>
    <mergeCell ref="D44:S45"/>
    <mergeCell ref="V44:V45"/>
    <mergeCell ref="V36:V37"/>
    <mergeCell ref="V28:AL29"/>
    <mergeCell ref="K26:P27"/>
    <mergeCell ref="W26:AH27"/>
    <mergeCell ref="W36:AL37"/>
    <mergeCell ref="AK26:AL27"/>
    <mergeCell ref="AI26:AJ27"/>
    <mergeCell ref="W38:AL39"/>
    <mergeCell ref="D36:S37"/>
    <mergeCell ref="V26:V27"/>
    <mergeCell ref="E30:S31"/>
    <mergeCell ref="E26:J27"/>
    <mergeCell ref="Q26:S27"/>
    <mergeCell ref="AI30:AJ31"/>
    <mergeCell ref="K6:AJ8"/>
    <mergeCell ref="AO15:BE19"/>
    <mergeCell ref="V15:AL19"/>
    <mergeCell ref="AO26:BE27"/>
    <mergeCell ref="AO28:BE29"/>
    <mergeCell ref="D6:J8"/>
    <mergeCell ref="AO44:BE45"/>
    <mergeCell ref="W24:AL25"/>
    <mergeCell ref="V38:V39"/>
    <mergeCell ref="V40:V41"/>
    <mergeCell ref="V42:V43"/>
    <mergeCell ref="M21:N22"/>
    <mergeCell ref="P21:Q22"/>
    <mergeCell ref="E24:J25"/>
    <mergeCell ref="D20:F23"/>
    <mergeCell ref="G21:I22"/>
    <mergeCell ref="L21:L22"/>
    <mergeCell ref="O21:O22"/>
    <mergeCell ref="K24:P25"/>
    <mergeCell ref="D24:D25"/>
    <mergeCell ref="D26:D27"/>
    <mergeCell ref="D28:D29"/>
    <mergeCell ref="D30:D31"/>
    <mergeCell ref="J21:K22"/>
    <mergeCell ref="AP46:BE47"/>
    <mergeCell ref="V64:AL78"/>
    <mergeCell ref="AO24:BE25"/>
    <mergeCell ref="AS60:BE60"/>
    <mergeCell ref="AS61:BE61"/>
    <mergeCell ref="AP58:BE59"/>
    <mergeCell ref="AO30:BE31"/>
    <mergeCell ref="V57:AL59"/>
    <mergeCell ref="V60:AL61"/>
    <mergeCell ref="AO64:BE78"/>
    <mergeCell ref="AO32:BE33"/>
    <mergeCell ref="AO34:BE35"/>
    <mergeCell ref="AO36:BE37"/>
    <mergeCell ref="AO38:BE39"/>
    <mergeCell ref="AO40:BE41"/>
    <mergeCell ref="AO42:BE43"/>
    <mergeCell ref="AO48:BE57"/>
    <mergeCell ref="AO46:AO47"/>
    <mergeCell ref="AO58:AO59"/>
    <mergeCell ref="AO60:AR61"/>
    <mergeCell ref="V32:V33"/>
    <mergeCell ref="V34:V35"/>
    <mergeCell ref="V55:V56"/>
    <mergeCell ref="W55:AL56"/>
    <mergeCell ref="E48:S49"/>
    <mergeCell ref="E50:S51"/>
    <mergeCell ref="E52:S53"/>
    <mergeCell ref="D54:S55"/>
    <mergeCell ref="D32:S35"/>
    <mergeCell ref="B64:C78"/>
    <mergeCell ref="D64:S78"/>
    <mergeCell ref="D40:S41"/>
    <mergeCell ref="D42:S43"/>
    <mergeCell ref="D62:S63"/>
    <mergeCell ref="B46:C63"/>
    <mergeCell ref="B24:C45"/>
    <mergeCell ref="D56:S57"/>
    <mergeCell ref="D58:S59"/>
    <mergeCell ref="D60:S61"/>
    <mergeCell ref="D52:D53"/>
    <mergeCell ref="E46:S47"/>
    <mergeCell ref="E28:S29"/>
    <mergeCell ref="D38:S39"/>
    <mergeCell ref="D46:D47"/>
    <mergeCell ref="D48:D49"/>
    <mergeCell ref="D50:D51"/>
    <mergeCell ref="BU80:BV81"/>
    <mergeCell ref="BW80:BW81"/>
    <mergeCell ref="BX80:BY81"/>
    <mergeCell ref="BZ80:CA81"/>
    <mergeCell ref="CB80:CC81"/>
    <mergeCell ref="AK30:AL31"/>
    <mergeCell ref="AI32:AJ33"/>
    <mergeCell ref="AK32:AL33"/>
    <mergeCell ref="V80:BE83"/>
    <mergeCell ref="BH33:BH34"/>
    <mergeCell ref="BI33:BW34"/>
    <mergeCell ref="W30:AH31"/>
    <mergeCell ref="AI34:AJ35"/>
    <mergeCell ref="AK34:AL35"/>
    <mergeCell ref="V62:AL63"/>
    <mergeCell ref="W32:AF33"/>
    <mergeCell ref="AG32:AH33"/>
    <mergeCell ref="W34:AF35"/>
    <mergeCell ref="AG34:AH35"/>
    <mergeCell ref="W40:AL41"/>
    <mergeCell ref="W42:AL43"/>
    <mergeCell ref="V30:V31"/>
    <mergeCell ref="BH64:BW78"/>
    <mergeCell ref="BZ64:CP78"/>
  </mergeCells>
  <phoneticPr fontId="2"/>
  <dataValidations count="2">
    <dataValidation type="list" allowBlank="1" showInputMessage="1" showErrorMessage="1" sqref="AO58:AO59 V44:V45 AO46:AO47" xr:uid="{9244C11C-BBBE-415D-A537-7BAD196125C5}">
      <formula1>"□,■"</formula1>
    </dataValidation>
    <dataValidation type="list" allowBlank="1" showInputMessage="1" showErrorMessage="1" sqref="D24:D31 V30:V35 BH43:BH44 D46:D53 V46:V47 V51:V52 V55:V56 V24:V27 V38:V43 BH24:BH29 BH33:BH36 BH39:BH40 BH46:BH47 BZ24:BZ31 BZ46:BZ59" xr:uid="{53555470-8CD6-4245-9C5F-6FD9CFD7A278}">
      <formula1>"□,■,☑"</formula1>
    </dataValidation>
  </dataValidations>
  <printOptions horizontalCentered="1"/>
  <pageMargins left="0.51181102362204722" right="0.47244094488188981" top="0.39370078740157483" bottom="0.39370078740157483" header="0.19685039370078741" footer="0.19685039370078741"/>
  <pageSetup paperSize="8" scale="67" orientation="landscape" r:id="rId1"/>
  <headerFooter alignWithMargins="0"/>
  <rowBreaks count="2" manualBreakCount="2">
    <brk id="171" max="108" man="1"/>
    <brk id="241" max="108"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E3961-D957-4797-86A3-3DEE4B31335F}">
  <sheetPr codeName="Sheet18">
    <tabColor theme="5" tint="0.59999389629810485"/>
  </sheetPr>
  <dimension ref="B1:DK299"/>
  <sheetViews>
    <sheetView view="pageBreakPreview" topLeftCell="B10" zoomScale="70" zoomScaleNormal="100" zoomScaleSheetLayoutView="70" workbookViewId="0">
      <selection activeCell="DR33" sqref="DR33"/>
    </sheetView>
  </sheetViews>
  <sheetFormatPr defaultColWidth="2.5" defaultRowHeight="13.5" customHeight="1"/>
  <cols>
    <col min="1" max="16" width="2.5" style="79"/>
    <col min="17" max="17" width="2.5" style="79" customWidth="1"/>
    <col min="18" max="31" width="2.5" style="79"/>
    <col min="32" max="32" width="2.5" style="79" customWidth="1"/>
    <col min="33" max="47" width="2.5" style="79"/>
    <col min="48" max="49" width="2.5" style="79" customWidth="1"/>
    <col min="50" max="16384" width="2.5" style="79"/>
  </cols>
  <sheetData>
    <row r="1" spans="2:115" ht="13.5" customHeight="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row>
    <row r="2" spans="2:115" ht="13.5" customHeight="1">
      <c r="E2" s="3991" t="s">
        <v>1166</v>
      </c>
      <c r="F2" s="3992"/>
      <c r="G2" s="3992"/>
      <c r="H2" s="3992"/>
      <c r="I2" s="3992"/>
      <c r="J2" s="3992"/>
      <c r="K2" s="3993"/>
      <c r="L2" s="4000" t="str">
        <f>基本入力!F13</f>
        <v>●買主太郎</v>
      </c>
      <c r="M2" s="4000"/>
      <c r="N2" s="4000"/>
      <c r="O2" s="4000"/>
      <c r="P2" s="4000"/>
      <c r="Q2" s="4000"/>
      <c r="R2" s="4000"/>
      <c r="S2" s="4000"/>
      <c r="T2" s="4000"/>
      <c r="U2" s="4000"/>
      <c r="V2" s="4000"/>
      <c r="W2" s="4000"/>
      <c r="X2" s="4000"/>
      <c r="Y2" s="4000"/>
      <c r="Z2" s="4000"/>
      <c r="AA2" s="4000"/>
      <c r="AB2" s="4000"/>
      <c r="AC2" s="4000"/>
      <c r="AD2" s="4000"/>
      <c r="AE2" s="4000"/>
      <c r="AF2" s="4000" t="s">
        <v>1094</v>
      </c>
      <c r="AG2" s="4000"/>
      <c r="AH2" s="4003"/>
      <c r="AL2" s="88"/>
      <c r="AM2" s="88"/>
      <c r="AN2" s="88"/>
    </row>
    <row r="3" spans="2:115" ht="13.5" customHeight="1">
      <c r="E3" s="3994"/>
      <c r="F3" s="3995"/>
      <c r="G3" s="3995"/>
      <c r="H3" s="3995"/>
      <c r="I3" s="3995"/>
      <c r="J3" s="3995"/>
      <c r="K3" s="3996"/>
      <c r="L3" s="4001"/>
      <c r="M3" s="4001"/>
      <c r="N3" s="4001"/>
      <c r="O3" s="4001"/>
      <c r="P3" s="4001"/>
      <c r="Q3" s="4001"/>
      <c r="R3" s="4001"/>
      <c r="S3" s="4001"/>
      <c r="T3" s="4001"/>
      <c r="U3" s="4001"/>
      <c r="V3" s="4001"/>
      <c r="W3" s="4001"/>
      <c r="X3" s="4001"/>
      <c r="Y3" s="4001"/>
      <c r="Z3" s="4001"/>
      <c r="AA3" s="4001"/>
      <c r="AB3" s="4001"/>
      <c r="AC3" s="4001"/>
      <c r="AD3" s="4001"/>
      <c r="AE3" s="4001"/>
      <c r="AF3" s="4001"/>
      <c r="AG3" s="4001"/>
      <c r="AH3" s="4004"/>
      <c r="AL3" s="88"/>
      <c r="AM3" s="88"/>
      <c r="AN3" s="88"/>
    </row>
    <row r="4" spans="2:115" ht="13.5" customHeight="1">
      <c r="B4" s="266"/>
      <c r="E4" s="3997"/>
      <c r="F4" s="3998"/>
      <c r="G4" s="3998"/>
      <c r="H4" s="3998"/>
      <c r="I4" s="3998"/>
      <c r="J4" s="3998"/>
      <c r="K4" s="3999"/>
      <c r="L4" s="4002"/>
      <c r="M4" s="4002"/>
      <c r="N4" s="4002"/>
      <c r="O4" s="4002"/>
      <c r="P4" s="4002"/>
      <c r="Q4" s="4002"/>
      <c r="R4" s="4002"/>
      <c r="S4" s="4002"/>
      <c r="T4" s="4002"/>
      <c r="U4" s="4002"/>
      <c r="V4" s="4002"/>
      <c r="W4" s="4002"/>
      <c r="X4" s="4002"/>
      <c r="Y4" s="4002"/>
      <c r="Z4" s="4002"/>
      <c r="AA4" s="4002"/>
      <c r="AB4" s="4002"/>
      <c r="AC4" s="4002"/>
      <c r="AD4" s="4002"/>
      <c r="AE4" s="4002"/>
      <c r="AF4" s="4002"/>
      <c r="AG4" s="4002"/>
      <c r="AH4" s="4005"/>
    </row>
    <row r="5" spans="2:115" ht="13.5" customHeight="1">
      <c r="B5" s="266"/>
      <c r="E5" s="271"/>
      <c r="F5" s="271"/>
      <c r="G5" s="271"/>
      <c r="H5" s="271"/>
      <c r="I5" s="271"/>
      <c r="J5" s="271"/>
      <c r="K5" s="271"/>
      <c r="AU5" s="266"/>
      <c r="AV5" s="96"/>
      <c r="AW5" s="96"/>
      <c r="BI5" s="265"/>
      <c r="BJ5" s="265"/>
      <c r="BK5" s="261"/>
      <c r="BL5" s="261"/>
      <c r="BM5" s="261"/>
      <c r="BN5" s="261"/>
      <c r="BO5" s="264"/>
      <c r="BP5" s="264"/>
      <c r="BQ5" s="264"/>
      <c r="BR5" s="264"/>
      <c r="BS5" s="264"/>
      <c r="BT5" s="264"/>
      <c r="BU5" s="264"/>
      <c r="BV5" s="264"/>
      <c r="BW5" s="264"/>
      <c r="BX5" s="264"/>
      <c r="BY5" s="264"/>
      <c r="BZ5" s="264"/>
      <c r="CA5" s="264"/>
      <c r="CB5" s="264"/>
      <c r="CC5" s="264"/>
      <c r="CD5" s="264"/>
      <c r="CE5" s="264"/>
      <c r="CF5" s="264"/>
      <c r="CG5" s="265"/>
      <c r="CH5" s="265"/>
      <c r="CI5" s="265"/>
      <c r="CJ5" s="265"/>
      <c r="CK5" s="261"/>
      <c r="CL5" s="261"/>
      <c r="CM5" s="261"/>
      <c r="CN5" s="261"/>
      <c r="CO5" s="264"/>
      <c r="CP5" s="264"/>
      <c r="CQ5" s="264"/>
      <c r="CR5" s="264"/>
      <c r="CS5" s="264"/>
      <c r="CT5" s="264"/>
      <c r="CU5" s="264"/>
      <c r="CV5" s="264"/>
      <c r="CW5" s="264"/>
      <c r="CX5" s="264"/>
      <c r="CY5" s="264"/>
      <c r="CZ5" s="264"/>
      <c r="DA5" s="264"/>
      <c r="DB5" s="264"/>
      <c r="DC5" s="264"/>
      <c r="DD5" s="264"/>
      <c r="DE5" s="264"/>
      <c r="DF5" s="264"/>
      <c r="DG5" s="264"/>
    </row>
    <row r="6" spans="2:115" ht="13.5" customHeight="1">
      <c r="B6" s="266"/>
      <c r="E6" s="3943" t="s">
        <v>1167</v>
      </c>
      <c r="F6" s="3944"/>
      <c r="G6" s="3944"/>
      <c r="H6" s="3944"/>
      <c r="I6" s="3944"/>
      <c r="J6" s="3944"/>
      <c r="K6" s="3945"/>
      <c r="L6" s="3931">
        <f>基本入力!AB13</f>
        <v>0</v>
      </c>
      <c r="M6" s="3932"/>
      <c r="N6" s="3932"/>
      <c r="O6" s="3932"/>
      <c r="P6" s="3932"/>
      <c r="Q6" s="3932"/>
      <c r="R6" s="3932"/>
      <c r="S6" s="3932"/>
      <c r="T6" s="3932"/>
      <c r="U6" s="3932"/>
      <c r="V6" s="3932"/>
      <c r="W6" s="3932"/>
      <c r="X6" s="3932"/>
      <c r="Y6" s="3932"/>
      <c r="Z6" s="3932"/>
      <c r="AA6" s="3932"/>
      <c r="AB6" s="3932"/>
      <c r="AC6" s="3932"/>
      <c r="AD6" s="3932"/>
      <c r="AE6" s="3932"/>
      <c r="AF6" s="3932"/>
      <c r="AG6" s="3932"/>
      <c r="AH6" s="3932"/>
      <c r="AI6" s="3932"/>
      <c r="AJ6" s="3932"/>
      <c r="AK6" s="3932"/>
      <c r="AL6" s="3978" t="str">
        <f>基本入力!AS13</f>
        <v>●</v>
      </c>
      <c r="AM6" s="3978"/>
      <c r="AN6" s="3978"/>
      <c r="AO6" s="3978"/>
      <c r="AP6" s="3978" t="s">
        <v>352</v>
      </c>
      <c r="AQ6" s="3978"/>
      <c r="AR6" s="3978"/>
      <c r="AS6" s="3981"/>
      <c r="BI6" s="3943" t="s">
        <v>1168</v>
      </c>
      <c r="BJ6" s="3944"/>
      <c r="BK6" s="3944"/>
      <c r="BL6" s="3944"/>
      <c r="BM6" s="3944"/>
      <c r="BN6" s="3944"/>
      <c r="BO6" s="3945"/>
      <c r="BP6" s="4000" t="str">
        <f>基本入力!F15&amp;基本入力!J15&amp;基本入力!N15&amp;基本入力!X15&amp;基本入力!AB15</f>
        <v>東京都練馬区高松3丁目　●番●-●号</v>
      </c>
      <c r="BQ6" s="4000"/>
      <c r="BR6" s="4000"/>
      <c r="BS6" s="4000"/>
      <c r="BT6" s="4000"/>
      <c r="BU6" s="4000"/>
      <c r="BV6" s="4000"/>
      <c r="BW6" s="4000"/>
      <c r="BX6" s="4000"/>
      <c r="BY6" s="4000"/>
      <c r="BZ6" s="4000"/>
      <c r="CA6" s="4000"/>
      <c r="CB6" s="4000"/>
      <c r="CC6" s="4000"/>
      <c r="CD6" s="4000"/>
      <c r="CE6" s="4000"/>
      <c r="CF6" s="4000"/>
      <c r="CG6" s="4000"/>
      <c r="CH6" s="4000"/>
      <c r="CI6" s="4000"/>
      <c r="CJ6" s="4000"/>
      <c r="CK6" s="4000"/>
      <c r="CL6" s="4000"/>
      <c r="CM6" s="4000"/>
      <c r="CN6" s="4000"/>
      <c r="CO6" s="4000"/>
      <c r="CP6" s="4000"/>
      <c r="CQ6" s="4000"/>
      <c r="CR6" s="4000"/>
      <c r="CS6" s="4000"/>
      <c r="CT6" s="4000"/>
      <c r="CU6" s="4000"/>
      <c r="CV6" s="4000"/>
      <c r="CW6" s="4000"/>
      <c r="CX6" s="4000"/>
      <c r="CY6" s="4000"/>
      <c r="CZ6" s="4000"/>
      <c r="DA6" s="4000"/>
      <c r="DB6" s="4000"/>
      <c r="DC6" s="4000"/>
      <c r="DD6" s="4000"/>
      <c r="DE6" s="4000"/>
      <c r="DF6" s="4000"/>
      <c r="DG6" s="4000"/>
      <c r="DH6" s="4000"/>
      <c r="DI6" s="4003"/>
    </row>
    <row r="7" spans="2:115" ht="13.5" customHeight="1">
      <c r="B7" s="96"/>
      <c r="E7" s="3946"/>
      <c r="F7" s="3947"/>
      <c r="G7" s="3947"/>
      <c r="H7" s="3947"/>
      <c r="I7" s="3947"/>
      <c r="J7" s="3947"/>
      <c r="K7" s="3948"/>
      <c r="L7" s="3933"/>
      <c r="M7" s="3934"/>
      <c r="N7" s="3934"/>
      <c r="O7" s="3934"/>
      <c r="P7" s="3934"/>
      <c r="Q7" s="3934"/>
      <c r="R7" s="3934"/>
      <c r="S7" s="3934"/>
      <c r="T7" s="3934"/>
      <c r="U7" s="3934"/>
      <c r="V7" s="3934"/>
      <c r="W7" s="3934"/>
      <c r="X7" s="3934"/>
      <c r="Y7" s="3934"/>
      <c r="Z7" s="3934"/>
      <c r="AA7" s="3934"/>
      <c r="AB7" s="3934"/>
      <c r="AC7" s="3934"/>
      <c r="AD7" s="3934"/>
      <c r="AE7" s="3934"/>
      <c r="AF7" s="3934"/>
      <c r="AG7" s="3934"/>
      <c r="AH7" s="3934"/>
      <c r="AI7" s="3934"/>
      <c r="AJ7" s="3934"/>
      <c r="AK7" s="3934"/>
      <c r="AL7" s="3979"/>
      <c r="AM7" s="3979"/>
      <c r="AN7" s="3979"/>
      <c r="AO7" s="3979"/>
      <c r="AP7" s="3979"/>
      <c r="AQ7" s="3979"/>
      <c r="AR7" s="3979"/>
      <c r="AS7" s="3982"/>
      <c r="BI7" s="3946"/>
      <c r="BJ7" s="3947"/>
      <c r="BK7" s="3947"/>
      <c r="BL7" s="3947"/>
      <c r="BM7" s="3947"/>
      <c r="BN7" s="3947"/>
      <c r="BO7" s="3948"/>
      <c r="BP7" s="4001"/>
      <c r="BQ7" s="4001"/>
      <c r="BR7" s="4001"/>
      <c r="BS7" s="4001"/>
      <c r="BT7" s="4001"/>
      <c r="BU7" s="4001"/>
      <c r="BV7" s="4001"/>
      <c r="BW7" s="4001"/>
      <c r="BX7" s="4001"/>
      <c r="BY7" s="4001"/>
      <c r="BZ7" s="4001"/>
      <c r="CA7" s="4001"/>
      <c r="CB7" s="4001"/>
      <c r="CC7" s="4001"/>
      <c r="CD7" s="4001"/>
      <c r="CE7" s="4001"/>
      <c r="CF7" s="4001"/>
      <c r="CG7" s="4001"/>
      <c r="CH7" s="4001"/>
      <c r="CI7" s="4001"/>
      <c r="CJ7" s="4001"/>
      <c r="CK7" s="4001"/>
      <c r="CL7" s="4001"/>
      <c r="CM7" s="4001"/>
      <c r="CN7" s="4001"/>
      <c r="CO7" s="4001"/>
      <c r="CP7" s="4001"/>
      <c r="CQ7" s="4001"/>
      <c r="CR7" s="4001"/>
      <c r="CS7" s="4001"/>
      <c r="CT7" s="4001"/>
      <c r="CU7" s="4001"/>
      <c r="CV7" s="4001"/>
      <c r="CW7" s="4001"/>
      <c r="CX7" s="4001"/>
      <c r="CY7" s="4001"/>
      <c r="CZ7" s="4001"/>
      <c r="DA7" s="4001"/>
      <c r="DB7" s="4001"/>
      <c r="DC7" s="4001"/>
      <c r="DD7" s="4001"/>
      <c r="DE7" s="4001"/>
      <c r="DF7" s="4001"/>
      <c r="DG7" s="4001"/>
      <c r="DH7" s="4001"/>
      <c r="DI7" s="4004"/>
    </row>
    <row r="8" spans="2:115" ht="13.5" customHeight="1">
      <c r="E8" s="3949"/>
      <c r="F8" s="3950"/>
      <c r="G8" s="3950"/>
      <c r="H8" s="3950"/>
      <c r="I8" s="3950"/>
      <c r="J8" s="3950"/>
      <c r="K8" s="3951"/>
      <c r="L8" s="3935"/>
      <c r="M8" s="3936"/>
      <c r="N8" s="3936"/>
      <c r="O8" s="3936"/>
      <c r="P8" s="3936"/>
      <c r="Q8" s="3936"/>
      <c r="R8" s="3936"/>
      <c r="S8" s="3936"/>
      <c r="T8" s="3936"/>
      <c r="U8" s="3936"/>
      <c r="V8" s="3936"/>
      <c r="W8" s="3936"/>
      <c r="X8" s="3936"/>
      <c r="Y8" s="3936"/>
      <c r="Z8" s="3936"/>
      <c r="AA8" s="3936"/>
      <c r="AB8" s="3936"/>
      <c r="AC8" s="3936"/>
      <c r="AD8" s="3936"/>
      <c r="AE8" s="3936"/>
      <c r="AF8" s="3936"/>
      <c r="AG8" s="3936"/>
      <c r="AH8" s="3936"/>
      <c r="AI8" s="3936"/>
      <c r="AJ8" s="3936"/>
      <c r="AK8" s="3936"/>
      <c r="AL8" s="3980"/>
      <c r="AM8" s="3980"/>
      <c r="AN8" s="3980"/>
      <c r="AO8" s="3980"/>
      <c r="AP8" s="3980"/>
      <c r="AQ8" s="3980"/>
      <c r="AR8" s="3980"/>
      <c r="AS8" s="3983"/>
      <c r="BI8" s="3949"/>
      <c r="BJ8" s="3950"/>
      <c r="BK8" s="3950"/>
      <c r="BL8" s="3950"/>
      <c r="BM8" s="3950"/>
      <c r="BN8" s="3950"/>
      <c r="BO8" s="3951"/>
      <c r="BP8" s="4002"/>
      <c r="BQ8" s="4002"/>
      <c r="BR8" s="4002"/>
      <c r="BS8" s="4002"/>
      <c r="BT8" s="4002"/>
      <c r="BU8" s="4002"/>
      <c r="BV8" s="4002"/>
      <c r="BW8" s="4002"/>
      <c r="BX8" s="4002"/>
      <c r="BY8" s="4002"/>
      <c r="BZ8" s="4002"/>
      <c r="CA8" s="4002"/>
      <c r="CB8" s="4002"/>
      <c r="CC8" s="4002"/>
      <c r="CD8" s="4002"/>
      <c r="CE8" s="4002"/>
      <c r="CF8" s="4002"/>
      <c r="CG8" s="4002"/>
      <c r="CH8" s="4002"/>
      <c r="CI8" s="4002"/>
      <c r="CJ8" s="4002"/>
      <c r="CK8" s="4002"/>
      <c r="CL8" s="4002"/>
      <c r="CM8" s="4002"/>
      <c r="CN8" s="4002"/>
      <c r="CO8" s="4002"/>
      <c r="CP8" s="4002"/>
      <c r="CQ8" s="4002"/>
      <c r="CR8" s="4002"/>
      <c r="CS8" s="4002"/>
      <c r="CT8" s="4002"/>
      <c r="CU8" s="4002"/>
      <c r="CV8" s="4002"/>
      <c r="CW8" s="4002"/>
      <c r="CX8" s="4002"/>
      <c r="CY8" s="4002"/>
      <c r="CZ8" s="4002"/>
      <c r="DA8" s="4002"/>
      <c r="DB8" s="4002"/>
      <c r="DC8" s="4002"/>
      <c r="DD8" s="4002"/>
      <c r="DE8" s="4002"/>
      <c r="DF8" s="4002"/>
      <c r="DG8" s="4002"/>
      <c r="DH8" s="4002"/>
      <c r="DI8" s="4005"/>
    </row>
    <row r="9" spans="2:115" ht="13.5" customHeight="1">
      <c r="C9" s="140"/>
      <c r="D9" s="140"/>
      <c r="BI9" s="265"/>
      <c r="BJ9" s="265"/>
      <c r="BK9" s="261"/>
      <c r="BL9" s="261"/>
      <c r="BM9" s="261"/>
      <c r="BN9" s="261"/>
      <c r="BO9" s="261"/>
      <c r="BP9" s="261"/>
      <c r="BQ9" s="261"/>
      <c r="BR9" s="261"/>
      <c r="BS9" s="261"/>
      <c r="BT9" s="261"/>
      <c r="BU9" s="261"/>
      <c r="BV9" s="261"/>
      <c r="BW9" s="261"/>
      <c r="BX9" s="261"/>
      <c r="BY9" s="261"/>
      <c r="BZ9" s="261"/>
      <c r="CA9" s="261"/>
      <c r="CB9" s="261"/>
      <c r="CC9" s="261"/>
      <c r="CD9" s="261"/>
      <c r="CE9" s="261"/>
      <c r="CF9" s="261"/>
      <c r="CG9" s="265"/>
      <c r="CH9" s="265"/>
      <c r="CI9" s="265"/>
      <c r="CJ9" s="265"/>
      <c r="CK9" s="261"/>
      <c r="CL9" s="261"/>
      <c r="CM9" s="261"/>
      <c r="CN9" s="261"/>
      <c r="CO9" s="261"/>
      <c r="CP9" s="261"/>
      <c r="CQ9" s="261"/>
      <c r="CR9" s="261"/>
      <c r="CS9" s="261"/>
      <c r="CT9" s="261"/>
      <c r="CU9" s="261"/>
      <c r="CV9" s="261"/>
      <c r="CW9" s="261"/>
      <c r="CX9" s="261"/>
      <c r="CY9" s="261"/>
      <c r="CZ9" s="261"/>
      <c r="DA9" s="261"/>
      <c r="DB9" s="261"/>
      <c r="DC9" s="261"/>
      <c r="DD9" s="261"/>
      <c r="DE9" s="261"/>
      <c r="DF9" s="261"/>
      <c r="DG9" s="261"/>
    </row>
    <row r="10" spans="2:115" ht="13.5" customHeight="1">
      <c r="C10" s="96"/>
      <c r="D10" s="96"/>
      <c r="BE10" s="140"/>
      <c r="BF10" s="140"/>
      <c r="BG10" s="140"/>
    </row>
    <row r="11" spans="2:115" ht="13.5" customHeight="1">
      <c r="C11" s="96"/>
      <c r="D11" s="96"/>
      <c r="E11" s="4015" t="s">
        <v>1169</v>
      </c>
      <c r="F11" s="4016"/>
      <c r="G11" s="4016"/>
      <c r="H11" s="4016"/>
      <c r="I11" s="4016"/>
      <c r="J11" s="4016"/>
      <c r="K11" s="4016"/>
      <c r="L11" s="4016"/>
      <c r="M11" s="4016"/>
      <c r="N11" s="4016"/>
      <c r="O11" s="4016"/>
      <c r="P11" s="4016"/>
      <c r="Q11" s="4016"/>
      <c r="R11" s="4016"/>
      <c r="S11" s="4016"/>
      <c r="T11" s="4016"/>
      <c r="U11" s="4016"/>
      <c r="V11" s="4016"/>
      <c r="W11" s="4016"/>
      <c r="X11" s="4016"/>
      <c r="Y11" s="4016"/>
      <c r="Z11" s="4016"/>
      <c r="AA11" s="4016"/>
      <c r="AB11" s="4016"/>
      <c r="AC11" s="4016"/>
      <c r="AD11" s="4016"/>
      <c r="AE11" s="4016"/>
      <c r="AF11" s="4016"/>
      <c r="AG11" s="4016"/>
      <c r="AH11" s="4016"/>
      <c r="AI11" s="4016"/>
      <c r="AJ11" s="4016"/>
      <c r="AK11" s="4016"/>
      <c r="AL11" s="4016"/>
      <c r="AM11" s="4016"/>
      <c r="AN11" s="4016"/>
      <c r="AO11" s="4016"/>
      <c r="AP11" s="4016"/>
      <c r="AQ11" s="4016"/>
      <c r="AR11" s="4016"/>
      <c r="AS11" s="4016"/>
      <c r="AT11" s="4016"/>
      <c r="AU11" s="4016"/>
      <c r="AV11" s="4016"/>
      <c r="AW11" s="4016"/>
      <c r="AX11" s="4016"/>
      <c r="AY11" s="4016"/>
      <c r="AZ11" s="4016"/>
      <c r="BA11" s="4016"/>
      <c r="BB11" s="4016"/>
      <c r="BC11" s="4016"/>
      <c r="BD11" s="4016"/>
      <c r="BE11" s="4016"/>
      <c r="BF11" s="4017"/>
      <c r="BG11" s="140"/>
      <c r="BI11" s="4024" t="s">
        <v>1180</v>
      </c>
      <c r="BJ11" s="4025"/>
      <c r="BK11" s="4025"/>
      <c r="BL11" s="4025"/>
      <c r="BM11" s="4025"/>
      <c r="BN11" s="4025"/>
      <c r="BO11" s="4025"/>
      <c r="BP11" s="4025"/>
      <c r="BQ11" s="4025"/>
      <c r="BR11" s="4025"/>
      <c r="BS11" s="4025"/>
      <c r="BT11" s="4025"/>
      <c r="BU11" s="4025"/>
      <c r="BV11" s="4025"/>
      <c r="BW11" s="4025"/>
      <c r="BX11" s="4025"/>
      <c r="BY11" s="4025"/>
      <c r="BZ11" s="4025"/>
      <c r="CA11" s="4025"/>
      <c r="CB11" s="4025"/>
      <c r="CC11" s="4025"/>
      <c r="CD11" s="4025"/>
      <c r="CE11" s="4025"/>
      <c r="CF11" s="4025"/>
      <c r="CG11" s="4025"/>
      <c r="CH11" s="4025"/>
      <c r="CI11" s="4025"/>
      <c r="CJ11" s="4025"/>
      <c r="CK11" s="4025"/>
      <c r="CL11" s="4025"/>
      <c r="CM11" s="4025"/>
      <c r="CN11" s="4025"/>
      <c r="CO11" s="4025"/>
      <c r="CP11" s="4025"/>
      <c r="CQ11" s="4025"/>
      <c r="CR11" s="4025"/>
      <c r="CS11" s="4025"/>
      <c r="CT11" s="4025"/>
      <c r="CU11" s="4025"/>
      <c r="CV11" s="4025"/>
      <c r="CW11" s="4025"/>
      <c r="CX11" s="4025"/>
      <c r="CY11" s="4025"/>
      <c r="CZ11" s="4025"/>
      <c r="DA11" s="4025"/>
      <c r="DB11" s="4025"/>
      <c r="DC11" s="4025"/>
      <c r="DD11" s="4025"/>
      <c r="DE11" s="4025"/>
      <c r="DF11" s="4025"/>
      <c r="DG11" s="4025"/>
      <c r="DH11" s="4025"/>
      <c r="DI11" s="4026"/>
      <c r="DJ11" s="439"/>
      <c r="DK11" s="439"/>
    </row>
    <row r="12" spans="2:115" ht="13.5" customHeight="1">
      <c r="C12" s="253"/>
      <c r="D12" s="140"/>
      <c r="E12" s="4018"/>
      <c r="F12" s="4019"/>
      <c r="G12" s="4019"/>
      <c r="H12" s="4019"/>
      <c r="I12" s="4019"/>
      <c r="J12" s="4019"/>
      <c r="K12" s="4019"/>
      <c r="L12" s="4019"/>
      <c r="M12" s="4019"/>
      <c r="N12" s="4019"/>
      <c r="O12" s="4019"/>
      <c r="P12" s="4019"/>
      <c r="Q12" s="4019"/>
      <c r="R12" s="4019"/>
      <c r="S12" s="4019"/>
      <c r="T12" s="4019"/>
      <c r="U12" s="4019"/>
      <c r="V12" s="4019"/>
      <c r="W12" s="4019"/>
      <c r="X12" s="4019"/>
      <c r="Y12" s="4019"/>
      <c r="Z12" s="4019"/>
      <c r="AA12" s="4019"/>
      <c r="AB12" s="4019"/>
      <c r="AC12" s="4019"/>
      <c r="AD12" s="4019"/>
      <c r="AE12" s="4019"/>
      <c r="AF12" s="4019"/>
      <c r="AG12" s="4019"/>
      <c r="AH12" s="4019"/>
      <c r="AI12" s="4019"/>
      <c r="AJ12" s="4019"/>
      <c r="AK12" s="4019"/>
      <c r="AL12" s="4019"/>
      <c r="AM12" s="4019"/>
      <c r="AN12" s="4019"/>
      <c r="AO12" s="4019"/>
      <c r="AP12" s="4019"/>
      <c r="AQ12" s="4019"/>
      <c r="AR12" s="4019"/>
      <c r="AS12" s="4019"/>
      <c r="AT12" s="4019"/>
      <c r="AU12" s="4019"/>
      <c r="AV12" s="4019"/>
      <c r="AW12" s="4019"/>
      <c r="AX12" s="4019"/>
      <c r="AY12" s="4019"/>
      <c r="AZ12" s="4019"/>
      <c r="BA12" s="4019"/>
      <c r="BB12" s="4019"/>
      <c r="BC12" s="4019"/>
      <c r="BD12" s="4019"/>
      <c r="BE12" s="4019"/>
      <c r="BF12" s="4020"/>
      <c r="BG12" s="140"/>
      <c r="BI12" s="4027"/>
      <c r="BJ12" s="4028"/>
      <c r="BK12" s="4028"/>
      <c r="BL12" s="4028"/>
      <c r="BM12" s="4028"/>
      <c r="BN12" s="4028"/>
      <c r="BO12" s="4028"/>
      <c r="BP12" s="4028"/>
      <c r="BQ12" s="4028"/>
      <c r="BR12" s="4028"/>
      <c r="BS12" s="4028"/>
      <c r="BT12" s="4028"/>
      <c r="BU12" s="4028"/>
      <c r="BV12" s="4028"/>
      <c r="BW12" s="4028"/>
      <c r="BX12" s="4028"/>
      <c r="BY12" s="4028"/>
      <c r="BZ12" s="4028"/>
      <c r="CA12" s="4028"/>
      <c r="CB12" s="4028"/>
      <c r="CC12" s="4028"/>
      <c r="CD12" s="4028"/>
      <c r="CE12" s="4028"/>
      <c r="CF12" s="4028"/>
      <c r="CG12" s="4028"/>
      <c r="CH12" s="4028"/>
      <c r="CI12" s="4028"/>
      <c r="CJ12" s="4028"/>
      <c r="CK12" s="4028"/>
      <c r="CL12" s="4028"/>
      <c r="CM12" s="4028"/>
      <c r="CN12" s="4028"/>
      <c r="CO12" s="4028"/>
      <c r="CP12" s="4028"/>
      <c r="CQ12" s="4028"/>
      <c r="CR12" s="4028"/>
      <c r="CS12" s="4028"/>
      <c r="CT12" s="4028"/>
      <c r="CU12" s="4028"/>
      <c r="CV12" s="4028"/>
      <c r="CW12" s="4028"/>
      <c r="CX12" s="4028"/>
      <c r="CY12" s="4028"/>
      <c r="CZ12" s="4028"/>
      <c r="DA12" s="4028"/>
      <c r="DB12" s="4028"/>
      <c r="DC12" s="4028"/>
      <c r="DD12" s="4028"/>
      <c r="DE12" s="4028"/>
      <c r="DF12" s="4028"/>
      <c r="DG12" s="4028"/>
      <c r="DH12" s="4028"/>
      <c r="DI12" s="4029"/>
      <c r="DJ12" s="439"/>
      <c r="DK12" s="439"/>
    </row>
    <row r="13" spans="2:115" ht="13.5" customHeight="1">
      <c r="C13" s="253"/>
      <c r="D13" s="140"/>
      <c r="E13" s="4021"/>
      <c r="F13" s="4022"/>
      <c r="G13" s="4022"/>
      <c r="H13" s="4022"/>
      <c r="I13" s="4022"/>
      <c r="J13" s="4022"/>
      <c r="K13" s="4022"/>
      <c r="L13" s="4022"/>
      <c r="M13" s="4022"/>
      <c r="N13" s="4022"/>
      <c r="O13" s="4022"/>
      <c r="P13" s="4022"/>
      <c r="Q13" s="4022"/>
      <c r="R13" s="4022"/>
      <c r="S13" s="4022"/>
      <c r="T13" s="4022"/>
      <c r="U13" s="4022"/>
      <c r="V13" s="4022"/>
      <c r="W13" s="4022"/>
      <c r="X13" s="4022"/>
      <c r="Y13" s="4022"/>
      <c r="Z13" s="4022"/>
      <c r="AA13" s="4022"/>
      <c r="AB13" s="4022"/>
      <c r="AC13" s="4022"/>
      <c r="AD13" s="4022"/>
      <c r="AE13" s="4022"/>
      <c r="AF13" s="4022"/>
      <c r="AG13" s="4022"/>
      <c r="AH13" s="4022"/>
      <c r="AI13" s="4022"/>
      <c r="AJ13" s="4022"/>
      <c r="AK13" s="4022"/>
      <c r="AL13" s="4022"/>
      <c r="AM13" s="4022"/>
      <c r="AN13" s="4022"/>
      <c r="AO13" s="4022"/>
      <c r="AP13" s="4022"/>
      <c r="AQ13" s="4022"/>
      <c r="AR13" s="4022"/>
      <c r="AS13" s="4022"/>
      <c r="AT13" s="4022"/>
      <c r="AU13" s="4022"/>
      <c r="AV13" s="4022"/>
      <c r="AW13" s="4022"/>
      <c r="AX13" s="4022"/>
      <c r="AY13" s="4022"/>
      <c r="AZ13" s="4022"/>
      <c r="BA13" s="4022"/>
      <c r="BB13" s="4022"/>
      <c r="BC13" s="4022"/>
      <c r="BD13" s="4022"/>
      <c r="BE13" s="4022"/>
      <c r="BF13" s="4023"/>
      <c r="BG13" s="140"/>
      <c r="BI13" s="4030"/>
      <c r="BJ13" s="4031"/>
      <c r="BK13" s="4031"/>
      <c r="BL13" s="4031"/>
      <c r="BM13" s="4031"/>
      <c r="BN13" s="4031"/>
      <c r="BO13" s="4031"/>
      <c r="BP13" s="4031"/>
      <c r="BQ13" s="4031"/>
      <c r="BR13" s="4031"/>
      <c r="BS13" s="4031"/>
      <c r="BT13" s="4031"/>
      <c r="BU13" s="4031"/>
      <c r="BV13" s="4031"/>
      <c r="BW13" s="4031"/>
      <c r="BX13" s="4031"/>
      <c r="BY13" s="4031"/>
      <c r="BZ13" s="4031"/>
      <c r="CA13" s="4031"/>
      <c r="CB13" s="4031"/>
      <c r="CC13" s="4031"/>
      <c r="CD13" s="4031"/>
      <c r="CE13" s="4031"/>
      <c r="CF13" s="4031"/>
      <c r="CG13" s="4031"/>
      <c r="CH13" s="4031"/>
      <c r="CI13" s="4031"/>
      <c r="CJ13" s="4031"/>
      <c r="CK13" s="4031"/>
      <c r="CL13" s="4031"/>
      <c r="CM13" s="4031"/>
      <c r="CN13" s="4031"/>
      <c r="CO13" s="4031"/>
      <c r="CP13" s="4031"/>
      <c r="CQ13" s="4031"/>
      <c r="CR13" s="4031"/>
      <c r="CS13" s="4031"/>
      <c r="CT13" s="4031"/>
      <c r="CU13" s="4031"/>
      <c r="CV13" s="4031"/>
      <c r="CW13" s="4031"/>
      <c r="CX13" s="4031"/>
      <c r="CY13" s="4031"/>
      <c r="CZ13" s="4031"/>
      <c r="DA13" s="4031"/>
      <c r="DB13" s="4031"/>
      <c r="DC13" s="4031"/>
      <c r="DD13" s="4031"/>
      <c r="DE13" s="4031"/>
      <c r="DF13" s="4031"/>
      <c r="DG13" s="4031"/>
      <c r="DH13" s="4031"/>
      <c r="DI13" s="4032"/>
      <c r="DJ13" s="439"/>
      <c r="DK13" s="439"/>
    </row>
    <row r="14" spans="2:115" ht="13.5" customHeight="1">
      <c r="C14" s="253"/>
      <c r="D14" s="140"/>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BD14" s="140"/>
      <c r="BE14" s="140"/>
      <c r="BF14" s="140"/>
      <c r="BG14" s="140"/>
      <c r="BH14" s="140"/>
      <c r="BI14" s="140"/>
      <c r="BL14" s="91"/>
      <c r="BM14" s="91"/>
      <c r="BN14" s="91"/>
      <c r="CX14" s="91"/>
      <c r="CY14" s="91"/>
      <c r="CZ14" s="91"/>
      <c r="DA14" s="91"/>
      <c r="DB14" s="91"/>
      <c r="DC14" s="91"/>
      <c r="DD14" s="91"/>
      <c r="DE14" s="91"/>
      <c r="DF14" s="91"/>
      <c r="DG14" s="91"/>
    </row>
    <row r="15" spans="2:115" ht="13.5" customHeight="1">
      <c r="C15" s="142"/>
      <c r="D15" s="253"/>
      <c r="E15" s="3937" t="s">
        <v>437</v>
      </c>
      <c r="F15" s="3938"/>
      <c r="G15" s="3938"/>
      <c r="H15" s="3938"/>
      <c r="I15" s="3938"/>
      <c r="J15" s="3938"/>
      <c r="K15" s="3938"/>
      <c r="L15" s="3938"/>
      <c r="M15" s="3938"/>
      <c r="N15" s="3938"/>
      <c r="O15" s="3938"/>
      <c r="P15" s="3938"/>
      <c r="Q15" s="3938"/>
      <c r="R15" s="3938"/>
      <c r="S15" s="3938"/>
      <c r="T15" s="3939"/>
      <c r="U15" s="140"/>
      <c r="V15" s="140"/>
      <c r="W15" s="3937" t="s">
        <v>1124</v>
      </c>
      <c r="X15" s="3938"/>
      <c r="Y15" s="3938"/>
      <c r="Z15" s="3938"/>
      <c r="AA15" s="3938"/>
      <c r="AB15" s="3938"/>
      <c r="AC15" s="3938"/>
      <c r="AD15" s="3938"/>
      <c r="AE15" s="3938"/>
      <c r="AF15" s="3938"/>
      <c r="AG15" s="3938"/>
      <c r="AH15" s="3938"/>
      <c r="AI15" s="3938"/>
      <c r="AJ15" s="3938"/>
      <c r="AK15" s="3938"/>
      <c r="AL15" s="3938"/>
      <c r="AM15" s="3939"/>
      <c r="AP15" s="3937" t="s">
        <v>1142</v>
      </c>
      <c r="AQ15" s="3938"/>
      <c r="AR15" s="3938"/>
      <c r="AS15" s="3938"/>
      <c r="AT15" s="3938"/>
      <c r="AU15" s="3938"/>
      <c r="AV15" s="3938"/>
      <c r="AW15" s="3938"/>
      <c r="AX15" s="3938"/>
      <c r="AY15" s="3938"/>
      <c r="AZ15" s="3938"/>
      <c r="BA15" s="3938"/>
      <c r="BB15" s="3938"/>
      <c r="BC15" s="3938"/>
      <c r="BD15" s="3938"/>
      <c r="BE15" s="3938"/>
      <c r="BF15" s="3939"/>
      <c r="BG15" s="140"/>
      <c r="BH15" s="140"/>
      <c r="BI15" s="3985" t="s">
        <v>1143</v>
      </c>
      <c r="BJ15" s="3986"/>
      <c r="BK15" s="3986"/>
      <c r="BL15" s="3986"/>
      <c r="BM15" s="3986"/>
      <c r="BN15" s="3986"/>
      <c r="BO15" s="3986"/>
      <c r="BP15" s="3986"/>
      <c r="BQ15" s="3986"/>
      <c r="BR15" s="3986"/>
      <c r="BS15" s="3986"/>
      <c r="BT15" s="3986"/>
      <c r="BU15" s="3986"/>
      <c r="BV15" s="3986"/>
      <c r="BW15" s="3986"/>
      <c r="BX15" s="3987"/>
      <c r="CA15" s="3985" t="s">
        <v>1152</v>
      </c>
      <c r="CB15" s="3986"/>
      <c r="CC15" s="3986"/>
      <c r="CD15" s="3986"/>
      <c r="CE15" s="3986"/>
      <c r="CF15" s="3986"/>
      <c r="CG15" s="3986"/>
      <c r="CH15" s="3986"/>
      <c r="CI15" s="3986"/>
      <c r="CJ15" s="3986"/>
      <c r="CK15" s="3986"/>
      <c r="CL15" s="3986"/>
      <c r="CM15" s="3986"/>
      <c r="CN15" s="3986"/>
      <c r="CO15" s="3986"/>
      <c r="CP15" s="3986"/>
      <c r="CQ15" s="3987"/>
      <c r="CT15" s="3985" t="s">
        <v>1164</v>
      </c>
      <c r="CU15" s="3986"/>
      <c r="CV15" s="3986"/>
      <c r="CW15" s="3986"/>
      <c r="CX15" s="3986"/>
      <c r="CY15" s="3986"/>
      <c r="CZ15" s="3986"/>
      <c r="DA15" s="3986"/>
      <c r="DB15" s="3986"/>
      <c r="DC15" s="3986"/>
      <c r="DD15" s="3986"/>
      <c r="DE15" s="3986"/>
      <c r="DF15" s="3986"/>
      <c r="DG15" s="3986"/>
      <c r="DH15" s="3986"/>
      <c r="DI15" s="3987"/>
    </row>
    <row r="16" spans="2:115" ht="13.5" customHeight="1">
      <c r="C16" s="142"/>
      <c r="D16" s="140"/>
      <c r="E16" s="3940"/>
      <c r="F16" s="3941"/>
      <c r="G16" s="3941"/>
      <c r="H16" s="3941"/>
      <c r="I16" s="3941"/>
      <c r="J16" s="3941"/>
      <c r="K16" s="3941"/>
      <c r="L16" s="3941"/>
      <c r="M16" s="3941"/>
      <c r="N16" s="3941"/>
      <c r="O16" s="3941"/>
      <c r="P16" s="3941"/>
      <c r="Q16" s="3941"/>
      <c r="R16" s="3941"/>
      <c r="S16" s="3941"/>
      <c r="T16" s="3942"/>
      <c r="U16" s="140"/>
      <c r="V16" s="140"/>
      <c r="W16" s="3940"/>
      <c r="X16" s="3941"/>
      <c r="Y16" s="3941"/>
      <c r="Z16" s="3941"/>
      <c r="AA16" s="3941"/>
      <c r="AB16" s="3941"/>
      <c r="AC16" s="3941"/>
      <c r="AD16" s="3941"/>
      <c r="AE16" s="3941"/>
      <c r="AF16" s="3941"/>
      <c r="AG16" s="3941"/>
      <c r="AH16" s="3941"/>
      <c r="AI16" s="3941"/>
      <c r="AJ16" s="3941"/>
      <c r="AK16" s="3941"/>
      <c r="AL16" s="3941"/>
      <c r="AM16" s="3942"/>
      <c r="AP16" s="3940"/>
      <c r="AQ16" s="3941"/>
      <c r="AR16" s="3941"/>
      <c r="AS16" s="3941"/>
      <c r="AT16" s="3941"/>
      <c r="AU16" s="3941"/>
      <c r="AV16" s="3941"/>
      <c r="AW16" s="3941"/>
      <c r="AX16" s="3941"/>
      <c r="AY16" s="3941"/>
      <c r="AZ16" s="3941"/>
      <c r="BA16" s="3941"/>
      <c r="BB16" s="3941"/>
      <c r="BC16" s="3941"/>
      <c r="BD16" s="3941"/>
      <c r="BE16" s="3941"/>
      <c r="BF16" s="3942"/>
      <c r="BG16" s="140"/>
      <c r="BH16" s="140"/>
      <c r="BI16" s="3988"/>
      <c r="BJ16" s="3989"/>
      <c r="BK16" s="3989"/>
      <c r="BL16" s="3989"/>
      <c r="BM16" s="3989"/>
      <c r="BN16" s="3989"/>
      <c r="BO16" s="3989"/>
      <c r="BP16" s="3989"/>
      <c r="BQ16" s="3989"/>
      <c r="BR16" s="3989"/>
      <c r="BS16" s="3989"/>
      <c r="BT16" s="3989"/>
      <c r="BU16" s="3989"/>
      <c r="BV16" s="3989"/>
      <c r="BW16" s="3989"/>
      <c r="BX16" s="3990"/>
      <c r="CA16" s="3988"/>
      <c r="CB16" s="3989"/>
      <c r="CC16" s="3989"/>
      <c r="CD16" s="3989"/>
      <c r="CE16" s="3989"/>
      <c r="CF16" s="3989"/>
      <c r="CG16" s="3989"/>
      <c r="CH16" s="3989"/>
      <c r="CI16" s="3989"/>
      <c r="CJ16" s="3989"/>
      <c r="CK16" s="3989"/>
      <c r="CL16" s="3989"/>
      <c r="CM16" s="3989"/>
      <c r="CN16" s="3989"/>
      <c r="CO16" s="3989"/>
      <c r="CP16" s="3989"/>
      <c r="CQ16" s="3990"/>
      <c r="CT16" s="3988"/>
      <c r="CU16" s="3989"/>
      <c r="CV16" s="3989"/>
      <c r="CW16" s="3989"/>
      <c r="CX16" s="3989"/>
      <c r="CY16" s="3989"/>
      <c r="CZ16" s="3989"/>
      <c r="DA16" s="3989"/>
      <c r="DB16" s="3989"/>
      <c r="DC16" s="3989"/>
      <c r="DD16" s="3989"/>
      <c r="DE16" s="3989"/>
      <c r="DF16" s="3989"/>
      <c r="DG16" s="3989"/>
      <c r="DH16" s="3989"/>
      <c r="DI16" s="3990"/>
    </row>
    <row r="17" spans="3:113" ht="13.5" customHeight="1">
      <c r="C17" s="142"/>
      <c r="D17" s="253"/>
      <c r="E17" s="3940"/>
      <c r="F17" s="3941"/>
      <c r="G17" s="3941"/>
      <c r="H17" s="3941"/>
      <c r="I17" s="3941"/>
      <c r="J17" s="3941"/>
      <c r="K17" s="3941"/>
      <c r="L17" s="3941"/>
      <c r="M17" s="3941"/>
      <c r="N17" s="3941"/>
      <c r="O17" s="3941"/>
      <c r="P17" s="3941"/>
      <c r="Q17" s="3941"/>
      <c r="R17" s="3941"/>
      <c r="S17" s="3941"/>
      <c r="T17" s="3942"/>
      <c r="U17" s="140"/>
      <c r="V17" s="140"/>
      <c r="W17" s="3940"/>
      <c r="X17" s="3941"/>
      <c r="Y17" s="3941"/>
      <c r="Z17" s="3941"/>
      <c r="AA17" s="3941"/>
      <c r="AB17" s="3941"/>
      <c r="AC17" s="3941"/>
      <c r="AD17" s="3941"/>
      <c r="AE17" s="3941"/>
      <c r="AF17" s="3941"/>
      <c r="AG17" s="3941"/>
      <c r="AH17" s="3941"/>
      <c r="AI17" s="3941"/>
      <c r="AJ17" s="3941"/>
      <c r="AK17" s="3941"/>
      <c r="AL17" s="3941"/>
      <c r="AM17" s="3942"/>
      <c r="AP17" s="3940"/>
      <c r="AQ17" s="3941"/>
      <c r="AR17" s="3941"/>
      <c r="AS17" s="3941"/>
      <c r="AT17" s="3941"/>
      <c r="AU17" s="3941"/>
      <c r="AV17" s="3941"/>
      <c r="AW17" s="3941"/>
      <c r="AX17" s="3941"/>
      <c r="AY17" s="3941"/>
      <c r="AZ17" s="3941"/>
      <c r="BA17" s="3941"/>
      <c r="BB17" s="3941"/>
      <c r="BC17" s="3941"/>
      <c r="BD17" s="3941"/>
      <c r="BE17" s="3941"/>
      <c r="BF17" s="3942"/>
      <c r="BG17" s="140"/>
      <c r="BH17" s="140"/>
      <c r="BI17" s="3988"/>
      <c r="BJ17" s="3989"/>
      <c r="BK17" s="3989"/>
      <c r="BL17" s="3989"/>
      <c r="BM17" s="3989"/>
      <c r="BN17" s="3989"/>
      <c r="BO17" s="3989"/>
      <c r="BP17" s="3989"/>
      <c r="BQ17" s="3989"/>
      <c r="BR17" s="3989"/>
      <c r="BS17" s="3989"/>
      <c r="BT17" s="3989"/>
      <c r="BU17" s="3989"/>
      <c r="BV17" s="3989"/>
      <c r="BW17" s="3989"/>
      <c r="BX17" s="3990"/>
      <c r="CA17" s="3988"/>
      <c r="CB17" s="3989"/>
      <c r="CC17" s="3989"/>
      <c r="CD17" s="3989"/>
      <c r="CE17" s="3989"/>
      <c r="CF17" s="3989"/>
      <c r="CG17" s="3989"/>
      <c r="CH17" s="3989"/>
      <c r="CI17" s="3989"/>
      <c r="CJ17" s="3989"/>
      <c r="CK17" s="3989"/>
      <c r="CL17" s="3989"/>
      <c r="CM17" s="3989"/>
      <c r="CN17" s="3989"/>
      <c r="CO17" s="3989"/>
      <c r="CP17" s="3989"/>
      <c r="CQ17" s="3990"/>
      <c r="CT17" s="3988"/>
      <c r="CU17" s="3989"/>
      <c r="CV17" s="3989"/>
      <c r="CW17" s="3989"/>
      <c r="CX17" s="3989"/>
      <c r="CY17" s="3989"/>
      <c r="CZ17" s="3989"/>
      <c r="DA17" s="3989"/>
      <c r="DB17" s="3989"/>
      <c r="DC17" s="3989"/>
      <c r="DD17" s="3989"/>
      <c r="DE17" s="3989"/>
      <c r="DF17" s="3989"/>
      <c r="DG17" s="3989"/>
      <c r="DH17" s="3989"/>
      <c r="DI17" s="3990"/>
    </row>
    <row r="18" spans="3:113" ht="13.5" customHeight="1">
      <c r="C18" s="142"/>
      <c r="D18" s="253"/>
      <c r="E18" s="3940"/>
      <c r="F18" s="3941"/>
      <c r="G18" s="3941"/>
      <c r="H18" s="3941"/>
      <c r="I18" s="3941"/>
      <c r="J18" s="3941"/>
      <c r="K18" s="3941"/>
      <c r="L18" s="3941"/>
      <c r="M18" s="3941"/>
      <c r="N18" s="3941"/>
      <c r="O18" s="3941"/>
      <c r="P18" s="3941"/>
      <c r="Q18" s="3941"/>
      <c r="R18" s="3941"/>
      <c r="S18" s="3941"/>
      <c r="T18" s="3942"/>
      <c r="U18" s="140"/>
      <c r="V18" s="140"/>
      <c r="W18" s="3940"/>
      <c r="X18" s="3941"/>
      <c r="Y18" s="3941"/>
      <c r="Z18" s="3941"/>
      <c r="AA18" s="3941"/>
      <c r="AB18" s="3941"/>
      <c r="AC18" s="3941"/>
      <c r="AD18" s="3941"/>
      <c r="AE18" s="3941"/>
      <c r="AF18" s="3941"/>
      <c r="AG18" s="3941"/>
      <c r="AH18" s="3941"/>
      <c r="AI18" s="3941"/>
      <c r="AJ18" s="3941"/>
      <c r="AK18" s="3941"/>
      <c r="AL18" s="3941"/>
      <c r="AM18" s="3942"/>
      <c r="AP18" s="3940"/>
      <c r="AQ18" s="3941"/>
      <c r="AR18" s="3941"/>
      <c r="AS18" s="3941"/>
      <c r="AT18" s="3941"/>
      <c r="AU18" s="3941"/>
      <c r="AV18" s="3941"/>
      <c r="AW18" s="3941"/>
      <c r="AX18" s="3941"/>
      <c r="AY18" s="3941"/>
      <c r="AZ18" s="3941"/>
      <c r="BA18" s="3941"/>
      <c r="BB18" s="3941"/>
      <c r="BC18" s="3941"/>
      <c r="BD18" s="3941"/>
      <c r="BE18" s="3941"/>
      <c r="BF18" s="3942"/>
      <c r="BG18" s="140"/>
      <c r="BH18" s="140"/>
      <c r="BI18" s="3988"/>
      <c r="BJ18" s="3989"/>
      <c r="BK18" s="3989"/>
      <c r="BL18" s="3989"/>
      <c r="BM18" s="3989"/>
      <c r="BN18" s="3989"/>
      <c r="BO18" s="3989"/>
      <c r="BP18" s="3989"/>
      <c r="BQ18" s="3989"/>
      <c r="BR18" s="3989"/>
      <c r="BS18" s="3989"/>
      <c r="BT18" s="3989"/>
      <c r="BU18" s="3989"/>
      <c r="BV18" s="3989"/>
      <c r="BW18" s="3989"/>
      <c r="BX18" s="3990"/>
      <c r="CA18" s="3988"/>
      <c r="CB18" s="3989"/>
      <c r="CC18" s="3989"/>
      <c r="CD18" s="3989"/>
      <c r="CE18" s="3989"/>
      <c r="CF18" s="3989"/>
      <c r="CG18" s="3989"/>
      <c r="CH18" s="3989"/>
      <c r="CI18" s="3989"/>
      <c r="CJ18" s="3989"/>
      <c r="CK18" s="3989"/>
      <c r="CL18" s="3989"/>
      <c r="CM18" s="3989"/>
      <c r="CN18" s="3989"/>
      <c r="CO18" s="3989"/>
      <c r="CP18" s="3989"/>
      <c r="CQ18" s="3990"/>
      <c r="CT18" s="3988"/>
      <c r="CU18" s="3989"/>
      <c r="CV18" s="3989"/>
      <c r="CW18" s="3989"/>
      <c r="CX18" s="3989"/>
      <c r="CY18" s="3989"/>
      <c r="CZ18" s="3989"/>
      <c r="DA18" s="3989"/>
      <c r="DB18" s="3989"/>
      <c r="DC18" s="3989"/>
      <c r="DD18" s="3989"/>
      <c r="DE18" s="3989"/>
      <c r="DF18" s="3989"/>
      <c r="DG18" s="3989"/>
      <c r="DH18" s="3989"/>
      <c r="DI18" s="3990"/>
    </row>
    <row r="19" spans="3:113" ht="13.5" customHeight="1" thickBot="1">
      <c r="C19" s="142"/>
      <c r="D19" s="140"/>
      <c r="E19" s="3940"/>
      <c r="F19" s="3941"/>
      <c r="G19" s="3941"/>
      <c r="H19" s="3941"/>
      <c r="I19" s="3941"/>
      <c r="J19" s="3941"/>
      <c r="K19" s="3941"/>
      <c r="L19" s="3941"/>
      <c r="M19" s="3941"/>
      <c r="N19" s="3941"/>
      <c r="O19" s="3941"/>
      <c r="P19" s="3941"/>
      <c r="Q19" s="3941"/>
      <c r="R19" s="3941"/>
      <c r="S19" s="3941"/>
      <c r="T19" s="3942"/>
      <c r="U19" s="140"/>
      <c r="V19" s="140"/>
      <c r="W19" s="3940"/>
      <c r="X19" s="3941"/>
      <c r="Y19" s="3941"/>
      <c r="Z19" s="3941"/>
      <c r="AA19" s="3941"/>
      <c r="AB19" s="3941"/>
      <c r="AC19" s="3941"/>
      <c r="AD19" s="3941"/>
      <c r="AE19" s="3941"/>
      <c r="AF19" s="3941"/>
      <c r="AG19" s="3941"/>
      <c r="AH19" s="3941"/>
      <c r="AI19" s="3941"/>
      <c r="AJ19" s="3941"/>
      <c r="AK19" s="3941"/>
      <c r="AL19" s="3941"/>
      <c r="AM19" s="3942"/>
      <c r="AP19" s="4037"/>
      <c r="AQ19" s="4038"/>
      <c r="AR19" s="4038"/>
      <c r="AS19" s="4038"/>
      <c r="AT19" s="4038"/>
      <c r="AU19" s="4038"/>
      <c r="AV19" s="4038"/>
      <c r="AW19" s="4038"/>
      <c r="AX19" s="4038"/>
      <c r="AY19" s="4038"/>
      <c r="AZ19" s="4038"/>
      <c r="BA19" s="4038"/>
      <c r="BB19" s="4038"/>
      <c r="BC19" s="4038"/>
      <c r="BD19" s="4038"/>
      <c r="BE19" s="4038"/>
      <c r="BF19" s="4039"/>
      <c r="BG19" s="140"/>
      <c r="BH19" s="140"/>
      <c r="BI19" s="3988"/>
      <c r="BJ19" s="3989"/>
      <c r="BK19" s="3989"/>
      <c r="BL19" s="3989"/>
      <c r="BM19" s="3989"/>
      <c r="BN19" s="3989"/>
      <c r="BO19" s="3989"/>
      <c r="BP19" s="3989"/>
      <c r="BQ19" s="3989"/>
      <c r="BR19" s="3989"/>
      <c r="BS19" s="3989"/>
      <c r="BT19" s="3989"/>
      <c r="BU19" s="3989"/>
      <c r="BV19" s="3989"/>
      <c r="BW19" s="3989"/>
      <c r="BX19" s="3990"/>
      <c r="CA19" s="3988"/>
      <c r="CB19" s="3989"/>
      <c r="CC19" s="3989"/>
      <c r="CD19" s="3989"/>
      <c r="CE19" s="3989"/>
      <c r="CF19" s="3989"/>
      <c r="CG19" s="3989"/>
      <c r="CH19" s="3989"/>
      <c r="CI19" s="3989"/>
      <c r="CJ19" s="3989"/>
      <c r="CK19" s="3989"/>
      <c r="CL19" s="3989"/>
      <c r="CM19" s="3989"/>
      <c r="CN19" s="3989"/>
      <c r="CO19" s="3989"/>
      <c r="CP19" s="3989"/>
      <c r="CQ19" s="3990"/>
      <c r="CT19" s="3988"/>
      <c r="CU19" s="3989"/>
      <c r="CV19" s="3989"/>
      <c r="CW19" s="3989"/>
      <c r="CX19" s="3989"/>
      <c r="CY19" s="3989"/>
      <c r="CZ19" s="3989"/>
      <c r="DA19" s="3989"/>
      <c r="DB19" s="3989"/>
      <c r="DC19" s="3989"/>
      <c r="DD19" s="3989"/>
      <c r="DE19" s="3989"/>
      <c r="DF19" s="3989"/>
      <c r="DG19" s="3989"/>
      <c r="DH19" s="3989"/>
      <c r="DI19" s="3990"/>
    </row>
    <row r="20" spans="3:113" ht="13.5" customHeight="1">
      <c r="E20" s="3952" t="s">
        <v>1111</v>
      </c>
      <c r="F20" s="3953"/>
      <c r="G20" s="3953"/>
      <c r="H20" s="430"/>
      <c r="I20" s="431"/>
      <c r="J20" s="431"/>
      <c r="K20" s="431"/>
      <c r="L20" s="431"/>
      <c r="M20" s="431"/>
      <c r="N20" s="431"/>
      <c r="O20" s="431"/>
      <c r="P20" s="431"/>
      <c r="Q20" s="431"/>
      <c r="R20" s="431"/>
      <c r="S20" s="431"/>
      <c r="T20" s="432"/>
      <c r="U20" s="140"/>
      <c r="V20" s="140"/>
      <c r="W20" s="3952" t="s">
        <v>1123</v>
      </c>
      <c r="X20" s="3953"/>
      <c r="Y20" s="3953"/>
      <c r="Z20" s="3953"/>
      <c r="AA20" s="3953"/>
      <c r="AB20" s="3953"/>
      <c r="AC20" s="3953"/>
      <c r="AD20" s="3953"/>
      <c r="AE20" s="3953"/>
      <c r="AF20" s="3953"/>
      <c r="AG20" s="4036" t="s">
        <v>452</v>
      </c>
      <c r="AH20" s="4036"/>
      <c r="AI20" s="3953"/>
      <c r="AJ20" s="3953"/>
      <c r="AK20" s="3953"/>
      <c r="AL20" s="3953"/>
      <c r="AM20" s="4033"/>
      <c r="AP20" s="3918"/>
      <c r="AQ20" s="3415"/>
      <c r="AR20" s="3415"/>
      <c r="AS20" s="3415"/>
      <c r="AT20" s="3415"/>
      <c r="AU20" s="3415"/>
      <c r="AV20" s="3415"/>
      <c r="AW20" s="3415"/>
      <c r="AX20" s="3415"/>
      <c r="AY20" s="3415"/>
      <c r="AZ20" s="3415"/>
      <c r="BA20" s="3415"/>
      <c r="BB20" s="3415"/>
      <c r="BC20" s="3415"/>
      <c r="BD20" s="3415"/>
      <c r="BE20" s="3415"/>
      <c r="BF20" s="3885"/>
      <c r="BG20" s="140"/>
      <c r="BH20" s="140"/>
      <c r="BI20" s="3952" t="s">
        <v>1111</v>
      </c>
      <c r="BJ20" s="3953"/>
      <c r="BK20" s="3953"/>
      <c r="BL20" s="3953"/>
      <c r="BM20" s="3953"/>
      <c r="BN20" s="3953"/>
      <c r="BO20" s="3953"/>
      <c r="BP20" s="3953"/>
      <c r="BQ20" s="3953"/>
      <c r="BR20" s="3953"/>
      <c r="BS20" s="3953"/>
      <c r="BT20" s="3953"/>
      <c r="BU20" s="3953"/>
      <c r="BV20" s="3953"/>
      <c r="BW20" s="3953"/>
      <c r="BX20" s="4033"/>
      <c r="CA20" s="4010" t="s">
        <v>1111</v>
      </c>
      <c r="CB20" s="4011"/>
      <c r="CC20" s="4011"/>
      <c r="CD20" s="425"/>
      <c r="CE20" s="425"/>
      <c r="CF20" s="425"/>
      <c r="CG20" s="425"/>
      <c r="CH20" s="425"/>
      <c r="CI20" s="425"/>
      <c r="CJ20" s="425"/>
      <c r="CK20" s="425"/>
      <c r="CL20" s="425"/>
      <c r="CM20" s="425"/>
      <c r="CN20" s="425"/>
      <c r="CO20" s="433"/>
      <c r="CP20" s="433"/>
      <c r="CQ20" s="434"/>
      <c r="CT20" s="3988"/>
      <c r="CU20" s="3989"/>
      <c r="CV20" s="3989"/>
      <c r="CW20" s="3989"/>
      <c r="CX20" s="3989"/>
      <c r="CY20" s="3989"/>
      <c r="CZ20" s="3989"/>
      <c r="DA20" s="3989"/>
      <c r="DB20" s="3989"/>
      <c r="DC20" s="3989"/>
      <c r="DD20" s="3989"/>
      <c r="DE20" s="3989"/>
      <c r="DF20" s="3989"/>
      <c r="DG20" s="3989"/>
      <c r="DH20" s="3989"/>
      <c r="DI20" s="3990"/>
    </row>
    <row r="21" spans="3:113" ht="13.5" customHeight="1">
      <c r="E21" s="3954"/>
      <c r="F21" s="3955"/>
      <c r="G21" s="3955"/>
      <c r="H21" s="3478" t="str">
        <f>基本入力!F70</f>
        <v>令和</v>
      </c>
      <c r="I21" s="3478"/>
      <c r="J21" s="3478"/>
      <c r="K21" s="3478">
        <f>IF(基本入力!I70=0,"",基本入力!I70)</f>
        <v>8</v>
      </c>
      <c r="L21" s="3478"/>
      <c r="M21" s="3456" t="s">
        <v>1230</v>
      </c>
      <c r="N21" s="3478" t="str">
        <f>IF(基本入力!M70=0,"",基本入力!M70)</f>
        <v/>
      </c>
      <c r="O21" s="3478"/>
      <c r="P21" s="3456" t="s">
        <v>1231</v>
      </c>
      <c r="Q21" s="3478" t="str">
        <f>IF(基本入力!Q70=0,"",基本入力!Q70)</f>
        <v/>
      </c>
      <c r="R21" s="3478"/>
      <c r="S21" s="3456" t="s">
        <v>1576</v>
      </c>
      <c r="T21" s="440"/>
      <c r="U21" s="140"/>
      <c r="V21" s="140"/>
      <c r="W21" s="3954"/>
      <c r="X21" s="3955"/>
      <c r="Y21" s="3955"/>
      <c r="Z21" s="3955"/>
      <c r="AA21" s="3955"/>
      <c r="AB21" s="3955"/>
      <c r="AC21" s="3955"/>
      <c r="AD21" s="3955"/>
      <c r="AE21" s="3955"/>
      <c r="AF21" s="3955"/>
      <c r="AG21" s="3417"/>
      <c r="AH21" s="3417"/>
      <c r="AI21" s="3955"/>
      <c r="AJ21" s="3955"/>
      <c r="AK21" s="3955"/>
      <c r="AL21" s="3955"/>
      <c r="AM21" s="4034"/>
      <c r="AP21" s="3918"/>
      <c r="AQ21" s="3415"/>
      <c r="AR21" s="3415"/>
      <c r="AS21" s="3415"/>
      <c r="AT21" s="3415"/>
      <c r="AU21" s="3415"/>
      <c r="AV21" s="3415"/>
      <c r="AW21" s="3415"/>
      <c r="AX21" s="3415"/>
      <c r="AY21" s="3415"/>
      <c r="AZ21" s="3415"/>
      <c r="BA21" s="3415"/>
      <c r="BB21" s="3415"/>
      <c r="BC21" s="3415"/>
      <c r="BD21" s="3415"/>
      <c r="BE21" s="3415"/>
      <c r="BF21" s="3885"/>
      <c r="BG21" s="140"/>
      <c r="BH21" s="140"/>
      <c r="BI21" s="3954"/>
      <c r="BJ21" s="3955"/>
      <c r="BK21" s="3955"/>
      <c r="BL21" s="3955"/>
      <c r="BM21" s="3955"/>
      <c r="BN21" s="3955"/>
      <c r="BO21" s="3955"/>
      <c r="BP21" s="3955"/>
      <c r="BQ21" s="3955"/>
      <c r="BR21" s="3955"/>
      <c r="BS21" s="3955"/>
      <c r="BT21" s="3955"/>
      <c r="BU21" s="3955"/>
      <c r="BV21" s="3955"/>
      <c r="BW21" s="3955"/>
      <c r="BX21" s="4034"/>
      <c r="CA21" s="4012"/>
      <c r="CB21" s="3955"/>
      <c r="CC21" s="3955"/>
      <c r="CD21" s="3478" t="str">
        <f>基本入力!O119</f>
        <v>令和</v>
      </c>
      <c r="CE21" s="3478"/>
      <c r="CF21" s="3478"/>
      <c r="CG21" s="3478">
        <f>IF(基本入力!R119=0,"",基本入力!R119)</f>
        <v>8</v>
      </c>
      <c r="CH21" s="3478"/>
      <c r="CI21" s="3456" t="s">
        <v>1230</v>
      </c>
      <c r="CJ21" s="3478" t="str">
        <f>IF(基本入力!V119=0,"",基本入力!V119)</f>
        <v/>
      </c>
      <c r="CK21" s="3478"/>
      <c r="CL21" s="3456" t="s">
        <v>1231</v>
      </c>
      <c r="CM21" s="3478" t="str">
        <f>IF(基本入力!Z119=0,"",基本入力!Z119)</f>
        <v/>
      </c>
      <c r="CN21" s="3478"/>
      <c r="CO21" s="3456" t="s">
        <v>1232</v>
      </c>
      <c r="CQ21" s="438"/>
      <c r="CT21" s="3988"/>
      <c r="CU21" s="3989"/>
      <c r="CV21" s="3989"/>
      <c r="CW21" s="3989"/>
      <c r="CX21" s="3989"/>
      <c r="CY21" s="3989"/>
      <c r="CZ21" s="3989"/>
      <c r="DA21" s="3989"/>
      <c r="DB21" s="3989"/>
      <c r="DC21" s="3989"/>
      <c r="DD21" s="3989"/>
      <c r="DE21" s="3989"/>
      <c r="DF21" s="3989"/>
      <c r="DG21" s="3989"/>
      <c r="DH21" s="3989"/>
      <c r="DI21" s="3990"/>
    </row>
    <row r="22" spans="3:113" ht="13.5" customHeight="1">
      <c r="E22" s="3954"/>
      <c r="F22" s="3955"/>
      <c r="G22" s="3955"/>
      <c r="H22" s="3478"/>
      <c r="I22" s="3478"/>
      <c r="J22" s="3478"/>
      <c r="K22" s="3478"/>
      <c r="L22" s="3478"/>
      <c r="M22" s="3456"/>
      <c r="N22" s="3478"/>
      <c r="O22" s="3478"/>
      <c r="P22" s="3456"/>
      <c r="Q22" s="3478"/>
      <c r="R22" s="3478"/>
      <c r="S22" s="3456"/>
      <c r="T22" s="440"/>
      <c r="U22" s="140"/>
      <c r="V22" s="140"/>
      <c r="W22" s="3954"/>
      <c r="X22" s="3955"/>
      <c r="Y22" s="3955"/>
      <c r="Z22" s="3955"/>
      <c r="AA22" s="3955"/>
      <c r="AB22" s="3955"/>
      <c r="AC22" s="3955"/>
      <c r="AD22" s="3955"/>
      <c r="AE22" s="3955"/>
      <c r="AF22" s="3955"/>
      <c r="AG22" s="3417"/>
      <c r="AH22" s="3417"/>
      <c r="AI22" s="3955"/>
      <c r="AJ22" s="3955"/>
      <c r="AK22" s="3955"/>
      <c r="AL22" s="3955"/>
      <c r="AM22" s="4034"/>
      <c r="AP22" s="3918"/>
      <c r="AQ22" s="3415"/>
      <c r="AR22" s="3415"/>
      <c r="AS22" s="3415"/>
      <c r="AT22" s="3415"/>
      <c r="AU22" s="3415"/>
      <c r="AV22" s="3415"/>
      <c r="AW22" s="3415"/>
      <c r="AX22" s="3415"/>
      <c r="AY22" s="3415"/>
      <c r="AZ22" s="3415"/>
      <c r="BA22" s="3415"/>
      <c r="BB22" s="3415"/>
      <c r="BC22" s="3415"/>
      <c r="BD22" s="3415"/>
      <c r="BE22" s="3415"/>
      <c r="BF22" s="3885"/>
      <c r="BG22" s="140"/>
      <c r="BH22" s="140"/>
      <c r="BI22" s="3954" t="s">
        <v>1144</v>
      </c>
      <c r="BJ22" s="3955"/>
      <c r="BK22" s="3955"/>
      <c r="BL22" s="3955"/>
      <c r="BM22" s="3955"/>
      <c r="BN22" s="3955"/>
      <c r="BO22" s="3955"/>
      <c r="BP22" s="3955"/>
      <c r="BQ22" s="3955"/>
      <c r="BR22" s="3955"/>
      <c r="BS22" s="3955"/>
      <c r="BT22" s="3955"/>
      <c r="BU22" s="3955"/>
      <c r="BV22" s="3955"/>
      <c r="BW22" s="3955"/>
      <c r="BX22" s="4034"/>
      <c r="CA22" s="4012"/>
      <c r="CB22" s="3955"/>
      <c r="CC22" s="3955"/>
      <c r="CD22" s="3478"/>
      <c r="CE22" s="3478"/>
      <c r="CF22" s="3478"/>
      <c r="CG22" s="3478"/>
      <c r="CH22" s="3478"/>
      <c r="CI22" s="3456"/>
      <c r="CJ22" s="3478"/>
      <c r="CK22" s="3478"/>
      <c r="CL22" s="3456"/>
      <c r="CM22" s="3478"/>
      <c r="CN22" s="3478"/>
      <c r="CO22" s="3456"/>
      <c r="CQ22" s="438"/>
      <c r="CT22" s="3988"/>
      <c r="CU22" s="3989"/>
      <c r="CV22" s="3989"/>
      <c r="CW22" s="3989"/>
      <c r="CX22" s="3989"/>
      <c r="CY22" s="3989"/>
      <c r="CZ22" s="3989"/>
      <c r="DA22" s="3989"/>
      <c r="DB22" s="3989"/>
      <c r="DC22" s="3989"/>
      <c r="DD22" s="3989"/>
      <c r="DE22" s="3989"/>
      <c r="DF22" s="3989"/>
      <c r="DG22" s="3989"/>
      <c r="DH22" s="3989"/>
      <c r="DI22" s="3990"/>
    </row>
    <row r="23" spans="3:113" ht="13.5" customHeight="1" thickBot="1">
      <c r="E23" s="3956"/>
      <c r="F23" s="3957"/>
      <c r="G23" s="3957"/>
      <c r="H23" s="429"/>
      <c r="I23" s="427"/>
      <c r="J23" s="427"/>
      <c r="K23" s="427"/>
      <c r="L23" s="427"/>
      <c r="M23" s="427"/>
      <c r="N23" s="427"/>
      <c r="O23" s="427"/>
      <c r="P23" s="427"/>
      <c r="Q23" s="427"/>
      <c r="R23" s="427"/>
      <c r="S23" s="427"/>
      <c r="T23" s="428"/>
      <c r="U23" s="140"/>
      <c r="V23" s="140"/>
      <c r="W23" s="3956"/>
      <c r="X23" s="3957"/>
      <c r="Y23" s="3957"/>
      <c r="Z23" s="3957"/>
      <c r="AA23" s="3957"/>
      <c r="AB23" s="3957"/>
      <c r="AC23" s="3957"/>
      <c r="AD23" s="3957"/>
      <c r="AE23" s="3957"/>
      <c r="AF23" s="3957"/>
      <c r="AG23" s="3961"/>
      <c r="AH23" s="3961"/>
      <c r="AI23" s="3957"/>
      <c r="AJ23" s="3957"/>
      <c r="AK23" s="3957"/>
      <c r="AL23" s="3957"/>
      <c r="AM23" s="4035"/>
      <c r="AP23" s="3918"/>
      <c r="AQ23" s="3415"/>
      <c r="AR23" s="3415"/>
      <c r="AS23" s="3415"/>
      <c r="AT23" s="3415"/>
      <c r="AU23" s="3415"/>
      <c r="AV23" s="3415"/>
      <c r="AW23" s="3415"/>
      <c r="AX23" s="3415"/>
      <c r="AY23" s="3415"/>
      <c r="AZ23" s="3415"/>
      <c r="BA23" s="3415"/>
      <c r="BB23" s="3415"/>
      <c r="BC23" s="3415"/>
      <c r="BD23" s="3415"/>
      <c r="BE23" s="3415"/>
      <c r="BF23" s="3885"/>
      <c r="BG23" s="140"/>
      <c r="BH23" s="140"/>
      <c r="BI23" s="3956"/>
      <c r="BJ23" s="3957"/>
      <c r="BK23" s="3957"/>
      <c r="BL23" s="3957"/>
      <c r="BM23" s="3957"/>
      <c r="BN23" s="3957"/>
      <c r="BO23" s="3957"/>
      <c r="BP23" s="3957"/>
      <c r="BQ23" s="3957"/>
      <c r="BR23" s="3957"/>
      <c r="BS23" s="3957"/>
      <c r="BT23" s="3957"/>
      <c r="BU23" s="3957"/>
      <c r="BV23" s="3957"/>
      <c r="BW23" s="3957"/>
      <c r="BX23" s="4035"/>
      <c r="CA23" s="4013"/>
      <c r="CB23" s="4014"/>
      <c r="CC23" s="4014"/>
      <c r="CD23" s="426"/>
      <c r="CE23" s="426"/>
      <c r="CF23" s="426"/>
      <c r="CG23" s="426"/>
      <c r="CH23" s="426"/>
      <c r="CI23" s="426"/>
      <c r="CJ23" s="426"/>
      <c r="CK23" s="426"/>
      <c r="CL23" s="426"/>
      <c r="CM23" s="426"/>
      <c r="CN23" s="426"/>
      <c r="CO23" s="435"/>
      <c r="CP23" s="435"/>
      <c r="CQ23" s="436"/>
      <c r="CT23" s="4006"/>
      <c r="CU23" s="4007"/>
      <c r="CV23" s="4007"/>
      <c r="CW23" s="4007"/>
      <c r="CX23" s="4007"/>
      <c r="CY23" s="4007"/>
      <c r="CZ23" s="4007"/>
      <c r="DA23" s="4007"/>
      <c r="DB23" s="4007"/>
      <c r="DC23" s="4007"/>
      <c r="DD23" s="4007"/>
      <c r="DE23" s="4007"/>
      <c r="DF23" s="4007"/>
      <c r="DG23" s="4007"/>
      <c r="DH23" s="4007"/>
      <c r="DI23" s="4008"/>
    </row>
    <row r="24" spans="3:113" ht="13.5" customHeight="1">
      <c r="C24" s="3908" t="s">
        <v>1112</v>
      </c>
      <c r="D24" s="3909"/>
      <c r="E24" s="853" t="s">
        <v>1181</v>
      </c>
      <c r="F24" s="3415" t="s">
        <v>942</v>
      </c>
      <c r="G24" s="3415"/>
      <c r="H24" s="3415"/>
      <c r="I24" s="3415"/>
      <c r="J24" s="3415"/>
      <c r="K24" s="3415"/>
      <c r="L24" s="3958">
        <f>基本入力!AA72</f>
        <v>0</v>
      </c>
      <c r="M24" s="3958"/>
      <c r="N24" s="3958"/>
      <c r="O24" s="3958"/>
      <c r="P24" s="3958"/>
      <c r="Q24" s="3958"/>
      <c r="R24" s="3417" t="s">
        <v>188</v>
      </c>
      <c r="S24" s="3417"/>
      <c r="T24" s="3882"/>
      <c r="U24" s="140"/>
      <c r="V24" s="140"/>
      <c r="W24" s="3884" t="s">
        <v>24</v>
      </c>
      <c r="X24" s="3415" t="s">
        <v>1108</v>
      </c>
      <c r="Y24" s="3415"/>
      <c r="Z24" s="3415"/>
      <c r="AA24" s="3415"/>
      <c r="AB24" s="3415"/>
      <c r="AC24" s="3415"/>
      <c r="AD24" s="3415"/>
      <c r="AE24" s="3415"/>
      <c r="AF24" s="3415"/>
      <c r="AG24" s="3415"/>
      <c r="AH24" s="3415"/>
      <c r="AI24" s="3415"/>
      <c r="AJ24" s="3415"/>
      <c r="AK24" s="3415"/>
      <c r="AL24" s="3415"/>
      <c r="AM24" s="3885"/>
      <c r="AP24" s="3918"/>
      <c r="AQ24" s="3415"/>
      <c r="AR24" s="3415"/>
      <c r="AS24" s="3415"/>
      <c r="AT24" s="3415"/>
      <c r="AU24" s="3415"/>
      <c r="AV24" s="3415"/>
      <c r="AW24" s="3415"/>
      <c r="AX24" s="3415"/>
      <c r="AY24" s="3415"/>
      <c r="AZ24" s="3415"/>
      <c r="BA24" s="3415"/>
      <c r="BB24" s="3415"/>
      <c r="BC24" s="3415"/>
      <c r="BD24" s="3415"/>
      <c r="BE24" s="3415"/>
      <c r="BF24" s="3885"/>
      <c r="BG24" s="140"/>
      <c r="BH24" s="140"/>
      <c r="BI24" s="3884" t="s">
        <v>24</v>
      </c>
      <c r="BJ24" s="3415" t="s">
        <v>1108</v>
      </c>
      <c r="BK24" s="3415"/>
      <c r="BL24" s="3415"/>
      <c r="BM24" s="3415"/>
      <c r="BN24" s="3415"/>
      <c r="BO24" s="3415"/>
      <c r="BP24" s="3415"/>
      <c r="BQ24" s="3415"/>
      <c r="BR24" s="3415"/>
      <c r="BS24" s="3415"/>
      <c r="BT24" s="3415"/>
      <c r="BU24" s="3415"/>
      <c r="BV24" s="3415"/>
      <c r="BW24" s="3415"/>
      <c r="BX24" s="3885"/>
      <c r="CA24" s="3884" t="s">
        <v>24</v>
      </c>
      <c r="CB24" s="3415" t="s">
        <v>1108</v>
      </c>
      <c r="CC24" s="3415"/>
      <c r="CD24" s="3415"/>
      <c r="CE24" s="3415"/>
      <c r="CF24" s="3415"/>
      <c r="CG24" s="3415"/>
      <c r="CH24" s="3415"/>
      <c r="CI24" s="3415"/>
      <c r="CJ24" s="3415"/>
      <c r="CK24" s="3415"/>
      <c r="CL24" s="3415"/>
      <c r="CM24" s="3415"/>
      <c r="CN24" s="3415"/>
      <c r="CO24" s="3415"/>
      <c r="CP24" s="3415"/>
      <c r="CQ24" s="3885"/>
      <c r="CT24" s="3918"/>
      <c r="CU24" s="3415"/>
      <c r="CV24" s="3415"/>
      <c r="CW24" s="3415"/>
      <c r="CX24" s="3415"/>
      <c r="CY24" s="3415"/>
      <c r="CZ24" s="3415"/>
      <c r="DA24" s="3415"/>
      <c r="DB24" s="3415"/>
      <c r="DC24" s="3415"/>
      <c r="DD24" s="3415"/>
      <c r="DE24" s="3415"/>
      <c r="DF24" s="3415"/>
      <c r="DG24" s="3415"/>
      <c r="DH24" s="3415"/>
      <c r="DI24" s="3885"/>
    </row>
    <row r="25" spans="3:113" ht="13.5" customHeight="1">
      <c r="C25" s="3910"/>
      <c r="D25" s="3911"/>
      <c r="E25" s="853"/>
      <c r="F25" s="3415"/>
      <c r="G25" s="3415"/>
      <c r="H25" s="3415"/>
      <c r="I25" s="3415"/>
      <c r="J25" s="3415"/>
      <c r="K25" s="3415"/>
      <c r="L25" s="3958"/>
      <c r="M25" s="3958"/>
      <c r="N25" s="3958"/>
      <c r="O25" s="3958"/>
      <c r="P25" s="3958"/>
      <c r="Q25" s="3958"/>
      <c r="R25" s="3417"/>
      <c r="S25" s="3417"/>
      <c r="T25" s="3882"/>
      <c r="U25" s="140"/>
      <c r="V25" s="140"/>
      <c r="W25" s="3884"/>
      <c r="X25" s="3415"/>
      <c r="Y25" s="3415"/>
      <c r="Z25" s="3415"/>
      <c r="AA25" s="3415"/>
      <c r="AB25" s="3415"/>
      <c r="AC25" s="3415"/>
      <c r="AD25" s="3415"/>
      <c r="AE25" s="3415"/>
      <c r="AF25" s="3415"/>
      <c r="AG25" s="3415"/>
      <c r="AH25" s="3415"/>
      <c r="AI25" s="3415"/>
      <c r="AJ25" s="3415"/>
      <c r="AK25" s="3415"/>
      <c r="AL25" s="3415"/>
      <c r="AM25" s="3885"/>
      <c r="AP25" s="3918"/>
      <c r="AQ25" s="3415"/>
      <c r="AR25" s="3415"/>
      <c r="AS25" s="3415"/>
      <c r="AT25" s="3415"/>
      <c r="AU25" s="3415"/>
      <c r="AV25" s="3415"/>
      <c r="AW25" s="3415"/>
      <c r="AX25" s="3415"/>
      <c r="AY25" s="3415"/>
      <c r="AZ25" s="3415"/>
      <c r="BA25" s="3415"/>
      <c r="BB25" s="3415"/>
      <c r="BC25" s="3415"/>
      <c r="BD25" s="3415"/>
      <c r="BE25" s="3415"/>
      <c r="BF25" s="3885"/>
      <c r="BG25" s="140"/>
      <c r="BH25" s="140"/>
      <c r="BI25" s="3884"/>
      <c r="BJ25" s="3415"/>
      <c r="BK25" s="3415"/>
      <c r="BL25" s="3415"/>
      <c r="BM25" s="3415"/>
      <c r="BN25" s="3415"/>
      <c r="BO25" s="3415"/>
      <c r="BP25" s="3415"/>
      <c r="BQ25" s="3415"/>
      <c r="BR25" s="3415"/>
      <c r="BS25" s="3415"/>
      <c r="BT25" s="3415"/>
      <c r="BU25" s="3415"/>
      <c r="BV25" s="3415"/>
      <c r="BW25" s="3415"/>
      <c r="BX25" s="3885"/>
      <c r="CA25" s="3884"/>
      <c r="CB25" s="3415"/>
      <c r="CC25" s="3415"/>
      <c r="CD25" s="3415"/>
      <c r="CE25" s="3415"/>
      <c r="CF25" s="3415"/>
      <c r="CG25" s="3415"/>
      <c r="CH25" s="3415"/>
      <c r="CI25" s="3415"/>
      <c r="CJ25" s="3415"/>
      <c r="CK25" s="3415"/>
      <c r="CL25" s="3415"/>
      <c r="CM25" s="3415"/>
      <c r="CN25" s="3415"/>
      <c r="CO25" s="3415"/>
      <c r="CP25" s="3415"/>
      <c r="CQ25" s="3885"/>
      <c r="CT25" s="3918"/>
      <c r="CU25" s="3415"/>
      <c r="CV25" s="3415"/>
      <c r="CW25" s="3415"/>
      <c r="CX25" s="3415"/>
      <c r="CY25" s="3415"/>
      <c r="CZ25" s="3415"/>
      <c r="DA25" s="3415"/>
      <c r="DB25" s="3415"/>
      <c r="DC25" s="3415"/>
      <c r="DD25" s="3415"/>
      <c r="DE25" s="3415"/>
      <c r="DF25" s="3415"/>
      <c r="DG25" s="3415"/>
      <c r="DH25" s="3415"/>
      <c r="DI25" s="3885"/>
    </row>
    <row r="26" spans="3:113" ht="13.5" customHeight="1">
      <c r="C26" s="3910"/>
      <c r="D26" s="3911"/>
      <c r="E26" s="853" t="s">
        <v>1181</v>
      </c>
      <c r="F26" s="3415" t="s">
        <v>1114</v>
      </c>
      <c r="G26" s="3415"/>
      <c r="H26" s="3415"/>
      <c r="I26" s="3415"/>
      <c r="J26" s="3415"/>
      <c r="K26" s="3415"/>
      <c r="L26" s="3958">
        <f>領収証!H28</f>
        <v>10000</v>
      </c>
      <c r="M26" s="3958"/>
      <c r="N26" s="3958"/>
      <c r="O26" s="3958"/>
      <c r="P26" s="3958"/>
      <c r="Q26" s="3958"/>
      <c r="R26" s="3417" t="s">
        <v>188</v>
      </c>
      <c r="S26" s="3417"/>
      <c r="T26" s="3882"/>
      <c r="U26" s="140"/>
      <c r="V26" s="140"/>
      <c r="W26" s="3884" t="s">
        <v>24</v>
      </c>
      <c r="X26" s="3415" t="s">
        <v>1175</v>
      </c>
      <c r="Y26" s="3415"/>
      <c r="Z26" s="3415"/>
      <c r="AA26" s="3415"/>
      <c r="AB26" s="3415"/>
      <c r="AC26" s="3415"/>
      <c r="AD26" s="3415"/>
      <c r="AE26" s="3415"/>
      <c r="AF26" s="3415"/>
      <c r="AG26" s="3415"/>
      <c r="AH26" s="3415"/>
      <c r="AI26" s="3415"/>
      <c r="AJ26" s="3417"/>
      <c r="AK26" s="3417"/>
      <c r="AL26" s="3417" t="s">
        <v>1125</v>
      </c>
      <c r="AM26" s="3882"/>
      <c r="AP26" s="3918"/>
      <c r="AQ26" s="3415"/>
      <c r="AR26" s="3415"/>
      <c r="AS26" s="3415"/>
      <c r="AT26" s="3415"/>
      <c r="AU26" s="3415"/>
      <c r="AV26" s="3415"/>
      <c r="AW26" s="3415"/>
      <c r="AX26" s="3415"/>
      <c r="AY26" s="3415"/>
      <c r="AZ26" s="3415"/>
      <c r="BA26" s="3415"/>
      <c r="BB26" s="3415"/>
      <c r="BC26" s="3415"/>
      <c r="BD26" s="3415"/>
      <c r="BE26" s="3415"/>
      <c r="BF26" s="3885"/>
      <c r="BG26" s="140"/>
      <c r="BH26" s="140"/>
      <c r="BI26" s="3884" t="s">
        <v>24</v>
      </c>
      <c r="BJ26" s="3415" t="s">
        <v>1115</v>
      </c>
      <c r="BK26" s="3415"/>
      <c r="BL26" s="3415"/>
      <c r="BM26" s="3415"/>
      <c r="BN26" s="3415"/>
      <c r="BO26" s="3415"/>
      <c r="BP26" s="3415"/>
      <c r="BQ26" s="3415"/>
      <c r="BR26" s="3415"/>
      <c r="BS26" s="3415"/>
      <c r="BT26" s="3415"/>
      <c r="BU26" s="3415"/>
      <c r="BV26" s="3415"/>
      <c r="BW26" s="3415"/>
      <c r="BX26" s="3885"/>
      <c r="CA26" s="3884" t="s">
        <v>24</v>
      </c>
      <c r="CB26" s="3415" t="s">
        <v>1153</v>
      </c>
      <c r="CC26" s="3415"/>
      <c r="CD26" s="3415"/>
      <c r="CE26" s="3415"/>
      <c r="CF26" s="3415"/>
      <c r="CG26" s="3415"/>
      <c r="CH26" s="3415"/>
      <c r="CI26" s="3415"/>
      <c r="CJ26" s="3415"/>
      <c r="CK26" s="3415"/>
      <c r="CL26" s="3415"/>
      <c r="CM26" s="3415"/>
      <c r="CN26" s="3415"/>
      <c r="CO26" s="3415"/>
      <c r="CP26" s="3415"/>
      <c r="CQ26" s="3885"/>
      <c r="CT26" s="3918"/>
      <c r="CU26" s="3415"/>
      <c r="CV26" s="3415"/>
      <c r="CW26" s="3415"/>
      <c r="CX26" s="3415"/>
      <c r="CY26" s="3415"/>
      <c r="CZ26" s="3415"/>
      <c r="DA26" s="3415"/>
      <c r="DB26" s="3415"/>
      <c r="DC26" s="3415"/>
      <c r="DD26" s="3415"/>
      <c r="DE26" s="3415"/>
      <c r="DF26" s="3415"/>
      <c r="DG26" s="3415"/>
      <c r="DH26" s="3415"/>
      <c r="DI26" s="3885"/>
    </row>
    <row r="27" spans="3:113" ht="13.5" customHeight="1">
      <c r="C27" s="3910"/>
      <c r="D27" s="3911"/>
      <c r="E27" s="853"/>
      <c r="F27" s="3415"/>
      <c r="G27" s="3415"/>
      <c r="H27" s="3415"/>
      <c r="I27" s="3415"/>
      <c r="J27" s="3415"/>
      <c r="K27" s="3415"/>
      <c r="L27" s="3958"/>
      <c r="M27" s="3958"/>
      <c r="N27" s="3958"/>
      <c r="O27" s="3958"/>
      <c r="P27" s="3958"/>
      <c r="Q27" s="3958"/>
      <c r="R27" s="3417"/>
      <c r="S27" s="3417"/>
      <c r="T27" s="3882"/>
      <c r="U27" s="140"/>
      <c r="V27" s="140"/>
      <c r="W27" s="3884"/>
      <c r="X27" s="3415"/>
      <c r="Y27" s="3415"/>
      <c r="Z27" s="3415"/>
      <c r="AA27" s="3415"/>
      <c r="AB27" s="3415"/>
      <c r="AC27" s="3415"/>
      <c r="AD27" s="3415"/>
      <c r="AE27" s="3415"/>
      <c r="AF27" s="3415"/>
      <c r="AG27" s="3415"/>
      <c r="AH27" s="3415"/>
      <c r="AI27" s="3415"/>
      <c r="AJ27" s="3417"/>
      <c r="AK27" s="3417"/>
      <c r="AL27" s="3417"/>
      <c r="AM27" s="3882"/>
      <c r="AP27" s="3918"/>
      <c r="AQ27" s="3415"/>
      <c r="AR27" s="3415"/>
      <c r="AS27" s="3415"/>
      <c r="AT27" s="3415"/>
      <c r="AU27" s="3415"/>
      <c r="AV27" s="3415"/>
      <c r="AW27" s="3415"/>
      <c r="AX27" s="3415"/>
      <c r="AY27" s="3415"/>
      <c r="AZ27" s="3415"/>
      <c r="BA27" s="3415"/>
      <c r="BB27" s="3415"/>
      <c r="BC27" s="3415"/>
      <c r="BD27" s="3415"/>
      <c r="BE27" s="3415"/>
      <c r="BF27" s="3885"/>
      <c r="BH27" s="140"/>
      <c r="BI27" s="3884"/>
      <c r="BJ27" s="3415"/>
      <c r="BK27" s="3415"/>
      <c r="BL27" s="3415"/>
      <c r="BM27" s="3415"/>
      <c r="BN27" s="3415"/>
      <c r="BO27" s="3415"/>
      <c r="BP27" s="3415"/>
      <c r="BQ27" s="3415"/>
      <c r="BR27" s="3415"/>
      <c r="BS27" s="3415"/>
      <c r="BT27" s="3415"/>
      <c r="BU27" s="3415"/>
      <c r="BV27" s="3415"/>
      <c r="BW27" s="3415"/>
      <c r="BX27" s="3885"/>
      <c r="CA27" s="3884"/>
      <c r="CB27" s="3415"/>
      <c r="CC27" s="3415"/>
      <c r="CD27" s="3415"/>
      <c r="CE27" s="3415"/>
      <c r="CF27" s="3415"/>
      <c r="CG27" s="3415"/>
      <c r="CH27" s="3415"/>
      <c r="CI27" s="3415"/>
      <c r="CJ27" s="3415"/>
      <c r="CK27" s="3415"/>
      <c r="CL27" s="3415"/>
      <c r="CM27" s="3415"/>
      <c r="CN27" s="3415"/>
      <c r="CO27" s="3415"/>
      <c r="CP27" s="3415"/>
      <c r="CQ27" s="3885"/>
      <c r="CT27" s="3918"/>
      <c r="CU27" s="3415"/>
      <c r="CV27" s="3415"/>
      <c r="CW27" s="3415"/>
      <c r="CX27" s="3415"/>
      <c r="CY27" s="3415"/>
      <c r="CZ27" s="3415"/>
      <c r="DA27" s="3415"/>
      <c r="DB27" s="3415"/>
      <c r="DC27" s="3415"/>
      <c r="DD27" s="3415"/>
      <c r="DE27" s="3415"/>
      <c r="DF27" s="3415"/>
      <c r="DG27" s="3415"/>
      <c r="DH27" s="3415"/>
      <c r="DI27" s="3885"/>
    </row>
    <row r="28" spans="3:113" ht="13.5" customHeight="1">
      <c r="C28" s="3910"/>
      <c r="D28" s="3911"/>
      <c r="E28" s="853" t="s">
        <v>1181</v>
      </c>
      <c r="F28" s="3415" t="s">
        <v>1115</v>
      </c>
      <c r="G28" s="3415"/>
      <c r="H28" s="3415"/>
      <c r="I28" s="3415"/>
      <c r="J28" s="3415"/>
      <c r="K28" s="3415"/>
      <c r="L28" s="3415"/>
      <c r="M28" s="3415"/>
      <c r="N28" s="3415"/>
      <c r="O28" s="3415"/>
      <c r="P28" s="3415"/>
      <c r="Q28" s="3415"/>
      <c r="R28" s="3415"/>
      <c r="S28" s="3415"/>
      <c r="T28" s="3885"/>
      <c r="U28" s="140"/>
      <c r="V28" s="140"/>
      <c r="W28" s="3963" t="s">
        <v>1176</v>
      </c>
      <c r="X28" s="3964"/>
      <c r="Y28" s="3964"/>
      <c r="Z28" s="3964"/>
      <c r="AA28" s="3964"/>
      <c r="AB28" s="3964"/>
      <c r="AC28" s="3964"/>
      <c r="AD28" s="3964"/>
      <c r="AE28" s="3964"/>
      <c r="AF28" s="3964"/>
      <c r="AG28" s="3964"/>
      <c r="AH28" s="3964"/>
      <c r="AI28" s="3964"/>
      <c r="AJ28" s="3964"/>
      <c r="AK28" s="3964"/>
      <c r="AL28" s="3964"/>
      <c r="AM28" s="3965"/>
      <c r="AP28" s="3918"/>
      <c r="AQ28" s="3415"/>
      <c r="AR28" s="3415"/>
      <c r="AS28" s="3415"/>
      <c r="AT28" s="3415"/>
      <c r="AU28" s="3415"/>
      <c r="AV28" s="3415"/>
      <c r="AW28" s="3415"/>
      <c r="AX28" s="3415"/>
      <c r="AY28" s="3415"/>
      <c r="AZ28" s="3415"/>
      <c r="BA28" s="3415"/>
      <c r="BB28" s="3415"/>
      <c r="BC28" s="3415"/>
      <c r="BD28" s="3415"/>
      <c r="BE28" s="3415"/>
      <c r="BF28" s="3885"/>
      <c r="BH28" s="140"/>
      <c r="BI28" s="3884" t="s">
        <v>24</v>
      </c>
      <c r="BJ28" s="3415" t="s">
        <v>1145</v>
      </c>
      <c r="BK28" s="3415"/>
      <c r="BL28" s="3415"/>
      <c r="BM28" s="3415"/>
      <c r="BN28" s="3415"/>
      <c r="BO28" s="3415"/>
      <c r="BP28" s="3415"/>
      <c r="BQ28" s="3415"/>
      <c r="BR28" s="3415"/>
      <c r="BS28" s="3415"/>
      <c r="BT28" s="3415"/>
      <c r="BU28" s="3415"/>
      <c r="BV28" s="3415"/>
      <c r="BW28" s="3415"/>
      <c r="BX28" s="3885"/>
      <c r="CA28" s="3884" t="s">
        <v>24</v>
      </c>
      <c r="CB28" s="3415" t="s">
        <v>1115</v>
      </c>
      <c r="CC28" s="3415"/>
      <c r="CD28" s="3415"/>
      <c r="CE28" s="3415"/>
      <c r="CF28" s="3415"/>
      <c r="CG28" s="3415"/>
      <c r="CH28" s="3415"/>
      <c r="CI28" s="3415"/>
      <c r="CJ28" s="3415"/>
      <c r="CK28" s="3415"/>
      <c r="CL28" s="3415"/>
      <c r="CM28" s="3415"/>
      <c r="CN28" s="3415"/>
      <c r="CO28" s="3415"/>
      <c r="CP28" s="3415"/>
      <c r="CQ28" s="3885"/>
      <c r="CT28" s="3918"/>
      <c r="CU28" s="3415"/>
      <c r="CV28" s="3415"/>
      <c r="CW28" s="3415"/>
      <c r="CX28" s="3415"/>
      <c r="CY28" s="3415"/>
      <c r="CZ28" s="3415"/>
      <c r="DA28" s="3415"/>
      <c r="DB28" s="3415"/>
      <c r="DC28" s="3415"/>
      <c r="DD28" s="3415"/>
      <c r="DE28" s="3415"/>
      <c r="DF28" s="3415"/>
      <c r="DG28" s="3415"/>
      <c r="DH28" s="3415"/>
      <c r="DI28" s="3885"/>
    </row>
    <row r="29" spans="3:113" ht="13.5" customHeight="1">
      <c r="C29" s="3910"/>
      <c r="D29" s="3911"/>
      <c r="E29" s="853"/>
      <c r="F29" s="3415"/>
      <c r="G29" s="3415"/>
      <c r="H29" s="3415"/>
      <c r="I29" s="3415"/>
      <c r="J29" s="3415"/>
      <c r="K29" s="3415"/>
      <c r="L29" s="3415"/>
      <c r="M29" s="3415"/>
      <c r="N29" s="3415"/>
      <c r="O29" s="3415"/>
      <c r="P29" s="3415"/>
      <c r="Q29" s="3415"/>
      <c r="R29" s="3415"/>
      <c r="S29" s="3415"/>
      <c r="T29" s="3885"/>
      <c r="U29" s="140"/>
      <c r="V29" s="140"/>
      <c r="W29" s="3963"/>
      <c r="X29" s="3964"/>
      <c r="Y29" s="3964"/>
      <c r="Z29" s="3964"/>
      <c r="AA29" s="3964"/>
      <c r="AB29" s="3964"/>
      <c r="AC29" s="3964"/>
      <c r="AD29" s="3964"/>
      <c r="AE29" s="3964"/>
      <c r="AF29" s="3964"/>
      <c r="AG29" s="3964"/>
      <c r="AH29" s="3964"/>
      <c r="AI29" s="3964"/>
      <c r="AJ29" s="3964"/>
      <c r="AK29" s="3964"/>
      <c r="AL29" s="3964"/>
      <c r="AM29" s="3965"/>
      <c r="AP29" s="3918"/>
      <c r="AQ29" s="3415"/>
      <c r="AR29" s="3415"/>
      <c r="AS29" s="3415"/>
      <c r="AT29" s="3415"/>
      <c r="AU29" s="3415"/>
      <c r="AV29" s="3415"/>
      <c r="AW29" s="3415"/>
      <c r="AX29" s="3415"/>
      <c r="AY29" s="3415"/>
      <c r="AZ29" s="3415"/>
      <c r="BA29" s="3415"/>
      <c r="BB29" s="3415"/>
      <c r="BC29" s="3415"/>
      <c r="BD29" s="3415"/>
      <c r="BE29" s="3415"/>
      <c r="BF29" s="3885"/>
      <c r="BH29" s="140"/>
      <c r="BI29" s="3884"/>
      <c r="BJ29" s="3415"/>
      <c r="BK29" s="3415"/>
      <c r="BL29" s="3415"/>
      <c r="BM29" s="3415"/>
      <c r="BN29" s="3415"/>
      <c r="BO29" s="3415"/>
      <c r="BP29" s="3415"/>
      <c r="BQ29" s="3415"/>
      <c r="BR29" s="3415"/>
      <c r="BS29" s="3415"/>
      <c r="BT29" s="3415"/>
      <c r="BU29" s="3415"/>
      <c r="BV29" s="3415"/>
      <c r="BW29" s="3415"/>
      <c r="BX29" s="3885"/>
      <c r="CA29" s="3884"/>
      <c r="CB29" s="3415"/>
      <c r="CC29" s="3415"/>
      <c r="CD29" s="3415"/>
      <c r="CE29" s="3415"/>
      <c r="CF29" s="3415"/>
      <c r="CG29" s="3415"/>
      <c r="CH29" s="3415"/>
      <c r="CI29" s="3415"/>
      <c r="CJ29" s="3415"/>
      <c r="CK29" s="3415"/>
      <c r="CL29" s="3415"/>
      <c r="CM29" s="3415"/>
      <c r="CN29" s="3415"/>
      <c r="CO29" s="3415"/>
      <c r="CP29" s="3415"/>
      <c r="CQ29" s="3885"/>
      <c r="CT29" s="3918"/>
      <c r="CU29" s="3415"/>
      <c r="CV29" s="3415"/>
      <c r="CW29" s="3415"/>
      <c r="CX29" s="3415"/>
      <c r="CY29" s="3415"/>
      <c r="CZ29" s="3415"/>
      <c r="DA29" s="3415"/>
      <c r="DB29" s="3415"/>
      <c r="DC29" s="3415"/>
      <c r="DD29" s="3415"/>
      <c r="DE29" s="3415"/>
      <c r="DF29" s="3415"/>
      <c r="DG29" s="3415"/>
      <c r="DH29" s="3415"/>
      <c r="DI29" s="3885"/>
    </row>
    <row r="30" spans="3:113" ht="13.5" customHeight="1">
      <c r="C30" s="3910"/>
      <c r="D30" s="3911"/>
      <c r="E30" s="853" t="s">
        <v>1181</v>
      </c>
      <c r="F30" s="3415" t="s">
        <v>1116</v>
      </c>
      <c r="G30" s="3415"/>
      <c r="H30" s="3415"/>
      <c r="I30" s="3415"/>
      <c r="J30" s="3415"/>
      <c r="K30" s="3415"/>
      <c r="L30" s="3415"/>
      <c r="M30" s="3415"/>
      <c r="N30" s="3415"/>
      <c r="O30" s="3415"/>
      <c r="P30" s="3415"/>
      <c r="Q30" s="3415"/>
      <c r="R30" s="3415"/>
      <c r="S30" s="3415"/>
      <c r="T30" s="3885"/>
      <c r="U30" s="140"/>
      <c r="V30" s="140"/>
      <c r="W30" s="3884" t="s">
        <v>24</v>
      </c>
      <c r="X30" s="3415" t="s">
        <v>1109</v>
      </c>
      <c r="Y30" s="3415"/>
      <c r="Z30" s="3415"/>
      <c r="AA30" s="3415"/>
      <c r="AB30" s="3415"/>
      <c r="AC30" s="3415"/>
      <c r="AD30" s="3415"/>
      <c r="AE30" s="3415"/>
      <c r="AF30" s="3415"/>
      <c r="AG30" s="3415"/>
      <c r="AH30" s="3415"/>
      <c r="AI30" s="3415"/>
      <c r="AJ30" s="3417"/>
      <c r="AK30" s="3417"/>
      <c r="AL30" s="3417" t="s">
        <v>1125</v>
      </c>
      <c r="AM30" s="3882"/>
      <c r="AP30" s="3918"/>
      <c r="AQ30" s="3415"/>
      <c r="AR30" s="3415"/>
      <c r="AS30" s="3415"/>
      <c r="AT30" s="3415"/>
      <c r="AU30" s="3415"/>
      <c r="AV30" s="3415"/>
      <c r="AW30" s="3415"/>
      <c r="AX30" s="3415"/>
      <c r="AY30" s="3415"/>
      <c r="AZ30" s="3415"/>
      <c r="BA30" s="3415"/>
      <c r="BB30" s="3415"/>
      <c r="BC30" s="3415"/>
      <c r="BD30" s="3415"/>
      <c r="BE30" s="3415"/>
      <c r="BF30" s="3885"/>
      <c r="BH30" s="140"/>
      <c r="BI30" s="3891" t="s">
        <v>1146</v>
      </c>
      <c r="BJ30" s="3892"/>
      <c r="BK30" s="3892"/>
      <c r="BL30" s="3892"/>
      <c r="BM30" s="3892"/>
      <c r="BN30" s="3892"/>
      <c r="BO30" s="3892"/>
      <c r="BP30" s="3892"/>
      <c r="BQ30" s="3892"/>
      <c r="BR30" s="3892"/>
      <c r="BS30" s="3892"/>
      <c r="BT30" s="3892"/>
      <c r="BU30" s="3892"/>
      <c r="BV30" s="3892"/>
      <c r="BW30" s="3892"/>
      <c r="BX30" s="3893"/>
      <c r="CA30" s="3884" t="s">
        <v>24</v>
      </c>
      <c r="CB30" s="3415" t="s">
        <v>1154</v>
      </c>
      <c r="CC30" s="3415"/>
      <c r="CD30" s="3415"/>
      <c r="CE30" s="3415"/>
      <c r="CF30" s="3415"/>
      <c r="CG30" s="3415"/>
      <c r="CH30" s="3415"/>
      <c r="CI30" s="3415"/>
      <c r="CJ30" s="3415"/>
      <c r="CK30" s="3415"/>
      <c r="CL30" s="3415"/>
      <c r="CM30" s="3415"/>
      <c r="CN30" s="3415"/>
      <c r="CO30" s="3415"/>
      <c r="CP30" s="3415"/>
      <c r="CQ30" s="3885"/>
      <c r="CT30" s="3918"/>
      <c r="CU30" s="3415"/>
      <c r="CV30" s="3415"/>
      <c r="CW30" s="3415"/>
      <c r="CX30" s="3415"/>
      <c r="CY30" s="3415"/>
      <c r="CZ30" s="3415"/>
      <c r="DA30" s="3415"/>
      <c r="DB30" s="3415"/>
      <c r="DC30" s="3415"/>
      <c r="DD30" s="3415"/>
      <c r="DE30" s="3415"/>
      <c r="DF30" s="3415"/>
      <c r="DG30" s="3415"/>
      <c r="DH30" s="3415"/>
      <c r="DI30" s="3885"/>
    </row>
    <row r="31" spans="3:113" ht="13.5" customHeight="1">
      <c r="C31" s="3910"/>
      <c r="D31" s="3911"/>
      <c r="E31" s="853"/>
      <c r="F31" s="3415"/>
      <c r="G31" s="3415"/>
      <c r="H31" s="3415"/>
      <c r="I31" s="3415"/>
      <c r="J31" s="3415"/>
      <c r="K31" s="3415"/>
      <c r="L31" s="3415"/>
      <c r="M31" s="3415"/>
      <c r="N31" s="3415"/>
      <c r="O31" s="3415"/>
      <c r="P31" s="3415"/>
      <c r="Q31" s="3415"/>
      <c r="R31" s="3415"/>
      <c r="S31" s="3415"/>
      <c r="T31" s="3885"/>
      <c r="U31" s="140"/>
      <c r="V31" s="140"/>
      <c r="W31" s="3884"/>
      <c r="X31" s="3415"/>
      <c r="Y31" s="3415"/>
      <c r="Z31" s="3415"/>
      <c r="AA31" s="3415"/>
      <c r="AB31" s="3415"/>
      <c r="AC31" s="3415"/>
      <c r="AD31" s="3415"/>
      <c r="AE31" s="3415"/>
      <c r="AF31" s="3415"/>
      <c r="AG31" s="3415"/>
      <c r="AH31" s="3415"/>
      <c r="AI31" s="3415"/>
      <c r="AJ31" s="3417"/>
      <c r="AK31" s="3417"/>
      <c r="AL31" s="3417"/>
      <c r="AM31" s="3882"/>
      <c r="AP31" s="3918"/>
      <c r="AQ31" s="3415"/>
      <c r="AR31" s="3415"/>
      <c r="AS31" s="3415"/>
      <c r="AT31" s="3415"/>
      <c r="AU31" s="3415"/>
      <c r="AV31" s="3415"/>
      <c r="AW31" s="3415"/>
      <c r="AX31" s="3415"/>
      <c r="AY31" s="3415"/>
      <c r="AZ31" s="3415"/>
      <c r="BA31" s="3415"/>
      <c r="BB31" s="3415"/>
      <c r="BC31" s="3415"/>
      <c r="BD31" s="3415"/>
      <c r="BE31" s="3415"/>
      <c r="BF31" s="3885"/>
      <c r="BH31" s="140"/>
      <c r="BI31" s="3891"/>
      <c r="BJ31" s="3892"/>
      <c r="BK31" s="3892"/>
      <c r="BL31" s="3892"/>
      <c r="BM31" s="3892"/>
      <c r="BN31" s="3892"/>
      <c r="BO31" s="3892"/>
      <c r="BP31" s="3892"/>
      <c r="BQ31" s="3892"/>
      <c r="BR31" s="3892"/>
      <c r="BS31" s="3892"/>
      <c r="BT31" s="3892"/>
      <c r="BU31" s="3892"/>
      <c r="BV31" s="3892"/>
      <c r="BW31" s="3892"/>
      <c r="BX31" s="3893"/>
      <c r="CA31" s="3884"/>
      <c r="CB31" s="3415"/>
      <c r="CC31" s="3415"/>
      <c r="CD31" s="3415"/>
      <c r="CE31" s="3415"/>
      <c r="CF31" s="3415"/>
      <c r="CG31" s="3415"/>
      <c r="CH31" s="3415"/>
      <c r="CI31" s="3415"/>
      <c r="CJ31" s="3415"/>
      <c r="CK31" s="3415"/>
      <c r="CL31" s="3415"/>
      <c r="CM31" s="3415"/>
      <c r="CN31" s="3415"/>
      <c r="CO31" s="3415"/>
      <c r="CP31" s="3415"/>
      <c r="CQ31" s="3885"/>
      <c r="CT31" s="3918"/>
      <c r="CU31" s="3415"/>
      <c r="CV31" s="3415"/>
      <c r="CW31" s="3415"/>
      <c r="CX31" s="3415"/>
      <c r="CY31" s="3415"/>
      <c r="CZ31" s="3415"/>
      <c r="DA31" s="3415"/>
      <c r="DB31" s="3415"/>
      <c r="DC31" s="3415"/>
      <c r="DD31" s="3415"/>
      <c r="DE31" s="3415"/>
      <c r="DF31" s="3415"/>
      <c r="DG31" s="3415"/>
      <c r="DH31" s="3415"/>
      <c r="DI31" s="3885"/>
    </row>
    <row r="32" spans="3:113" ht="13.5" customHeight="1">
      <c r="C32" s="3910"/>
      <c r="D32" s="3911"/>
      <c r="E32" s="3892"/>
      <c r="F32" s="3892"/>
      <c r="G32" s="3892"/>
      <c r="H32" s="3892"/>
      <c r="I32" s="3892"/>
      <c r="J32" s="3892"/>
      <c r="K32" s="3892"/>
      <c r="L32" s="3892"/>
      <c r="M32" s="3892"/>
      <c r="N32" s="3892"/>
      <c r="O32" s="3892"/>
      <c r="P32" s="3892"/>
      <c r="Q32" s="3892"/>
      <c r="R32" s="3892"/>
      <c r="S32" s="3892"/>
      <c r="T32" s="3893"/>
      <c r="U32" s="140"/>
      <c r="V32" s="140"/>
      <c r="W32" s="3884" t="s">
        <v>24</v>
      </c>
      <c r="X32" s="3567" t="s">
        <v>1177</v>
      </c>
      <c r="Y32" s="3567"/>
      <c r="Z32" s="3567"/>
      <c r="AA32" s="3567"/>
      <c r="AB32" s="3567"/>
      <c r="AC32" s="3567"/>
      <c r="AD32" s="3567"/>
      <c r="AE32" s="3567"/>
      <c r="AF32" s="3567"/>
      <c r="AG32" s="3567"/>
      <c r="AH32" s="3417" t="s">
        <v>1179</v>
      </c>
      <c r="AI32" s="3417"/>
      <c r="AJ32" s="3417"/>
      <c r="AK32" s="3417"/>
      <c r="AL32" s="3417" t="s">
        <v>1125</v>
      </c>
      <c r="AM32" s="3882"/>
      <c r="AP32" s="3918"/>
      <c r="AQ32" s="3415"/>
      <c r="AR32" s="3415"/>
      <c r="AS32" s="3415"/>
      <c r="AT32" s="3415"/>
      <c r="AU32" s="3415"/>
      <c r="AV32" s="3415"/>
      <c r="AW32" s="3415"/>
      <c r="AX32" s="3415"/>
      <c r="AY32" s="3415"/>
      <c r="AZ32" s="3415"/>
      <c r="BA32" s="3415"/>
      <c r="BB32" s="3415"/>
      <c r="BC32" s="3415"/>
      <c r="BD32" s="3415"/>
      <c r="BE32" s="3415"/>
      <c r="BF32" s="3885"/>
      <c r="BH32" s="140"/>
      <c r="BI32" s="3891"/>
      <c r="BJ32" s="3892"/>
      <c r="BK32" s="3892"/>
      <c r="BL32" s="3892"/>
      <c r="BM32" s="3892"/>
      <c r="BN32" s="3892"/>
      <c r="BO32" s="3892"/>
      <c r="BP32" s="3892"/>
      <c r="BQ32" s="3892"/>
      <c r="BR32" s="3892"/>
      <c r="BS32" s="3892"/>
      <c r="BT32" s="3892"/>
      <c r="BU32" s="3892"/>
      <c r="BV32" s="3892"/>
      <c r="BW32" s="3892"/>
      <c r="BX32" s="3893"/>
      <c r="CA32" s="3891" t="s">
        <v>1155</v>
      </c>
      <c r="CB32" s="3892"/>
      <c r="CC32" s="3892"/>
      <c r="CD32" s="3892"/>
      <c r="CE32" s="3892"/>
      <c r="CF32" s="3892"/>
      <c r="CG32" s="3892"/>
      <c r="CH32" s="3892"/>
      <c r="CI32" s="3892"/>
      <c r="CJ32" s="3892"/>
      <c r="CK32" s="3892"/>
      <c r="CL32" s="3892"/>
      <c r="CM32" s="3892"/>
      <c r="CN32" s="3892"/>
      <c r="CO32" s="3892"/>
      <c r="CP32" s="3892"/>
      <c r="CQ32" s="3893"/>
      <c r="CT32" s="3918"/>
      <c r="CU32" s="3415"/>
      <c r="CV32" s="3415"/>
      <c r="CW32" s="3415"/>
      <c r="CX32" s="3415"/>
      <c r="CY32" s="3415"/>
      <c r="CZ32" s="3415"/>
      <c r="DA32" s="3415"/>
      <c r="DB32" s="3415"/>
      <c r="DC32" s="3415"/>
      <c r="DD32" s="3415"/>
      <c r="DE32" s="3415"/>
      <c r="DF32" s="3415"/>
      <c r="DG32" s="3415"/>
      <c r="DH32" s="3415"/>
      <c r="DI32" s="3885"/>
    </row>
    <row r="33" spans="3:113" ht="13.5" customHeight="1">
      <c r="C33" s="3910"/>
      <c r="D33" s="3911"/>
      <c r="E33" s="3892"/>
      <c r="F33" s="3892"/>
      <c r="G33" s="3892"/>
      <c r="H33" s="3892"/>
      <c r="I33" s="3892"/>
      <c r="J33" s="3892"/>
      <c r="K33" s="3892"/>
      <c r="L33" s="3892"/>
      <c r="M33" s="3892"/>
      <c r="N33" s="3892"/>
      <c r="O33" s="3892"/>
      <c r="P33" s="3892"/>
      <c r="Q33" s="3892"/>
      <c r="R33" s="3892"/>
      <c r="S33" s="3892"/>
      <c r="T33" s="3893"/>
      <c r="U33" s="140"/>
      <c r="V33" s="140"/>
      <c r="W33" s="3884"/>
      <c r="X33" s="3567"/>
      <c r="Y33" s="3567"/>
      <c r="Z33" s="3567"/>
      <c r="AA33" s="3567"/>
      <c r="AB33" s="3567"/>
      <c r="AC33" s="3567"/>
      <c r="AD33" s="3567"/>
      <c r="AE33" s="3567"/>
      <c r="AF33" s="3567"/>
      <c r="AG33" s="3567"/>
      <c r="AH33" s="3417"/>
      <c r="AI33" s="3417"/>
      <c r="AJ33" s="3417"/>
      <c r="AK33" s="3417"/>
      <c r="AL33" s="3417"/>
      <c r="AM33" s="3882"/>
      <c r="AP33" s="3918"/>
      <c r="AQ33" s="3415"/>
      <c r="AR33" s="3415"/>
      <c r="AS33" s="3415"/>
      <c r="AT33" s="3415"/>
      <c r="AU33" s="3415"/>
      <c r="AV33" s="3415"/>
      <c r="AW33" s="3415"/>
      <c r="AX33" s="3415"/>
      <c r="AY33" s="3415"/>
      <c r="AZ33" s="3415"/>
      <c r="BA33" s="3415"/>
      <c r="BB33" s="3415"/>
      <c r="BC33" s="3415"/>
      <c r="BD33" s="3415"/>
      <c r="BE33" s="3415"/>
      <c r="BF33" s="3885"/>
      <c r="BH33" s="140"/>
      <c r="BI33" s="3884" t="s">
        <v>24</v>
      </c>
      <c r="BJ33" s="3415" t="s">
        <v>1147</v>
      </c>
      <c r="BK33" s="3415"/>
      <c r="BL33" s="3415"/>
      <c r="BM33" s="3415"/>
      <c r="BN33" s="3415"/>
      <c r="BO33" s="3415"/>
      <c r="BP33" s="3415"/>
      <c r="BQ33" s="3415"/>
      <c r="BR33" s="3415"/>
      <c r="BS33" s="3415"/>
      <c r="BT33" s="3415"/>
      <c r="BU33" s="3415"/>
      <c r="BV33" s="3415"/>
      <c r="BW33" s="3415"/>
      <c r="BX33" s="3885"/>
      <c r="CA33" s="3891"/>
      <c r="CB33" s="3892"/>
      <c r="CC33" s="3892"/>
      <c r="CD33" s="3892"/>
      <c r="CE33" s="3892"/>
      <c r="CF33" s="3892"/>
      <c r="CG33" s="3892"/>
      <c r="CH33" s="3892"/>
      <c r="CI33" s="3892"/>
      <c r="CJ33" s="3892"/>
      <c r="CK33" s="3892"/>
      <c r="CL33" s="3892"/>
      <c r="CM33" s="3892"/>
      <c r="CN33" s="3892"/>
      <c r="CO33" s="3892"/>
      <c r="CP33" s="3892"/>
      <c r="CQ33" s="3893"/>
      <c r="CT33" s="3918"/>
      <c r="CU33" s="3415"/>
      <c r="CV33" s="3415"/>
      <c r="CW33" s="3415"/>
      <c r="CX33" s="3415"/>
      <c r="CY33" s="3415"/>
      <c r="CZ33" s="3415"/>
      <c r="DA33" s="3415"/>
      <c r="DB33" s="3415"/>
      <c r="DC33" s="3415"/>
      <c r="DD33" s="3415"/>
      <c r="DE33" s="3415"/>
      <c r="DF33" s="3415"/>
      <c r="DG33" s="3415"/>
      <c r="DH33" s="3415"/>
      <c r="DI33" s="3885"/>
    </row>
    <row r="34" spans="3:113" ht="13.5" customHeight="1">
      <c r="C34" s="3910"/>
      <c r="D34" s="3911"/>
      <c r="E34" s="3892"/>
      <c r="F34" s="3892"/>
      <c r="G34" s="3892"/>
      <c r="H34" s="3892"/>
      <c r="I34" s="3892"/>
      <c r="J34" s="3892"/>
      <c r="K34" s="3892"/>
      <c r="L34" s="3892"/>
      <c r="M34" s="3892"/>
      <c r="N34" s="3892"/>
      <c r="O34" s="3892"/>
      <c r="P34" s="3892"/>
      <c r="Q34" s="3892"/>
      <c r="R34" s="3892"/>
      <c r="S34" s="3892"/>
      <c r="T34" s="3893"/>
      <c r="U34" s="140"/>
      <c r="V34" s="140"/>
      <c r="W34" s="3884" t="s">
        <v>24</v>
      </c>
      <c r="X34" s="3567" t="s">
        <v>1178</v>
      </c>
      <c r="Y34" s="3567"/>
      <c r="Z34" s="3567"/>
      <c r="AA34" s="3567"/>
      <c r="AB34" s="3567"/>
      <c r="AC34" s="3567"/>
      <c r="AD34" s="3567"/>
      <c r="AE34" s="3567"/>
      <c r="AF34" s="3567"/>
      <c r="AG34" s="3567"/>
      <c r="AH34" s="3417" t="s">
        <v>1179</v>
      </c>
      <c r="AI34" s="3417"/>
      <c r="AJ34" s="3417"/>
      <c r="AK34" s="3417"/>
      <c r="AL34" s="3417" t="s">
        <v>1125</v>
      </c>
      <c r="AM34" s="3882"/>
      <c r="AP34" s="3918"/>
      <c r="AQ34" s="3415"/>
      <c r="AR34" s="3415"/>
      <c r="AS34" s="3415"/>
      <c r="AT34" s="3415"/>
      <c r="AU34" s="3415"/>
      <c r="AV34" s="3415"/>
      <c r="AW34" s="3415"/>
      <c r="AX34" s="3415"/>
      <c r="AY34" s="3415"/>
      <c r="AZ34" s="3415"/>
      <c r="BA34" s="3415"/>
      <c r="BB34" s="3415"/>
      <c r="BC34" s="3415"/>
      <c r="BD34" s="3415"/>
      <c r="BE34" s="3415"/>
      <c r="BF34" s="3885"/>
      <c r="BH34" s="140"/>
      <c r="BI34" s="3884"/>
      <c r="BJ34" s="3415"/>
      <c r="BK34" s="3415"/>
      <c r="BL34" s="3415"/>
      <c r="BM34" s="3415"/>
      <c r="BN34" s="3415"/>
      <c r="BO34" s="3415"/>
      <c r="BP34" s="3415"/>
      <c r="BQ34" s="3415"/>
      <c r="BR34" s="3415"/>
      <c r="BS34" s="3415"/>
      <c r="BT34" s="3415"/>
      <c r="BU34" s="3415"/>
      <c r="BV34" s="3415"/>
      <c r="BW34" s="3415"/>
      <c r="BX34" s="3885"/>
      <c r="CA34" s="3891"/>
      <c r="CB34" s="3892"/>
      <c r="CC34" s="3892"/>
      <c r="CD34" s="3892"/>
      <c r="CE34" s="3892"/>
      <c r="CF34" s="3892"/>
      <c r="CG34" s="3892"/>
      <c r="CH34" s="3892"/>
      <c r="CI34" s="3892"/>
      <c r="CJ34" s="3892"/>
      <c r="CK34" s="3892"/>
      <c r="CL34" s="3892"/>
      <c r="CM34" s="3892"/>
      <c r="CN34" s="3892"/>
      <c r="CO34" s="3892"/>
      <c r="CP34" s="3892"/>
      <c r="CQ34" s="3893"/>
      <c r="CT34" s="3918"/>
      <c r="CU34" s="3415"/>
      <c r="CV34" s="3415"/>
      <c r="CW34" s="3415"/>
      <c r="CX34" s="3415"/>
      <c r="CY34" s="3415"/>
      <c r="CZ34" s="3415"/>
      <c r="DA34" s="3415"/>
      <c r="DB34" s="3415"/>
      <c r="DC34" s="3415"/>
      <c r="DD34" s="3415"/>
      <c r="DE34" s="3415"/>
      <c r="DF34" s="3415"/>
      <c r="DG34" s="3415"/>
      <c r="DH34" s="3415"/>
      <c r="DI34" s="3885"/>
    </row>
    <row r="35" spans="3:113" ht="13.5" customHeight="1">
      <c r="C35" s="3910"/>
      <c r="D35" s="3911"/>
      <c r="E35" s="3892"/>
      <c r="F35" s="3892"/>
      <c r="G35" s="3892"/>
      <c r="H35" s="3892"/>
      <c r="I35" s="3892"/>
      <c r="J35" s="3892"/>
      <c r="K35" s="3892"/>
      <c r="L35" s="3892"/>
      <c r="M35" s="3892"/>
      <c r="N35" s="3892"/>
      <c r="O35" s="3892"/>
      <c r="P35" s="3892"/>
      <c r="Q35" s="3892"/>
      <c r="R35" s="3892"/>
      <c r="S35" s="3892"/>
      <c r="T35" s="3893"/>
      <c r="U35" s="140"/>
      <c r="V35" s="140"/>
      <c r="W35" s="3884"/>
      <c r="X35" s="3567"/>
      <c r="Y35" s="3567"/>
      <c r="Z35" s="3567"/>
      <c r="AA35" s="3567"/>
      <c r="AB35" s="3567"/>
      <c r="AC35" s="3567"/>
      <c r="AD35" s="3567"/>
      <c r="AE35" s="3567"/>
      <c r="AF35" s="3567"/>
      <c r="AG35" s="3567"/>
      <c r="AH35" s="3417"/>
      <c r="AI35" s="3417"/>
      <c r="AJ35" s="3417"/>
      <c r="AK35" s="3417"/>
      <c r="AL35" s="3417"/>
      <c r="AM35" s="3882"/>
      <c r="AP35" s="3918"/>
      <c r="AQ35" s="3415"/>
      <c r="AR35" s="3415"/>
      <c r="AS35" s="3415"/>
      <c r="AT35" s="3415"/>
      <c r="AU35" s="3415"/>
      <c r="AV35" s="3415"/>
      <c r="AW35" s="3415"/>
      <c r="AX35" s="3415"/>
      <c r="AY35" s="3415"/>
      <c r="AZ35" s="3415"/>
      <c r="BA35" s="3415"/>
      <c r="BB35" s="3415"/>
      <c r="BC35" s="3415"/>
      <c r="BD35" s="3415"/>
      <c r="BE35" s="3415"/>
      <c r="BF35" s="3885"/>
      <c r="BH35" s="140"/>
      <c r="BI35" s="3884" t="s">
        <v>24</v>
      </c>
      <c r="BJ35" s="3415" t="s">
        <v>1148</v>
      </c>
      <c r="BK35" s="3415"/>
      <c r="BL35" s="3415"/>
      <c r="BM35" s="3415"/>
      <c r="BN35" s="3415"/>
      <c r="BO35" s="3415"/>
      <c r="BP35" s="3415"/>
      <c r="BQ35" s="3415"/>
      <c r="BR35" s="3415"/>
      <c r="BS35" s="3415"/>
      <c r="BT35" s="3415"/>
      <c r="BU35" s="3415"/>
      <c r="BV35" s="3415"/>
      <c r="BW35" s="3415"/>
      <c r="BX35" s="3885"/>
      <c r="CA35" s="3891"/>
      <c r="CB35" s="3892"/>
      <c r="CC35" s="3892"/>
      <c r="CD35" s="3892"/>
      <c r="CE35" s="3892"/>
      <c r="CF35" s="3892"/>
      <c r="CG35" s="3892"/>
      <c r="CH35" s="3892"/>
      <c r="CI35" s="3892"/>
      <c r="CJ35" s="3892"/>
      <c r="CK35" s="3892"/>
      <c r="CL35" s="3892"/>
      <c r="CM35" s="3892"/>
      <c r="CN35" s="3892"/>
      <c r="CO35" s="3892"/>
      <c r="CP35" s="3892"/>
      <c r="CQ35" s="3893"/>
      <c r="CT35" s="3918"/>
      <c r="CU35" s="3415"/>
      <c r="CV35" s="3415"/>
      <c r="CW35" s="3415"/>
      <c r="CX35" s="3415"/>
      <c r="CY35" s="3415"/>
      <c r="CZ35" s="3415"/>
      <c r="DA35" s="3415"/>
      <c r="DB35" s="3415"/>
      <c r="DC35" s="3415"/>
      <c r="DD35" s="3415"/>
      <c r="DE35" s="3415"/>
      <c r="DF35" s="3415"/>
      <c r="DG35" s="3415"/>
      <c r="DH35" s="3415"/>
      <c r="DI35" s="3885"/>
    </row>
    <row r="36" spans="3:113" ht="13.5" customHeight="1">
      <c r="C36" s="3910"/>
      <c r="D36" s="3911"/>
      <c r="E36" s="3417"/>
      <c r="F36" s="3417"/>
      <c r="G36" s="3417"/>
      <c r="H36" s="3417"/>
      <c r="I36" s="3417"/>
      <c r="J36" s="3417"/>
      <c r="K36" s="3417"/>
      <c r="L36" s="3417"/>
      <c r="M36" s="3417"/>
      <c r="N36" s="3417"/>
      <c r="O36" s="3417"/>
      <c r="P36" s="3417"/>
      <c r="Q36" s="3417"/>
      <c r="R36" s="3417"/>
      <c r="S36" s="3417"/>
      <c r="T36" s="3882"/>
      <c r="U36" s="140"/>
      <c r="V36" s="140"/>
      <c r="W36" s="3954"/>
      <c r="X36" s="3892" t="s">
        <v>1127</v>
      </c>
      <c r="Y36" s="3892"/>
      <c r="Z36" s="3892"/>
      <c r="AA36" s="3892"/>
      <c r="AB36" s="3892"/>
      <c r="AC36" s="3892"/>
      <c r="AD36" s="3892"/>
      <c r="AE36" s="3892"/>
      <c r="AF36" s="3892"/>
      <c r="AG36" s="3892"/>
      <c r="AH36" s="3892"/>
      <c r="AI36" s="3892"/>
      <c r="AJ36" s="3892"/>
      <c r="AK36" s="3892"/>
      <c r="AL36" s="3892"/>
      <c r="AM36" s="3893"/>
      <c r="AP36" s="3918"/>
      <c r="AQ36" s="3415"/>
      <c r="AR36" s="3415"/>
      <c r="AS36" s="3415"/>
      <c r="AT36" s="3415"/>
      <c r="AU36" s="3415"/>
      <c r="AV36" s="3415"/>
      <c r="AW36" s="3415"/>
      <c r="AX36" s="3415"/>
      <c r="AY36" s="3415"/>
      <c r="AZ36" s="3415"/>
      <c r="BA36" s="3415"/>
      <c r="BB36" s="3415"/>
      <c r="BC36" s="3415"/>
      <c r="BD36" s="3415"/>
      <c r="BE36" s="3415"/>
      <c r="BF36" s="3885"/>
      <c r="BH36" s="140"/>
      <c r="BI36" s="3884"/>
      <c r="BJ36" s="3415"/>
      <c r="BK36" s="3415"/>
      <c r="BL36" s="3415"/>
      <c r="BM36" s="3415"/>
      <c r="BN36" s="3415"/>
      <c r="BO36" s="3415"/>
      <c r="BP36" s="3415"/>
      <c r="BQ36" s="3415"/>
      <c r="BR36" s="3415"/>
      <c r="BS36" s="3415"/>
      <c r="BT36" s="3415"/>
      <c r="BU36" s="3415"/>
      <c r="BV36" s="3415"/>
      <c r="BW36" s="3415"/>
      <c r="BX36" s="3885"/>
      <c r="CA36" s="3891"/>
      <c r="CB36" s="3892"/>
      <c r="CC36" s="3892"/>
      <c r="CD36" s="3892"/>
      <c r="CE36" s="3892"/>
      <c r="CF36" s="3892"/>
      <c r="CG36" s="3892"/>
      <c r="CH36" s="3892"/>
      <c r="CI36" s="3892"/>
      <c r="CJ36" s="3892"/>
      <c r="CK36" s="3892"/>
      <c r="CL36" s="3892"/>
      <c r="CM36" s="3892"/>
      <c r="CN36" s="3892"/>
      <c r="CO36" s="3892"/>
      <c r="CP36" s="3892"/>
      <c r="CQ36" s="3893"/>
      <c r="CT36" s="3918"/>
      <c r="CU36" s="3415"/>
      <c r="CV36" s="3415"/>
      <c r="CW36" s="3415"/>
      <c r="CX36" s="3415"/>
      <c r="CY36" s="3415"/>
      <c r="CZ36" s="3415"/>
      <c r="DA36" s="3415"/>
      <c r="DB36" s="3415"/>
      <c r="DC36" s="3415"/>
      <c r="DD36" s="3415"/>
      <c r="DE36" s="3415"/>
      <c r="DF36" s="3415"/>
      <c r="DG36" s="3415"/>
      <c r="DH36" s="3415"/>
      <c r="DI36" s="3885"/>
    </row>
    <row r="37" spans="3:113" ht="13.5" customHeight="1">
      <c r="C37" s="3910"/>
      <c r="D37" s="3911"/>
      <c r="E37" s="3417"/>
      <c r="F37" s="3417"/>
      <c r="G37" s="3417"/>
      <c r="H37" s="3417"/>
      <c r="I37" s="3417"/>
      <c r="J37" s="3417"/>
      <c r="K37" s="3417"/>
      <c r="L37" s="3417"/>
      <c r="M37" s="3417"/>
      <c r="N37" s="3417"/>
      <c r="O37" s="3417"/>
      <c r="P37" s="3417"/>
      <c r="Q37" s="3417"/>
      <c r="R37" s="3417"/>
      <c r="S37" s="3417"/>
      <c r="T37" s="3882"/>
      <c r="U37" s="140"/>
      <c r="V37" s="140"/>
      <c r="W37" s="3954"/>
      <c r="X37" s="3892"/>
      <c r="Y37" s="3892"/>
      <c r="Z37" s="3892"/>
      <c r="AA37" s="3892"/>
      <c r="AB37" s="3892"/>
      <c r="AC37" s="3892"/>
      <c r="AD37" s="3892"/>
      <c r="AE37" s="3892"/>
      <c r="AF37" s="3892"/>
      <c r="AG37" s="3892"/>
      <c r="AH37" s="3892"/>
      <c r="AI37" s="3892"/>
      <c r="AJ37" s="3892"/>
      <c r="AK37" s="3892"/>
      <c r="AL37" s="3892"/>
      <c r="AM37" s="3893"/>
      <c r="AP37" s="3918"/>
      <c r="AQ37" s="3415"/>
      <c r="AR37" s="3415"/>
      <c r="AS37" s="3415"/>
      <c r="AT37" s="3415"/>
      <c r="AU37" s="3415"/>
      <c r="AV37" s="3415"/>
      <c r="AW37" s="3415"/>
      <c r="AX37" s="3415"/>
      <c r="AY37" s="3415"/>
      <c r="AZ37" s="3415"/>
      <c r="BA37" s="3415"/>
      <c r="BB37" s="3415"/>
      <c r="BC37" s="3415"/>
      <c r="BD37" s="3415"/>
      <c r="BE37" s="3415"/>
      <c r="BF37" s="3885"/>
      <c r="BH37" s="140"/>
      <c r="BI37" s="3923" t="s">
        <v>1170</v>
      </c>
      <c r="BJ37" s="3964"/>
      <c r="BK37" s="3964"/>
      <c r="BL37" s="3964"/>
      <c r="BM37" s="3964"/>
      <c r="BN37" s="3964"/>
      <c r="BO37" s="3964"/>
      <c r="BP37" s="3964"/>
      <c r="BQ37" s="3964"/>
      <c r="BR37" s="3964"/>
      <c r="BS37" s="3964"/>
      <c r="BT37" s="3964"/>
      <c r="BU37" s="3964"/>
      <c r="BV37" s="3964"/>
      <c r="BW37" s="3964"/>
      <c r="BX37" s="3965"/>
      <c r="CA37" s="3891"/>
      <c r="CB37" s="3892"/>
      <c r="CC37" s="3892"/>
      <c r="CD37" s="3892"/>
      <c r="CE37" s="3892"/>
      <c r="CF37" s="3892"/>
      <c r="CG37" s="3892"/>
      <c r="CH37" s="3892"/>
      <c r="CI37" s="3892"/>
      <c r="CJ37" s="3892"/>
      <c r="CK37" s="3892"/>
      <c r="CL37" s="3892"/>
      <c r="CM37" s="3892"/>
      <c r="CN37" s="3892"/>
      <c r="CO37" s="3892"/>
      <c r="CP37" s="3892"/>
      <c r="CQ37" s="3893"/>
      <c r="CT37" s="3918"/>
      <c r="CU37" s="3415"/>
      <c r="CV37" s="3415"/>
      <c r="CW37" s="3415"/>
      <c r="CX37" s="3415"/>
      <c r="CY37" s="3415"/>
      <c r="CZ37" s="3415"/>
      <c r="DA37" s="3415"/>
      <c r="DB37" s="3415"/>
      <c r="DC37" s="3415"/>
      <c r="DD37" s="3415"/>
      <c r="DE37" s="3415"/>
      <c r="DF37" s="3415"/>
      <c r="DG37" s="3415"/>
      <c r="DH37" s="3415"/>
      <c r="DI37" s="3885"/>
    </row>
    <row r="38" spans="3:113" ht="13.5" customHeight="1">
      <c r="C38" s="3910"/>
      <c r="D38" s="3911"/>
      <c r="E38" s="3417"/>
      <c r="F38" s="3417"/>
      <c r="G38" s="3417"/>
      <c r="H38" s="3417"/>
      <c r="I38" s="3417"/>
      <c r="J38" s="3417"/>
      <c r="K38" s="3417"/>
      <c r="L38" s="3417"/>
      <c r="M38" s="3417"/>
      <c r="N38" s="3417"/>
      <c r="O38" s="3417"/>
      <c r="P38" s="3417"/>
      <c r="Q38" s="3417"/>
      <c r="R38" s="3417"/>
      <c r="S38" s="3417"/>
      <c r="T38" s="3882"/>
      <c r="U38" s="140"/>
      <c r="V38" s="140"/>
      <c r="W38" s="3884" t="s">
        <v>24</v>
      </c>
      <c r="X38" s="3415" t="s">
        <v>1128</v>
      </c>
      <c r="Y38" s="3415"/>
      <c r="Z38" s="3415"/>
      <c r="AA38" s="3415"/>
      <c r="AB38" s="3415"/>
      <c r="AC38" s="3415"/>
      <c r="AD38" s="3415"/>
      <c r="AE38" s="3415"/>
      <c r="AF38" s="3415"/>
      <c r="AG38" s="3415"/>
      <c r="AH38" s="3415"/>
      <c r="AI38" s="3415"/>
      <c r="AJ38" s="3415"/>
      <c r="AK38" s="3415"/>
      <c r="AL38" s="3415"/>
      <c r="AM38" s="3885"/>
      <c r="AP38" s="3918"/>
      <c r="AQ38" s="3415"/>
      <c r="AR38" s="3415"/>
      <c r="AS38" s="3415"/>
      <c r="AT38" s="3415"/>
      <c r="AU38" s="3415"/>
      <c r="AV38" s="3415"/>
      <c r="AW38" s="3415"/>
      <c r="AX38" s="3415"/>
      <c r="AY38" s="3415"/>
      <c r="AZ38" s="3415"/>
      <c r="BA38" s="3415"/>
      <c r="BB38" s="3415"/>
      <c r="BC38" s="3415"/>
      <c r="BD38" s="3415"/>
      <c r="BE38" s="3415"/>
      <c r="BF38" s="3885"/>
      <c r="BH38" s="140"/>
      <c r="BI38" s="3963"/>
      <c r="BJ38" s="3964"/>
      <c r="BK38" s="3964"/>
      <c r="BL38" s="3964"/>
      <c r="BM38" s="3964"/>
      <c r="BN38" s="3964"/>
      <c r="BO38" s="3964"/>
      <c r="BP38" s="3964"/>
      <c r="BQ38" s="3964"/>
      <c r="BR38" s="3964"/>
      <c r="BS38" s="3964"/>
      <c r="BT38" s="3964"/>
      <c r="BU38" s="3964"/>
      <c r="BV38" s="3964"/>
      <c r="BW38" s="3964"/>
      <c r="BX38" s="3965"/>
      <c r="CA38" s="3886"/>
      <c r="CB38" s="3426"/>
      <c r="CC38" s="3426"/>
      <c r="CD38" s="3426"/>
      <c r="CE38" s="3426"/>
      <c r="CF38" s="3426"/>
      <c r="CG38" s="3426"/>
      <c r="CH38" s="3426"/>
      <c r="CI38" s="3426"/>
      <c r="CJ38" s="3426"/>
      <c r="CK38" s="3426"/>
      <c r="CL38" s="3426"/>
      <c r="CM38" s="3426"/>
      <c r="CN38" s="3426"/>
      <c r="CO38" s="3426"/>
      <c r="CP38" s="3426"/>
      <c r="CQ38" s="3887"/>
      <c r="CT38" s="3918"/>
      <c r="CU38" s="3415"/>
      <c r="CV38" s="3415"/>
      <c r="CW38" s="3415"/>
      <c r="CX38" s="3415"/>
      <c r="CY38" s="3415"/>
      <c r="CZ38" s="3415"/>
      <c r="DA38" s="3415"/>
      <c r="DB38" s="3415"/>
      <c r="DC38" s="3415"/>
      <c r="DD38" s="3415"/>
      <c r="DE38" s="3415"/>
      <c r="DF38" s="3415"/>
      <c r="DG38" s="3415"/>
      <c r="DH38" s="3415"/>
      <c r="DI38" s="3885"/>
    </row>
    <row r="39" spans="3:113" ht="13.5" customHeight="1">
      <c r="C39" s="3910"/>
      <c r="D39" s="3911"/>
      <c r="E39" s="3417"/>
      <c r="F39" s="3417"/>
      <c r="G39" s="3417"/>
      <c r="H39" s="3417"/>
      <c r="I39" s="3417"/>
      <c r="J39" s="3417"/>
      <c r="K39" s="3417"/>
      <c r="L39" s="3417"/>
      <c r="M39" s="3417"/>
      <c r="N39" s="3417"/>
      <c r="O39" s="3417"/>
      <c r="P39" s="3417"/>
      <c r="Q39" s="3417"/>
      <c r="R39" s="3417"/>
      <c r="S39" s="3417"/>
      <c r="T39" s="3882"/>
      <c r="U39" s="140"/>
      <c r="V39" s="140"/>
      <c r="W39" s="3884"/>
      <c r="X39" s="3415"/>
      <c r="Y39" s="3415"/>
      <c r="Z39" s="3415"/>
      <c r="AA39" s="3415"/>
      <c r="AB39" s="3415"/>
      <c r="AC39" s="3415"/>
      <c r="AD39" s="3415"/>
      <c r="AE39" s="3415"/>
      <c r="AF39" s="3415"/>
      <c r="AG39" s="3415"/>
      <c r="AH39" s="3415"/>
      <c r="AI39" s="3415"/>
      <c r="AJ39" s="3415"/>
      <c r="AK39" s="3415"/>
      <c r="AL39" s="3415"/>
      <c r="AM39" s="3885"/>
      <c r="AP39" s="3918"/>
      <c r="AQ39" s="3415"/>
      <c r="AR39" s="3415"/>
      <c r="AS39" s="3415"/>
      <c r="AT39" s="3415"/>
      <c r="AU39" s="3415"/>
      <c r="AV39" s="3415"/>
      <c r="AW39" s="3415"/>
      <c r="AX39" s="3415"/>
      <c r="AY39" s="3415"/>
      <c r="AZ39" s="3415"/>
      <c r="BA39" s="3415"/>
      <c r="BB39" s="3415"/>
      <c r="BC39" s="3415"/>
      <c r="BD39" s="3415"/>
      <c r="BE39" s="3415"/>
      <c r="BF39" s="3885"/>
      <c r="BH39" s="140"/>
      <c r="BI39" s="3884" t="s">
        <v>24</v>
      </c>
      <c r="BJ39" s="3415" t="s">
        <v>1149</v>
      </c>
      <c r="BK39" s="3415"/>
      <c r="BL39" s="3415"/>
      <c r="BM39" s="3415"/>
      <c r="BN39" s="3415"/>
      <c r="BO39" s="3415"/>
      <c r="BP39" s="3415"/>
      <c r="BQ39" s="3415"/>
      <c r="BR39" s="3415"/>
      <c r="BS39" s="3415"/>
      <c r="BT39" s="3415"/>
      <c r="BU39" s="3415"/>
      <c r="BV39" s="3415"/>
      <c r="BW39" s="3415"/>
      <c r="BX39" s="3885"/>
      <c r="CA39" s="3886"/>
      <c r="CB39" s="3426"/>
      <c r="CC39" s="3426"/>
      <c r="CD39" s="3426"/>
      <c r="CE39" s="3426"/>
      <c r="CF39" s="3426"/>
      <c r="CG39" s="3426"/>
      <c r="CH39" s="3426"/>
      <c r="CI39" s="3426"/>
      <c r="CJ39" s="3426"/>
      <c r="CK39" s="3426"/>
      <c r="CL39" s="3426"/>
      <c r="CM39" s="3426"/>
      <c r="CN39" s="3426"/>
      <c r="CO39" s="3426"/>
      <c r="CP39" s="3426"/>
      <c r="CQ39" s="3887"/>
      <c r="CT39" s="3918"/>
      <c r="CU39" s="3415"/>
      <c r="CV39" s="3415"/>
      <c r="CW39" s="3415"/>
      <c r="CX39" s="3415"/>
      <c r="CY39" s="3415"/>
      <c r="CZ39" s="3415"/>
      <c r="DA39" s="3415"/>
      <c r="DB39" s="3415"/>
      <c r="DC39" s="3415"/>
      <c r="DD39" s="3415"/>
      <c r="DE39" s="3415"/>
      <c r="DF39" s="3415"/>
      <c r="DG39" s="3415"/>
      <c r="DH39" s="3415"/>
      <c r="DI39" s="3885"/>
    </row>
    <row r="40" spans="3:113" ht="13.5" customHeight="1">
      <c r="C40" s="3910"/>
      <c r="D40" s="3911"/>
      <c r="E40" s="3417"/>
      <c r="F40" s="3417"/>
      <c r="G40" s="3417"/>
      <c r="H40" s="3417"/>
      <c r="I40" s="3417"/>
      <c r="J40" s="3417"/>
      <c r="K40" s="3417"/>
      <c r="L40" s="3417"/>
      <c r="M40" s="3417"/>
      <c r="N40" s="3417"/>
      <c r="O40" s="3417"/>
      <c r="P40" s="3417"/>
      <c r="Q40" s="3417"/>
      <c r="R40" s="3417"/>
      <c r="S40" s="3417"/>
      <c r="T40" s="3882"/>
      <c r="U40" s="140"/>
      <c r="V40" s="140"/>
      <c r="W40" s="3884" t="s">
        <v>24</v>
      </c>
      <c r="X40" s="3415" t="s">
        <v>1129</v>
      </c>
      <c r="Y40" s="3415"/>
      <c r="Z40" s="3415"/>
      <c r="AA40" s="3415"/>
      <c r="AB40" s="3415"/>
      <c r="AC40" s="3415"/>
      <c r="AD40" s="3415"/>
      <c r="AE40" s="3415"/>
      <c r="AF40" s="3415"/>
      <c r="AG40" s="3415"/>
      <c r="AH40" s="3415"/>
      <c r="AI40" s="3415"/>
      <c r="AJ40" s="3415"/>
      <c r="AK40" s="3415"/>
      <c r="AL40" s="3415"/>
      <c r="AM40" s="3885"/>
      <c r="AP40" s="3918"/>
      <c r="AQ40" s="3415"/>
      <c r="AR40" s="3415"/>
      <c r="AS40" s="3415"/>
      <c r="AT40" s="3415"/>
      <c r="AU40" s="3415"/>
      <c r="AV40" s="3415"/>
      <c r="AW40" s="3415"/>
      <c r="AX40" s="3415"/>
      <c r="AY40" s="3415"/>
      <c r="AZ40" s="3415"/>
      <c r="BA40" s="3415"/>
      <c r="BB40" s="3415"/>
      <c r="BC40" s="3415"/>
      <c r="BD40" s="3415"/>
      <c r="BE40" s="3415"/>
      <c r="BF40" s="3885"/>
      <c r="BH40" s="140"/>
      <c r="BI40" s="3884"/>
      <c r="BJ40" s="3415"/>
      <c r="BK40" s="3415"/>
      <c r="BL40" s="3415"/>
      <c r="BM40" s="3415"/>
      <c r="BN40" s="3415"/>
      <c r="BO40" s="3415"/>
      <c r="BP40" s="3415"/>
      <c r="BQ40" s="3415"/>
      <c r="BR40" s="3415"/>
      <c r="BS40" s="3415"/>
      <c r="BT40" s="3415"/>
      <c r="BU40" s="3415"/>
      <c r="BV40" s="3415"/>
      <c r="BW40" s="3415"/>
      <c r="BX40" s="3885"/>
      <c r="CA40" s="3886"/>
      <c r="CB40" s="3426"/>
      <c r="CC40" s="3426"/>
      <c r="CD40" s="3426"/>
      <c r="CE40" s="3426"/>
      <c r="CF40" s="3426"/>
      <c r="CG40" s="3426"/>
      <c r="CH40" s="3426"/>
      <c r="CI40" s="3426"/>
      <c r="CJ40" s="3426"/>
      <c r="CK40" s="3426"/>
      <c r="CL40" s="3426"/>
      <c r="CM40" s="3426"/>
      <c r="CN40" s="3426"/>
      <c r="CO40" s="3426"/>
      <c r="CP40" s="3426"/>
      <c r="CQ40" s="3887"/>
      <c r="CT40" s="3918"/>
      <c r="CU40" s="3415"/>
      <c r="CV40" s="3415"/>
      <c r="CW40" s="3415"/>
      <c r="CX40" s="3415"/>
      <c r="CY40" s="3415"/>
      <c r="CZ40" s="3415"/>
      <c r="DA40" s="3415"/>
      <c r="DB40" s="3415"/>
      <c r="DC40" s="3415"/>
      <c r="DD40" s="3415"/>
      <c r="DE40" s="3415"/>
      <c r="DF40" s="3415"/>
      <c r="DG40" s="3415"/>
      <c r="DH40" s="3415"/>
      <c r="DI40" s="3885"/>
    </row>
    <row r="41" spans="3:113" ht="13.5" customHeight="1">
      <c r="C41" s="3910"/>
      <c r="D41" s="3911"/>
      <c r="E41" s="3417"/>
      <c r="F41" s="3417"/>
      <c r="G41" s="3417"/>
      <c r="H41" s="3417"/>
      <c r="I41" s="3417"/>
      <c r="J41" s="3417"/>
      <c r="K41" s="3417"/>
      <c r="L41" s="3417"/>
      <c r="M41" s="3417"/>
      <c r="N41" s="3417"/>
      <c r="O41" s="3417"/>
      <c r="P41" s="3417"/>
      <c r="Q41" s="3417"/>
      <c r="R41" s="3417"/>
      <c r="S41" s="3417"/>
      <c r="T41" s="3882"/>
      <c r="U41" s="140"/>
      <c r="V41" s="140"/>
      <c r="W41" s="3884"/>
      <c r="X41" s="3415"/>
      <c r="Y41" s="3415"/>
      <c r="Z41" s="3415"/>
      <c r="AA41" s="3415"/>
      <c r="AB41" s="3415"/>
      <c r="AC41" s="3415"/>
      <c r="AD41" s="3415"/>
      <c r="AE41" s="3415"/>
      <c r="AF41" s="3415"/>
      <c r="AG41" s="3415"/>
      <c r="AH41" s="3415"/>
      <c r="AI41" s="3415"/>
      <c r="AJ41" s="3415"/>
      <c r="AK41" s="3415"/>
      <c r="AL41" s="3415"/>
      <c r="AM41" s="3885"/>
      <c r="AP41" s="3918"/>
      <c r="AQ41" s="3415"/>
      <c r="AR41" s="3415"/>
      <c r="AS41" s="3415"/>
      <c r="AT41" s="3415"/>
      <c r="AU41" s="3415"/>
      <c r="AV41" s="3415"/>
      <c r="AW41" s="3415"/>
      <c r="AX41" s="3415"/>
      <c r="AY41" s="3415"/>
      <c r="AZ41" s="3415"/>
      <c r="BA41" s="3415"/>
      <c r="BB41" s="3415"/>
      <c r="BC41" s="3415"/>
      <c r="BD41" s="3415"/>
      <c r="BE41" s="3415"/>
      <c r="BF41" s="3885"/>
      <c r="BH41" s="140"/>
      <c r="BI41" s="3975" t="s">
        <v>1171</v>
      </c>
      <c r="BJ41" s="3976"/>
      <c r="BK41" s="3976"/>
      <c r="BL41" s="3976"/>
      <c r="BM41" s="3976"/>
      <c r="BN41" s="3976"/>
      <c r="BO41" s="3976"/>
      <c r="BP41" s="3976"/>
      <c r="BQ41" s="3976"/>
      <c r="BR41" s="3976"/>
      <c r="BS41" s="3976"/>
      <c r="BT41" s="3976"/>
      <c r="BU41" s="3976"/>
      <c r="BV41" s="3976"/>
      <c r="BW41" s="3976"/>
      <c r="BX41" s="3977"/>
      <c r="CA41" s="3886"/>
      <c r="CB41" s="3426"/>
      <c r="CC41" s="3426"/>
      <c r="CD41" s="3426"/>
      <c r="CE41" s="3426"/>
      <c r="CF41" s="3426"/>
      <c r="CG41" s="3426"/>
      <c r="CH41" s="3426"/>
      <c r="CI41" s="3426"/>
      <c r="CJ41" s="3426"/>
      <c r="CK41" s="3426"/>
      <c r="CL41" s="3426"/>
      <c r="CM41" s="3426"/>
      <c r="CN41" s="3426"/>
      <c r="CO41" s="3426"/>
      <c r="CP41" s="3426"/>
      <c r="CQ41" s="3887"/>
      <c r="CT41" s="3918"/>
      <c r="CU41" s="3415"/>
      <c r="CV41" s="3415"/>
      <c r="CW41" s="3415"/>
      <c r="CX41" s="3415"/>
      <c r="CY41" s="3415"/>
      <c r="CZ41" s="3415"/>
      <c r="DA41" s="3415"/>
      <c r="DB41" s="3415"/>
      <c r="DC41" s="3415"/>
      <c r="DD41" s="3415"/>
      <c r="DE41" s="3415"/>
      <c r="DF41" s="3415"/>
      <c r="DG41" s="3415"/>
      <c r="DH41" s="3415"/>
      <c r="DI41" s="3885"/>
    </row>
    <row r="42" spans="3:113" ht="13.5" customHeight="1">
      <c r="C42" s="3910"/>
      <c r="D42" s="3911"/>
      <c r="E42" s="3417"/>
      <c r="F42" s="3417"/>
      <c r="G42" s="3417"/>
      <c r="H42" s="3417"/>
      <c r="I42" s="3417"/>
      <c r="J42" s="3417"/>
      <c r="K42" s="3417"/>
      <c r="L42" s="3417"/>
      <c r="M42" s="3417"/>
      <c r="N42" s="3417"/>
      <c r="O42" s="3417"/>
      <c r="P42" s="3417"/>
      <c r="Q42" s="3417"/>
      <c r="R42" s="3417"/>
      <c r="S42" s="3417"/>
      <c r="T42" s="3882"/>
      <c r="U42" s="140"/>
      <c r="V42" s="140"/>
      <c r="W42" s="3884" t="s">
        <v>24</v>
      </c>
      <c r="X42" s="3415" t="s">
        <v>1130</v>
      </c>
      <c r="Y42" s="3415"/>
      <c r="Z42" s="3415"/>
      <c r="AA42" s="3415"/>
      <c r="AB42" s="3415"/>
      <c r="AC42" s="3415"/>
      <c r="AD42" s="3415"/>
      <c r="AE42" s="3415"/>
      <c r="AF42" s="3415"/>
      <c r="AG42" s="3415"/>
      <c r="AH42" s="3415"/>
      <c r="AI42" s="3415"/>
      <c r="AJ42" s="3415"/>
      <c r="AK42" s="3415"/>
      <c r="AL42" s="3415"/>
      <c r="AM42" s="3885"/>
      <c r="AP42" s="3918"/>
      <c r="AQ42" s="3415"/>
      <c r="AR42" s="3415"/>
      <c r="AS42" s="3415"/>
      <c r="AT42" s="3415"/>
      <c r="AU42" s="3415"/>
      <c r="AV42" s="3415"/>
      <c r="AW42" s="3415"/>
      <c r="AX42" s="3415"/>
      <c r="AY42" s="3415"/>
      <c r="AZ42" s="3415"/>
      <c r="BA42" s="3415"/>
      <c r="BB42" s="3415"/>
      <c r="BC42" s="3415"/>
      <c r="BD42" s="3415"/>
      <c r="BE42" s="3415"/>
      <c r="BF42" s="3885"/>
      <c r="BH42" s="140"/>
      <c r="BI42" s="3975"/>
      <c r="BJ42" s="3976"/>
      <c r="BK42" s="3976"/>
      <c r="BL42" s="3976"/>
      <c r="BM42" s="3976"/>
      <c r="BN42" s="3976"/>
      <c r="BO42" s="3976"/>
      <c r="BP42" s="3976"/>
      <c r="BQ42" s="3976"/>
      <c r="BR42" s="3976"/>
      <c r="BS42" s="3976"/>
      <c r="BT42" s="3976"/>
      <c r="BU42" s="3976"/>
      <c r="BV42" s="3976"/>
      <c r="BW42" s="3976"/>
      <c r="BX42" s="3977"/>
      <c r="CA42" s="3886"/>
      <c r="CB42" s="3426"/>
      <c r="CC42" s="3426"/>
      <c r="CD42" s="3426"/>
      <c r="CE42" s="3426"/>
      <c r="CF42" s="3426"/>
      <c r="CG42" s="3426"/>
      <c r="CH42" s="3426"/>
      <c r="CI42" s="3426"/>
      <c r="CJ42" s="3426"/>
      <c r="CK42" s="3426"/>
      <c r="CL42" s="3426"/>
      <c r="CM42" s="3426"/>
      <c r="CN42" s="3426"/>
      <c r="CO42" s="3426"/>
      <c r="CP42" s="3426"/>
      <c r="CQ42" s="3887"/>
      <c r="CT42" s="3918"/>
      <c r="CU42" s="3415"/>
      <c r="CV42" s="3415"/>
      <c r="CW42" s="3415"/>
      <c r="CX42" s="3415"/>
      <c r="CY42" s="3415"/>
      <c r="CZ42" s="3415"/>
      <c r="DA42" s="3415"/>
      <c r="DB42" s="3415"/>
      <c r="DC42" s="3415"/>
      <c r="DD42" s="3415"/>
      <c r="DE42" s="3415"/>
      <c r="DF42" s="3415"/>
      <c r="DG42" s="3415"/>
      <c r="DH42" s="3415"/>
      <c r="DI42" s="3885"/>
    </row>
    <row r="43" spans="3:113" ht="13.5" customHeight="1">
      <c r="C43" s="3910"/>
      <c r="D43" s="3911"/>
      <c r="E43" s="3417"/>
      <c r="F43" s="3417"/>
      <c r="G43" s="3417"/>
      <c r="H43" s="3417"/>
      <c r="I43" s="3417"/>
      <c r="J43" s="3417"/>
      <c r="K43" s="3417"/>
      <c r="L43" s="3417"/>
      <c r="M43" s="3417"/>
      <c r="N43" s="3417"/>
      <c r="O43" s="3417"/>
      <c r="P43" s="3417"/>
      <c r="Q43" s="3417"/>
      <c r="R43" s="3417"/>
      <c r="S43" s="3417"/>
      <c r="T43" s="3882"/>
      <c r="U43" s="140"/>
      <c r="V43" s="140"/>
      <c r="W43" s="3884"/>
      <c r="X43" s="3415"/>
      <c r="Y43" s="3415"/>
      <c r="Z43" s="3415"/>
      <c r="AA43" s="3415"/>
      <c r="AB43" s="3415"/>
      <c r="AC43" s="3415"/>
      <c r="AD43" s="3415"/>
      <c r="AE43" s="3415"/>
      <c r="AF43" s="3415"/>
      <c r="AG43" s="3415"/>
      <c r="AH43" s="3415"/>
      <c r="AI43" s="3415"/>
      <c r="AJ43" s="3415"/>
      <c r="AK43" s="3415"/>
      <c r="AL43" s="3415"/>
      <c r="AM43" s="3885"/>
      <c r="AP43" s="3918"/>
      <c r="AQ43" s="3415"/>
      <c r="AR43" s="3415"/>
      <c r="AS43" s="3415"/>
      <c r="AT43" s="3415"/>
      <c r="AU43" s="3415"/>
      <c r="AV43" s="3415"/>
      <c r="AW43" s="3415"/>
      <c r="AX43" s="3415"/>
      <c r="AY43" s="3415"/>
      <c r="AZ43" s="3415"/>
      <c r="BA43" s="3415"/>
      <c r="BB43" s="3415"/>
      <c r="BC43" s="3415"/>
      <c r="BD43" s="3415"/>
      <c r="BE43" s="3415"/>
      <c r="BF43" s="3885"/>
      <c r="BH43" s="140"/>
      <c r="BI43" s="3884" t="s">
        <v>24</v>
      </c>
      <c r="BJ43" s="3415" t="s">
        <v>1150</v>
      </c>
      <c r="BK43" s="3415"/>
      <c r="BL43" s="3415"/>
      <c r="BM43" s="3415"/>
      <c r="BN43" s="3415"/>
      <c r="BO43" s="3415"/>
      <c r="BP43" s="3415"/>
      <c r="BQ43" s="3415"/>
      <c r="BR43" s="3415"/>
      <c r="BS43" s="3415"/>
      <c r="BT43" s="3415"/>
      <c r="BU43" s="3415"/>
      <c r="BV43" s="3415"/>
      <c r="BW43" s="3415"/>
      <c r="BX43" s="3885"/>
      <c r="CA43" s="3886"/>
      <c r="CB43" s="3426"/>
      <c r="CC43" s="3426"/>
      <c r="CD43" s="3426"/>
      <c r="CE43" s="3426"/>
      <c r="CF43" s="3426"/>
      <c r="CG43" s="3426"/>
      <c r="CH43" s="3426"/>
      <c r="CI43" s="3426"/>
      <c r="CJ43" s="3426"/>
      <c r="CK43" s="3426"/>
      <c r="CL43" s="3426"/>
      <c r="CM43" s="3426"/>
      <c r="CN43" s="3426"/>
      <c r="CO43" s="3426"/>
      <c r="CP43" s="3426"/>
      <c r="CQ43" s="3887"/>
      <c r="CT43" s="3918"/>
      <c r="CU43" s="3415"/>
      <c r="CV43" s="3415"/>
      <c r="CW43" s="3415"/>
      <c r="CX43" s="3415"/>
      <c r="CY43" s="3415"/>
      <c r="CZ43" s="3415"/>
      <c r="DA43" s="3415"/>
      <c r="DB43" s="3415"/>
      <c r="DC43" s="3415"/>
      <c r="DD43" s="3415"/>
      <c r="DE43" s="3415"/>
      <c r="DF43" s="3415"/>
      <c r="DG43" s="3415"/>
      <c r="DH43" s="3415"/>
      <c r="DI43" s="3885"/>
    </row>
    <row r="44" spans="3:113" ht="13.5" customHeight="1">
      <c r="C44" s="3910"/>
      <c r="D44" s="3911"/>
      <c r="E44" s="3417"/>
      <c r="F44" s="3417"/>
      <c r="G44" s="3417"/>
      <c r="H44" s="3417"/>
      <c r="I44" s="3417"/>
      <c r="J44" s="3417"/>
      <c r="K44" s="3417"/>
      <c r="L44" s="3417"/>
      <c r="M44" s="3417"/>
      <c r="N44" s="3417"/>
      <c r="O44" s="3417"/>
      <c r="P44" s="3417"/>
      <c r="Q44" s="3417"/>
      <c r="R44" s="3417"/>
      <c r="S44" s="3417"/>
      <c r="T44" s="3882"/>
      <c r="W44" s="3884"/>
      <c r="X44" s="3415"/>
      <c r="Y44" s="3415"/>
      <c r="Z44" s="3415"/>
      <c r="AA44" s="3415"/>
      <c r="AB44" s="3415"/>
      <c r="AC44" s="3415"/>
      <c r="AD44" s="3415"/>
      <c r="AE44" s="3415"/>
      <c r="AF44" s="3415"/>
      <c r="AG44" s="3415"/>
      <c r="AH44" s="3415"/>
      <c r="AI44" s="3415"/>
      <c r="AJ44" s="3415"/>
      <c r="AK44" s="3415"/>
      <c r="AL44" s="3415"/>
      <c r="AM44" s="3885"/>
      <c r="AP44" s="3918"/>
      <c r="AQ44" s="3415"/>
      <c r="AR44" s="3415"/>
      <c r="AS44" s="3415"/>
      <c r="AT44" s="3415"/>
      <c r="AU44" s="3415"/>
      <c r="AV44" s="3415"/>
      <c r="AW44" s="3415"/>
      <c r="AX44" s="3415"/>
      <c r="AY44" s="3415"/>
      <c r="AZ44" s="3415"/>
      <c r="BA44" s="3415"/>
      <c r="BB44" s="3415"/>
      <c r="BC44" s="3415"/>
      <c r="BD44" s="3415"/>
      <c r="BE44" s="3415"/>
      <c r="BF44" s="3885"/>
      <c r="BI44" s="3884"/>
      <c r="BJ44" s="3415"/>
      <c r="BK44" s="3415"/>
      <c r="BL44" s="3415"/>
      <c r="BM44" s="3415"/>
      <c r="BN44" s="3415"/>
      <c r="BO44" s="3415"/>
      <c r="BP44" s="3415"/>
      <c r="BQ44" s="3415"/>
      <c r="BR44" s="3415"/>
      <c r="BS44" s="3415"/>
      <c r="BT44" s="3415"/>
      <c r="BU44" s="3415"/>
      <c r="BV44" s="3415"/>
      <c r="BW44" s="3415"/>
      <c r="BX44" s="3885"/>
      <c r="CA44" s="3886"/>
      <c r="CB44" s="3426"/>
      <c r="CC44" s="3426"/>
      <c r="CD44" s="3426"/>
      <c r="CE44" s="3426"/>
      <c r="CF44" s="3426"/>
      <c r="CG44" s="3426"/>
      <c r="CH44" s="3426"/>
      <c r="CI44" s="3426"/>
      <c r="CJ44" s="3426"/>
      <c r="CK44" s="3426"/>
      <c r="CL44" s="3426"/>
      <c r="CM44" s="3426"/>
      <c r="CN44" s="3426"/>
      <c r="CO44" s="3426"/>
      <c r="CP44" s="3426"/>
      <c r="CQ44" s="3887"/>
      <c r="CT44" s="3918"/>
      <c r="CU44" s="3415"/>
      <c r="CV44" s="3415"/>
      <c r="CW44" s="3415"/>
      <c r="CX44" s="3415"/>
      <c r="CY44" s="3415"/>
      <c r="CZ44" s="3415"/>
      <c r="DA44" s="3415"/>
      <c r="DB44" s="3415"/>
      <c r="DC44" s="3415"/>
      <c r="DD44" s="3415"/>
      <c r="DE44" s="3415"/>
      <c r="DF44" s="3415"/>
      <c r="DG44" s="3415"/>
      <c r="DH44" s="3415"/>
      <c r="DI44" s="3885"/>
    </row>
    <row r="45" spans="3:113" ht="13.5" customHeight="1">
      <c r="C45" s="3912"/>
      <c r="D45" s="3913"/>
      <c r="E45" s="3961"/>
      <c r="F45" s="3961"/>
      <c r="G45" s="3961"/>
      <c r="H45" s="3961"/>
      <c r="I45" s="3961"/>
      <c r="J45" s="3961"/>
      <c r="K45" s="3961"/>
      <c r="L45" s="3961"/>
      <c r="M45" s="3961"/>
      <c r="N45" s="3961"/>
      <c r="O45" s="3961"/>
      <c r="P45" s="3961"/>
      <c r="Q45" s="3961"/>
      <c r="R45" s="3961"/>
      <c r="S45" s="3961"/>
      <c r="T45" s="3962"/>
      <c r="W45" s="3139"/>
      <c r="X45" s="3959"/>
      <c r="Y45" s="3959"/>
      <c r="Z45" s="3959"/>
      <c r="AA45" s="3959"/>
      <c r="AB45" s="3959"/>
      <c r="AC45" s="3959"/>
      <c r="AD45" s="3959"/>
      <c r="AE45" s="3959"/>
      <c r="AF45" s="3959"/>
      <c r="AG45" s="3959"/>
      <c r="AH45" s="3959"/>
      <c r="AI45" s="3959"/>
      <c r="AJ45" s="3959"/>
      <c r="AK45" s="3959"/>
      <c r="AL45" s="3959"/>
      <c r="AM45" s="3960"/>
      <c r="AP45" s="3918"/>
      <c r="AQ45" s="3415"/>
      <c r="AR45" s="3415"/>
      <c r="AS45" s="3415"/>
      <c r="AT45" s="3415"/>
      <c r="AU45" s="3415"/>
      <c r="AV45" s="3415"/>
      <c r="AW45" s="3415"/>
      <c r="AX45" s="3415"/>
      <c r="AY45" s="3415"/>
      <c r="AZ45" s="3415"/>
      <c r="BA45" s="3415"/>
      <c r="BB45" s="3415"/>
      <c r="BC45" s="3415"/>
      <c r="BD45" s="3415"/>
      <c r="BE45" s="3415"/>
      <c r="BF45" s="3885"/>
      <c r="BI45" s="3974"/>
      <c r="BJ45" s="3959"/>
      <c r="BK45" s="3959"/>
      <c r="BL45" s="3959"/>
      <c r="BM45" s="3959"/>
      <c r="BN45" s="3959"/>
      <c r="BO45" s="3959"/>
      <c r="BP45" s="3959"/>
      <c r="BQ45" s="3959"/>
      <c r="BR45" s="3959"/>
      <c r="BS45" s="3959"/>
      <c r="BT45" s="3959"/>
      <c r="BU45" s="3959"/>
      <c r="BV45" s="3959"/>
      <c r="BW45" s="3959"/>
      <c r="BX45" s="3960"/>
      <c r="CA45" s="3886"/>
      <c r="CB45" s="3426"/>
      <c r="CC45" s="3426"/>
      <c r="CD45" s="3426"/>
      <c r="CE45" s="3426"/>
      <c r="CF45" s="3426"/>
      <c r="CG45" s="3426"/>
      <c r="CH45" s="3426"/>
      <c r="CI45" s="3426"/>
      <c r="CJ45" s="3426"/>
      <c r="CK45" s="3426"/>
      <c r="CL45" s="3426"/>
      <c r="CM45" s="3426"/>
      <c r="CN45" s="3426"/>
      <c r="CO45" s="3426"/>
      <c r="CP45" s="3426"/>
      <c r="CQ45" s="3887"/>
      <c r="CT45" s="3918"/>
      <c r="CU45" s="3415"/>
      <c r="CV45" s="3415"/>
      <c r="CW45" s="3415"/>
      <c r="CX45" s="3415"/>
      <c r="CY45" s="3415"/>
      <c r="CZ45" s="3415"/>
      <c r="DA45" s="3415"/>
      <c r="DB45" s="3415"/>
      <c r="DC45" s="3415"/>
      <c r="DD45" s="3415"/>
      <c r="DE45" s="3415"/>
      <c r="DF45" s="3415"/>
      <c r="DG45" s="3415"/>
      <c r="DH45" s="3415"/>
      <c r="DI45" s="3885"/>
    </row>
    <row r="46" spans="3:113" ht="13.5" customHeight="1">
      <c r="C46" s="3902" t="s">
        <v>1113</v>
      </c>
      <c r="D46" s="3903"/>
      <c r="E46" s="3884" t="s">
        <v>24</v>
      </c>
      <c r="F46" s="3415" t="s">
        <v>1118</v>
      </c>
      <c r="G46" s="3415"/>
      <c r="H46" s="3415"/>
      <c r="I46" s="3415"/>
      <c r="J46" s="3415"/>
      <c r="K46" s="3415"/>
      <c r="L46" s="3415"/>
      <c r="M46" s="3415"/>
      <c r="N46" s="3415"/>
      <c r="O46" s="3415"/>
      <c r="P46" s="3415"/>
      <c r="Q46" s="3415"/>
      <c r="R46" s="3415"/>
      <c r="S46" s="3415"/>
      <c r="T46" s="3885"/>
      <c r="U46" s="140"/>
      <c r="V46" s="140"/>
      <c r="W46" s="3884" t="s">
        <v>24</v>
      </c>
      <c r="X46" s="3968" t="s">
        <v>1131</v>
      </c>
      <c r="Y46" s="3968"/>
      <c r="Z46" s="3968"/>
      <c r="AA46" s="3968"/>
      <c r="AB46" s="3968"/>
      <c r="AC46" s="3968"/>
      <c r="AD46" s="3968"/>
      <c r="AE46" s="3968"/>
      <c r="AF46" s="3968"/>
      <c r="AG46" s="3968"/>
      <c r="AH46" s="3968"/>
      <c r="AI46" s="3968"/>
      <c r="AJ46" s="3968"/>
      <c r="AK46" s="3968"/>
      <c r="AL46" s="3968"/>
      <c r="AM46" s="3969"/>
      <c r="AP46" s="3929" t="s">
        <v>24</v>
      </c>
      <c r="AQ46" s="3914" t="s">
        <v>1106</v>
      </c>
      <c r="AR46" s="3914"/>
      <c r="AS46" s="3914"/>
      <c r="AT46" s="3914"/>
      <c r="AU46" s="3914"/>
      <c r="AV46" s="3914"/>
      <c r="AW46" s="3914"/>
      <c r="AX46" s="3914"/>
      <c r="AY46" s="3914"/>
      <c r="AZ46" s="3914"/>
      <c r="BA46" s="3914"/>
      <c r="BB46" s="3914"/>
      <c r="BC46" s="3914"/>
      <c r="BD46" s="3914"/>
      <c r="BE46" s="3914"/>
      <c r="BF46" s="3915"/>
      <c r="BH46" s="140"/>
      <c r="BI46" s="3884" t="s">
        <v>24</v>
      </c>
      <c r="BJ46" s="3968" t="s">
        <v>1151</v>
      </c>
      <c r="BK46" s="3968"/>
      <c r="BL46" s="3968"/>
      <c r="BM46" s="3968"/>
      <c r="BN46" s="3968"/>
      <c r="BO46" s="3968"/>
      <c r="BP46" s="3968"/>
      <c r="BQ46" s="3968"/>
      <c r="BR46" s="3968"/>
      <c r="BS46" s="3968"/>
      <c r="BT46" s="3968"/>
      <c r="BU46" s="3968"/>
      <c r="BV46" s="3968"/>
      <c r="BW46" s="3968"/>
      <c r="BX46" s="3969"/>
      <c r="CA46" s="3929" t="s">
        <v>24</v>
      </c>
      <c r="CB46" s="3968" t="s">
        <v>1156</v>
      </c>
      <c r="CC46" s="3968"/>
      <c r="CD46" s="3968"/>
      <c r="CE46" s="3968"/>
      <c r="CF46" s="3968"/>
      <c r="CG46" s="3968"/>
      <c r="CH46" s="3968"/>
      <c r="CI46" s="3968"/>
      <c r="CJ46" s="3968"/>
      <c r="CK46" s="3968"/>
      <c r="CL46" s="3968"/>
      <c r="CM46" s="3968"/>
      <c r="CN46" s="3968"/>
      <c r="CO46" s="3968"/>
      <c r="CP46" s="3968"/>
      <c r="CQ46" s="3969"/>
      <c r="CT46" s="3984" t="s">
        <v>1110</v>
      </c>
      <c r="CU46" s="3968"/>
      <c r="CV46" s="3968"/>
      <c r="CW46" s="3968"/>
      <c r="CX46" s="3968"/>
      <c r="CY46" s="3968"/>
      <c r="CZ46" s="3968"/>
      <c r="DA46" s="3968"/>
      <c r="DB46" s="3968"/>
      <c r="DC46" s="3968"/>
      <c r="DD46" s="3968"/>
      <c r="DE46" s="3968"/>
      <c r="DF46" s="3968"/>
      <c r="DG46" s="3968"/>
      <c r="DH46" s="3968"/>
      <c r="DI46" s="3969"/>
    </row>
    <row r="47" spans="3:113" ht="13.5" customHeight="1">
      <c r="C47" s="3904"/>
      <c r="D47" s="3905"/>
      <c r="E47" s="3884"/>
      <c r="F47" s="3415"/>
      <c r="G47" s="3415"/>
      <c r="H47" s="3415"/>
      <c r="I47" s="3415"/>
      <c r="J47" s="3415"/>
      <c r="K47" s="3415"/>
      <c r="L47" s="3415"/>
      <c r="M47" s="3415"/>
      <c r="N47" s="3415"/>
      <c r="O47" s="3415"/>
      <c r="P47" s="3415"/>
      <c r="Q47" s="3415"/>
      <c r="R47" s="3415"/>
      <c r="S47" s="3415"/>
      <c r="T47" s="3885"/>
      <c r="U47" s="140"/>
      <c r="V47" s="140"/>
      <c r="W47" s="3884"/>
      <c r="X47" s="3415"/>
      <c r="Y47" s="3415"/>
      <c r="Z47" s="3415"/>
      <c r="AA47" s="3415"/>
      <c r="AB47" s="3415"/>
      <c r="AC47" s="3415"/>
      <c r="AD47" s="3415"/>
      <c r="AE47" s="3415"/>
      <c r="AF47" s="3415"/>
      <c r="AG47" s="3415"/>
      <c r="AH47" s="3415"/>
      <c r="AI47" s="3415"/>
      <c r="AJ47" s="3415"/>
      <c r="AK47" s="3415"/>
      <c r="AL47" s="3415"/>
      <c r="AM47" s="3885"/>
      <c r="AP47" s="3884"/>
      <c r="AQ47" s="3916"/>
      <c r="AR47" s="3916"/>
      <c r="AS47" s="3916"/>
      <c r="AT47" s="3916"/>
      <c r="AU47" s="3916"/>
      <c r="AV47" s="3916"/>
      <c r="AW47" s="3916"/>
      <c r="AX47" s="3916"/>
      <c r="AY47" s="3916"/>
      <c r="AZ47" s="3916"/>
      <c r="BA47" s="3916"/>
      <c r="BB47" s="3916"/>
      <c r="BC47" s="3916"/>
      <c r="BD47" s="3916"/>
      <c r="BE47" s="3916"/>
      <c r="BF47" s="3917"/>
      <c r="BH47" s="140"/>
      <c r="BI47" s="3884"/>
      <c r="BJ47" s="3415"/>
      <c r="BK47" s="3415"/>
      <c r="BL47" s="3415"/>
      <c r="BM47" s="3415"/>
      <c r="BN47" s="3415"/>
      <c r="BO47" s="3415"/>
      <c r="BP47" s="3415"/>
      <c r="BQ47" s="3415"/>
      <c r="BR47" s="3415"/>
      <c r="BS47" s="3415"/>
      <c r="BT47" s="3415"/>
      <c r="BU47" s="3415"/>
      <c r="BV47" s="3415"/>
      <c r="BW47" s="3415"/>
      <c r="BX47" s="3885"/>
      <c r="CA47" s="3884"/>
      <c r="CB47" s="3415"/>
      <c r="CC47" s="3415"/>
      <c r="CD47" s="3415"/>
      <c r="CE47" s="3415"/>
      <c r="CF47" s="3415"/>
      <c r="CG47" s="3415"/>
      <c r="CH47" s="3415"/>
      <c r="CI47" s="3415"/>
      <c r="CJ47" s="3415"/>
      <c r="CK47" s="3415"/>
      <c r="CL47" s="3415"/>
      <c r="CM47" s="3415"/>
      <c r="CN47" s="3415"/>
      <c r="CO47" s="3415"/>
      <c r="CP47" s="3415"/>
      <c r="CQ47" s="3885"/>
      <c r="CT47" s="3918"/>
      <c r="CU47" s="3415"/>
      <c r="CV47" s="3415"/>
      <c r="CW47" s="3415"/>
      <c r="CX47" s="3415"/>
      <c r="CY47" s="3415"/>
      <c r="CZ47" s="3415"/>
      <c r="DA47" s="3415"/>
      <c r="DB47" s="3415"/>
      <c r="DC47" s="3415"/>
      <c r="DD47" s="3415"/>
      <c r="DE47" s="3415"/>
      <c r="DF47" s="3415"/>
      <c r="DG47" s="3415"/>
      <c r="DH47" s="3415"/>
      <c r="DI47" s="3885"/>
    </row>
    <row r="48" spans="3:113" ht="13.5" customHeight="1">
      <c r="C48" s="3904"/>
      <c r="D48" s="3905"/>
      <c r="E48" s="3884" t="s">
        <v>24</v>
      </c>
      <c r="F48" s="3415" t="s">
        <v>1119</v>
      </c>
      <c r="G48" s="3415"/>
      <c r="H48" s="3415"/>
      <c r="I48" s="3415"/>
      <c r="J48" s="3415"/>
      <c r="K48" s="3415"/>
      <c r="L48" s="3415"/>
      <c r="M48" s="3415"/>
      <c r="N48" s="3415"/>
      <c r="O48" s="3415"/>
      <c r="P48" s="3415"/>
      <c r="Q48" s="3415"/>
      <c r="R48" s="3415"/>
      <c r="S48" s="3415"/>
      <c r="T48" s="3885"/>
      <c r="U48" s="140"/>
      <c r="V48" s="140"/>
      <c r="W48" s="3971" t="s">
        <v>1132</v>
      </c>
      <c r="X48" s="3972"/>
      <c r="Y48" s="3972"/>
      <c r="Z48" s="3972"/>
      <c r="AA48" s="3972"/>
      <c r="AB48" s="3972"/>
      <c r="AC48" s="3972"/>
      <c r="AD48" s="3972"/>
      <c r="AE48" s="3972"/>
      <c r="AF48" s="3972"/>
      <c r="AG48" s="3972"/>
      <c r="AH48" s="3972"/>
      <c r="AI48" s="3972"/>
      <c r="AJ48" s="3972"/>
      <c r="AK48" s="3972"/>
      <c r="AL48" s="3972"/>
      <c r="AM48" s="3973"/>
      <c r="AP48" s="3923" t="s">
        <v>1172</v>
      </c>
      <c r="AQ48" s="3924"/>
      <c r="AR48" s="3924"/>
      <c r="AS48" s="3924"/>
      <c r="AT48" s="3924"/>
      <c r="AU48" s="3924"/>
      <c r="AV48" s="3924"/>
      <c r="AW48" s="3924"/>
      <c r="AX48" s="3924"/>
      <c r="AY48" s="3924"/>
      <c r="AZ48" s="3924"/>
      <c r="BA48" s="3924"/>
      <c r="BB48" s="3924"/>
      <c r="BC48" s="3924"/>
      <c r="BD48" s="3924"/>
      <c r="BE48" s="3924"/>
      <c r="BF48" s="3925"/>
      <c r="BH48" s="140"/>
      <c r="BI48" s="3918"/>
      <c r="BJ48" s="3415"/>
      <c r="BK48" s="3415"/>
      <c r="BL48" s="3415"/>
      <c r="BM48" s="3415"/>
      <c r="BN48" s="3415"/>
      <c r="BO48" s="3415"/>
      <c r="BP48" s="3415"/>
      <c r="BQ48" s="3415"/>
      <c r="BR48" s="3415"/>
      <c r="BS48" s="3415"/>
      <c r="BT48" s="3415"/>
      <c r="BU48" s="3415"/>
      <c r="BV48" s="3415"/>
      <c r="BW48" s="3415"/>
      <c r="BX48" s="3885"/>
      <c r="CA48" s="3884" t="s">
        <v>24</v>
      </c>
      <c r="CB48" s="3415" t="s">
        <v>1157</v>
      </c>
      <c r="CC48" s="3415"/>
      <c r="CD48" s="3415"/>
      <c r="CE48" s="3415"/>
      <c r="CF48" s="3415"/>
      <c r="CG48" s="3415"/>
      <c r="CH48" s="3415"/>
      <c r="CI48" s="3415"/>
      <c r="CJ48" s="3415"/>
      <c r="CK48" s="3415"/>
      <c r="CL48" s="3415"/>
      <c r="CM48" s="3415"/>
      <c r="CN48" s="3415"/>
      <c r="CO48" s="3415"/>
      <c r="CP48" s="3415"/>
      <c r="CQ48" s="3885"/>
      <c r="CT48" s="3918"/>
      <c r="CU48" s="3415"/>
      <c r="CV48" s="3415"/>
      <c r="CW48" s="3415"/>
      <c r="CX48" s="3415"/>
      <c r="CY48" s="3415"/>
      <c r="CZ48" s="3415"/>
      <c r="DA48" s="3415"/>
      <c r="DB48" s="3415"/>
      <c r="DC48" s="3415"/>
      <c r="DD48" s="3415"/>
      <c r="DE48" s="3415"/>
      <c r="DF48" s="3415"/>
      <c r="DG48" s="3415"/>
      <c r="DH48" s="3415"/>
      <c r="DI48" s="3885"/>
    </row>
    <row r="49" spans="3:113" ht="13.5" customHeight="1">
      <c r="C49" s="3904"/>
      <c r="D49" s="3905"/>
      <c r="E49" s="3884"/>
      <c r="F49" s="3415"/>
      <c r="G49" s="3415"/>
      <c r="H49" s="3415"/>
      <c r="I49" s="3415"/>
      <c r="J49" s="3415"/>
      <c r="K49" s="3415"/>
      <c r="L49" s="3415"/>
      <c r="M49" s="3415"/>
      <c r="N49" s="3415"/>
      <c r="O49" s="3415"/>
      <c r="P49" s="3415"/>
      <c r="Q49" s="3415"/>
      <c r="R49" s="3415"/>
      <c r="S49" s="3415"/>
      <c r="T49" s="3885"/>
      <c r="U49" s="140"/>
      <c r="V49" s="140"/>
      <c r="W49" s="3971"/>
      <c r="X49" s="3972"/>
      <c r="Y49" s="3972"/>
      <c r="Z49" s="3972"/>
      <c r="AA49" s="3972"/>
      <c r="AB49" s="3972"/>
      <c r="AC49" s="3972"/>
      <c r="AD49" s="3972"/>
      <c r="AE49" s="3972"/>
      <c r="AF49" s="3972"/>
      <c r="AG49" s="3972"/>
      <c r="AH49" s="3972"/>
      <c r="AI49" s="3972"/>
      <c r="AJ49" s="3972"/>
      <c r="AK49" s="3972"/>
      <c r="AL49" s="3972"/>
      <c r="AM49" s="3973"/>
      <c r="AP49" s="3923"/>
      <c r="AQ49" s="3924"/>
      <c r="AR49" s="3924"/>
      <c r="AS49" s="3924"/>
      <c r="AT49" s="3924"/>
      <c r="AU49" s="3924"/>
      <c r="AV49" s="3924"/>
      <c r="AW49" s="3924"/>
      <c r="AX49" s="3924"/>
      <c r="AY49" s="3924"/>
      <c r="AZ49" s="3924"/>
      <c r="BA49" s="3924"/>
      <c r="BB49" s="3924"/>
      <c r="BC49" s="3924"/>
      <c r="BD49" s="3924"/>
      <c r="BE49" s="3924"/>
      <c r="BF49" s="3925"/>
      <c r="BH49" s="140"/>
      <c r="BI49" s="3918"/>
      <c r="BJ49" s="3415"/>
      <c r="BK49" s="3415"/>
      <c r="BL49" s="3415"/>
      <c r="BM49" s="3415"/>
      <c r="BN49" s="3415"/>
      <c r="BO49" s="3415"/>
      <c r="BP49" s="3415"/>
      <c r="BQ49" s="3415"/>
      <c r="BR49" s="3415"/>
      <c r="BS49" s="3415"/>
      <c r="BT49" s="3415"/>
      <c r="BU49" s="3415"/>
      <c r="BV49" s="3415"/>
      <c r="BW49" s="3415"/>
      <c r="BX49" s="3885"/>
      <c r="CA49" s="3884"/>
      <c r="CB49" s="3415"/>
      <c r="CC49" s="3415"/>
      <c r="CD49" s="3415"/>
      <c r="CE49" s="3415"/>
      <c r="CF49" s="3415"/>
      <c r="CG49" s="3415"/>
      <c r="CH49" s="3415"/>
      <c r="CI49" s="3415"/>
      <c r="CJ49" s="3415"/>
      <c r="CK49" s="3415"/>
      <c r="CL49" s="3415"/>
      <c r="CM49" s="3415"/>
      <c r="CN49" s="3415"/>
      <c r="CO49" s="3415"/>
      <c r="CP49" s="3415"/>
      <c r="CQ49" s="3885"/>
      <c r="CT49" s="3918"/>
      <c r="CU49" s="3415"/>
      <c r="CV49" s="3415"/>
      <c r="CW49" s="3415"/>
      <c r="CX49" s="3415"/>
      <c r="CY49" s="3415"/>
      <c r="CZ49" s="3415"/>
      <c r="DA49" s="3415"/>
      <c r="DB49" s="3415"/>
      <c r="DC49" s="3415"/>
      <c r="DD49" s="3415"/>
      <c r="DE49" s="3415"/>
      <c r="DF49" s="3415"/>
      <c r="DG49" s="3415"/>
      <c r="DH49" s="3415"/>
      <c r="DI49" s="3885"/>
    </row>
    <row r="50" spans="3:113" ht="13.5" customHeight="1">
      <c r="C50" s="3904"/>
      <c r="D50" s="3905"/>
      <c r="E50" s="3884" t="s">
        <v>24</v>
      </c>
      <c r="F50" s="3415" t="s">
        <v>1120</v>
      </c>
      <c r="G50" s="3415"/>
      <c r="H50" s="3415"/>
      <c r="I50" s="3415"/>
      <c r="J50" s="3415"/>
      <c r="K50" s="3415"/>
      <c r="L50" s="3415"/>
      <c r="M50" s="3415"/>
      <c r="N50" s="3415"/>
      <c r="O50" s="3415"/>
      <c r="P50" s="3415"/>
      <c r="Q50" s="3415"/>
      <c r="R50" s="3415"/>
      <c r="S50" s="3415"/>
      <c r="T50" s="3885"/>
      <c r="U50" s="140"/>
      <c r="V50" s="140"/>
      <c r="W50" s="3971"/>
      <c r="X50" s="3972"/>
      <c r="Y50" s="3972"/>
      <c r="Z50" s="3972"/>
      <c r="AA50" s="3972"/>
      <c r="AB50" s="3972"/>
      <c r="AC50" s="3972"/>
      <c r="AD50" s="3972"/>
      <c r="AE50" s="3972"/>
      <c r="AF50" s="3972"/>
      <c r="AG50" s="3972"/>
      <c r="AH50" s="3972"/>
      <c r="AI50" s="3972"/>
      <c r="AJ50" s="3972"/>
      <c r="AK50" s="3972"/>
      <c r="AL50" s="3972"/>
      <c r="AM50" s="3973"/>
      <c r="AP50" s="3923"/>
      <c r="AQ50" s="3924"/>
      <c r="AR50" s="3924"/>
      <c r="AS50" s="3924"/>
      <c r="AT50" s="3924"/>
      <c r="AU50" s="3924"/>
      <c r="AV50" s="3924"/>
      <c r="AW50" s="3924"/>
      <c r="AX50" s="3924"/>
      <c r="AY50" s="3924"/>
      <c r="AZ50" s="3924"/>
      <c r="BA50" s="3924"/>
      <c r="BB50" s="3924"/>
      <c r="BC50" s="3924"/>
      <c r="BD50" s="3924"/>
      <c r="BE50" s="3924"/>
      <c r="BF50" s="3925"/>
      <c r="BH50" s="140"/>
      <c r="BI50" s="3918"/>
      <c r="BJ50" s="3415"/>
      <c r="BK50" s="3415"/>
      <c r="BL50" s="3415"/>
      <c r="BM50" s="3415"/>
      <c r="BN50" s="3415"/>
      <c r="BO50" s="3415"/>
      <c r="BP50" s="3415"/>
      <c r="BQ50" s="3415"/>
      <c r="BR50" s="3415"/>
      <c r="BS50" s="3415"/>
      <c r="BT50" s="3415"/>
      <c r="BU50" s="3415"/>
      <c r="BV50" s="3415"/>
      <c r="BW50" s="3415"/>
      <c r="BX50" s="3885"/>
      <c r="CA50" s="3884" t="s">
        <v>24</v>
      </c>
      <c r="CB50" s="3415" t="s">
        <v>1158</v>
      </c>
      <c r="CC50" s="3415"/>
      <c r="CD50" s="3415"/>
      <c r="CE50" s="3415"/>
      <c r="CF50" s="3415"/>
      <c r="CG50" s="3415"/>
      <c r="CH50" s="3415"/>
      <c r="CI50" s="3415"/>
      <c r="CJ50" s="3415"/>
      <c r="CK50" s="3415"/>
      <c r="CL50" s="3415"/>
      <c r="CM50" s="3415"/>
      <c r="CN50" s="3415"/>
      <c r="CO50" s="3415"/>
      <c r="CP50" s="3415"/>
      <c r="CQ50" s="3885"/>
      <c r="CT50" s="3918"/>
      <c r="CU50" s="3415"/>
      <c r="CV50" s="3415"/>
      <c r="CW50" s="3415"/>
      <c r="CX50" s="3415"/>
      <c r="CY50" s="3415"/>
      <c r="CZ50" s="3415"/>
      <c r="DA50" s="3415"/>
      <c r="DB50" s="3415"/>
      <c r="DC50" s="3415"/>
      <c r="DD50" s="3415"/>
      <c r="DE50" s="3415"/>
      <c r="DF50" s="3415"/>
      <c r="DG50" s="3415"/>
      <c r="DH50" s="3415"/>
      <c r="DI50" s="3885"/>
    </row>
    <row r="51" spans="3:113" ht="13.5" customHeight="1">
      <c r="C51" s="3904"/>
      <c r="D51" s="3905"/>
      <c r="E51" s="3884"/>
      <c r="F51" s="3415"/>
      <c r="G51" s="3415"/>
      <c r="H51" s="3415"/>
      <c r="I51" s="3415"/>
      <c r="J51" s="3415"/>
      <c r="K51" s="3415"/>
      <c r="L51" s="3415"/>
      <c r="M51" s="3415"/>
      <c r="N51" s="3415"/>
      <c r="O51" s="3415"/>
      <c r="P51" s="3415"/>
      <c r="Q51" s="3415"/>
      <c r="R51" s="3415"/>
      <c r="S51" s="3415"/>
      <c r="T51" s="3885"/>
      <c r="U51" s="140"/>
      <c r="V51" s="140"/>
      <c r="W51" s="3884" t="s">
        <v>24</v>
      </c>
      <c r="X51" s="3415" t="s">
        <v>1133</v>
      </c>
      <c r="Y51" s="3415"/>
      <c r="Z51" s="3415"/>
      <c r="AA51" s="3415"/>
      <c r="AB51" s="3415"/>
      <c r="AC51" s="3415"/>
      <c r="AD51" s="3415"/>
      <c r="AE51" s="3415"/>
      <c r="AF51" s="3415"/>
      <c r="AG51" s="3415"/>
      <c r="AH51" s="3415"/>
      <c r="AI51" s="3415"/>
      <c r="AJ51" s="3415"/>
      <c r="AK51" s="3415"/>
      <c r="AL51" s="3415"/>
      <c r="AM51" s="3885"/>
      <c r="AP51" s="3923"/>
      <c r="AQ51" s="3924"/>
      <c r="AR51" s="3924"/>
      <c r="AS51" s="3924"/>
      <c r="AT51" s="3924"/>
      <c r="AU51" s="3924"/>
      <c r="AV51" s="3924"/>
      <c r="AW51" s="3924"/>
      <c r="AX51" s="3924"/>
      <c r="AY51" s="3924"/>
      <c r="AZ51" s="3924"/>
      <c r="BA51" s="3924"/>
      <c r="BB51" s="3924"/>
      <c r="BC51" s="3924"/>
      <c r="BD51" s="3924"/>
      <c r="BE51" s="3924"/>
      <c r="BF51" s="3925"/>
      <c r="BH51" s="140"/>
      <c r="BI51" s="3918"/>
      <c r="BJ51" s="3415"/>
      <c r="BK51" s="3415"/>
      <c r="BL51" s="3415"/>
      <c r="BM51" s="3415"/>
      <c r="BN51" s="3415"/>
      <c r="BO51" s="3415"/>
      <c r="BP51" s="3415"/>
      <c r="BQ51" s="3415"/>
      <c r="BR51" s="3415"/>
      <c r="BS51" s="3415"/>
      <c r="BT51" s="3415"/>
      <c r="BU51" s="3415"/>
      <c r="BV51" s="3415"/>
      <c r="BW51" s="3415"/>
      <c r="BX51" s="3885"/>
      <c r="CA51" s="3884"/>
      <c r="CB51" s="3415"/>
      <c r="CC51" s="3415"/>
      <c r="CD51" s="3415"/>
      <c r="CE51" s="3415"/>
      <c r="CF51" s="3415"/>
      <c r="CG51" s="3415"/>
      <c r="CH51" s="3415"/>
      <c r="CI51" s="3415"/>
      <c r="CJ51" s="3415"/>
      <c r="CK51" s="3415"/>
      <c r="CL51" s="3415"/>
      <c r="CM51" s="3415"/>
      <c r="CN51" s="3415"/>
      <c r="CO51" s="3415"/>
      <c r="CP51" s="3415"/>
      <c r="CQ51" s="3885"/>
      <c r="CT51" s="3918"/>
      <c r="CU51" s="3415"/>
      <c r="CV51" s="3415"/>
      <c r="CW51" s="3415"/>
      <c r="CX51" s="3415"/>
      <c r="CY51" s="3415"/>
      <c r="CZ51" s="3415"/>
      <c r="DA51" s="3415"/>
      <c r="DB51" s="3415"/>
      <c r="DC51" s="3415"/>
      <c r="DD51" s="3415"/>
      <c r="DE51" s="3415"/>
      <c r="DF51" s="3415"/>
      <c r="DG51" s="3415"/>
      <c r="DH51" s="3415"/>
      <c r="DI51" s="3885"/>
    </row>
    <row r="52" spans="3:113" ht="13.5" customHeight="1">
      <c r="C52" s="3904"/>
      <c r="D52" s="3905"/>
      <c r="E52" s="3884" t="s">
        <v>24</v>
      </c>
      <c r="F52" s="3415" t="s">
        <v>1121</v>
      </c>
      <c r="G52" s="3415"/>
      <c r="H52" s="3415"/>
      <c r="I52" s="3415"/>
      <c r="J52" s="3415"/>
      <c r="K52" s="3415"/>
      <c r="L52" s="3415"/>
      <c r="M52" s="3415"/>
      <c r="N52" s="3415"/>
      <c r="O52" s="3415"/>
      <c r="P52" s="3415"/>
      <c r="Q52" s="3415"/>
      <c r="R52" s="3415"/>
      <c r="S52" s="3415"/>
      <c r="T52" s="3885"/>
      <c r="U52" s="140"/>
      <c r="V52" s="140"/>
      <c r="W52" s="3884"/>
      <c r="X52" s="3415"/>
      <c r="Y52" s="3415"/>
      <c r="Z52" s="3415"/>
      <c r="AA52" s="3415"/>
      <c r="AB52" s="3415"/>
      <c r="AC52" s="3415"/>
      <c r="AD52" s="3415"/>
      <c r="AE52" s="3415"/>
      <c r="AF52" s="3415"/>
      <c r="AG52" s="3415"/>
      <c r="AH52" s="3415"/>
      <c r="AI52" s="3415"/>
      <c r="AJ52" s="3415"/>
      <c r="AK52" s="3415"/>
      <c r="AL52" s="3415"/>
      <c r="AM52" s="3885"/>
      <c r="AP52" s="3923"/>
      <c r="AQ52" s="3924"/>
      <c r="AR52" s="3924"/>
      <c r="AS52" s="3924"/>
      <c r="AT52" s="3924"/>
      <c r="AU52" s="3924"/>
      <c r="AV52" s="3924"/>
      <c r="AW52" s="3924"/>
      <c r="AX52" s="3924"/>
      <c r="AY52" s="3924"/>
      <c r="AZ52" s="3924"/>
      <c r="BA52" s="3924"/>
      <c r="BB52" s="3924"/>
      <c r="BC52" s="3924"/>
      <c r="BD52" s="3924"/>
      <c r="BE52" s="3924"/>
      <c r="BF52" s="3925"/>
      <c r="BH52" s="140"/>
      <c r="BI52" s="3918"/>
      <c r="BJ52" s="3415"/>
      <c r="BK52" s="3415"/>
      <c r="BL52" s="3415"/>
      <c r="BM52" s="3415"/>
      <c r="BN52" s="3415"/>
      <c r="BO52" s="3415"/>
      <c r="BP52" s="3415"/>
      <c r="BQ52" s="3415"/>
      <c r="BR52" s="3415"/>
      <c r="BS52" s="3415"/>
      <c r="BT52" s="3415"/>
      <c r="BU52" s="3415"/>
      <c r="BV52" s="3415"/>
      <c r="BW52" s="3415"/>
      <c r="BX52" s="3885"/>
      <c r="CA52" s="3884" t="s">
        <v>24</v>
      </c>
      <c r="CB52" s="3415" t="s">
        <v>1159</v>
      </c>
      <c r="CC52" s="3415"/>
      <c r="CD52" s="3415"/>
      <c r="CE52" s="3415"/>
      <c r="CF52" s="3415"/>
      <c r="CG52" s="3415"/>
      <c r="CH52" s="3415"/>
      <c r="CI52" s="3415"/>
      <c r="CJ52" s="3415"/>
      <c r="CK52" s="3415"/>
      <c r="CL52" s="3415"/>
      <c r="CM52" s="3415"/>
      <c r="CN52" s="3415"/>
      <c r="CO52" s="3415"/>
      <c r="CP52" s="3415"/>
      <c r="CQ52" s="3885"/>
      <c r="CT52" s="3918"/>
      <c r="CU52" s="3415"/>
      <c r="CV52" s="3415"/>
      <c r="CW52" s="3415"/>
      <c r="CX52" s="3415"/>
      <c r="CY52" s="3415"/>
      <c r="CZ52" s="3415"/>
      <c r="DA52" s="3415"/>
      <c r="DB52" s="3415"/>
      <c r="DC52" s="3415"/>
      <c r="DD52" s="3415"/>
      <c r="DE52" s="3415"/>
      <c r="DF52" s="3415"/>
      <c r="DG52" s="3415"/>
      <c r="DH52" s="3415"/>
      <c r="DI52" s="3885"/>
    </row>
    <row r="53" spans="3:113" ht="13.5" customHeight="1">
      <c r="C53" s="3904"/>
      <c r="D53" s="3905"/>
      <c r="E53" s="3884"/>
      <c r="F53" s="3415"/>
      <c r="G53" s="3415"/>
      <c r="H53" s="3415"/>
      <c r="I53" s="3415"/>
      <c r="J53" s="3415"/>
      <c r="K53" s="3415"/>
      <c r="L53" s="3415"/>
      <c r="M53" s="3415"/>
      <c r="N53" s="3415"/>
      <c r="O53" s="3415"/>
      <c r="P53" s="3415"/>
      <c r="Q53" s="3415"/>
      <c r="R53" s="3415"/>
      <c r="S53" s="3415"/>
      <c r="T53" s="3885"/>
      <c r="U53" s="140"/>
      <c r="V53" s="140"/>
      <c r="W53" s="3891" t="s">
        <v>1134</v>
      </c>
      <c r="X53" s="3892"/>
      <c r="Y53" s="3892"/>
      <c r="Z53" s="3892"/>
      <c r="AA53" s="3892"/>
      <c r="AB53" s="3892"/>
      <c r="AC53" s="3892"/>
      <c r="AD53" s="3892"/>
      <c r="AE53" s="3892"/>
      <c r="AF53" s="3892"/>
      <c r="AG53" s="3892"/>
      <c r="AH53" s="3892"/>
      <c r="AI53" s="3892"/>
      <c r="AJ53" s="3892"/>
      <c r="AK53" s="3892"/>
      <c r="AL53" s="3892"/>
      <c r="AM53" s="3893"/>
      <c r="AP53" s="3923"/>
      <c r="AQ53" s="3924"/>
      <c r="AR53" s="3924"/>
      <c r="AS53" s="3924"/>
      <c r="AT53" s="3924"/>
      <c r="AU53" s="3924"/>
      <c r="AV53" s="3924"/>
      <c r="AW53" s="3924"/>
      <c r="AX53" s="3924"/>
      <c r="AY53" s="3924"/>
      <c r="AZ53" s="3924"/>
      <c r="BA53" s="3924"/>
      <c r="BB53" s="3924"/>
      <c r="BC53" s="3924"/>
      <c r="BD53" s="3924"/>
      <c r="BE53" s="3924"/>
      <c r="BF53" s="3925"/>
      <c r="BH53" s="140"/>
      <c r="BI53" s="3918"/>
      <c r="BJ53" s="3415"/>
      <c r="BK53" s="3415"/>
      <c r="BL53" s="3415"/>
      <c r="BM53" s="3415"/>
      <c r="BN53" s="3415"/>
      <c r="BO53" s="3415"/>
      <c r="BP53" s="3415"/>
      <c r="BQ53" s="3415"/>
      <c r="BR53" s="3415"/>
      <c r="BS53" s="3415"/>
      <c r="BT53" s="3415"/>
      <c r="BU53" s="3415"/>
      <c r="BV53" s="3415"/>
      <c r="BW53" s="3415"/>
      <c r="BX53" s="3885"/>
      <c r="CA53" s="3884"/>
      <c r="CB53" s="3415"/>
      <c r="CC53" s="3415"/>
      <c r="CD53" s="3415"/>
      <c r="CE53" s="3415"/>
      <c r="CF53" s="3415"/>
      <c r="CG53" s="3415"/>
      <c r="CH53" s="3415"/>
      <c r="CI53" s="3415"/>
      <c r="CJ53" s="3415"/>
      <c r="CK53" s="3415"/>
      <c r="CL53" s="3415"/>
      <c r="CM53" s="3415"/>
      <c r="CN53" s="3415"/>
      <c r="CO53" s="3415"/>
      <c r="CP53" s="3415"/>
      <c r="CQ53" s="3885"/>
      <c r="CT53" s="3918"/>
      <c r="CU53" s="3415"/>
      <c r="CV53" s="3415"/>
      <c r="CW53" s="3415"/>
      <c r="CX53" s="3415"/>
      <c r="CY53" s="3415"/>
      <c r="CZ53" s="3415"/>
      <c r="DA53" s="3415"/>
      <c r="DB53" s="3415"/>
      <c r="DC53" s="3415"/>
      <c r="DD53" s="3415"/>
      <c r="DE53" s="3415"/>
      <c r="DF53" s="3415"/>
      <c r="DG53" s="3415"/>
      <c r="DH53" s="3415"/>
      <c r="DI53" s="3885"/>
    </row>
    <row r="54" spans="3:113" ht="13.5" customHeight="1">
      <c r="C54" s="3904"/>
      <c r="D54" s="3905"/>
      <c r="E54" s="3900"/>
      <c r="F54" s="3417"/>
      <c r="G54" s="3417"/>
      <c r="H54" s="3417"/>
      <c r="I54" s="3417"/>
      <c r="J54" s="3417"/>
      <c r="K54" s="3417"/>
      <c r="L54" s="3417"/>
      <c r="M54" s="3417"/>
      <c r="N54" s="3417"/>
      <c r="O54" s="3417"/>
      <c r="P54" s="3417"/>
      <c r="Q54" s="3417"/>
      <c r="R54" s="3417"/>
      <c r="S54" s="3417"/>
      <c r="T54" s="3882"/>
      <c r="U54" s="140"/>
      <c r="V54" s="140"/>
      <c r="W54" s="3891"/>
      <c r="X54" s="3892"/>
      <c r="Y54" s="3892"/>
      <c r="Z54" s="3892"/>
      <c r="AA54" s="3892"/>
      <c r="AB54" s="3892"/>
      <c r="AC54" s="3892"/>
      <c r="AD54" s="3892"/>
      <c r="AE54" s="3892"/>
      <c r="AF54" s="3892"/>
      <c r="AG54" s="3892"/>
      <c r="AH54" s="3892"/>
      <c r="AI54" s="3892"/>
      <c r="AJ54" s="3892"/>
      <c r="AK54" s="3892"/>
      <c r="AL54" s="3892"/>
      <c r="AM54" s="3893"/>
      <c r="AP54" s="3923"/>
      <c r="AQ54" s="3924"/>
      <c r="AR54" s="3924"/>
      <c r="AS54" s="3924"/>
      <c r="AT54" s="3924"/>
      <c r="AU54" s="3924"/>
      <c r="AV54" s="3924"/>
      <c r="AW54" s="3924"/>
      <c r="AX54" s="3924"/>
      <c r="AY54" s="3924"/>
      <c r="AZ54" s="3924"/>
      <c r="BA54" s="3924"/>
      <c r="BB54" s="3924"/>
      <c r="BC54" s="3924"/>
      <c r="BD54" s="3924"/>
      <c r="BE54" s="3924"/>
      <c r="BF54" s="3925"/>
      <c r="BH54" s="140"/>
      <c r="BI54" s="3918"/>
      <c r="BJ54" s="3415"/>
      <c r="BK54" s="3415"/>
      <c r="BL54" s="3415"/>
      <c r="BM54" s="3415"/>
      <c r="BN54" s="3415"/>
      <c r="BO54" s="3415"/>
      <c r="BP54" s="3415"/>
      <c r="BQ54" s="3415"/>
      <c r="BR54" s="3415"/>
      <c r="BS54" s="3415"/>
      <c r="BT54" s="3415"/>
      <c r="BU54" s="3415"/>
      <c r="BV54" s="3415"/>
      <c r="BW54" s="3415"/>
      <c r="BX54" s="3885"/>
      <c r="CA54" s="3884" t="s">
        <v>24</v>
      </c>
      <c r="CB54" s="3415" t="s">
        <v>1160</v>
      </c>
      <c r="CC54" s="3415"/>
      <c r="CD54" s="3415"/>
      <c r="CE54" s="3415"/>
      <c r="CF54" s="3415"/>
      <c r="CG54" s="3415"/>
      <c r="CH54" s="3415"/>
      <c r="CI54" s="3415"/>
      <c r="CJ54" s="3415"/>
      <c r="CK54" s="3415"/>
      <c r="CL54" s="3415"/>
      <c r="CM54" s="3415"/>
      <c r="CN54" s="3415"/>
      <c r="CO54" s="3415"/>
      <c r="CP54" s="3415"/>
      <c r="CQ54" s="3885"/>
      <c r="CT54" s="3918"/>
      <c r="CU54" s="3415"/>
      <c r="CV54" s="3415"/>
      <c r="CW54" s="3415"/>
      <c r="CX54" s="3415"/>
      <c r="CY54" s="3415"/>
      <c r="CZ54" s="3415"/>
      <c r="DA54" s="3415"/>
      <c r="DB54" s="3415"/>
      <c r="DC54" s="3415"/>
      <c r="DD54" s="3415"/>
      <c r="DE54" s="3415"/>
      <c r="DF54" s="3415"/>
      <c r="DG54" s="3415"/>
      <c r="DH54" s="3415"/>
      <c r="DI54" s="3885"/>
    </row>
    <row r="55" spans="3:113" ht="13.5" customHeight="1">
      <c r="C55" s="3904"/>
      <c r="D55" s="3905"/>
      <c r="E55" s="3900"/>
      <c r="F55" s="3417"/>
      <c r="G55" s="3417"/>
      <c r="H55" s="3417"/>
      <c r="I55" s="3417"/>
      <c r="J55" s="3417"/>
      <c r="K55" s="3417"/>
      <c r="L55" s="3417"/>
      <c r="M55" s="3417"/>
      <c r="N55" s="3417"/>
      <c r="O55" s="3417"/>
      <c r="P55" s="3417"/>
      <c r="Q55" s="3417"/>
      <c r="R55" s="3417"/>
      <c r="S55" s="3417"/>
      <c r="T55" s="3882"/>
      <c r="U55" s="140"/>
      <c r="V55" s="140"/>
      <c r="W55" s="3884" t="s">
        <v>24</v>
      </c>
      <c r="X55" s="3415" t="s">
        <v>1135</v>
      </c>
      <c r="Y55" s="3415"/>
      <c r="Z55" s="3415"/>
      <c r="AA55" s="3415"/>
      <c r="AB55" s="3415"/>
      <c r="AC55" s="3415"/>
      <c r="AD55" s="3415"/>
      <c r="AE55" s="3415"/>
      <c r="AF55" s="3415"/>
      <c r="AG55" s="3415"/>
      <c r="AH55" s="3415"/>
      <c r="AI55" s="3415"/>
      <c r="AJ55" s="3415"/>
      <c r="AK55" s="3415"/>
      <c r="AL55" s="3415"/>
      <c r="AM55" s="3885"/>
      <c r="AP55" s="3923"/>
      <c r="AQ55" s="3924"/>
      <c r="AR55" s="3924"/>
      <c r="AS55" s="3924"/>
      <c r="AT55" s="3924"/>
      <c r="AU55" s="3924"/>
      <c r="AV55" s="3924"/>
      <c r="AW55" s="3924"/>
      <c r="AX55" s="3924"/>
      <c r="AY55" s="3924"/>
      <c r="AZ55" s="3924"/>
      <c r="BA55" s="3924"/>
      <c r="BB55" s="3924"/>
      <c r="BC55" s="3924"/>
      <c r="BD55" s="3924"/>
      <c r="BE55" s="3924"/>
      <c r="BF55" s="3925"/>
      <c r="BH55" s="140"/>
      <c r="BI55" s="3918"/>
      <c r="BJ55" s="3415"/>
      <c r="BK55" s="3415"/>
      <c r="BL55" s="3415"/>
      <c r="BM55" s="3415"/>
      <c r="BN55" s="3415"/>
      <c r="BO55" s="3415"/>
      <c r="BP55" s="3415"/>
      <c r="BQ55" s="3415"/>
      <c r="BR55" s="3415"/>
      <c r="BS55" s="3415"/>
      <c r="BT55" s="3415"/>
      <c r="BU55" s="3415"/>
      <c r="BV55" s="3415"/>
      <c r="BW55" s="3415"/>
      <c r="BX55" s="3885"/>
      <c r="CA55" s="3884"/>
      <c r="CB55" s="3415"/>
      <c r="CC55" s="3415"/>
      <c r="CD55" s="3415"/>
      <c r="CE55" s="3415"/>
      <c r="CF55" s="3415"/>
      <c r="CG55" s="3415"/>
      <c r="CH55" s="3415"/>
      <c r="CI55" s="3415"/>
      <c r="CJ55" s="3415"/>
      <c r="CK55" s="3415"/>
      <c r="CL55" s="3415"/>
      <c r="CM55" s="3415"/>
      <c r="CN55" s="3415"/>
      <c r="CO55" s="3415"/>
      <c r="CP55" s="3415"/>
      <c r="CQ55" s="3885"/>
      <c r="CT55" s="3918"/>
      <c r="CU55" s="3415"/>
      <c r="CV55" s="3415"/>
      <c r="CW55" s="3415"/>
      <c r="CX55" s="3415"/>
      <c r="CY55" s="3415"/>
      <c r="CZ55" s="3415"/>
      <c r="DA55" s="3415"/>
      <c r="DB55" s="3415"/>
      <c r="DC55" s="3415"/>
      <c r="DD55" s="3415"/>
      <c r="DE55" s="3415"/>
      <c r="DF55" s="3415"/>
      <c r="DG55" s="3415"/>
      <c r="DH55" s="3415"/>
      <c r="DI55" s="3885"/>
    </row>
    <row r="56" spans="3:113" ht="13.5" customHeight="1">
      <c r="C56" s="3904"/>
      <c r="D56" s="3905"/>
      <c r="E56" s="3900"/>
      <c r="F56" s="3417"/>
      <c r="G56" s="3417"/>
      <c r="H56" s="3417"/>
      <c r="I56" s="3417"/>
      <c r="J56" s="3417"/>
      <c r="K56" s="3417"/>
      <c r="L56" s="3417"/>
      <c r="M56" s="3417"/>
      <c r="N56" s="3417"/>
      <c r="O56" s="3417"/>
      <c r="P56" s="3417"/>
      <c r="Q56" s="3417"/>
      <c r="R56" s="3417"/>
      <c r="S56" s="3417"/>
      <c r="T56" s="3882"/>
      <c r="U56" s="140"/>
      <c r="V56" s="140"/>
      <c r="W56" s="3884"/>
      <c r="X56" s="3415"/>
      <c r="Y56" s="3415"/>
      <c r="Z56" s="3415"/>
      <c r="AA56" s="3415"/>
      <c r="AB56" s="3415"/>
      <c r="AC56" s="3415"/>
      <c r="AD56" s="3415"/>
      <c r="AE56" s="3415"/>
      <c r="AF56" s="3415"/>
      <c r="AG56" s="3415"/>
      <c r="AH56" s="3415"/>
      <c r="AI56" s="3415"/>
      <c r="AJ56" s="3415"/>
      <c r="AK56" s="3415"/>
      <c r="AL56" s="3415"/>
      <c r="AM56" s="3885"/>
      <c r="AP56" s="3923"/>
      <c r="AQ56" s="3924"/>
      <c r="AR56" s="3924"/>
      <c r="AS56" s="3924"/>
      <c r="AT56" s="3924"/>
      <c r="AU56" s="3924"/>
      <c r="AV56" s="3924"/>
      <c r="AW56" s="3924"/>
      <c r="AX56" s="3924"/>
      <c r="AY56" s="3924"/>
      <c r="AZ56" s="3924"/>
      <c r="BA56" s="3924"/>
      <c r="BB56" s="3924"/>
      <c r="BC56" s="3924"/>
      <c r="BD56" s="3924"/>
      <c r="BE56" s="3924"/>
      <c r="BF56" s="3925"/>
      <c r="BH56" s="140"/>
      <c r="BI56" s="3918"/>
      <c r="BJ56" s="3415"/>
      <c r="BK56" s="3415"/>
      <c r="BL56" s="3415"/>
      <c r="BM56" s="3415"/>
      <c r="BN56" s="3415"/>
      <c r="BO56" s="3415"/>
      <c r="BP56" s="3415"/>
      <c r="BQ56" s="3415"/>
      <c r="BR56" s="3415"/>
      <c r="BS56" s="3415"/>
      <c r="BT56" s="3415"/>
      <c r="BU56" s="3415"/>
      <c r="BV56" s="3415"/>
      <c r="BW56" s="3415"/>
      <c r="BX56" s="3885"/>
      <c r="CA56" s="3884" t="s">
        <v>24</v>
      </c>
      <c r="CB56" s="3415" t="s">
        <v>1161</v>
      </c>
      <c r="CC56" s="3415"/>
      <c r="CD56" s="3415"/>
      <c r="CE56" s="3415"/>
      <c r="CF56" s="3415"/>
      <c r="CG56" s="3415"/>
      <c r="CH56" s="3415"/>
      <c r="CI56" s="3415"/>
      <c r="CJ56" s="3415"/>
      <c r="CK56" s="3415"/>
      <c r="CL56" s="3415"/>
      <c r="CM56" s="3415"/>
      <c r="CN56" s="3415"/>
      <c r="CO56" s="3415"/>
      <c r="CP56" s="3415"/>
      <c r="CQ56" s="3885"/>
      <c r="CT56" s="3918"/>
      <c r="CU56" s="3415"/>
      <c r="CV56" s="3415"/>
      <c r="CW56" s="3415"/>
      <c r="CX56" s="3415"/>
      <c r="CY56" s="3415"/>
      <c r="CZ56" s="3415"/>
      <c r="DA56" s="3415"/>
      <c r="DB56" s="3415"/>
      <c r="DC56" s="3415"/>
      <c r="DD56" s="3415"/>
      <c r="DE56" s="3415"/>
      <c r="DF56" s="3415"/>
      <c r="DG56" s="3415"/>
      <c r="DH56" s="3415"/>
      <c r="DI56" s="3885"/>
    </row>
    <row r="57" spans="3:113" ht="13.5" customHeight="1">
      <c r="C57" s="3904"/>
      <c r="D57" s="3905"/>
      <c r="E57" s="3900"/>
      <c r="F57" s="3417"/>
      <c r="G57" s="3417"/>
      <c r="H57" s="3417"/>
      <c r="I57" s="3417"/>
      <c r="J57" s="3417"/>
      <c r="K57" s="3417"/>
      <c r="L57" s="3417"/>
      <c r="M57" s="3417"/>
      <c r="N57" s="3417"/>
      <c r="O57" s="3417"/>
      <c r="P57" s="3417"/>
      <c r="Q57" s="3417"/>
      <c r="R57" s="3417"/>
      <c r="S57" s="3417"/>
      <c r="T57" s="3882"/>
      <c r="U57" s="140"/>
      <c r="V57" s="140"/>
      <c r="W57" s="3891" t="s">
        <v>1136</v>
      </c>
      <c r="X57" s="3892"/>
      <c r="Y57" s="3892"/>
      <c r="Z57" s="3892"/>
      <c r="AA57" s="3892"/>
      <c r="AB57" s="3892"/>
      <c r="AC57" s="3892"/>
      <c r="AD57" s="3892"/>
      <c r="AE57" s="3892"/>
      <c r="AF57" s="3892"/>
      <c r="AG57" s="3892"/>
      <c r="AH57" s="3892"/>
      <c r="AI57" s="3892"/>
      <c r="AJ57" s="3892"/>
      <c r="AK57" s="3892"/>
      <c r="AL57" s="3892"/>
      <c r="AM57" s="3893"/>
      <c r="AP57" s="3923"/>
      <c r="AQ57" s="3924"/>
      <c r="AR57" s="3924"/>
      <c r="AS57" s="3924"/>
      <c r="AT57" s="3924"/>
      <c r="AU57" s="3924"/>
      <c r="AV57" s="3924"/>
      <c r="AW57" s="3924"/>
      <c r="AX57" s="3924"/>
      <c r="AY57" s="3924"/>
      <c r="AZ57" s="3924"/>
      <c r="BA57" s="3924"/>
      <c r="BB57" s="3924"/>
      <c r="BC57" s="3924"/>
      <c r="BD57" s="3924"/>
      <c r="BE57" s="3924"/>
      <c r="BF57" s="3925"/>
      <c r="BH57" s="140"/>
      <c r="BI57" s="3918"/>
      <c r="BJ57" s="3415"/>
      <c r="BK57" s="3415"/>
      <c r="BL57" s="3415"/>
      <c r="BM57" s="3415"/>
      <c r="BN57" s="3415"/>
      <c r="BO57" s="3415"/>
      <c r="BP57" s="3415"/>
      <c r="BQ57" s="3415"/>
      <c r="BR57" s="3415"/>
      <c r="BS57" s="3415"/>
      <c r="BT57" s="3415"/>
      <c r="BU57" s="3415"/>
      <c r="BV57" s="3415"/>
      <c r="BW57" s="3415"/>
      <c r="BX57" s="3885"/>
      <c r="CA57" s="3884"/>
      <c r="CB57" s="3415"/>
      <c r="CC57" s="3415"/>
      <c r="CD57" s="3415"/>
      <c r="CE57" s="3415"/>
      <c r="CF57" s="3415"/>
      <c r="CG57" s="3415"/>
      <c r="CH57" s="3415"/>
      <c r="CI57" s="3415"/>
      <c r="CJ57" s="3415"/>
      <c r="CK57" s="3415"/>
      <c r="CL57" s="3415"/>
      <c r="CM57" s="3415"/>
      <c r="CN57" s="3415"/>
      <c r="CO57" s="3415"/>
      <c r="CP57" s="3415"/>
      <c r="CQ57" s="3885"/>
      <c r="CT57" s="3918"/>
      <c r="CU57" s="3415"/>
      <c r="CV57" s="3415"/>
      <c r="CW57" s="3415"/>
      <c r="CX57" s="3415"/>
      <c r="CY57" s="3415"/>
      <c r="CZ57" s="3415"/>
      <c r="DA57" s="3415"/>
      <c r="DB57" s="3415"/>
      <c r="DC57" s="3415"/>
      <c r="DD57" s="3415"/>
      <c r="DE57" s="3415"/>
      <c r="DF57" s="3415"/>
      <c r="DG57" s="3415"/>
      <c r="DH57" s="3415"/>
      <c r="DI57" s="3885"/>
    </row>
    <row r="58" spans="3:113" ht="13.5" customHeight="1">
      <c r="C58" s="3904"/>
      <c r="D58" s="3905"/>
      <c r="E58" s="3900"/>
      <c r="F58" s="3417"/>
      <c r="G58" s="3417"/>
      <c r="H58" s="3417"/>
      <c r="I58" s="3417"/>
      <c r="J58" s="3417"/>
      <c r="K58" s="3417"/>
      <c r="L58" s="3417"/>
      <c r="M58" s="3417"/>
      <c r="N58" s="3417"/>
      <c r="O58" s="3417"/>
      <c r="P58" s="3417"/>
      <c r="Q58" s="3417"/>
      <c r="R58" s="3417"/>
      <c r="S58" s="3417"/>
      <c r="T58" s="3882"/>
      <c r="U58" s="140"/>
      <c r="V58" s="140"/>
      <c r="W58" s="3891"/>
      <c r="X58" s="3892"/>
      <c r="Y58" s="3892"/>
      <c r="Z58" s="3892"/>
      <c r="AA58" s="3892"/>
      <c r="AB58" s="3892"/>
      <c r="AC58" s="3892"/>
      <c r="AD58" s="3892"/>
      <c r="AE58" s="3892"/>
      <c r="AF58" s="3892"/>
      <c r="AG58" s="3892"/>
      <c r="AH58" s="3892"/>
      <c r="AI58" s="3892"/>
      <c r="AJ58" s="3892"/>
      <c r="AK58" s="3892"/>
      <c r="AL58" s="3892"/>
      <c r="AM58" s="3893"/>
      <c r="AP58" s="3884" t="s">
        <v>24</v>
      </c>
      <c r="AQ58" s="3916" t="s">
        <v>1138</v>
      </c>
      <c r="AR58" s="3916"/>
      <c r="AS58" s="3916"/>
      <c r="AT58" s="3916"/>
      <c r="AU58" s="3916"/>
      <c r="AV58" s="3916"/>
      <c r="AW58" s="3916"/>
      <c r="AX58" s="3916"/>
      <c r="AY58" s="3916"/>
      <c r="AZ58" s="3916"/>
      <c r="BA58" s="3916"/>
      <c r="BB58" s="3916"/>
      <c r="BC58" s="3916"/>
      <c r="BD58" s="3916"/>
      <c r="BE58" s="3916"/>
      <c r="BF58" s="3917"/>
      <c r="BH58" s="140"/>
      <c r="BI58" s="3918"/>
      <c r="BJ58" s="3415"/>
      <c r="BK58" s="3415"/>
      <c r="BL58" s="3415"/>
      <c r="BM58" s="3415"/>
      <c r="BN58" s="3415"/>
      <c r="BO58" s="3415"/>
      <c r="BP58" s="3415"/>
      <c r="BQ58" s="3415"/>
      <c r="BR58" s="3415"/>
      <c r="BS58" s="3415"/>
      <c r="BT58" s="3415"/>
      <c r="BU58" s="3415"/>
      <c r="BV58" s="3415"/>
      <c r="BW58" s="3415"/>
      <c r="BX58" s="3885"/>
      <c r="CA58" s="3884" t="s">
        <v>24</v>
      </c>
      <c r="CB58" s="3415" t="s">
        <v>1162</v>
      </c>
      <c r="CC58" s="3415"/>
      <c r="CD58" s="3415"/>
      <c r="CE58" s="3415"/>
      <c r="CF58" s="3415"/>
      <c r="CG58" s="3415"/>
      <c r="CH58" s="3415"/>
      <c r="CI58" s="3415"/>
      <c r="CJ58" s="3415"/>
      <c r="CK58" s="3415"/>
      <c r="CL58" s="3415"/>
      <c r="CM58" s="3415"/>
      <c r="CN58" s="3415"/>
      <c r="CO58" s="3415"/>
      <c r="CP58" s="3415"/>
      <c r="CQ58" s="3885"/>
      <c r="CT58" s="3918"/>
      <c r="CU58" s="3415"/>
      <c r="CV58" s="3415"/>
      <c r="CW58" s="3415"/>
      <c r="CX58" s="3415"/>
      <c r="CY58" s="3415"/>
      <c r="CZ58" s="3415"/>
      <c r="DA58" s="3415"/>
      <c r="DB58" s="3415"/>
      <c r="DC58" s="3415"/>
      <c r="DD58" s="3415"/>
      <c r="DE58" s="3415"/>
      <c r="DF58" s="3415"/>
      <c r="DG58" s="3415"/>
      <c r="DH58" s="3415"/>
      <c r="DI58" s="3885"/>
    </row>
    <row r="59" spans="3:113" ht="13.5" customHeight="1">
      <c r="C59" s="3904"/>
      <c r="D59" s="3905"/>
      <c r="E59" s="3900"/>
      <c r="F59" s="3417"/>
      <c r="G59" s="3417"/>
      <c r="H59" s="3417"/>
      <c r="I59" s="3417"/>
      <c r="J59" s="3417"/>
      <c r="K59" s="3417"/>
      <c r="L59" s="3417"/>
      <c r="M59" s="3417"/>
      <c r="N59" s="3417"/>
      <c r="O59" s="3417"/>
      <c r="P59" s="3417"/>
      <c r="Q59" s="3417"/>
      <c r="R59" s="3417"/>
      <c r="S59" s="3417"/>
      <c r="T59" s="3882"/>
      <c r="U59" s="140"/>
      <c r="V59" s="140"/>
      <c r="W59" s="3891"/>
      <c r="X59" s="3892"/>
      <c r="Y59" s="3892"/>
      <c r="Z59" s="3892"/>
      <c r="AA59" s="3892"/>
      <c r="AB59" s="3892"/>
      <c r="AC59" s="3892"/>
      <c r="AD59" s="3892"/>
      <c r="AE59" s="3892"/>
      <c r="AF59" s="3892"/>
      <c r="AG59" s="3892"/>
      <c r="AH59" s="3892"/>
      <c r="AI59" s="3892"/>
      <c r="AJ59" s="3892"/>
      <c r="AK59" s="3892"/>
      <c r="AL59" s="3892"/>
      <c r="AM59" s="3893"/>
      <c r="AP59" s="3884"/>
      <c r="AQ59" s="3916"/>
      <c r="AR59" s="3916"/>
      <c r="AS59" s="3916"/>
      <c r="AT59" s="3916"/>
      <c r="AU59" s="3916"/>
      <c r="AV59" s="3916"/>
      <c r="AW59" s="3916"/>
      <c r="AX59" s="3916"/>
      <c r="AY59" s="3916"/>
      <c r="AZ59" s="3916"/>
      <c r="BA59" s="3916"/>
      <c r="BB59" s="3916"/>
      <c r="BC59" s="3916"/>
      <c r="BD59" s="3916"/>
      <c r="BE59" s="3916"/>
      <c r="BF59" s="3917"/>
      <c r="BH59" s="140"/>
      <c r="BI59" s="3918"/>
      <c r="BJ59" s="3415"/>
      <c r="BK59" s="3415"/>
      <c r="BL59" s="3415"/>
      <c r="BM59" s="3415"/>
      <c r="BN59" s="3415"/>
      <c r="BO59" s="3415"/>
      <c r="BP59" s="3415"/>
      <c r="BQ59" s="3415"/>
      <c r="BR59" s="3415"/>
      <c r="BS59" s="3415"/>
      <c r="BT59" s="3415"/>
      <c r="BU59" s="3415"/>
      <c r="BV59" s="3415"/>
      <c r="BW59" s="3415"/>
      <c r="BX59" s="3885"/>
      <c r="CA59" s="3884"/>
      <c r="CB59" s="3415"/>
      <c r="CC59" s="3415"/>
      <c r="CD59" s="3415"/>
      <c r="CE59" s="3415"/>
      <c r="CF59" s="3415"/>
      <c r="CG59" s="3415"/>
      <c r="CH59" s="3415"/>
      <c r="CI59" s="3415"/>
      <c r="CJ59" s="3415"/>
      <c r="CK59" s="3415"/>
      <c r="CL59" s="3415"/>
      <c r="CM59" s="3415"/>
      <c r="CN59" s="3415"/>
      <c r="CO59" s="3415"/>
      <c r="CP59" s="3415"/>
      <c r="CQ59" s="3885"/>
      <c r="CT59" s="3918"/>
      <c r="CU59" s="3415"/>
      <c r="CV59" s="3415"/>
      <c r="CW59" s="3415"/>
      <c r="CX59" s="3415"/>
      <c r="CY59" s="3415"/>
      <c r="CZ59" s="3415"/>
      <c r="DA59" s="3415"/>
      <c r="DB59" s="3415"/>
      <c r="DC59" s="3415"/>
      <c r="DD59" s="3415"/>
      <c r="DE59" s="3415"/>
      <c r="DF59" s="3415"/>
      <c r="DG59" s="3415"/>
      <c r="DH59" s="3415"/>
      <c r="DI59" s="3885"/>
    </row>
    <row r="60" spans="3:113" ht="13.5" customHeight="1">
      <c r="C60" s="3904"/>
      <c r="D60" s="3905"/>
      <c r="E60" s="3900"/>
      <c r="F60" s="3417"/>
      <c r="G60" s="3417"/>
      <c r="H60" s="3417"/>
      <c r="I60" s="3417"/>
      <c r="J60" s="3417"/>
      <c r="K60" s="3417"/>
      <c r="L60" s="3417"/>
      <c r="M60" s="3417"/>
      <c r="N60" s="3417"/>
      <c r="O60" s="3417"/>
      <c r="P60" s="3417"/>
      <c r="Q60" s="3417"/>
      <c r="R60" s="3417"/>
      <c r="S60" s="3417"/>
      <c r="T60" s="3882"/>
      <c r="U60" s="140"/>
      <c r="V60" s="140"/>
      <c r="W60" s="3886"/>
      <c r="X60" s="3426"/>
      <c r="Y60" s="3426"/>
      <c r="Z60" s="3426"/>
      <c r="AA60" s="3426"/>
      <c r="AB60" s="3426"/>
      <c r="AC60" s="3426"/>
      <c r="AD60" s="3426"/>
      <c r="AE60" s="3426"/>
      <c r="AF60" s="3426"/>
      <c r="AG60" s="3426"/>
      <c r="AH60" s="3426"/>
      <c r="AI60" s="3426"/>
      <c r="AJ60" s="3426"/>
      <c r="AK60" s="3426"/>
      <c r="AL60" s="3426"/>
      <c r="AM60" s="3887"/>
      <c r="AP60" s="3930" t="s">
        <v>1139</v>
      </c>
      <c r="AQ60" s="3930"/>
      <c r="AR60" s="3930"/>
      <c r="AS60" s="3930"/>
      <c r="AT60" s="3919" t="s">
        <v>1107</v>
      </c>
      <c r="AU60" s="3919"/>
      <c r="AV60" s="3919"/>
      <c r="AW60" s="3919"/>
      <c r="AX60" s="3919"/>
      <c r="AY60" s="3919"/>
      <c r="AZ60" s="3919"/>
      <c r="BA60" s="3919"/>
      <c r="BB60" s="3919"/>
      <c r="BC60" s="3919"/>
      <c r="BD60" s="3919"/>
      <c r="BE60" s="3919"/>
      <c r="BF60" s="3919"/>
      <c r="BH60" s="140"/>
      <c r="BI60" s="3918"/>
      <c r="BJ60" s="3415"/>
      <c r="BK60" s="3415"/>
      <c r="BL60" s="3415"/>
      <c r="BM60" s="3415"/>
      <c r="BN60" s="3415"/>
      <c r="BO60" s="3415"/>
      <c r="BP60" s="3415"/>
      <c r="BQ60" s="3415"/>
      <c r="BR60" s="3415"/>
      <c r="BS60" s="3415"/>
      <c r="BT60" s="3415"/>
      <c r="BU60" s="3415"/>
      <c r="BV60" s="3415"/>
      <c r="BW60" s="3415"/>
      <c r="BX60" s="3885"/>
      <c r="CA60" s="3886"/>
      <c r="CB60" s="3426"/>
      <c r="CC60" s="3426"/>
      <c r="CD60" s="3426"/>
      <c r="CE60" s="3426"/>
      <c r="CF60" s="3426"/>
      <c r="CG60" s="3426"/>
      <c r="CH60" s="3426"/>
      <c r="CI60" s="3426"/>
      <c r="CJ60" s="3426"/>
      <c r="CK60" s="3426"/>
      <c r="CL60" s="3426"/>
      <c r="CM60" s="3426"/>
      <c r="CN60" s="3426"/>
      <c r="CO60" s="3426"/>
      <c r="CP60" s="3426"/>
      <c r="CQ60" s="3887"/>
      <c r="CT60" s="3918"/>
      <c r="CU60" s="3415"/>
      <c r="CV60" s="3415"/>
      <c r="CW60" s="3415"/>
      <c r="CX60" s="3415"/>
      <c r="CY60" s="3415"/>
      <c r="CZ60" s="3415"/>
      <c r="DA60" s="3415"/>
      <c r="DB60" s="3415"/>
      <c r="DC60" s="3415"/>
      <c r="DD60" s="3415"/>
      <c r="DE60" s="3415"/>
      <c r="DF60" s="3415"/>
      <c r="DG60" s="3415"/>
      <c r="DH60" s="3415"/>
      <c r="DI60" s="3885"/>
    </row>
    <row r="61" spans="3:113" ht="13.5" customHeight="1">
      <c r="C61" s="3904"/>
      <c r="D61" s="3905"/>
      <c r="E61" s="3900"/>
      <c r="F61" s="3417"/>
      <c r="G61" s="3417"/>
      <c r="H61" s="3417"/>
      <c r="I61" s="3417"/>
      <c r="J61" s="3417"/>
      <c r="K61" s="3417"/>
      <c r="L61" s="3417"/>
      <c r="M61" s="3417"/>
      <c r="N61" s="3417"/>
      <c r="O61" s="3417"/>
      <c r="P61" s="3417"/>
      <c r="Q61" s="3417"/>
      <c r="R61" s="3417"/>
      <c r="S61" s="3417"/>
      <c r="T61" s="3882"/>
      <c r="U61" s="140"/>
      <c r="V61" s="140"/>
      <c r="W61" s="3886"/>
      <c r="X61" s="3426"/>
      <c r="Y61" s="3426"/>
      <c r="Z61" s="3426"/>
      <c r="AA61" s="3426"/>
      <c r="AB61" s="3426"/>
      <c r="AC61" s="3426"/>
      <c r="AD61" s="3426"/>
      <c r="AE61" s="3426"/>
      <c r="AF61" s="3426"/>
      <c r="AG61" s="3426"/>
      <c r="AH61" s="3426"/>
      <c r="AI61" s="3426"/>
      <c r="AJ61" s="3426"/>
      <c r="AK61" s="3426"/>
      <c r="AL61" s="3426"/>
      <c r="AM61" s="3887"/>
      <c r="AP61" s="3930"/>
      <c r="AQ61" s="3930"/>
      <c r="AR61" s="3930"/>
      <c r="AS61" s="3930"/>
      <c r="AT61" s="3919" t="s">
        <v>1126</v>
      </c>
      <c r="AU61" s="3919"/>
      <c r="AV61" s="3919"/>
      <c r="AW61" s="3919"/>
      <c r="AX61" s="3919"/>
      <c r="AY61" s="3919"/>
      <c r="AZ61" s="3919"/>
      <c r="BA61" s="3919"/>
      <c r="BB61" s="3919"/>
      <c r="BC61" s="3919"/>
      <c r="BD61" s="3919"/>
      <c r="BE61" s="3919"/>
      <c r="BF61" s="3919"/>
      <c r="BH61" s="140"/>
      <c r="BI61" s="3918"/>
      <c r="BJ61" s="3415"/>
      <c r="BK61" s="3415"/>
      <c r="BL61" s="3415"/>
      <c r="BM61" s="3415"/>
      <c r="BN61" s="3415"/>
      <c r="BO61" s="3415"/>
      <c r="BP61" s="3415"/>
      <c r="BQ61" s="3415"/>
      <c r="BR61" s="3415"/>
      <c r="BS61" s="3415"/>
      <c r="BT61" s="3415"/>
      <c r="BU61" s="3415"/>
      <c r="BV61" s="3415"/>
      <c r="BW61" s="3415"/>
      <c r="BX61" s="3885"/>
      <c r="CA61" s="3886"/>
      <c r="CB61" s="3426"/>
      <c r="CC61" s="3426"/>
      <c r="CD61" s="3426"/>
      <c r="CE61" s="3426"/>
      <c r="CF61" s="3426"/>
      <c r="CG61" s="3426"/>
      <c r="CH61" s="3426"/>
      <c r="CI61" s="3426"/>
      <c r="CJ61" s="3426"/>
      <c r="CK61" s="3426"/>
      <c r="CL61" s="3426"/>
      <c r="CM61" s="3426"/>
      <c r="CN61" s="3426"/>
      <c r="CO61" s="3426"/>
      <c r="CP61" s="3426"/>
      <c r="CQ61" s="3887"/>
      <c r="CT61" s="3918"/>
      <c r="CU61" s="3415"/>
      <c r="CV61" s="3415"/>
      <c r="CW61" s="3415"/>
      <c r="CX61" s="3415"/>
      <c r="CY61" s="3415"/>
      <c r="CZ61" s="3415"/>
      <c r="DA61" s="3415"/>
      <c r="DB61" s="3415"/>
      <c r="DC61" s="3415"/>
      <c r="DD61" s="3415"/>
      <c r="DE61" s="3415"/>
      <c r="DF61" s="3415"/>
      <c r="DG61" s="3415"/>
      <c r="DH61" s="3415"/>
      <c r="DI61" s="3885"/>
    </row>
    <row r="62" spans="3:113" ht="13.5" customHeight="1">
      <c r="C62" s="3904"/>
      <c r="D62" s="3905"/>
      <c r="E62" s="3900"/>
      <c r="F62" s="3417"/>
      <c r="G62" s="3417"/>
      <c r="H62" s="3417"/>
      <c r="I62" s="3417"/>
      <c r="J62" s="3417"/>
      <c r="K62" s="3417"/>
      <c r="L62" s="3417"/>
      <c r="M62" s="3417"/>
      <c r="N62" s="3417"/>
      <c r="O62" s="3417"/>
      <c r="P62" s="3417"/>
      <c r="Q62" s="3417"/>
      <c r="R62" s="3417"/>
      <c r="S62" s="3417"/>
      <c r="T62" s="3882"/>
      <c r="W62" s="3886"/>
      <c r="X62" s="3426"/>
      <c r="Y62" s="3426"/>
      <c r="Z62" s="3426"/>
      <c r="AA62" s="3426"/>
      <c r="AB62" s="3426"/>
      <c r="AC62" s="3426"/>
      <c r="AD62" s="3426"/>
      <c r="AE62" s="3426"/>
      <c r="AF62" s="3426"/>
      <c r="AG62" s="3426"/>
      <c r="AH62" s="3426"/>
      <c r="AI62" s="3426"/>
      <c r="AJ62" s="3426"/>
      <c r="AK62" s="3426"/>
      <c r="AL62" s="3426"/>
      <c r="AM62" s="3887"/>
      <c r="AP62" s="3930" t="s">
        <v>1140</v>
      </c>
      <c r="AQ62" s="3930"/>
      <c r="AR62" s="3930"/>
      <c r="AS62" s="3930"/>
      <c r="AT62" s="3919" t="s">
        <v>1141</v>
      </c>
      <c r="AU62" s="3919"/>
      <c r="AV62" s="3919"/>
      <c r="AW62" s="3919"/>
      <c r="AX62" s="3919"/>
      <c r="AY62" s="3919"/>
      <c r="AZ62" s="3919"/>
      <c r="BA62" s="3919"/>
      <c r="BB62" s="3919"/>
      <c r="BC62" s="3919"/>
      <c r="BD62" s="3919"/>
      <c r="BE62" s="3919"/>
      <c r="BF62" s="3919"/>
      <c r="BI62" s="3918"/>
      <c r="BJ62" s="3415"/>
      <c r="BK62" s="3415"/>
      <c r="BL62" s="3415"/>
      <c r="BM62" s="3415"/>
      <c r="BN62" s="3415"/>
      <c r="BO62" s="3415"/>
      <c r="BP62" s="3415"/>
      <c r="BQ62" s="3415"/>
      <c r="BR62" s="3415"/>
      <c r="BS62" s="3415"/>
      <c r="BT62" s="3415"/>
      <c r="BU62" s="3415"/>
      <c r="BV62" s="3415"/>
      <c r="BW62" s="3415"/>
      <c r="BX62" s="3885"/>
      <c r="CA62" s="3886"/>
      <c r="CB62" s="3426"/>
      <c r="CC62" s="3426"/>
      <c r="CD62" s="3426"/>
      <c r="CE62" s="3426"/>
      <c r="CF62" s="3426"/>
      <c r="CG62" s="3426"/>
      <c r="CH62" s="3426"/>
      <c r="CI62" s="3426"/>
      <c r="CJ62" s="3426"/>
      <c r="CK62" s="3426"/>
      <c r="CL62" s="3426"/>
      <c r="CM62" s="3426"/>
      <c r="CN62" s="3426"/>
      <c r="CO62" s="3426"/>
      <c r="CP62" s="3426"/>
      <c r="CQ62" s="3887"/>
      <c r="CT62" s="3918"/>
      <c r="CU62" s="3415"/>
      <c r="CV62" s="3415"/>
      <c r="CW62" s="3415"/>
      <c r="CX62" s="3415"/>
      <c r="CY62" s="3415"/>
      <c r="CZ62" s="3415"/>
      <c r="DA62" s="3415"/>
      <c r="DB62" s="3415"/>
      <c r="DC62" s="3415"/>
      <c r="DD62" s="3415"/>
      <c r="DE62" s="3415"/>
      <c r="DF62" s="3415"/>
      <c r="DG62" s="3415"/>
      <c r="DH62" s="3415"/>
      <c r="DI62" s="3885"/>
    </row>
    <row r="63" spans="3:113" ht="13.5" customHeight="1">
      <c r="C63" s="3906"/>
      <c r="D63" s="3907"/>
      <c r="E63" s="3900"/>
      <c r="F63" s="3417"/>
      <c r="G63" s="3417"/>
      <c r="H63" s="3417"/>
      <c r="I63" s="3417"/>
      <c r="J63" s="3417"/>
      <c r="K63" s="3417"/>
      <c r="L63" s="3417"/>
      <c r="M63" s="3417"/>
      <c r="N63" s="3417"/>
      <c r="O63" s="3417"/>
      <c r="P63" s="3417"/>
      <c r="Q63" s="3417"/>
      <c r="R63" s="3417"/>
      <c r="S63" s="3417"/>
      <c r="T63" s="3882"/>
      <c r="W63" s="3888"/>
      <c r="X63" s="3889"/>
      <c r="Y63" s="3889"/>
      <c r="Z63" s="3889"/>
      <c r="AA63" s="3889"/>
      <c r="AB63" s="3889"/>
      <c r="AC63" s="3889"/>
      <c r="AD63" s="3889"/>
      <c r="AE63" s="3889"/>
      <c r="AF63" s="3889"/>
      <c r="AG63" s="3889"/>
      <c r="AH63" s="3889"/>
      <c r="AI63" s="3889"/>
      <c r="AJ63" s="3889"/>
      <c r="AK63" s="3889"/>
      <c r="AL63" s="3889"/>
      <c r="AM63" s="3890"/>
      <c r="AP63" s="3930"/>
      <c r="AQ63" s="3930"/>
      <c r="AR63" s="3930"/>
      <c r="AS63" s="3930"/>
      <c r="AT63" s="3919" t="s">
        <v>1165</v>
      </c>
      <c r="AU63" s="3919"/>
      <c r="AV63" s="3919"/>
      <c r="AW63" s="3919"/>
      <c r="AX63" s="3919"/>
      <c r="AY63" s="3919"/>
      <c r="AZ63" s="3919"/>
      <c r="BA63" s="3919"/>
      <c r="BB63" s="3919"/>
      <c r="BC63" s="3919"/>
      <c r="BD63" s="3919"/>
      <c r="BE63" s="3919"/>
      <c r="BF63" s="3919"/>
      <c r="BI63" s="3974"/>
      <c r="BJ63" s="3959"/>
      <c r="BK63" s="3959"/>
      <c r="BL63" s="3959"/>
      <c r="BM63" s="3959"/>
      <c r="BN63" s="3959"/>
      <c r="BO63" s="3959"/>
      <c r="BP63" s="3959"/>
      <c r="BQ63" s="3959"/>
      <c r="BR63" s="3959"/>
      <c r="BS63" s="3959"/>
      <c r="BT63" s="3959"/>
      <c r="BU63" s="3959"/>
      <c r="BV63" s="3959"/>
      <c r="BW63" s="3959"/>
      <c r="BX63" s="3960"/>
      <c r="CA63" s="3888"/>
      <c r="CB63" s="3889"/>
      <c r="CC63" s="3889"/>
      <c r="CD63" s="3889"/>
      <c r="CE63" s="3889"/>
      <c r="CF63" s="3889"/>
      <c r="CG63" s="3889"/>
      <c r="CH63" s="3889"/>
      <c r="CI63" s="3889"/>
      <c r="CJ63" s="3889"/>
      <c r="CK63" s="3889"/>
      <c r="CL63" s="3889"/>
      <c r="CM63" s="3889"/>
      <c r="CN63" s="3889"/>
      <c r="CO63" s="3889"/>
      <c r="CP63" s="3889"/>
      <c r="CQ63" s="3890"/>
      <c r="CT63" s="3974"/>
      <c r="CU63" s="3959"/>
      <c r="CV63" s="3959"/>
      <c r="CW63" s="3959"/>
      <c r="CX63" s="3959"/>
      <c r="CY63" s="3959"/>
      <c r="CZ63" s="3959"/>
      <c r="DA63" s="3959"/>
      <c r="DB63" s="3959"/>
      <c r="DC63" s="3959"/>
      <c r="DD63" s="3959"/>
      <c r="DE63" s="3959"/>
      <c r="DF63" s="3959"/>
      <c r="DG63" s="3959"/>
      <c r="DH63" s="3959"/>
      <c r="DI63" s="3960"/>
    </row>
    <row r="64" spans="3:113" ht="13.5" customHeight="1">
      <c r="C64" s="3901" t="s">
        <v>286</v>
      </c>
      <c r="D64" s="3901"/>
      <c r="E64" s="3897" t="s">
        <v>1122</v>
      </c>
      <c r="F64" s="3898"/>
      <c r="G64" s="3898"/>
      <c r="H64" s="3898"/>
      <c r="I64" s="3898"/>
      <c r="J64" s="3898"/>
      <c r="K64" s="3898"/>
      <c r="L64" s="3898"/>
      <c r="M64" s="3898"/>
      <c r="N64" s="3898"/>
      <c r="O64" s="3898"/>
      <c r="P64" s="3898"/>
      <c r="Q64" s="3898"/>
      <c r="R64" s="3898"/>
      <c r="S64" s="3898"/>
      <c r="T64" s="3899"/>
      <c r="U64" s="140"/>
      <c r="V64" s="140"/>
      <c r="W64" s="3897" t="s">
        <v>1137</v>
      </c>
      <c r="X64" s="3898"/>
      <c r="Y64" s="3898"/>
      <c r="Z64" s="3898"/>
      <c r="AA64" s="3898"/>
      <c r="AB64" s="3898"/>
      <c r="AC64" s="3898"/>
      <c r="AD64" s="3898"/>
      <c r="AE64" s="3898"/>
      <c r="AF64" s="3898"/>
      <c r="AG64" s="3898"/>
      <c r="AH64" s="3898"/>
      <c r="AI64" s="3898"/>
      <c r="AJ64" s="3898"/>
      <c r="AK64" s="3898"/>
      <c r="AL64" s="3898"/>
      <c r="AM64" s="3899"/>
      <c r="AP64" s="3920" t="s">
        <v>1581</v>
      </c>
      <c r="AQ64" s="3921"/>
      <c r="AR64" s="3921"/>
      <c r="AS64" s="3921"/>
      <c r="AT64" s="3921"/>
      <c r="AU64" s="3921"/>
      <c r="AV64" s="3921"/>
      <c r="AW64" s="3921"/>
      <c r="AX64" s="3921"/>
      <c r="AY64" s="3921"/>
      <c r="AZ64" s="3921"/>
      <c r="BA64" s="3921"/>
      <c r="BB64" s="3921"/>
      <c r="BC64" s="3921"/>
      <c r="BD64" s="3921"/>
      <c r="BE64" s="3921"/>
      <c r="BF64" s="3922"/>
      <c r="BH64" s="140"/>
      <c r="BI64" s="3891" t="s">
        <v>1174</v>
      </c>
      <c r="BJ64" s="3892"/>
      <c r="BK64" s="3892"/>
      <c r="BL64" s="3892"/>
      <c r="BM64" s="3892"/>
      <c r="BN64" s="3892"/>
      <c r="BO64" s="3892"/>
      <c r="BP64" s="3892"/>
      <c r="BQ64" s="3892"/>
      <c r="BR64" s="3892"/>
      <c r="BS64" s="3892"/>
      <c r="BT64" s="3892"/>
      <c r="BU64" s="3892"/>
      <c r="BV64" s="3892"/>
      <c r="BW64" s="3892"/>
      <c r="BX64" s="3893"/>
      <c r="CA64" s="3897" t="s">
        <v>1173</v>
      </c>
      <c r="CB64" s="3898"/>
      <c r="CC64" s="3898"/>
      <c r="CD64" s="3898"/>
      <c r="CE64" s="3898"/>
      <c r="CF64" s="3898"/>
      <c r="CG64" s="3898"/>
      <c r="CH64" s="3898"/>
      <c r="CI64" s="3898"/>
      <c r="CJ64" s="3898"/>
      <c r="CK64" s="3898"/>
      <c r="CL64" s="3898"/>
      <c r="CM64" s="3898"/>
      <c r="CN64" s="3898"/>
      <c r="CO64" s="3898"/>
      <c r="CP64" s="3898"/>
      <c r="CQ64" s="3899"/>
      <c r="CT64" s="3897" t="s">
        <v>1163</v>
      </c>
      <c r="CU64" s="3898"/>
      <c r="CV64" s="3898"/>
      <c r="CW64" s="3898"/>
      <c r="CX64" s="3898"/>
      <c r="CY64" s="3898"/>
      <c r="CZ64" s="3898"/>
      <c r="DA64" s="3898"/>
      <c r="DB64" s="3898"/>
      <c r="DC64" s="3898"/>
      <c r="DD64" s="3898"/>
      <c r="DE64" s="3898"/>
      <c r="DF64" s="3898"/>
      <c r="DG64" s="3898"/>
      <c r="DH64" s="3898"/>
      <c r="DI64" s="3899"/>
    </row>
    <row r="65" spans="3:113" ht="13.5" customHeight="1">
      <c r="C65" s="3901"/>
      <c r="D65" s="3901"/>
      <c r="E65" s="3891"/>
      <c r="F65" s="3892"/>
      <c r="G65" s="3892"/>
      <c r="H65" s="3892"/>
      <c r="I65" s="3892"/>
      <c r="J65" s="3892"/>
      <c r="K65" s="3892"/>
      <c r="L65" s="3892"/>
      <c r="M65" s="3892"/>
      <c r="N65" s="3892"/>
      <c r="O65" s="3892"/>
      <c r="P65" s="3892"/>
      <c r="Q65" s="3892"/>
      <c r="R65" s="3892"/>
      <c r="S65" s="3892"/>
      <c r="T65" s="3893"/>
      <c r="U65" s="140"/>
      <c r="V65" s="140"/>
      <c r="W65" s="3891"/>
      <c r="X65" s="3892"/>
      <c r="Y65" s="3892"/>
      <c r="Z65" s="3892"/>
      <c r="AA65" s="3892"/>
      <c r="AB65" s="3892"/>
      <c r="AC65" s="3892"/>
      <c r="AD65" s="3892"/>
      <c r="AE65" s="3892"/>
      <c r="AF65" s="3892"/>
      <c r="AG65" s="3892"/>
      <c r="AH65" s="3892"/>
      <c r="AI65" s="3892"/>
      <c r="AJ65" s="3892"/>
      <c r="AK65" s="3892"/>
      <c r="AL65" s="3892"/>
      <c r="AM65" s="3893"/>
      <c r="AP65" s="3923"/>
      <c r="AQ65" s="3924"/>
      <c r="AR65" s="3924"/>
      <c r="AS65" s="3924"/>
      <c r="AT65" s="3924"/>
      <c r="AU65" s="3924"/>
      <c r="AV65" s="3924"/>
      <c r="AW65" s="3924"/>
      <c r="AX65" s="3924"/>
      <c r="AY65" s="3924"/>
      <c r="AZ65" s="3924"/>
      <c r="BA65" s="3924"/>
      <c r="BB65" s="3924"/>
      <c r="BC65" s="3924"/>
      <c r="BD65" s="3924"/>
      <c r="BE65" s="3924"/>
      <c r="BF65" s="3925"/>
      <c r="BH65" s="140"/>
      <c r="BI65" s="3891"/>
      <c r="BJ65" s="3892"/>
      <c r="BK65" s="3892"/>
      <c r="BL65" s="3892"/>
      <c r="BM65" s="3892"/>
      <c r="BN65" s="3892"/>
      <c r="BO65" s="3892"/>
      <c r="BP65" s="3892"/>
      <c r="BQ65" s="3892"/>
      <c r="BR65" s="3892"/>
      <c r="BS65" s="3892"/>
      <c r="BT65" s="3892"/>
      <c r="BU65" s="3892"/>
      <c r="BV65" s="3892"/>
      <c r="BW65" s="3892"/>
      <c r="BX65" s="3893"/>
      <c r="CA65" s="3891"/>
      <c r="CB65" s="3892"/>
      <c r="CC65" s="3892"/>
      <c r="CD65" s="3892"/>
      <c r="CE65" s="3892"/>
      <c r="CF65" s="3892"/>
      <c r="CG65" s="3892"/>
      <c r="CH65" s="3892"/>
      <c r="CI65" s="3892"/>
      <c r="CJ65" s="3892"/>
      <c r="CK65" s="3892"/>
      <c r="CL65" s="3892"/>
      <c r="CM65" s="3892"/>
      <c r="CN65" s="3892"/>
      <c r="CO65" s="3892"/>
      <c r="CP65" s="3892"/>
      <c r="CQ65" s="3893"/>
      <c r="CT65" s="3891"/>
      <c r="CU65" s="3892"/>
      <c r="CV65" s="3892"/>
      <c r="CW65" s="3892"/>
      <c r="CX65" s="3892"/>
      <c r="CY65" s="3892"/>
      <c r="CZ65" s="3892"/>
      <c r="DA65" s="3892"/>
      <c r="DB65" s="3892"/>
      <c r="DC65" s="3892"/>
      <c r="DD65" s="3892"/>
      <c r="DE65" s="3892"/>
      <c r="DF65" s="3892"/>
      <c r="DG65" s="3892"/>
      <c r="DH65" s="3892"/>
      <c r="DI65" s="3893"/>
    </row>
    <row r="66" spans="3:113" ht="13.5" customHeight="1">
      <c r="C66" s="3901"/>
      <c r="D66" s="3901"/>
      <c r="E66" s="3891"/>
      <c r="F66" s="3892"/>
      <c r="G66" s="3892"/>
      <c r="H66" s="3892"/>
      <c r="I66" s="3892"/>
      <c r="J66" s="3892"/>
      <c r="K66" s="3892"/>
      <c r="L66" s="3892"/>
      <c r="M66" s="3892"/>
      <c r="N66" s="3892"/>
      <c r="O66" s="3892"/>
      <c r="P66" s="3892"/>
      <c r="Q66" s="3892"/>
      <c r="R66" s="3892"/>
      <c r="S66" s="3892"/>
      <c r="T66" s="3893"/>
      <c r="U66" s="140"/>
      <c r="V66" s="140"/>
      <c r="W66" s="3891"/>
      <c r="X66" s="3892"/>
      <c r="Y66" s="3892"/>
      <c r="Z66" s="3892"/>
      <c r="AA66" s="3892"/>
      <c r="AB66" s="3892"/>
      <c r="AC66" s="3892"/>
      <c r="AD66" s="3892"/>
      <c r="AE66" s="3892"/>
      <c r="AF66" s="3892"/>
      <c r="AG66" s="3892"/>
      <c r="AH66" s="3892"/>
      <c r="AI66" s="3892"/>
      <c r="AJ66" s="3892"/>
      <c r="AK66" s="3892"/>
      <c r="AL66" s="3892"/>
      <c r="AM66" s="3893"/>
      <c r="AP66" s="3923"/>
      <c r="AQ66" s="3924"/>
      <c r="AR66" s="3924"/>
      <c r="AS66" s="3924"/>
      <c r="AT66" s="3924"/>
      <c r="AU66" s="3924"/>
      <c r="AV66" s="3924"/>
      <c r="AW66" s="3924"/>
      <c r="AX66" s="3924"/>
      <c r="AY66" s="3924"/>
      <c r="AZ66" s="3924"/>
      <c r="BA66" s="3924"/>
      <c r="BB66" s="3924"/>
      <c r="BC66" s="3924"/>
      <c r="BD66" s="3924"/>
      <c r="BE66" s="3924"/>
      <c r="BF66" s="3925"/>
      <c r="BH66" s="140"/>
      <c r="BI66" s="3891"/>
      <c r="BJ66" s="3892"/>
      <c r="BK66" s="3892"/>
      <c r="BL66" s="3892"/>
      <c r="BM66" s="3892"/>
      <c r="BN66" s="3892"/>
      <c r="BO66" s="3892"/>
      <c r="BP66" s="3892"/>
      <c r="BQ66" s="3892"/>
      <c r="BR66" s="3892"/>
      <c r="BS66" s="3892"/>
      <c r="BT66" s="3892"/>
      <c r="BU66" s="3892"/>
      <c r="BV66" s="3892"/>
      <c r="BW66" s="3892"/>
      <c r="BX66" s="3893"/>
      <c r="CA66" s="3891"/>
      <c r="CB66" s="3892"/>
      <c r="CC66" s="3892"/>
      <c r="CD66" s="3892"/>
      <c r="CE66" s="3892"/>
      <c r="CF66" s="3892"/>
      <c r="CG66" s="3892"/>
      <c r="CH66" s="3892"/>
      <c r="CI66" s="3892"/>
      <c r="CJ66" s="3892"/>
      <c r="CK66" s="3892"/>
      <c r="CL66" s="3892"/>
      <c r="CM66" s="3892"/>
      <c r="CN66" s="3892"/>
      <c r="CO66" s="3892"/>
      <c r="CP66" s="3892"/>
      <c r="CQ66" s="3893"/>
      <c r="CT66" s="3891"/>
      <c r="CU66" s="3892"/>
      <c r="CV66" s="3892"/>
      <c r="CW66" s="3892"/>
      <c r="CX66" s="3892"/>
      <c r="CY66" s="3892"/>
      <c r="CZ66" s="3892"/>
      <c r="DA66" s="3892"/>
      <c r="DB66" s="3892"/>
      <c r="DC66" s="3892"/>
      <c r="DD66" s="3892"/>
      <c r="DE66" s="3892"/>
      <c r="DF66" s="3892"/>
      <c r="DG66" s="3892"/>
      <c r="DH66" s="3892"/>
      <c r="DI66" s="3893"/>
    </row>
    <row r="67" spans="3:113" ht="13.5" customHeight="1">
      <c r="C67" s="3901"/>
      <c r="D67" s="3901"/>
      <c r="E67" s="3891"/>
      <c r="F67" s="3892"/>
      <c r="G67" s="3892"/>
      <c r="H67" s="3892"/>
      <c r="I67" s="3892"/>
      <c r="J67" s="3892"/>
      <c r="K67" s="3892"/>
      <c r="L67" s="3892"/>
      <c r="M67" s="3892"/>
      <c r="N67" s="3892"/>
      <c r="O67" s="3892"/>
      <c r="P67" s="3892"/>
      <c r="Q67" s="3892"/>
      <c r="R67" s="3892"/>
      <c r="S67" s="3892"/>
      <c r="T67" s="3893"/>
      <c r="U67" s="140"/>
      <c r="V67" s="140"/>
      <c r="W67" s="3891"/>
      <c r="X67" s="3892"/>
      <c r="Y67" s="3892"/>
      <c r="Z67" s="3892"/>
      <c r="AA67" s="3892"/>
      <c r="AB67" s="3892"/>
      <c r="AC67" s="3892"/>
      <c r="AD67" s="3892"/>
      <c r="AE67" s="3892"/>
      <c r="AF67" s="3892"/>
      <c r="AG67" s="3892"/>
      <c r="AH67" s="3892"/>
      <c r="AI67" s="3892"/>
      <c r="AJ67" s="3892"/>
      <c r="AK67" s="3892"/>
      <c r="AL67" s="3892"/>
      <c r="AM67" s="3893"/>
      <c r="AP67" s="3923"/>
      <c r="AQ67" s="3924"/>
      <c r="AR67" s="3924"/>
      <c r="AS67" s="3924"/>
      <c r="AT67" s="3924"/>
      <c r="AU67" s="3924"/>
      <c r="AV67" s="3924"/>
      <c r="AW67" s="3924"/>
      <c r="AX67" s="3924"/>
      <c r="AY67" s="3924"/>
      <c r="AZ67" s="3924"/>
      <c r="BA67" s="3924"/>
      <c r="BB67" s="3924"/>
      <c r="BC67" s="3924"/>
      <c r="BD67" s="3924"/>
      <c r="BE67" s="3924"/>
      <c r="BF67" s="3925"/>
      <c r="BH67" s="140"/>
      <c r="BI67" s="3891"/>
      <c r="BJ67" s="3892"/>
      <c r="BK67" s="3892"/>
      <c r="BL67" s="3892"/>
      <c r="BM67" s="3892"/>
      <c r="BN67" s="3892"/>
      <c r="BO67" s="3892"/>
      <c r="BP67" s="3892"/>
      <c r="BQ67" s="3892"/>
      <c r="BR67" s="3892"/>
      <c r="BS67" s="3892"/>
      <c r="BT67" s="3892"/>
      <c r="BU67" s="3892"/>
      <c r="BV67" s="3892"/>
      <c r="BW67" s="3892"/>
      <c r="BX67" s="3893"/>
      <c r="CA67" s="3891"/>
      <c r="CB67" s="3892"/>
      <c r="CC67" s="3892"/>
      <c r="CD67" s="3892"/>
      <c r="CE67" s="3892"/>
      <c r="CF67" s="3892"/>
      <c r="CG67" s="3892"/>
      <c r="CH67" s="3892"/>
      <c r="CI67" s="3892"/>
      <c r="CJ67" s="3892"/>
      <c r="CK67" s="3892"/>
      <c r="CL67" s="3892"/>
      <c r="CM67" s="3892"/>
      <c r="CN67" s="3892"/>
      <c r="CO67" s="3892"/>
      <c r="CP67" s="3892"/>
      <c r="CQ67" s="3893"/>
      <c r="CT67" s="3891"/>
      <c r="CU67" s="3892"/>
      <c r="CV67" s="3892"/>
      <c r="CW67" s="3892"/>
      <c r="CX67" s="3892"/>
      <c r="CY67" s="3892"/>
      <c r="CZ67" s="3892"/>
      <c r="DA67" s="3892"/>
      <c r="DB67" s="3892"/>
      <c r="DC67" s="3892"/>
      <c r="DD67" s="3892"/>
      <c r="DE67" s="3892"/>
      <c r="DF67" s="3892"/>
      <c r="DG67" s="3892"/>
      <c r="DH67" s="3892"/>
      <c r="DI67" s="3893"/>
    </row>
    <row r="68" spans="3:113" ht="13.5" customHeight="1">
      <c r="C68" s="3901"/>
      <c r="D68" s="3901"/>
      <c r="E68" s="3891"/>
      <c r="F68" s="3892"/>
      <c r="G68" s="3892"/>
      <c r="H68" s="3892"/>
      <c r="I68" s="3892"/>
      <c r="J68" s="3892"/>
      <c r="K68" s="3892"/>
      <c r="L68" s="3892"/>
      <c r="M68" s="3892"/>
      <c r="N68" s="3892"/>
      <c r="O68" s="3892"/>
      <c r="P68" s="3892"/>
      <c r="Q68" s="3892"/>
      <c r="R68" s="3892"/>
      <c r="S68" s="3892"/>
      <c r="T68" s="3893"/>
      <c r="U68" s="140"/>
      <c r="V68" s="140"/>
      <c r="W68" s="3891"/>
      <c r="X68" s="3892"/>
      <c r="Y68" s="3892"/>
      <c r="Z68" s="3892"/>
      <c r="AA68" s="3892"/>
      <c r="AB68" s="3892"/>
      <c r="AC68" s="3892"/>
      <c r="AD68" s="3892"/>
      <c r="AE68" s="3892"/>
      <c r="AF68" s="3892"/>
      <c r="AG68" s="3892"/>
      <c r="AH68" s="3892"/>
      <c r="AI68" s="3892"/>
      <c r="AJ68" s="3892"/>
      <c r="AK68" s="3892"/>
      <c r="AL68" s="3892"/>
      <c r="AM68" s="3893"/>
      <c r="AP68" s="3923"/>
      <c r="AQ68" s="3924"/>
      <c r="AR68" s="3924"/>
      <c r="AS68" s="3924"/>
      <c r="AT68" s="3924"/>
      <c r="AU68" s="3924"/>
      <c r="AV68" s="3924"/>
      <c r="AW68" s="3924"/>
      <c r="AX68" s="3924"/>
      <c r="AY68" s="3924"/>
      <c r="AZ68" s="3924"/>
      <c r="BA68" s="3924"/>
      <c r="BB68" s="3924"/>
      <c r="BC68" s="3924"/>
      <c r="BD68" s="3924"/>
      <c r="BE68" s="3924"/>
      <c r="BF68" s="3925"/>
      <c r="BH68" s="140"/>
      <c r="BI68" s="3891"/>
      <c r="BJ68" s="3892"/>
      <c r="BK68" s="3892"/>
      <c r="BL68" s="3892"/>
      <c r="BM68" s="3892"/>
      <c r="BN68" s="3892"/>
      <c r="BO68" s="3892"/>
      <c r="BP68" s="3892"/>
      <c r="BQ68" s="3892"/>
      <c r="BR68" s="3892"/>
      <c r="BS68" s="3892"/>
      <c r="BT68" s="3892"/>
      <c r="BU68" s="3892"/>
      <c r="BV68" s="3892"/>
      <c r="BW68" s="3892"/>
      <c r="BX68" s="3893"/>
      <c r="CA68" s="3891"/>
      <c r="CB68" s="3892"/>
      <c r="CC68" s="3892"/>
      <c r="CD68" s="3892"/>
      <c r="CE68" s="3892"/>
      <c r="CF68" s="3892"/>
      <c r="CG68" s="3892"/>
      <c r="CH68" s="3892"/>
      <c r="CI68" s="3892"/>
      <c r="CJ68" s="3892"/>
      <c r="CK68" s="3892"/>
      <c r="CL68" s="3892"/>
      <c r="CM68" s="3892"/>
      <c r="CN68" s="3892"/>
      <c r="CO68" s="3892"/>
      <c r="CP68" s="3892"/>
      <c r="CQ68" s="3893"/>
      <c r="CT68" s="3891"/>
      <c r="CU68" s="3892"/>
      <c r="CV68" s="3892"/>
      <c r="CW68" s="3892"/>
      <c r="CX68" s="3892"/>
      <c r="CY68" s="3892"/>
      <c r="CZ68" s="3892"/>
      <c r="DA68" s="3892"/>
      <c r="DB68" s="3892"/>
      <c r="DC68" s="3892"/>
      <c r="DD68" s="3892"/>
      <c r="DE68" s="3892"/>
      <c r="DF68" s="3892"/>
      <c r="DG68" s="3892"/>
      <c r="DH68" s="3892"/>
      <c r="DI68" s="3893"/>
    </row>
    <row r="69" spans="3:113" ht="13.5" customHeight="1">
      <c r="C69" s="3901"/>
      <c r="D69" s="3901"/>
      <c r="E69" s="3891"/>
      <c r="F69" s="3892"/>
      <c r="G69" s="3892"/>
      <c r="H69" s="3892"/>
      <c r="I69" s="3892"/>
      <c r="J69" s="3892"/>
      <c r="K69" s="3892"/>
      <c r="L69" s="3892"/>
      <c r="M69" s="3892"/>
      <c r="N69" s="3892"/>
      <c r="O69" s="3892"/>
      <c r="P69" s="3892"/>
      <c r="Q69" s="3892"/>
      <c r="R69" s="3892"/>
      <c r="S69" s="3892"/>
      <c r="T69" s="3893"/>
      <c r="U69" s="140"/>
      <c r="V69" s="140"/>
      <c r="W69" s="3891"/>
      <c r="X69" s="3892"/>
      <c r="Y69" s="3892"/>
      <c r="Z69" s="3892"/>
      <c r="AA69" s="3892"/>
      <c r="AB69" s="3892"/>
      <c r="AC69" s="3892"/>
      <c r="AD69" s="3892"/>
      <c r="AE69" s="3892"/>
      <c r="AF69" s="3892"/>
      <c r="AG69" s="3892"/>
      <c r="AH69" s="3892"/>
      <c r="AI69" s="3892"/>
      <c r="AJ69" s="3892"/>
      <c r="AK69" s="3892"/>
      <c r="AL69" s="3892"/>
      <c r="AM69" s="3893"/>
      <c r="AP69" s="3923"/>
      <c r="AQ69" s="3924"/>
      <c r="AR69" s="3924"/>
      <c r="AS69" s="3924"/>
      <c r="AT69" s="3924"/>
      <c r="AU69" s="3924"/>
      <c r="AV69" s="3924"/>
      <c r="AW69" s="3924"/>
      <c r="AX69" s="3924"/>
      <c r="AY69" s="3924"/>
      <c r="AZ69" s="3924"/>
      <c r="BA69" s="3924"/>
      <c r="BB69" s="3924"/>
      <c r="BC69" s="3924"/>
      <c r="BD69" s="3924"/>
      <c r="BE69" s="3924"/>
      <c r="BF69" s="3925"/>
      <c r="BH69" s="140"/>
      <c r="BI69" s="3891"/>
      <c r="BJ69" s="3892"/>
      <c r="BK69" s="3892"/>
      <c r="BL69" s="3892"/>
      <c r="BM69" s="3892"/>
      <c r="BN69" s="3892"/>
      <c r="BO69" s="3892"/>
      <c r="BP69" s="3892"/>
      <c r="BQ69" s="3892"/>
      <c r="BR69" s="3892"/>
      <c r="BS69" s="3892"/>
      <c r="BT69" s="3892"/>
      <c r="BU69" s="3892"/>
      <c r="BV69" s="3892"/>
      <c r="BW69" s="3892"/>
      <c r="BX69" s="3893"/>
      <c r="CA69" s="3891"/>
      <c r="CB69" s="3892"/>
      <c r="CC69" s="3892"/>
      <c r="CD69" s="3892"/>
      <c r="CE69" s="3892"/>
      <c r="CF69" s="3892"/>
      <c r="CG69" s="3892"/>
      <c r="CH69" s="3892"/>
      <c r="CI69" s="3892"/>
      <c r="CJ69" s="3892"/>
      <c r="CK69" s="3892"/>
      <c r="CL69" s="3892"/>
      <c r="CM69" s="3892"/>
      <c r="CN69" s="3892"/>
      <c r="CO69" s="3892"/>
      <c r="CP69" s="3892"/>
      <c r="CQ69" s="3893"/>
      <c r="CT69" s="3891"/>
      <c r="CU69" s="3892"/>
      <c r="CV69" s="3892"/>
      <c r="CW69" s="3892"/>
      <c r="CX69" s="3892"/>
      <c r="CY69" s="3892"/>
      <c r="CZ69" s="3892"/>
      <c r="DA69" s="3892"/>
      <c r="DB69" s="3892"/>
      <c r="DC69" s="3892"/>
      <c r="DD69" s="3892"/>
      <c r="DE69" s="3892"/>
      <c r="DF69" s="3892"/>
      <c r="DG69" s="3892"/>
      <c r="DH69" s="3892"/>
      <c r="DI69" s="3893"/>
    </row>
    <row r="70" spans="3:113" ht="13.5" customHeight="1">
      <c r="C70" s="3901"/>
      <c r="D70" s="3901"/>
      <c r="E70" s="3891"/>
      <c r="F70" s="3892"/>
      <c r="G70" s="3892"/>
      <c r="H70" s="3892"/>
      <c r="I70" s="3892"/>
      <c r="J70" s="3892"/>
      <c r="K70" s="3892"/>
      <c r="L70" s="3892"/>
      <c r="M70" s="3892"/>
      <c r="N70" s="3892"/>
      <c r="O70" s="3892"/>
      <c r="P70" s="3892"/>
      <c r="Q70" s="3892"/>
      <c r="R70" s="3892"/>
      <c r="S70" s="3892"/>
      <c r="T70" s="3893"/>
      <c r="U70" s="140"/>
      <c r="V70" s="140"/>
      <c r="W70" s="3891"/>
      <c r="X70" s="3892"/>
      <c r="Y70" s="3892"/>
      <c r="Z70" s="3892"/>
      <c r="AA70" s="3892"/>
      <c r="AB70" s="3892"/>
      <c r="AC70" s="3892"/>
      <c r="AD70" s="3892"/>
      <c r="AE70" s="3892"/>
      <c r="AF70" s="3892"/>
      <c r="AG70" s="3892"/>
      <c r="AH70" s="3892"/>
      <c r="AI70" s="3892"/>
      <c r="AJ70" s="3892"/>
      <c r="AK70" s="3892"/>
      <c r="AL70" s="3892"/>
      <c r="AM70" s="3893"/>
      <c r="AP70" s="3923"/>
      <c r="AQ70" s="3924"/>
      <c r="AR70" s="3924"/>
      <c r="AS70" s="3924"/>
      <c r="AT70" s="3924"/>
      <c r="AU70" s="3924"/>
      <c r="AV70" s="3924"/>
      <c r="AW70" s="3924"/>
      <c r="AX70" s="3924"/>
      <c r="AY70" s="3924"/>
      <c r="AZ70" s="3924"/>
      <c r="BA70" s="3924"/>
      <c r="BB70" s="3924"/>
      <c r="BC70" s="3924"/>
      <c r="BD70" s="3924"/>
      <c r="BE70" s="3924"/>
      <c r="BF70" s="3925"/>
      <c r="BH70" s="140"/>
      <c r="BI70" s="3891"/>
      <c r="BJ70" s="3892"/>
      <c r="BK70" s="3892"/>
      <c r="BL70" s="3892"/>
      <c r="BM70" s="3892"/>
      <c r="BN70" s="3892"/>
      <c r="BO70" s="3892"/>
      <c r="BP70" s="3892"/>
      <c r="BQ70" s="3892"/>
      <c r="BR70" s="3892"/>
      <c r="BS70" s="3892"/>
      <c r="BT70" s="3892"/>
      <c r="BU70" s="3892"/>
      <c r="BV70" s="3892"/>
      <c r="BW70" s="3892"/>
      <c r="BX70" s="3893"/>
      <c r="CA70" s="3891"/>
      <c r="CB70" s="3892"/>
      <c r="CC70" s="3892"/>
      <c r="CD70" s="3892"/>
      <c r="CE70" s="3892"/>
      <c r="CF70" s="3892"/>
      <c r="CG70" s="3892"/>
      <c r="CH70" s="3892"/>
      <c r="CI70" s="3892"/>
      <c r="CJ70" s="3892"/>
      <c r="CK70" s="3892"/>
      <c r="CL70" s="3892"/>
      <c r="CM70" s="3892"/>
      <c r="CN70" s="3892"/>
      <c r="CO70" s="3892"/>
      <c r="CP70" s="3892"/>
      <c r="CQ70" s="3893"/>
      <c r="CT70" s="3891"/>
      <c r="CU70" s="3892"/>
      <c r="CV70" s="3892"/>
      <c r="CW70" s="3892"/>
      <c r="CX70" s="3892"/>
      <c r="CY70" s="3892"/>
      <c r="CZ70" s="3892"/>
      <c r="DA70" s="3892"/>
      <c r="DB70" s="3892"/>
      <c r="DC70" s="3892"/>
      <c r="DD70" s="3892"/>
      <c r="DE70" s="3892"/>
      <c r="DF70" s="3892"/>
      <c r="DG70" s="3892"/>
      <c r="DH70" s="3892"/>
      <c r="DI70" s="3893"/>
    </row>
    <row r="71" spans="3:113" ht="13.5" customHeight="1">
      <c r="C71" s="3901"/>
      <c r="D71" s="3901"/>
      <c r="E71" s="3891"/>
      <c r="F71" s="3892"/>
      <c r="G71" s="3892"/>
      <c r="H71" s="3892"/>
      <c r="I71" s="3892"/>
      <c r="J71" s="3892"/>
      <c r="K71" s="3892"/>
      <c r="L71" s="3892"/>
      <c r="M71" s="3892"/>
      <c r="N71" s="3892"/>
      <c r="O71" s="3892"/>
      <c r="P71" s="3892"/>
      <c r="Q71" s="3892"/>
      <c r="R71" s="3892"/>
      <c r="S71" s="3892"/>
      <c r="T71" s="3893"/>
      <c r="U71" s="140"/>
      <c r="V71" s="140"/>
      <c r="W71" s="3891"/>
      <c r="X71" s="3892"/>
      <c r="Y71" s="3892"/>
      <c r="Z71" s="3892"/>
      <c r="AA71" s="3892"/>
      <c r="AB71" s="3892"/>
      <c r="AC71" s="3892"/>
      <c r="AD71" s="3892"/>
      <c r="AE71" s="3892"/>
      <c r="AF71" s="3892"/>
      <c r="AG71" s="3892"/>
      <c r="AH71" s="3892"/>
      <c r="AI71" s="3892"/>
      <c r="AJ71" s="3892"/>
      <c r="AK71" s="3892"/>
      <c r="AL71" s="3892"/>
      <c r="AM71" s="3893"/>
      <c r="AP71" s="3923"/>
      <c r="AQ71" s="3924"/>
      <c r="AR71" s="3924"/>
      <c r="AS71" s="3924"/>
      <c r="AT71" s="3924"/>
      <c r="AU71" s="3924"/>
      <c r="AV71" s="3924"/>
      <c r="AW71" s="3924"/>
      <c r="AX71" s="3924"/>
      <c r="AY71" s="3924"/>
      <c r="AZ71" s="3924"/>
      <c r="BA71" s="3924"/>
      <c r="BB71" s="3924"/>
      <c r="BC71" s="3924"/>
      <c r="BD71" s="3924"/>
      <c r="BE71" s="3924"/>
      <c r="BF71" s="3925"/>
      <c r="BH71" s="140"/>
      <c r="BI71" s="3891"/>
      <c r="BJ71" s="3892"/>
      <c r="BK71" s="3892"/>
      <c r="BL71" s="3892"/>
      <c r="BM71" s="3892"/>
      <c r="BN71" s="3892"/>
      <c r="BO71" s="3892"/>
      <c r="BP71" s="3892"/>
      <c r="BQ71" s="3892"/>
      <c r="BR71" s="3892"/>
      <c r="BS71" s="3892"/>
      <c r="BT71" s="3892"/>
      <c r="BU71" s="3892"/>
      <c r="BV71" s="3892"/>
      <c r="BW71" s="3892"/>
      <c r="BX71" s="3893"/>
      <c r="CA71" s="3891"/>
      <c r="CB71" s="3892"/>
      <c r="CC71" s="3892"/>
      <c r="CD71" s="3892"/>
      <c r="CE71" s="3892"/>
      <c r="CF71" s="3892"/>
      <c r="CG71" s="3892"/>
      <c r="CH71" s="3892"/>
      <c r="CI71" s="3892"/>
      <c r="CJ71" s="3892"/>
      <c r="CK71" s="3892"/>
      <c r="CL71" s="3892"/>
      <c r="CM71" s="3892"/>
      <c r="CN71" s="3892"/>
      <c r="CO71" s="3892"/>
      <c r="CP71" s="3892"/>
      <c r="CQ71" s="3893"/>
      <c r="CT71" s="3891"/>
      <c r="CU71" s="3892"/>
      <c r="CV71" s="3892"/>
      <c r="CW71" s="3892"/>
      <c r="CX71" s="3892"/>
      <c r="CY71" s="3892"/>
      <c r="CZ71" s="3892"/>
      <c r="DA71" s="3892"/>
      <c r="DB71" s="3892"/>
      <c r="DC71" s="3892"/>
      <c r="DD71" s="3892"/>
      <c r="DE71" s="3892"/>
      <c r="DF71" s="3892"/>
      <c r="DG71" s="3892"/>
      <c r="DH71" s="3892"/>
      <c r="DI71" s="3893"/>
    </row>
    <row r="72" spans="3:113" ht="13.5" customHeight="1">
      <c r="C72" s="3901"/>
      <c r="D72" s="3901"/>
      <c r="E72" s="3891"/>
      <c r="F72" s="3892"/>
      <c r="G72" s="3892"/>
      <c r="H72" s="3892"/>
      <c r="I72" s="3892"/>
      <c r="J72" s="3892"/>
      <c r="K72" s="3892"/>
      <c r="L72" s="3892"/>
      <c r="M72" s="3892"/>
      <c r="N72" s="3892"/>
      <c r="O72" s="3892"/>
      <c r="P72" s="3892"/>
      <c r="Q72" s="3892"/>
      <c r="R72" s="3892"/>
      <c r="S72" s="3892"/>
      <c r="T72" s="3893"/>
      <c r="U72" s="140"/>
      <c r="V72" s="140"/>
      <c r="W72" s="3891"/>
      <c r="X72" s="3892"/>
      <c r="Y72" s="3892"/>
      <c r="Z72" s="3892"/>
      <c r="AA72" s="3892"/>
      <c r="AB72" s="3892"/>
      <c r="AC72" s="3892"/>
      <c r="AD72" s="3892"/>
      <c r="AE72" s="3892"/>
      <c r="AF72" s="3892"/>
      <c r="AG72" s="3892"/>
      <c r="AH72" s="3892"/>
      <c r="AI72" s="3892"/>
      <c r="AJ72" s="3892"/>
      <c r="AK72" s="3892"/>
      <c r="AL72" s="3892"/>
      <c r="AM72" s="3893"/>
      <c r="AP72" s="3923"/>
      <c r="AQ72" s="3924"/>
      <c r="AR72" s="3924"/>
      <c r="AS72" s="3924"/>
      <c r="AT72" s="3924"/>
      <c r="AU72" s="3924"/>
      <c r="AV72" s="3924"/>
      <c r="AW72" s="3924"/>
      <c r="AX72" s="3924"/>
      <c r="AY72" s="3924"/>
      <c r="AZ72" s="3924"/>
      <c r="BA72" s="3924"/>
      <c r="BB72" s="3924"/>
      <c r="BC72" s="3924"/>
      <c r="BD72" s="3924"/>
      <c r="BE72" s="3924"/>
      <c r="BF72" s="3925"/>
      <c r="BH72" s="140"/>
      <c r="BI72" s="3891"/>
      <c r="BJ72" s="3892"/>
      <c r="BK72" s="3892"/>
      <c r="BL72" s="3892"/>
      <c r="BM72" s="3892"/>
      <c r="BN72" s="3892"/>
      <c r="BO72" s="3892"/>
      <c r="BP72" s="3892"/>
      <c r="BQ72" s="3892"/>
      <c r="BR72" s="3892"/>
      <c r="BS72" s="3892"/>
      <c r="BT72" s="3892"/>
      <c r="BU72" s="3892"/>
      <c r="BV72" s="3892"/>
      <c r="BW72" s="3892"/>
      <c r="BX72" s="3893"/>
      <c r="CA72" s="3891"/>
      <c r="CB72" s="3892"/>
      <c r="CC72" s="3892"/>
      <c r="CD72" s="3892"/>
      <c r="CE72" s="3892"/>
      <c r="CF72" s="3892"/>
      <c r="CG72" s="3892"/>
      <c r="CH72" s="3892"/>
      <c r="CI72" s="3892"/>
      <c r="CJ72" s="3892"/>
      <c r="CK72" s="3892"/>
      <c r="CL72" s="3892"/>
      <c r="CM72" s="3892"/>
      <c r="CN72" s="3892"/>
      <c r="CO72" s="3892"/>
      <c r="CP72" s="3892"/>
      <c r="CQ72" s="3893"/>
      <c r="CT72" s="3891"/>
      <c r="CU72" s="3892"/>
      <c r="CV72" s="3892"/>
      <c r="CW72" s="3892"/>
      <c r="CX72" s="3892"/>
      <c r="CY72" s="3892"/>
      <c r="CZ72" s="3892"/>
      <c r="DA72" s="3892"/>
      <c r="DB72" s="3892"/>
      <c r="DC72" s="3892"/>
      <c r="DD72" s="3892"/>
      <c r="DE72" s="3892"/>
      <c r="DF72" s="3892"/>
      <c r="DG72" s="3892"/>
      <c r="DH72" s="3892"/>
      <c r="DI72" s="3893"/>
    </row>
    <row r="73" spans="3:113" ht="13.5" customHeight="1">
      <c r="C73" s="3901"/>
      <c r="D73" s="3901"/>
      <c r="E73" s="3891"/>
      <c r="F73" s="3892"/>
      <c r="G73" s="3892"/>
      <c r="H73" s="3892"/>
      <c r="I73" s="3892"/>
      <c r="J73" s="3892"/>
      <c r="K73" s="3892"/>
      <c r="L73" s="3892"/>
      <c r="M73" s="3892"/>
      <c r="N73" s="3892"/>
      <c r="O73" s="3892"/>
      <c r="P73" s="3892"/>
      <c r="Q73" s="3892"/>
      <c r="R73" s="3892"/>
      <c r="S73" s="3892"/>
      <c r="T73" s="3893"/>
      <c r="U73" s="140"/>
      <c r="V73" s="140"/>
      <c r="W73" s="3891"/>
      <c r="X73" s="3892"/>
      <c r="Y73" s="3892"/>
      <c r="Z73" s="3892"/>
      <c r="AA73" s="3892"/>
      <c r="AB73" s="3892"/>
      <c r="AC73" s="3892"/>
      <c r="AD73" s="3892"/>
      <c r="AE73" s="3892"/>
      <c r="AF73" s="3892"/>
      <c r="AG73" s="3892"/>
      <c r="AH73" s="3892"/>
      <c r="AI73" s="3892"/>
      <c r="AJ73" s="3892"/>
      <c r="AK73" s="3892"/>
      <c r="AL73" s="3892"/>
      <c r="AM73" s="3893"/>
      <c r="AP73" s="3923"/>
      <c r="AQ73" s="3924"/>
      <c r="AR73" s="3924"/>
      <c r="AS73" s="3924"/>
      <c r="AT73" s="3924"/>
      <c r="AU73" s="3924"/>
      <c r="AV73" s="3924"/>
      <c r="AW73" s="3924"/>
      <c r="AX73" s="3924"/>
      <c r="AY73" s="3924"/>
      <c r="AZ73" s="3924"/>
      <c r="BA73" s="3924"/>
      <c r="BB73" s="3924"/>
      <c r="BC73" s="3924"/>
      <c r="BD73" s="3924"/>
      <c r="BE73" s="3924"/>
      <c r="BF73" s="3925"/>
      <c r="BH73" s="140"/>
      <c r="BI73" s="3891"/>
      <c r="BJ73" s="3892"/>
      <c r="BK73" s="3892"/>
      <c r="BL73" s="3892"/>
      <c r="BM73" s="3892"/>
      <c r="BN73" s="3892"/>
      <c r="BO73" s="3892"/>
      <c r="BP73" s="3892"/>
      <c r="BQ73" s="3892"/>
      <c r="BR73" s="3892"/>
      <c r="BS73" s="3892"/>
      <c r="BT73" s="3892"/>
      <c r="BU73" s="3892"/>
      <c r="BV73" s="3892"/>
      <c r="BW73" s="3892"/>
      <c r="BX73" s="3893"/>
      <c r="CA73" s="3891"/>
      <c r="CB73" s="3892"/>
      <c r="CC73" s="3892"/>
      <c r="CD73" s="3892"/>
      <c r="CE73" s="3892"/>
      <c r="CF73" s="3892"/>
      <c r="CG73" s="3892"/>
      <c r="CH73" s="3892"/>
      <c r="CI73" s="3892"/>
      <c r="CJ73" s="3892"/>
      <c r="CK73" s="3892"/>
      <c r="CL73" s="3892"/>
      <c r="CM73" s="3892"/>
      <c r="CN73" s="3892"/>
      <c r="CO73" s="3892"/>
      <c r="CP73" s="3892"/>
      <c r="CQ73" s="3893"/>
      <c r="CT73" s="3891"/>
      <c r="CU73" s="3892"/>
      <c r="CV73" s="3892"/>
      <c r="CW73" s="3892"/>
      <c r="CX73" s="3892"/>
      <c r="CY73" s="3892"/>
      <c r="CZ73" s="3892"/>
      <c r="DA73" s="3892"/>
      <c r="DB73" s="3892"/>
      <c r="DC73" s="3892"/>
      <c r="DD73" s="3892"/>
      <c r="DE73" s="3892"/>
      <c r="DF73" s="3892"/>
      <c r="DG73" s="3892"/>
      <c r="DH73" s="3892"/>
      <c r="DI73" s="3893"/>
    </row>
    <row r="74" spans="3:113" ht="13.5" customHeight="1">
      <c r="C74" s="3901"/>
      <c r="D74" s="3901"/>
      <c r="E74" s="3891"/>
      <c r="F74" s="3892"/>
      <c r="G74" s="3892"/>
      <c r="H74" s="3892"/>
      <c r="I74" s="3892"/>
      <c r="J74" s="3892"/>
      <c r="K74" s="3892"/>
      <c r="L74" s="3892"/>
      <c r="M74" s="3892"/>
      <c r="N74" s="3892"/>
      <c r="O74" s="3892"/>
      <c r="P74" s="3892"/>
      <c r="Q74" s="3892"/>
      <c r="R74" s="3892"/>
      <c r="S74" s="3892"/>
      <c r="T74" s="3893"/>
      <c r="U74" s="140"/>
      <c r="V74" s="140"/>
      <c r="W74" s="3891"/>
      <c r="X74" s="3892"/>
      <c r="Y74" s="3892"/>
      <c r="Z74" s="3892"/>
      <c r="AA74" s="3892"/>
      <c r="AB74" s="3892"/>
      <c r="AC74" s="3892"/>
      <c r="AD74" s="3892"/>
      <c r="AE74" s="3892"/>
      <c r="AF74" s="3892"/>
      <c r="AG74" s="3892"/>
      <c r="AH74" s="3892"/>
      <c r="AI74" s="3892"/>
      <c r="AJ74" s="3892"/>
      <c r="AK74" s="3892"/>
      <c r="AL74" s="3892"/>
      <c r="AM74" s="3893"/>
      <c r="AP74" s="3923"/>
      <c r="AQ74" s="3924"/>
      <c r="AR74" s="3924"/>
      <c r="AS74" s="3924"/>
      <c r="AT74" s="3924"/>
      <c r="AU74" s="3924"/>
      <c r="AV74" s="3924"/>
      <c r="AW74" s="3924"/>
      <c r="AX74" s="3924"/>
      <c r="AY74" s="3924"/>
      <c r="AZ74" s="3924"/>
      <c r="BA74" s="3924"/>
      <c r="BB74" s="3924"/>
      <c r="BC74" s="3924"/>
      <c r="BD74" s="3924"/>
      <c r="BE74" s="3924"/>
      <c r="BF74" s="3925"/>
      <c r="BH74" s="140"/>
      <c r="BI74" s="3891"/>
      <c r="BJ74" s="3892"/>
      <c r="BK74" s="3892"/>
      <c r="BL74" s="3892"/>
      <c r="BM74" s="3892"/>
      <c r="BN74" s="3892"/>
      <c r="BO74" s="3892"/>
      <c r="BP74" s="3892"/>
      <c r="BQ74" s="3892"/>
      <c r="BR74" s="3892"/>
      <c r="BS74" s="3892"/>
      <c r="BT74" s="3892"/>
      <c r="BU74" s="3892"/>
      <c r="BV74" s="3892"/>
      <c r="BW74" s="3892"/>
      <c r="BX74" s="3893"/>
      <c r="CA74" s="3891"/>
      <c r="CB74" s="3892"/>
      <c r="CC74" s="3892"/>
      <c r="CD74" s="3892"/>
      <c r="CE74" s="3892"/>
      <c r="CF74" s="3892"/>
      <c r="CG74" s="3892"/>
      <c r="CH74" s="3892"/>
      <c r="CI74" s="3892"/>
      <c r="CJ74" s="3892"/>
      <c r="CK74" s="3892"/>
      <c r="CL74" s="3892"/>
      <c r="CM74" s="3892"/>
      <c r="CN74" s="3892"/>
      <c r="CO74" s="3892"/>
      <c r="CP74" s="3892"/>
      <c r="CQ74" s="3893"/>
      <c r="CT74" s="3891"/>
      <c r="CU74" s="3892"/>
      <c r="CV74" s="3892"/>
      <c r="CW74" s="3892"/>
      <c r="CX74" s="3892"/>
      <c r="CY74" s="3892"/>
      <c r="CZ74" s="3892"/>
      <c r="DA74" s="3892"/>
      <c r="DB74" s="3892"/>
      <c r="DC74" s="3892"/>
      <c r="DD74" s="3892"/>
      <c r="DE74" s="3892"/>
      <c r="DF74" s="3892"/>
      <c r="DG74" s="3892"/>
      <c r="DH74" s="3892"/>
      <c r="DI74" s="3893"/>
    </row>
    <row r="75" spans="3:113" ht="13.5" customHeight="1">
      <c r="C75" s="3901"/>
      <c r="D75" s="3901"/>
      <c r="E75" s="3891"/>
      <c r="F75" s="3892"/>
      <c r="G75" s="3892"/>
      <c r="H75" s="3892"/>
      <c r="I75" s="3892"/>
      <c r="J75" s="3892"/>
      <c r="K75" s="3892"/>
      <c r="L75" s="3892"/>
      <c r="M75" s="3892"/>
      <c r="N75" s="3892"/>
      <c r="O75" s="3892"/>
      <c r="P75" s="3892"/>
      <c r="Q75" s="3892"/>
      <c r="R75" s="3892"/>
      <c r="S75" s="3892"/>
      <c r="T75" s="3893"/>
      <c r="U75" s="140"/>
      <c r="V75" s="140"/>
      <c r="W75" s="3891"/>
      <c r="X75" s="3892"/>
      <c r="Y75" s="3892"/>
      <c r="Z75" s="3892"/>
      <c r="AA75" s="3892"/>
      <c r="AB75" s="3892"/>
      <c r="AC75" s="3892"/>
      <c r="AD75" s="3892"/>
      <c r="AE75" s="3892"/>
      <c r="AF75" s="3892"/>
      <c r="AG75" s="3892"/>
      <c r="AH75" s="3892"/>
      <c r="AI75" s="3892"/>
      <c r="AJ75" s="3892"/>
      <c r="AK75" s="3892"/>
      <c r="AL75" s="3892"/>
      <c r="AM75" s="3893"/>
      <c r="AP75" s="3923"/>
      <c r="AQ75" s="3924"/>
      <c r="AR75" s="3924"/>
      <c r="AS75" s="3924"/>
      <c r="AT75" s="3924"/>
      <c r="AU75" s="3924"/>
      <c r="AV75" s="3924"/>
      <c r="AW75" s="3924"/>
      <c r="AX75" s="3924"/>
      <c r="AY75" s="3924"/>
      <c r="AZ75" s="3924"/>
      <c r="BA75" s="3924"/>
      <c r="BB75" s="3924"/>
      <c r="BC75" s="3924"/>
      <c r="BD75" s="3924"/>
      <c r="BE75" s="3924"/>
      <c r="BF75" s="3925"/>
      <c r="BH75" s="140"/>
      <c r="BI75" s="3891"/>
      <c r="BJ75" s="3892"/>
      <c r="BK75" s="3892"/>
      <c r="BL75" s="3892"/>
      <c r="BM75" s="3892"/>
      <c r="BN75" s="3892"/>
      <c r="BO75" s="3892"/>
      <c r="BP75" s="3892"/>
      <c r="BQ75" s="3892"/>
      <c r="BR75" s="3892"/>
      <c r="BS75" s="3892"/>
      <c r="BT75" s="3892"/>
      <c r="BU75" s="3892"/>
      <c r="BV75" s="3892"/>
      <c r="BW75" s="3892"/>
      <c r="BX75" s="3893"/>
      <c r="CA75" s="3891"/>
      <c r="CB75" s="3892"/>
      <c r="CC75" s="3892"/>
      <c r="CD75" s="3892"/>
      <c r="CE75" s="3892"/>
      <c r="CF75" s="3892"/>
      <c r="CG75" s="3892"/>
      <c r="CH75" s="3892"/>
      <c r="CI75" s="3892"/>
      <c r="CJ75" s="3892"/>
      <c r="CK75" s="3892"/>
      <c r="CL75" s="3892"/>
      <c r="CM75" s="3892"/>
      <c r="CN75" s="3892"/>
      <c r="CO75" s="3892"/>
      <c r="CP75" s="3892"/>
      <c r="CQ75" s="3893"/>
      <c r="CT75" s="3891"/>
      <c r="CU75" s="3892"/>
      <c r="CV75" s="3892"/>
      <c r="CW75" s="3892"/>
      <c r="CX75" s="3892"/>
      <c r="CY75" s="3892"/>
      <c r="CZ75" s="3892"/>
      <c r="DA75" s="3892"/>
      <c r="DB75" s="3892"/>
      <c r="DC75" s="3892"/>
      <c r="DD75" s="3892"/>
      <c r="DE75" s="3892"/>
      <c r="DF75" s="3892"/>
      <c r="DG75" s="3892"/>
      <c r="DH75" s="3892"/>
      <c r="DI75" s="3893"/>
    </row>
    <row r="76" spans="3:113" ht="13.5" customHeight="1">
      <c r="C76" s="3901"/>
      <c r="D76" s="3901"/>
      <c r="E76" s="3891"/>
      <c r="F76" s="3892"/>
      <c r="G76" s="3892"/>
      <c r="H76" s="3892"/>
      <c r="I76" s="3892"/>
      <c r="J76" s="3892"/>
      <c r="K76" s="3892"/>
      <c r="L76" s="3892"/>
      <c r="M76" s="3892"/>
      <c r="N76" s="3892"/>
      <c r="O76" s="3892"/>
      <c r="P76" s="3892"/>
      <c r="Q76" s="3892"/>
      <c r="R76" s="3892"/>
      <c r="S76" s="3892"/>
      <c r="T76" s="3893"/>
      <c r="U76" s="140"/>
      <c r="V76" s="140"/>
      <c r="W76" s="3891"/>
      <c r="X76" s="3892"/>
      <c r="Y76" s="3892"/>
      <c r="Z76" s="3892"/>
      <c r="AA76" s="3892"/>
      <c r="AB76" s="3892"/>
      <c r="AC76" s="3892"/>
      <c r="AD76" s="3892"/>
      <c r="AE76" s="3892"/>
      <c r="AF76" s="3892"/>
      <c r="AG76" s="3892"/>
      <c r="AH76" s="3892"/>
      <c r="AI76" s="3892"/>
      <c r="AJ76" s="3892"/>
      <c r="AK76" s="3892"/>
      <c r="AL76" s="3892"/>
      <c r="AM76" s="3893"/>
      <c r="AP76" s="3923"/>
      <c r="AQ76" s="3924"/>
      <c r="AR76" s="3924"/>
      <c r="AS76" s="3924"/>
      <c r="AT76" s="3924"/>
      <c r="AU76" s="3924"/>
      <c r="AV76" s="3924"/>
      <c r="AW76" s="3924"/>
      <c r="AX76" s="3924"/>
      <c r="AY76" s="3924"/>
      <c r="AZ76" s="3924"/>
      <c r="BA76" s="3924"/>
      <c r="BB76" s="3924"/>
      <c r="BC76" s="3924"/>
      <c r="BD76" s="3924"/>
      <c r="BE76" s="3924"/>
      <c r="BF76" s="3925"/>
      <c r="BH76" s="140"/>
      <c r="BI76" s="3891"/>
      <c r="BJ76" s="3892"/>
      <c r="BK76" s="3892"/>
      <c r="BL76" s="3892"/>
      <c r="BM76" s="3892"/>
      <c r="BN76" s="3892"/>
      <c r="BO76" s="3892"/>
      <c r="BP76" s="3892"/>
      <c r="BQ76" s="3892"/>
      <c r="BR76" s="3892"/>
      <c r="BS76" s="3892"/>
      <c r="BT76" s="3892"/>
      <c r="BU76" s="3892"/>
      <c r="BV76" s="3892"/>
      <c r="BW76" s="3892"/>
      <c r="BX76" s="3893"/>
      <c r="CA76" s="3891"/>
      <c r="CB76" s="3892"/>
      <c r="CC76" s="3892"/>
      <c r="CD76" s="3892"/>
      <c r="CE76" s="3892"/>
      <c r="CF76" s="3892"/>
      <c r="CG76" s="3892"/>
      <c r="CH76" s="3892"/>
      <c r="CI76" s="3892"/>
      <c r="CJ76" s="3892"/>
      <c r="CK76" s="3892"/>
      <c r="CL76" s="3892"/>
      <c r="CM76" s="3892"/>
      <c r="CN76" s="3892"/>
      <c r="CO76" s="3892"/>
      <c r="CP76" s="3892"/>
      <c r="CQ76" s="3893"/>
      <c r="CT76" s="3891"/>
      <c r="CU76" s="3892"/>
      <c r="CV76" s="3892"/>
      <c r="CW76" s="3892"/>
      <c r="CX76" s="3892"/>
      <c r="CY76" s="3892"/>
      <c r="CZ76" s="3892"/>
      <c r="DA76" s="3892"/>
      <c r="DB76" s="3892"/>
      <c r="DC76" s="3892"/>
      <c r="DD76" s="3892"/>
      <c r="DE76" s="3892"/>
      <c r="DF76" s="3892"/>
      <c r="DG76" s="3892"/>
      <c r="DH76" s="3892"/>
      <c r="DI76" s="3893"/>
    </row>
    <row r="77" spans="3:113" ht="13.5" customHeight="1">
      <c r="C77" s="3901"/>
      <c r="D77" s="3901"/>
      <c r="E77" s="3891"/>
      <c r="F77" s="3892"/>
      <c r="G77" s="3892"/>
      <c r="H77" s="3892"/>
      <c r="I77" s="3892"/>
      <c r="J77" s="3892"/>
      <c r="K77" s="3892"/>
      <c r="L77" s="3892"/>
      <c r="M77" s="3892"/>
      <c r="N77" s="3892"/>
      <c r="O77" s="3892"/>
      <c r="P77" s="3892"/>
      <c r="Q77" s="3892"/>
      <c r="R77" s="3892"/>
      <c r="S77" s="3892"/>
      <c r="T77" s="3893"/>
      <c r="U77" s="140"/>
      <c r="V77" s="140"/>
      <c r="W77" s="3891"/>
      <c r="X77" s="3892"/>
      <c r="Y77" s="3892"/>
      <c r="Z77" s="3892"/>
      <c r="AA77" s="3892"/>
      <c r="AB77" s="3892"/>
      <c r="AC77" s="3892"/>
      <c r="AD77" s="3892"/>
      <c r="AE77" s="3892"/>
      <c r="AF77" s="3892"/>
      <c r="AG77" s="3892"/>
      <c r="AH77" s="3892"/>
      <c r="AI77" s="3892"/>
      <c r="AJ77" s="3892"/>
      <c r="AK77" s="3892"/>
      <c r="AL77" s="3892"/>
      <c r="AM77" s="3893"/>
      <c r="AP77" s="3923"/>
      <c r="AQ77" s="3924"/>
      <c r="AR77" s="3924"/>
      <c r="AS77" s="3924"/>
      <c r="AT77" s="3924"/>
      <c r="AU77" s="3924"/>
      <c r="AV77" s="3924"/>
      <c r="AW77" s="3924"/>
      <c r="AX77" s="3924"/>
      <c r="AY77" s="3924"/>
      <c r="AZ77" s="3924"/>
      <c r="BA77" s="3924"/>
      <c r="BB77" s="3924"/>
      <c r="BC77" s="3924"/>
      <c r="BD77" s="3924"/>
      <c r="BE77" s="3924"/>
      <c r="BF77" s="3925"/>
      <c r="BH77" s="140"/>
      <c r="BI77" s="3891"/>
      <c r="BJ77" s="3892"/>
      <c r="BK77" s="3892"/>
      <c r="BL77" s="3892"/>
      <c r="BM77" s="3892"/>
      <c r="BN77" s="3892"/>
      <c r="BO77" s="3892"/>
      <c r="BP77" s="3892"/>
      <c r="BQ77" s="3892"/>
      <c r="BR77" s="3892"/>
      <c r="BS77" s="3892"/>
      <c r="BT77" s="3892"/>
      <c r="BU77" s="3892"/>
      <c r="BV77" s="3892"/>
      <c r="BW77" s="3892"/>
      <c r="BX77" s="3893"/>
      <c r="CA77" s="3891"/>
      <c r="CB77" s="3892"/>
      <c r="CC77" s="3892"/>
      <c r="CD77" s="3892"/>
      <c r="CE77" s="3892"/>
      <c r="CF77" s="3892"/>
      <c r="CG77" s="3892"/>
      <c r="CH77" s="3892"/>
      <c r="CI77" s="3892"/>
      <c r="CJ77" s="3892"/>
      <c r="CK77" s="3892"/>
      <c r="CL77" s="3892"/>
      <c r="CM77" s="3892"/>
      <c r="CN77" s="3892"/>
      <c r="CO77" s="3892"/>
      <c r="CP77" s="3892"/>
      <c r="CQ77" s="3893"/>
      <c r="CT77" s="3891"/>
      <c r="CU77" s="3892"/>
      <c r="CV77" s="3892"/>
      <c r="CW77" s="3892"/>
      <c r="CX77" s="3892"/>
      <c r="CY77" s="3892"/>
      <c r="CZ77" s="3892"/>
      <c r="DA77" s="3892"/>
      <c r="DB77" s="3892"/>
      <c r="DC77" s="3892"/>
      <c r="DD77" s="3892"/>
      <c r="DE77" s="3892"/>
      <c r="DF77" s="3892"/>
      <c r="DG77" s="3892"/>
      <c r="DH77" s="3892"/>
      <c r="DI77" s="3893"/>
    </row>
    <row r="78" spans="3:113" ht="13.5" customHeight="1">
      <c r="C78" s="3901"/>
      <c r="D78" s="3901"/>
      <c r="E78" s="3894"/>
      <c r="F78" s="3895"/>
      <c r="G78" s="3895"/>
      <c r="H78" s="3895"/>
      <c r="I78" s="3895"/>
      <c r="J78" s="3895"/>
      <c r="K78" s="3895"/>
      <c r="L78" s="3895"/>
      <c r="M78" s="3895"/>
      <c r="N78" s="3895"/>
      <c r="O78" s="3895"/>
      <c r="P78" s="3895"/>
      <c r="Q78" s="3895"/>
      <c r="R78" s="3895"/>
      <c r="S78" s="3895"/>
      <c r="T78" s="3896"/>
      <c r="W78" s="3894"/>
      <c r="X78" s="3895"/>
      <c r="Y78" s="3895"/>
      <c r="Z78" s="3895"/>
      <c r="AA78" s="3895"/>
      <c r="AB78" s="3895"/>
      <c r="AC78" s="3895"/>
      <c r="AD78" s="3895"/>
      <c r="AE78" s="3895"/>
      <c r="AF78" s="3895"/>
      <c r="AG78" s="3895"/>
      <c r="AH78" s="3895"/>
      <c r="AI78" s="3895"/>
      <c r="AJ78" s="3895"/>
      <c r="AK78" s="3895"/>
      <c r="AL78" s="3895"/>
      <c r="AM78" s="3896"/>
      <c r="AP78" s="3926"/>
      <c r="AQ78" s="3927"/>
      <c r="AR78" s="3927"/>
      <c r="AS78" s="3927"/>
      <c r="AT78" s="3927"/>
      <c r="AU78" s="3927"/>
      <c r="AV78" s="3927"/>
      <c r="AW78" s="3927"/>
      <c r="AX78" s="3927"/>
      <c r="AY78" s="3927"/>
      <c r="AZ78" s="3927"/>
      <c r="BA78" s="3927"/>
      <c r="BB78" s="3927"/>
      <c r="BC78" s="3927"/>
      <c r="BD78" s="3927"/>
      <c r="BE78" s="3927"/>
      <c r="BF78" s="3928"/>
      <c r="BI78" s="3894"/>
      <c r="BJ78" s="3895"/>
      <c r="BK78" s="3895"/>
      <c r="BL78" s="3895"/>
      <c r="BM78" s="3895"/>
      <c r="BN78" s="3895"/>
      <c r="BO78" s="3895"/>
      <c r="BP78" s="3895"/>
      <c r="BQ78" s="3895"/>
      <c r="BR78" s="3895"/>
      <c r="BS78" s="3895"/>
      <c r="BT78" s="3895"/>
      <c r="BU78" s="3895"/>
      <c r="BV78" s="3895"/>
      <c r="BW78" s="3895"/>
      <c r="BX78" s="3896"/>
      <c r="CA78" s="3894"/>
      <c r="CB78" s="3895"/>
      <c r="CC78" s="3895"/>
      <c r="CD78" s="3895"/>
      <c r="CE78" s="3895"/>
      <c r="CF78" s="3895"/>
      <c r="CG78" s="3895"/>
      <c r="CH78" s="3895"/>
      <c r="CI78" s="3895"/>
      <c r="CJ78" s="3895"/>
      <c r="CK78" s="3895"/>
      <c r="CL78" s="3895"/>
      <c r="CM78" s="3895"/>
      <c r="CN78" s="3895"/>
      <c r="CO78" s="3895"/>
      <c r="CP78" s="3895"/>
      <c r="CQ78" s="3896"/>
      <c r="CT78" s="3894"/>
      <c r="CU78" s="3895"/>
      <c r="CV78" s="3895"/>
      <c r="CW78" s="3895"/>
      <c r="CX78" s="3895"/>
      <c r="CY78" s="3895"/>
      <c r="CZ78" s="3895"/>
      <c r="DA78" s="3895"/>
      <c r="DB78" s="3895"/>
      <c r="DC78" s="3895"/>
      <c r="DD78" s="3895"/>
      <c r="DE78" s="3895"/>
      <c r="DF78" s="3895"/>
      <c r="DG78" s="3895"/>
      <c r="DH78" s="3895"/>
      <c r="DI78" s="3896"/>
    </row>
    <row r="80" spans="3:113" ht="13.5" customHeight="1">
      <c r="W80" s="3883" t="str">
        <f>重説!H30</f>
        <v>東京マンション株式会社</v>
      </c>
      <c r="X80" s="3883"/>
      <c r="Y80" s="3883"/>
      <c r="Z80" s="3883"/>
      <c r="AA80" s="3883"/>
      <c r="AB80" s="3883"/>
      <c r="AC80" s="3883"/>
      <c r="AD80" s="3883"/>
      <c r="AE80" s="3883"/>
      <c r="AF80" s="3883"/>
      <c r="AG80" s="3883"/>
      <c r="AH80" s="3883"/>
      <c r="AI80" s="3883"/>
      <c r="AJ80" s="3883"/>
      <c r="AK80" s="3883"/>
      <c r="AL80" s="3883"/>
      <c r="AM80" s="3883"/>
      <c r="AN80" s="3883"/>
      <c r="AO80" s="3883"/>
      <c r="AP80" s="3883"/>
      <c r="AQ80" s="3883"/>
      <c r="AR80" s="3883"/>
      <c r="AS80" s="3883"/>
      <c r="AT80" s="3883"/>
      <c r="AU80" s="3883"/>
      <c r="AV80" s="3883"/>
      <c r="AW80" s="3883"/>
      <c r="AX80" s="3883"/>
      <c r="AY80" s="3883"/>
      <c r="AZ80" s="3883"/>
      <c r="BA80" s="3883"/>
      <c r="BB80" s="3883"/>
      <c r="BC80" s="3883"/>
      <c r="BD80" s="3883"/>
      <c r="BE80" s="3883"/>
      <c r="BF80" s="3883"/>
      <c r="BS80" s="3478" t="str">
        <f>基本入力!F70</f>
        <v>令和</v>
      </c>
      <c r="BT80" s="3478"/>
      <c r="BU80" s="3478"/>
      <c r="BV80" s="3478">
        <f>IF(基本入力!I70=0,"",基本入力!I70)</f>
        <v>8</v>
      </c>
      <c r="BW80" s="3478"/>
      <c r="BX80" s="3456" t="s">
        <v>1230</v>
      </c>
      <c r="BY80" s="3478" t="str">
        <f>IF(基本入力!M70=0,"",基本入力!M70)</f>
        <v/>
      </c>
      <c r="BZ80" s="3478"/>
      <c r="CA80" s="3456" t="s">
        <v>1231</v>
      </c>
      <c r="CB80" s="3456"/>
      <c r="CC80" s="3478" t="str">
        <f>IF(基本入力!Q70=0,"",基本入力!Q70)</f>
        <v/>
      </c>
      <c r="CD80" s="3478"/>
      <c r="CE80" s="3456" t="s">
        <v>1232</v>
      </c>
      <c r="CF80" s="3456"/>
    </row>
    <row r="81" spans="2:113" ht="13.5" customHeight="1">
      <c r="E81" s="140"/>
      <c r="F81" s="140"/>
      <c r="G81" s="140"/>
      <c r="H81" s="140"/>
      <c r="I81" s="140"/>
      <c r="J81" s="140"/>
      <c r="K81" s="140"/>
      <c r="L81" s="140"/>
      <c r="M81" s="140"/>
      <c r="N81" s="140"/>
      <c r="O81" s="140"/>
      <c r="P81" s="140"/>
      <c r="Q81" s="140"/>
      <c r="R81" s="140"/>
      <c r="S81" s="140"/>
      <c r="T81" s="140"/>
      <c r="U81" s="140"/>
      <c r="V81" s="140"/>
      <c r="W81" s="3883"/>
      <c r="X81" s="3883"/>
      <c r="Y81" s="3883"/>
      <c r="Z81" s="3883"/>
      <c r="AA81" s="3883"/>
      <c r="AB81" s="3883"/>
      <c r="AC81" s="3883"/>
      <c r="AD81" s="3883"/>
      <c r="AE81" s="3883"/>
      <c r="AF81" s="3883"/>
      <c r="AG81" s="3883"/>
      <c r="AH81" s="3883"/>
      <c r="AI81" s="3883"/>
      <c r="AJ81" s="3883"/>
      <c r="AK81" s="3883"/>
      <c r="AL81" s="3883"/>
      <c r="AM81" s="3883"/>
      <c r="AN81" s="3883"/>
      <c r="AO81" s="3883"/>
      <c r="AP81" s="3883"/>
      <c r="AQ81" s="3883"/>
      <c r="AR81" s="3883"/>
      <c r="AS81" s="3883"/>
      <c r="AT81" s="3883"/>
      <c r="AU81" s="3883"/>
      <c r="AV81" s="3883"/>
      <c r="AW81" s="3883"/>
      <c r="AX81" s="3883"/>
      <c r="AY81" s="3883"/>
      <c r="AZ81" s="3883"/>
      <c r="BA81" s="3883"/>
      <c r="BB81" s="3883"/>
      <c r="BC81" s="3883"/>
      <c r="BD81" s="3883"/>
      <c r="BE81" s="3883"/>
      <c r="BF81" s="3883"/>
      <c r="BI81" s="145"/>
      <c r="BJ81" s="145"/>
      <c r="BK81" s="145"/>
      <c r="BL81" s="145"/>
      <c r="BM81" s="145"/>
      <c r="BN81" s="145"/>
      <c r="BO81" s="145"/>
      <c r="BP81" s="145"/>
      <c r="BQ81" s="145"/>
      <c r="BR81" s="145"/>
      <c r="BS81" s="3478"/>
      <c r="BT81" s="3478"/>
      <c r="BU81" s="3478"/>
      <c r="BV81" s="3478"/>
      <c r="BW81" s="3478"/>
      <c r="BX81" s="3456"/>
      <c r="BY81" s="3478"/>
      <c r="BZ81" s="3478"/>
      <c r="CA81" s="3456"/>
      <c r="CB81" s="3456"/>
      <c r="CC81" s="3478"/>
      <c r="CD81" s="3478"/>
      <c r="CE81" s="3456"/>
      <c r="CF81" s="3456"/>
      <c r="DB81" s="145"/>
      <c r="DC81" s="145"/>
      <c r="DD81" s="145"/>
      <c r="DE81" s="145"/>
      <c r="DF81" s="145"/>
      <c r="DG81" s="145"/>
    </row>
    <row r="82" spans="2:113" ht="13.5" customHeight="1">
      <c r="C82" s="258"/>
      <c r="D82" s="259"/>
      <c r="E82" s="259"/>
      <c r="F82" s="259"/>
      <c r="G82" s="259"/>
      <c r="H82" s="259"/>
      <c r="I82" s="88"/>
      <c r="J82" s="88"/>
      <c r="K82" s="88"/>
      <c r="L82" s="88"/>
      <c r="M82" s="88"/>
      <c r="N82" s="88"/>
      <c r="O82" s="88"/>
      <c r="P82" s="88"/>
      <c r="Q82" s="88"/>
      <c r="R82" s="261"/>
      <c r="S82" s="261"/>
      <c r="T82" s="261"/>
      <c r="U82" s="261"/>
      <c r="V82" s="261"/>
      <c r="W82" s="3883"/>
      <c r="X82" s="3883"/>
      <c r="Y82" s="3883"/>
      <c r="Z82" s="3883"/>
      <c r="AA82" s="3883"/>
      <c r="AB82" s="3883"/>
      <c r="AC82" s="3883"/>
      <c r="AD82" s="3883"/>
      <c r="AE82" s="3883"/>
      <c r="AF82" s="3883"/>
      <c r="AG82" s="3883"/>
      <c r="AH82" s="3883"/>
      <c r="AI82" s="3883"/>
      <c r="AJ82" s="3883"/>
      <c r="AK82" s="3883"/>
      <c r="AL82" s="3883"/>
      <c r="AM82" s="3883"/>
      <c r="AN82" s="3883"/>
      <c r="AO82" s="3883"/>
      <c r="AP82" s="3883"/>
      <c r="AQ82" s="3883"/>
      <c r="AR82" s="3883"/>
      <c r="AS82" s="3883"/>
      <c r="AT82" s="3883"/>
      <c r="AU82" s="3883"/>
      <c r="AV82" s="3883"/>
      <c r="AW82" s="3883"/>
      <c r="AX82" s="3883"/>
      <c r="AY82" s="3883"/>
      <c r="AZ82" s="3883"/>
      <c r="BA82" s="3883"/>
      <c r="BB82" s="3883"/>
      <c r="BC82" s="3883"/>
      <c r="BD82" s="3883"/>
      <c r="BE82" s="3883"/>
      <c r="BF82" s="3883"/>
      <c r="BV82" s="145"/>
      <c r="BW82" s="145"/>
      <c r="CW82" s="145"/>
      <c r="CX82" s="145"/>
      <c r="CY82" s="145"/>
      <c r="CZ82" s="145"/>
      <c r="DA82" s="145"/>
      <c r="DB82" s="145"/>
      <c r="DC82" s="145"/>
      <c r="DD82" s="145"/>
      <c r="DE82" s="145"/>
      <c r="DF82" s="145"/>
      <c r="DG82" s="145"/>
      <c r="DH82" s="145"/>
      <c r="DI82" s="145"/>
    </row>
    <row r="83" spans="2:113" ht="13.5" customHeight="1">
      <c r="C83" s="258"/>
      <c r="D83" s="259"/>
      <c r="E83" s="259"/>
      <c r="F83" s="259"/>
      <c r="G83" s="259"/>
      <c r="H83" s="259"/>
      <c r="I83" s="88"/>
      <c r="J83" s="88"/>
      <c r="K83" s="88"/>
      <c r="L83" s="88"/>
      <c r="M83" s="88"/>
      <c r="N83" s="88"/>
      <c r="O83" s="88"/>
      <c r="P83" s="88"/>
      <c r="Q83" s="88"/>
      <c r="R83" s="261"/>
      <c r="S83" s="261"/>
      <c r="T83" s="261"/>
      <c r="U83" s="261"/>
      <c r="V83" s="261"/>
      <c r="W83" s="3883"/>
      <c r="X83" s="3883"/>
      <c r="Y83" s="3883"/>
      <c r="Z83" s="3883"/>
      <c r="AA83" s="3883"/>
      <c r="AB83" s="3883"/>
      <c r="AC83" s="3883"/>
      <c r="AD83" s="3883"/>
      <c r="AE83" s="3883"/>
      <c r="AF83" s="3883"/>
      <c r="AG83" s="3883"/>
      <c r="AH83" s="3883"/>
      <c r="AI83" s="3883"/>
      <c r="AJ83" s="3883"/>
      <c r="AK83" s="3883"/>
      <c r="AL83" s="3883"/>
      <c r="AM83" s="3883"/>
      <c r="AN83" s="3883"/>
      <c r="AO83" s="3883"/>
      <c r="AP83" s="3883"/>
      <c r="AQ83" s="3883"/>
      <c r="AR83" s="3883"/>
      <c r="AS83" s="3883"/>
      <c r="AT83" s="3883"/>
      <c r="AU83" s="3883"/>
      <c r="AV83" s="3883"/>
      <c r="AW83" s="3883"/>
      <c r="AX83" s="3883"/>
      <c r="AY83" s="3883"/>
      <c r="AZ83" s="3883"/>
      <c r="BA83" s="3883"/>
      <c r="BB83" s="3883"/>
      <c r="BC83" s="3883"/>
      <c r="BD83" s="3883"/>
      <c r="BE83" s="3883"/>
      <c r="BF83" s="3883"/>
      <c r="CM83" s="270"/>
      <c r="CN83" s="270"/>
      <c r="CO83" s="270"/>
      <c r="CP83" s="270"/>
    </row>
    <row r="84" spans="2:113" ht="13.5" customHeight="1">
      <c r="W84" s="3970" t="s">
        <v>1578</v>
      </c>
      <c r="X84" s="3970"/>
      <c r="Y84" s="3970"/>
      <c r="Z84" s="3970"/>
      <c r="AA84" s="3970"/>
      <c r="AB84" s="3970"/>
      <c r="AC84" s="3970"/>
      <c r="AD84" s="3970"/>
      <c r="AE84" s="3970"/>
      <c r="AF84" s="3966" t="str">
        <f>重説!H44&amp;"-"&amp;重説!N44&amp;"-"&amp;重説!T44</f>
        <v>03-3789-1111</v>
      </c>
      <c r="AG84" s="3966"/>
      <c r="AH84" s="3966"/>
      <c r="AI84" s="3966"/>
      <c r="AJ84" s="3966"/>
      <c r="AK84" s="3966"/>
      <c r="AL84" s="3966"/>
      <c r="AM84" s="3966"/>
      <c r="AN84" s="3966"/>
      <c r="AO84" s="3966"/>
      <c r="AP84" s="3966"/>
      <c r="AQ84" s="3966"/>
      <c r="AR84" s="3966"/>
      <c r="AS84" s="3966"/>
      <c r="AT84" s="3966"/>
      <c r="AU84" s="3966"/>
      <c r="AV84" s="3966"/>
      <c r="AW84" s="3966"/>
      <c r="AX84" s="3966"/>
      <c r="AY84" s="3966"/>
      <c r="AZ84" s="3966"/>
      <c r="BA84" s="3966"/>
      <c r="BB84" s="3966"/>
      <c r="BC84" s="3966"/>
      <c r="BD84" s="3966"/>
      <c r="BE84" s="3966"/>
      <c r="BF84" s="3966"/>
    </row>
    <row r="85" spans="2:113" ht="13.5" customHeight="1">
      <c r="C85" s="258"/>
      <c r="D85" s="259"/>
      <c r="E85" s="259"/>
      <c r="F85" s="259"/>
      <c r="G85" s="259"/>
      <c r="H85" s="259"/>
      <c r="I85" s="259"/>
      <c r="J85" s="259"/>
      <c r="K85" s="259"/>
      <c r="L85" s="259"/>
      <c r="M85" s="259"/>
      <c r="N85" s="259"/>
      <c r="O85" s="259"/>
      <c r="P85" s="262"/>
      <c r="Q85" s="262"/>
      <c r="R85" s="262"/>
      <c r="S85" s="262"/>
      <c r="T85" s="262"/>
      <c r="U85" s="263"/>
      <c r="V85" s="263"/>
      <c r="W85" s="3970"/>
      <c r="X85" s="3970"/>
      <c r="Y85" s="3970"/>
      <c r="Z85" s="3970"/>
      <c r="AA85" s="3970"/>
      <c r="AB85" s="3970"/>
      <c r="AC85" s="3970"/>
      <c r="AD85" s="3970"/>
      <c r="AE85" s="3970"/>
      <c r="AF85" s="3966"/>
      <c r="AG85" s="3966"/>
      <c r="AH85" s="3966"/>
      <c r="AI85" s="3966"/>
      <c r="AJ85" s="3966"/>
      <c r="AK85" s="3966"/>
      <c r="AL85" s="3966"/>
      <c r="AM85" s="3966"/>
      <c r="AN85" s="3966"/>
      <c r="AO85" s="3966"/>
      <c r="AP85" s="3966"/>
      <c r="AQ85" s="3966"/>
      <c r="AR85" s="3966"/>
      <c r="AS85" s="3966"/>
      <c r="AT85" s="3966"/>
      <c r="AU85" s="3966"/>
      <c r="AV85" s="3966"/>
      <c r="AW85" s="3966"/>
      <c r="AX85" s="3966"/>
      <c r="AY85" s="3966"/>
      <c r="AZ85" s="3966"/>
      <c r="BA85" s="3966"/>
      <c r="BB85" s="3966"/>
      <c r="BC85" s="3966"/>
      <c r="BD85" s="3966"/>
      <c r="BE85" s="3966"/>
      <c r="BF85" s="3966"/>
    </row>
    <row r="86" spans="2:113" ht="13.5" customHeight="1">
      <c r="C86" s="258"/>
      <c r="D86" s="259"/>
      <c r="E86" s="259"/>
      <c r="F86" s="259"/>
      <c r="G86" s="259"/>
      <c r="H86" s="259"/>
      <c r="I86" s="259"/>
      <c r="J86" s="259"/>
      <c r="K86" s="259"/>
      <c r="L86" s="259"/>
      <c r="M86" s="259"/>
      <c r="N86" s="259"/>
      <c r="O86" s="259"/>
      <c r="P86" s="262"/>
      <c r="Q86" s="262"/>
      <c r="R86" s="262"/>
      <c r="S86" s="262"/>
      <c r="T86" s="262"/>
      <c r="U86" s="263"/>
      <c r="V86" s="263"/>
      <c r="W86" s="3970" t="s">
        <v>1579</v>
      </c>
      <c r="X86" s="3970"/>
      <c r="Y86" s="3970"/>
      <c r="Z86" s="3970"/>
      <c r="AA86" s="3970"/>
      <c r="AB86" s="3970"/>
      <c r="AC86" s="3970"/>
      <c r="AD86" s="3970"/>
      <c r="AE86" s="3970"/>
      <c r="AF86" s="3966" t="s">
        <v>1105</v>
      </c>
      <c r="AG86" s="3966"/>
      <c r="AH86" s="3966"/>
      <c r="AI86" s="3966"/>
      <c r="AJ86" s="3966"/>
      <c r="AK86" s="3966"/>
      <c r="AL86" s="3966"/>
      <c r="AM86" s="3966"/>
      <c r="AN86" s="3966"/>
      <c r="AO86" s="3966"/>
      <c r="AP86" s="3966"/>
      <c r="AQ86" s="3966"/>
      <c r="AR86" s="3966"/>
      <c r="AS86" s="3966"/>
      <c r="AT86" s="3966"/>
      <c r="AU86" s="3966"/>
      <c r="AV86" s="3966"/>
      <c r="AW86" s="3966"/>
      <c r="AX86" s="3966"/>
      <c r="AY86" s="3966"/>
      <c r="AZ86" s="3966"/>
      <c r="BA86" s="3966"/>
      <c r="BB86" s="3966"/>
      <c r="BC86" s="3966"/>
      <c r="BD86" s="3966"/>
      <c r="BE86" s="3966"/>
      <c r="BF86" s="3966"/>
    </row>
    <row r="87" spans="2:113" ht="13.5" customHeight="1">
      <c r="C87" s="258"/>
      <c r="D87" s="259"/>
      <c r="E87" s="259"/>
      <c r="F87" s="259"/>
      <c r="G87" s="259"/>
      <c r="H87" s="259"/>
      <c r="I87" s="259"/>
      <c r="J87" s="259"/>
      <c r="K87" s="259"/>
      <c r="L87" s="259"/>
      <c r="M87" s="259"/>
      <c r="N87" s="259"/>
      <c r="O87" s="259"/>
      <c r="P87" s="81"/>
      <c r="Q87" s="81"/>
      <c r="R87" s="81"/>
      <c r="S87" s="81"/>
      <c r="T87" s="81"/>
      <c r="U87" s="81"/>
      <c r="V87" s="81"/>
      <c r="W87" s="3970"/>
      <c r="X87" s="3970"/>
      <c r="Y87" s="3970"/>
      <c r="Z87" s="3970"/>
      <c r="AA87" s="3970"/>
      <c r="AB87" s="3970"/>
      <c r="AC87" s="3970"/>
      <c r="AD87" s="3970"/>
      <c r="AE87" s="3970"/>
      <c r="AF87" s="3966"/>
      <c r="AG87" s="3966"/>
      <c r="AH87" s="3966"/>
      <c r="AI87" s="3966"/>
      <c r="AJ87" s="3966"/>
      <c r="AK87" s="3966"/>
      <c r="AL87" s="3966"/>
      <c r="AM87" s="3966"/>
      <c r="AN87" s="3966"/>
      <c r="AO87" s="3966"/>
      <c r="AP87" s="3966"/>
      <c r="AQ87" s="3966"/>
      <c r="AR87" s="3966"/>
      <c r="AS87" s="3966"/>
      <c r="AT87" s="3966"/>
      <c r="AU87" s="3966"/>
      <c r="AV87" s="3966"/>
      <c r="AW87" s="3966"/>
      <c r="AX87" s="3966"/>
      <c r="AY87" s="3966"/>
      <c r="AZ87" s="3966"/>
      <c r="BA87" s="3966"/>
      <c r="BB87" s="3966"/>
      <c r="BC87" s="3966"/>
      <c r="BD87" s="3966"/>
      <c r="BE87" s="3966"/>
      <c r="BF87" s="3966"/>
    </row>
    <row r="88" spans="2:113" ht="13.5" customHeight="1">
      <c r="C88" s="258"/>
      <c r="D88" s="259"/>
      <c r="E88" s="259"/>
      <c r="F88" s="259"/>
      <c r="G88" s="259"/>
      <c r="H88" s="259"/>
      <c r="I88" s="259"/>
      <c r="J88" s="259"/>
      <c r="K88" s="259"/>
      <c r="L88" s="259"/>
      <c r="M88" s="259"/>
      <c r="N88" s="259"/>
      <c r="O88" s="259"/>
      <c r="P88" s="81"/>
      <c r="Q88" s="81"/>
      <c r="R88" s="81"/>
      <c r="S88" s="81"/>
      <c r="T88" s="81"/>
      <c r="U88" s="81"/>
      <c r="V88" s="81"/>
      <c r="W88" s="3967" t="s">
        <v>1580</v>
      </c>
      <c r="X88" s="3967"/>
      <c r="Y88" s="3967"/>
      <c r="Z88" s="3967"/>
      <c r="AA88" s="3967"/>
      <c r="AB88" s="3967"/>
      <c r="AC88" s="1699" t="str">
        <f>重説!H24&amp;"　"&amp;重説!H26</f>
        <v>東京都新宿区西新宿二丁目6番1号　新宿住友ビル19階</v>
      </c>
      <c r="AD88" s="1699"/>
      <c r="AE88" s="1699"/>
      <c r="AF88" s="1699"/>
      <c r="AG88" s="1699"/>
      <c r="AH88" s="1699"/>
      <c r="AI88" s="1699"/>
      <c r="AJ88" s="1699"/>
      <c r="AK88" s="1699"/>
      <c r="AL88" s="1699"/>
      <c r="AM88" s="1699"/>
      <c r="AN88" s="1699"/>
      <c r="AO88" s="1699"/>
      <c r="AP88" s="1699"/>
      <c r="AQ88" s="1699"/>
      <c r="AR88" s="1699"/>
      <c r="AS88" s="1699"/>
      <c r="AT88" s="1699"/>
      <c r="AU88" s="1699"/>
      <c r="AV88" s="1699"/>
      <c r="AW88" s="1699"/>
      <c r="AX88" s="1699"/>
      <c r="AY88" s="1699"/>
      <c r="AZ88" s="1699"/>
      <c r="BA88" s="1699"/>
      <c r="BB88" s="1699"/>
      <c r="BC88" s="1699"/>
      <c r="BD88" s="1699"/>
      <c r="BE88" s="1699"/>
      <c r="BF88" s="1699"/>
      <c r="BG88" s="260"/>
      <c r="BH88" s="260"/>
      <c r="BI88" s="260"/>
      <c r="BJ88" s="260"/>
      <c r="BK88" s="260"/>
      <c r="BL88" s="260"/>
      <c r="BS88" s="3462" t="s">
        <v>859</v>
      </c>
      <c r="BT88" s="3462"/>
      <c r="BU88" s="3462"/>
      <c r="BV88" s="3462"/>
      <c r="BW88" s="3462"/>
      <c r="BX88" s="3462"/>
      <c r="BY88" s="3462"/>
      <c r="BZ88" s="3456"/>
      <c r="CA88" s="3456"/>
      <c r="CB88" s="3456"/>
      <c r="CC88" s="3456"/>
      <c r="CD88" s="3456"/>
      <c r="CE88" s="3456"/>
      <c r="CF88" s="3456"/>
      <c r="CG88" s="3456"/>
      <c r="CH88" s="3456"/>
      <c r="CI88" s="3456"/>
      <c r="CJ88" s="3456"/>
      <c r="CK88" s="3456"/>
      <c r="CL88" s="3456"/>
      <c r="CM88" s="3456"/>
      <c r="CN88" s="3456"/>
      <c r="CO88" s="3456"/>
      <c r="CP88" s="3456"/>
      <c r="CQ88" s="3456"/>
      <c r="CR88" s="3456"/>
      <c r="CS88" s="3456"/>
      <c r="CT88" s="3456"/>
      <c r="CU88" s="3456"/>
      <c r="CV88" s="3456"/>
      <c r="CW88" s="3456"/>
      <c r="CX88" s="3456"/>
      <c r="CY88" s="3456"/>
      <c r="CZ88" s="3456"/>
      <c r="DA88" s="3456"/>
      <c r="DB88" s="3456"/>
      <c r="DC88" s="3456"/>
      <c r="DD88" s="3456"/>
      <c r="DE88" s="3456"/>
      <c r="DG88" s="267"/>
    </row>
    <row r="89" spans="2:113" ht="13.5" customHeight="1">
      <c r="C89" s="211"/>
      <c r="D89" s="260"/>
      <c r="E89" s="260"/>
      <c r="F89" s="260"/>
      <c r="G89" s="260"/>
      <c r="H89" s="260"/>
      <c r="I89" s="260"/>
      <c r="J89" s="260"/>
      <c r="K89" s="260"/>
      <c r="L89" s="260"/>
      <c r="M89" s="260"/>
      <c r="N89" s="260"/>
      <c r="O89" s="260"/>
      <c r="P89" s="260"/>
      <c r="Q89" s="260"/>
      <c r="R89" s="260"/>
      <c r="S89" s="260"/>
      <c r="T89" s="260"/>
      <c r="U89" s="260"/>
      <c r="V89" s="260"/>
      <c r="W89" s="3967"/>
      <c r="X89" s="3967"/>
      <c r="Y89" s="3967"/>
      <c r="Z89" s="3967"/>
      <c r="AA89" s="3967"/>
      <c r="AB89" s="3967"/>
      <c r="AC89" s="1699"/>
      <c r="AD89" s="1699"/>
      <c r="AE89" s="1699"/>
      <c r="AF89" s="1699"/>
      <c r="AG89" s="1699"/>
      <c r="AH89" s="1699"/>
      <c r="AI89" s="1699"/>
      <c r="AJ89" s="1699"/>
      <c r="AK89" s="1699"/>
      <c r="AL89" s="1699"/>
      <c r="AM89" s="1699"/>
      <c r="AN89" s="1699"/>
      <c r="AO89" s="1699"/>
      <c r="AP89" s="1699"/>
      <c r="AQ89" s="1699"/>
      <c r="AR89" s="1699"/>
      <c r="AS89" s="1699"/>
      <c r="AT89" s="1699"/>
      <c r="AU89" s="1699"/>
      <c r="AV89" s="1699"/>
      <c r="AW89" s="1699"/>
      <c r="AX89" s="1699"/>
      <c r="AY89" s="1699"/>
      <c r="AZ89" s="1699"/>
      <c r="BA89" s="1699"/>
      <c r="BB89" s="1699"/>
      <c r="BC89" s="1699"/>
      <c r="BD89" s="1699"/>
      <c r="BE89" s="1699"/>
      <c r="BF89" s="1699"/>
      <c r="BG89" s="260"/>
      <c r="BH89" s="260"/>
      <c r="BI89" s="260"/>
      <c r="BJ89" s="260"/>
      <c r="BK89" s="260"/>
      <c r="BL89" s="260"/>
      <c r="BS89" s="3463"/>
      <c r="BT89" s="3463"/>
      <c r="BU89" s="3463"/>
      <c r="BV89" s="3463"/>
      <c r="BW89" s="3463"/>
      <c r="BX89" s="3463"/>
      <c r="BY89" s="3463"/>
      <c r="BZ89" s="3572"/>
      <c r="CA89" s="3572"/>
      <c r="CB89" s="3572"/>
      <c r="CC89" s="3572"/>
      <c r="CD89" s="3572"/>
      <c r="CE89" s="3572"/>
      <c r="CF89" s="3572"/>
      <c r="CG89" s="3572"/>
      <c r="CH89" s="3572"/>
      <c r="CI89" s="3572"/>
      <c r="CJ89" s="3572"/>
      <c r="CK89" s="3572"/>
      <c r="CL89" s="3572"/>
      <c r="CM89" s="3572"/>
      <c r="CN89" s="3572"/>
      <c r="CO89" s="3572"/>
      <c r="CP89" s="3572"/>
      <c r="CQ89" s="3572"/>
      <c r="CR89" s="3572"/>
      <c r="CS89" s="3572"/>
      <c r="CT89" s="3572"/>
      <c r="CU89" s="3572"/>
      <c r="CV89" s="3572"/>
      <c r="CW89" s="3572"/>
      <c r="CX89" s="3572"/>
      <c r="CY89" s="3572"/>
      <c r="CZ89" s="3572"/>
      <c r="DA89" s="3572"/>
      <c r="DB89" s="3572"/>
      <c r="DC89" s="3572"/>
      <c r="DD89" s="3572"/>
      <c r="DE89" s="3572"/>
      <c r="DF89" s="268" t="s">
        <v>853</v>
      </c>
      <c r="DG89" s="268"/>
      <c r="DH89" s="269"/>
      <c r="DI89" s="269"/>
    </row>
    <row r="93" spans="2:113" ht="13.5" customHeight="1">
      <c r="B93" s="91"/>
    </row>
    <row r="94" spans="2:113" ht="13.5" customHeight="1">
      <c r="B94" s="81"/>
    </row>
    <row r="95" spans="2:113" ht="13.5" customHeight="1">
      <c r="B95" s="81"/>
    </row>
    <row r="96" spans="2:113" ht="13.5" customHeight="1">
      <c r="B96" s="81"/>
    </row>
    <row r="97" spans="2:2" ht="13.5" customHeight="1">
      <c r="B97" s="81"/>
    </row>
    <row r="98" spans="2:2" ht="13.5" customHeight="1">
      <c r="B98" s="81"/>
    </row>
    <row r="99" spans="2:2" ht="13.5" customHeight="1">
      <c r="B99" s="81"/>
    </row>
    <row r="100" spans="2:2" ht="13.5" customHeight="1">
      <c r="B100" s="81"/>
    </row>
    <row r="101" spans="2:2" ht="13.5" customHeight="1">
      <c r="B101" s="81"/>
    </row>
    <row r="102" spans="2:2" ht="13.5" customHeight="1">
      <c r="B102" s="81"/>
    </row>
    <row r="103" spans="2:2" ht="13.5" customHeight="1">
      <c r="B103" s="81"/>
    </row>
    <row r="104" spans="2:2" ht="13.5" customHeight="1">
      <c r="B104" s="81"/>
    </row>
    <row r="105" spans="2:2" ht="13.5" customHeight="1">
      <c r="B105" s="81"/>
    </row>
    <row r="106" spans="2:2" ht="13.5" customHeight="1">
      <c r="B106" s="81"/>
    </row>
    <row r="107" spans="2:2" ht="13.5" customHeight="1">
      <c r="B107" s="81"/>
    </row>
    <row r="108" spans="2:2" ht="13.5" customHeight="1">
      <c r="B108" s="81"/>
    </row>
    <row r="109" spans="2:2" ht="13.5" customHeight="1">
      <c r="B109" s="81"/>
    </row>
    <row r="110" spans="2:2" ht="13.5" customHeight="1">
      <c r="B110" s="81"/>
    </row>
    <row r="111" spans="2:2" ht="13.5" customHeight="1">
      <c r="B111" s="81"/>
    </row>
    <row r="112" spans="2:2" ht="13.5" customHeight="1">
      <c r="B112" s="81"/>
    </row>
    <row r="113" spans="2:2" ht="13.5" customHeight="1">
      <c r="B113" s="81"/>
    </row>
    <row r="114" spans="2:2" ht="13.5" customHeight="1">
      <c r="B114" s="91"/>
    </row>
    <row r="115" spans="2:2" ht="13.5" customHeight="1">
      <c r="B115" s="81"/>
    </row>
    <row r="116" spans="2:2" ht="13.5" customHeight="1">
      <c r="B116" s="81"/>
    </row>
    <row r="117" spans="2:2" ht="13.5" customHeight="1">
      <c r="B117" s="81"/>
    </row>
    <row r="118" spans="2:2" ht="13.5" customHeight="1">
      <c r="B118" s="81"/>
    </row>
    <row r="119" spans="2:2" ht="13.5" customHeight="1">
      <c r="B119" s="81"/>
    </row>
    <row r="120" spans="2:2" ht="13.5" customHeight="1">
      <c r="B120" s="81"/>
    </row>
    <row r="121" spans="2:2" s="92" customFormat="1" ht="13.5" customHeight="1">
      <c r="B121" s="254"/>
    </row>
    <row r="122" spans="2:2" ht="13.5" customHeight="1">
      <c r="B122" s="81"/>
    </row>
    <row r="123" spans="2:2" ht="13.5" customHeight="1">
      <c r="B123" s="81"/>
    </row>
    <row r="124" spans="2:2" ht="13.5" customHeight="1">
      <c r="B124" s="81"/>
    </row>
    <row r="125" spans="2:2" s="92" customFormat="1" ht="13.5" customHeight="1">
      <c r="B125" s="254"/>
    </row>
    <row r="131" spans="2:112" ht="13.5" customHeight="1">
      <c r="B131" s="81"/>
    </row>
    <row r="132" spans="2:112" ht="13.5" customHeight="1">
      <c r="B132" s="81"/>
    </row>
    <row r="133" spans="2:112" ht="13.5" customHeight="1">
      <c r="B133" s="81"/>
    </row>
    <row r="134" spans="2:112" ht="13.5" customHeight="1">
      <c r="B134" s="81"/>
    </row>
    <row r="135" spans="2:112" ht="13.5" customHeight="1">
      <c r="B135" s="81"/>
    </row>
    <row r="136" spans="2:112" ht="13.5" customHeight="1">
      <c r="B136" s="81"/>
    </row>
    <row r="137" spans="2:112" ht="13.5" customHeight="1">
      <c r="B137" s="81"/>
    </row>
    <row r="138" spans="2:112" ht="13.5" customHeight="1">
      <c r="B138" s="81"/>
    </row>
    <row r="139" spans="2:112" ht="13.5" customHeight="1">
      <c r="B139" s="81"/>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c r="AB139" s="146"/>
      <c r="AC139" s="146"/>
      <c r="AD139" s="146"/>
      <c r="AE139" s="146"/>
      <c r="AF139" s="146"/>
      <c r="AG139" s="146"/>
      <c r="AH139" s="146"/>
      <c r="AI139" s="146"/>
      <c r="AJ139" s="146"/>
      <c r="AK139" s="146"/>
      <c r="AL139" s="146"/>
      <c r="AM139" s="146"/>
      <c r="AN139" s="146"/>
      <c r="AO139" s="146"/>
      <c r="AP139" s="146"/>
      <c r="AQ139" s="146"/>
      <c r="AR139" s="146"/>
      <c r="AS139" s="146"/>
      <c r="AT139" s="146"/>
      <c r="AU139" s="146"/>
      <c r="AV139" s="142"/>
      <c r="AW139" s="142"/>
      <c r="AX139" s="142"/>
      <c r="AY139" s="142"/>
      <c r="AZ139" s="142"/>
      <c r="BA139" s="142"/>
      <c r="BB139" s="142"/>
      <c r="BC139" s="142"/>
      <c r="BI139" s="140"/>
      <c r="BJ139" s="140"/>
      <c r="BK139" s="140"/>
      <c r="BL139" s="140"/>
      <c r="BM139" s="146"/>
      <c r="BN139" s="146"/>
      <c r="BO139" s="146"/>
      <c r="BP139" s="146"/>
      <c r="BQ139" s="146"/>
      <c r="BR139" s="146"/>
      <c r="BS139" s="146"/>
      <c r="BT139" s="146"/>
      <c r="BU139" s="146"/>
      <c r="BV139" s="146"/>
      <c r="BW139" s="146"/>
      <c r="BX139" s="146"/>
      <c r="BY139" s="146"/>
      <c r="BZ139" s="146"/>
      <c r="CA139" s="146"/>
      <c r="CB139" s="146"/>
      <c r="CC139" s="146"/>
      <c r="CD139" s="146"/>
      <c r="CE139" s="146"/>
      <c r="CF139" s="146"/>
      <c r="CG139" s="146"/>
      <c r="CH139" s="146"/>
      <c r="CI139" s="146"/>
      <c r="CJ139" s="146"/>
      <c r="CK139" s="146"/>
      <c r="CL139" s="146"/>
      <c r="CM139" s="146"/>
      <c r="CN139" s="146"/>
      <c r="CO139" s="146"/>
      <c r="CP139" s="146"/>
      <c r="CQ139" s="146"/>
      <c r="CR139" s="146"/>
      <c r="CS139" s="146"/>
      <c r="CT139" s="146"/>
      <c r="CU139" s="146"/>
      <c r="CV139" s="146"/>
      <c r="CW139" s="146"/>
      <c r="CX139" s="146"/>
      <c r="CY139" s="146"/>
      <c r="CZ139" s="146"/>
      <c r="DA139" s="146"/>
      <c r="DB139" s="146"/>
      <c r="DC139" s="146"/>
      <c r="DD139" s="146"/>
      <c r="DE139" s="146"/>
      <c r="DF139" s="146"/>
      <c r="DG139" s="146"/>
      <c r="DH139" s="142"/>
    </row>
    <row r="140" spans="2:112" ht="13.5" customHeight="1">
      <c r="B140" s="81"/>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2"/>
      <c r="AW140" s="142"/>
      <c r="AX140" s="142"/>
      <c r="AY140" s="142"/>
      <c r="AZ140" s="142"/>
      <c r="BA140" s="142"/>
      <c r="BB140" s="142"/>
      <c r="BC140" s="142"/>
      <c r="BI140" s="140"/>
      <c r="BJ140" s="140"/>
      <c r="BK140" s="140"/>
      <c r="BL140" s="140"/>
      <c r="BM140" s="146"/>
      <c r="BN140" s="146"/>
      <c r="BO140" s="146"/>
      <c r="BP140" s="146"/>
      <c r="BQ140" s="146"/>
      <c r="BR140" s="146"/>
      <c r="BS140" s="146"/>
      <c r="BT140" s="146"/>
      <c r="BU140" s="146"/>
      <c r="BV140" s="146"/>
      <c r="BW140" s="146"/>
      <c r="BX140" s="146"/>
      <c r="BY140" s="146"/>
      <c r="BZ140" s="146"/>
      <c r="CA140" s="146"/>
      <c r="CB140" s="146"/>
      <c r="CC140" s="146"/>
      <c r="CD140" s="146"/>
      <c r="CE140" s="146"/>
      <c r="CF140" s="146"/>
      <c r="CG140" s="146"/>
      <c r="CH140" s="146"/>
      <c r="CI140" s="146"/>
      <c r="CJ140" s="146"/>
      <c r="CK140" s="146"/>
      <c r="CL140" s="146"/>
      <c r="CM140" s="146"/>
      <c r="CN140" s="146"/>
      <c r="CO140" s="146"/>
      <c r="CP140" s="146"/>
      <c r="CQ140" s="146"/>
      <c r="CR140" s="146"/>
      <c r="CS140" s="146"/>
      <c r="CT140" s="146"/>
      <c r="CU140" s="146"/>
      <c r="CV140" s="146"/>
      <c r="CW140" s="146"/>
      <c r="CX140" s="146"/>
      <c r="CY140" s="146"/>
      <c r="CZ140" s="146"/>
      <c r="DA140" s="146"/>
      <c r="DB140" s="146"/>
      <c r="DC140" s="146"/>
      <c r="DD140" s="146"/>
      <c r="DE140" s="146"/>
      <c r="DF140" s="146"/>
      <c r="DG140" s="146"/>
      <c r="DH140" s="142"/>
    </row>
    <row r="141" spans="2:112" ht="13.5" customHeight="1">
      <c r="B141" s="81"/>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c r="AA141" s="146"/>
      <c r="AB141" s="146"/>
      <c r="AC141" s="146"/>
      <c r="AD141" s="146"/>
      <c r="AE141" s="146"/>
      <c r="AF141" s="146"/>
      <c r="AG141" s="146"/>
      <c r="AH141" s="146"/>
      <c r="AI141" s="146"/>
      <c r="AJ141" s="146"/>
      <c r="AK141" s="146"/>
      <c r="AL141" s="146"/>
      <c r="AM141" s="146"/>
      <c r="AN141" s="146"/>
      <c r="AO141" s="146"/>
      <c r="AP141" s="146"/>
      <c r="AQ141" s="146"/>
      <c r="AR141" s="146"/>
      <c r="AS141" s="146"/>
      <c r="AT141" s="146"/>
      <c r="AU141" s="146"/>
      <c r="AV141" s="142"/>
      <c r="AW141" s="142"/>
      <c r="AX141" s="142"/>
      <c r="AY141" s="142"/>
      <c r="AZ141" s="142"/>
      <c r="BA141" s="142"/>
      <c r="BB141" s="142"/>
      <c r="BC141" s="142"/>
      <c r="BI141" s="140"/>
      <c r="BJ141" s="140"/>
      <c r="BK141" s="140"/>
      <c r="BL141" s="140"/>
      <c r="BM141" s="146"/>
      <c r="BN141" s="146"/>
      <c r="BO141" s="146"/>
      <c r="BP141" s="146"/>
      <c r="BQ141" s="146"/>
      <c r="BR141" s="146"/>
      <c r="BS141" s="146"/>
      <c r="BT141" s="146"/>
      <c r="BU141" s="146"/>
      <c r="BV141" s="146"/>
      <c r="BW141" s="146"/>
      <c r="BX141" s="146"/>
      <c r="BY141" s="146"/>
      <c r="BZ141" s="146"/>
      <c r="CA141" s="146"/>
      <c r="CB141" s="146"/>
      <c r="CC141" s="146"/>
      <c r="CD141" s="146"/>
      <c r="CE141" s="146"/>
      <c r="CF141" s="146"/>
      <c r="CG141" s="146"/>
      <c r="CH141" s="146"/>
      <c r="CI141" s="146"/>
      <c r="CJ141" s="146"/>
      <c r="CK141" s="146"/>
      <c r="CL141" s="146"/>
      <c r="CM141" s="146"/>
      <c r="CN141" s="146"/>
      <c r="CO141" s="146"/>
      <c r="CP141" s="146"/>
      <c r="CQ141" s="146"/>
      <c r="CR141" s="146"/>
      <c r="CS141" s="146"/>
      <c r="CT141" s="146"/>
      <c r="CU141" s="146"/>
      <c r="CV141" s="146"/>
      <c r="CW141" s="146"/>
      <c r="CX141" s="146"/>
      <c r="CY141" s="146"/>
      <c r="CZ141" s="146"/>
      <c r="DA141" s="146"/>
      <c r="DB141" s="146"/>
      <c r="DC141" s="146"/>
      <c r="DD141" s="146"/>
      <c r="DE141" s="146"/>
      <c r="DF141" s="146"/>
      <c r="DG141" s="146"/>
      <c r="DH141" s="142"/>
    </row>
    <row r="142" spans="2:112" ht="13.5" customHeight="1">
      <c r="B142" s="81"/>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c r="AQ142" s="140"/>
      <c r="AR142" s="140"/>
      <c r="AS142" s="140"/>
      <c r="AT142" s="140"/>
      <c r="AU142" s="140"/>
      <c r="AV142" s="142"/>
      <c r="AW142" s="142"/>
      <c r="AX142" s="142"/>
      <c r="AY142" s="142"/>
      <c r="AZ142" s="142"/>
      <c r="BA142" s="142"/>
      <c r="BB142" s="142"/>
      <c r="BC142" s="142"/>
      <c r="BI142" s="140"/>
      <c r="BJ142" s="140"/>
      <c r="BK142" s="140"/>
      <c r="BL142" s="140"/>
      <c r="BM142" s="146"/>
      <c r="BN142" s="146"/>
      <c r="BO142" s="146"/>
      <c r="BP142" s="146"/>
      <c r="BQ142" s="146"/>
      <c r="BR142" s="146"/>
      <c r="BS142" s="146"/>
      <c r="BT142" s="146"/>
      <c r="BU142" s="146"/>
      <c r="BV142" s="146"/>
      <c r="BW142" s="146"/>
      <c r="BX142" s="146"/>
      <c r="BY142" s="146"/>
      <c r="BZ142" s="146"/>
      <c r="CA142" s="146"/>
      <c r="CB142" s="146"/>
      <c r="CC142" s="146"/>
      <c r="CD142" s="146"/>
      <c r="CE142" s="146"/>
      <c r="CF142" s="146"/>
      <c r="CG142" s="146"/>
      <c r="CH142" s="146"/>
      <c r="CI142" s="146"/>
      <c r="CJ142" s="146"/>
      <c r="CK142" s="146"/>
      <c r="CL142" s="146"/>
      <c r="CM142" s="146"/>
      <c r="CN142" s="146"/>
      <c r="CO142" s="146"/>
      <c r="CP142" s="146"/>
      <c r="CQ142" s="146"/>
      <c r="CR142" s="146"/>
      <c r="CS142" s="146"/>
      <c r="CT142" s="146"/>
      <c r="CU142" s="146"/>
      <c r="CV142" s="146"/>
      <c r="CW142" s="146"/>
      <c r="CX142" s="146"/>
      <c r="CY142" s="146"/>
      <c r="CZ142" s="146"/>
      <c r="DA142" s="146"/>
      <c r="DB142" s="146"/>
      <c r="DC142" s="146"/>
      <c r="DD142" s="146"/>
      <c r="DE142" s="146"/>
      <c r="DF142" s="146"/>
      <c r="DG142" s="146"/>
      <c r="DH142" s="142"/>
    </row>
    <row r="143" spans="2:112" ht="13.5" customHeight="1">
      <c r="B143" s="81"/>
      <c r="C143" s="140"/>
      <c r="D143" s="140"/>
      <c r="E143" s="140"/>
      <c r="F143" s="140"/>
      <c r="G143" s="140"/>
      <c r="H143" s="140"/>
      <c r="I143" s="140"/>
      <c r="J143" s="140"/>
      <c r="K143" s="140"/>
      <c r="L143" s="140"/>
      <c r="M143" s="140"/>
      <c r="N143" s="140"/>
      <c r="O143" s="140"/>
      <c r="AV143" s="142"/>
      <c r="AW143" s="142"/>
      <c r="AX143" s="142"/>
      <c r="AY143" s="142"/>
      <c r="AZ143" s="142"/>
      <c r="BA143" s="142"/>
      <c r="BB143" s="142"/>
      <c r="BC143" s="142"/>
      <c r="BI143" s="140"/>
      <c r="BJ143" s="140"/>
      <c r="BK143" s="140"/>
      <c r="BL143" s="140"/>
      <c r="BM143" s="146"/>
      <c r="BN143" s="146"/>
      <c r="BO143" s="146"/>
      <c r="BP143" s="146"/>
      <c r="BQ143" s="146"/>
      <c r="BR143" s="146"/>
      <c r="BS143" s="146"/>
      <c r="BT143" s="146"/>
      <c r="BU143" s="146"/>
      <c r="BV143" s="146"/>
      <c r="BW143" s="146"/>
      <c r="BX143" s="146"/>
      <c r="BY143" s="146"/>
      <c r="BZ143" s="146"/>
      <c r="CA143" s="146"/>
      <c r="CB143" s="146"/>
      <c r="CC143" s="146"/>
      <c r="CD143" s="146"/>
      <c r="CE143" s="146"/>
      <c r="CF143" s="146"/>
      <c r="CG143" s="146"/>
      <c r="CH143" s="146"/>
      <c r="CI143" s="146"/>
      <c r="CJ143" s="146"/>
      <c r="CK143" s="146"/>
      <c r="CL143" s="146"/>
      <c r="CM143" s="146"/>
      <c r="CN143" s="146"/>
      <c r="CO143" s="146"/>
      <c r="CP143" s="146"/>
      <c r="CQ143" s="146"/>
      <c r="CR143" s="146"/>
      <c r="CS143" s="146"/>
      <c r="CT143" s="146"/>
      <c r="CU143" s="146"/>
      <c r="CV143" s="146"/>
      <c r="CW143" s="146"/>
      <c r="CX143" s="146"/>
      <c r="CY143" s="146"/>
      <c r="CZ143" s="146"/>
      <c r="DA143" s="146"/>
      <c r="DB143" s="146"/>
      <c r="DC143" s="146"/>
      <c r="DD143" s="146"/>
      <c r="DE143" s="146"/>
      <c r="DF143" s="146"/>
      <c r="DG143" s="146"/>
      <c r="DH143" s="142"/>
    </row>
    <row r="144" spans="2:112" ht="13.5" customHeight="1">
      <c r="B144" s="81"/>
      <c r="C144" s="140"/>
      <c r="D144" s="140"/>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146"/>
      <c r="AN144" s="146"/>
      <c r="AO144" s="146"/>
      <c r="AP144" s="146"/>
      <c r="AQ144" s="146"/>
      <c r="AR144" s="146"/>
      <c r="AS144" s="146"/>
      <c r="AT144" s="146"/>
      <c r="AU144" s="146"/>
      <c r="AV144" s="142"/>
      <c r="AW144" s="142"/>
      <c r="AX144" s="142"/>
      <c r="AY144" s="142"/>
      <c r="AZ144" s="142"/>
      <c r="BA144" s="142"/>
      <c r="BB144" s="142"/>
      <c r="BC144" s="142"/>
      <c r="BI144" s="140"/>
      <c r="BJ144" s="140"/>
      <c r="BK144" s="140"/>
      <c r="BL144" s="140"/>
      <c r="BM144" s="146"/>
      <c r="BN144" s="146"/>
      <c r="BO144" s="146"/>
      <c r="BP144" s="146"/>
      <c r="BQ144" s="146"/>
      <c r="BR144" s="146"/>
      <c r="BS144" s="146"/>
      <c r="BT144" s="146"/>
      <c r="BU144" s="146"/>
      <c r="BV144" s="146"/>
      <c r="BW144" s="146"/>
      <c r="BX144" s="146"/>
      <c r="BY144" s="146"/>
      <c r="BZ144" s="146"/>
      <c r="CA144" s="146"/>
      <c r="CB144" s="146"/>
      <c r="CC144" s="146"/>
      <c r="CD144" s="146"/>
      <c r="CE144" s="146"/>
      <c r="CF144" s="146"/>
      <c r="CG144" s="146"/>
      <c r="CH144" s="146"/>
      <c r="CI144" s="146"/>
      <c r="CJ144" s="146"/>
      <c r="CK144" s="146"/>
      <c r="CL144" s="146"/>
      <c r="CM144" s="146"/>
      <c r="CN144" s="146"/>
      <c r="CO144" s="146"/>
      <c r="CP144" s="146"/>
      <c r="CQ144" s="146"/>
      <c r="CR144" s="146"/>
      <c r="CS144" s="146"/>
      <c r="CT144" s="146"/>
      <c r="CU144" s="146"/>
      <c r="CV144" s="146"/>
      <c r="CW144" s="146"/>
      <c r="CX144" s="146"/>
      <c r="CY144" s="146"/>
      <c r="CZ144" s="146"/>
      <c r="DA144" s="146"/>
      <c r="DB144" s="146"/>
      <c r="DC144" s="146"/>
      <c r="DD144" s="146"/>
      <c r="DE144" s="146"/>
      <c r="DF144" s="146"/>
      <c r="DG144" s="146"/>
      <c r="DH144" s="142"/>
    </row>
    <row r="145" spans="2:112" s="92" customFormat="1" ht="13.5" customHeight="1">
      <c r="B145" s="254"/>
      <c r="C145" s="140"/>
      <c r="D145" s="140"/>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c r="AA145" s="146"/>
      <c r="AB145" s="146"/>
      <c r="AC145" s="146"/>
      <c r="AD145" s="146"/>
      <c r="AE145" s="146"/>
      <c r="AF145" s="146"/>
      <c r="AG145" s="146"/>
      <c r="AH145" s="146"/>
      <c r="AI145" s="146"/>
      <c r="AJ145" s="146"/>
      <c r="AK145" s="146"/>
      <c r="AL145" s="146"/>
      <c r="AM145" s="146"/>
      <c r="AN145" s="146"/>
      <c r="AO145" s="146"/>
      <c r="AP145" s="146"/>
      <c r="AQ145" s="146"/>
      <c r="AR145" s="146"/>
      <c r="AS145" s="146"/>
      <c r="AT145" s="146"/>
      <c r="AU145" s="146"/>
      <c r="AV145" s="256"/>
      <c r="AW145" s="256"/>
      <c r="AX145" s="256"/>
      <c r="AY145" s="256"/>
      <c r="AZ145" s="256"/>
      <c r="BA145" s="256"/>
      <c r="BB145" s="256"/>
      <c r="BC145" s="256"/>
      <c r="BD145" s="254"/>
      <c r="BE145" s="254"/>
      <c r="BF145" s="254"/>
      <c r="BG145" s="254"/>
      <c r="BH145" s="254"/>
      <c r="BI145" s="140"/>
      <c r="BJ145" s="140"/>
      <c r="BK145" s="140"/>
      <c r="BL145" s="140"/>
      <c r="BM145" s="255"/>
      <c r="BN145" s="255"/>
      <c r="BO145" s="146"/>
      <c r="BP145" s="146"/>
      <c r="BQ145" s="146"/>
      <c r="BR145" s="146"/>
      <c r="BS145" s="146"/>
      <c r="BT145" s="146"/>
      <c r="BU145" s="146"/>
      <c r="BV145" s="146"/>
      <c r="BW145" s="146"/>
      <c r="BX145" s="146"/>
      <c r="BY145" s="146"/>
      <c r="BZ145" s="146"/>
      <c r="CA145" s="146"/>
      <c r="CB145" s="146"/>
      <c r="CC145" s="146"/>
      <c r="CD145" s="146"/>
      <c r="CE145" s="146"/>
      <c r="CF145" s="146"/>
      <c r="CG145" s="146"/>
      <c r="CH145" s="146"/>
      <c r="CI145" s="146"/>
      <c r="CJ145" s="146"/>
      <c r="CK145" s="146"/>
      <c r="CL145" s="146"/>
      <c r="CM145" s="146"/>
      <c r="CN145" s="146"/>
      <c r="CO145" s="146"/>
      <c r="CP145" s="146"/>
      <c r="CQ145" s="146"/>
      <c r="CR145" s="146"/>
      <c r="CS145" s="146"/>
      <c r="CT145" s="146"/>
      <c r="CU145" s="146"/>
      <c r="CV145" s="146"/>
      <c r="CW145" s="146"/>
      <c r="CX145" s="146"/>
      <c r="CY145" s="146"/>
      <c r="CZ145" s="146"/>
      <c r="DA145" s="146"/>
      <c r="DB145" s="146"/>
      <c r="DC145" s="146"/>
      <c r="DD145" s="146"/>
      <c r="DE145" s="146"/>
      <c r="DF145" s="146"/>
      <c r="DG145" s="146"/>
      <c r="DH145" s="142"/>
    </row>
    <row r="146" spans="2:112" ht="13.5" customHeight="1">
      <c r="B146" s="81"/>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6"/>
      <c r="AV146" s="145"/>
      <c r="AW146" s="145"/>
      <c r="AX146" s="142"/>
      <c r="AY146" s="142"/>
      <c r="AZ146" s="142"/>
      <c r="BA146" s="142"/>
      <c r="BB146" s="142"/>
      <c r="BC146" s="142"/>
      <c r="BI146" s="140"/>
      <c r="BJ146" s="140"/>
      <c r="BK146" s="140"/>
      <c r="BL146" s="140"/>
      <c r="BM146" s="255"/>
      <c r="BN146" s="255"/>
      <c r="BO146" s="146"/>
      <c r="BP146" s="146"/>
      <c r="BQ146" s="146"/>
      <c r="BR146" s="146"/>
      <c r="BS146" s="146"/>
      <c r="BT146" s="146"/>
      <c r="BU146" s="146"/>
      <c r="BV146" s="146"/>
      <c r="BW146" s="146"/>
      <c r="BX146" s="146"/>
      <c r="BY146" s="146"/>
      <c r="BZ146" s="146"/>
      <c r="CA146" s="146"/>
      <c r="CB146" s="146"/>
      <c r="CC146" s="146"/>
      <c r="CD146" s="146"/>
      <c r="CE146" s="146"/>
      <c r="CF146" s="146"/>
      <c r="CG146" s="146"/>
      <c r="CH146" s="146"/>
      <c r="CI146" s="146"/>
      <c r="CJ146" s="146"/>
      <c r="CK146" s="146"/>
      <c r="CL146" s="146"/>
      <c r="CM146" s="146"/>
      <c r="CN146" s="146"/>
      <c r="CO146" s="146"/>
      <c r="CP146" s="146"/>
      <c r="CQ146" s="146"/>
      <c r="CR146" s="146"/>
      <c r="CS146" s="146"/>
      <c r="CT146" s="146"/>
      <c r="CU146" s="146"/>
      <c r="CV146" s="146"/>
      <c r="CW146" s="146"/>
      <c r="CX146" s="146"/>
      <c r="CY146" s="146"/>
      <c r="CZ146" s="146"/>
      <c r="DA146" s="146"/>
      <c r="DB146" s="146"/>
      <c r="DC146" s="146"/>
      <c r="DD146" s="146"/>
      <c r="DE146" s="146"/>
      <c r="DF146" s="146"/>
      <c r="DG146" s="146"/>
      <c r="DH146" s="142"/>
    </row>
    <row r="147" spans="2:112" ht="13.5" customHeight="1">
      <c r="B147" s="81"/>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6"/>
      <c r="AV147" s="145"/>
      <c r="AW147" s="145"/>
      <c r="AX147" s="142"/>
      <c r="AY147" s="142"/>
      <c r="AZ147" s="142"/>
      <c r="BA147" s="142"/>
      <c r="BB147" s="142"/>
      <c r="BC147" s="142"/>
      <c r="BI147" s="140"/>
      <c r="BJ147" s="140"/>
      <c r="BK147" s="140"/>
      <c r="BL147" s="140"/>
      <c r="BM147" s="255"/>
      <c r="BN147" s="255"/>
      <c r="BO147" s="146"/>
      <c r="BP147" s="146"/>
      <c r="BQ147" s="146"/>
      <c r="BR147" s="146"/>
      <c r="BS147" s="146"/>
      <c r="BT147" s="146"/>
      <c r="BU147" s="146"/>
      <c r="BV147" s="146"/>
      <c r="BW147" s="146"/>
      <c r="BX147" s="146"/>
      <c r="BY147" s="146"/>
      <c r="BZ147" s="146"/>
      <c r="CA147" s="146"/>
      <c r="CB147" s="146"/>
      <c r="CC147" s="146"/>
      <c r="CD147" s="146"/>
      <c r="CE147" s="146"/>
      <c r="CF147" s="146"/>
      <c r="CG147" s="146"/>
      <c r="CH147" s="146"/>
      <c r="CI147" s="146"/>
      <c r="CJ147" s="146"/>
      <c r="CK147" s="146"/>
      <c r="CL147" s="146"/>
      <c r="CM147" s="146"/>
      <c r="CN147" s="146"/>
      <c r="CO147" s="146"/>
      <c r="CP147" s="146"/>
      <c r="CQ147" s="146"/>
      <c r="CR147" s="146"/>
      <c r="CS147" s="146"/>
      <c r="CT147" s="146"/>
      <c r="CU147" s="146"/>
      <c r="CV147" s="146"/>
      <c r="CW147" s="146"/>
      <c r="CX147" s="146"/>
      <c r="CY147" s="146"/>
      <c r="CZ147" s="146"/>
      <c r="DA147" s="146"/>
      <c r="DB147" s="146"/>
      <c r="DC147" s="146"/>
      <c r="DD147" s="146"/>
      <c r="DE147" s="146"/>
      <c r="DF147" s="146"/>
      <c r="DG147" s="146"/>
      <c r="DH147" s="142"/>
    </row>
    <row r="148" spans="2:112" ht="13.5" customHeight="1">
      <c r="B148" s="81"/>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5"/>
      <c r="AW148" s="145"/>
      <c r="AX148" s="142"/>
      <c r="AY148" s="142"/>
      <c r="AZ148" s="142"/>
      <c r="BA148" s="142"/>
      <c r="BB148" s="142"/>
      <c r="BC148" s="142"/>
      <c r="BI148" s="140"/>
      <c r="BJ148" s="140"/>
      <c r="BK148" s="140"/>
      <c r="BL148" s="140"/>
      <c r="BM148" s="255"/>
      <c r="BN148" s="255"/>
      <c r="BO148" s="146"/>
      <c r="BP148" s="146"/>
      <c r="BQ148" s="146"/>
      <c r="BR148" s="146"/>
      <c r="BS148" s="146"/>
      <c r="BT148" s="146"/>
      <c r="BU148" s="146"/>
      <c r="BV148" s="146"/>
      <c r="BW148" s="146"/>
      <c r="BX148" s="146"/>
      <c r="BY148" s="146"/>
      <c r="BZ148" s="146"/>
      <c r="CA148" s="146"/>
      <c r="CB148" s="146"/>
      <c r="CC148" s="146"/>
      <c r="CD148" s="146"/>
      <c r="CE148" s="146"/>
      <c r="CF148" s="146"/>
      <c r="CG148" s="146"/>
      <c r="CH148" s="146"/>
      <c r="CI148" s="146"/>
      <c r="CJ148" s="146"/>
      <c r="CK148" s="146"/>
      <c r="CL148" s="146"/>
      <c r="CM148" s="146"/>
      <c r="CN148" s="146"/>
      <c r="CO148" s="146"/>
      <c r="CP148" s="146"/>
      <c r="CQ148" s="146"/>
      <c r="CR148" s="146"/>
      <c r="CS148" s="146"/>
      <c r="CT148" s="146"/>
      <c r="CU148" s="146"/>
      <c r="CV148" s="146"/>
      <c r="CW148" s="146"/>
      <c r="CX148" s="146"/>
      <c r="CY148" s="146"/>
      <c r="CZ148" s="146"/>
      <c r="DA148" s="146"/>
      <c r="DB148" s="146"/>
      <c r="DC148" s="146"/>
      <c r="DD148" s="146"/>
      <c r="DE148" s="146"/>
      <c r="DF148" s="146"/>
      <c r="DG148" s="146"/>
    </row>
    <row r="149" spans="2:112" ht="13.5" customHeight="1">
      <c r="B149" s="81"/>
      <c r="C149" s="140"/>
      <c r="D149" s="140"/>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c r="AA149" s="146"/>
      <c r="AB149" s="146"/>
      <c r="AC149" s="146"/>
      <c r="AD149" s="146"/>
      <c r="AE149" s="146"/>
      <c r="AF149" s="146"/>
      <c r="AG149" s="146"/>
      <c r="AH149" s="146"/>
      <c r="AI149" s="146"/>
      <c r="AJ149" s="146"/>
      <c r="AK149" s="146"/>
      <c r="AL149" s="146"/>
      <c r="AM149" s="146"/>
      <c r="AN149" s="146"/>
      <c r="AO149" s="146"/>
      <c r="AP149" s="146"/>
      <c r="AQ149" s="146"/>
      <c r="AR149" s="146"/>
      <c r="AS149" s="146"/>
      <c r="AT149" s="146"/>
      <c r="AU149" s="146"/>
      <c r="AV149" s="145"/>
      <c r="AW149" s="145"/>
      <c r="AX149" s="142"/>
      <c r="AY149" s="142"/>
      <c r="AZ149" s="142"/>
      <c r="BA149" s="142"/>
      <c r="BB149" s="142"/>
      <c r="BC149" s="142"/>
      <c r="BI149" s="146"/>
      <c r="BJ149" s="140"/>
      <c r="BK149" s="140"/>
      <c r="BL149" s="257"/>
      <c r="BM149" s="146"/>
      <c r="BN149" s="146"/>
      <c r="BO149" s="146"/>
      <c r="BP149" s="146"/>
      <c r="BQ149" s="146"/>
      <c r="BR149" s="146"/>
      <c r="BS149" s="146"/>
      <c r="BT149" s="146"/>
      <c r="BU149" s="146"/>
      <c r="BV149" s="146"/>
      <c r="BW149" s="146"/>
      <c r="BX149" s="146"/>
      <c r="BY149" s="146"/>
      <c r="BZ149" s="146"/>
      <c r="CA149" s="146"/>
      <c r="CB149" s="146"/>
      <c r="CC149" s="146"/>
      <c r="CD149" s="146"/>
      <c r="CE149" s="146"/>
      <c r="CF149" s="146"/>
      <c r="CG149" s="146"/>
      <c r="CH149" s="146"/>
      <c r="CI149" s="146"/>
      <c r="CJ149" s="146"/>
      <c r="CK149" s="146"/>
      <c r="CL149" s="146"/>
      <c r="CM149" s="146"/>
      <c r="CN149" s="146"/>
      <c r="CO149" s="146"/>
      <c r="CP149" s="146"/>
      <c r="CQ149" s="146"/>
      <c r="CR149" s="146"/>
      <c r="CS149" s="146"/>
      <c r="CT149" s="146"/>
      <c r="CU149" s="146"/>
      <c r="CV149" s="146"/>
      <c r="CW149" s="146"/>
      <c r="CX149" s="146"/>
      <c r="CY149" s="146"/>
      <c r="CZ149" s="146"/>
      <c r="DA149" s="146"/>
      <c r="DB149" s="146"/>
      <c r="DC149" s="146"/>
      <c r="DD149" s="146"/>
      <c r="DE149" s="146"/>
      <c r="DF149" s="146"/>
      <c r="DG149" s="146"/>
    </row>
    <row r="150" spans="2:112" ht="13.5" customHeight="1">
      <c r="B150" s="81"/>
      <c r="C150" s="140"/>
      <c r="D150" s="140"/>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c r="AA150" s="146"/>
      <c r="AB150" s="146"/>
      <c r="AC150" s="146"/>
      <c r="AD150" s="146"/>
      <c r="AE150" s="146"/>
      <c r="AF150" s="146"/>
      <c r="AG150" s="146"/>
      <c r="AH150" s="146"/>
      <c r="AI150" s="146"/>
      <c r="AJ150" s="146"/>
      <c r="AK150" s="146"/>
      <c r="AL150" s="146"/>
      <c r="AM150" s="146"/>
      <c r="AN150" s="146"/>
      <c r="AO150" s="146"/>
      <c r="AP150" s="146"/>
      <c r="AQ150" s="146"/>
      <c r="AR150" s="146"/>
      <c r="AS150" s="146"/>
      <c r="AT150" s="146"/>
      <c r="AU150" s="146"/>
      <c r="AV150" s="145"/>
      <c r="AW150" s="145"/>
      <c r="AX150" s="142"/>
      <c r="AY150" s="142"/>
      <c r="AZ150" s="142"/>
      <c r="BA150" s="142"/>
      <c r="BB150" s="142"/>
      <c r="BC150" s="142"/>
      <c r="BI150" s="146"/>
      <c r="BJ150" s="140"/>
      <c r="BK150" s="140"/>
      <c r="BL150" s="257"/>
      <c r="BM150" s="146"/>
      <c r="BN150" s="146"/>
      <c r="BO150" s="146"/>
      <c r="BP150" s="146"/>
      <c r="BQ150" s="146"/>
      <c r="BR150" s="146"/>
      <c r="BS150" s="146"/>
      <c r="BT150" s="146"/>
      <c r="BU150" s="146"/>
      <c r="BV150" s="146"/>
      <c r="BW150" s="146"/>
      <c r="BX150" s="146"/>
      <c r="BY150" s="146"/>
      <c r="BZ150" s="146"/>
      <c r="CA150" s="146"/>
      <c r="CB150" s="146"/>
      <c r="CC150" s="146"/>
      <c r="CD150" s="146"/>
      <c r="CE150" s="146"/>
      <c r="CF150" s="146"/>
      <c r="CG150" s="146"/>
      <c r="CH150" s="146"/>
      <c r="CI150" s="146"/>
      <c r="CJ150" s="146"/>
      <c r="CK150" s="146"/>
      <c r="CL150" s="146"/>
      <c r="CM150" s="146"/>
      <c r="CN150" s="146"/>
      <c r="CO150" s="146"/>
      <c r="CP150" s="146"/>
      <c r="CQ150" s="146"/>
      <c r="CR150" s="146"/>
      <c r="CS150" s="146"/>
      <c r="CT150" s="146"/>
      <c r="CU150" s="146"/>
      <c r="CV150" s="146"/>
      <c r="CW150" s="146"/>
      <c r="CX150" s="146"/>
      <c r="CY150" s="146"/>
      <c r="CZ150" s="146"/>
      <c r="DA150" s="146"/>
      <c r="DB150" s="146"/>
      <c r="DC150" s="146"/>
      <c r="DD150" s="146"/>
      <c r="DE150" s="146"/>
      <c r="DF150" s="146"/>
      <c r="DG150" s="146"/>
    </row>
    <row r="151" spans="2:112" ht="13.5" customHeight="1">
      <c r="B151" s="81"/>
      <c r="C151" s="142"/>
      <c r="D151" s="142"/>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c r="AA151" s="146"/>
      <c r="AB151" s="146"/>
      <c r="AC151" s="146"/>
      <c r="AD151" s="146"/>
      <c r="AE151" s="146"/>
      <c r="AF151" s="146"/>
      <c r="AG151" s="146"/>
      <c r="AH151" s="146"/>
      <c r="AI151" s="146"/>
      <c r="AJ151" s="146"/>
      <c r="AK151" s="146"/>
      <c r="AL151" s="146"/>
      <c r="AM151" s="146"/>
      <c r="AN151" s="146"/>
      <c r="AO151" s="146"/>
      <c r="AP151" s="146"/>
      <c r="AQ151" s="146"/>
      <c r="AR151" s="146"/>
      <c r="AS151" s="146"/>
      <c r="AT151" s="146"/>
      <c r="AU151" s="146"/>
      <c r="AV151" s="145"/>
      <c r="AW151" s="145"/>
      <c r="AX151" s="142"/>
      <c r="AY151" s="142"/>
      <c r="AZ151" s="142"/>
      <c r="BA151" s="142"/>
      <c r="BB151" s="142"/>
      <c r="BC151" s="142"/>
      <c r="BI151" s="140"/>
      <c r="BJ151" s="140"/>
      <c r="BK151" s="140"/>
      <c r="BL151" s="140"/>
      <c r="BM151" s="146"/>
      <c r="BN151" s="146"/>
      <c r="BO151" s="146"/>
      <c r="BP151" s="146"/>
      <c r="BQ151" s="146"/>
      <c r="BR151" s="146"/>
      <c r="BS151" s="146"/>
      <c r="BT151" s="146"/>
      <c r="BU151" s="146"/>
      <c r="BV151" s="146"/>
      <c r="BW151" s="146"/>
      <c r="BX151" s="146"/>
      <c r="BY151" s="146"/>
      <c r="BZ151" s="146"/>
      <c r="CA151" s="146"/>
      <c r="CB151" s="146"/>
      <c r="CC151" s="146"/>
      <c r="CD151" s="146"/>
      <c r="CE151" s="146"/>
      <c r="CF151" s="146"/>
      <c r="CG151" s="146"/>
      <c r="CH151" s="146"/>
      <c r="CI151" s="146"/>
      <c r="CJ151" s="146"/>
      <c r="CK151" s="146"/>
      <c r="CL151" s="146"/>
      <c r="CM151" s="146"/>
      <c r="CN151" s="146"/>
      <c r="CO151" s="146"/>
      <c r="CP151" s="146"/>
      <c r="CQ151" s="146"/>
      <c r="CR151" s="146"/>
      <c r="CS151" s="146"/>
      <c r="CT151" s="146"/>
      <c r="CU151" s="146"/>
      <c r="CV151" s="146"/>
      <c r="CW151" s="146"/>
      <c r="CX151" s="146"/>
      <c r="CY151" s="146"/>
      <c r="CZ151" s="146"/>
      <c r="DA151" s="146"/>
      <c r="DB151" s="146"/>
      <c r="DC151" s="146"/>
      <c r="DD151" s="146"/>
      <c r="DE151" s="146"/>
      <c r="DF151" s="146"/>
      <c r="DG151" s="146"/>
    </row>
    <row r="152" spans="2:112" ht="13.5" customHeight="1">
      <c r="C152" s="142"/>
      <c r="D152" s="142"/>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6"/>
      <c r="AV152" s="140"/>
      <c r="AW152" s="140"/>
      <c r="AX152" s="142"/>
      <c r="AY152" s="142"/>
      <c r="AZ152" s="142"/>
      <c r="BA152" s="142"/>
      <c r="BB152" s="142"/>
      <c r="BC152" s="142"/>
      <c r="BI152" s="140"/>
      <c r="BJ152" s="140"/>
      <c r="BK152" s="140"/>
      <c r="BL152" s="140"/>
      <c r="BM152" s="146"/>
      <c r="BN152" s="146"/>
      <c r="BO152" s="146"/>
      <c r="BP152" s="146"/>
      <c r="BQ152" s="146"/>
      <c r="BR152" s="146"/>
      <c r="BS152" s="146"/>
      <c r="BT152" s="146"/>
      <c r="BU152" s="146"/>
      <c r="BV152" s="146"/>
      <c r="BW152" s="146"/>
      <c r="BX152" s="146"/>
      <c r="BY152" s="146"/>
      <c r="BZ152" s="146"/>
      <c r="CA152" s="146"/>
      <c r="CB152" s="146"/>
      <c r="CC152" s="146"/>
      <c r="CD152" s="146"/>
      <c r="CE152" s="146"/>
      <c r="CF152" s="146"/>
      <c r="CG152" s="146"/>
      <c r="CH152" s="146"/>
      <c r="CI152" s="146"/>
      <c r="CJ152" s="146"/>
      <c r="CK152" s="146"/>
      <c r="CL152" s="146"/>
      <c r="CM152" s="146"/>
      <c r="CN152" s="146"/>
      <c r="CO152" s="146"/>
      <c r="CP152" s="146"/>
      <c r="CQ152" s="146"/>
      <c r="CR152" s="146"/>
      <c r="CS152" s="146"/>
      <c r="CT152" s="146"/>
      <c r="CU152" s="146"/>
      <c r="CV152" s="146"/>
      <c r="CW152" s="146"/>
      <c r="CX152" s="146"/>
      <c r="CY152" s="146"/>
      <c r="CZ152" s="146"/>
      <c r="DA152" s="146"/>
      <c r="DB152" s="146"/>
      <c r="DC152" s="146"/>
      <c r="DD152" s="146"/>
      <c r="DE152" s="146"/>
      <c r="DF152" s="146"/>
      <c r="DG152" s="146"/>
    </row>
    <row r="153" spans="2:112" ht="13.5" customHeight="1">
      <c r="C153" s="142"/>
      <c r="D153" s="142"/>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6"/>
      <c r="AV153" s="140"/>
      <c r="AW153" s="140"/>
      <c r="AX153" s="142"/>
      <c r="AY153" s="142"/>
      <c r="AZ153" s="142"/>
      <c r="BA153" s="142"/>
      <c r="BB153" s="142"/>
      <c r="BC153" s="142"/>
      <c r="BI153" s="140"/>
      <c r="BJ153" s="140"/>
      <c r="BK153" s="140"/>
      <c r="BL153" s="140"/>
      <c r="BM153" s="146"/>
      <c r="BN153" s="146"/>
      <c r="BO153" s="146"/>
      <c r="BP153" s="146"/>
      <c r="BQ153" s="146"/>
      <c r="BR153" s="146"/>
      <c r="BS153" s="146"/>
      <c r="BT153" s="146"/>
      <c r="BU153" s="146"/>
      <c r="BV153" s="146"/>
      <c r="BW153" s="146"/>
      <c r="BX153" s="146"/>
      <c r="BY153" s="146"/>
      <c r="BZ153" s="146"/>
      <c r="CA153" s="146"/>
      <c r="CB153" s="146"/>
      <c r="CC153" s="146"/>
      <c r="CD153" s="146"/>
      <c r="CE153" s="146"/>
      <c r="CF153" s="146"/>
      <c r="CG153" s="146"/>
      <c r="CH153" s="146"/>
      <c r="CI153" s="146"/>
      <c r="CJ153" s="146"/>
      <c r="CK153" s="146"/>
      <c r="CL153" s="146"/>
      <c r="CM153" s="146"/>
      <c r="CN153" s="146"/>
      <c r="CO153" s="146"/>
      <c r="CP153" s="146"/>
      <c r="CQ153" s="146"/>
      <c r="CR153" s="146"/>
      <c r="CS153" s="146"/>
      <c r="CT153" s="146"/>
      <c r="CU153" s="146"/>
      <c r="CV153" s="146"/>
      <c r="CW153" s="146"/>
      <c r="CX153" s="146"/>
      <c r="CY153" s="146"/>
      <c r="CZ153" s="146"/>
      <c r="DA153" s="146"/>
      <c r="DB153" s="146"/>
      <c r="DC153" s="146"/>
      <c r="DD153" s="146"/>
      <c r="DE153" s="146"/>
      <c r="DF153" s="146"/>
      <c r="DG153" s="146"/>
    </row>
    <row r="154" spans="2:112" ht="13.5" customHeight="1">
      <c r="C154" s="142"/>
      <c r="D154" s="142"/>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146"/>
      <c r="AH154" s="146"/>
      <c r="AI154" s="146"/>
      <c r="AJ154" s="146"/>
      <c r="AK154" s="146"/>
      <c r="AL154" s="146"/>
      <c r="AM154" s="146"/>
      <c r="AN154" s="146"/>
      <c r="AO154" s="146"/>
      <c r="AP154" s="146"/>
      <c r="AQ154" s="146"/>
      <c r="AR154" s="146"/>
      <c r="AS154" s="146"/>
      <c r="AT154" s="146"/>
      <c r="AU154" s="146"/>
      <c r="AV154" s="143"/>
      <c r="AW154" s="143"/>
      <c r="AX154" s="142"/>
      <c r="AY154" s="142"/>
      <c r="AZ154" s="142"/>
      <c r="BA154" s="142"/>
      <c r="BB154" s="142"/>
      <c r="BC154" s="142"/>
      <c r="BI154" s="140"/>
      <c r="BJ154" s="140"/>
      <c r="BK154" s="140"/>
      <c r="BL154" s="140"/>
      <c r="BM154" s="146"/>
      <c r="BN154" s="146"/>
      <c r="BO154" s="146"/>
      <c r="BP154" s="146"/>
      <c r="BQ154" s="146"/>
      <c r="BR154" s="146"/>
      <c r="BS154" s="146"/>
      <c r="BT154" s="146"/>
      <c r="BU154" s="146"/>
      <c r="BV154" s="146"/>
      <c r="BW154" s="146"/>
      <c r="BX154" s="146"/>
      <c r="BY154" s="146"/>
      <c r="BZ154" s="146"/>
      <c r="CA154" s="146"/>
      <c r="CB154" s="146"/>
      <c r="CC154" s="146"/>
      <c r="CD154" s="146"/>
      <c r="CE154" s="146"/>
      <c r="CF154" s="146"/>
      <c r="CG154" s="146"/>
      <c r="CH154" s="146"/>
      <c r="CI154" s="146"/>
      <c r="CJ154" s="146"/>
      <c r="CK154" s="146"/>
      <c r="CL154" s="146"/>
      <c r="CM154" s="146"/>
      <c r="CN154" s="146"/>
      <c r="CO154" s="146"/>
      <c r="CP154" s="146"/>
      <c r="CQ154" s="146"/>
      <c r="CR154" s="146"/>
      <c r="CS154" s="146"/>
      <c r="CT154" s="146"/>
      <c r="CU154" s="146"/>
      <c r="CV154" s="146"/>
      <c r="CW154" s="146"/>
      <c r="CX154" s="146"/>
      <c r="CY154" s="146"/>
      <c r="CZ154" s="146"/>
      <c r="DA154" s="146"/>
      <c r="DB154" s="146"/>
      <c r="DC154" s="146"/>
      <c r="DD154" s="146"/>
      <c r="DE154" s="146"/>
      <c r="DF154" s="146"/>
      <c r="DG154" s="146"/>
    </row>
    <row r="155" spans="2:112" ht="13.5" customHeight="1">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6"/>
      <c r="AV155" s="142"/>
      <c r="AW155" s="142"/>
      <c r="AX155" s="142"/>
      <c r="AY155" s="142"/>
      <c r="AZ155" s="142"/>
      <c r="BA155" s="142"/>
      <c r="BB155" s="142"/>
      <c r="BC155" s="142"/>
      <c r="BI155" s="140"/>
      <c r="BJ155" s="140"/>
      <c r="BK155" s="140"/>
      <c r="BL155" s="140"/>
      <c r="BM155" s="146"/>
      <c r="BN155" s="146"/>
      <c r="BO155" s="146"/>
      <c r="BP155" s="146"/>
      <c r="BQ155" s="146"/>
      <c r="BR155" s="146"/>
      <c r="BS155" s="146"/>
      <c r="BT155" s="146"/>
      <c r="BU155" s="146"/>
      <c r="BV155" s="146"/>
      <c r="BW155" s="146"/>
      <c r="BX155" s="146"/>
      <c r="BY155" s="146"/>
      <c r="BZ155" s="146"/>
      <c r="CA155" s="146"/>
      <c r="CB155" s="146"/>
      <c r="CC155" s="146"/>
      <c r="CD155" s="146"/>
      <c r="CE155" s="146"/>
      <c r="CF155" s="146"/>
      <c r="CG155" s="146"/>
      <c r="CH155" s="146"/>
      <c r="CI155" s="146"/>
      <c r="CJ155" s="146"/>
      <c r="CK155" s="146"/>
      <c r="CL155" s="146"/>
      <c r="CM155" s="146"/>
      <c r="CN155" s="146"/>
      <c r="CO155" s="146"/>
      <c r="CP155" s="146"/>
      <c r="CQ155" s="146"/>
      <c r="CR155" s="146"/>
      <c r="CS155" s="146"/>
      <c r="CT155" s="146"/>
      <c r="CU155" s="146"/>
      <c r="CV155" s="146"/>
      <c r="CW155" s="146"/>
      <c r="CX155" s="146"/>
      <c r="CY155" s="146"/>
      <c r="CZ155" s="146"/>
      <c r="DA155" s="146"/>
      <c r="DB155" s="146"/>
      <c r="DC155" s="146"/>
      <c r="DD155" s="146"/>
      <c r="DE155" s="146"/>
      <c r="DF155" s="146"/>
      <c r="DG155" s="146"/>
    </row>
    <row r="156" spans="2:112" ht="13.5" customHeight="1">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2"/>
      <c r="AW156" s="142"/>
      <c r="AX156" s="142"/>
      <c r="AY156" s="142"/>
      <c r="AZ156" s="142"/>
      <c r="BA156" s="142"/>
      <c r="BB156" s="142"/>
      <c r="BC156" s="142"/>
      <c r="BI156" s="140"/>
      <c r="BJ156" s="140"/>
      <c r="BK156" s="140"/>
      <c r="BL156" s="140"/>
      <c r="BM156" s="146"/>
      <c r="BN156" s="146"/>
      <c r="BO156" s="146"/>
      <c r="BP156" s="146"/>
      <c r="BQ156" s="146"/>
      <c r="BR156" s="146"/>
      <c r="BS156" s="146"/>
      <c r="BT156" s="146"/>
      <c r="BU156" s="146"/>
      <c r="BV156" s="146"/>
      <c r="BW156" s="146"/>
      <c r="BX156" s="146"/>
      <c r="BY156" s="146"/>
      <c r="BZ156" s="146"/>
      <c r="CA156" s="146"/>
      <c r="CB156" s="146"/>
      <c r="CC156" s="146"/>
      <c r="CD156" s="146"/>
      <c r="CE156" s="146"/>
      <c r="CF156" s="146"/>
      <c r="CG156" s="146"/>
      <c r="CH156" s="146"/>
      <c r="CI156" s="146"/>
      <c r="CJ156" s="146"/>
      <c r="CK156" s="146"/>
      <c r="CL156" s="146"/>
      <c r="CM156" s="146"/>
      <c r="CN156" s="146"/>
      <c r="CO156" s="146"/>
      <c r="CP156" s="146"/>
      <c r="CQ156" s="146"/>
      <c r="CR156" s="146"/>
      <c r="CS156" s="146"/>
      <c r="CT156" s="146"/>
      <c r="CU156" s="146"/>
      <c r="CV156" s="146"/>
      <c r="CW156" s="146"/>
      <c r="CX156" s="146"/>
      <c r="CY156" s="146"/>
      <c r="CZ156" s="146"/>
      <c r="DA156" s="146"/>
      <c r="DB156" s="146"/>
      <c r="DC156" s="146"/>
      <c r="DD156" s="146"/>
      <c r="DE156" s="146"/>
      <c r="DF156" s="146"/>
      <c r="DG156" s="146"/>
    </row>
    <row r="157" spans="2:112" ht="13.5" customHeight="1">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6"/>
      <c r="AV157" s="142"/>
      <c r="AW157" s="142"/>
      <c r="AX157" s="142"/>
      <c r="AY157" s="142"/>
      <c r="AZ157" s="142"/>
      <c r="BA157" s="142"/>
      <c r="BB157" s="142"/>
      <c r="BC157" s="142"/>
      <c r="BI157" s="140"/>
      <c r="BJ157" s="140"/>
      <c r="BK157" s="140"/>
      <c r="BL157" s="140"/>
      <c r="BM157" s="146"/>
      <c r="BN157" s="146"/>
      <c r="BO157" s="146"/>
      <c r="BP157" s="146"/>
      <c r="BQ157" s="146"/>
      <c r="BR157" s="146"/>
      <c r="BS157" s="146"/>
      <c r="BT157" s="146"/>
      <c r="BU157" s="146"/>
      <c r="BV157" s="146"/>
      <c r="BW157" s="146"/>
      <c r="BX157" s="146"/>
      <c r="BY157" s="146"/>
      <c r="BZ157" s="146"/>
      <c r="CA157" s="146"/>
      <c r="CB157" s="146"/>
      <c r="CC157" s="146"/>
      <c r="CD157" s="146"/>
      <c r="CE157" s="146"/>
      <c r="CF157" s="146"/>
      <c r="CG157" s="146"/>
      <c r="CH157" s="146"/>
      <c r="CI157" s="146"/>
      <c r="CJ157" s="146"/>
      <c r="CK157" s="146"/>
      <c r="CL157" s="146"/>
      <c r="CM157" s="146"/>
      <c r="CN157" s="146"/>
      <c r="CO157" s="146"/>
      <c r="CP157" s="146"/>
      <c r="CQ157" s="146"/>
      <c r="CR157" s="146"/>
      <c r="CS157" s="146"/>
      <c r="CT157" s="146"/>
      <c r="CU157" s="146"/>
      <c r="CV157" s="146"/>
      <c r="CW157" s="146"/>
      <c r="CX157" s="146"/>
      <c r="CY157" s="146"/>
      <c r="CZ157" s="146"/>
      <c r="DA157" s="146"/>
      <c r="DB157" s="146"/>
      <c r="DC157" s="146"/>
      <c r="DD157" s="146"/>
      <c r="DE157" s="146"/>
      <c r="DF157" s="146"/>
      <c r="DG157" s="146"/>
    </row>
    <row r="158" spans="2:112" ht="13.5" customHeight="1">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6"/>
      <c r="AV158" s="142"/>
      <c r="AW158" s="142"/>
      <c r="AX158" s="142"/>
      <c r="AY158" s="142"/>
      <c r="AZ158" s="142"/>
      <c r="BA158" s="142"/>
      <c r="BB158" s="142"/>
      <c r="BC158" s="142"/>
      <c r="BI158" s="140"/>
      <c r="BJ158" s="140"/>
      <c r="BK158" s="140"/>
      <c r="BL158" s="140"/>
    </row>
    <row r="159" spans="2:112" ht="13.5" customHeight="1">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c r="AB159" s="146"/>
      <c r="AC159" s="146"/>
      <c r="AD159" s="146"/>
      <c r="AE159" s="146"/>
      <c r="AF159" s="146"/>
      <c r="AG159" s="146"/>
      <c r="AH159" s="146"/>
      <c r="AI159" s="146"/>
      <c r="AJ159" s="146"/>
      <c r="AK159" s="146"/>
      <c r="AL159" s="146"/>
      <c r="AM159" s="146"/>
      <c r="AN159" s="146"/>
      <c r="AO159" s="146"/>
      <c r="AP159" s="146"/>
      <c r="AQ159" s="146"/>
      <c r="AR159" s="146"/>
      <c r="AS159" s="146"/>
      <c r="AT159" s="146"/>
      <c r="AU159" s="146"/>
      <c r="AV159" s="142"/>
      <c r="AW159" s="142"/>
      <c r="AX159" s="142"/>
      <c r="AY159" s="142"/>
      <c r="AZ159" s="142"/>
      <c r="BA159" s="142"/>
      <c r="BB159" s="142"/>
      <c r="BC159" s="142"/>
      <c r="BI159" s="146"/>
      <c r="BJ159" s="140"/>
      <c r="BK159" s="140"/>
      <c r="BL159" s="257"/>
      <c r="BM159" s="146"/>
      <c r="BN159" s="146"/>
      <c r="BO159" s="146"/>
      <c r="BP159" s="146"/>
      <c r="BQ159" s="146"/>
      <c r="BR159" s="146"/>
      <c r="BS159" s="146"/>
      <c r="BT159" s="146"/>
      <c r="BU159" s="146"/>
      <c r="BV159" s="146"/>
      <c r="BW159" s="146"/>
      <c r="BX159" s="146"/>
      <c r="BY159" s="146"/>
      <c r="BZ159" s="146"/>
      <c r="CA159" s="146"/>
      <c r="CB159" s="146"/>
      <c r="CC159" s="146"/>
      <c r="CD159" s="146"/>
      <c r="CE159" s="146"/>
      <c r="CF159" s="146"/>
      <c r="CG159" s="146"/>
      <c r="CH159" s="146"/>
      <c r="CI159" s="146"/>
      <c r="CJ159" s="146"/>
      <c r="CK159" s="146"/>
      <c r="CL159" s="146"/>
      <c r="CM159" s="146"/>
      <c r="CN159" s="146"/>
      <c r="CO159" s="146"/>
      <c r="CP159" s="146"/>
      <c r="CQ159" s="146"/>
      <c r="CR159" s="146"/>
      <c r="CS159" s="146"/>
      <c r="CT159" s="146"/>
      <c r="CU159" s="146"/>
      <c r="CV159" s="146"/>
      <c r="CW159" s="146"/>
      <c r="CX159" s="146"/>
      <c r="CY159" s="146"/>
      <c r="CZ159" s="146"/>
      <c r="DA159" s="146"/>
      <c r="DB159" s="146"/>
      <c r="DC159" s="146"/>
      <c r="DD159" s="146"/>
      <c r="DE159" s="146"/>
      <c r="DF159" s="146"/>
      <c r="DG159" s="146"/>
    </row>
    <row r="160" spans="2:112" ht="13.5" customHeight="1">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c r="AB160" s="146"/>
      <c r="AC160" s="146"/>
      <c r="AD160" s="146"/>
      <c r="AE160" s="146"/>
      <c r="AF160" s="146"/>
      <c r="AG160" s="146"/>
      <c r="AH160" s="146"/>
      <c r="AI160" s="146"/>
      <c r="AJ160" s="146"/>
      <c r="AK160" s="146"/>
      <c r="AL160" s="146"/>
      <c r="AM160" s="146"/>
      <c r="AN160" s="146"/>
      <c r="AO160" s="146"/>
      <c r="AP160" s="146"/>
      <c r="AQ160" s="146"/>
      <c r="AR160" s="146"/>
      <c r="AS160" s="146"/>
      <c r="AT160" s="146"/>
      <c r="AU160" s="146"/>
      <c r="AV160" s="142"/>
      <c r="AW160" s="142"/>
      <c r="AX160" s="142"/>
      <c r="AY160" s="142"/>
      <c r="AZ160" s="142"/>
      <c r="BA160" s="142"/>
      <c r="BB160" s="142"/>
      <c r="BC160" s="142"/>
      <c r="BI160" s="146"/>
      <c r="BJ160" s="140"/>
      <c r="BK160" s="140"/>
      <c r="BL160" s="257"/>
      <c r="BM160" s="146"/>
      <c r="BN160" s="146"/>
      <c r="BO160" s="146"/>
      <c r="BP160" s="146"/>
      <c r="BQ160" s="146"/>
      <c r="BR160" s="146"/>
      <c r="BS160" s="146"/>
      <c r="BT160" s="146"/>
      <c r="BU160" s="146"/>
      <c r="BV160" s="146"/>
      <c r="BW160" s="146"/>
      <c r="BX160" s="146"/>
      <c r="BY160" s="146"/>
      <c r="BZ160" s="146"/>
      <c r="CA160" s="146"/>
      <c r="CB160" s="146"/>
      <c r="CC160" s="146"/>
      <c r="CD160" s="146"/>
      <c r="CE160" s="146"/>
      <c r="CF160" s="146"/>
      <c r="CG160" s="146"/>
      <c r="CH160" s="146"/>
      <c r="CI160" s="146"/>
      <c r="CJ160" s="146"/>
      <c r="CK160" s="146"/>
      <c r="CL160" s="146"/>
      <c r="CM160" s="146"/>
      <c r="CN160" s="146"/>
      <c r="CO160" s="146"/>
      <c r="CP160" s="146"/>
      <c r="CQ160" s="146"/>
      <c r="CR160" s="146"/>
      <c r="CS160" s="146"/>
      <c r="CT160" s="146"/>
      <c r="CU160" s="146"/>
      <c r="CV160" s="146"/>
      <c r="CW160" s="146"/>
      <c r="CX160" s="146"/>
      <c r="CY160" s="146"/>
      <c r="CZ160" s="146"/>
      <c r="DA160" s="146"/>
      <c r="DB160" s="146"/>
      <c r="DC160" s="146"/>
      <c r="DD160" s="146"/>
      <c r="DE160" s="146"/>
      <c r="DF160" s="146"/>
      <c r="DG160" s="146"/>
    </row>
    <row r="161" spans="3:112" ht="13.5" customHeight="1">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2"/>
      <c r="AW161" s="142"/>
      <c r="AX161" s="142"/>
      <c r="AY161" s="142"/>
      <c r="AZ161" s="142"/>
      <c r="BA161" s="142"/>
      <c r="BB161" s="142"/>
      <c r="BC161" s="142"/>
      <c r="BI161" s="140"/>
      <c r="BJ161" s="140"/>
      <c r="BK161" s="140"/>
      <c r="BL161" s="140"/>
      <c r="BM161" s="146"/>
      <c r="BN161" s="146"/>
      <c r="BO161" s="146"/>
      <c r="BP161" s="146"/>
      <c r="BQ161" s="146"/>
      <c r="BR161" s="146"/>
      <c r="BS161" s="146"/>
      <c r="BT161" s="146"/>
      <c r="BU161" s="146"/>
      <c r="BV161" s="146"/>
      <c r="BW161" s="146"/>
      <c r="BX161" s="146"/>
      <c r="BY161" s="146"/>
      <c r="BZ161" s="146"/>
      <c r="CA161" s="146"/>
      <c r="CB161" s="146"/>
      <c r="CC161" s="146"/>
      <c r="CD161" s="146"/>
      <c r="CE161" s="146"/>
      <c r="CF161" s="146"/>
      <c r="CG161" s="146"/>
      <c r="CH161" s="146"/>
      <c r="CI161" s="146"/>
      <c r="CJ161" s="146"/>
      <c r="CK161" s="146"/>
      <c r="CL161" s="146"/>
      <c r="CM161" s="146"/>
      <c r="CN161" s="146"/>
      <c r="CO161" s="146"/>
      <c r="CP161" s="146"/>
      <c r="CQ161" s="146"/>
      <c r="CR161" s="146"/>
      <c r="CS161" s="146"/>
      <c r="CT161" s="146"/>
      <c r="CU161" s="146"/>
      <c r="CV161" s="146"/>
      <c r="CW161" s="146"/>
      <c r="CX161" s="146"/>
      <c r="CY161" s="146"/>
      <c r="CZ161" s="146"/>
      <c r="DA161" s="146"/>
      <c r="DB161" s="146"/>
      <c r="DC161" s="146"/>
      <c r="DD161" s="146"/>
      <c r="DE161" s="146"/>
      <c r="DF161" s="146"/>
      <c r="DG161" s="146"/>
    </row>
    <row r="162" spans="3:112" ht="13.5" customHeight="1">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2"/>
      <c r="AW162" s="142"/>
      <c r="AX162" s="142"/>
      <c r="AY162" s="142"/>
      <c r="AZ162" s="142"/>
      <c r="BA162" s="142"/>
      <c r="BB162" s="142"/>
      <c r="BC162" s="142"/>
      <c r="BI162" s="140"/>
      <c r="BJ162" s="140"/>
      <c r="BK162" s="140"/>
      <c r="BL162" s="140"/>
      <c r="BM162" s="146"/>
      <c r="BN162" s="146"/>
      <c r="BO162" s="146"/>
      <c r="BP162" s="146"/>
      <c r="BQ162" s="146"/>
      <c r="BR162" s="146"/>
      <c r="BS162" s="146"/>
      <c r="BT162" s="146"/>
      <c r="BU162" s="146"/>
      <c r="BV162" s="146"/>
      <c r="BW162" s="146"/>
      <c r="BX162" s="146"/>
      <c r="BY162" s="146"/>
      <c r="BZ162" s="146"/>
      <c r="CA162" s="146"/>
      <c r="CB162" s="146"/>
      <c r="CC162" s="146"/>
      <c r="CD162" s="146"/>
      <c r="CE162" s="146"/>
      <c r="CF162" s="146"/>
      <c r="CG162" s="146"/>
      <c r="CH162" s="146"/>
      <c r="CI162" s="146"/>
      <c r="CJ162" s="146"/>
      <c r="CK162" s="146"/>
      <c r="CL162" s="146"/>
      <c r="CM162" s="146"/>
      <c r="CN162" s="146"/>
      <c r="CO162" s="146"/>
      <c r="CP162" s="146"/>
      <c r="CQ162" s="146"/>
      <c r="CR162" s="146"/>
      <c r="CS162" s="146"/>
      <c r="CT162" s="146"/>
      <c r="CU162" s="146"/>
      <c r="CV162" s="146"/>
      <c r="CW162" s="146"/>
      <c r="CX162" s="146"/>
      <c r="CY162" s="146"/>
      <c r="CZ162" s="146"/>
      <c r="DA162" s="146"/>
      <c r="DB162" s="146"/>
      <c r="DC162" s="146"/>
      <c r="DD162" s="146"/>
      <c r="DE162" s="146"/>
      <c r="DF162" s="146"/>
      <c r="DG162" s="146"/>
    </row>
    <row r="163" spans="3:112" ht="13.5" customHeight="1">
      <c r="C163" s="140"/>
      <c r="D163" s="140"/>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c r="AB163" s="146"/>
      <c r="AC163" s="146"/>
      <c r="AD163" s="146"/>
      <c r="AE163" s="146"/>
      <c r="AF163" s="146"/>
      <c r="AG163" s="146"/>
      <c r="AH163" s="146"/>
      <c r="AI163" s="146"/>
      <c r="AJ163" s="146"/>
      <c r="AK163" s="146"/>
      <c r="AL163" s="146"/>
      <c r="AM163" s="146"/>
      <c r="AN163" s="146"/>
      <c r="AO163" s="146"/>
      <c r="AP163" s="146"/>
      <c r="AQ163" s="146"/>
      <c r="AR163" s="146"/>
      <c r="AS163" s="146"/>
      <c r="AT163" s="146"/>
      <c r="AU163" s="146"/>
      <c r="AV163" s="142"/>
      <c r="AW163" s="142"/>
      <c r="AX163" s="142"/>
      <c r="AY163" s="142"/>
      <c r="AZ163" s="142"/>
      <c r="BA163" s="142"/>
      <c r="BB163" s="142"/>
      <c r="BC163" s="142"/>
      <c r="BI163" s="140"/>
      <c r="BJ163" s="140"/>
      <c r="BK163" s="140"/>
      <c r="BL163" s="140"/>
      <c r="BM163" s="140"/>
      <c r="BN163" s="140"/>
      <c r="BO163" s="140"/>
      <c r="BP163" s="140"/>
      <c r="BQ163" s="140"/>
      <c r="BR163" s="140"/>
      <c r="BS163" s="140"/>
      <c r="BT163" s="140"/>
      <c r="BU163" s="140"/>
      <c r="BV163" s="140"/>
      <c r="BW163" s="140"/>
      <c r="BX163" s="140"/>
      <c r="BY163" s="140"/>
      <c r="BZ163" s="140"/>
      <c r="CA163" s="140"/>
      <c r="CB163" s="140"/>
      <c r="CC163" s="140"/>
      <c r="CD163" s="140"/>
      <c r="CE163" s="140"/>
      <c r="CF163" s="140"/>
      <c r="CG163" s="140"/>
      <c r="CH163" s="140"/>
      <c r="CI163" s="140"/>
      <c r="CJ163" s="140"/>
      <c r="CK163" s="140"/>
      <c r="CL163" s="140"/>
      <c r="CM163" s="140"/>
      <c r="CN163" s="140"/>
      <c r="CO163" s="140"/>
      <c r="CP163" s="140"/>
      <c r="CQ163" s="140"/>
      <c r="CR163" s="140"/>
      <c r="CS163" s="140"/>
      <c r="CT163" s="140"/>
      <c r="CU163" s="140"/>
      <c r="CV163" s="140"/>
      <c r="CW163" s="140"/>
      <c r="CX163" s="140"/>
      <c r="CY163" s="140"/>
      <c r="CZ163" s="140"/>
      <c r="DA163" s="140"/>
      <c r="DB163" s="140"/>
      <c r="DC163" s="140"/>
      <c r="DD163" s="140"/>
      <c r="DE163" s="140"/>
      <c r="DF163" s="140"/>
      <c r="DG163" s="140"/>
    </row>
    <row r="164" spans="3:112" ht="13.5" customHeight="1">
      <c r="C164" s="140"/>
      <c r="D164" s="140"/>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c r="AA164" s="146"/>
      <c r="AB164" s="146"/>
      <c r="AC164" s="146"/>
      <c r="AD164" s="146"/>
      <c r="AE164" s="146"/>
      <c r="AF164" s="146"/>
      <c r="AG164" s="146"/>
      <c r="AH164" s="146"/>
      <c r="AI164" s="146"/>
      <c r="AJ164" s="146"/>
      <c r="AK164" s="146"/>
      <c r="AL164" s="146"/>
      <c r="AM164" s="146"/>
      <c r="AN164" s="146"/>
      <c r="AO164" s="146"/>
      <c r="AP164" s="146"/>
      <c r="AQ164" s="146"/>
      <c r="AR164" s="146"/>
      <c r="AS164" s="146"/>
      <c r="AT164" s="146"/>
      <c r="AU164" s="146"/>
      <c r="AV164" s="142"/>
      <c r="AW164" s="142"/>
      <c r="AX164" s="142"/>
      <c r="AY164" s="142"/>
      <c r="AZ164" s="142"/>
      <c r="BA164" s="142"/>
      <c r="BB164" s="142"/>
      <c r="BC164" s="142"/>
      <c r="BI164" s="140"/>
      <c r="BJ164" s="140"/>
      <c r="BK164" s="140"/>
      <c r="BL164" s="140"/>
      <c r="BM164" s="140"/>
      <c r="BN164" s="140"/>
      <c r="BO164" s="140"/>
      <c r="BP164" s="140"/>
      <c r="BQ164" s="140"/>
      <c r="BR164" s="140"/>
      <c r="BS164" s="140"/>
      <c r="BT164" s="140"/>
      <c r="BU164" s="140"/>
      <c r="BV164" s="140"/>
      <c r="BW164" s="140"/>
      <c r="BX164" s="140"/>
      <c r="BY164" s="140"/>
      <c r="BZ164" s="140"/>
      <c r="CA164" s="140"/>
      <c r="CB164" s="140"/>
      <c r="CC164" s="140"/>
      <c r="CD164" s="140"/>
      <c r="CE164" s="140"/>
      <c r="CF164" s="140"/>
      <c r="CG164" s="140"/>
      <c r="CH164" s="140"/>
      <c r="CI164" s="140"/>
      <c r="CJ164" s="140"/>
      <c r="CK164" s="140"/>
      <c r="CL164" s="140"/>
      <c r="CM164" s="140"/>
      <c r="CN164" s="140"/>
      <c r="CO164" s="140"/>
      <c r="CP164" s="140"/>
      <c r="CQ164" s="140"/>
      <c r="CR164" s="140"/>
      <c r="CS164" s="140"/>
      <c r="CT164" s="140"/>
      <c r="CU164" s="140"/>
      <c r="CV164" s="140"/>
      <c r="CW164" s="140"/>
      <c r="CX164" s="140"/>
      <c r="CY164" s="140"/>
      <c r="CZ164" s="140"/>
      <c r="DA164" s="140"/>
      <c r="DB164" s="140"/>
      <c r="DC164" s="140"/>
      <c r="DD164" s="140"/>
      <c r="DE164" s="140"/>
      <c r="DF164" s="140"/>
      <c r="DG164" s="140"/>
    </row>
    <row r="165" spans="3:112" ht="13.5" customHeight="1">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c r="AA165" s="146"/>
      <c r="AB165" s="146"/>
      <c r="AC165" s="146"/>
      <c r="AD165" s="146"/>
      <c r="AE165" s="146"/>
      <c r="AF165" s="146"/>
      <c r="AG165" s="146"/>
      <c r="AH165" s="146"/>
      <c r="AI165" s="146"/>
      <c r="AJ165" s="146"/>
      <c r="AK165" s="146"/>
      <c r="AL165" s="146"/>
      <c r="AM165" s="146"/>
      <c r="AN165" s="146"/>
      <c r="AO165" s="146"/>
      <c r="AP165" s="146"/>
      <c r="AQ165" s="146"/>
      <c r="AR165" s="146"/>
      <c r="AS165" s="146"/>
      <c r="AT165" s="146"/>
      <c r="AU165" s="146"/>
      <c r="AV165" s="142"/>
      <c r="AW165" s="142"/>
      <c r="AX165" s="142"/>
      <c r="AY165" s="142"/>
      <c r="AZ165" s="142"/>
      <c r="BA165" s="142"/>
      <c r="BB165" s="142"/>
      <c r="BC165" s="142"/>
      <c r="BI165" s="140"/>
      <c r="BJ165" s="140"/>
      <c r="BK165" s="140"/>
      <c r="BL165" s="140"/>
      <c r="BM165" s="146"/>
      <c r="BN165" s="146"/>
      <c r="BO165" s="146"/>
      <c r="BP165" s="146"/>
      <c r="BQ165" s="146"/>
      <c r="BR165" s="146"/>
      <c r="BS165" s="146"/>
      <c r="BT165" s="146"/>
      <c r="BU165" s="146"/>
      <c r="BV165" s="146"/>
      <c r="BW165" s="146"/>
      <c r="BX165" s="146"/>
      <c r="BY165" s="146"/>
      <c r="BZ165" s="146"/>
      <c r="CA165" s="146"/>
      <c r="CB165" s="146"/>
      <c r="CC165" s="146"/>
      <c r="CD165" s="146"/>
      <c r="CE165" s="146"/>
      <c r="CF165" s="146"/>
      <c r="CG165" s="146"/>
      <c r="CH165" s="146"/>
      <c r="CI165" s="146"/>
      <c r="CJ165" s="146"/>
      <c r="CK165" s="146"/>
      <c r="CL165" s="146"/>
      <c r="CM165" s="146"/>
      <c r="CN165" s="146"/>
      <c r="CO165" s="146"/>
      <c r="CP165" s="146"/>
      <c r="CQ165" s="146"/>
      <c r="CR165" s="146"/>
      <c r="CS165" s="146"/>
      <c r="CT165" s="146"/>
      <c r="CU165" s="146"/>
      <c r="CV165" s="146"/>
      <c r="CW165" s="146"/>
      <c r="CX165" s="146"/>
      <c r="CY165" s="146"/>
      <c r="CZ165" s="146"/>
      <c r="DA165" s="146"/>
      <c r="DB165" s="146"/>
      <c r="DC165" s="146"/>
      <c r="DD165" s="146"/>
      <c r="DE165" s="146"/>
      <c r="DF165" s="146"/>
      <c r="DG165" s="146"/>
    </row>
    <row r="166" spans="3:112" ht="13.5" customHeight="1">
      <c r="AV166" s="142"/>
      <c r="AW166" s="142"/>
      <c r="AX166" s="142"/>
      <c r="AY166" s="142"/>
      <c r="AZ166" s="142"/>
      <c r="BA166" s="142"/>
      <c r="BB166" s="142"/>
      <c r="BC166" s="142"/>
      <c r="BI166" s="140"/>
      <c r="BJ166" s="140"/>
      <c r="BK166" s="140"/>
      <c r="BL166" s="140"/>
      <c r="BM166" s="146"/>
      <c r="BN166" s="146"/>
      <c r="BO166" s="146"/>
      <c r="BP166" s="146"/>
      <c r="BQ166" s="146"/>
      <c r="BR166" s="146"/>
      <c r="BS166" s="146"/>
      <c r="BT166" s="146"/>
      <c r="BU166" s="146"/>
      <c r="BV166" s="146"/>
      <c r="BW166" s="146"/>
      <c r="BX166" s="146"/>
      <c r="BY166" s="146"/>
      <c r="BZ166" s="146"/>
      <c r="CA166" s="146"/>
      <c r="CB166" s="146"/>
      <c r="CC166" s="146"/>
      <c r="CD166" s="146"/>
      <c r="CE166" s="146"/>
      <c r="CF166" s="146"/>
      <c r="CG166" s="146"/>
      <c r="CH166" s="146"/>
      <c r="CI166" s="146"/>
      <c r="CJ166" s="146"/>
      <c r="CK166" s="146"/>
      <c r="CL166" s="146"/>
      <c r="CM166" s="146"/>
      <c r="CN166" s="146"/>
      <c r="CO166" s="146"/>
      <c r="CP166" s="146"/>
      <c r="CQ166" s="146"/>
      <c r="CR166" s="146"/>
      <c r="CS166" s="146"/>
      <c r="CT166" s="146"/>
      <c r="CU166" s="146"/>
      <c r="CV166" s="146"/>
      <c r="CW166" s="146"/>
      <c r="CX166" s="146"/>
      <c r="CY166" s="146"/>
      <c r="CZ166" s="146"/>
      <c r="DA166" s="146"/>
      <c r="DB166" s="146"/>
      <c r="DC166" s="146"/>
      <c r="DD166" s="146"/>
      <c r="DE166" s="146"/>
      <c r="DF166" s="146"/>
      <c r="DG166" s="146"/>
    </row>
    <row r="167" spans="3:112" ht="13.5" customHeight="1">
      <c r="AV167" s="142"/>
      <c r="AW167" s="142"/>
      <c r="AX167" s="142"/>
      <c r="AY167" s="142"/>
      <c r="AZ167" s="142"/>
      <c r="BA167" s="142"/>
      <c r="BB167" s="142"/>
      <c r="BC167" s="142"/>
      <c r="BD167" s="142"/>
      <c r="BE167" s="142"/>
      <c r="BF167" s="142"/>
      <c r="BG167" s="142"/>
      <c r="BH167" s="142"/>
      <c r="BI167" s="146"/>
      <c r="BJ167" s="140"/>
      <c r="BK167" s="140"/>
      <c r="BL167" s="257"/>
      <c r="BM167" s="146"/>
      <c r="BN167" s="146"/>
      <c r="BO167" s="146"/>
      <c r="BP167" s="146"/>
      <c r="BQ167" s="146"/>
      <c r="BR167" s="146"/>
      <c r="BS167" s="146"/>
      <c r="BT167" s="146"/>
      <c r="BU167" s="146"/>
      <c r="BV167" s="146"/>
      <c r="BW167" s="146"/>
      <c r="BX167" s="146"/>
      <c r="BY167" s="146"/>
      <c r="BZ167" s="146"/>
      <c r="CA167" s="146"/>
      <c r="CB167" s="146"/>
      <c r="CC167" s="146"/>
      <c r="CD167" s="146"/>
      <c r="CE167" s="146"/>
      <c r="CF167" s="146"/>
      <c r="CG167" s="146"/>
      <c r="CH167" s="146"/>
      <c r="CI167" s="146"/>
      <c r="CJ167" s="146"/>
      <c r="CK167" s="146"/>
      <c r="CL167" s="146"/>
      <c r="CM167" s="146"/>
      <c r="CN167" s="146"/>
      <c r="CO167" s="146"/>
      <c r="CP167" s="146"/>
      <c r="CQ167" s="146"/>
      <c r="CR167" s="146"/>
      <c r="CS167" s="146"/>
      <c r="CT167" s="146"/>
      <c r="CU167" s="146"/>
      <c r="CV167" s="146"/>
      <c r="CW167" s="146"/>
      <c r="CX167" s="146"/>
      <c r="CY167" s="146"/>
      <c r="CZ167" s="146"/>
      <c r="DA167" s="146"/>
      <c r="DB167" s="146"/>
      <c r="DC167" s="146"/>
      <c r="DD167" s="146"/>
      <c r="DE167" s="146"/>
      <c r="DF167" s="146"/>
      <c r="DG167" s="146"/>
    </row>
    <row r="168" spans="3:112" ht="13.5" customHeight="1">
      <c r="AV168" s="142"/>
      <c r="AW168" s="142"/>
      <c r="AX168" s="142"/>
      <c r="AY168" s="142"/>
      <c r="AZ168" s="142"/>
      <c r="BA168" s="142"/>
      <c r="BB168" s="142"/>
      <c r="BC168" s="142"/>
      <c r="BD168" s="142"/>
      <c r="BE168" s="142"/>
      <c r="BF168" s="142"/>
      <c r="BG168" s="142"/>
      <c r="BH168" s="142"/>
      <c r="BI168" s="146"/>
      <c r="BJ168" s="140"/>
      <c r="BK168" s="140"/>
      <c r="BL168" s="257"/>
      <c r="BM168" s="146"/>
      <c r="BN168" s="146"/>
      <c r="BO168" s="146"/>
      <c r="BP168" s="146"/>
      <c r="BQ168" s="146"/>
      <c r="BR168" s="146"/>
      <c r="BS168" s="146"/>
      <c r="BT168" s="146"/>
      <c r="BU168" s="146"/>
      <c r="BV168" s="146"/>
      <c r="BW168" s="146"/>
      <c r="BX168" s="146"/>
      <c r="BY168" s="146"/>
      <c r="BZ168" s="146"/>
      <c r="CA168" s="146"/>
      <c r="CB168" s="146"/>
      <c r="CC168" s="146"/>
      <c r="CD168" s="146"/>
      <c r="CE168" s="146"/>
      <c r="CF168" s="146"/>
      <c r="CG168" s="146"/>
      <c r="CH168" s="146"/>
      <c r="CI168" s="146"/>
      <c r="CJ168" s="146"/>
      <c r="CK168" s="146"/>
      <c r="CL168" s="146"/>
      <c r="CM168" s="146"/>
      <c r="CN168" s="146"/>
      <c r="CO168" s="146"/>
      <c r="CP168" s="146"/>
      <c r="CQ168" s="146"/>
      <c r="CR168" s="146"/>
      <c r="CS168" s="146"/>
      <c r="CT168" s="146"/>
      <c r="CU168" s="146"/>
      <c r="CV168" s="146"/>
      <c r="CW168" s="146"/>
      <c r="CX168" s="146"/>
      <c r="CY168" s="146"/>
      <c r="CZ168" s="146"/>
      <c r="DA168" s="146"/>
      <c r="DB168" s="146"/>
      <c r="DC168" s="146"/>
      <c r="DD168" s="146"/>
      <c r="DE168" s="146"/>
      <c r="DF168" s="146"/>
      <c r="DG168" s="146"/>
    </row>
    <row r="169" spans="3:112" ht="13.5" customHeight="1">
      <c r="C169" s="146"/>
      <c r="D169" s="146"/>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c r="AB169" s="149"/>
      <c r="AC169" s="149"/>
      <c r="AD169" s="149"/>
      <c r="AE169" s="149"/>
      <c r="AF169" s="149"/>
      <c r="AG169" s="149"/>
      <c r="AH169" s="149"/>
      <c r="AI169" s="149"/>
      <c r="AJ169" s="149"/>
      <c r="AK169" s="149"/>
      <c r="AL169" s="149"/>
      <c r="AM169" s="149"/>
      <c r="AN169" s="149"/>
      <c r="AO169" s="149"/>
      <c r="AP169" s="149"/>
      <c r="AQ169" s="149"/>
      <c r="AR169" s="149"/>
      <c r="AS169" s="149"/>
      <c r="AT169" s="149"/>
      <c r="AU169" s="149"/>
      <c r="AV169" s="142"/>
      <c r="AW169" s="142"/>
      <c r="AX169" s="142"/>
      <c r="AY169" s="142"/>
      <c r="AZ169" s="142"/>
      <c r="BA169" s="142"/>
      <c r="BB169" s="142"/>
      <c r="BC169" s="142"/>
      <c r="BD169" s="142"/>
      <c r="BE169" s="142"/>
      <c r="BF169" s="142"/>
      <c r="BG169" s="142"/>
      <c r="BH169" s="142"/>
    </row>
    <row r="170" spans="3:112" ht="13.5" customHeight="1">
      <c r="C170" s="146"/>
      <c r="D170" s="146"/>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c r="AE170" s="149"/>
      <c r="AF170" s="149"/>
      <c r="AG170" s="149"/>
      <c r="AH170" s="149"/>
      <c r="AI170" s="149"/>
      <c r="AJ170" s="149"/>
      <c r="AK170" s="149"/>
      <c r="AL170" s="149"/>
      <c r="AM170" s="149"/>
      <c r="AN170" s="149"/>
      <c r="AO170" s="149"/>
      <c r="AP170" s="149"/>
      <c r="AQ170" s="149"/>
      <c r="AR170" s="149"/>
      <c r="AS170" s="149"/>
      <c r="AT170" s="149"/>
      <c r="AU170" s="149"/>
      <c r="AV170" s="142"/>
      <c r="AW170" s="142"/>
      <c r="AX170" s="142"/>
      <c r="AY170" s="142"/>
      <c r="AZ170" s="142"/>
      <c r="BA170" s="142"/>
      <c r="BB170" s="142"/>
      <c r="BC170" s="142"/>
      <c r="BD170" s="142"/>
      <c r="BE170" s="142"/>
      <c r="BF170" s="142"/>
      <c r="BG170" s="142"/>
      <c r="BH170" s="142"/>
    </row>
    <row r="171" spans="3:112" ht="13.5" customHeight="1">
      <c r="C171" s="146"/>
      <c r="D171" s="146"/>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c r="AE171" s="149"/>
      <c r="AF171" s="149"/>
      <c r="AG171" s="149"/>
      <c r="AH171" s="149"/>
      <c r="AI171" s="149"/>
      <c r="AJ171" s="149"/>
      <c r="AK171" s="149"/>
      <c r="AL171" s="149"/>
      <c r="AM171" s="149"/>
      <c r="AN171" s="149"/>
      <c r="AO171" s="149"/>
      <c r="AP171" s="149"/>
      <c r="AQ171" s="149"/>
      <c r="AR171" s="149"/>
      <c r="AS171" s="149"/>
      <c r="AT171" s="149"/>
      <c r="AU171" s="149"/>
      <c r="AV171" s="142"/>
      <c r="AW171" s="142"/>
      <c r="AX171" s="142"/>
      <c r="AY171" s="142"/>
      <c r="AZ171" s="142"/>
      <c r="BA171" s="142"/>
      <c r="BB171" s="142"/>
      <c r="BC171" s="142"/>
      <c r="BD171" s="142"/>
      <c r="BE171" s="142"/>
      <c r="BF171" s="142"/>
      <c r="BG171" s="142"/>
      <c r="BH171" s="142"/>
    </row>
    <row r="172" spans="3:112" ht="13.5" customHeight="1">
      <c r="AV172" s="142"/>
      <c r="AW172" s="142"/>
      <c r="AX172" s="142"/>
      <c r="AY172" s="142"/>
      <c r="AZ172" s="142"/>
      <c r="BA172" s="142"/>
      <c r="BB172" s="142"/>
      <c r="BC172" s="142"/>
      <c r="BD172" s="142"/>
      <c r="BE172" s="142"/>
      <c r="BF172" s="142"/>
      <c r="BG172" s="142"/>
      <c r="BH172" s="142"/>
      <c r="DH172" s="142"/>
    </row>
    <row r="173" spans="3:112" ht="13.5" customHeight="1">
      <c r="AV173" s="142"/>
      <c r="AW173" s="142"/>
      <c r="AX173" s="142"/>
      <c r="AY173" s="142"/>
      <c r="AZ173" s="142"/>
      <c r="BA173" s="142"/>
      <c r="BB173" s="142"/>
      <c r="BC173" s="142"/>
      <c r="BD173" s="142"/>
      <c r="BE173" s="142"/>
      <c r="BF173" s="142"/>
      <c r="BG173" s="142"/>
      <c r="BH173" s="142"/>
    </row>
    <row r="174" spans="3:112" ht="13.5" customHeight="1">
      <c r="AV174" s="142"/>
      <c r="AW174" s="142"/>
      <c r="AX174" s="142"/>
      <c r="AY174" s="142"/>
      <c r="AZ174" s="142"/>
      <c r="BA174" s="142"/>
      <c r="BB174" s="142"/>
      <c r="BC174" s="142"/>
      <c r="BD174" s="142"/>
      <c r="BE174" s="142"/>
      <c r="BF174" s="142"/>
      <c r="BG174" s="142"/>
      <c r="BH174" s="142"/>
    </row>
    <row r="175" spans="3:112" ht="13.5" customHeight="1">
      <c r="AV175" s="142"/>
      <c r="AW175" s="142"/>
      <c r="AX175" s="142"/>
      <c r="AY175" s="142"/>
      <c r="AZ175" s="142"/>
      <c r="BA175" s="142"/>
      <c r="BB175" s="142"/>
      <c r="BC175" s="142"/>
      <c r="BD175" s="142"/>
      <c r="BE175" s="142"/>
      <c r="BF175" s="142"/>
      <c r="BG175" s="142"/>
      <c r="BH175" s="142"/>
    </row>
    <row r="176" spans="3:112" ht="13.5" customHeight="1">
      <c r="AV176" s="142"/>
      <c r="AW176" s="142"/>
      <c r="AX176" s="142"/>
      <c r="AY176" s="142"/>
      <c r="AZ176" s="142"/>
      <c r="BA176" s="142"/>
      <c r="BB176" s="142"/>
      <c r="BC176" s="142"/>
      <c r="BD176" s="142"/>
      <c r="BE176" s="142"/>
      <c r="BF176" s="142"/>
      <c r="BG176" s="142"/>
      <c r="BH176" s="142"/>
    </row>
    <row r="177" spans="48:61" ht="13.5" customHeight="1">
      <c r="AV177" s="142"/>
      <c r="AW177" s="142"/>
      <c r="AX177" s="142"/>
      <c r="AY177" s="142"/>
      <c r="AZ177" s="142"/>
      <c r="BA177" s="142"/>
      <c r="BB177" s="142"/>
      <c r="BC177" s="142"/>
      <c r="BD177" s="142"/>
      <c r="BE177" s="142"/>
      <c r="BF177" s="142"/>
      <c r="BG177" s="142"/>
      <c r="BH177" s="142"/>
    </row>
    <row r="178" spans="48:61" ht="13.5" customHeight="1">
      <c r="AV178" s="142"/>
      <c r="AW178" s="142"/>
      <c r="AX178" s="142"/>
      <c r="AY178" s="142"/>
      <c r="AZ178" s="142"/>
      <c r="BA178" s="142"/>
      <c r="BB178" s="142"/>
      <c r="BC178" s="142"/>
      <c r="BD178" s="142"/>
      <c r="BE178" s="142"/>
      <c r="BF178" s="142"/>
      <c r="BG178" s="142"/>
      <c r="BH178" s="142"/>
    </row>
    <row r="179" spans="48:61" ht="13.5" customHeight="1">
      <c r="AV179" s="142"/>
      <c r="AW179" s="142"/>
      <c r="AX179" s="142"/>
      <c r="AY179" s="142"/>
      <c r="AZ179" s="142"/>
      <c r="BA179" s="142"/>
      <c r="BB179" s="142"/>
      <c r="BC179" s="142"/>
      <c r="BD179" s="142"/>
      <c r="BE179" s="142"/>
      <c r="BF179" s="142"/>
      <c r="BG179" s="142"/>
      <c r="BH179" s="142"/>
    </row>
    <row r="180" spans="48:61" ht="13.5" customHeight="1">
      <c r="AV180" s="142"/>
      <c r="AW180" s="142"/>
      <c r="AX180" s="142"/>
      <c r="AY180" s="142"/>
      <c r="AZ180" s="142"/>
      <c r="BA180" s="142"/>
      <c r="BB180" s="142"/>
      <c r="BC180" s="142"/>
      <c r="BD180" s="142"/>
      <c r="BE180" s="142"/>
      <c r="BF180" s="142"/>
      <c r="BG180" s="142"/>
      <c r="BH180" s="142"/>
    </row>
    <row r="181" spans="48:61" ht="13.5" customHeight="1">
      <c r="AV181" s="142"/>
      <c r="AW181" s="142"/>
      <c r="AX181" s="142"/>
      <c r="AY181" s="142"/>
      <c r="AZ181" s="142"/>
      <c r="BA181" s="142"/>
      <c r="BB181" s="142"/>
      <c r="BC181" s="142"/>
      <c r="BD181" s="142"/>
      <c r="BE181" s="142"/>
      <c r="BF181" s="142"/>
      <c r="BG181" s="142"/>
      <c r="BH181" s="142"/>
    </row>
    <row r="182" spans="48:61" ht="13.5" customHeight="1">
      <c r="AV182" s="142"/>
      <c r="AW182" s="142"/>
      <c r="AX182" s="142"/>
      <c r="AY182" s="142"/>
      <c r="AZ182" s="142"/>
      <c r="BA182" s="142"/>
      <c r="BB182" s="142"/>
      <c r="BC182" s="142"/>
      <c r="BD182" s="142"/>
      <c r="BE182" s="142"/>
      <c r="BF182" s="142"/>
      <c r="BG182" s="142"/>
      <c r="BH182" s="142"/>
    </row>
    <row r="183" spans="48:61" ht="13.5" customHeight="1">
      <c r="AV183" s="142"/>
      <c r="AW183" s="142"/>
      <c r="AX183" s="142"/>
      <c r="AY183" s="142"/>
      <c r="AZ183" s="142"/>
      <c r="BA183" s="142"/>
      <c r="BB183" s="142"/>
      <c r="BC183" s="142"/>
      <c r="BD183" s="142"/>
      <c r="BE183" s="142"/>
      <c r="BF183" s="142"/>
      <c r="BG183" s="142"/>
      <c r="BH183" s="142"/>
      <c r="BI183" s="140"/>
    </row>
    <row r="184" spans="48:61" ht="13.5" customHeight="1">
      <c r="AV184" s="142"/>
      <c r="AW184" s="142"/>
      <c r="AX184" s="142"/>
      <c r="AY184" s="142"/>
      <c r="AZ184" s="142"/>
      <c r="BA184" s="142"/>
      <c r="BB184" s="142"/>
      <c r="BC184" s="142"/>
      <c r="BD184" s="142"/>
      <c r="BE184" s="142"/>
      <c r="BF184" s="142"/>
      <c r="BG184" s="142"/>
      <c r="BH184" s="142"/>
      <c r="BI184" s="140"/>
    </row>
    <row r="185" spans="48:61" ht="13.5" customHeight="1">
      <c r="AV185" s="142"/>
      <c r="AW185" s="142"/>
      <c r="AX185" s="142"/>
      <c r="AY185" s="142"/>
      <c r="AZ185" s="142"/>
      <c r="BA185" s="142"/>
      <c r="BB185" s="142"/>
      <c r="BC185" s="142"/>
      <c r="BD185" s="142"/>
      <c r="BE185" s="142"/>
      <c r="BF185" s="142"/>
      <c r="BG185" s="142"/>
      <c r="BH185" s="142"/>
    </row>
    <row r="186" spans="48:61" ht="13.5" customHeight="1">
      <c r="AV186" s="142"/>
      <c r="AW186" s="142"/>
      <c r="AX186" s="142"/>
      <c r="AY186" s="142"/>
      <c r="AZ186" s="142"/>
      <c r="BA186" s="142"/>
      <c r="BB186" s="142"/>
      <c r="BC186" s="142"/>
      <c r="BD186" s="142"/>
      <c r="BE186" s="142"/>
      <c r="BF186" s="142"/>
      <c r="BG186" s="142"/>
      <c r="BH186" s="142"/>
    </row>
    <row r="187" spans="48:61" ht="13.5" customHeight="1">
      <c r="AV187" s="142"/>
      <c r="AW187" s="142"/>
      <c r="AX187" s="142"/>
      <c r="AY187" s="142"/>
      <c r="AZ187" s="142"/>
      <c r="BA187" s="142"/>
      <c r="BB187" s="142"/>
      <c r="BC187" s="142"/>
      <c r="BD187" s="142"/>
      <c r="BE187" s="142"/>
      <c r="BF187" s="142"/>
      <c r="BG187" s="142"/>
      <c r="BH187" s="142"/>
    </row>
    <row r="188" spans="48:61" ht="13.5" customHeight="1">
      <c r="AV188" s="142"/>
      <c r="AW188" s="142"/>
      <c r="AX188" s="142"/>
      <c r="AY188" s="142"/>
      <c r="AZ188" s="142"/>
      <c r="BA188" s="142"/>
      <c r="BB188" s="142"/>
      <c r="BC188" s="142"/>
      <c r="BD188" s="142"/>
      <c r="BE188" s="142"/>
      <c r="BF188" s="142"/>
      <c r="BG188" s="142"/>
      <c r="BH188" s="142"/>
    </row>
    <row r="189" spans="48:61" ht="13.5" customHeight="1">
      <c r="AV189" s="142"/>
      <c r="AW189" s="142"/>
      <c r="AX189" s="142"/>
      <c r="AY189" s="142"/>
      <c r="AZ189" s="142"/>
      <c r="BA189" s="142"/>
      <c r="BB189" s="142"/>
      <c r="BC189" s="142"/>
      <c r="BD189" s="142"/>
      <c r="BE189" s="142"/>
      <c r="BF189" s="142"/>
      <c r="BG189" s="142"/>
      <c r="BH189" s="142"/>
    </row>
    <row r="190" spans="48:61" ht="13.5" customHeight="1">
      <c r="AV190" s="142"/>
      <c r="AW190" s="142"/>
      <c r="AX190" s="142"/>
      <c r="AY190" s="142"/>
      <c r="AZ190" s="142"/>
      <c r="BA190" s="142"/>
      <c r="BB190" s="142"/>
      <c r="BC190" s="142"/>
      <c r="BD190" s="142"/>
      <c r="BE190" s="142"/>
      <c r="BF190" s="142"/>
      <c r="BG190" s="142"/>
      <c r="BH190" s="142"/>
    </row>
    <row r="191" spans="48:61" ht="13.5" customHeight="1">
      <c r="AV191" s="142"/>
      <c r="AW191" s="142"/>
      <c r="AX191" s="142"/>
      <c r="AY191" s="142"/>
      <c r="AZ191" s="142"/>
      <c r="BA191" s="142"/>
      <c r="BB191" s="142"/>
      <c r="BC191" s="142"/>
      <c r="BD191" s="142"/>
      <c r="BE191" s="142"/>
      <c r="BF191" s="142"/>
      <c r="BG191" s="142"/>
      <c r="BH191" s="142"/>
    </row>
    <row r="192" spans="48:61" ht="13.5" customHeight="1">
      <c r="AV192" s="142"/>
      <c r="AW192" s="142"/>
      <c r="AX192" s="142"/>
      <c r="AY192" s="142"/>
      <c r="AZ192" s="142"/>
      <c r="BA192" s="142"/>
      <c r="BB192" s="142"/>
      <c r="BC192" s="142"/>
      <c r="BD192" s="142"/>
      <c r="BE192" s="142"/>
      <c r="BF192" s="142"/>
      <c r="BG192" s="142"/>
      <c r="BH192" s="142"/>
    </row>
    <row r="193" spans="48:112" s="82" customFormat="1" ht="13.5" customHeight="1">
      <c r="AV193" s="141"/>
      <c r="AW193" s="141"/>
      <c r="AX193" s="141"/>
      <c r="AY193" s="141"/>
      <c r="AZ193" s="141"/>
      <c r="BA193" s="141"/>
      <c r="BB193" s="141"/>
      <c r="BC193" s="141"/>
      <c r="BD193" s="141"/>
      <c r="BE193" s="141"/>
      <c r="BF193" s="141"/>
      <c r="BG193" s="141"/>
      <c r="BH193" s="141"/>
    </row>
    <row r="194" spans="48:112" s="82" customFormat="1" ht="13.5" customHeight="1">
      <c r="AV194" s="141"/>
      <c r="AW194" s="141"/>
      <c r="AX194" s="141"/>
      <c r="AY194" s="141"/>
      <c r="AZ194" s="141"/>
      <c r="BA194" s="141"/>
      <c r="BB194" s="141"/>
      <c r="BC194" s="141"/>
      <c r="BD194" s="141"/>
      <c r="BE194" s="141"/>
      <c r="BF194" s="141"/>
      <c r="BG194" s="141"/>
      <c r="BH194" s="141"/>
    </row>
    <row r="195" spans="48:112" ht="13.5" customHeight="1">
      <c r="AV195" s="142"/>
      <c r="AW195" s="142"/>
      <c r="AX195" s="142"/>
      <c r="AY195" s="142"/>
      <c r="AZ195" s="142"/>
      <c r="BA195" s="142"/>
      <c r="BB195" s="142"/>
      <c r="BC195" s="142"/>
      <c r="BD195" s="142"/>
      <c r="BE195" s="142"/>
      <c r="BF195" s="142"/>
      <c r="BG195" s="142"/>
      <c r="BH195" s="142"/>
    </row>
    <row r="196" spans="48:112" ht="13.5" customHeight="1">
      <c r="AV196" s="142"/>
      <c r="AW196" s="142"/>
      <c r="AX196" s="142"/>
      <c r="AY196" s="142"/>
      <c r="AZ196" s="142"/>
      <c r="BA196" s="142"/>
      <c r="BB196" s="142"/>
      <c r="BC196" s="142"/>
      <c r="BD196" s="142"/>
      <c r="BE196" s="142"/>
      <c r="BF196" s="142"/>
      <c r="BG196" s="142"/>
      <c r="BH196" s="142"/>
    </row>
    <row r="197" spans="48:112" ht="13.5" customHeight="1">
      <c r="AV197" s="142"/>
      <c r="AW197" s="142"/>
      <c r="AX197" s="142"/>
      <c r="AY197" s="142"/>
      <c r="AZ197" s="142"/>
      <c r="BA197" s="142"/>
      <c r="BB197" s="142"/>
      <c r="BC197" s="142"/>
      <c r="BD197" s="142"/>
      <c r="BE197" s="142"/>
      <c r="BF197" s="142"/>
      <c r="BG197" s="142"/>
      <c r="BH197" s="142"/>
    </row>
    <row r="198" spans="48:112" ht="13.5" customHeight="1">
      <c r="AV198" s="142"/>
      <c r="AW198" s="142"/>
      <c r="AX198" s="142"/>
      <c r="AY198" s="142"/>
      <c r="AZ198" s="142"/>
      <c r="BA198" s="142"/>
      <c r="BB198" s="142"/>
      <c r="BC198" s="142"/>
      <c r="BD198" s="142"/>
      <c r="BE198" s="142"/>
      <c r="BF198" s="142"/>
      <c r="BG198" s="142"/>
      <c r="BH198" s="142"/>
    </row>
    <row r="199" spans="48:112" ht="13.5" customHeight="1">
      <c r="AV199" s="142"/>
      <c r="AW199" s="142"/>
      <c r="AX199" s="142"/>
      <c r="AY199" s="142"/>
      <c r="AZ199" s="142"/>
      <c r="BA199" s="142"/>
      <c r="BB199" s="142"/>
      <c r="BC199" s="142"/>
      <c r="BD199" s="142"/>
      <c r="BE199" s="142"/>
      <c r="BF199" s="142"/>
      <c r="BG199" s="142"/>
      <c r="BH199" s="142"/>
    </row>
    <row r="200" spans="48:112" ht="13.5" customHeight="1">
      <c r="AV200" s="142"/>
      <c r="AW200" s="142"/>
      <c r="AX200" s="142"/>
      <c r="AY200" s="142"/>
      <c r="AZ200" s="142"/>
      <c r="BA200" s="142"/>
      <c r="BB200" s="142"/>
      <c r="BC200" s="142"/>
      <c r="BD200" s="142"/>
      <c r="BE200" s="142"/>
      <c r="BF200" s="142"/>
      <c r="BG200" s="142"/>
      <c r="BH200" s="142"/>
    </row>
    <row r="201" spans="48:112" ht="13.5" customHeight="1">
      <c r="AV201" s="142"/>
      <c r="AW201" s="142"/>
      <c r="AX201" s="142"/>
      <c r="AY201" s="142"/>
      <c r="AZ201" s="142"/>
      <c r="BA201" s="142"/>
      <c r="BB201" s="142"/>
      <c r="BC201" s="142"/>
      <c r="BD201" s="142"/>
      <c r="BE201" s="142"/>
      <c r="BF201" s="142"/>
      <c r="BG201" s="142"/>
      <c r="BH201" s="142"/>
      <c r="DH201" s="142"/>
    </row>
    <row r="202" spans="48:112" ht="13.5" customHeight="1">
      <c r="AV202" s="142"/>
      <c r="AW202" s="142"/>
      <c r="AX202" s="142"/>
      <c r="AY202" s="142"/>
      <c r="AZ202" s="142"/>
      <c r="BA202" s="142"/>
      <c r="BB202" s="142"/>
      <c r="BC202" s="142"/>
      <c r="BD202" s="142"/>
      <c r="BE202" s="142"/>
      <c r="BF202" s="142"/>
      <c r="BG202" s="142"/>
      <c r="BH202" s="142"/>
      <c r="DH202" s="142"/>
    </row>
    <row r="203" spans="48:112" ht="13.5" customHeight="1">
      <c r="AV203" s="142"/>
      <c r="AW203" s="142"/>
      <c r="AX203" s="142"/>
      <c r="AY203" s="142"/>
      <c r="AZ203" s="142"/>
      <c r="BA203" s="142"/>
      <c r="BB203" s="142"/>
      <c r="BC203" s="142"/>
      <c r="BD203" s="142"/>
      <c r="BE203" s="142"/>
      <c r="BF203" s="142"/>
      <c r="BG203" s="142"/>
      <c r="BH203" s="142"/>
      <c r="DH203" s="142"/>
    </row>
    <row r="204" spans="48:112" ht="13.5" customHeight="1">
      <c r="AV204" s="142"/>
      <c r="AW204" s="142"/>
      <c r="AX204" s="142"/>
      <c r="AY204" s="142"/>
      <c r="AZ204" s="142"/>
      <c r="BA204" s="142"/>
      <c r="BB204" s="142"/>
      <c r="BC204" s="142"/>
      <c r="BD204" s="142"/>
      <c r="BE204" s="142"/>
      <c r="BF204" s="142"/>
      <c r="BG204" s="142"/>
      <c r="BH204" s="142"/>
      <c r="DH204" s="142"/>
    </row>
    <row r="205" spans="48:112" ht="13.5" customHeight="1">
      <c r="AV205" s="142"/>
      <c r="AW205" s="142"/>
      <c r="AX205" s="142"/>
      <c r="AY205" s="142"/>
      <c r="AZ205" s="142"/>
      <c r="BA205" s="142"/>
      <c r="BB205" s="142"/>
      <c r="BC205" s="142"/>
      <c r="BD205" s="142"/>
      <c r="BE205" s="142"/>
      <c r="BF205" s="142"/>
      <c r="BG205" s="142"/>
      <c r="BH205" s="142"/>
      <c r="DH205" s="142"/>
    </row>
    <row r="206" spans="48:112" ht="13.5" customHeight="1">
      <c r="AV206" s="142"/>
      <c r="AW206" s="142"/>
      <c r="AX206" s="142"/>
      <c r="AY206" s="142"/>
      <c r="AZ206" s="142"/>
      <c r="BA206" s="142"/>
      <c r="BB206" s="142"/>
      <c r="BC206" s="142"/>
      <c r="BD206" s="142"/>
      <c r="BE206" s="142"/>
      <c r="BF206" s="142"/>
      <c r="BG206" s="142"/>
      <c r="BH206" s="142"/>
      <c r="DH206" s="142"/>
    </row>
    <row r="207" spans="48:112" ht="13.5" customHeight="1">
      <c r="AV207" s="142"/>
      <c r="AW207" s="142"/>
      <c r="AX207" s="142"/>
      <c r="AY207" s="142"/>
      <c r="AZ207" s="142"/>
      <c r="BA207" s="142"/>
      <c r="BB207" s="142"/>
      <c r="BC207" s="142"/>
      <c r="BD207" s="142"/>
      <c r="BE207" s="142"/>
      <c r="BF207" s="142"/>
      <c r="BG207" s="142"/>
      <c r="BH207" s="142"/>
      <c r="DH207" s="142"/>
    </row>
    <row r="208" spans="48:112" ht="13.5" customHeight="1">
      <c r="AV208" s="142"/>
      <c r="AW208" s="142"/>
      <c r="AX208" s="142"/>
      <c r="AY208" s="142"/>
      <c r="AZ208" s="142"/>
      <c r="BA208" s="142"/>
      <c r="BB208" s="142"/>
      <c r="BC208" s="142"/>
      <c r="BD208" s="142"/>
      <c r="BE208" s="142"/>
      <c r="BF208" s="142"/>
      <c r="BG208" s="142"/>
      <c r="BH208" s="142"/>
      <c r="DH208" s="142"/>
    </row>
    <row r="209" spans="3:112" ht="13.5" customHeight="1">
      <c r="AV209" s="142"/>
      <c r="AW209" s="142"/>
      <c r="AX209" s="142"/>
      <c r="AY209" s="142"/>
      <c r="AZ209" s="142"/>
      <c r="BA209" s="142"/>
      <c r="BB209" s="142"/>
      <c r="BC209" s="142"/>
      <c r="BD209" s="142"/>
      <c r="BE209" s="142"/>
      <c r="BF209" s="142"/>
      <c r="BG209" s="142"/>
      <c r="BH209" s="142"/>
      <c r="DH209" s="142"/>
    </row>
    <row r="210" spans="3:112" ht="13.5" customHeight="1">
      <c r="AV210" s="142"/>
      <c r="AW210" s="142"/>
      <c r="AX210" s="142"/>
      <c r="AY210" s="142"/>
      <c r="AZ210" s="142"/>
      <c r="BA210" s="142"/>
      <c r="BB210" s="142"/>
      <c r="BC210" s="142"/>
      <c r="BD210" s="142"/>
      <c r="BE210" s="142"/>
      <c r="BF210" s="142"/>
      <c r="BG210" s="142"/>
      <c r="BH210" s="142"/>
      <c r="DH210" s="142"/>
    </row>
    <row r="211" spans="3:112" ht="13.5" customHeight="1">
      <c r="AV211" s="142"/>
      <c r="AW211" s="142"/>
      <c r="AX211" s="142"/>
      <c r="AY211" s="142"/>
      <c r="AZ211" s="142"/>
      <c r="BA211" s="142"/>
      <c r="BB211" s="142"/>
      <c r="BC211" s="142"/>
      <c r="BD211" s="142"/>
      <c r="BE211" s="142"/>
      <c r="BF211" s="142"/>
      <c r="BG211" s="142"/>
      <c r="BH211" s="142"/>
      <c r="DH211" s="142"/>
    </row>
    <row r="212" spans="3:112" ht="13.5" customHeight="1">
      <c r="AV212" s="142"/>
      <c r="AW212" s="142"/>
      <c r="AX212" s="142"/>
      <c r="AY212" s="142"/>
      <c r="AZ212" s="142"/>
      <c r="BA212" s="142"/>
      <c r="BB212" s="142"/>
      <c r="BC212" s="142"/>
      <c r="BD212" s="142"/>
      <c r="BE212" s="142"/>
      <c r="BF212" s="142"/>
      <c r="BG212" s="142"/>
      <c r="BH212" s="142"/>
      <c r="DH212" s="142"/>
    </row>
    <row r="213" spans="3:112" ht="13.5" customHeight="1">
      <c r="AV213" s="142"/>
      <c r="AW213" s="142"/>
      <c r="AX213" s="142"/>
      <c r="AY213" s="142"/>
      <c r="AZ213" s="142"/>
      <c r="BA213" s="142"/>
      <c r="BB213" s="142"/>
      <c r="BC213" s="142"/>
      <c r="BD213" s="142"/>
      <c r="BE213" s="142"/>
      <c r="BF213" s="142"/>
      <c r="BG213" s="142"/>
      <c r="BH213" s="142"/>
      <c r="BI213" s="142"/>
      <c r="BJ213" s="142"/>
      <c r="BK213" s="142"/>
      <c r="BL213" s="142"/>
      <c r="BM213" s="142"/>
      <c r="BN213" s="142"/>
      <c r="BO213" s="142"/>
      <c r="BP213" s="142"/>
      <c r="BQ213" s="142"/>
      <c r="BR213" s="142"/>
      <c r="BS213" s="142"/>
      <c r="BT213" s="142"/>
      <c r="BU213" s="142"/>
      <c r="BV213" s="142"/>
      <c r="BW213" s="142"/>
      <c r="BX213" s="142"/>
      <c r="BY213" s="142"/>
      <c r="BZ213" s="142"/>
      <c r="CA213" s="142"/>
      <c r="CB213" s="142"/>
      <c r="CC213" s="142"/>
      <c r="CD213" s="142"/>
      <c r="CE213" s="142"/>
      <c r="CF213" s="142"/>
      <c r="CG213" s="142"/>
      <c r="CH213" s="142"/>
      <c r="CI213" s="142"/>
      <c r="CJ213" s="142"/>
      <c r="CK213" s="142"/>
      <c r="CL213" s="142"/>
      <c r="CM213" s="142"/>
      <c r="CN213" s="142"/>
      <c r="CO213" s="142"/>
      <c r="CP213" s="142"/>
      <c r="CQ213" s="142"/>
      <c r="CR213" s="142"/>
      <c r="CS213" s="142"/>
      <c r="CT213" s="142"/>
      <c r="CU213" s="142"/>
      <c r="CV213" s="142"/>
      <c r="CW213" s="142"/>
      <c r="CX213" s="142"/>
      <c r="CY213" s="142"/>
      <c r="CZ213" s="142"/>
      <c r="DA213" s="142"/>
      <c r="DB213" s="142"/>
      <c r="DC213" s="142"/>
      <c r="DD213" s="142"/>
      <c r="DE213" s="142"/>
      <c r="DF213" s="142"/>
      <c r="DG213" s="142"/>
      <c r="DH213" s="142"/>
    </row>
    <row r="214" spans="3:112" ht="13.5" customHeight="1">
      <c r="AV214" s="142"/>
      <c r="AW214" s="142"/>
      <c r="AX214" s="142"/>
      <c r="AY214" s="142"/>
      <c r="AZ214" s="142"/>
      <c r="BA214" s="142"/>
      <c r="BB214" s="142"/>
      <c r="BC214" s="142"/>
      <c r="BD214" s="142"/>
      <c r="BE214" s="142"/>
      <c r="BF214" s="142"/>
      <c r="BG214" s="142"/>
      <c r="BH214" s="142"/>
      <c r="BI214" s="142"/>
      <c r="BJ214" s="142"/>
      <c r="BK214" s="142"/>
      <c r="BL214" s="142"/>
      <c r="BM214" s="142"/>
      <c r="BN214" s="142"/>
      <c r="BO214" s="142"/>
      <c r="BP214" s="142"/>
      <c r="BQ214" s="142"/>
      <c r="BR214" s="142"/>
      <c r="BS214" s="142"/>
      <c r="BT214" s="142"/>
      <c r="BU214" s="142"/>
      <c r="BV214" s="142"/>
      <c r="BW214" s="142"/>
      <c r="BX214" s="142"/>
      <c r="BY214" s="142"/>
      <c r="BZ214" s="142"/>
      <c r="CA214" s="142"/>
      <c r="CB214" s="142"/>
      <c r="CC214" s="142"/>
      <c r="CD214" s="142"/>
      <c r="CE214" s="142"/>
      <c r="CF214" s="142"/>
      <c r="CG214" s="142"/>
      <c r="CH214" s="142"/>
      <c r="CI214" s="142"/>
      <c r="CJ214" s="142"/>
      <c r="CK214" s="142"/>
      <c r="CL214" s="142"/>
      <c r="CM214" s="142"/>
      <c r="CN214" s="142"/>
      <c r="CO214" s="142"/>
      <c r="CP214" s="142"/>
      <c r="CQ214" s="142"/>
      <c r="CR214" s="142"/>
      <c r="CS214" s="142"/>
      <c r="CT214" s="142"/>
      <c r="CU214" s="142"/>
      <c r="CV214" s="142"/>
      <c r="CW214" s="142"/>
      <c r="CX214" s="142"/>
      <c r="CY214" s="142"/>
      <c r="CZ214" s="142"/>
      <c r="DA214" s="142"/>
      <c r="DB214" s="142"/>
      <c r="DC214" s="142"/>
      <c r="DD214" s="142"/>
      <c r="DE214" s="142"/>
      <c r="DF214" s="142"/>
      <c r="DG214" s="142"/>
      <c r="DH214" s="142"/>
    </row>
    <row r="215" spans="3:112" ht="13.5" customHeight="1">
      <c r="AV215" s="142"/>
      <c r="AW215" s="142"/>
      <c r="AX215" s="142"/>
      <c r="AY215" s="142"/>
      <c r="AZ215" s="142"/>
      <c r="BA215" s="142"/>
      <c r="BB215" s="142"/>
      <c r="BC215" s="142"/>
      <c r="BD215" s="142"/>
      <c r="BE215" s="142"/>
      <c r="BF215" s="142"/>
      <c r="BG215" s="142"/>
      <c r="BH215" s="142"/>
      <c r="BI215" s="142"/>
      <c r="BJ215" s="142"/>
      <c r="BK215" s="142"/>
      <c r="BL215" s="142"/>
      <c r="BM215" s="142"/>
      <c r="BN215" s="142"/>
      <c r="BO215" s="142"/>
      <c r="BP215" s="142"/>
      <c r="BQ215" s="142"/>
      <c r="BR215" s="142"/>
      <c r="BS215" s="142"/>
      <c r="BT215" s="142"/>
      <c r="BU215" s="142"/>
      <c r="BV215" s="142"/>
      <c r="BW215" s="142"/>
      <c r="BX215" s="142"/>
      <c r="BY215" s="142"/>
      <c r="BZ215" s="142"/>
      <c r="CA215" s="142"/>
      <c r="CB215" s="142"/>
      <c r="CC215" s="142"/>
      <c r="CD215" s="142"/>
      <c r="CE215" s="142"/>
      <c r="CF215" s="142"/>
      <c r="CG215" s="142"/>
      <c r="CH215" s="142"/>
      <c r="CI215" s="142"/>
      <c r="CJ215" s="142"/>
      <c r="CK215" s="142"/>
      <c r="CL215" s="142"/>
      <c r="CM215" s="142"/>
      <c r="CN215" s="142"/>
      <c r="CO215" s="142"/>
      <c r="CP215" s="142"/>
      <c r="CQ215" s="142"/>
      <c r="CR215" s="142"/>
      <c r="CS215" s="142"/>
      <c r="CT215" s="142"/>
      <c r="CU215" s="142"/>
      <c r="CV215" s="142"/>
      <c r="CW215" s="142"/>
      <c r="CX215" s="142"/>
      <c r="CY215" s="142"/>
      <c r="CZ215" s="142"/>
      <c r="DA215" s="142"/>
      <c r="DB215" s="142"/>
      <c r="DC215" s="142"/>
      <c r="DD215" s="142"/>
      <c r="DE215" s="142"/>
      <c r="DF215" s="142"/>
      <c r="DG215" s="142"/>
      <c r="DH215" s="142"/>
    </row>
    <row r="216" spans="3:112" ht="13.5" customHeight="1">
      <c r="AV216" s="142"/>
      <c r="AW216" s="142"/>
      <c r="AX216" s="142"/>
      <c r="AY216" s="142"/>
      <c r="AZ216" s="142"/>
      <c r="BA216" s="142"/>
      <c r="BB216" s="142"/>
      <c r="BC216" s="142"/>
      <c r="BD216" s="142"/>
      <c r="BE216" s="142"/>
      <c r="BF216" s="142"/>
      <c r="BG216" s="142"/>
      <c r="BH216" s="142"/>
      <c r="BI216" s="142"/>
      <c r="BJ216" s="142"/>
      <c r="BK216" s="142"/>
      <c r="BL216" s="142"/>
      <c r="BM216" s="142"/>
      <c r="BN216" s="142"/>
      <c r="BO216" s="142"/>
      <c r="BP216" s="142"/>
      <c r="BQ216" s="142"/>
      <c r="BR216" s="142"/>
      <c r="BS216" s="142"/>
      <c r="BT216" s="142"/>
      <c r="BU216" s="142"/>
      <c r="BV216" s="142"/>
      <c r="BW216" s="142"/>
      <c r="BX216" s="142"/>
      <c r="BY216" s="142"/>
      <c r="BZ216" s="142"/>
      <c r="CA216" s="142"/>
      <c r="CB216" s="142"/>
      <c r="CC216" s="142"/>
      <c r="CD216" s="142"/>
      <c r="CE216" s="142"/>
      <c r="CF216" s="142"/>
      <c r="CG216" s="142"/>
      <c r="CH216" s="142"/>
      <c r="CI216" s="142"/>
      <c r="CJ216" s="142"/>
      <c r="CK216" s="142"/>
      <c r="CL216" s="142"/>
      <c r="CM216" s="142"/>
      <c r="CN216" s="142"/>
      <c r="CO216" s="142"/>
      <c r="CP216" s="142"/>
      <c r="CQ216" s="142"/>
      <c r="CR216" s="142"/>
      <c r="CS216" s="142"/>
      <c r="CT216" s="142"/>
      <c r="CU216" s="142"/>
      <c r="CV216" s="142"/>
      <c r="CW216" s="142"/>
      <c r="CX216" s="142"/>
      <c r="CY216" s="142"/>
      <c r="CZ216" s="142"/>
      <c r="DA216" s="142"/>
      <c r="DB216" s="142"/>
      <c r="DC216" s="142"/>
      <c r="DD216" s="142"/>
      <c r="DE216" s="142"/>
      <c r="DF216" s="142"/>
      <c r="DG216" s="142"/>
      <c r="DH216" s="142"/>
    </row>
    <row r="217" spans="3:112" ht="13.5" customHeight="1">
      <c r="AV217" s="142"/>
      <c r="AW217" s="142"/>
      <c r="AX217" s="142"/>
      <c r="AY217" s="142"/>
      <c r="AZ217" s="142"/>
      <c r="BA217" s="142"/>
      <c r="BB217" s="142"/>
      <c r="BC217" s="142"/>
      <c r="BD217" s="142"/>
      <c r="BE217" s="142"/>
      <c r="BF217" s="142"/>
      <c r="BG217" s="142"/>
      <c r="BH217" s="142"/>
      <c r="BI217" s="142"/>
      <c r="BJ217" s="142"/>
      <c r="BK217" s="142"/>
      <c r="BL217" s="142"/>
      <c r="BM217" s="142"/>
      <c r="BN217" s="142"/>
      <c r="BO217" s="142"/>
      <c r="BP217" s="142"/>
      <c r="BQ217" s="142"/>
      <c r="BR217" s="142"/>
      <c r="BS217" s="142"/>
      <c r="BT217" s="142"/>
      <c r="BU217" s="142"/>
      <c r="BV217" s="142"/>
      <c r="BW217" s="142"/>
      <c r="BX217" s="142"/>
      <c r="BY217" s="142"/>
      <c r="BZ217" s="142"/>
      <c r="CA217" s="142"/>
      <c r="CB217" s="142"/>
      <c r="CC217" s="142"/>
      <c r="CD217" s="142"/>
      <c r="CE217" s="142"/>
      <c r="CF217" s="142"/>
      <c r="CG217" s="142"/>
      <c r="CH217" s="142"/>
      <c r="CI217" s="142"/>
      <c r="CJ217" s="142"/>
      <c r="CK217" s="142"/>
      <c r="CL217" s="142"/>
      <c r="CM217" s="142"/>
      <c r="CN217" s="142"/>
      <c r="CO217" s="142"/>
      <c r="CP217" s="142"/>
      <c r="CQ217" s="142"/>
      <c r="CR217" s="142"/>
      <c r="CS217" s="142"/>
      <c r="CT217" s="142"/>
      <c r="CU217" s="142"/>
      <c r="CV217" s="142"/>
      <c r="CW217" s="142"/>
      <c r="CX217" s="142"/>
      <c r="CY217" s="142"/>
      <c r="CZ217" s="142"/>
      <c r="DA217" s="142"/>
      <c r="DB217" s="142"/>
      <c r="DC217" s="142"/>
      <c r="DD217" s="142"/>
      <c r="DE217" s="142"/>
      <c r="DF217" s="142"/>
      <c r="DG217" s="142"/>
      <c r="DH217" s="142"/>
    </row>
    <row r="218" spans="3:112" ht="13.5" customHeight="1">
      <c r="AV218" s="142"/>
      <c r="AW218" s="142"/>
      <c r="AX218" s="142"/>
      <c r="AY218" s="142"/>
      <c r="AZ218" s="142"/>
      <c r="BA218" s="142"/>
      <c r="BB218" s="142"/>
      <c r="BC218" s="142"/>
      <c r="BD218" s="142"/>
      <c r="BE218" s="142"/>
      <c r="BF218" s="142"/>
      <c r="BG218" s="142"/>
      <c r="BH218" s="142"/>
      <c r="BI218" s="142"/>
      <c r="BJ218" s="142"/>
      <c r="BK218" s="142"/>
      <c r="BL218" s="142"/>
      <c r="BM218" s="142"/>
      <c r="BN218" s="142"/>
      <c r="BO218" s="142"/>
      <c r="BP218" s="142"/>
      <c r="BQ218" s="142"/>
      <c r="BR218" s="142"/>
      <c r="BS218" s="142"/>
      <c r="BT218" s="142"/>
      <c r="BU218" s="142"/>
      <c r="BV218" s="142"/>
      <c r="BW218" s="142"/>
      <c r="BX218" s="142"/>
      <c r="BY218" s="142"/>
      <c r="BZ218" s="142"/>
      <c r="CA218" s="142"/>
      <c r="CB218" s="142"/>
      <c r="CC218" s="142"/>
      <c r="CD218" s="142"/>
      <c r="CE218" s="142"/>
      <c r="CF218" s="142"/>
      <c r="CG218" s="142"/>
      <c r="CH218" s="142"/>
      <c r="CI218" s="142"/>
      <c r="CJ218" s="142"/>
      <c r="CK218" s="142"/>
      <c r="CL218" s="142"/>
      <c r="CM218" s="142"/>
      <c r="CN218" s="142"/>
      <c r="CO218" s="142"/>
      <c r="CP218" s="142"/>
      <c r="CQ218" s="142"/>
      <c r="CR218" s="142"/>
      <c r="CS218" s="142"/>
      <c r="CT218" s="142"/>
      <c r="CU218" s="142"/>
      <c r="CV218" s="142"/>
      <c r="CW218" s="142"/>
      <c r="CX218" s="142"/>
      <c r="CY218" s="142"/>
      <c r="CZ218" s="142"/>
      <c r="DA218" s="142"/>
      <c r="DB218" s="142"/>
      <c r="DC218" s="142"/>
      <c r="DD218" s="142"/>
      <c r="DE218" s="142"/>
      <c r="DF218" s="142"/>
      <c r="DG218" s="142"/>
      <c r="DH218" s="142"/>
    </row>
    <row r="219" spans="3:112" ht="13.5" customHeight="1">
      <c r="AV219" s="142"/>
      <c r="AW219" s="142"/>
      <c r="AX219" s="142"/>
      <c r="AY219" s="142"/>
      <c r="AZ219" s="142"/>
      <c r="BA219" s="142"/>
      <c r="BB219" s="142"/>
      <c r="BC219" s="142"/>
      <c r="BD219" s="142"/>
      <c r="BE219" s="142"/>
      <c r="BF219" s="142"/>
      <c r="BG219" s="142"/>
      <c r="BH219" s="142"/>
      <c r="BI219" s="142"/>
      <c r="BJ219" s="142"/>
      <c r="BK219" s="142"/>
      <c r="BL219" s="142"/>
      <c r="BM219" s="142"/>
      <c r="BN219" s="142"/>
      <c r="BO219" s="142"/>
      <c r="BP219" s="142"/>
      <c r="BQ219" s="142"/>
      <c r="BR219" s="142"/>
      <c r="BS219" s="142"/>
      <c r="BT219" s="142"/>
      <c r="BU219" s="142"/>
      <c r="BV219" s="142"/>
      <c r="BW219" s="142"/>
      <c r="BX219" s="142"/>
      <c r="BY219" s="142"/>
      <c r="BZ219" s="142"/>
      <c r="CA219" s="142"/>
      <c r="CB219" s="142"/>
      <c r="CC219" s="142"/>
      <c r="CD219" s="142"/>
      <c r="CE219" s="142"/>
      <c r="CF219" s="142"/>
      <c r="CG219" s="142"/>
      <c r="CH219" s="142"/>
      <c r="CI219" s="142"/>
      <c r="CJ219" s="142"/>
      <c r="CK219" s="142"/>
      <c r="CL219" s="142"/>
      <c r="CM219" s="142"/>
      <c r="CN219" s="142"/>
      <c r="CO219" s="142"/>
      <c r="CP219" s="142"/>
      <c r="CQ219" s="142"/>
      <c r="CR219" s="142"/>
      <c r="CS219" s="142"/>
      <c r="CT219" s="142"/>
      <c r="CU219" s="142"/>
      <c r="CV219" s="142"/>
      <c r="CW219" s="142"/>
      <c r="CX219" s="142"/>
      <c r="CY219" s="142"/>
      <c r="CZ219" s="142"/>
      <c r="DA219" s="142"/>
      <c r="DB219" s="142"/>
      <c r="DC219" s="142"/>
      <c r="DD219" s="142"/>
      <c r="DE219" s="142"/>
      <c r="DF219" s="142"/>
      <c r="DG219" s="142"/>
      <c r="DH219" s="142"/>
    </row>
    <row r="220" spans="3:112" ht="13.5" customHeight="1">
      <c r="AV220" s="142"/>
      <c r="AW220" s="142"/>
      <c r="AX220" s="142"/>
      <c r="AY220" s="142"/>
      <c r="AZ220" s="142"/>
      <c r="BA220" s="142"/>
      <c r="BB220" s="142"/>
      <c r="BC220" s="142"/>
      <c r="BD220" s="142"/>
      <c r="BE220" s="142"/>
      <c r="BF220" s="142"/>
      <c r="BG220" s="142"/>
      <c r="BH220" s="142"/>
      <c r="BI220" s="142"/>
      <c r="BJ220" s="142"/>
      <c r="BK220" s="142"/>
      <c r="BL220" s="142"/>
      <c r="BM220" s="142"/>
      <c r="BN220" s="142"/>
      <c r="BO220" s="142"/>
      <c r="BP220" s="142"/>
      <c r="BQ220" s="142"/>
      <c r="BR220" s="142"/>
      <c r="BS220" s="142"/>
      <c r="BT220" s="142"/>
      <c r="BU220" s="142"/>
      <c r="BV220" s="142"/>
      <c r="BW220" s="142"/>
      <c r="BX220" s="142"/>
      <c r="BY220" s="142"/>
      <c r="BZ220" s="142"/>
      <c r="CA220" s="142"/>
      <c r="CB220" s="142"/>
      <c r="CC220" s="142"/>
      <c r="CD220" s="142"/>
      <c r="CE220" s="142"/>
      <c r="CF220" s="142"/>
      <c r="CG220" s="142"/>
      <c r="CH220" s="142"/>
      <c r="CI220" s="142"/>
      <c r="CJ220" s="142"/>
      <c r="CK220" s="142"/>
      <c r="CL220" s="142"/>
      <c r="CM220" s="142"/>
      <c r="CN220" s="142"/>
      <c r="CO220" s="142"/>
      <c r="CP220" s="142"/>
      <c r="CQ220" s="142"/>
      <c r="CR220" s="142"/>
      <c r="CS220" s="142"/>
      <c r="CT220" s="142"/>
      <c r="CU220" s="142"/>
      <c r="CV220" s="142"/>
      <c r="CW220" s="142"/>
      <c r="CX220" s="142"/>
      <c r="CY220" s="142"/>
      <c r="CZ220" s="142"/>
      <c r="DA220" s="142"/>
      <c r="DB220" s="142"/>
      <c r="DC220" s="142"/>
      <c r="DD220" s="142"/>
      <c r="DE220" s="142"/>
      <c r="DF220" s="142"/>
      <c r="DG220" s="142"/>
      <c r="DH220" s="142"/>
    </row>
    <row r="221" spans="3:112" ht="13.5" customHeight="1">
      <c r="AV221" s="142"/>
      <c r="AW221" s="142"/>
      <c r="AX221" s="142"/>
      <c r="AY221" s="142"/>
      <c r="AZ221" s="142"/>
      <c r="BA221" s="142"/>
      <c r="BB221" s="142"/>
      <c r="BC221" s="142"/>
      <c r="BD221" s="142"/>
      <c r="BE221" s="142"/>
      <c r="BF221" s="142"/>
      <c r="BG221" s="142"/>
      <c r="BH221" s="142"/>
      <c r="BI221" s="142"/>
      <c r="BJ221" s="142"/>
      <c r="BK221" s="142"/>
      <c r="BL221" s="142"/>
      <c r="BM221" s="142"/>
      <c r="BN221" s="142"/>
      <c r="BO221" s="142"/>
      <c r="BP221" s="142"/>
      <c r="BQ221" s="142"/>
      <c r="BR221" s="142"/>
      <c r="BS221" s="142"/>
      <c r="BT221" s="142"/>
      <c r="BU221" s="142"/>
      <c r="BV221" s="142"/>
      <c r="BW221" s="142"/>
      <c r="BX221" s="142"/>
      <c r="BY221" s="142"/>
      <c r="BZ221" s="142"/>
      <c r="CA221" s="142"/>
      <c r="CB221" s="142"/>
      <c r="CC221" s="142"/>
      <c r="CD221" s="142"/>
      <c r="CE221" s="142"/>
      <c r="CF221" s="142"/>
      <c r="CG221" s="142"/>
      <c r="CH221" s="142"/>
      <c r="CI221" s="142"/>
      <c r="CJ221" s="142"/>
      <c r="CK221" s="142"/>
      <c r="CL221" s="142"/>
      <c r="CM221" s="142"/>
      <c r="CN221" s="142"/>
      <c r="CO221" s="142"/>
      <c r="CP221" s="142"/>
      <c r="CQ221" s="142"/>
      <c r="CR221" s="142"/>
      <c r="CS221" s="142"/>
      <c r="CT221" s="142"/>
      <c r="CU221" s="142"/>
      <c r="CV221" s="142"/>
      <c r="CW221" s="142"/>
      <c r="CX221" s="142"/>
      <c r="CY221" s="142"/>
      <c r="CZ221" s="142"/>
      <c r="DA221" s="142"/>
      <c r="DB221" s="142"/>
      <c r="DC221" s="142"/>
      <c r="DD221" s="142"/>
      <c r="DE221" s="142"/>
      <c r="DF221" s="142"/>
      <c r="DG221" s="142"/>
      <c r="DH221" s="142"/>
    </row>
    <row r="222" spans="3:112" ht="13.5" customHeight="1">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c r="AY222" s="142"/>
      <c r="AZ222" s="142"/>
      <c r="BA222" s="142"/>
      <c r="BB222" s="142"/>
      <c r="BC222" s="142"/>
      <c r="BD222" s="142"/>
      <c r="BE222" s="142"/>
      <c r="BF222" s="142"/>
      <c r="BG222" s="142"/>
      <c r="BH222" s="142"/>
      <c r="BI222" s="142"/>
      <c r="BJ222" s="142"/>
      <c r="BK222" s="142"/>
      <c r="BL222" s="142"/>
      <c r="BM222" s="142"/>
      <c r="BN222" s="142"/>
      <c r="BO222" s="142"/>
      <c r="BP222" s="142"/>
      <c r="BQ222" s="142"/>
      <c r="BR222" s="142"/>
      <c r="BS222" s="142"/>
      <c r="BT222" s="142"/>
      <c r="BU222" s="142"/>
      <c r="BV222" s="142"/>
      <c r="BW222" s="142"/>
      <c r="BX222" s="142"/>
      <c r="BY222" s="142"/>
      <c r="BZ222" s="142"/>
      <c r="CA222" s="142"/>
      <c r="CB222" s="142"/>
      <c r="CC222" s="142"/>
      <c r="CD222" s="142"/>
      <c r="CE222" s="142"/>
      <c r="CF222" s="142"/>
      <c r="CG222" s="142"/>
      <c r="CH222" s="142"/>
      <c r="CI222" s="142"/>
      <c r="CJ222" s="142"/>
      <c r="CK222" s="142"/>
      <c r="CL222" s="142"/>
      <c r="CM222" s="142"/>
      <c r="CN222" s="142"/>
      <c r="CO222" s="142"/>
      <c r="CP222" s="142"/>
      <c r="CQ222" s="142"/>
      <c r="CR222" s="142"/>
      <c r="CS222" s="142"/>
      <c r="CT222" s="142"/>
      <c r="CU222" s="142"/>
      <c r="CV222" s="142"/>
      <c r="CW222" s="142"/>
      <c r="CX222" s="142"/>
      <c r="CY222" s="142"/>
      <c r="CZ222" s="142"/>
      <c r="DA222" s="142"/>
      <c r="DB222" s="142"/>
      <c r="DC222" s="142"/>
      <c r="DD222" s="142"/>
      <c r="DE222" s="142"/>
      <c r="DF222" s="142"/>
      <c r="DG222" s="142"/>
      <c r="DH222" s="142"/>
    </row>
    <row r="223" spans="3:112" ht="13.5" customHeight="1">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c r="AY223" s="142"/>
      <c r="AZ223" s="142"/>
      <c r="BA223" s="142"/>
      <c r="BB223" s="142"/>
      <c r="BC223" s="142"/>
      <c r="BD223" s="142"/>
      <c r="BE223" s="142"/>
      <c r="BF223" s="142"/>
      <c r="BG223" s="142"/>
      <c r="BH223" s="142"/>
      <c r="BI223" s="142"/>
      <c r="BJ223" s="142"/>
      <c r="BK223" s="142"/>
      <c r="BL223" s="142"/>
      <c r="BM223" s="142"/>
      <c r="BN223" s="142"/>
      <c r="BO223" s="142"/>
      <c r="BP223" s="142"/>
      <c r="BQ223" s="142"/>
      <c r="BR223" s="142"/>
      <c r="BS223" s="142"/>
      <c r="BT223" s="142"/>
      <c r="BU223" s="142"/>
      <c r="BV223" s="142"/>
      <c r="BW223" s="142"/>
      <c r="BX223" s="142"/>
      <c r="BY223" s="142"/>
      <c r="BZ223" s="142"/>
      <c r="CA223" s="142"/>
      <c r="CB223" s="142"/>
      <c r="CC223" s="142"/>
      <c r="CD223" s="142"/>
      <c r="CE223" s="142"/>
      <c r="CF223" s="142"/>
      <c r="CG223" s="142"/>
      <c r="CH223" s="142"/>
      <c r="CI223" s="142"/>
      <c r="CJ223" s="142"/>
      <c r="CK223" s="142"/>
      <c r="CL223" s="142"/>
      <c r="CM223" s="142"/>
      <c r="CN223" s="142"/>
      <c r="CO223" s="142"/>
      <c r="CP223" s="142"/>
      <c r="CQ223" s="142"/>
      <c r="CR223" s="142"/>
      <c r="CS223" s="142"/>
      <c r="CT223" s="142"/>
      <c r="CU223" s="142"/>
      <c r="CV223" s="142"/>
      <c r="CW223" s="142"/>
      <c r="CX223" s="142"/>
      <c r="CY223" s="142"/>
      <c r="CZ223" s="142"/>
      <c r="DA223" s="142"/>
      <c r="DB223" s="142"/>
      <c r="DC223" s="142"/>
      <c r="DD223" s="142"/>
      <c r="DE223" s="142"/>
      <c r="DF223" s="142"/>
      <c r="DG223" s="142"/>
      <c r="DH223" s="142"/>
    </row>
    <row r="224" spans="3:112" ht="13.5" customHeight="1">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c r="AY224" s="142"/>
      <c r="AZ224" s="142"/>
      <c r="BA224" s="142"/>
      <c r="BB224" s="142"/>
      <c r="BC224" s="142"/>
      <c r="BD224" s="142"/>
      <c r="BE224" s="142"/>
      <c r="BF224" s="142"/>
      <c r="BG224" s="142"/>
      <c r="BH224" s="142"/>
      <c r="BI224" s="142"/>
      <c r="BJ224" s="142"/>
      <c r="BK224" s="142"/>
      <c r="BL224" s="142"/>
      <c r="BM224" s="142"/>
      <c r="BN224" s="142"/>
      <c r="BO224" s="142"/>
      <c r="BP224" s="142"/>
      <c r="BQ224" s="142"/>
      <c r="BR224" s="142"/>
      <c r="BS224" s="142"/>
      <c r="BT224" s="142"/>
      <c r="BU224" s="142"/>
      <c r="BV224" s="142"/>
      <c r="BW224" s="142"/>
      <c r="BX224" s="142"/>
      <c r="BY224" s="142"/>
      <c r="BZ224" s="142"/>
      <c r="CA224" s="142"/>
      <c r="CB224" s="142"/>
      <c r="CC224" s="142"/>
      <c r="CD224" s="142"/>
      <c r="CE224" s="142"/>
      <c r="CF224" s="142"/>
      <c r="CG224" s="142"/>
      <c r="CH224" s="142"/>
      <c r="CI224" s="142"/>
      <c r="CJ224" s="142"/>
      <c r="CK224" s="142"/>
      <c r="CL224" s="142"/>
      <c r="CM224" s="142"/>
      <c r="CN224" s="142"/>
      <c r="CO224" s="142"/>
      <c r="CP224" s="142"/>
      <c r="CQ224" s="142"/>
      <c r="CR224" s="142"/>
      <c r="CS224" s="142"/>
      <c r="CT224" s="142"/>
      <c r="CU224" s="142"/>
      <c r="CV224" s="142"/>
      <c r="CW224" s="142"/>
      <c r="CX224" s="142"/>
      <c r="CY224" s="142"/>
      <c r="CZ224" s="142"/>
      <c r="DA224" s="142"/>
      <c r="DB224" s="142"/>
      <c r="DC224" s="142"/>
      <c r="DD224" s="142"/>
      <c r="DE224" s="142"/>
      <c r="DF224" s="142"/>
      <c r="DG224" s="142"/>
      <c r="DH224" s="142"/>
    </row>
    <row r="239" spans="3:47" ht="13.5" customHeight="1">
      <c r="C239" s="89"/>
      <c r="D239" s="89"/>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c r="AQ239" s="86"/>
      <c r="AR239" s="86"/>
      <c r="AS239" s="86"/>
      <c r="AT239" s="86"/>
      <c r="AU239" s="86"/>
    </row>
    <row r="278" spans="2:49" ht="13.5" customHeight="1">
      <c r="B278" s="90"/>
    </row>
    <row r="280" spans="2:49" ht="13.5" customHeight="1">
      <c r="B280" s="90"/>
    </row>
    <row r="284" spans="2:49" ht="13.5" customHeight="1">
      <c r="C284" s="82"/>
      <c r="D284" s="82"/>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c r="AQ284" s="86"/>
      <c r="AR284" s="86"/>
      <c r="AS284" s="86"/>
      <c r="AT284" s="86"/>
      <c r="AU284" s="86"/>
    </row>
    <row r="285" spans="2:49" ht="13.5" customHeight="1">
      <c r="C285" s="84"/>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c r="AQ285" s="82"/>
      <c r="AR285" s="82"/>
      <c r="AS285" s="82"/>
      <c r="AT285" s="82"/>
      <c r="AU285" s="82"/>
    </row>
    <row r="286" spans="2:49" ht="13.5" customHeight="1">
      <c r="C286" s="84"/>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5"/>
      <c r="AQ286" s="82"/>
      <c r="AR286" s="82"/>
      <c r="AS286" s="82"/>
      <c r="AT286" s="82"/>
      <c r="AU286" s="82"/>
    </row>
    <row r="287" spans="2:49" ht="13.5" customHeight="1">
      <c r="B287" s="87"/>
      <c r="C287" s="84"/>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c r="AQ287" s="82"/>
      <c r="AR287" s="82"/>
      <c r="AS287" s="82"/>
      <c r="AT287" s="82"/>
      <c r="AU287" s="82"/>
    </row>
    <row r="288" spans="2:49" ht="13.5" customHeight="1">
      <c r="B288" s="81"/>
      <c r="C288" s="84"/>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5"/>
      <c r="AQ288" s="82"/>
      <c r="AR288" s="82"/>
      <c r="AS288" s="82"/>
      <c r="AT288" s="82"/>
      <c r="AU288" s="82"/>
      <c r="AV288" s="81"/>
      <c r="AW288" s="81"/>
    </row>
    <row r="289" spans="2:49" s="81" customFormat="1" ht="13.5" customHeight="1">
      <c r="C289" s="84"/>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c r="AQ289" s="82"/>
      <c r="AR289" s="82"/>
      <c r="AS289" s="82"/>
      <c r="AT289" s="82"/>
      <c r="AU289" s="82"/>
    </row>
    <row r="290" spans="2:49" s="81" customFormat="1" ht="13.5" customHeight="1">
      <c r="C290" s="84"/>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5"/>
      <c r="AQ290" s="82"/>
      <c r="AR290" s="82"/>
      <c r="AS290" s="82"/>
      <c r="AT290" s="82"/>
      <c r="AU290" s="82"/>
    </row>
    <row r="291" spans="2:49" s="81" customFormat="1" ht="13.5" customHeight="1">
      <c r="C291" s="84"/>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c r="AQ291" s="82"/>
      <c r="AR291" s="82"/>
      <c r="AS291" s="82"/>
      <c r="AT291" s="82"/>
      <c r="AU291" s="82"/>
    </row>
    <row r="292" spans="2:49" s="81" customFormat="1" ht="13.5" customHeight="1">
      <c r="C292" s="84"/>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5"/>
      <c r="AQ292" s="82"/>
      <c r="AR292" s="82"/>
      <c r="AS292" s="82"/>
      <c r="AT292" s="82"/>
      <c r="AU292" s="82"/>
    </row>
    <row r="293" spans="2:49" s="81" customFormat="1" ht="13.5" customHeight="1">
      <c r="C293" s="84"/>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c r="AQ293" s="82"/>
      <c r="AR293" s="82"/>
      <c r="AS293" s="82"/>
      <c r="AT293" s="82"/>
      <c r="AU293" s="82"/>
    </row>
    <row r="294" spans="2:49" s="81" customFormat="1" ht="13.5" customHeight="1">
      <c r="C294" s="84"/>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2"/>
      <c r="AR294" s="82"/>
      <c r="AS294" s="82"/>
      <c r="AT294" s="82"/>
      <c r="AU294" s="82"/>
    </row>
    <row r="295" spans="2:49" s="81" customFormat="1" ht="13.5" customHeight="1">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c r="AQ295" s="80"/>
      <c r="AR295" s="80"/>
      <c r="AS295" s="80"/>
      <c r="AT295" s="80"/>
      <c r="AU295" s="80"/>
    </row>
    <row r="296" spans="2:49" s="81" customFormat="1" ht="13.5" customHeight="1">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c r="AP296" s="80"/>
      <c r="AQ296" s="80"/>
      <c r="AR296" s="80"/>
      <c r="AS296" s="80"/>
      <c r="AT296" s="80"/>
      <c r="AU296" s="80"/>
    </row>
    <row r="297" spans="2:49" s="81" customFormat="1" ht="13.5" customHeight="1">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row>
    <row r="298" spans="2:49" s="81" customFormat="1" ht="13.5" customHeight="1">
      <c r="B298" s="80"/>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80"/>
      <c r="AW298" s="80"/>
    </row>
    <row r="299" spans="2:49" ht="13.5" customHeight="1">
      <c r="B299" s="80"/>
      <c r="AV299" s="80"/>
      <c r="AW299" s="80"/>
    </row>
  </sheetData>
  <sheetProtection formatCells="0"/>
  <mergeCells count="232">
    <mergeCell ref="BS88:BY89"/>
    <mergeCell ref="BZ88:DE89"/>
    <mergeCell ref="W84:AE85"/>
    <mergeCell ref="AF84:BF85"/>
    <mergeCell ref="W86:AE87"/>
    <mergeCell ref="AF86:BF87"/>
    <mergeCell ref="W88:AB89"/>
    <mergeCell ref="AC88:BF89"/>
    <mergeCell ref="CT64:DI78"/>
    <mergeCell ref="W80:BF83"/>
    <mergeCell ref="BS80:BU81"/>
    <mergeCell ref="BV80:BW81"/>
    <mergeCell ref="BX80:BX81"/>
    <mergeCell ref="BY80:BZ81"/>
    <mergeCell ref="CA80:CB81"/>
    <mergeCell ref="CC80:CD81"/>
    <mergeCell ref="CE80:CF81"/>
    <mergeCell ref="C64:D78"/>
    <mergeCell ref="E64:T78"/>
    <mergeCell ref="W64:AM78"/>
    <mergeCell ref="AP64:BF78"/>
    <mergeCell ref="BI64:BX78"/>
    <mergeCell ref="CA64:CQ78"/>
    <mergeCell ref="E62:T63"/>
    <mergeCell ref="W62:AM63"/>
    <mergeCell ref="AP62:AS63"/>
    <mergeCell ref="AT62:BF62"/>
    <mergeCell ref="BI62:BX63"/>
    <mergeCell ref="CA62:CQ63"/>
    <mergeCell ref="AT63:BF63"/>
    <mergeCell ref="C46:D63"/>
    <mergeCell ref="E46:E47"/>
    <mergeCell ref="F46:T47"/>
    <mergeCell ref="W46:W47"/>
    <mergeCell ref="X46:AM47"/>
    <mergeCell ref="AP46:AP47"/>
    <mergeCell ref="AQ46:BF47"/>
    <mergeCell ref="BI46:BI47"/>
    <mergeCell ref="CB54:CQ55"/>
    <mergeCell ref="W55:W56"/>
    <mergeCell ref="X55:AM56"/>
    <mergeCell ref="CA60:CQ61"/>
    <mergeCell ref="AT61:BF61"/>
    <mergeCell ref="E56:T57"/>
    <mergeCell ref="BI56:BX57"/>
    <mergeCell ref="CA56:CA57"/>
    <mergeCell ref="CB56:CQ57"/>
    <mergeCell ref="W57:AM59"/>
    <mergeCell ref="E58:T59"/>
    <mergeCell ref="AP58:AP59"/>
    <mergeCell ref="AQ58:BF59"/>
    <mergeCell ref="BI58:BX59"/>
    <mergeCell ref="CA58:CA59"/>
    <mergeCell ref="CB58:CQ59"/>
    <mergeCell ref="E60:T61"/>
    <mergeCell ref="W60:AM61"/>
    <mergeCell ref="AP60:AS61"/>
    <mergeCell ref="AT60:BF60"/>
    <mergeCell ref="BI60:BX61"/>
    <mergeCell ref="CA46:CA47"/>
    <mergeCell ref="CB46:CQ47"/>
    <mergeCell ref="CT46:DI63"/>
    <mergeCell ref="E48:E49"/>
    <mergeCell ref="F48:T49"/>
    <mergeCell ref="W48:AM50"/>
    <mergeCell ref="AP48:BF57"/>
    <mergeCell ref="BI48:BX49"/>
    <mergeCell ref="CA48:CA49"/>
    <mergeCell ref="CB48:CQ49"/>
    <mergeCell ref="E50:E51"/>
    <mergeCell ref="F50:T51"/>
    <mergeCell ref="BI50:BX51"/>
    <mergeCell ref="CA50:CA51"/>
    <mergeCell ref="CB50:CQ51"/>
    <mergeCell ref="W51:W52"/>
    <mergeCell ref="X51:AM52"/>
    <mergeCell ref="E52:E53"/>
    <mergeCell ref="F52:T53"/>
    <mergeCell ref="BI52:BX53"/>
    <mergeCell ref="CA52:CA53"/>
    <mergeCell ref="CB52:CQ53"/>
    <mergeCell ref="W53:AM54"/>
    <mergeCell ref="CA54:CA55"/>
    <mergeCell ref="C24:D45"/>
    <mergeCell ref="E36:T37"/>
    <mergeCell ref="E38:T39"/>
    <mergeCell ref="E54:T55"/>
    <mergeCell ref="BI54:BX55"/>
    <mergeCell ref="E40:T41"/>
    <mergeCell ref="W40:W41"/>
    <mergeCell ref="X40:AM41"/>
    <mergeCell ref="AP40:BF41"/>
    <mergeCell ref="W38:W39"/>
    <mergeCell ref="X38:AM39"/>
    <mergeCell ref="AP38:BF39"/>
    <mergeCell ref="W36:W37"/>
    <mergeCell ref="AP32:BF33"/>
    <mergeCell ref="AP30:BF31"/>
    <mergeCell ref="BJ46:BX47"/>
    <mergeCell ref="AP24:BF25"/>
    <mergeCell ref="BJ28:BX29"/>
    <mergeCell ref="E32:T35"/>
    <mergeCell ref="W32:W33"/>
    <mergeCell ref="X32:AG33"/>
    <mergeCell ref="AH32:AI33"/>
    <mergeCell ref="AJ32:AK33"/>
    <mergeCell ref="W34:W35"/>
    <mergeCell ref="CA40:CQ41"/>
    <mergeCell ref="CT40:DI41"/>
    <mergeCell ref="BI41:BX42"/>
    <mergeCell ref="E42:T43"/>
    <mergeCell ref="W42:W43"/>
    <mergeCell ref="X42:AM43"/>
    <mergeCell ref="AP42:BF43"/>
    <mergeCell ref="CA42:CQ43"/>
    <mergeCell ref="CT42:DI43"/>
    <mergeCell ref="BI43:BI44"/>
    <mergeCell ref="BJ43:BX44"/>
    <mergeCell ref="E44:T45"/>
    <mergeCell ref="W44:W45"/>
    <mergeCell ref="X44:AM45"/>
    <mergeCell ref="AP44:BF45"/>
    <mergeCell ref="CA44:CQ45"/>
    <mergeCell ref="CT44:DI45"/>
    <mergeCell ref="BI45:BX45"/>
    <mergeCell ref="CA38:CQ39"/>
    <mergeCell ref="CT38:DI39"/>
    <mergeCell ref="BI39:BI40"/>
    <mergeCell ref="BJ39:BX40"/>
    <mergeCell ref="X34:AG35"/>
    <mergeCell ref="AH34:AI35"/>
    <mergeCell ref="AJ34:AK35"/>
    <mergeCell ref="AL34:AM35"/>
    <mergeCell ref="AP34:BF35"/>
    <mergeCell ref="CT34:DI35"/>
    <mergeCell ref="BI35:BI36"/>
    <mergeCell ref="BJ35:BX36"/>
    <mergeCell ref="X36:AM37"/>
    <mergeCell ref="AP36:BF37"/>
    <mergeCell ref="CA32:CQ37"/>
    <mergeCell ref="CT32:DI33"/>
    <mergeCell ref="BI33:BI34"/>
    <mergeCell ref="BJ33:BX34"/>
    <mergeCell ref="CT36:DI37"/>
    <mergeCell ref="BI37:BX38"/>
    <mergeCell ref="BI30:BX32"/>
    <mergeCell ref="CA30:CA31"/>
    <mergeCell ref="CB30:CQ31"/>
    <mergeCell ref="CT30:DI31"/>
    <mergeCell ref="CA28:CA29"/>
    <mergeCell ref="CB28:CQ29"/>
    <mergeCell ref="CT28:DI29"/>
    <mergeCell ref="E30:E31"/>
    <mergeCell ref="F30:T31"/>
    <mergeCell ref="W30:W31"/>
    <mergeCell ref="X30:AI31"/>
    <mergeCell ref="AJ30:AK31"/>
    <mergeCell ref="AL30:AM31"/>
    <mergeCell ref="E28:E29"/>
    <mergeCell ref="F28:T29"/>
    <mergeCell ref="W28:AM29"/>
    <mergeCell ref="AP28:BF29"/>
    <mergeCell ref="BI28:BI29"/>
    <mergeCell ref="AL32:AM33"/>
    <mergeCell ref="CT24:DI25"/>
    <mergeCell ref="E26:E27"/>
    <mergeCell ref="F26:K27"/>
    <mergeCell ref="L26:Q27"/>
    <mergeCell ref="R26:T27"/>
    <mergeCell ref="W26:W27"/>
    <mergeCell ref="X26:AI27"/>
    <mergeCell ref="AJ26:AK27"/>
    <mergeCell ref="AL26:AM27"/>
    <mergeCell ref="AP26:BF27"/>
    <mergeCell ref="X24:AM25"/>
    <mergeCell ref="BI26:BI27"/>
    <mergeCell ref="BJ26:BX27"/>
    <mergeCell ref="CA26:CA27"/>
    <mergeCell ref="CB26:CQ27"/>
    <mergeCell ref="CT26:DI27"/>
    <mergeCell ref="CA24:CA25"/>
    <mergeCell ref="CB24:CQ25"/>
    <mergeCell ref="E24:E25"/>
    <mergeCell ref="F24:K25"/>
    <mergeCell ref="L24:Q25"/>
    <mergeCell ref="R24:T25"/>
    <mergeCell ref="W24:W25"/>
    <mergeCell ref="CJ21:CK22"/>
    <mergeCell ref="CL21:CL22"/>
    <mergeCell ref="CM21:CN22"/>
    <mergeCell ref="CO21:CO22"/>
    <mergeCell ref="BI22:BL23"/>
    <mergeCell ref="BM22:BX23"/>
    <mergeCell ref="CD21:CF22"/>
    <mergeCell ref="CG21:CH22"/>
    <mergeCell ref="CI21:CI22"/>
    <mergeCell ref="BM20:BX21"/>
    <mergeCell ref="CA20:CC23"/>
    <mergeCell ref="BI20:BL21"/>
    <mergeCell ref="AP22:BF23"/>
    <mergeCell ref="E2:K4"/>
    <mergeCell ref="L2:AE4"/>
    <mergeCell ref="AF2:AH4"/>
    <mergeCell ref="E6:K8"/>
    <mergeCell ref="AP20:BF21"/>
    <mergeCell ref="BI24:BI25"/>
    <mergeCell ref="BJ24:BX25"/>
    <mergeCell ref="L6:AK8"/>
    <mergeCell ref="CA15:CQ19"/>
    <mergeCell ref="CT15:DI23"/>
    <mergeCell ref="E20:G23"/>
    <mergeCell ref="W20:AA23"/>
    <mergeCell ref="AB20:AF23"/>
    <mergeCell ref="AG20:AH23"/>
    <mergeCell ref="AL6:AO8"/>
    <mergeCell ref="AP6:AS8"/>
    <mergeCell ref="BI6:BO8"/>
    <mergeCell ref="BP6:DI8"/>
    <mergeCell ref="E11:BF13"/>
    <mergeCell ref="BI11:DI13"/>
    <mergeCell ref="H21:J22"/>
    <mergeCell ref="K21:L22"/>
    <mergeCell ref="M21:M22"/>
    <mergeCell ref="N21:O22"/>
    <mergeCell ref="P21:P22"/>
    <mergeCell ref="E15:T19"/>
    <mergeCell ref="W15:AM19"/>
    <mergeCell ref="AP15:BF19"/>
    <mergeCell ref="BI15:BX19"/>
    <mergeCell ref="Q21:R22"/>
    <mergeCell ref="S21:S22"/>
    <mergeCell ref="AI20:AM23"/>
  </mergeCells>
  <phoneticPr fontId="2"/>
  <dataValidations count="2">
    <dataValidation type="list" allowBlank="1" showInputMessage="1" showErrorMessage="1" sqref="E24:E31 W30:W35 BI43:BI44 E46:E53 W46:W47 W51:W52 W55:W56 W24:W27 W38:W43 BI24:BI29 BI33:BI36 BI39:BI40 BI46:BI47 CA24:CA31 CA46:CA59" xr:uid="{E3E8106F-8E85-497F-97EA-A21E88602241}">
      <formula1>"□,■,☑"</formula1>
    </dataValidation>
    <dataValidation type="list" allowBlank="1" showInputMessage="1" showErrorMessage="1" sqref="AP58:AP59 W44:W45 AP46:AP47" xr:uid="{1D6355AD-34A0-4810-BDF7-43E7935F202D}">
      <formula1>"□,■"</formula1>
    </dataValidation>
  </dataValidations>
  <printOptions horizontalCentered="1"/>
  <pageMargins left="0.51181102362204722" right="0.47244094488188981" top="0.39370078740157483" bottom="0.39370078740157483" header="0.19685039370078741" footer="0.19685039370078741"/>
  <pageSetup paperSize="8" scale="66" orientation="landscape" r:id="rId1"/>
  <headerFooter alignWithMargins="0"/>
  <rowBreaks count="2" manualBreakCount="2">
    <brk id="171" min="1" max="109" man="1"/>
    <brk id="241" min="1" max="109"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5DB5-0669-4CB7-8E31-F7DBFF2046AC}">
  <sheetPr codeName="Sheet21"/>
  <dimension ref="A1:G38"/>
  <sheetViews>
    <sheetView view="pageBreakPreview" topLeftCell="A13" zoomScale="106" zoomScaleNormal="100" zoomScaleSheetLayoutView="106" workbookViewId="0">
      <selection activeCell="E12" sqref="E12"/>
    </sheetView>
  </sheetViews>
  <sheetFormatPr defaultRowHeight="13.5"/>
  <cols>
    <col min="1" max="1" width="6.375" style="312" customWidth="1"/>
  </cols>
  <sheetData>
    <row r="1" spans="1:7" ht="14.25">
      <c r="A1" s="558" t="s">
        <v>1943</v>
      </c>
    </row>
    <row r="2" spans="1:7">
      <c r="A2" s="556" t="s">
        <v>1944</v>
      </c>
      <c r="B2" s="554"/>
      <c r="C2" s="554"/>
      <c r="D2" s="554"/>
      <c r="E2" s="554"/>
      <c r="F2" s="554"/>
      <c r="G2" s="554"/>
    </row>
    <row r="3" spans="1:7">
      <c r="A3" s="312" t="s">
        <v>1947</v>
      </c>
      <c r="B3" t="s">
        <v>1948</v>
      </c>
    </row>
    <row r="4" spans="1:7">
      <c r="A4" s="312" t="s">
        <v>1949</v>
      </c>
      <c r="B4" t="s">
        <v>1950</v>
      </c>
    </row>
    <row r="5" spans="1:7">
      <c r="A5" s="312" t="s">
        <v>1947</v>
      </c>
      <c r="B5" t="s">
        <v>1951</v>
      </c>
    </row>
    <row r="6" spans="1:7">
      <c r="A6" s="312" t="s">
        <v>1949</v>
      </c>
      <c r="B6" t="s">
        <v>1952</v>
      </c>
    </row>
    <row r="7" spans="1:7">
      <c r="A7" s="312" t="s">
        <v>1949</v>
      </c>
      <c r="B7" t="s">
        <v>1953</v>
      </c>
    </row>
    <row r="8" spans="1:7">
      <c r="A8" s="312" t="s">
        <v>1954</v>
      </c>
      <c r="B8" t="s">
        <v>1955</v>
      </c>
    </row>
    <row r="10" spans="1:7">
      <c r="A10" s="559" t="s">
        <v>1945</v>
      </c>
      <c r="B10" s="555"/>
      <c r="C10" s="555"/>
      <c r="D10" s="555"/>
      <c r="E10" s="555"/>
      <c r="F10" s="555"/>
      <c r="G10" s="555"/>
    </row>
    <row r="11" spans="1:7">
      <c r="A11" s="312" t="s">
        <v>1949</v>
      </c>
      <c r="B11" t="s">
        <v>1956</v>
      </c>
    </row>
    <row r="12" spans="1:7">
      <c r="A12" s="312" t="s">
        <v>1957</v>
      </c>
      <c r="B12" t="s">
        <v>1958</v>
      </c>
    </row>
    <row r="13" spans="1:7">
      <c r="A13" s="312" t="s">
        <v>1957</v>
      </c>
      <c r="B13" t="s">
        <v>1959</v>
      </c>
    </row>
    <row r="14" spans="1:7">
      <c r="A14" s="553" t="s">
        <v>1975</v>
      </c>
    </row>
    <row r="16" spans="1:7" ht="14.25">
      <c r="A16" s="557" t="s">
        <v>1946</v>
      </c>
    </row>
    <row r="17" spans="1:7">
      <c r="A17" s="556" t="s">
        <v>1944</v>
      </c>
      <c r="B17" s="554"/>
      <c r="C17" s="554"/>
      <c r="D17" s="554"/>
      <c r="E17" s="554"/>
      <c r="F17" s="554"/>
      <c r="G17" s="554"/>
    </row>
    <row r="18" spans="1:7">
      <c r="A18" s="312" t="s">
        <v>1949</v>
      </c>
      <c r="B18" t="s">
        <v>1960</v>
      </c>
    </row>
    <row r="19" spans="1:7">
      <c r="A19" s="312" t="s">
        <v>1949</v>
      </c>
      <c r="B19" t="s">
        <v>1961</v>
      </c>
    </row>
    <row r="20" spans="1:7">
      <c r="A20" s="312" t="s">
        <v>1949</v>
      </c>
      <c r="B20" t="s">
        <v>1962</v>
      </c>
    </row>
    <row r="21" spans="1:7">
      <c r="A21" s="312" t="s">
        <v>1949</v>
      </c>
      <c r="B21" t="s">
        <v>1963</v>
      </c>
    </row>
    <row r="22" spans="1:7">
      <c r="A22" s="312" t="s">
        <v>1954</v>
      </c>
      <c r="B22" t="s">
        <v>1964</v>
      </c>
    </row>
    <row r="24" spans="1:7">
      <c r="A24" s="559" t="s">
        <v>1945</v>
      </c>
      <c r="B24" s="555"/>
      <c r="C24" s="555"/>
      <c r="D24" s="555"/>
      <c r="E24" s="555"/>
      <c r="F24" s="555"/>
      <c r="G24" s="555"/>
    </row>
    <row r="26" spans="1:7">
      <c r="A26" s="312" t="s">
        <v>1954</v>
      </c>
      <c r="B26" t="s">
        <v>1965</v>
      </c>
    </row>
    <row r="27" spans="1:7">
      <c r="A27" s="312" t="s">
        <v>1947</v>
      </c>
      <c r="B27" t="s">
        <v>1966</v>
      </c>
    </row>
    <row r="28" spans="1:7">
      <c r="A28" s="312" t="s">
        <v>1954</v>
      </c>
      <c r="B28" t="s">
        <v>1967</v>
      </c>
    </row>
    <row r="29" spans="1:7">
      <c r="A29" s="312" t="s">
        <v>1947</v>
      </c>
      <c r="B29" t="s">
        <v>1968</v>
      </c>
    </row>
    <row r="30" spans="1:7">
      <c r="A30" s="312" t="s">
        <v>1954</v>
      </c>
      <c r="B30" t="s">
        <v>1969</v>
      </c>
    </row>
    <row r="31" spans="1:7">
      <c r="A31" s="312" t="s">
        <v>1954</v>
      </c>
      <c r="B31" t="s">
        <v>1970</v>
      </c>
    </row>
    <row r="32" spans="1:7">
      <c r="A32" s="312" t="s">
        <v>1954</v>
      </c>
      <c r="B32" t="s">
        <v>1971</v>
      </c>
    </row>
    <row r="33" spans="1:2">
      <c r="A33" s="312" t="s">
        <v>1954</v>
      </c>
      <c r="B33" t="s">
        <v>1972</v>
      </c>
    </row>
    <row r="34" spans="1:2">
      <c r="A34" s="312" t="s">
        <v>1954</v>
      </c>
      <c r="B34" t="s">
        <v>1973</v>
      </c>
    </row>
    <row r="36" spans="1:2">
      <c r="A36" s="553" t="s">
        <v>1974</v>
      </c>
    </row>
    <row r="38" spans="1:2">
      <c r="A38" s="553" t="s">
        <v>1976</v>
      </c>
    </row>
  </sheetData>
  <phoneticPr fontId="2"/>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2CBB3-2E43-4889-8795-274EB58AC55A}">
  <sheetPr codeName="Sheet19"/>
  <dimension ref="A1:DI156"/>
  <sheetViews>
    <sheetView view="pageBreakPreview" topLeftCell="A52" zoomScale="70" zoomScaleNormal="100" zoomScaleSheetLayoutView="70" workbookViewId="0">
      <selection activeCell="CF76" sqref="CF76"/>
    </sheetView>
  </sheetViews>
  <sheetFormatPr defaultColWidth="2.5" defaultRowHeight="13.5" customHeight="1"/>
  <cols>
    <col min="1" max="1" width="2.5" style="43" customWidth="1"/>
    <col min="2" max="2" width="2.5" style="43"/>
    <col min="3" max="3" width="2.5" style="43" customWidth="1"/>
    <col min="4" max="49" width="2.5" style="43"/>
    <col min="50" max="50" width="2.5" style="43" customWidth="1"/>
    <col min="51" max="51" width="2.5" style="53" customWidth="1"/>
    <col min="52" max="83" width="2.5" style="43"/>
    <col min="84" max="84" width="13" style="43" customWidth="1"/>
    <col min="85" max="85" width="19.375" style="43" customWidth="1"/>
    <col min="86" max="86" width="16.875" style="43" customWidth="1"/>
    <col min="87" max="87" width="19.375" style="43" customWidth="1"/>
    <col min="88" max="88" width="11.25" style="43" customWidth="1"/>
    <col min="89" max="91" width="19.375" style="43" customWidth="1"/>
    <col min="92" max="92" width="11.875" style="43" customWidth="1"/>
    <col min="93" max="93" width="13.125" style="43" customWidth="1"/>
    <col min="94" max="95" width="19.375" style="43" customWidth="1"/>
    <col min="96" max="96" width="12" style="43" customWidth="1"/>
    <col min="97" max="97" width="9.625" style="43" customWidth="1"/>
    <col min="98" max="103" width="2.875" style="43" customWidth="1"/>
    <col min="104" max="16384" width="2.5" style="43"/>
  </cols>
  <sheetData>
    <row r="1" spans="1:69" ht="13.5" customHeight="1">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row>
    <row r="2" spans="1:69" ht="13.5" customHeight="1">
      <c r="U2" s="272"/>
      <c r="AR2" s="4041">
        <v>45292</v>
      </c>
      <c r="AS2" s="4041"/>
      <c r="AT2" s="4041"/>
      <c r="AU2" s="4041"/>
      <c r="AV2" s="4041"/>
      <c r="AW2" s="4041"/>
      <c r="AX2" s="4041"/>
      <c r="AY2" s="4041"/>
      <c r="AZ2" s="4041"/>
      <c r="BA2" s="4041"/>
      <c r="BD2" s="1708" t="s">
        <v>1222</v>
      </c>
      <c r="BE2" s="1708"/>
      <c r="BF2" s="1708"/>
      <c r="BG2" s="1708"/>
      <c r="BH2" s="1708"/>
      <c r="BI2" s="1708"/>
      <c r="BJ2" s="1708"/>
      <c r="BK2" s="1708"/>
      <c r="BL2" s="1708"/>
      <c r="BM2" s="1708"/>
      <c r="BN2" s="1708"/>
      <c r="BO2" s="1708"/>
      <c r="BP2" s="1708"/>
      <c r="BQ2" s="1708"/>
    </row>
    <row r="3" spans="1:69" ht="13.5" customHeight="1">
      <c r="A3" s="8"/>
      <c r="AR3" s="4041"/>
      <c r="AS3" s="4041"/>
      <c r="AT3" s="4041"/>
      <c r="AU3" s="4041"/>
      <c r="AV3" s="4041"/>
      <c r="AW3" s="4041"/>
      <c r="AX3" s="4041"/>
      <c r="AY3" s="4041"/>
      <c r="AZ3" s="4041"/>
      <c r="BA3" s="4041"/>
      <c r="BD3" s="1708"/>
      <c r="BE3" s="1708"/>
      <c r="BF3" s="1708"/>
      <c r="BG3" s="1708"/>
      <c r="BH3" s="1708"/>
      <c r="BI3" s="1708"/>
      <c r="BJ3" s="1708"/>
      <c r="BK3" s="1708"/>
      <c r="BL3" s="1708"/>
      <c r="BM3" s="1708"/>
      <c r="BN3" s="1708"/>
      <c r="BO3" s="1708"/>
      <c r="BP3" s="1708"/>
      <c r="BQ3" s="1708"/>
    </row>
    <row r="4" spans="1:69" ht="13.5" customHeight="1">
      <c r="A4" s="8"/>
      <c r="G4" s="150"/>
      <c r="H4" s="150"/>
      <c r="I4" s="150"/>
      <c r="J4" s="150"/>
      <c r="K4" s="150"/>
      <c r="L4" s="226"/>
      <c r="M4" s="226"/>
      <c r="N4" s="226"/>
      <c r="O4" s="226"/>
      <c r="P4" s="226"/>
      <c r="Q4" s="226"/>
      <c r="R4" s="226"/>
      <c r="S4" s="226"/>
      <c r="T4" s="226"/>
      <c r="U4" s="226"/>
      <c r="V4" s="226"/>
      <c r="W4" s="226"/>
      <c r="X4" s="226"/>
      <c r="Y4" s="226"/>
      <c r="Z4" s="226"/>
      <c r="AA4" s="150"/>
      <c r="AB4" s="150"/>
      <c r="AC4" s="150"/>
      <c r="AD4" s="150"/>
      <c r="AE4" s="150"/>
      <c r="AU4" s="150"/>
      <c r="AV4" s="150"/>
      <c r="AW4" s="150"/>
      <c r="AX4" s="150"/>
      <c r="AY4" s="9"/>
      <c r="AZ4" s="9"/>
      <c r="BA4" s="9"/>
      <c r="BB4" s="9"/>
      <c r="BC4" s="9"/>
    </row>
    <row r="5" spans="1:69" ht="13.5" customHeight="1">
      <c r="A5" s="8"/>
      <c r="C5" s="3620" t="str">
        <f>基本入力!F70</f>
        <v>令和</v>
      </c>
      <c r="D5" s="3621"/>
      <c r="E5" s="3621"/>
      <c r="F5" s="3621"/>
      <c r="G5" s="3620">
        <f>基本入力!I70</f>
        <v>8</v>
      </c>
      <c r="H5" s="3621"/>
      <c r="I5" s="3456" t="s">
        <v>1230</v>
      </c>
      <c r="J5" s="3456"/>
      <c r="K5" s="3620">
        <f>基本入力!M70</f>
        <v>0</v>
      </c>
      <c r="L5" s="3621"/>
      <c r="M5" s="3456" t="s">
        <v>1231</v>
      </c>
      <c r="N5" s="3456"/>
      <c r="O5" s="3620">
        <f>基本入力!Q70</f>
        <v>0</v>
      </c>
      <c r="P5" s="3621"/>
      <c r="Q5" s="3456" t="s">
        <v>1232</v>
      </c>
      <c r="R5" s="3456"/>
      <c r="S5" s="1539" t="s">
        <v>1235</v>
      </c>
      <c r="T5" s="1539"/>
      <c r="U5" s="1539"/>
      <c r="V5" s="1539"/>
      <c r="W5" s="1539"/>
      <c r="X5" s="1539"/>
      <c r="Y5" s="1539"/>
      <c r="Z5" s="1539"/>
      <c r="AA5" s="1539"/>
      <c r="AB5" s="1539"/>
      <c r="AC5" s="1539"/>
      <c r="AD5" s="1539"/>
      <c r="AE5" s="1539"/>
      <c r="AF5" s="1539"/>
      <c r="AG5" s="1539"/>
      <c r="AH5" s="1539"/>
      <c r="AI5" s="1539"/>
      <c r="AJ5" s="1539"/>
      <c r="AK5" s="1539"/>
      <c r="AL5" s="1539"/>
      <c r="AM5" s="1539"/>
      <c r="AN5" s="1539"/>
      <c r="AO5" s="1539"/>
      <c r="AP5" s="1539"/>
      <c r="AQ5" s="1539"/>
      <c r="AR5" s="1539"/>
      <c r="AS5" s="1539"/>
      <c r="AT5" s="1539"/>
      <c r="AU5" s="1539"/>
      <c r="AV5" s="1539"/>
      <c r="AW5" s="1539"/>
      <c r="AX5" s="1539"/>
      <c r="AY5" s="1539"/>
      <c r="AZ5" s="1539"/>
      <c r="BA5" s="1539"/>
      <c r="BB5" s="9"/>
      <c r="BC5" s="9"/>
      <c r="BD5" s="9"/>
      <c r="BE5" s="9"/>
      <c r="BF5" s="9"/>
      <c r="BG5" s="9"/>
      <c r="BH5" s="9"/>
      <c r="BI5" s="9"/>
    </row>
    <row r="6" spans="1:69" ht="13.5" customHeight="1">
      <c r="A6" s="272"/>
      <c r="C6" s="3621"/>
      <c r="D6" s="3621"/>
      <c r="E6" s="3621"/>
      <c r="F6" s="3621"/>
      <c r="G6" s="3621"/>
      <c r="H6" s="3621"/>
      <c r="I6" s="3456"/>
      <c r="J6" s="3456"/>
      <c r="K6" s="3621"/>
      <c r="L6" s="3621"/>
      <c r="M6" s="3456"/>
      <c r="N6" s="3456"/>
      <c r="O6" s="3621"/>
      <c r="P6" s="3621"/>
      <c r="Q6" s="3456"/>
      <c r="R6" s="3456"/>
      <c r="S6" s="1539"/>
      <c r="T6" s="1539"/>
      <c r="U6" s="1539"/>
      <c r="V6" s="1539"/>
      <c r="W6" s="1539"/>
      <c r="X6" s="1539"/>
      <c r="Y6" s="1539"/>
      <c r="Z6" s="1539"/>
      <c r="AA6" s="1539"/>
      <c r="AB6" s="1539"/>
      <c r="AC6" s="1539"/>
      <c r="AD6" s="1539"/>
      <c r="AE6" s="1539"/>
      <c r="AF6" s="1539"/>
      <c r="AG6" s="1539"/>
      <c r="AH6" s="1539"/>
      <c r="AI6" s="1539"/>
      <c r="AJ6" s="1539"/>
      <c r="AK6" s="1539"/>
      <c r="AL6" s="1539"/>
      <c r="AM6" s="1539"/>
      <c r="AN6" s="1539"/>
      <c r="AO6" s="1539"/>
      <c r="AP6" s="1539"/>
      <c r="AQ6" s="1539"/>
      <c r="AR6" s="1539"/>
      <c r="AS6" s="1539"/>
      <c r="AT6" s="1539"/>
      <c r="AU6" s="1539"/>
      <c r="AV6" s="1539"/>
      <c r="AW6" s="1539"/>
      <c r="AX6" s="1539"/>
      <c r="AY6" s="1539"/>
      <c r="AZ6" s="1539"/>
      <c r="BA6" s="1539"/>
      <c r="BB6" s="9"/>
      <c r="BC6" s="9"/>
      <c r="BD6" s="9"/>
      <c r="BE6" s="9"/>
      <c r="BF6" s="9"/>
      <c r="BG6" s="9"/>
      <c r="BH6" s="9"/>
      <c r="BI6" s="9"/>
    </row>
    <row r="7" spans="1:69" ht="13.5" customHeight="1">
      <c r="A7" s="272"/>
      <c r="C7" s="1539" t="s">
        <v>1236</v>
      </c>
      <c r="D7" s="1539"/>
      <c r="E7" s="1539"/>
      <c r="F7" s="1539"/>
      <c r="G7" s="1539"/>
      <c r="H7" s="1539"/>
      <c r="I7" s="1539"/>
      <c r="J7" s="1539"/>
      <c r="K7" s="1539"/>
      <c r="L7" s="1539"/>
      <c r="M7" s="1539"/>
      <c r="N7" s="1539"/>
      <c r="O7" s="1539"/>
      <c r="P7" s="1539"/>
      <c r="Q7" s="1539"/>
      <c r="R7" s="1539"/>
      <c r="S7" s="1539"/>
      <c r="T7" s="1539"/>
      <c r="U7" s="1539"/>
      <c r="V7" s="1539"/>
      <c r="W7" s="1539"/>
      <c r="X7" s="1539"/>
      <c r="Y7" s="1539"/>
      <c r="Z7" s="1539"/>
      <c r="AA7" s="1539"/>
      <c r="AB7" s="1539"/>
      <c r="AC7" s="1539"/>
      <c r="AD7" s="1539"/>
      <c r="AE7" s="1539"/>
      <c r="AF7" s="1539"/>
      <c r="AG7" s="1539"/>
      <c r="AH7" s="1539"/>
      <c r="AI7" s="1539"/>
      <c r="AJ7" s="1539"/>
      <c r="AK7" s="1539"/>
      <c r="AL7" s="1539"/>
      <c r="AM7" s="1539"/>
      <c r="AN7" s="1539"/>
      <c r="AO7" s="1539"/>
      <c r="AP7" s="1539"/>
      <c r="AQ7" s="1539"/>
      <c r="AR7" s="1539"/>
      <c r="AS7" s="1539"/>
      <c r="AT7" s="1539"/>
      <c r="AU7" s="1539"/>
      <c r="AV7" s="1539"/>
      <c r="AW7" s="1539"/>
      <c r="AX7" s="1539"/>
      <c r="AY7" s="1539"/>
      <c r="AZ7" s="1539"/>
      <c r="BA7" s="1539"/>
      <c r="BB7" s="9"/>
      <c r="BC7" s="9"/>
    </row>
    <row r="8" spans="1:69" ht="13.5" customHeight="1">
      <c r="A8" s="272"/>
      <c r="C8" s="1539"/>
      <c r="D8" s="1539"/>
      <c r="E8" s="1539"/>
      <c r="F8" s="1539"/>
      <c r="G8" s="1539"/>
      <c r="H8" s="1539"/>
      <c r="I8" s="1539"/>
      <c r="J8" s="1539"/>
      <c r="K8" s="1539"/>
      <c r="L8" s="1539"/>
      <c r="M8" s="1539"/>
      <c r="N8" s="1539"/>
      <c r="O8" s="1539"/>
      <c r="P8" s="1539"/>
      <c r="Q8" s="1539"/>
      <c r="R8" s="1539"/>
      <c r="S8" s="1539"/>
      <c r="T8" s="1539"/>
      <c r="U8" s="1539"/>
      <c r="V8" s="1539"/>
      <c r="W8" s="1539"/>
      <c r="X8" s="1539"/>
      <c r="Y8" s="1539"/>
      <c r="Z8" s="1539"/>
      <c r="AA8" s="1539"/>
      <c r="AB8" s="1539"/>
      <c r="AC8" s="1539"/>
      <c r="AD8" s="1539"/>
      <c r="AE8" s="1539"/>
      <c r="AF8" s="1539"/>
      <c r="AG8" s="1539"/>
      <c r="AH8" s="1539"/>
      <c r="AI8" s="1539"/>
      <c r="AJ8" s="1539"/>
      <c r="AK8" s="1539"/>
      <c r="AL8" s="1539"/>
      <c r="AM8" s="1539"/>
      <c r="AN8" s="1539"/>
      <c r="AO8" s="1539"/>
      <c r="AP8" s="1539"/>
      <c r="AQ8" s="1539"/>
      <c r="AR8" s="1539"/>
      <c r="AS8" s="1539"/>
      <c r="AT8" s="1539"/>
      <c r="AU8" s="1539"/>
      <c r="AV8" s="1539"/>
      <c r="AW8" s="1539"/>
      <c r="AX8" s="1539"/>
      <c r="AY8" s="1539"/>
      <c r="AZ8" s="1539"/>
      <c r="BA8" s="1539"/>
      <c r="BB8" s="9"/>
      <c r="BC8" s="9"/>
    </row>
    <row r="9" spans="1:69" ht="13.5" customHeight="1">
      <c r="A9" s="9"/>
      <c r="BD9" s="9"/>
    </row>
    <row r="10" spans="1:69" ht="13.5" customHeight="1">
      <c r="A10" s="9"/>
      <c r="C10" s="4043" t="s">
        <v>14</v>
      </c>
      <c r="D10" s="4043"/>
      <c r="E10" s="4043"/>
      <c r="F10" s="4043"/>
      <c r="G10" s="4046" t="s">
        <v>1182</v>
      </c>
      <c r="H10" s="4046"/>
      <c r="I10" s="4046"/>
      <c r="J10" s="4046"/>
      <c r="K10" s="4046"/>
      <c r="L10" s="4046"/>
      <c r="M10" s="4046"/>
      <c r="N10" s="4046"/>
      <c r="O10" s="4046"/>
      <c r="P10" s="4047" t="str">
        <f>基本入力!AH105</f>
        <v>●登記名義人住所</v>
      </c>
      <c r="Q10" s="4048"/>
      <c r="R10" s="4048"/>
      <c r="S10" s="4048"/>
      <c r="T10" s="4048"/>
      <c r="U10" s="4048"/>
      <c r="V10" s="4048"/>
      <c r="W10" s="4048"/>
      <c r="X10" s="4048"/>
      <c r="Y10" s="4048"/>
      <c r="Z10" s="4048"/>
      <c r="AA10" s="4048"/>
      <c r="AB10" s="4048"/>
      <c r="AC10" s="4048"/>
      <c r="AD10" s="4048"/>
      <c r="AE10" s="4048"/>
      <c r="AF10" s="4048"/>
      <c r="AG10" s="4048"/>
      <c r="AH10" s="4048"/>
      <c r="AI10" s="4048"/>
      <c r="AJ10" s="4048"/>
      <c r="AK10" s="4048"/>
      <c r="AL10" s="4048"/>
      <c r="AM10" s="4048"/>
      <c r="AN10" s="4048"/>
      <c r="AO10" s="4048"/>
      <c r="AP10" s="4048"/>
      <c r="AQ10" s="4048"/>
      <c r="AR10" s="4048"/>
      <c r="AS10" s="4048"/>
      <c r="AT10" s="4048"/>
      <c r="AU10" s="4048"/>
      <c r="AV10" s="4048"/>
      <c r="AW10" s="4048"/>
      <c r="AX10" s="4048"/>
      <c r="AY10" s="4048"/>
      <c r="AZ10" s="4048"/>
      <c r="BA10" s="4055"/>
      <c r="BD10" s="9"/>
    </row>
    <row r="11" spans="1:69" ht="13.5" customHeight="1">
      <c r="A11" s="9"/>
      <c r="C11" s="4043"/>
      <c r="D11" s="4043"/>
      <c r="E11" s="4043"/>
      <c r="F11" s="4043"/>
      <c r="G11" s="4046"/>
      <c r="H11" s="4046"/>
      <c r="I11" s="4046"/>
      <c r="J11" s="4046"/>
      <c r="K11" s="4046"/>
      <c r="L11" s="4046"/>
      <c r="M11" s="4046"/>
      <c r="N11" s="4046"/>
      <c r="O11" s="4046"/>
      <c r="P11" s="4049"/>
      <c r="Q11" s="3755"/>
      <c r="R11" s="3755"/>
      <c r="S11" s="3755"/>
      <c r="T11" s="3755"/>
      <c r="U11" s="3755"/>
      <c r="V11" s="3755"/>
      <c r="W11" s="3755"/>
      <c r="X11" s="3755"/>
      <c r="Y11" s="3755"/>
      <c r="Z11" s="3755"/>
      <c r="AA11" s="3755"/>
      <c r="AB11" s="3755"/>
      <c r="AC11" s="3755"/>
      <c r="AD11" s="3755"/>
      <c r="AE11" s="3755"/>
      <c r="AF11" s="3755"/>
      <c r="AG11" s="3755"/>
      <c r="AH11" s="3755"/>
      <c r="AI11" s="3755"/>
      <c r="AJ11" s="3755"/>
      <c r="AK11" s="3755"/>
      <c r="AL11" s="3755"/>
      <c r="AM11" s="3755"/>
      <c r="AN11" s="3755"/>
      <c r="AO11" s="3755"/>
      <c r="AP11" s="3755"/>
      <c r="AQ11" s="3755"/>
      <c r="AR11" s="3755"/>
      <c r="AS11" s="3755"/>
      <c r="AT11" s="3755"/>
      <c r="AU11" s="3755"/>
      <c r="AV11" s="3755"/>
      <c r="AW11" s="3755"/>
      <c r="AX11" s="3755"/>
      <c r="AY11" s="3755"/>
      <c r="AZ11" s="3755"/>
      <c r="BA11" s="4056"/>
      <c r="BD11" s="9"/>
    </row>
    <row r="12" spans="1:69" ht="13.5" customHeight="1">
      <c r="A12" s="9"/>
      <c r="C12" s="4043"/>
      <c r="D12" s="4043"/>
      <c r="E12" s="4043"/>
      <c r="F12" s="4043"/>
      <c r="G12" s="4046"/>
      <c r="H12" s="4046"/>
      <c r="I12" s="4046"/>
      <c r="J12" s="4046"/>
      <c r="K12" s="4046"/>
      <c r="L12" s="4046"/>
      <c r="M12" s="4046"/>
      <c r="N12" s="4046"/>
      <c r="O12" s="4046"/>
      <c r="P12" s="4049"/>
      <c r="Q12" s="3755"/>
      <c r="R12" s="3755"/>
      <c r="S12" s="3755"/>
      <c r="T12" s="3755"/>
      <c r="U12" s="3755"/>
      <c r="V12" s="3755"/>
      <c r="W12" s="3755"/>
      <c r="X12" s="3755"/>
      <c r="Y12" s="3755"/>
      <c r="Z12" s="3755"/>
      <c r="AA12" s="3755"/>
      <c r="AB12" s="3755"/>
      <c r="AC12" s="3755"/>
      <c r="AD12" s="3755"/>
      <c r="AE12" s="3755"/>
      <c r="AF12" s="3755"/>
      <c r="AG12" s="3755"/>
      <c r="AH12" s="3755"/>
      <c r="AI12" s="3755"/>
      <c r="AJ12" s="3755"/>
      <c r="AK12" s="3755"/>
      <c r="AL12" s="3755"/>
      <c r="AM12" s="3755"/>
      <c r="AN12" s="3755"/>
      <c r="AO12" s="3755"/>
      <c r="AP12" s="3755"/>
      <c r="AQ12" s="3755"/>
      <c r="AR12" s="3755"/>
      <c r="AS12" s="3755"/>
      <c r="AT12" s="3755"/>
      <c r="AU12" s="3755"/>
      <c r="AV12" s="3755"/>
      <c r="AW12" s="3755"/>
      <c r="AX12" s="3755"/>
      <c r="AY12" s="3755"/>
      <c r="AZ12" s="3755"/>
      <c r="BA12" s="4056"/>
      <c r="BD12" s="9"/>
    </row>
    <row r="13" spans="1:69" ht="13.5" customHeight="1">
      <c r="A13" s="9"/>
      <c r="C13" s="4043"/>
      <c r="D13" s="4043"/>
      <c r="E13" s="4043"/>
      <c r="F13" s="4043"/>
      <c r="G13" s="4046" t="s">
        <v>1183</v>
      </c>
      <c r="H13" s="4046"/>
      <c r="I13" s="4046"/>
      <c r="J13" s="4046"/>
      <c r="K13" s="4046"/>
      <c r="L13" s="4046"/>
      <c r="M13" s="4046"/>
      <c r="N13" s="4046"/>
      <c r="O13" s="4046"/>
      <c r="P13" s="4047" t="str">
        <f>基本入力!AH103</f>
        <v>●登記名義人</v>
      </c>
      <c r="Q13" s="4048"/>
      <c r="R13" s="4048"/>
      <c r="S13" s="4048"/>
      <c r="T13" s="4048"/>
      <c r="U13" s="4048"/>
      <c r="V13" s="4048"/>
      <c r="W13" s="4048"/>
      <c r="X13" s="4048"/>
      <c r="Y13" s="4048"/>
      <c r="Z13" s="4048"/>
      <c r="AA13" s="4048"/>
      <c r="AB13" s="4048"/>
      <c r="AC13" s="4048"/>
      <c r="AD13" s="4048"/>
      <c r="AE13" s="4048"/>
      <c r="AF13" s="4048"/>
      <c r="AG13" s="4048"/>
      <c r="AH13" s="4048"/>
      <c r="AI13" s="4048"/>
      <c r="AJ13" s="4048"/>
      <c r="AK13" s="4048"/>
      <c r="AL13" s="4048"/>
      <c r="AM13" s="4048"/>
      <c r="AN13" s="4048"/>
      <c r="AO13" s="4048"/>
      <c r="AP13" s="4048"/>
      <c r="AQ13" s="4048"/>
      <c r="AR13" s="4048"/>
      <c r="AS13" s="4048"/>
      <c r="AT13" s="4048"/>
      <c r="AU13" s="4048"/>
      <c r="AV13" s="4048"/>
      <c r="AW13" s="4048"/>
      <c r="AX13" s="4048"/>
      <c r="AY13" s="4051" t="s">
        <v>67</v>
      </c>
      <c r="AZ13" s="4051"/>
      <c r="BA13" s="4052"/>
    </row>
    <row r="14" spans="1:69" ht="13.5" customHeight="1">
      <c r="A14" s="9"/>
      <c r="C14" s="4043"/>
      <c r="D14" s="4043"/>
      <c r="E14" s="4043"/>
      <c r="F14" s="4043"/>
      <c r="G14" s="4046"/>
      <c r="H14" s="4046"/>
      <c r="I14" s="4046"/>
      <c r="J14" s="4046"/>
      <c r="K14" s="4046"/>
      <c r="L14" s="4046"/>
      <c r="M14" s="4046"/>
      <c r="N14" s="4046"/>
      <c r="O14" s="4046"/>
      <c r="P14" s="4049"/>
      <c r="Q14" s="3755"/>
      <c r="R14" s="3755"/>
      <c r="S14" s="3755"/>
      <c r="T14" s="3755"/>
      <c r="U14" s="3755"/>
      <c r="V14" s="3755"/>
      <c r="W14" s="3755"/>
      <c r="X14" s="3755"/>
      <c r="Y14" s="3755"/>
      <c r="Z14" s="3755"/>
      <c r="AA14" s="3755"/>
      <c r="AB14" s="3755"/>
      <c r="AC14" s="3755"/>
      <c r="AD14" s="3755"/>
      <c r="AE14" s="3755"/>
      <c r="AF14" s="3755"/>
      <c r="AG14" s="3755"/>
      <c r="AH14" s="3755"/>
      <c r="AI14" s="3755"/>
      <c r="AJ14" s="3755"/>
      <c r="AK14" s="3755"/>
      <c r="AL14" s="3755"/>
      <c r="AM14" s="3755"/>
      <c r="AN14" s="3755"/>
      <c r="AO14" s="3755"/>
      <c r="AP14" s="3755"/>
      <c r="AQ14" s="3755"/>
      <c r="AR14" s="3755"/>
      <c r="AS14" s="3755"/>
      <c r="AT14" s="3755"/>
      <c r="AU14" s="3755"/>
      <c r="AV14" s="3755"/>
      <c r="AW14" s="3755"/>
      <c r="AX14" s="3755"/>
      <c r="AY14" s="3753"/>
      <c r="AZ14" s="3753"/>
      <c r="BA14" s="4053"/>
    </row>
    <row r="15" spans="1:69" ht="13.5" customHeight="1">
      <c r="A15" s="9"/>
      <c r="C15" s="4043"/>
      <c r="D15" s="4043"/>
      <c r="E15" s="4043"/>
      <c r="F15" s="4043"/>
      <c r="G15" s="4046"/>
      <c r="H15" s="4046"/>
      <c r="I15" s="4046"/>
      <c r="J15" s="4046"/>
      <c r="K15" s="4046"/>
      <c r="L15" s="4046"/>
      <c r="M15" s="4046"/>
      <c r="N15" s="4046"/>
      <c r="O15" s="4046"/>
      <c r="P15" s="4050"/>
      <c r="Q15" s="3756"/>
      <c r="R15" s="3756"/>
      <c r="S15" s="3756"/>
      <c r="T15" s="3756"/>
      <c r="U15" s="3756"/>
      <c r="V15" s="3756"/>
      <c r="W15" s="3756"/>
      <c r="X15" s="3756"/>
      <c r="Y15" s="3756"/>
      <c r="Z15" s="3756"/>
      <c r="AA15" s="3756"/>
      <c r="AB15" s="3756"/>
      <c r="AC15" s="3756"/>
      <c r="AD15" s="3756"/>
      <c r="AE15" s="3756"/>
      <c r="AF15" s="3756"/>
      <c r="AG15" s="3756"/>
      <c r="AH15" s="3756"/>
      <c r="AI15" s="3756"/>
      <c r="AJ15" s="3756"/>
      <c r="AK15" s="3756"/>
      <c r="AL15" s="3756"/>
      <c r="AM15" s="3756"/>
      <c r="AN15" s="3756"/>
      <c r="AO15" s="3756"/>
      <c r="AP15" s="3756"/>
      <c r="AQ15" s="3756"/>
      <c r="AR15" s="3756"/>
      <c r="AS15" s="3756"/>
      <c r="AT15" s="3756"/>
      <c r="AU15" s="3756"/>
      <c r="AV15" s="3756"/>
      <c r="AW15" s="3756"/>
      <c r="AX15" s="3756"/>
      <c r="AY15" s="3799"/>
      <c r="AZ15" s="3799"/>
      <c r="BA15" s="4054"/>
    </row>
    <row r="16" spans="1:69" ht="13.5" customHeight="1">
      <c r="A16" s="9"/>
      <c r="AG16" s="62"/>
      <c r="AH16" s="62"/>
      <c r="AI16" s="62"/>
      <c r="AJ16" s="62"/>
      <c r="AK16" s="62"/>
      <c r="AL16" s="62"/>
      <c r="AM16" s="62"/>
      <c r="AN16" s="62"/>
      <c r="AO16" s="62"/>
      <c r="AP16" s="62"/>
      <c r="AQ16" s="62"/>
      <c r="AR16" s="62"/>
      <c r="AS16" s="62"/>
      <c r="AT16" s="62"/>
      <c r="AU16" s="62"/>
      <c r="AV16" s="62"/>
      <c r="AW16" s="62"/>
      <c r="AX16" s="62"/>
      <c r="AY16" s="62"/>
      <c r="AZ16" s="62"/>
      <c r="BA16" s="62"/>
    </row>
    <row r="17" spans="1:84" ht="13.5" customHeight="1">
      <c r="A17" s="9"/>
      <c r="C17" s="4043" t="s">
        <v>73</v>
      </c>
      <c r="D17" s="4043"/>
      <c r="E17" s="4043"/>
      <c r="F17" s="4043"/>
      <c r="G17" s="4046" t="s">
        <v>1182</v>
      </c>
      <c r="H17" s="4046"/>
      <c r="I17" s="4046"/>
      <c r="J17" s="4046"/>
      <c r="K17" s="4046"/>
      <c r="L17" s="4046"/>
      <c r="M17" s="4046"/>
      <c r="N17" s="4046"/>
      <c r="O17" s="4046"/>
      <c r="P17" s="4080"/>
      <c r="Q17" s="4081"/>
      <c r="R17" s="4081"/>
      <c r="S17" s="4081"/>
      <c r="T17" s="4081"/>
      <c r="U17" s="4081"/>
      <c r="V17" s="4081"/>
      <c r="W17" s="4081"/>
      <c r="X17" s="4081"/>
      <c r="Y17" s="4081"/>
      <c r="Z17" s="4081"/>
      <c r="AA17" s="4081"/>
      <c r="AB17" s="4081"/>
      <c r="AC17" s="4081"/>
      <c r="AD17" s="4081"/>
      <c r="AE17" s="4081"/>
      <c r="AF17" s="4081"/>
      <c r="AG17" s="4081"/>
      <c r="AH17" s="4081"/>
      <c r="AI17" s="4081"/>
      <c r="AJ17" s="4081"/>
      <c r="AK17" s="4081"/>
      <c r="AL17" s="4081"/>
      <c r="AM17" s="4081"/>
      <c r="AN17" s="4081"/>
      <c r="AO17" s="4081"/>
      <c r="AP17" s="4081"/>
      <c r="AQ17" s="4081"/>
      <c r="AR17" s="4081"/>
      <c r="AS17" s="4081"/>
      <c r="AT17" s="4081"/>
      <c r="AU17" s="4081"/>
      <c r="AV17" s="4081"/>
      <c r="AW17" s="4081"/>
      <c r="AX17" s="4081"/>
      <c r="AY17" s="4081"/>
      <c r="AZ17" s="4081"/>
      <c r="BA17" s="4082"/>
      <c r="BB17" s="151"/>
      <c r="BC17" s="151"/>
    </row>
    <row r="18" spans="1:84" ht="13.5" customHeight="1">
      <c r="A18" s="9"/>
      <c r="C18" s="4043"/>
      <c r="D18" s="4043"/>
      <c r="E18" s="4043"/>
      <c r="F18" s="4043"/>
      <c r="G18" s="4046"/>
      <c r="H18" s="4046"/>
      <c r="I18" s="4046"/>
      <c r="J18" s="4046"/>
      <c r="K18" s="4046"/>
      <c r="L18" s="4046"/>
      <c r="M18" s="4046"/>
      <c r="N18" s="4046"/>
      <c r="O18" s="4046"/>
      <c r="P18" s="4083"/>
      <c r="Q18" s="4084"/>
      <c r="R18" s="4084"/>
      <c r="S18" s="4084"/>
      <c r="T18" s="4084"/>
      <c r="U18" s="4084"/>
      <c r="V18" s="4084"/>
      <c r="W18" s="4084"/>
      <c r="X18" s="4084"/>
      <c r="Y18" s="4084"/>
      <c r="Z18" s="4084"/>
      <c r="AA18" s="4084"/>
      <c r="AB18" s="4084"/>
      <c r="AC18" s="4084"/>
      <c r="AD18" s="4084"/>
      <c r="AE18" s="4084"/>
      <c r="AF18" s="4084"/>
      <c r="AG18" s="4084"/>
      <c r="AH18" s="4084"/>
      <c r="AI18" s="4084"/>
      <c r="AJ18" s="4084"/>
      <c r="AK18" s="4084"/>
      <c r="AL18" s="4084"/>
      <c r="AM18" s="4084"/>
      <c r="AN18" s="4084"/>
      <c r="AO18" s="4084"/>
      <c r="AP18" s="4084"/>
      <c r="AQ18" s="4084"/>
      <c r="AR18" s="4084"/>
      <c r="AS18" s="4084"/>
      <c r="AT18" s="4084"/>
      <c r="AU18" s="4084"/>
      <c r="AV18" s="4084"/>
      <c r="AW18" s="4084"/>
      <c r="AX18" s="4084"/>
      <c r="AY18" s="4084"/>
      <c r="AZ18" s="4084"/>
      <c r="BA18" s="4085"/>
      <c r="BB18" s="151"/>
      <c r="BC18" s="151"/>
    </row>
    <row r="19" spans="1:84" ht="13.5" customHeight="1">
      <c r="C19" s="4043"/>
      <c r="D19" s="4043"/>
      <c r="E19" s="4043"/>
      <c r="F19" s="4043"/>
      <c r="G19" s="4046"/>
      <c r="H19" s="4046"/>
      <c r="I19" s="4046"/>
      <c r="J19" s="4046"/>
      <c r="K19" s="4046"/>
      <c r="L19" s="4046"/>
      <c r="M19" s="4046"/>
      <c r="N19" s="4046"/>
      <c r="O19" s="4046"/>
      <c r="P19" s="4083"/>
      <c r="Q19" s="4084"/>
      <c r="R19" s="4084"/>
      <c r="S19" s="4084"/>
      <c r="T19" s="4084"/>
      <c r="U19" s="4084"/>
      <c r="V19" s="4084"/>
      <c r="W19" s="4084"/>
      <c r="X19" s="4084"/>
      <c r="Y19" s="4084"/>
      <c r="Z19" s="4084"/>
      <c r="AA19" s="4084"/>
      <c r="AB19" s="4084"/>
      <c r="AC19" s="4084"/>
      <c r="AD19" s="4084"/>
      <c r="AE19" s="4084"/>
      <c r="AF19" s="4084"/>
      <c r="AG19" s="4084"/>
      <c r="AH19" s="4084"/>
      <c r="AI19" s="4084"/>
      <c r="AJ19" s="4084"/>
      <c r="AK19" s="4084"/>
      <c r="AL19" s="4084"/>
      <c r="AM19" s="4084"/>
      <c r="AN19" s="4084"/>
      <c r="AO19" s="4084"/>
      <c r="AP19" s="4084"/>
      <c r="AQ19" s="4084"/>
      <c r="AR19" s="4084"/>
      <c r="AS19" s="4084"/>
      <c r="AT19" s="4084"/>
      <c r="AU19" s="4084"/>
      <c r="AV19" s="4084"/>
      <c r="AW19" s="4084"/>
      <c r="AX19" s="4084"/>
      <c r="AY19" s="4084"/>
      <c r="AZ19" s="4084"/>
      <c r="BA19" s="4085"/>
      <c r="BB19" s="151"/>
      <c r="BC19" s="151"/>
    </row>
    <row r="20" spans="1:84" ht="13.5" customHeight="1">
      <c r="C20" s="4043"/>
      <c r="D20" s="4043"/>
      <c r="E20" s="4043"/>
      <c r="F20" s="4043"/>
      <c r="G20" s="4046" t="s">
        <v>1183</v>
      </c>
      <c r="H20" s="4046"/>
      <c r="I20" s="4046"/>
      <c r="J20" s="4046"/>
      <c r="K20" s="4046"/>
      <c r="L20" s="4046"/>
      <c r="M20" s="4046"/>
      <c r="N20" s="4046"/>
      <c r="O20" s="4046"/>
      <c r="P20" s="4047" t="str">
        <f>基本入力!F13</f>
        <v>●買主太郎</v>
      </c>
      <c r="Q20" s="4048"/>
      <c r="R20" s="4048"/>
      <c r="S20" s="4048"/>
      <c r="T20" s="4048"/>
      <c r="U20" s="4048"/>
      <c r="V20" s="4048"/>
      <c r="W20" s="4048"/>
      <c r="X20" s="4048"/>
      <c r="Y20" s="4048"/>
      <c r="Z20" s="4048"/>
      <c r="AA20" s="4048"/>
      <c r="AB20" s="4048"/>
      <c r="AC20" s="4048"/>
      <c r="AD20" s="4048"/>
      <c r="AE20" s="4048"/>
      <c r="AF20" s="4048"/>
      <c r="AG20" s="4048"/>
      <c r="AH20" s="4048"/>
      <c r="AI20" s="4048"/>
      <c r="AJ20" s="4048"/>
      <c r="AK20" s="4048"/>
      <c r="AL20" s="4048"/>
      <c r="AM20" s="4048"/>
      <c r="AN20" s="4048"/>
      <c r="AO20" s="4048"/>
      <c r="AP20" s="4048"/>
      <c r="AQ20" s="4048"/>
      <c r="AR20" s="4048"/>
      <c r="AS20" s="4048"/>
      <c r="AT20" s="4048"/>
      <c r="AU20" s="4048"/>
      <c r="AV20" s="4048"/>
      <c r="AW20" s="4048"/>
      <c r="AX20" s="4048"/>
      <c r="AY20" s="4051" t="s">
        <v>67</v>
      </c>
      <c r="AZ20" s="4051"/>
      <c r="BA20" s="4052"/>
      <c r="BB20" s="151"/>
      <c r="BC20" s="151"/>
    </row>
    <row r="21" spans="1:84" ht="13.5" customHeight="1">
      <c r="C21" s="4043"/>
      <c r="D21" s="4043"/>
      <c r="E21" s="4043"/>
      <c r="F21" s="4043"/>
      <c r="G21" s="4046"/>
      <c r="H21" s="4046"/>
      <c r="I21" s="4046"/>
      <c r="J21" s="4046"/>
      <c r="K21" s="4046"/>
      <c r="L21" s="4046"/>
      <c r="M21" s="4046"/>
      <c r="N21" s="4046"/>
      <c r="O21" s="4046"/>
      <c r="P21" s="4049"/>
      <c r="Q21" s="3755"/>
      <c r="R21" s="3755"/>
      <c r="S21" s="3755"/>
      <c r="T21" s="3755"/>
      <c r="U21" s="3755"/>
      <c r="V21" s="3755"/>
      <c r="W21" s="3755"/>
      <c r="X21" s="3755"/>
      <c r="Y21" s="3755"/>
      <c r="Z21" s="3755"/>
      <c r="AA21" s="3755"/>
      <c r="AB21" s="3755"/>
      <c r="AC21" s="3755"/>
      <c r="AD21" s="3755"/>
      <c r="AE21" s="3755"/>
      <c r="AF21" s="3755"/>
      <c r="AG21" s="3755"/>
      <c r="AH21" s="3755"/>
      <c r="AI21" s="3755"/>
      <c r="AJ21" s="3755"/>
      <c r="AK21" s="3755"/>
      <c r="AL21" s="3755"/>
      <c r="AM21" s="3755"/>
      <c r="AN21" s="3755"/>
      <c r="AO21" s="3755"/>
      <c r="AP21" s="3755"/>
      <c r="AQ21" s="3755"/>
      <c r="AR21" s="3755"/>
      <c r="AS21" s="3755"/>
      <c r="AT21" s="3755"/>
      <c r="AU21" s="3755"/>
      <c r="AV21" s="3755"/>
      <c r="AW21" s="3755"/>
      <c r="AX21" s="3755"/>
      <c r="AY21" s="3753"/>
      <c r="AZ21" s="3753"/>
      <c r="BA21" s="4053"/>
      <c r="BB21" s="151"/>
      <c r="BC21" s="151"/>
    </row>
    <row r="22" spans="1:84" ht="13.5" customHeight="1">
      <c r="C22" s="4043"/>
      <c r="D22" s="4043"/>
      <c r="E22" s="4043"/>
      <c r="F22" s="4043"/>
      <c r="G22" s="4046"/>
      <c r="H22" s="4046"/>
      <c r="I22" s="4046"/>
      <c r="J22" s="4046"/>
      <c r="K22" s="4046"/>
      <c r="L22" s="4046"/>
      <c r="M22" s="4046"/>
      <c r="N22" s="4046"/>
      <c r="O22" s="4046"/>
      <c r="P22" s="4050"/>
      <c r="Q22" s="3756"/>
      <c r="R22" s="3756"/>
      <c r="S22" s="3756"/>
      <c r="T22" s="3756"/>
      <c r="U22" s="3756"/>
      <c r="V22" s="3756"/>
      <c r="W22" s="3756"/>
      <c r="X22" s="3756"/>
      <c r="Y22" s="3756"/>
      <c r="Z22" s="3756"/>
      <c r="AA22" s="3756"/>
      <c r="AB22" s="3756"/>
      <c r="AC22" s="3756"/>
      <c r="AD22" s="3756"/>
      <c r="AE22" s="3756"/>
      <c r="AF22" s="3756"/>
      <c r="AG22" s="3756"/>
      <c r="AH22" s="3756"/>
      <c r="AI22" s="3756"/>
      <c r="AJ22" s="3756"/>
      <c r="AK22" s="3756"/>
      <c r="AL22" s="3756"/>
      <c r="AM22" s="3756"/>
      <c r="AN22" s="3756"/>
      <c r="AO22" s="3756"/>
      <c r="AP22" s="3756"/>
      <c r="AQ22" s="3756"/>
      <c r="AR22" s="3756"/>
      <c r="AS22" s="3756"/>
      <c r="AT22" s="3756"/>
      <c r="AU22" s="3756"/>
      <c r="AV22" s="3756"/>
      <c r="AW22" s="3756"/>
      <c r="AX22" s="3756"/>
      <c r="AY22" s="3799"/>
      <c r="AZ22" s="3799"/>
      <c r="BA22" s="4054"/>
      <c r="BB22" s="151"/>
      <c r="BC22" s="151"/>
    </row>
    <row r="23" spans="1:84" ht="13.5" customHeight="1">
      <c r="AY23" s="43"/>
    </row>
    <row r="24" spans="1:84" ht="13.5" customHeight="1">
      <c r="C24" s="1539" t="s">
        <v>1184</v>
      </c>
      <c r="D24" s="1539"/>
      <c r="E24" s="1539"/>
      <c r="F24" s="1539"/>
      <c r="G24" s="1539"/>
      <c r="H24" s="186"/>
      <c r="I24" s="186"/>
      <c r="J24" s="186"/>
      <c r="K24" s="186"/>
      <c r="L24" s="186"/>
      <c r="M24" s="186"/>
      <c r="N24" s="186"/>
      <c r="O24" s="186"/>
      <c r="P24" s="186"/>
      <c r="AW24" s="151"/>
      <c r="AX24" s="151"/>
      <c r="AY24" s="151"/>
      <c r="AZ24" s="151"/>
      <c r="BA24" s="151"/>
    </row>
    <row r="25" spans="1:84" ht="13.5" customHeight="1">
      <c r="C25" s="1539"/>
      <c r="D25" s="1539"/>
      <c r="E25" s="1539"/>
      <c r="F25" s="1539"/>
      <c r="G25" s="1539"/>
      <c r="AW25" s="151"/>
      <c r="AX25" s="151"/>
      <c r="AY25" s="151"/>
      <c r="AZ25" s="151"/>
      <c r="BA25" s="151"/>
    </row>
    <row r="26" spans="1:84" ht="13.5" customHeight="1">
      <c r="C26" s="3751" t="str">
        <f>重説!H24&amp;"　"&amp;重説!H26</f>
        <v>東京都新宿区西新宿二丁目6番1号　新宿住友ビル19階</v>
      </c>
      <c r="D26" s="2146"/>
      <c r="E26" s="2146"/>
      <c r="F26" s="2146"/>
      <c r="G26" s="2146"/>
      <c r="H26" s="2146"/>
      <c r="I26" s="2146"/>
      <c r="J26" s="2146"/>
      <c r="K26" s="2146"/>
      <c r="L26" s="2146"/>
      <c r="M26" s="2146"/>
      <c r="N26" s="2146"/>
      <c r="O26" s="2146"/>
      <c r="P26" s="2146"/>
      <c r="Q26" s="2146"/>
      <c r="R26" s="2146"/>
      <c r="S26" s="2146"/>
      <c r="T26" s="2146"/>
      <c r="U26" s="2146"/>
      <c r="V26" s="2146"/>
      <c r="W26" s="2146"/>
      <c r="X26" s="2146"/>
      <c r="Y26" s="2146"/>
      <c r="Z26" s="2146"/>
      <c r="AA26" s="2146"/>
      <c r="AB26" s="2146"/>
      <c r="AC26" s="2146"/>
      <c r="AD26" s="2146"/>
      <c r="AE26" s="2146"/>
      <c r="AF26" s="2146"/>
      <c r="AG26" s="188"/>
      <c r="AH26" s="188"/>
      <c r="AI26" s="188"/>
      <c r="AJ26" s="184"/>
      <c r="AK26" s="184"/>
      <c r="AL26" s="184"/>
      <c r="AM26" s="184"/>
      <c r="AN26" s="184"/>
      <c r="AO26" s="184"/>
      <c r="AW26" s="151"/>
      <c r="AX26" s="151"/>
      <c r="AY26" s="151"/>
      <c r="AZ26" s="151"/>
      <c r="BA26" s="151"/>
    </row>
    <row r="27" spans="1:84" ht="13.5" customHeight="1">
      <c r="C27" s="2146"/>
      <c r="D27" s="2146"/>
      <c r="E27" s="2146"/>
      <c r="F27" s="2146"/>
      <c r="G27" s="2146"/>
      <c r="H27" s="2146"/>
      <c r="I27" s="2146"/>
      <c r="J27" s="2146"/>
      <c r="K27" s="2146"/>
      <c r="L27" s="2146"/>
      <c r="M27" s="2146"/>
      <c r="N27" s="2146"/>
      <c r="O27" s="2146"/>
      <c r="P27" s="2146"/>
      <c r="Q27" s="2146"/>
      <c r="R27" s="2146"/>
      <c r="S27" s="2146"/>
      <c r="T27" s="2146"/>
      <c r="U27" s="2146"/>
      <c r="V27" s="2146"/>
      <c r="W27" s="2146"/>
      <c r="X27" s="2146"/>
      <c r="Y27" s="2146"/>
      <c r="Z27" s="2146"/>
      <c r="AA27" s="2146"/>
      <c r="AB27" s="2146"/>
      <c r="AC27" s="2146"/>
      <c r="AD27" s="2146"/>
      <c r="AE27" s="2146"/>
      <c r="AF27" s="2146"/>
      <c r="AG27" s="188"/>
      <c r="AH27" s="188"/>
      <c r="AI27" s="188"/>
      <c r="AJ27" s="184"/>
      <c r="AK27" s="184"/>
      <c r="AL27" s="184"/>
      <c r="AM27" s="184"/>
      <c r="AN27" s="184"/>
      <c r="AO27" s="184"/>
      <c r="AW27" s="151"/>
      <c r="AX27" s="151"/>
      <c r="AY27" s="151"/>
      <c r="AZ27" s="151"/>
      <c r="BA27" s="151"/>
    </row>
    <row r="28" spans="1:84" ht="13.5" customHeight="1">
      <c r="C28" s="3755" t="str">
        <f>重説!H30</f>
        <v>東京マンション株式会社</v>
      </c>
      <c r="D28" s="4044"/>
      <c r="E28" s="4044"/>
      <c r="F28" s="4044"/>
      <c r="G28" s="4044"/>
      <c r="H28" s="4044"/>
      <c r="I28" s="4044"/>
      <c r="J28" s="4044"/>
      <c r="K28" s="4044"/>
      <c r="L28" s="4044"/>
      <c r="M28" s="4044"/>
      <c r="N28" s="4044"/>
      <c r="O28" s="4044"/>
      <c r="P28" s="4044"/>
      <c r="Q28" s="4044"/>
      <c r="R28" s="4044"/>
      <c r="S28" s="4044"/>
      <c r="T28" s="4044"/>
      <c r="U28" s="4044"/>
      <c r="V28" s="4044"/>
      <c r="W28" s="4044"/>
      <c r="X28" s="4044"/>
      <c r="Y28" s="4044"/>
      <c r="Z28" s="4044"/>
      <c r="AA28" s="4044"/>
      <c r="AB28" s="4044"/>
      <c r="AC28" s="4044"/>
      <c r="AD28" s="4044"/>
      <c r="AE28" s="4044"/>
      <c r="AF28" s="4044"/>
      <c r="AG28" s="40"/>
      <c r="AH28" s="40"/>
      <c r="AI28" s="40"/>
      <c r="AJ28" s="40"/>
      <c r="AK28" s="40"/>
      <c r="AL28" s="40"/>
      <c r="AM28" s="40"/>
      <c r="AN28" s="40"/>
      <c r="AO28" s="40"/>
      <c r="AP28" s="40"/>
      <c r="AW28" s="151"/>
      <c r="AX28" s="151"/>
      <c r="AY28" s="151"/>
      <c r="AZ28" s="151"/>
      <c r="BA28" s="151"/>
    </row>
    <row r="29" spans="1:84" ht="13.5" customHeight="1" thickBot="1">
      <c r="C29" s="4044"/>
      <c r="D29" s="4044"/>
      <c r="E29" s="4044"/>
      <c r="F29" s="4044"/>
      <c r="G29" s="4044"/>
      <c r="H29" s="4044"/>
      <c r="I29" s="4044"/>
      <c r="J29" s="4044"/>
      <c r="K29" s="4044"/>
      <c r="L29" s="4044"/>
      <c r="M29" s="4044"/>
      <c r="N29" s="4044"/>
      <c r="O29" s="4044"/>
      <c r="P29" s="4044"/>
      <c r="Q29" s="4044"/>
      <c r="R29" s="4044"/>
      <c r="S29" s="4044"/>
      <c r="T29" s="4044"/>
      <c r="U29" s="4044"/>
      <c r="V29" s="4044"/>
      <c r="W29" s="4044"/>
      <c r="X29" s="4044"/>
      <c r="Y29" s="4044"/>
      <c r="Z29" s="4044"/>
      <c r="AA29" s="4044"/>
      <c r="AB29" s="4044"/>
      <c r="AC29" s="4044"/>
      <c r="AD29" s="4044"/>
      <c r="AE29" s="4044"/>
      <c r="AF29" s="4044"/>
      <c r="AG29" s="40"/>
      <c r="AH29" s="40"/>
      <c r="AI29" s="40"/>
      <c r="AJ29" s="40"/>
      <c r="AK29" s="40"/>
      <c r="AL29" s="40"/>
      <c r="AM29" s="40"/>
      <c r="AN29" s="40"/>
      <c r="AO29" s="40"/>
      <c r="AP29" s="40"/>
      <c r="AQ29" s="273"/>
      <c r="AR29" s="273"/>
      <c r="AW29" s="151"/>
      <c r="AX29" s="151"/>
      <c r="AY29" s="151"/>
      <c r="AZ29" s="151"/>
      <c r="BA29" s="151"/>
    </row>
    <row r="30" spans="1:84" ht="13.5" customHeight="1">
      <c r="C30" s="3755" t="s">
        <v>38</v>
      </c>
      <c r="D30" s="4044"/>
      <c r="E30" s="4044"/>
      <c r="F30" s="4044"/>
      <c r="G30" s="4044"/>
      <c r="H30" s="3755" t="str">
        <f>重説!H44&amp;"-"&amp;重説!N44&amp;"-"&amp;重説!T44</f>
        <v>03-3789-1111</v>
      </c>
      <c r="I30" s="4044"/>
      <c r="J30" s="4044"/>
      <c r="K30" s="4044"/>
      <c r="L30" s="4044"/>
      <c r="M30" s="4044"/>
      <c r="N30" s="4044"/>
      <c r="O30" s="4044"/>
      <c r="P30" s="4044"/>
      <c r="Q30" s="4044"/>
      <c r="R30" s="4044"/>
      <c r="S30" s="4044"/>
      <c r="T30" s="4044"/>
      <c r="U30" s="4044"/>
      <c r="V30" s="4044"/>
      <c r="W30" s="4044"/>
      <c r="X30" s="4044"/>
      <c r="Y30" s="4044"/>
      <c r="Z30" s="4044"/>
      <c r="AA30" s="4044"/>
      <c r="AB30" s="4044"/>
      <c r="AC30" s="4044"/>
      <c r="AD30" s="4044"/>
      <c r="AE30" s="4044"/>
      <c r="AF30" s="4044"/>
      <c r="AZ30" s="151"/>
      <c r="BA30" s="151"/>
      <c r="BE30" s="4106" t="s">
        <v>1213</v>
      </c>
      <c r="BF30" s="4107"/>
      <c r="BG30" s="4107"/>
      <c r="BH30" s="4107"/>
      <c r="BI30" s="4107"/>
      <c r="BJ30" s="4107"/>
      <c r="BK30" s="4107"/>
      <c r="BL30" s="4107"/>
      <c r="BM30" s="4108"/>
      <c r="BN30" s="4095">
        <f>AR2</f>
        <v>45292</v>
      </c>
      <c r="BO30" s="4096"/>
      <c r="BP30" s="4096"/>
      <c r="BQ30" s="4096"/>
      <c r="BR30" s="4096"/>
      <c r="BS30" s="4096"/>
      <c r="BT30" s="4096"/>
      <c r="BU30" s="4096"/>
      <c r="BV30" s="4097"/>
      <c r="BW30" s="4092" t="s">
        <v>1218</v>
      </c>
      <c r="BX30" s="4093"/>
      <c r="BY30" s="4093"/>
      <c r="BZ30" s="4093"/>
      <c r="CA30" s="4093"/>
      <c r="CB30" s="4093"/>
      <c r="CC30" s="4093"/>
      <c r="CD30" s="4093"/>
      <c r="CE30" s="4093"/>
      <c r="CF30" s="4093"/>
    </row>
    <row r="31" spans="1:84" ht="13.5" customHeight="1" thickBot="1">
      <c r="C31" s="4044"/>
      <c r="D31" s="4044"/>
      <c r="E31" s="4044"/>
      <c r="F31" s="4044"/>
      <c r="G31" s="4044"/>
      <c r="H31" s="4044"/>
      <c r="I31" s="4044"/>
      <c r="J31" s="4044"/>
      <c r="K31" s="4044"/>
      <c r="L31" s="4044"/>
      <c r="M31" s="4044"/>
      <c r="N31" s="4044"/>
      <c r="O31" s="4044"/>
      <c r="P31" s="4044"/>
      <c r="Q31" s="4044"/>
      <c r="R31" s="4044"/>
      <c r="S31" s="4044"/>
      <c r="T31" s="4044"/>
      <c r="U31" s="4044"/>
      <c r="V31" s="4044"/>
      <c r="W31" s="4044"/>
      <c r="X31" s="4044"/>
      <c r="Y31" s="4044"/>
      <c r="Z31" s="4044"/>
      <c r="AA31" s="4044"/>
      <c r="AB31" s="4044"/>
      <c r="AC31" s="4044"/>
      <c r="AD31" s="4044"/>
      <c r="AE31" s="4044"/>
      <c r="AF31" s="4044"/>
      <c r="AZ31" s="151"/>
      <c r="BA31" s="151"/>
      <c r="BB31" s="151"/>
      <c r="BC31" s="151"/>
      <c r="BD31" s="185"/>
      <c r="BE31" s="4109"/>
      <c r="BF31" s="4110"/>
      <c r="BG31" s="4110"/>
      <c r="BH31" s="4110"/>
      <c r="BI31" s="4110"/>
      <c r="BJ31" s="4110"/>
      <c r="BK31" s="4110"/>
      <c r="BL31" s="4110"/>
      <c r="BM31" s="4111"/>
      <c r="BN31" s="4098"/>
      <c r="BO31" s="4099"/>
      <c r="BP31" s="4099"/>
      <c r="BQ31" s="4099"/>
      <c r="BR31" s="4099"/>
      <c r="BS31" s="4099"/>
      <c r="BT31" s="4099"/>
      <c r="BU31" s="4099"/>
      <c r="BV31" s="4100"/>
      <c r="BW31" s="4092"/>
      <c r="BX31" s="4093"/>
      <c r="BY31" s="4093"/>
      <c r="BZ31" s="4093"/>
      <c r="CA31" s="4093"/>
      <c r="CB31" s="4093"/>
      <c r="CC31" s="4093"/>
      <c r="CD31" s="4093"/>
      <c r="CE31" s="4093"/>
      <c r="CF31" s="4093"/>
    </row>
    <row r="32" spans="1:84" ht="13.5" customHeight="1">
      <c r="AY32" s="43"/>
      <c r="BB32" s="151"/>
      <c r="BC32" s="151"/>
      <c r="BD32" s="185"/>
      <c r="BE32" s="4112" t="s">
        <v>1214</v>
      </c>
      <c r="BF32" s="4112"/>
      <c r="BG32" s="4112"/>
      <c r="BH32" s="4112"/>
      <c r="BI32" s="4112"/>
      <c r="BJ32" s="4112"/>
      <c r="BK32" s="4112"/>
      <c r="BL32" s="4112"/>
      <c r="BM32" s="4112"/>
      <c r="BN32" s="4101">
        <f>DAY(DATE(YEAR(BN30),MONTH(BN30)+1,0))</f>
        <v>31</v>
      </c>
      <c r="BO32" s="4101"/>
      <c r="BP32" s="4101"/>
      <c r="BQ32" s="4101"/>
      <c r="BR32" s="4101"/>
      <c r="BS32" s="4101"/>
      <c r="BT32" s="4101"/>
      <c r="BU32" s="4101"/>
      <c r="BV32" s="4102"/>
      <c r="BW32" s="4094" t="s">
        <v>1217</v>
      </c>
      <c r="BX32" s="1708"/>
      <c r="BY32" s="1708"/>
      <c r="BZ32" s="1708"/>
      <c r="CA32" s="1708"/>
      <c r="CB32" s="1708"/>
      <c r="CC32" s="1708"/>
      <c r="CD32" s="1708"/>
      <c r="CE32" s="1708"/>
      <c r="CF32" s="1708"/>
    </row>
    <row r="33" spans="1:91" ht="13.5" customHeight="1">
      <c r="C33" s="4045" t="s">
        <v>1185</v>
      </c>
      <c r="D33" s="4045"/>
      <c r="E33" s="4045"/>
      <c r="F33" s="4045"/>
      <c r="G33" s="4045"/>
      <c r="H33" s="4045"/>
      <c r="I33" s="4045"/>
      <c r="J33" s="4045"/>
      <c r="K33" s="4045"/>
      <c r="L33" s="4045"/>
      <c r="M33" s="4045"/>
      <c r="N33" s="4045"/>
      <c r="O33" s="4045"/>
      <c r="P33" s="4045"/>
      <c r="Q33" s="4045"/>
      <c r="R33" s="4045"/>
      <c r="S33" s="4045"/>
      <c r="T33" s="4045"/>
      <c r="U33" s="4045"/>
      <c r="V33" s="4045"/>
      <c r="W33" s="4045"/>
      <c r="X33" s="4045"/>
      <c r="Y33" s="4045"/>
      <c r="Z33" s="4045"/>
      <c r="AA33" s="4045"/>
      <c r="AB33" s="4045"/>
      <c r="AC33" s="4045"/>
      <c r="AD33" s="4045"/>
      <c r="AE33" s="4045"/>
      <c r="AF33" s="4045"/>
      <c r="AG33" s="4045"/>
      <c r="AH33" s="4045"/>
      <c r="AI33" s="4045"/>
      <c r="AJ33" s="4045"/>
      <c r="AK33" s="4045"/>
      <c r="AL33" s="4045"/>
      <c r="AM33" s="4045"/>
      <c r="AN33" s="4045"/>
      <c r="AO33" s="4045"/>
      <c r="AP33" s="4045"/>
      <c r="AQ33" s="4045"/>
      <c r="AR33" s="4045"/>
      <c r="AS33" s="4045"/>
      <c r="AT33" s="4045"/>
      <c r="AU33" s="4045"/>
      <c r="AV33" s="4045"/>
      <c r="AW33" s="4045"/>
      <c r="AX33" s="4045"/>
      <c r="AY33" s="4045"/>
      <c r="AZ33" s="4045"/>
      <c r="BA33" s="4045"/>
      <c r="BB33" s="151"/>
      <c r="BC33" s="151"/>
      <c r="BD33" s="185"/>
      <c r="BE33" s="4078"/>
      <c r="BF33" s="4078"/>
      <c r="BG33" s="4078"/>
      <c r="BH33" s="4078"/>
      <c r="BI33" s="4078"/>
      <c r="BJ33" s="4078"/>
      <c r="BK33" s="4078"/>
      <c r="BL33" s="4078"/>
      <c r="BM33" s="4078"/>
      <c r="BN33" s="4103"/>
      <c r="BO33" s="4103"/>
      <c r="BP33" s="4103"/>
      <c r="BQ33" s="4103"/>
      <c r="BR33" s="4103"/>
      <c r="BS33" s="4103"/>
      <c r="BT33" s="4103"/>
      <c r="BU33" s="4103"/>
      <c r="BV33" s="4104"/>
      <c r="BW33" s="4094"/>
      <c r="BX33" s="1708"/>
      <c r="BY33" s="1708"/>
      <c r="BZ33" s="1708"/>
      <c r="CA33" s="1708"/>
      <c r="CB33" s="1708"/>
      <c r="CC33" s="1708"/>
      <c r="CD33" s="1708"/>
      <c r="CE33" s="1708"/>
      <c r="CF33" s="1708"/>
    </row>
    <row r="34" spans="1:91" ht="13.5" customHeight="1">
      <c r="C34" s="4045"/>
      <c r="D34" s="4045"/>
      <c r="E34" s="4045"/>
      <c r="F34" s="4045"/>
      <c r="G34" s="4045"/>
      <c r="H34" s="4045"/>
      <c r="I34" s="4045"/>
      <c r="J34" s="4045"/>
      <c r="K34" s="4045"/>
      <c r="L34" s="4045"/>
      <c r="M34" s="4045"/>
      <c r="N34" s="4045"/>
      <c r="O34" s="4045"/>
      <c r="P34" s="4045"/>
      <c r="Q34" s="4045"/>
      <c r="R34" s="4045"/>
      <c r="S34" s="4045"/>
      <c r="T34" s="4045"/>
      <c r="U34" s="4045"/>
      <c r="V34" s="4045"/>
      <c r="W34" s="4045"/>
      <c r="X34" s="4045"/>
      <c r="Y34" s="4045"/>
      <c r="Z34" s="4045"/>
      <c r="AA34" s="4045"/>
      <c r="AB34" s="4045"/>
      <c r="AC34" s="4045"/>
      <c r="AD34" s="4045"/>
      <c r="AE34" s="4045"/>
      <c r="AF34" s="4045"/>
      <c r="AG34" s="4045"/>
      <c r="AH34" s="4045"/>
      <c r="AI34" s="4045"/>
      <c r="AJ34" s="4045"/>
      <c r="AK34" s="4045"/>
      <c r="AL34" s="4045"/>
      <c r="AM34" s="4045"/>
      <c r="AN34" s="4045"/>
      <c r="AO34" s="4045"/>
      <c r="AP34" s="4045"/>
      <c r="AQ34" s="4045"/>
      <c r="AR34" s="4045"/>
      <c r="AS34" s="4045"/>
      <c r="AT34" s="4045"/>
      <c r="AU34" s="4045"/>
      <c r="AV34" s="4045"/>
      <c r="AW34" s="4045"/>
      <c r="AX34" s="4045"/>
      <c r="AY34" s="4045"/>
      <c r="AZ34" s="4045"/>
      <c r="BA34" s="4045"/>
      <c r="BB34" s="151"/>
      <c r="BC34" s="151"/>
      <c r="BD34" s="185"/>
      <c r="BE34" s="4078" t="s">
        <v>1215</v>
      </c>
      <c r="BF34" s="4078"/>
      <c r="BG34" s="4078"/>
      <c r="BH34" s="4078"/>
      <c r="BI34" s="4078"/>
      <c r="BJ34" s="4078"/>
      <c r="BK34" s="4078"/>
      <c r="BL34" s="4078"/>
      <c r="BM34" s="4078"/>
      <c r="BN34" s="4103">
        <f>DATE(YEAR(BN30)+1,1,1)-DATE(YEAR(BN30),1,1)</f>
        <v>366</v>
      </c>
      <c r="BO34" s="4103"/>
      <c r="BP34" s="4103"/>
      <c r="BQ34" s="4103"/>
      <c r="BR34" s="4103"/>
      <c r="BS34" s="4103"/>
      <c r="BT34" s="4103"/>
      <c r="BU34" s="4103"/>
      <c r="BV34" s="4103"/>
      <c r="BW34" s="4094" t="s">
        <v>1217</v>
      </c>
      <c r="BX34" s="1708"/>
      <c r="BY34" s="1708"/>
      <c r="BZ34" s="1708"/>
      <c r="CA34" s="1708"/>
      <c r="CB34" s="1708"/>
      <c r="CC34" s="1708"/>
      <c r="CD34" s="1708"/>
      <c r="CE34" s="1708"/>
      <c r="CF34" s="1708"/>
    </row>
    <row r="35" spans="1:91" ht="13.5" customHeight="1">
      <c r="C35" s="3821" t="s">
        <v>1210</v>
      </c>
      <c r="D35" s="3821"/>
      <c r="E35" s="3821"/>
      <c r="F35" s="3821"/>
      <c r="G35" s="3821"/>
      <c r="H35" s="3821"/>
      <c r="I35" s="3821"/>
      <c r="J35" s="3755">
        <f>基本入力!AB13</f>
        <v>0</v>
      </c>
      <c r="K35" s="3755"/>
      <c r="L35" s="3755"/>
      <c r="M35" s="3755"/>
      <c r="N35" s="3755"/>
      <c r="O35" s="3755"/>
      <c r="P35" s="3755"/>
      <c r="Q35" s="3755"/>
      <c r="R35" s="3755"/>
      <c r="S35" s="3755"/>
      <c r="T35" s="3755"/>
      <c r="U35" s="3755"/>
      <c r="V35" s="3755"/>
      <c r="W35" s="3755"/>
      <c r="X35" s="3755"/>
      <c r="Y35" s="3755"/>
      <c r="Z35" s="3755"/>
      <c r="AA35" s="3755"/>
      <c r="AB35" s="3755"/>
      <c r="AC35" s="3755"/>
      <c r="AD35" s="3755"/>
      <c r="AE35" s="3755"/>
      <c r="AF35" s="3755"/>
      <c r="AG35" s="3755"/>
      <c r="AH35" s="3755"/>
      <c r="AI35" s="3755"/>
      <c r="AJ35" s="3755"/>
      <c r="AK35" s="3755"/>
      <c r="AL35" s="3755"/>
      <c r="AM35" s="3157" t="str">
        <f>基本入力!AS13</f>
        <v>●</v>
      </c>
      <c r="AN35" s="3110"/>
      <c r="AO35" s="3110"/>
      <c r="AP35" s="3110"/>
      <c r="AQ35" s="3110"/>
      <c r="AR35" s="3110"/>
      <c r="AS35" s="1708" t="s">
        <v>352</v>
      </c>
      <c r="AT35" s="1708"/>
      <c r="AU35" s="1708"/>
      <c r="AV35" s="1708"/>
      <c r="AW35" s="1708"/>
      <c r="AX35" s="1708"/>
      <c r="AY35" s="1708"/>
      <c r="AZ35" s="1708"/>
      <c r="BA35" s="1708"/>
      <c r="BB35" s="151"/>
      <c r="BC35" s="151"/>
      <c r="BD35" s="185"/>
      <c r="BE35" s="4078"/>
      <c r="BF35" s="4078"/>
      <c r="BG35" s="4078"/>
      <c r="BH35" s="4078"/>
      <c r="BI35" s="4078"/>
      <c r="BJ35" s="4078"/>
      <c r="BK35" s="4078"/>
      <c r="BL35" s="4078"/>
      <c r="BM35" s="4078"/>
      <c r="BN35" s="4103"/>
      <c r="BO35" s="4103"/>
      <c r="BP35" s="4103"/>
      <c r="BQ35" s="4103"/>
      <c r="BR35" s="4103"/>
      <c r="BS35" s="4103"/>
      <c r="BT35" s="4103"/>
      <c r="BU35" s="4103"/>
      <c r="BV35" s="4103"/>
      <c r="BW35" s="4094"/>
      <c r="BX35" s="1708"/>
      <c r="BY35" s="1708"/>
      <c r="BZ35" s="1708"/>
      <c r="CA35" s="1708"/>
      <c r="CB35" s="1708"/>
      <c r="CC35" s="1708"/>
      <c r="CD35" s="1708"/>
      <c r="CE35" s="1708"/>
      <c r="CF35" s="1708"/>
    </row>
    <row r="36" spans="1:91" ht="13.5" customHeight="1" thickBot="1">
      <c r="C36" s="4079"/>
      <c r="D36" s="4079"/>
      <c r="E36" s="4079"/>
      <c r="F36" s="4079"/>
      <c r="G36" s="4079"/>
      <c r="H36" s="4079"/>
      <c r="I36" s="4079"/>
      <c r="J36" s="4070"/>
      <c r="K36" s="4070"/>
      <c r="L36" s="4070"/>
      <c r="M36" s="4070"/>
      <c r="N36" s="4070"/>
      <c r="O36" s="4070"/>
      <c r="P36" s="4070"/>
      <c r="Q36" s="4070"/>
      <c r="R36" s="4070"/>
      <c r="S36" s="4070"/>
      <c r="T36" s="4070"/>
      <c r="U36" s="4070"/>
      <c r="V36" s="4070"/>
      <c r="W36" s="4070"/>
      <c r="X36" s="4070"/>
      <c r="Y36" s="4070"/>
      <c r="Z36" s="4070"/>
      <c r="AA36" s="4070"/>
      <c r="AB36" s="4070"/>
      <c r="AC36" s="4070"/>
      <c r="AD36" s="4070"/>
      <c r="AE36" s="4070"/>
      <c r="AF36" s="4070"/>
      <c r="AG36" s="4070"/>
      <c r="AH36" s="4070"/>
      <c r="AI36" s="4070"/>
      <c r="AJ36" s="4070"/>
      <c r="AK36" s="4070"/>
      <c r="AL36" s="4070"/>
      <c r="AM36" s="3156"/>
      <c r="AN36" s="3156"/>
      <c r="AO36" s="3156"/>
      <c r="AP36" s="3156"/>
      <c r="AQ36" s="3156"/>
      <c r="AR36" s="3156"/>
      <c r="AS36" s="2568"/>
      <c r="AT36" s="2568"/>
      <c r="AU36" s="2568"/>
      <c r="AV36" s="2568"/>
      <c r="AW36" s="2568"/>
      <c r="AX36" s="2568"/>
      <c r="AY36" s="2568"/>
      <c r="AZ36" s="2568"/>
      <c r="BA36" s="2568"/>
      <c r="BB36" s="151"/>
      <c r="BC36" s="151"/>
      <c r="BD36" s="185"/>
      <c r="BE36" s="4078" t="s">
        <v>1212</v>
      </c>
      <c r="BF36" s="4078"/>
      <c r="BG36" s="4078"/>
      <c r="BH36" s="4078"/>
      <c r="BI36" s="4078"/>
      <c r="BJ36" s="4078"/>
      <c r="BK36" s="4078"/>
      <c r="BL36" s="4078"/>
      <c r="BM36" s="4078"/>
      <c r="BN36" s="4103">
        <f>BN32-DAY(BN30)+1</f>
        <v>31</v>
      </c>
      <c r="BO36" s="4103"/>
      <c r="BP36" s="4103"/>
      <c r="BQ36" s="4103"/>
      <c r="BR36" s="4103"/>
      <c r="BS36" s="4103"/>
      <c r="BT36" s="4103"/>
      <c r="BU36" s="4103"/>
      <c r="BV36" s="4103"/>
      <c r="BW36" s="4094" t="s">
        <v>1217</v>
      </c>
      <c r="BX36" s="1708"/>
      <c r="BY36" s="1708"/>
      <c r="BZ36" s="1708"/>
      <c r="CA36" s="1708"/>
      <c r="CB36" s="1708"/>
      <c r="CC36" s="1708"/>
      <c r="CD36" s="1708"/>
      <c r="CE36" s="1708"/>
      <c r="CF36" s="1708"/>
    </row>
    <row r="37" spans="1:91" s="3" customFormat="1" ht="13.5" customHeight="1">
      <c r="BB37" s="151"/>
      <c r="BC37" s="151"/>
      <c r="BD37" s="185"/>
      <c r="BE37" s="4078"/>
      <c r="BF37" s="4078"/>
      <c r="BG37" s="4078"/>
      <c r="BH37" s="4078"/>
      <c r="BI37" s="4078"/>
      <c r="BJ37" s="4078"/>
      <c r="BK37" s="4078"/>
      <c r="BL37" s="4078"/>
      <c r="BM37" s="4078"/>
      <c r="BN37" s="4103"/>
      <c r="BO37" s="4103"/>
      <c r="BP37" s="4103"/>
      <c r="BQ37" s="4103"/>
      <c r="BR37" s="4103"/>
      <c r="BS37" s="4103"/>
      <c r="BT37" s="4103"/>
      <c r="BU37" s="4103"/>
      <c r="BV37" s="4103"/>
      <c r="BW37" s="4094"/>
      <c r="BX37" s="1708"/>
      <c r="BY37" s="1708"/>
      <c r="BZ37" s="1708"/>
      <c r="CA37" s="1708"/>
      <c r="CB37" s="1708"/>
      <c r="CC37" s="1708"/>
      <c r="CD37" s="1708"/>
      <c r="CE37" s="1708"/>
      <c r="CF37" s="1708"/>
    </row>
    <row r="38" spans="1:91" s="3" customFormat="1" ht="13.5" customHeight="1">
      <c r="A38" s="9"/>
      <c r="C38" s="3821" t="s">
        <v>1211</v>
      </c>
      <c r="D38" s="3821"/>
      <c r="E38" s="3821"/>
      <c r="F38" s="3821"/>
      <c r="G38" s="3821"/>
      <c r="H38" s="3821"/>
      <c r="I38" s="3821"/>
      <c r="J38" s="3751" t="str">
        <f>基本入力!J24&amp;基本入力!AB24&amp;基本入力!AD24&amp;基本入力!AG24&amp;基本入力!AJ24</f>
        <v>練馬区高松3丁目　●番地●</v>
      </c>
      <c r="K38" s="2146"/>
      <c r="L38" s="2146"/>
      <c r="M38" s="2146"/>
      <c r="N38" s="2146"/>
      <c r="O38" s="2146"/>
      <c r="P38" s="2146"/>
      <c r="Q38" s="2146"/>
      <c r="R38" s="2146"/>
      <c r="S38" s="2146"/>
      <c r="T38" s="2146"/>
      <c r="U38" s="2146"/>
      <c r="V38" s="2146"/>
      <c r="W38" s="2146"/>
      <c r="X38" s="2146"/>
      <c r="Y38" s="2146"/>
      <c r="Z38" s="2146"/>
      <c r="AA38" s="2146"/>
      <c r="AB38" s="2146"/>
      <c r="AC38" s="2146"/>
      <c r="AD38" s="2146"/>
      <c r="AE38" s="2146"/>
      <c r="AF38" s="2146"/>
      <c r="AG38" s="2146"/>
      <c r="AH38" s="2146"/>
      <c r="AI38" s="2146"/>
      <c r="AJ38" s="2146"/>
      <c r="AK38" s="2146"/>
      <c r="AL38" s="2146"/>
      <c r="AM38" s="2146"/>
      <c r="AN38" s="2146"/>
      <c r="AO38" s="2146"/>
      <c r="AP38" s="2146"/>
      <c r="AQ38" s="2146"/>
      <c r="AR38" s="2146"/>
      <c r="AS38" s="1743" t="s">
        <v>436</v>
      </c>
      <c r="AT38" s="1743"/>
      <c r="AU38" s="1743"/>
      <c r="AV38" s="1743"/>
      <c r="AW38" s="1743"/>
      <c r="AX38" s="1743"/>
      <c r="AY38" s="1743"/>
      <c r="AZ38" s="1743"/>
      <c r="BA38" s="1743"/>
      <c r="BB38" s="151"/>
      <c r="BC38" s="151"/>
      <c r="BD38" s="185"/>
      <c r="BE38" s="4078" t="s">
        <v>1216</v>
      </c>
      <c r="BF38" s="4078"/>
      <c r="BG38" s="4078"/>
      <c r="BH38" s="4078"/>
      <c r="BI38" s="4078"/>
      <c r="BJ38" s="4078"/>
      <c r="BK38" s="4078"/>
      <c r="BL38" s="4078"/>
      <c r="BM38" s="4078"/>
      <c r="BN38" s="4103">
        <f>DATEDIF(BN30,DATE(YEAR(BN30),12,31),"D")+1</f>
        <v>366</v>
      </c>
      <c r="BO38" s="4103"/>
      <c r="BP38" s="4103"/>
      <c r="BQ38" s="4103"/>
      <c r="BR38" s="4103"/>
      <c r="BS38" s="4103"/>
      <c r="BT38" s="4103"/>
      <c r="BU38" s="4103"/>
      <c r="BV38" s="4104"/>
      <c r="BW38" s="4094" t="s">
        <v>1217</v>
      </c>
      <c r="BX38" s="1708"/>
      <c r="BY38" s="1708"/>
      <c r="BZ38" s="1708"/>
      <c r="CA38" s="1708"/>
      <c r="CB38" s="1708"/>
      <c r="CC38" s="1708"/>
      <c r="CD38" s="1708"/>
      <c r="CE38" s="1708"/>
      <c r="CF38" s="1708"/>
    </row>
    <row r="39" spans="1:91" s="3" customFormat="1" ht="13.5" customHeight="1" thickBot="1">
      <c r="A39" s="9"/>
      <c r="C39" s="4079"/>
      <c r="D39" s="4079"/>
      <c r="E39" s="4079"/>
      <c r="F39" s="4079"/>
      <c r="G39" s="4079"/>
      <c r="H39" s="4079"/>
      <c r="I39" s="4079"/>
      <c r="J39" s="4042"/>
      <c r="K39" s="4042"/>
      <c r="L39" s="4042"/>
      <c r="M39" s="4042"/>
      <c r="N39" s="4042"/>
      <c r="O39" s="4042"/>
      <c r="P39" s="4042"/>
      <c r="Q39" s="4042"/>
      <c r="R39" s="4042"/>
      <c r="S39" s="4042"/>
      <c r="T39" s="4042"/>
      <c r="U39" s="4042"/>
      <c r="V39" s="4042"/>
      <c r="W39" s="4042"/>
      <c r="X39" s="4042"/>
      <c r="Y39" s="4042"/>
      <c r="Z39" s="4042"/>
      <c r="AA39" s="4042"/>
      <c r="AB39" s="4042"/>
      <c r="AC39" s="4042"/>
      <c r="AD39" s="4042"/>
      <c r="AE39" s="4042"/>
      <c r="AF39" s="4042"/>
      <c r="AG39" s="4042"/>
      <c r="AH39" s="4042"/>
      <c r="AI39" s="4042"/>
      <c r="AJ39" s="4042"/>
      <c r="AK39" s="4042"/>
      <c r="AL39" s="4042"/>
      <c r="AM39" s="4042"/>
      <c r="AN39" s="4042"/>
      <c r="AO39" s="4042"/>
      <c r="AP39" s="4042"/>
      <c r="AQ39" s="4042"/>
      <c r="AR39" s="4042"/>
      <c r="AS39" s="1387"/>
      <c r="AT39" s="1387"/>
      <c r="AU39" s="1387"/>
      <c r="AV39" s="1387"/>
      <c r="AW39" s="1387"/>
      <c r="AX39" s="1387"/>
      <c r="AY39" s="1387"/>
      <c r="AZ39" s="1387"/>
      <c r="BA39" s="1387"/>
      <c r="BB39" s="151"/>
      <c r="BC39" s="151"/>
      <c r="BD39" s="191"/>
      <c r="BE39" s="4078"/>
      <c r="BF39" s="4078"/>
      <c r="BG39" s="4078"/>
      <c r="BH39" s="4078"/>
      <c r="BI39" s="4078"/>
      <c r="BJ39" s="4078"/>
      <c r="BK39" s="4078"/>
      <c r="BL39" s="4078"/>
      <c r="BM39" s="4078"/>
      <c r="BN39" s="4103"/>
      <c r="BO39" s="4103"/>
      <c r="BP39" s="4103"/>
      <c r="BQ39" s="4103"/>
      <c r="BR39" s="4103"/>
      <c r="BS39" s="4103"/>
      <c r="BT39" s="4103"/>
      <c r="BU39" s="4103"/>
      <c r="BV39" s="4104"/>
      <c r="BW39" s="4094"/>
      <c r="BX39" s="1708"/>
      <c r="BY39" s="1708"/>
      <c r="BZ39" s="1708"/>
      <c r="CA39" s="1708"/>
      <c r="CB39" s="1708"/>
      <c r="CC39" s="1708"/>
      <c r="CD39" s="1708"/>
      <c r="CE39" s="1708"/>
      <c r="CF39" s="1708"/>
    </row>
    <row r="40" spans="1:91" s="3" customFormat="1" ht="13.5" customHeight="1">
      <c r="A40" s="9"/>
      <c r="C40" s="9"/>
      <c r="AX40" s="9"/>
      <c r="AY40" s="9"/>
      <c r="AZ40" s="9"/>
      <c r="BA40" s="9"/>
      <c r="BB40" s="151"/>
      <c r="BC40" s="151"/>
      <c r="BD40" s="191"/>
      <c r="BE40" s="191"/>
      <c r="BF40" s="191"/>
      <c r="BG40" s="191"/>
    </row>
    <row r="41" spans="1:91" s="3" customFormat="1" ht="13.5" customHeight="1">
      <c r="A41" s="9"/>
      <c r="C41" s="9"/>
      <c r="D41" s="52"/>
      <c r="E41" s="52"/>
      <c r="F41" s="52"/>
      <c r="G41" s="52"/>
      <c r="H41" s="52"/>
      <c r="AX41" s="9"/>
      <c r="AY41" s="9"/>
      <c r="AZ41" s="9"/>
      <c r="BA41" s="9"/>
      <c r="BB41" s="151"/>
      <c r="BC41" s="151"/>
      <c r="BD41" s="191"/>
      <c r="BE41" s="191"/>
      <c r="BF41" s="191"/>
      <c r="BG41" s="191"/>
    </row>
    <row r="42" spans="1:91" s="3" customFormat="1" ht="13.5" customHeight="1">
      <c r="A42" s="9"/>
      <c r="C42" s="1374" t="s">
        <v>1186</v>
      </c>
      <c r="D42" s="1374"/>
      <c r="E42" s="1374"/>
      <c r="F42" s="1374"/>
      <c r="G42" s="1374"/>
      <c r="H42" s="1374"/>
      <c r="I42" s="1374"/>
      <c r="J42" s="1374"/>
      <c r="K42" s="1374"/>
      <c r="L42" s="1374"/>
      <c r="M42" s="1374"/>
      <c r="N42" s="1374"/>
      <c r="O42" s="1374"/>
      <c r="P42" s="1374"/>
      <c r="Q42" s="1374"/>
      <c r="R42" s="1374"/>
      <c r="S42" s="1374"/>
      <c r="T42" s="1374"/>
      <c r="U42" s="1374"/>
      <c r="V42" s="1374"/>
      <c r="W42" s="1374"/>
      <c r="X42" s="1374"/>
      <c r="Y42" s="1374"/>
      <c r="Z42" s="1374"/>
      <c r="AA42" s="1374"/>
      <c r="AB42" s="1374"/>
      <c r="AC42" s="1374"/>
      <c r="AD42" s="1374"/>
      <c r="AE42" s="1374"/>
      <c r="AF42" s="1374"/>
      <c r="AG42" s="1374"/>
      <c r="AH42" s="1374"/>
      <c r="AI42" s="1374"/>
      <c r="AJ42" s="1374"/>
      <c r="AK42" s="1374"/>
      <c r="AL42" s="1374"/>
      <c r="AM42" s="1374"/>
      <c r="AN42" s="1374"/>
      <c r="AO42" s="1374"/>
      <c r="AP42" s="1374"/>
      <c r="AQ42" s="1374"/>
      <c r="AR42" s="1374"/>
      <c r="AS42" s="1374"/>
      <c r="AT42" s="1374"/>
      <c r="AU42" s="1374"/>
      <c r="AV42" s="1374"/>
      <c r="AW42" s="1374"/>
      <c r="AX42" s="1374"/>
      <c r="AY42" s="1374"/>
      <c r="AZ42" s="1374"/>
      <c r="BA42" s="1374"/>
      <c r="BB42" s="151"/>
      <c r="BC42" s="151"/>
      <c r="BD42" s="191"/>
      <c r="BE42" s="191"/>
      <c r="BF42" s="191"/>
      <c r="BG42" s="191"/>
    </row>
    <row r="43" spans="1:91" s="3" customFormat="1" ht="13.5" customHeight="1">
      <c r="A43" s="9"/>
      <c r="C43" s="1374"/>
      <c r="D43" s="1374"/>
      <c r="E43" s="1374"/>
      <c r="F43" s="1374"/>
      <c r="G43" s="1374"/>
      <c r="H43" s="1374"/>
      <c r="I43" s="1374"/>
      <c r="J43" s="1374"/>
      <c r="K43" s="1374"/>
      <c r="L43" s="1374"/>
      <c r="M43" s="1374"/>
      <c r="N43" s="1374"/>
      <c r="O43" s="1374"/>
      <c r="P43" s="1374"/>
      <c r="Q43" s="1374"/>
      <c r="R43" s="1374"/>
      <c r="S43" s="1374"/>
      <c r="T43" s="1374"/>
      <c r="U43" s="1374"/>
      <c r="V43" s="1374"/>
      <c r="W43" s="1374"/>
      <c r="X43" s="1374"/>
      <c r="Y43" s="1374"/>
      <c r="Z43" s="1374"/>
      <c r="AA43" s="1374"/>
      <c r="AB43" s="1374"/>
      <c r="AC43" s="1374"/>
      <c r="AD43" s="1374"/>
      <c r="AE43" s="1374"/>
      <c r="AF43" s="1374"/>
      <c r="AG43" s="1374"/>
      <c r="AH43" s="1374"/>
      <c r="AI43" s="1374"/>
      <c r="AJ43" s="1374"/>
      <c r="AK43" s="1374"/>
      <c r="AL43" s="1374"/>
      <c r="AM43" s="1374"/>
      <c r="AN43" s="1374"/>
      <c r="AO43" s="1374"/>
      <c r="AP43" s="1374"/>
      <c r="AQ43" s="1374"/>
      <c r="AR43" s="1374"/>
      <c r="AS43" s="1374"/>
      <c r="AT43" s="1374"/>
      <c r="AU43" s="1374"/>
      <c r="AV43" s="1374"/>
      <c r="AW43" s="1374"/>
      <c r="AX43" s="1374"/>
      <c r="AY43" s="1374"/>
      <c r="AZ43" s="1374"/>
      <c r="BA43" s="1374"/>
      <c r="BB43" s="151"/>
      <c r="BC43" s="151"/>
      <c r="BD43" s="191"/>
      <c r="BE43" s="191"/>
      <c r="BF43" s="191"/>
      <c r="BG43" s="191"/>
    </row>
    <row r="44" spans="1:91" s="3" customFormat="1" ht="13.5" customHeight="1">
      <c r="A44" s="9"/>
      <c r="AX44" s="9"/>
      <c r="AY44" s="9"/>
      <c r="AZ44" s="151"/>
      <c r="BA44" s="151"/>
      <c r="BB44" s="151"/>
      <c r="BC44" s="151"/>
      <c r="BD44" s="191"/>
      <c r="BE44" s="3745" t="s">
        <v>1219</v>
      </c>
      <c r="BF44" s="3745"/>
      <c r="BG44" s="3745"/>
      <c r="BH44" s="3745"/>
      <c r="BI44" s="3745"/>
      <c r="BJ44" s="3745"/>
      <c r="BK44" s="3745"/>
      <c r="BL44" s="3745"/>
      <c r="BM44" s="3745"/>
      <c r="BN44" s="274"/>
      <c r="BO44" s="274"/>
      <c r="BP44" s="274"/>
      <c r="BQ44" s="274"/>
      <c r="BR44" s="274"/>
      <c r="BS44" s="274"/>
      <c r="BT44" s="274"/>
      <c r="BU44" s="274"/>
      <c r="BV44" s="274"/>
      <c r="BW44" s="274"/>
      <c r="BX44" s="274"/>
      <c r="BY44" s="274"/>
      <c r="BZ44" s="274"/>
      <c r="CA44" s="274"/>
    </row>
    <row r="45" spans="1:91" s="3" customFormat="1" ht="13.5" customHeight="1" thickBot="1">
      <c r="A45" s="9"/>
      <c r="C45" s="1539" t="s">
        <v>1573</v>
      </c>
      <c r="D45" s="1539"/>
      <c r="E45" s="1539"/>
      <c r="F45" s="1539"/>
      <c r="G45" s="1539"/>
      <c r="H45" s="1539"/>
      <c r="I45" s="1539"/>
      <c r="J45" s="1539"/>
      <c r="K45" s="1539"/>
      <c r="L45" s="1539"/>
      <c r="M45" s="4069">
        <f>'売契（業者）'!AG70</f>
        <v>0</v>
      </c>
      <c r="N45" s="662"/>
      <c r="O45" s="662"/>
      <c r="P45" s="662"/>
      <c r="Q45" s="662"/>
      <c r="R45" s="662"/>
      <c r="S45" s="662"/>
      <c r="T45" s="662"/>
      <c r="U45" s="662"/>
      <c r="V45" s="662"/>
      <c r="W45" s="662"/>
      <c r="X45" s="662"/>
      <c r="Y45" s="662"/>
      <c r="Z45" s="853" t="s">
        <v>101</v>
      </c>
      <c r="AA45" s="853"/>
      <c r="AX45" s="9"/>
      <c r="AY45" s="9"/>
      <c r="AZ45" s="151"/>
      <c r="BA45" s="151"/>
      <c r="BB45" s="151"/>
      <c r="BC45" s="151"/>
      <c r="BD45" s="191"/>
      <c r="BE45" s="3745"/>
      <c r="BF45" s="3745"/>
      <c r="BG45" s="3745"/>
      <c r="BH45" s="3745"/>
      <c r="BI45" s="3745"/>
      <c r="BJ45" s="3745"/>
      <c r="BK45" s="3745"/>
      <c r="BL45" s="3745"/>
      <c r="BM45" s="3745"/>
      <c r="BN45" s="274"/>
      <c r="BO45" s="274"/>
      <c r="BP45" s="274"/>
      <c r="BQ45" s="274"/>
      <c r="BR45" s="274"/>
      <c r="BS45" s="274"/>
      <c r="BT45" s="274"/>
      <c r="BU45" s="274"/>
      <c r="BV45" s="274"/>
      <c r="BW45" s="274"/>
      <c r="BX45" s="274"/>
      <c r="BY45" s="274"/>
      <c r="BZ45" s="274"/>
      <c r="CA45" s="274"/>
    </row>
    <row r="46" spans="1:91" s="3" customFormat="1" ht="13.5" customHeight="1" thickBot="1">
      <c r="A46" s="9"/>
      <c r="C46" s="1539"/>
      <c r="D46" s="1539"/>
      <c r="E46" s="1539"/>
      <c r="F46" s="1539"/>
      <c r="G46" s="1539"/>
      <c r="H46" s="1539"/>
      <c r="I46" s="1539"/>
      <c r="J46" s="1539"/>
      <c r="K46" s="1539"/>
      <c r="L46" s="1539"/>
      <c r="M46" s="847"/>
      <c r="N46" s="847"/>
      <c r="O46" s="847"/>
      <c r="P46" s="847"/>
      <c r="Q46" s="847"/>
      <c r="R46" s="847"/>
      <c r="S46" s="847"/>
      <c r="T46" s="847"/>
      <c r="U46" s="847"/>
      <c r="V46" s="847"/>
      <c r="W46" s="847"/>
      <c r="X46" s="847"/>
      <c r="Y46" s="847"/>
      <c r="Z46" s="1395"/>
      <c r="AA46" s="1395"/>
      <c r="AZ46" s="9"/>
      <c r="BA46" s="9"/>
      <c r="BB46" s="151"/>
      <c r="BC46" s="151"/>
      <c r="BD46" s="191"/>
      <c r="BE46" s="4086" t="str">
        <f>IF(AN52+AN54=AN50,"○","×")</f>
        <v>○</v>
      </c>
      <c r="BF46" s="4087"/>
      <c r="BG46" s="4087"/>
      <c r="BH46" s="4087"/>
      <c r="BI46" s="4088"/>
      <c r="BJ46" s="1433" t="s">
        <v>1220</v>
      </c>
      <c r="BK46" s="662"/>
      <c r="BL46" s="662"/>
      <c r="BM46" s="662"/>
      <c r="BN46" s="662"/>
      <c r="BO46" s="662"/>
      <c r="BP46" s="662"/>
      <c r="BQ46" s="662"/>
      <c r="BR46" s="662"/>
      <c r="BS46" s="662"/>
      <c r="BT46" s="662"/>
      <c r="BU46" s="662"/>
      <c r="BV46" s="662"/>
      <c r="BW46" s="662"/>
      <c r="BX46" s="662"/>
      <c r="BY46" s="662"/>
      <c r="BZ46" s="662"/>
      <c r="CA46" s="662"/>
      <c r="CB46" s="662"/>
      <c r="CC46" s="662"/>
      <c r="CD46" s="662"/>
      <c r="CE46" s="662"/>
      <c r="CF46" s="662"/>
      <c r="CG46" s="662"/>
      <c r="CH46" s="662"/>
      <c r="CI46" s="662"/>
      <c r="CJ46" s="662"/>
      <c r="CK46" s="662"/>
      <c r="CL46" s="662"/>
      <c r="CM46" s="662"/>
    </row>
    <row r="47" spans="1:91" s="3" customFormat="1" ht="13.5" customHeight="1" thickBot="1">
      <c r="A47" s="9"/>
      <c r="AZ47" s="9"/>
      <c r="BA47" s="9"/>
      <c r="BB47" s="151"/>
      <c r="BC47" s="151"/>
      <c r="BD47" s="191"/>
      <c r="BE47" s="4089"/>
      <c r="BF47" s="4090"/>
      <c r="BG47" s="4090"/>
      <c r="BH47" s="4090"/>
      <c r="BI47" s="4091"/>
      <c r="BJ47" s="1433"/>
      <c r="BK47" s="662"/>
      <c r="BL47" s="662"/>
      <c r="BM47" s="662"/>
      <c r="BN47" s="662"/>
      <c r="BO47" s="662"/>
      <c r="BP47" s="662"/>
      <c r="BQ47" s="662"/>
      <c r="BR47" s="662"/>
      <c r="BS47" s="662"/>
      <c r="BT47" s="662"/>
      <c r="BU47" s="662"/>
      <c r="BV47" s="662"/>
      <c r="BW47" s="662"/>
      <c r="BX47" s="662"/>
      <c r="BY47" s="662"/>
      <c r="BZ47" s="662"/>
      <c r="CA47" s="662"/>
      <c r="CB47" s="662"/>
      <c r="CC47" s="662"/>
      <c r="CD47" s="662"/>
      <c r="CE47" s="662"/>
      <c r="CF47" s="662"/>
      <c r="CG47" s="662"/>
      <c r="CH47" s="662"/>
      <c r="CI47" s="662"/>
      <c r="CJ47" s="662"/>
      <c r="CK47" s="662"/>
      <c r="CL47" s="662"/>
      <c r="CM47" s="662"/>
    </row>
    <row r="48" spans="1:91" ht="13.5" customHeight="1">
      <c r="C48" s="1539" t="s">
        <v>1572</v>
      </c>
      <c r="D48" s="1539"/>
      <c r="E48" s="1539"/>
      <c r="F48" s="1539"/>
      <c r="G48" s="1539"/>
      <c r="H48" s="1539"/>
      <c r="I48" s="1539"/>
      <c r="J48" s="1539"/>
      <c r="K48" s="1539"/>
      <c r="L48" s="1539"/>
    </row>
    <row r="49" spans="1:91" ht="13.5" customHeight="1">
      <c r="C49" s="1539"/>
      <c r="D49" s="1539"/>
      <c r="E49" s="1539"/>
      <c r="F49" s="1539"/>
      <c r="G49" s="1539"/>
      <c r="H49" s="1539"/>
      <c r="I49" s="1539"/>
      <c r="J49" s="1539"/>
      <c r="K49" s="1539"/>
      <c r="L49" s="1539"/>
    </row>
    <row r="50" spans="1:91" ht="13.5" customHeight="1">
      <c r="C50" s="1539" t="s">
        <v>1187</v>
      </c>
      <c r="D50" s="1539"/>
      <c r="E50" s="1539"/>
      <c r="F50" s="1539"/>
      <c r="G50" s="1539"/>
      <c r="H50" s="1539"/>
      <c r="I50" s="1539"/>
      <c r="J50" s="1539"/>
      <c r="K50" s="1539"/>
      <c r="L50" s="1539"/>
      <c r="M50" s="1539"/>
      <c r="N50" s="1539"/>
      <c r="O50" s="1539"/>
      <c r="P50" s="1539"/>
      <c r="Q50" s="1539"/>
      <c r="R50" s="1539"/>
      <c r="S50" s="1539"/>
      <c r="T50" s="1539"/>
      <c r="U50" s="1539"/>
      <c r="V50" s="1539"/>
      <c r="W50" s="1539"/>
      <c r="X50" s="1539"/>
      <c r="Y50" s="1539"/>
      <c r="Z50" s="1539"/>
      <c r="AA50" s="1539"/>
      <c r="AB50" s="1539"/>
      <c r="AC50" s="1539"/>
      <c r="AD50" s="1539"/>
      <c r="AE50" s="4073" t="s">
        <v>1191</v>
      </c>
      <c r="AF50" s="4073"/>
      <c r="AG50" s="4073"/>
      <c r="AH50" s="4073"/>
      <c r="AI50" s="4073"/>
      <c r="AJ50" s="4073"/>
      <c r="AK50" s="4073"/>
      <c r="AL50" s="4073"/>
      <c r="AM50" s="4073"/>
      <c r="AN50" s="4067">
        <f>CR103</f>
        <v>0</v>
      </c>
      <c r="AO50" s="4067"/>
      <c r="AP50" s="4067"/>
      <c r="AQ50" s="4067"/>
      <c r="AR50" s="4067"/>
      <c r="AS50" s="4067"/>
      <c r="AT50" s="4067"/>
      <c r="AU50" s="4067"/>
      <c r="AV50" s="1271" t="s">
        <v>520</v>
      </c>
      <c r="AW50" s="1271"/>
      <c r="AX50" s="1271"/>
      <c r="AY50" s="1271"/>
    </row>
    <row r="51" spans="1:91" s="3" customFormat="1" ht="13.5" customHeight="1">
      <c r="A51" s="9"/>
      <c r="C51" s="1539"/>
      <c r="D51" s="1539"/>
      <c r="E51" s="1539"/>
      <c r="F51" s="1539"/>
      <c r="G51" s="1539"/>
      <c r="H51" s="1539"/>
      <c r="I51" s="1539"/>
      <c r="J51" s="1539"/>
      <c r="K51" s="1539"/>
      <c r="L51" s="1539"/>
      <c r="M51" s="1539"/>
      <c r="N51" s="1539"/>
      <c r="O51" s="1539"/>
      <c r="P51" s="1539"/>
      <c r="Q51" s="1539"/>
      <c r="R51" s="1539"/>
      <c r="S51" s="1539"/>
      <c r="T51" s="1539"/>
      <c r="U51" s="1539"/>
      <c r="V51" s="1539"/>
      <c r="W51" s="1539"/>
      <c r="X51" s="1539"/>
      <c r="Y51" s="1539"/>
      <c r="Z51" s="1539"/>
      <c r="AA51" s="1539"/>
      <c r="AB51" s="1539"/>
      <c r="AC51" s="1539"/>
      <c r="AD51" s="1539"/>
      <c r="AE51" s="4073"/>
      <c r="AF51" s="4073"/>
      <c r="AG51" s="4073"/>
      <c r="AH51" s="4073"/>
      <c r="AI51" s="4073"/>
      <c r="AJ51" s="4073"/>
      <c r="AK51" s="4073"/>
      <c r="AL51" s="4073"/>
      <c r="AM51" s="4073"/>
      <c r="AN51" s="4067"/>
      <c r="AO51" s="4067"/>
      <c r="AP51" s="4067"/>
      <c r="AQ51" s="4067"/>
      <c r="AR51" s="4067"/>
      <c r="AS51" s="4067"/>
      <c r="AT51" s="4067"/>
      <c r="AU51" s="4067"/>
      <c r="AV51" s="1271"/>
      <c r="AW51" s="1271"/>
      <c r="AX51" s="1271"/>
      <c r="AY51" s="1271"/>
      <c r="BB51" s="9"/>
      <c r="BC51" s="9"/>
      <c r="BD51" s="9"/>
    </row>
    <row r="52" spans="1:91" s="3" customFormat="1" ht="13.5" customHeight="1">
      <c r="A52" s="9"/>
      <c r="C52" s="1271" t="s">
        <v>1188</v>
      </c>
      <c r="D52" s="1271"/>
      <c r="E52" s="1271"/>
      <c r="F52" s="1271"/>
      <c r="G52" s="1271"/>
      <c r="H52" s="1271"/>
      <c r="I52" s="1271"/>
      <c r="J52" s="4057">
        <f>AN50</f>
        <v>0</v>
      </c>
      <c r="K52" s="2751"/>
      <c r="L52" s="2751"/>
      <c r="M52" s="2751"/>
      <c r="N52" s="2751"/>
      <c r="O52" s="2751"/>
      <c r="P52" s="2751"/>
      <c r="Q52" s="1271" t="s">
        <v>188</v>
      </c>
      <c r="R52" s="1271"/>
      <c r="S52" s="1271" t="s">
        <v>1190</v>
      </c>
      <c r="T52" s="1271"/>
      <c r="U52" s="1271"/>
      <c r="V52" s="747">
        <f>BN34</f>
        <v>366</v>
      </c>
      <c r="W52" s="2751"/>
      <c r="X52" s="2751"/>
      <c r="Y52" s="2751"/>
      <c r="Z52" s="1271" t="s">
        <v>43</v>
      </c>
      <c r="AA52" s="1271"/>
      <c r="AB52" s="1271" t="s">
        <v>508</v>
      </c>
      <c r="AC52" s="1271"/>
      <c r="AD52" s="1271"/>
      <c r="AE52" s="747">
        <f>BN34-BN38</f>
        <v>0</v>
      </c>
      <c r="AF52" s="2751"/>
      <c r="AG52" s="2751"/>
      <c r="AH52" s="2751"/>
      <c r="AI52" s="1271" t="s">
        <v>43</v>
      </c>
      <c r="AJ52" s="1271"/>
      <c r="AK52" s="1271" t="s">
        <v>509</v>
      </c>
      <c r="AL52" s="1271"/>
      <c r="AM52" s="1271"/>
      <c r="AN52" s="4057">
        <f>ROUND(J52/V52*AE52,0)</f>
        <v>0</v>
      </c>
      <c r="AO52" s="1871"/>
      <c r="AP52" s="1871"/>
      <c r="AQ52" s="1871"/>
      <c r="AR52" s="1871"/>
      <c r="AS52" s="1871"/>
      <c r="AT52" s="1871"/>
      <c r="AU52" s="1871"/>
      <c r="AV52" s="1271" t="s">
        <v>520</v>
      </c>
      <c r="AW52" s="1271"/>
      <c r="AX52" s="1271"/>
      <c r="AY52" s="1271"/>
      <c r="AZ52" s="853"/>
      <c r="BA52" s="853"/>
      <c r="BB52" s="9"/>
      <c r="BC52" s="9"/>
      <c r="BD52" s="9"/>
    </row>
    <row r="53" spans="1:91" s="3" customFormat="1" ht="13.5" customHeight="1">
      <c r="A53" s="9"/>
      <c r="C53" s="1271"/>
      <c r="D53" s="1271"/>
      <c r="E53" s="1271"/>
      <c r="F53" s="1271"/>
      <c r="G53" s="1271"/>
      <c r="H53" s="1271"/>
      <c r="I53" s="1271"/>
      <c r="J53" s="2751"/>
      <c r="K53" s="2751"/>
      <c r="L53" s="2751"/>
      <c r="M53" s="2751"/>
      <c r="N53" s="2751"/>
      <c r="O53" s="2751"/>
      <c r="P53" s="2751"/>
      <c r="Q53" s="1271"/>
      <c r="R53" s="1271"/>
      <c r="S53" s="1271"/>
      <c r="T53" s="1271"/>
      <c r="U53" s="1271"/>
      <c r="V53" s="2751"/>
      <c r="W53" s="2751"/>
      <c r="X53" s="2751"/>
      <c r="Y53" s="2751"/>
      <c r="Z53" s="1271"/>
      <c r="AA53" s="1271"/>
      <c r="AB53" s="1271"/>
      <c r="AC53" s="1271"/>
      <c r="AD53" s="1271"/>
      <c r="AE53" s="2751"/>
      <c r="AF53" s="2751"/>
      <c r="AG53" s="2751"/>
      <c r="AH53" s="2751"/>
      <c r="AI53" s="1271"/>
      <c r="AJ53" s="1271"/>
      <c r="AK53" s="1271"/>
      <c r="AL53" s="1271"/>
      <c r="AM53" s="1271"/>
      <c r="AN53" s="1871"/>
      <c r="AO53" s="1871"/>
      <c r="AP53" s="1871"/>
      <c r="AQ53" s="1871"/>
      <c r="AR53" s="1871"/>
      <c r="AS53" s="1871"/>
      <c r="AT53" s="1871"/>
      <c r="AU53" s="1871"/>
      <c r="AV53" s="1271"/>
      <c r="AW53" s="1271"/>
      <c r="AX53" s="1271"/>
      <c r="AY53" s="1271"/>
      <c r="AZ53" s="853"/>
      <c r="BA53" s="853"/>
      <c r="BB53" s="9"/>
      <c r="BC53" s="9"/>
      <c r="BD53" s="9"/>
    </row>
    <row r="54" spans="1:91" s="3" customFormat="1" ht="13.5" customHeight="1">
      <c r="A54" s="9"/>
      <c r="C54" s="1271" t="s">
        <v>1189</v>
      </c>
      <c r="D54" s="1271"/>
      <c r="E54" s="1271"/>
      <c r="F54" s="1271"/>
      <c r="G54" s="1271"/>
      <c r="H54" s="1271"/>
      <c r="I54" s="1271"/>
      <c r="J54" s="4057">
        <f>AN50</f>
        <v>0</v>
      </c>
      <c r="K54" s="2751"/>
      <c r="L54" s="2751"/>
      <c r="M54" s="2751"/>
      <c r="N54" s="2751"/>
      <c r="O54" s="2751"/>
      <c r="P54" s="2751"/>
      <c r="Q54" s="1271" t="s">
        <v>188</v>
      </c>
      <c r="R54" s="1271"/>
      <c r="S54" s="1271" t="s">
        <v>1190</v>
      </c>
      <c r="T54" s="1271"/>
      <c r="U54" s="1271"/>
      <c r="V54" s="747">
        <f>BN34</f>
        <v>366</v>
      </c>
      <c r="W54" s="2751"/>
      <c r="X54" s="2751"/>
      <c r="Y54" s="2751"/>
      <c r="Z54" s="1271" t="s">
        <v>43</v>
      </c>
      <c r="AA54" s="1271"/>
      <c r="AB54" s="1271" t="s">
        <v>508</v>
      </c>
      <c r="AC54" s="1271"/>
      <c r="AD54" s="1271"/>
      <c r="AE54" s="747">
        <f>BN38</f>
        <v>366</v>
      </c>
      <c r="AF54" s="2751"/>
      <c r="AG54" s="2751"/>
      <c r="AH54" s="2751"/>
      <c r="AI54" s="1271" t="s">
        <v>43</v>
      </c>
      <c r="AJ54" s="1271"/>
      <c r="AK54" s="1271" t="s">
        <v>509</v>
      </c>
      <c r="AL54" s="1271"/>
      <c r="AM54" s="1271"/>
      <c r="AN54" s="4057">
        <f>ROUND(J54/V54*AE54,0)</f>
        <v>0</v>
      </c>
      <c r="AO54" s="1871"/>
      <c r="AP54" s="1871"/>
      <c r="AQ54" s="1871"/>
      <c r="AR54" s="1871"/>
      <c r="AS54" s="1871"/>
      <c r="AT54" s="1871"/>
      <c r="AU54" s="1871"/>
      <c r="AV54" s="1271" t="s">
        <v>520</v>
      </c>
      <c r="AW54" s="1271"/>
      <c r="AX54" s="1271"/>
      <c r="AY54" s="1271"/>
      <c r="AZ54" s="853" t="s">
        <v>103</v>
      </c>
      <c r="BA54" s="853"/>
      <c r="BB54" s="9"/>
      <c r="BC54" s="9"/>
      <c r="BD54" s="9"/>
    </row>
    <row r="55" spans="1:91" s="3" customFormat="1" ht="13.5" customHeight="1" thickBot="1">
      <c r="A55" s="9"/>
      <c r="C55" s="1271"/>
      <c r="D55" s="1271"/>
      <c r="E55" s="1271"/>
      <c r="F55" s="1271"/>
      <c r="G55" s="1271"/>
      <c r="H55" s="1271"/>
      <c r="I55" s="1271"/>
      <c r="J55" s="2751"/>
      <c r="K55" s="2751"/>
      <c r="L55" s="2751"/>
      <c r="M55" s="2751"/>
      <c r="N55" s="2751"/>
      <c r="O55" s="2751"/>
      <c r="P55" s="2751"/>
      <c r="Q55" s="1271"/>
      <c r="R55" s="1271"/>
      <c r="S55" s="1271"/>
      <c r="T55" s="1271"/>
      <c r="U55" s="1271"/>
      <c r="V55" s="2751"/>
      <c r="W55" s="2751"/>
      <c r="X55" s="2751"/>
      <c r="Y55" s="2751"/>
      <c r="Z55" s="1271"/>
      <c r="AA55" s="1271"/>
      <c r="AB55" s="1271"/>
      <c r="AC55" s="1271"/>
      <c r="AD55" s="1271"/>
      <c r="AE55" s="2751"/>
      <c r="AF55" s="2751"/>
      <c r="AG55" s="2751"/>
      <c r="AH55" s="2751"/>
      <c r="AI55" s="1271"/>
      <c r="AJ55" s="1271"/>
      <c r="AK55" s="1271"/>
      <c r="AL55" s="1271"/>
      <c r="AM55" s="1271"/>
      <c r="AN55" s="4068"/>
      <c r="AO55" s="4068"/>
      <c r="AP55" s="4068"/>
      <c r="AQ55" s="4068"/>
      <c r="AR55" s="4068"/>
      <c r="AS55" s="4068"/>
      <c r="AT55" s="4068"/>
      <c r="AU55" s="4068"/>
      <c r="AV55" s="1181"/>
      <c r="AW55" s="1181"/>
      <c r="AX55" s="1181"/>
      <c r="AY55" s="1181"/>
      <c r="AZ55" s="1395"/>
      <c r="BA55" s="1395"/>
      <c r="BB55" s="9"/>
      <c r="BC55" s="9"/>
      <c r="BD55" s="9"/>
    </row>
    <row r="56" spans="1:91" s="3" customFormat="1" ht="13.5" customHeight="1">
      <c r="A56" s="9"/>
      <c r="C56" s="4105" t="s">
        <v>1192</v>
      </c>
      <c r="D56" s="4105"/>
      <c r="E56" s="4105"/>
      <c r="F56" s="4105"/>
      <c r="G56" s="4105"/>
      <c r="H56" s="4105"/>
      <c r="I56" s="4105"/>
      <c r="J56" s="4105"/>
      <c r="K56" s="4105"/>
      <c r="L56" s="4105"/>
      <c r="M56" s="4105"/>
      <c r="N56" s="4105"/>
      <c r="O56" s="4105"/>
      <c r="P56" s="4105"/>
      <c r="Q56" s="4105"/>
      <c r="R56" s="4105"/>
      <c r="S56" s="4105"/>
      <c r="T56" s="4105"/>
      <c r="U56" s="4105"/>
      <c r="V56" s="4105"/>
      <c r="W56" s="4105"/>
      <c r="X56" s="4105"/>
      <c r="Y56" s="4105"/>
      <c r="Z56" s="4105"/>
      <c r="AA56" s="4105"/>
      <c r="AB56" s="4105"/>
      <c r="AC56" s="4105"/>
      <c r="AD56" s="4105"/>
      <c r="AE56" s="4105"/>
      <c r="AF56" s="4105"/>
      <c r="AG56" s="4105"/>
      <c r="AH56" s="4105"/>
      <c r="AI56" s="183"/>
      <c r="AJ56" s="183"/>
      <c r="AK56" s="183"/>
      <c r="AL56" s="183"/>
      <c r="AN56" s="183"/>
      <c r="AO56" s="183"/>
      <c r="AP56" s="183"/>
      <c r="AQ56" s="183"/>
      <c r="AR56" s="183"/>
      <c r="AS56" s="183"/>
      <c r="AT56" s="183"/>
      <c r="AU56" s="183"/>
      <c r="AV56" s="183"/>
      <c r="AW56" s="183"/>
      <c r="AX56" s="183"/>
      <c r="AY56" s="183"/>
      <c r="AZ56" s="183"/>
      <c r="BA56" s="183"/>
      <c r="BB56" s="9"/>
      <c r="BC56" s="9"/>
      <c r="BD56" s="9"/>
    </row>
    <row r="57" spans="1:91" s="3" customFormat="1" ht="13.5" customHeight="1">
      <c r="A57" s="9"/>
      <c r="C57" s="4105"/>
      <c r="D57" s="4105"/>
      <c r="E57" s="4105"/>
      <c r="F57" s="4105"/>
      <c r="G57" s="4105"/>
      <c r="H57" s="4105"/>
      <c r="I57" s="4105"/>
      <c r="J57" s="4105"/>
      <c r="K57" s="4105"/>
      <c r="L57" s="4105"/>
      <c r="M57" s="4105"/>
      <c r="N57" s="4105"/>
      <c r="O57" s="4105"/>
      <c r="P57" s="4105"/>
      <c r="Q57" s="4105"/>
      <c r="R57" s="4105"/>
      <c r="S57" s="4105"/>
      <c r="T57" s="4105"/>
      <c r="U57" s="4105"/>
      <c r="V57" s="4105"/>
      <c r="W57" s="4105"/>
      <c r="X57" s="4105"/>
      <c r="Y57" s="4105"/>
      <c r="Z57" s="4105"/>
      <c r="AA57" s="4105"/>
      <c r="AB57" s="4105"/>
      <c r="AC57" s="4105"/>
      <c r="AD57" s="4105"/>
      <c r="AE57" s="4105"/>
      <c r="AF57" s="4105"/>
      <c r="AG57" s="4105"/>
      <c r="AH57" s="4105"/>
      <c r="AZ57" s="9"/>
      <c r="BA57" s="9"/>
      <c r="BB57" s="9"/>
      <c r="BC57" s="9"/>
      <c r="BD57" s="9"/>
      <c r="BE57" s="3745" t="s">
        <v>1221</v>
      </c>
      <c r="BF57" s="3745"/>
      <c r="BG57" s="3745"/>
      <c r="BH57" s="3745"/>
      <c r="BI57" s="3745"/>
      <c r="BJ57" s="3745"/>
      <c r="BK57" s="3745"/>
      <c r="BL57" s="3745"/>
      <c r="BM57" s="3745"/>
      <c r="BN57" s="274"/>
      <c r="BO57" s="274"/>
      <c r="BP57" s="274"/>
      <c r="BQ57" s="274"/>
      <c r="BR57" s="274"/>
      <c r="BS57" s="274"/>
      <c r="BT57" s="274"/>
      <c r="BU57" s="274"/>
      <c r="BV57" s="274"/>
      <c r="BW57" s="274"/>
      <c r="BX57" s="274"/>
      <c r="BY57" s="274"/>
      <c r="BZ57" s="274"/>
      <c r="CA57" s="274"/>
    </row>
    <row r="58" spans="1:91" s="3" customFormat="1" ht="13.5" customHeight="1" thickBot="1">
      <c r="A58" s="9"/>
      <c r="C58" s="2534" t="s">
        <v>1193</v>
      </c>
      <c r="D58" s="2534"/>
      <c r="E58" s="2534"/>
      <c r="F58" s="2534"/>
      <c r="G58" s="2534"/>
      <c r="H58" s="2534"/>
      <c r="I58" s="2534"/>
      <c r="J58" s="2534"/>
      <c r="K58" s="2534"/>
      <c r="L58" s="2534"/>
      <c r="M58" s="2534"/>
      <c r="N58" s="2534"/>
      <c r="O58" s="2534"/>
      <c r="P58" s="2534"/>
      <c r="Q58" s="2534"/>
      <c r="R58" s="4074">
        <f>IF(AR2="","",DATE(YEAR(AR2),1,1))</f>
        <v>45292</v>
      </c>
      <c r="S58" s="4074"/>
      <c r="T58" s="4074"/>
      <c r="U58" s="4074"/>
      <c r="V58" s="4071">
        <v>43831</v>
      </c>
      <c r="W58" s="4071"/>
      <c r="X58" s="4071"/>
      <c r="Y58" s="4071"/>
      <c r="Z58" s="4072" t="s">
        <v>1194</v>
      </c>
      <c r="AA58" s="4072"/>
      <c r="AB58" s="4072"/>
      <c r="AC58" s="4072"/>
      <c r="AD58" s="4072"/>
      <c r="AE58" s="4072"/>
      <c r="AF58" s="4072"/>
      <c r="AG58" s="4072"/>
      <c r="AH58" s="4072"/>
      <c r="AZ58" s="9"/>
      <c r="BA58" s="9"/>
      <c r="BB58" s="9"/>
      <c r="BC58" s="9"/>
      <c r="BD58" s="9"/>
      <c r="BE58" s="3745"/>
      <c r="BF58" s="3745"/>
      <c r="BG58" s="3745"/>
      <c r="BH58" s="3745"/>
      <c r="BI58" s="3745"/>
      <c r="BJ58" s="3745"/>
      <c r="BK58" s="3745"/>
      <c r="BL58" s="3745"/>
      <c r="BM58" s="3745"/>
      <c r="BN58" s="274"/>
      <c r="BO58" s="274"/>
      <c r="BP58" s="274"/>
      <c r="BQ58" s="274"/>
      <c r="BR58" s="274"/>
      <c r="BS58" s="274"/>
      <c r="BT58" s="274"/>
      <c r="BU58" s="274"/>
      <c r="BV58" s="274"/>
      <c r="BW58" s="274"/>
      <c r="BX58" s="274"/>
      <c r="BY58" s="274"/>
      <c r="BZ58" s="274"/>
      <c r="CA58" s="274"/>
    </row>
    <row r="59" spans="1:91" ht="13.5" customHeight="1">
      <c r="C59" s="2534"/>
      <c r="D59" s="2534"/>
      <c r="E59" s="2534"/>
      <c r="F59" s="2534"/>
      <c r="G59" s="2534"/>
      <c r="H59" s="2534"/>
      <c r="I59" s="2534"/>
      <c r="J59" s="2534"/>
      <c r="K59" s="2534"/>
      <c r="L59" s="2534"/>
      <c r="M59" s="2534"/>
      <c r="N59" s="2534"/>
      <c r="O59" s="2534"/>
      <c r="P59" s="2534"/>
      <c r="Q59" s="2534"/>
      <c r="R59" s="4074"/>
      <c r="S59" s="4074"/>
      <c r="T59" s="4074"/>
      <c r="U59" s="4074"/>
      <c r="V59" s="4071"/>
      <c r="W59" s="4071"/>
      <c r="X59" s="4071"/>
      <c r="Y59" s="4071"/>
      <c r="Z59" s="4072"/>
      <c r="AA59" s="4072"/>
      <c r="AB59" s="4072"/>
      <c r="AC59" s="4072"/>
      <c r="AD59" s="4072"/>
      <c r="AE59" s="4072"/>
      <c r="AF59" s="4072"/>
      <c r="AG59" s="4072"/>
      <c r="AH59" s="4072"/>
      <c r="AZ59" s="853"/>
      <c r="BA59" s="853"/>
      <c r="BE59" s="4086" t="str">
        <f>IF(AN62+AN64=AN60,"○","×")</f>
        <v>○</v>
      </c>
      <c r="BF59" s="4087"/>
      <c r="BG59" s="4087"/>
      <c r="BH59" s="4087"/>
      <c r="BI59" s="4088"/>
      <c r="BJ59" s="1433" t="s">
        <v>1220</v>
      </c>
      <c r="BK59" s="662"/>
      <c r="BL59" s="662"/>
      <c r="BM59" s="662"/>
      <c r="BN59" s="662"/>
      <c r="BO59" s="662"/>
      <c r="BP59" s="662"/>
      <c r="BQ59" s="662"/>
      <c r="BR59" s="662"/>
      <c r="BS59" s="662"/>
      <c r="BT59" s="662"/>
      <c r="BU59" s="662"/>
      <c r="BV59" s="662"/>
      <c r="BW59" s="662"/>
      <c r="BX59" s="662"/>
      <c r="BY59" s="662"/>
      <c r="BZ59" s="662"/>
      <c r="CA59" s="662"/>
      <c r="CB59" s="662"/>
      <c r="CC59" s="662"/>
      <c r="CD59" s="662"/>
      <c r="CE59" s="662"/>
      <c r="CF59" s="662"/>
      <c r="CG59" s="662"/>
      <c r="CH59" s="662"/>
      <c r="CI59" s="662"/>
      <c r="CJ59" s="662"/>
      <c r="CK59" s="662"/>
      <c r="CL59" s="662"/>
      <c r="CM59" s="662"/>
    </row>
    <row r="60" spans="1:91" ht="13.5" customHeight="1" thickBot="1">
      <c r="C60" s="1539" t="s">
        <v>1195</v>
      </c>
      <c r="D60" s="1539"/>
      <c r="E60" s="1539"/>
      <c r="F60" s="1539"/>
      <c r="G60" s="1539"/>
      <c r="H60" s="1539"/>
      <c r="I60" s="1539"/>
      <c r="J60" s="1539"/>
      <c r="K60" s="1539"/>
      <c r="L60" s="1539"/>
      <c r="M60" s="1539"/>
      <c r="N60" s="1539"/>
      <c r="O60" s="1539"/>
      <c r="P60" s="1539"/>
      <c r="Q60" s="1539"/>
      <c r="R60" s="1539"/>
      <c r="S60" s="1539"/>
      <c r="T60" s="1539"/>
      <c r="U60" s="1539"/>
      <c r="V60" s="1539"/>
      <c r="W60" s="1539"/>
      <c r="X60" s="1539"/>
      <c r="Y60" s="1539"/>
      <c r="Z60" s="1539"/>
      <c r="AA60" s="1539"/>
      <c r="AB60" s="1539"/>
      <c r="AC60" s="1539"/>
      <c r="AD60" s="1539"/>
      <c r="AE60" s="4073" t="s">
        <v>1196</v>
      </c>
      <c r="AF60" s="4073"/>
      <c r="AG60" s="4073"/>
      <c r="AH60" s="4073"/>
      <c r="AI60" s="4073"/>
      <c r="AJ60" s="4073"/>
      <c r="AK60" s="4073"/>
      <c r="AL60" s="4073"/>
      <c r="AM60" s="4073"/>
      <c r="AN60" s="4067">
        <f>重説!S311+重説!S334</f>
        <v>0</v>
      </c>
      <c r="AO60" s="4067"/>
      <c r="AP60" s="4067"/>
      <c r="AQ60" s="4067"/>
      <c r="AR60" s="4067"/>
      <c r="AS60" s="4067"/>
      <c r="AT60" s="4067"/>
      <c r="AU60" s="4067"/>
      <c r="AV60" s="1271" t="s">
        <v>520</v>
      </c>
      <c r="AW60" s="1271"/>
      <c r="AX60" s="1271"/>
      <c r="AY60" s="1271"/>
      <c r="AZ60" s="853"/>
      <c r="BA60" s="853"/>
      <c r="BE60" s="4089"/>
      <c r="BF60" s="4090"/>
      <c r="BG60" s="4090"/>
      <c r="BH60" s="4090"/>
      <c r="BI60" s="4091"/>
      <c r="BJ60" s="1433"/>
      <c r="BK60" s="662"/>
      <c r="BL60" s="662"/>
      <c r="BM60" s="662"/>
      <c r="BN60" s="662"/>
      <c r="BO60" s="662"/>
      <c r="BP60" s="662"/>
      <c r="BQ60" s="662"/>
      <c r="BR60" s="662"/>
      <c r="BS60" s="662"/>
      <c r="BT60" s="662"/>
      <c r="BU60" s="662"/>
      <c r="BV60" s="662"/>
      <c r="BW60" s="662"/>
      <c r="BX60" s="662"/>
      <c r="BY60" s="662"/>
      <c r="BZ60" s="662"/>
      <c r="CA60" s="662"/>
      <c r="CB60" s="662"/>
      <c r="CC60" s="662"/>
      <c r="CD60" s="662"/>
      <c r="CE60" s="662"/>
      <c r="CF60" s="662"/>
      <c r="CG60" s="662"/>
      <c r="CH60" s="662"/>
      <c r="CI60" s="662"/>
      <c r="CJ60" s="662"/>
      <c r="CK60" s="662"/>
      <c r="CL60" s="662"/>
      <c r="CM60" s="662"/>
    </row>
    <row r="61" spans="1:91" ht="13.5" customHeight="1">
      <c r="C61" s="1539"/>
      <c r="D61" s="1539"/>
      <c r="E61" s="1539"/>
      <c r="F61" s="1539"/>
      <c r="G61" s="1539"/>
      <c r="H61" s="1539"/>
      <c r="I61" s="1539"/>
      <c r="J61" s="1539"/>
      <c r="K61" s="1539"/>
      <c r="L61" s="1539"/>
      <c r="M61" s="1539"/>
      <c r="N61" s="1539"/>
      <c r="O61" s="1539"/>
      <c r="P61" s="1539"/>
      <c r="Q61" s="1539"/>
      <c r="R61" s="1539"/>
      <c r="S61" s="1539"/>
      <c r="T61" s="1539"/>
      <c r="U61" s="1539"/>
      <c r="V61" s="1539"/>
      <c r="W61" s="1539"/>
      <c r="X61" s="1539"/>
      <c r="Y61" s="1539"/>
      <c r="Z61" s="1539"/>
      <c r="AA61" s="1539"/>
      <c r="AB61" s="1539"/>
      <c r="AC61" s="1539"/>
      <c r="AD61" s="1539"/>
      <c r="AE61" s="4073"/>
      <c r="AF61" s="4073"/>
      <c r="AG61" s="4073"/>
      <c r="AH61" s="4073"/>
      <c r="AI61" s="4073"/>
      <c r="AJ61" s="4073"/>
      <c r="AK61" s="4073"/>
      <c r="AL61" s="4073"/>
      <c r="AM61" s="4073"/>
      <c r="AN61" s="4067"/>
      <c r="AO61" s="4067"/>
      <c r="AP61" s="4067"/>
      <c r="AQ61" s="4067"/>
      <c r="AR61" s="4067"/>
      <c r="AS61" s="4067"/>
      <c r="AT61" s="4067"/>
      <c r="AU61" s="4067"/>
      <c r="AV61" s="1271"/>
      <c r="AW61" s="1271"/>
      <c r="AX61" s="1271"/>
      <c r="AY61" s="1271"/>
    </row>
    <row r="62" spans="1:91" s="3" customFormat="1" ht="13.5" customHeight="1">
      <c r="A62" s="9"/>
      <c r="C62" s="1271" t="s">
        <v>1188</v>
      </c>
      <c r="D62" s="1271"/>
      <c r="E62" s="1271"/>
      <c r="F62" s="1271"/>
      <c r="G62" s="1271"/>
      <c r="H62" s="1271"/>
      <c r="I62" s="1271"/>
      <c r="J62" s="4057">
        <f>AN60</f>
        <v>0</v>
      </c>
      <c r="K62" s="1871"/>
      <c r="L62" s="1871"/>
      <c r="M62" s="1871"/>
      <c r="N62" s="1871"/>
      <c r="O62" s="1871"/>
      <c r="P62" s="1871"/>
      <c r="Q62" s="1271" t="s">
        <v>188</v>
      </c>
      <c r="R62" s="1271"/>
      <c r="S62" s="1271" t="s">
        <v>1190</v>
      </c>
      <c r="T62" s="1271"/>
      <c r="U62" s="1271"/>
      <c r="V62" s="747">
        <f>BN32</f>
        <v>31</v>
      </c>
      <c r="W62" s="2751"/>
      <c r="X62" s="2751"/>
      <c r="Y62" s="2751"/>
      <c r="Z62" s="1271" t="s">
        <v>43</v>
      </c>
      <c r="AA62" s="1271"/>
      <c r="AB62" s="1271" t="s">
        <v>508</v>
      </c>
      <c r="AC62" s="1271"/>
      <c r="AD62" s="1271"/>
      <c r="AE62" s="747">
        <f>BN32-BN36</f>
        <v>0</v>
      </c>
      <c r="AF62" s="2751"/>
      <c r="AG62" s="2751"/>
      <c r="AH62" s="2751"/>
      <c r="AI62" s="1271" t="s">
        <v>43</v>
      </c>
      <c r="AJ62" s="1271"/>
      <c r="AK62" s="1271" t="s">
        <v>509</v>
      </c>
      <c r="AL62" s="1271"/>
      <c r="AM62" s="1271"/>
      <c r="AN62" s="4057">
        <f>ROUND(J62/V62*AE62,0)</f>
        <v>0</v>
      </c>
      <c r="AO62" s="1871"/>
      <c r="AP62" s="1871"/>
      <c r="AQ62" s="1871"/>
      <c r="AR62" s="1871"/>
      <c r="AS62" s="1871"/>
      <c r="AT62" s="1871"/>
      <c r="AU62" s="1871"/>
      <c r="AV62" s="1271" t="s">
        <v>520</v>
      </c>
      <c r="AW62" s="1271"/>
      <c r="AX62" s="1271"/>
      <c r="AY62" s="1271"/>
      <c r="BB62" s="9"/>
      <c r="BC62" s="9"/>
      <c r="BD62" s="9"/>
    </row>
    <row r="63" spans="1:91" s="3" customFormat="1" ht="13.5" customHeight="1">
      <c r="A63" s="9"/>
      <c r="C63" s="1271"/>
      <c r="D63" s="1271"/>
      <c r="E63" s="1271"/>
      <c r="F63" s="1271"/>
      <c r="G63" s="1271"/>
      <c r="H63" s="1271"/>
      <c r="I63" s="1271"/>
      <c r="J63" s="1871"/>
      <c r="K63" s="1871"/>
      <c r="L63" s="1871"/>
      <c r="M63" s="1871"/>
      <c r="N63" s="1871"/>
      <c r="O63" s="1871"/>
      <c r="P63" s="1871"/>
      <c r="Q63" s="1271"/>
      <c r="R63" s="1271"/>
      <c r="S63" s="1271"/>
      <c r="T63" s="1271"/>
      <c r="U63" s="1271"/>
      <c r="V63" s="2751"/>
      <c r="W63" s="2751"/>
      <c r="X63" s="2751"/>
      <c r="Y63" s="2751"/>
      <c r="Z63" s="1271"/>
      <c r="AA63" s="1271"/>
      <c r="AB63" s="1271"/>
      <c r="AC63" s="1271"/>
      <c r="AD63" s="1271"/>
      <c r="AE63" s="2751"/>
      <c r="AF63" s="2751"/>
      <c r="AG63" s="2751"/>
      <c r="AH63" s="2751"/>
      <c r="AI63" s="1271"/>
      <c r="AJ63" s="1271"/>
      <c r="AK63" s="1271"/>
      <c r="AL63" s="1271"/>
      <c r="AM63" s="1271"/>
      <c r="AN63" s="1871"/>
      <c r="AO63" s="1871"/>
      <c r="AP63" s="1871"/>
      <c r="AQ63" s="1871"/>
      <c r="AR63" s="1871"/>
      <c r="AS63" s="1871"/>
      <c r="AT63" s="1871"/>
      <c r="AU63" s="1871"/>
      <c r="AV63" s="1271"/>
      <c r="AW63" s="1271"/>
      <c r="AX63" s="1271"/>
      <c r="AY63" s="1271"/>
      <c r="BB63" s="9"/>
      <c r="BC63" s="9"/>
      <c r="BD63" s="9"/>
    </row>
    <row r="64" spans="1:91" s="3" customFormat="1" ht="13.5" customHeight="1">
      <c r="A64" s="9"/>
      <c r="C64" s="1271" t="s">
        <v>1189</v>
      </c>
      <c r="D64" s="1271"/>
      <c r="E64" s="1271"/>
      <c r="F64" s="1271"/>
      <c r="G64" s="1271"/>
      <c r="H64" s="1271"/>
      <c r="I64" s="1271"/>
      <c r="J64" s="4057">
        <f>AN60</f>
        <v>0</v>
      </c>
      <c r="K64" s="1871"/>
      <c r="L64" s="1871"/>
      <c r="M64" s="1871"/>
      <c r="N64" s="1871"/>
      <c r="O64" s="1871"/>
      <c r="P64" s="1871"/>
      <c r="Q64" s="1271" t="s">
        <v>188</v>
      </c>
      <c r="R64" s="1271"/>
      <c r="S64" s="1271" t="s">
        <v>1190</v>
      </c>
      <c r="T64" s="1271"/>
      <c r="U64" s="1271"/>
      <c r="V64" s="747">
        <f>BN32</f>
        <v>31</v>
      </c>
      <c r="W64" s="2751"/>
      <c r="X64" s="2751"/>
      <c r="Y64" s="2751"/>
      <c r="Z64" s="1271" t="s">
        <v>43</v>
      </c>
      <c r="AA64" s="1271"/>
      <c r="AB64" s="1271" t="s">
        <v>508</v>
      </c>
      <c r="AC64" s="1271"/>
      <c r="AD64" s="1271"/>
      <c r="AE64" s="747">
        <f>BN36</f>
        <v>31</v>
      </c>
      <c r="AF64" s="2751"/>
      <c r="AG64" s="2751"/>
      <c r="AH64" s="2751"/>
      <c r="AI64" s="1271" t="s">
        <v>43</v>
      </c>
      <c r="AJ64" s="1271"/>
      <c r="AK64" s="1271" t="s">
        <v>509</v>
      </c>
      <c r="AL64" s="1271"/>
      <c r="AM64" s="1271"/>
      <c r="AN64" s="4057">
        <f>ROUND(J64/V64*AE64,0)</f>
        <v>0</v>
      </c>
      <c r="AO64" s="1871"/>
      <c r="AP64" s="1871"/>
      <c r="AQ64" s="1871"/>
      <c r="AR64" s="1871"/>
      <c r="AS64" s="1871"/>
      <c r="AT64" s="1871"/>
      <c r="AU64" s="1871"/>
      <c r="AV64" s="1271" t="s">
        <v>520</v>
      </c>
      <c r="AW64" s="1271"/>
      <c r="AX64" s="1271"/>
      <c r="AY64" s="1271"/>
      <c r="AZ64" s="853" t="s">
        <v>106</v>
      </c>
      <c r="BA64" s="853"/>
      <c r="BB64" s="9"/>
      <c r="BC64" s="9"/>
      <c r="BD64" s="9"/>
    </row>
    <row r="65" spans="1:113" s="3" customFormat="1" ht="13.5" customHeight="1" thickBot="1">
      <c r="A65" s="9"/>
      <c r="C65" s="1271"/>
      <c r="D65" s="1271"/>
      <c r="E65" s="1271"/>
      <c r="F65" s="1271"/>
      <c r="G65" s="1271"/>
      <c r="H65" s="1271"/>
      <c r="I65" s="1271"/>
      <c r="J65" s="1871"/>
      <c r="K65" s="1871"/>
      <c r="L65" s="1871"/>
      <c r="M65" s="1871"/>
      <c r="N65" s="1871"/>
      <c r="O65" s="1871"/>
      <c r="P65" s="1871"/>
      <c r="Q65" s="1271"/>
      <c r="R65" s="1271"/>
      <c r="S65" s="1271"/>
      <c r="T65" s="1271"/>
      <c r="U65" s="1271"/>
      <c r="V65" s="2751"/>
      <c r="W65" s="2751"/>
      <c r="X65" s="2751"/>
      <c r="Y65" s="2751"/>
      <c r="Z65" s="1271"/>
      <c r="AA65" s="1271"/>
      <c r="AB65" s="1271"/>
      <c r="AC65" s="1271"/>
      <c r="AD65" s="1271"/>
      <c r="AE65" s="2751"/>
      <c r="AF65" s="2751"/>
      <c r="AG65" s="2751"/>
      <c r="AH65" s="2751"/>
      <c r="AI65" s="1271"/>
      <c r="AJ65" s="1271"/>
      <c r="AK65" s="1271"/>
      <c r="AL65" s="1271"/>
      <c r="AM65" s="1271"/>
      <c r="AN65" s="4068"/>
      <c r="AO65" s="4068"/>
      <c r="AP65" s="4068"/>
      <c r="AQ65" s="4068"/>
      <c r="AR65" s="4068"/>
      <c r="AS65" s="4068"/>
      <c r="AT65" s="4068"/>
      <c r="AU65" s="4068"/>
      <c r="AV65" s="1181"/>
      <c r="AW65" s="1181"/>
      <c r="AX65" s="1181"/>
      <c r="AY65" s="1181"/>
      <c r="AZ65" s="1395"/>
      <c r="BA65" s="1395"/>
      <c r="BB65" s="9"/>
      <c r="BC65" s="9"/>
      <c r="BD65" s="9"/>
    </row>
    <row r="66" spans="1:113" s="3" customFormat="1" ht="13.5" customHeight="1">
      <c r="A66" s="9"/>
      <c r="C66" s="1271" t="s">
        <v>1189</v>
      </c>
      <c r="D66" s="1271"/>
      <c r="E66" s="1271"/>
      <c r="F66" s="1271"/>
      <c r="G66" s="1271"/>
      <c r="H66" s="1271"/>
      <c r="I66" s="1271"/>
      <c r="J66" s="4057">
        <f>AN60</f>
        <v>0</v>
      </c>
      <c r="K66" s="1871"/>
      <c r="L66" s="1871"/>
      <c r="M66" s="1871"/>
      <c r="N66" s="1871"/>
      <c r="O66" s="1871"/>
      <c r="P66" s="1871"/>
      <c r="Q66" s="1271" t="s">
        <v>188</v>
      </c>
      <c r="R66" s="1271"/>
      <c r="U66" s="853" t="s">
        <v>44</v>
      </c>
      <c r="V66" s="4075">
        <f>IF(AR2="","",DATE(YEAR(AR2),1,1))</f>
        <v>45292</v>
      </c>
      <c r="W66" s="4076"/>
      <c r="X66" s="4076"/>
      <c r="Y66" s="4076"/>
      <c r="Z66" s="4076"/>
      <c r="AA66" s="4076"/>
      <c r="AB66" s="4077"/>
      <c r="AC66" s="4077"/>
      <c r="AD66" s="4077"/>
      <c r="AE66" s="853" t="s">
        <v>1197</v>
      </c>
      <c r="AF66" s="853"/>
      <c r="AG66" s="853"/>
      <c r="AH66" s="853"/>
      <c r="AI66" s="3478" t="s">
        <v>45</v>
      </c>
      <c r="AK66" s="150"/>
      <c r="AL66" s="43"/>
      <c r="AN66" s="4057">
        <f>AN60</f>
        <v>0</v>
      </c>
      <c r="AO66" s="1871"/>
      <c r="AP66" s="1871"/>
      <c r="AQ66" s="1871"/>
      <c r="AR66" s="1871"/>
      <c r="AS66" s="1871"/>
      <c r="AT66" s="1871"/>
      <c r="AU66" s="1871"/>
      <c r="AV66" s="1271" t="s">
        <v>520</v>
      </c>
      <c r="AW66" s="1271"/>
      <c r="AX66" s="1271"/>
      <c r="AY66" s="1271"/>
      <c r="AZ66" s="853" t="s">
        <v>108</v>
      </c>
      <c r="BA66" s="853"/>
      <c r="BB66" s="9"/>
      <c r="BC66" s="9"/>
      <c r="BD66" s="9"/>
    </row>
    <row r="67" spans="1:113" s="3" customFormat="1" ht="13.5" customHeight="1" thickBot="1">
      <c r="A67" s="9"/>
      <c r="C67" s="1271"/>
      <c r="D67" s="1271"/>
      <c r="E67" s="1271"/>
      <c r="F67" s="1271"/>
      <c r="G67" s="1271"/>
      <c r="H67" s="1271"/>
      <c r="I67" s="1271"/>
      <c r="J67" s="1871"/>
      <c r="K67" s="1871"/>
      <c r="L67" s="1871"/>
      <c r="M67" s="1871"/>
      <c r="N67" s="1871"/>
      <c r="O67" s="1871"/>
      <c r="P67" s="1871"/>
      <c r="Q67" s="1271"/>
      <c r="R67" s="1271"/>
      <c r="U67" s="853"/>
      <c r="V67" s="4076"/>
      <c r="W67" s="4076"/>
      <c r="X67" s="4076"/>
      <c r="Y67" s="4076"/>
      <c r="Z67" s="4076"/>
      <c r="AA67" s="4076"/>
      <c r="AB67" s="4077"/>
      <c r="AC67" s="4077"/>
      <c r="AD67" s="4077"/>
      <c r="AE67" s="853"/>
      <c r="AF67" s="853"/>
      <c r="AG67" s="853"/>
      <c r="AH67" s="853"/>
      <c r="AI67" s="3478"/>
      <c r="AK67" s="9"/>
      <c r="AL67" s="9"/>
      <c r="AN67" s="4068"/>
      <c r="AO67" s="4068"/>
      <c r="AP67" s="4068"/>
      <c r="AQ67" s="4068"/>
      <c r="AR67" s="4068"/>
      <c r="AS67" s="4068"/>
      <c r="AT67" s="4068"/>
      <c r="AU67" s="4068"/>
      <c r="AV67" s="1181"/>
      <c r="AW67" s="1181"/>
      <c r="AX67" s="1181"/>
      <c r="AY67" s="1181"/>
      <c r="AZ67" s="1395"/>
      <c r="BA67" s="1395"/>
      <c r="BB67" s="9"/>
      <c r="BC67" s="9"/>
      <c r="BD67" s="9"/>
    </row>
    <row r="68" spans="1:113" s="3" customFormat="1" ht="13.5" customHeight="1">
      <c r="A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row>
    <row r="69" spans="1:113" ht="13.5" customHeight="1">
      <c r="A69" s="236"/>
      <c r="C69" s="1539" t="s">
        <v>1198</v>
      </c>
      <c r="D69" s="1539"/>
      <c r="E69" s="1539"/>
      <c r="F69" s="1539"/>
      <c r="G69" s="1539"/>
      <c r="H69" s="1539"/>
      <c r="I69" s="1539"/>
      <c r="J69" s="1539"/>
      <c r="K69" s="1539"/>
      <c r="L69" s="1539"/>
      <c r="M69" s="1539"/>
      <c r="N69" s="1539"/>
      <c r="O69" s="1539"/>
      <c r="P69" s="1539"/>
      <c r="Q69" s="1539"/>
      <c r="R69" s="1539"/>
      <c r="S69" s="1539"/>
      <c r="T69" s="1539"/>
      <c r="U69" s="1539"/>
      <c r="V69" s="1539"/>
      <c r="W69" s="1539"/>
      <c r="X69" s="1539"/>
      <c r="Y69" s="1539"/>
      <c r="Z69" s="1539"/>
      <c r="AA69" s="1539"/>
      <c r="AB69" s="1539"/>
      <c r="AC69" s="1539"/>
      <c r="AD69" s="1539"/>
      <c r="BE69" s="3"/>
      <c r="BF69" s="3"/>
      <c r="BG69" s="3"/>
      <c r="BH69" s="3"/>
      <c r="BI69" s="3"/>
      <c r="BJ69" s="3"/>
      <c r="BK69" s="3"/>
      <c r="BL69" s="3"/>
      <c r="BM69" s="3"/>
      <c r="BN69" s="3"/>
      <c r="BO69" s="3"/>
      <c r="BP69" s="3"/>
      <c r="BQ69" s="3"/>
      <c r="BR69" s="3"/>
      <c r="BS69" s="3"/>
      <c r="BT69" s="3"/>
      <c r="BU69" s="3"/>
      <c r="BV69" s="3"/>
      <c r="BW69" s="3"/>
      <c r="BX69" s="3"/>
      <c r="BY69" s="3"/>
      <c r="BZ69" s="3"/>
      <c r="CA69" s="3"/>
      <c r="CB69" s="3"/>
      <c r="CC69" s="3"/>
    </row>
    <row r="70" spans="1:113" ht="13.5" customHeight="1">
      <c r="A70" s="236"/>
      <c r="C70" s="1539"/>
      <c r="D70" s="1539"/>
      <c r="E70" s="1539"/>
      <c r="F70" s="1539"/>
      <c r="G70" s="1539"/>
      <c r="H70" s="1539"/>
      <c r="I70" s="1539"/>
      <c r="J70" s="1539"/>
      <c r="K70" s="1539"/>
      <c r="L70" s="1539"/>
      <c r="M70" s="1539"/>
      <c r="N70" s="1539"/>
      <c r="O70" s="1539"/>
      <c r="P70" s="1539"/>
      <c r="Q70" s="1539"/>
      <c r="R70" s="1539"/>
      <c r="S70" s="1539"/>
      <c r="T70" s="1539"/>
      <c r="U70" s="1539"/>
      <c r="V70" s="1539"/>
      <c r="W70" s="1539"/>
      <c r="X70" s="1539"/>
      <c r="Y70" s="1539"/>
      <c r="Z70" s="1539"/>
      <c r="AA70" s="1539"/>
      <c r="AB70" s="1539"/>
      <c r="AC70" s="1539"/>
      <c r="AD70" s="1539"/>
      <c r="BE70" s="3"/>
      <c r="BF70" s="3"/>
      <c r="BG70" s="3"/>
      <c r="BH70" s="3"/>
      <c r="BI70" s="3"/>
      <c r="BJ70" s="3"/>
      <c r="BK70" s="3"/>
      <c r="BL70" s="3"/>
      <c r="BM70" s="3"/>
      <c r="BN70" s="3"/>
      <c r="BO70" s="3"/>
      <c r="BP70" s="3"/>
      <c r="BQ70" s="3"/>
      <c r="BR70" s="3"/>
      <c r="BS70" s="3"/>
      <c r="BT70" s="3"/>
      <c r="BU70" s="3"/>
      <c r="BV70" s="3"/>
      <c r="BW70" s="3"/>
      <c r="BX70" s="3"/>
      <c r="BY70" s="3"/>
      <c r="BZ70" s="3"/>
      <c r="CA70" s="3"/>
      <c r="CB70" s="3"/>
      <c r="CC70" s="3"/>
    </row>
    <row r="71" spans="1:113" ht="13.5" customHeight="1">
      <c r="C71" s="4058" t="s">
        <v>2018</v>
      </c>
      <c r="D71" s="4058"/>
      <c r="E71" s="4058"/>
      <c r="F71" s="4058"/>
      <c r="G71" s="4058"/>
      <c r="H71" s="4058"/>
      <c r="I71" s="4058"/>
      <c r="J71" s="1539" t="s">
        <v>1199</v>
      </c>
      <c r="K71" s="1539"/>
      <c r="L71" s="1539"/>
      <c r="M71" s="1539"/>
      <c r="N71" s="1539"/>
      <c r="O71" s="1539"/>
      <c r="P71" s="1539"/>
      <c r="Q71" s="1271"/>
      <c r="R71" s="1271"/>
      <c r="S71" s="1271"/>
      <c r="T71" s="1271"/>
      <c r="U71" s="1271" t="s">
        <v>1203</v>
      </c>
      <c r="V71" s="1271"/>
      <c r="W71" s="1271" t="s">
        <v>1204</v>
      </c>
      <c r="X71" s="1271"/>
      <c r="Y71" s="853"/>
      <c r="Z71" s="853"/>
      <c r="AA71" s="853"/>
      <c r="AB71" s="853"/>
      <c r="AC71" s="853"/>
      <c r="AD71" s="853"/>
      <c r="AE71" s="853"/>
      <c r="AF71" s="853"/>
      <c r="AG71" s="853"/>
      <c r="AH71" s="853"/>
      <c r="AI71" s="853"/>
      <c r="AJ71" s="853"/>
      <c r="AK71" s="853"/>
      <c r="AL71" s="853"/>
      <c r="AM71" s="853"/>
      <c r="AN71" s="853"/>
      <c r="AO71" s="853"/>
      <c r="AP71" s="853"/>
      <c r="AQ71" s="853"/>
      <c r="AR71" s="853"/>
      <c r="AS71" s="853"/>
      <c r="AT71" s="853"/>
      <c r="AU71" s="853"/>
      <c r="AV71" s="853"/>
      <c r="AW71" s="853"/>
      <c r="AX71" s="853"/>
      <c r="AY71" s="853"/>
      <c r="AZ71" s="853"/>
      <c r="BA71" s="853"/>
      <c r="BE71" s="3"/>
      <c r="BF71" s="3"/>
      <c r="BG71" s="3"/>
      <c r="BH71" s="3"/>
      <c r="BI71" s="3"/>
      <c r="BJ71" s="3"/>
      <c r="BK71" s="3"/>
      <c r="BL71" s="3"/>
      <c r="BM71" s="3"/>
      <c r="BN71" s="3"/>
      <c r="BO71" s="3"/>
      <c r="BP71" s="3"/>
      <c r="BQ71" s="3"/>
      <c r="BR71" s="3"/>
      <c r="BS71" s="3"/>
      <c r="BT71" s="3"/>
      <c r="BU71" s="3"/>
      <c r="BV71" s="3"/>
      <c r="BW71" s="3"/>
      <c r="BX71" s="3"/>
      <c r="BY71" s="3"/>
      <c r="BZ71" s="3"/>
      <c r="CA71" s="3"/>
      <c r="CB71" s="3"/>
      <c r="CC71" s="3"/>
    </row>
    <row r="72" spans="1:113" ht="13.5" customHeight="1">
      <c r="A72" s="9"/>
      <c r="C72" s="4058"/>
      <c r="D72" s="4058"/>
      <c r="E72" s="4058"/>
      <c r="F72" s="4058"/>
      <c r="G72" s="4058"/>
      <c r="H72" s="4058"/>
      <c r="I72" s="4058"/>
      <c r="J72" s="1539"/>
      <c r="K72" s="1539"/>
      <c r="L72" s="1539"/>
      <c r="M72" s="1539"/>
      <c r="N72" s="1539"/>
      <c r="O72" s="1539"/>
      <c r="P72" s="1539"/>
      <c r="Q72" s="1271"/>
      <c r="R72" s="1271"/>
      <c r="S72" s="1271"/>
      <c r="T72" s="1271"/>
      <c r="U72" s="1271"/>
      <c r="V72" s="1271"/>
      <c r="W72" s="1271"/>
      <c r="X72" s="1271"/>
      <c r="Y72" s="853"/>
      <c r="Z72" s="853"/>
      <c r="AA72" s="853"/>
      <c r="AB72" s="853"/>
      <c r="AC72" s="853"/>
      <c r="AD72" s="853"/>
      <c r="AE72" s="853"/>
      <c r="AF72" s="853"/>
      <c r="AG72" s="853"/>
      <c r="AH72" s="853"/>
      <c r="AI72" s="853"/>
      <c r="AJ72" s="853"/>
      <c r="AK72" s="853"/>
      <c r="AL72" s="853"/>
      <c r="AM72" s="853"/>
      <c r="AN72" s="853"/>
      <c r="AO72" s="853"/>
      <c r="AP72" s="853"/>
      <c r="AQ72" s="853"/>
      <c r="AR72" s="853"/>
      <c r="AS72" s="853"/>
      <c r="AT72" s="853"/>
      <c r="AU72" s="853"/>
      <c r="AV72" s="853"/>
      <c r="AW72" s="853"/>
      <c r="AX72" s="853"/>
      <c r="AY72" s="853"/>
      <c r="AZ72" s="853"/>
      <c r="BA72" s="853"/>
      <c r="BE72" s="3"/>
      <c r="BF72" s="3"/>
      <c r="BG72" s="3"/>
      <c r="BH72" s="3"/>
      <c r="BI72" s="3"/>
      <c r="BJ72" s="3"/>
      <c r="BK72" s="3"/>
      <c r="BL72" s="3"/>
      <c r="BM72" s="3"/>
      <c r="BN72" s="3"/>
      <c r="BO72" s="3"/>
      <c r="BP72" s="3"/>
      <c r="BQ72" s="3"/>
      <c r="BR72" s="3"/>
      <c r="BS72" s="3"/>
      <c r="BT72" s="3"/>
      <c r="BU72" s="3"/>
      <c r="BV72" s="3"/>
      <c r="BW72" s="3"/>
      <c r="BX72" s="3"/>
      <c r="BY72" s="3"/>
      <c r="BZ72" s="3"/>
      <c r="CA72" s="3"/>
      <c r="CB72" s="3"/>
      <c r="CC72" s="3"/>
    </row>
    <row r="73" spans="1:113" ht="13.5" customHeight="1">
      <c r="J73" s="1539" t="s">
        <v>1200</v>
      </c>
      <c r="K73" s="1539"/>
      <c r="L73" s="1539"/>
      <c r="M73" s="1539"/>
      <c r="N73" s="1539"/>
      <c r="O73" s="1539"/>
      <c r="P73" s="1539"/>
      <c r="Q73" s="1271"/>
      <c r="R73" s="1271"/>
      <c r="S73" s="1271"/>
      <c r="T73" s="1271"/>
      <c r="U73" s="1271"/>
      <c r="V73" s="1271"/>
      <c r="W73" s="1271"/>
      <c r="X73" s="1271"/>
      <c r="Y73" s="4065"/>
      <c r="Z73" s="4065"/>
      <c r="AA73" s="4065"/>
      <c r="AB73" s="4065"/>
      <c r="AC73" s="4065"/>
      <c r="AD73" s="4065"/>
      <c r="AE73" s="4065"/>
      <c r="AF73" s="4065"/>
      <c r="AG73" s="4065"/>
      <c r="AH73" s="4065"/>
      <c r="AI73" s="4065"/>
      <c r="AJ73" s="4065"/>
      <c r="AK73" s="4065"/>
      <c r="AL73" s="4065"/>
      <c r="AM73" s="4065"/>
      <c r="AN73" s="4065"/>
      <c r="AO73" s="4065"/>
      <c r="AP73" s="4065"/>
      <c r="AQ73" s="4065"/>
      <c r="AR73" s="4065"/>
      <c r="AS73" s="4065"/>
      <c r="AT73" s="4065"/>
      <c r="AU73" s="4065"/>
      <c r="AV73" s="4065"/>
      <c r="AW73" s="4065"/>
      <c r="AX73" s="4065"/>
      <c r="AY73" s="4065"/>
      <c r="AZ73" s="4065"/>
      <c r="BA73" s="4065"/>
      <c r="BE73" s="3"/>
      <c r="BF73" s="3"/>
      <c r="BG73" s="3"/>
      <c r="BH73" s="3"/>
      <c r="BI73" s="3"/>
      <c r="BJ73" s="3"/>
      <c r="BK73" s="3"/>
      <c r="BL73" s="3"/>
      <c r="BM73" s="3"/>
      <c r="BN73" s="3"/>
      <c r="BO73" s="3"/>
      <c r="BP73" s="3"/>
      <c r="BQ73" s="3"/>
      <c r="BR73" s="3"/>
      <c r="BS73" s="3"/>
      <c r="BT73" s="3"/>
      <c r="BU73" s="3"/>
      <c r="BV73" s="3"/>
      <c r="BW73" s="3"/>
      <c r="BX73" s="3"/>
      <c r="BY73" s="3"/>
      <c r="BZ73" s="3"/>
      <c r="CA73" s="3"/>
      <c r="CB73" s="3"/>
      <c r="CC73" s="3"/>
    </row>
    <row r="74" spans="1:113" ht="13.5" customHeight="1">
      <c r="E74" s="151"/>
      <c r="F74" s="151"/>
      <c r="G74" s="151"/>
      <c r="H74" s="151"/>
      <c r="I74" s="151"/>
      <c r="J74" s="1539"/>
      <c r="K74" s="1539"/>
      <c r="L74" s="1539"/>
      <c r="M74" s="1539"/>
      <c r="N74" s="1539"/>
      <c r="O74" s="1539"/>
      <c r="P74" s="1539"/>
      <c r="Q74" s="1271"/>
      <c r="R74" s="1271"/>
      <c r="S74" s="1271"/>
      <c r="T74" s="1271"/>
      <c r="U74" s="1271"/>
      <c r="V74" s="1271"/>
      <c r="W74" s="1271"/>
      <c r="X74" s="1271"/>
      <c r="Y74" s="853"/>
      <c r="Z74" s="853"/>
      <c r="AA74" s="853"/>
      <c r="AB74" s="853"/>
      <c r="AC74" s="853"/>
      <c r="AD74" s="853"/>
      <c r="AE74" s="853"/>
      <c r="AF74" s="853"/>
      <c r="AG74" s="853"/>
      <c r="AH74" s="853"/>
      <c r="AI74" s="853"/>
      <c r="AJ74" s="853"/>
      <c r="AK74" s="853"/>
      <c r="AL74" s="853"/>
      <c r="AM74" s="853"/>
      <c r="AN74" s="853"/>
      <c r="AO74" s="853"/>
      <c r="AP74" s="853"/>
      <c r="AQ74" s="853"/>
      <c r="AR74" s="853"/>
      <c r="AS74" s="853"/>
      <c r="AT74" s="853"/>
      <c r="AU74" s="853"/>
      <c r="AV74" s="853"/>
      <c r="AW74" s="853"/>
      <c r="AX74" s="853"/>
      <c r="AY74" s="853"/>
      <c r="AZ74" s="853"/>
      <c r="BA74" s="85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DI74" s="336"/>
    </row>
    <row r="75" spans="1:113" ht="13.5" customHeight="1">
      <c r="A75" s="9"/>
      <c r="E75" s="151"/>
      <c r="F75" s="151"/>
      <c r="G75" s="151"/>
      <c r="H75" s="151"/>
      <c r="I75" s="151"/>
      <c r="J75" s="1539" t="s">
        <v>1201</v>
      </c>
      <c r="K75" s="1539"/>
      <c r="L75" s="1539"/>
      <c r="M75" s="1539"/>
      <c r="N75" s="1539"/>
      <c r="O75" s="1539"/>
      <c r="P75" s="1539"/>
      <c r="Q75" s="1271"/>
      <c r="R75" s="1271"/>
      <c r="S75" s="1271"/>
      <c r="T75" s="1271"/>
      <c r="U75" s="1271"/>
      <c r="V75" s="1271"/>
      <c r="W75" s="1271"/>
      <c r="X75" s="1271"/>
      <c r="Y75" s="4065"/>
      <c r="Z75" s="4065"/>
      <c r="AA75" s="4065"/>
      <c r="AB75" s="4065"/>
      <c r="AC75" s="4065"/>
      <c r="AD75" s="4065"/>
      <c r="AE75" s="4065"/>
      <c r="AF75" s="4065"/>
      <c r="AG75" s="4065"/>
      <c r="AH75" s="4065"/>
      <c r="AI75" s="4065"/>
      <c r="AJ75" s="4065"/>
      <c r="AK75" s="4065"/>
      <c r="AL75" s="4065"/>
      <c r="AM75" s="4065"/>
      <c r="AN75" s="4065"/>
      <c r="AO75" s="4065"/>
      <c r="AP75" s="4065"/>
      <c r="AQ75" s="4065"/>
      <c r="AR75" s="4065"/>
      <c r="AS75" s="4065"/>
      <c r="AT75" s="4065"/>
      <c r="AU75" s="4065"/>
      <c r="AV75" s="4065"/>
      <c r="AW75" s="4065"/>
      <c r="AX75" s="4065"/>
      <c r="AY75" s="4065"/>
      <c r="AZ75" s="4065"/>
      <c r="BA75" s="4065"/>
      <c r="BE75" s="3"/>
      <c r="BF75" s="3"/>
      <c r="BG75" s="3"/>
      <c r="BH75" s="3"/>
      <c r="BI75" s="3"/>
      <c r="BJ75" s="3"/>
      <c r="BK75" s="3"/>
      <c r="BL75" s="3"/>
      <c r="BM75" s="3"/>
      <c r="BN75" s="3"/>
      <c r="BO75" s="3"/>
      <c r="BP75" s="3"/>
      <c r="BQ75" s="3"/>
      <c r="BR75" s="3"/>
      <c r="BS75" s="3"/>
      <c r="BT75" s="3"/>
      <c r="BU75" s="3"/>
      <c r="BV75" s="3"/>
      <c r="BW75" s="3"/>
      <c r="BX75" s="3"/>
      <c r="BY75" s="3"/>
      <c r="BZ75" s="3"/>
      <c r="CA75" s="3"/>
      <c r="CB75" s="3"/>
      <c r="CC75" s="3"/>
    </row>
    <row r="76" spans="1:113" ht="13.5" customHeight="1">
      <c r="A76" s="9"/>
      <c r="E76" s="151"/>
      <c r="F76" s="151"/>
      <c r="G76" s="151"/>
      <c r="H76" s="151"/>
      <c r="I76" s="151"/>
      <c r="J76" s="1539"/>
      <c r="K76" s="1539"/>
      <c r="L76" s="1539"/>
      <c r="M76" s="1539"/>
      <c r="N76" s="1539"/>
      <c r="O76" s="1539"/>
      <c r="P76" s="1539"/>
      <c r="Q76" s="1271"/>
      <c r="R76" s="1271"/>
      <c r="S76" s="1271"/>
      <c r="T76" s="1271"/>
      <c r="U76" s="1271"/>
      <c r="V76" s="1271"/>
      <c r="W76" s="1271"/>
      <c r="X76" s="1271"/>
      <c r="Y76" s="853"/>
      <c r="Z76" s="853"/>
      <c r="AA76" s="853"/>
      <c r="AB76" s="853"/>
      <c r="AC76" s="853"/>
      <c r="AD76" s="853"/>
      <c r="AE76" s="853"/>
      <c r="AF76" s="853"/>
      <c r="AG76" s="853"/>
      <c r="AH76" s="853"/>
      <c r="AI76" s="853"/>
      <c r="AJ76" s="853"/>
      <c r="AK76" s="853"/>
      <c r="AL76" s="853"/>
      <c r="AM76" s="853"/>
      <c r="AN76" s="853"/>
      <c r="AO76" s="853"/>
      <c r="AP76" s="853"/>
      <c r="AQ76" s="853"/>
      <c r="AR76" s="853"/>
      <c r="AS76" s="853"/>
      <c r="AT76" s="853"/>
      <c r="AU76" s="853"/>
      <c r="AV76" s="853"/>
      <c r="AW76" s="853"/>
      <c r="AX76" s="853"/>
      <c r="AY76" s="853"/>
      <c r="AZ76" s="853"/>
      <c r="BA76" s="853"/>
      <c r="BE76" s="3"/>
      <c r="BF76" s="3"/>
      <c r="BG76" s="3"/>
      <c r="BH76" s="3"/>
      <c r="BI76" s="3"/>
      <c r="BJ76" s="3"/>
      <c r="BK76" s="3"/>
      <c r="BL76" s="3"/>
      <c r="BM76" s="3"/>
      <c r="BN76" s="3"/>
      <c r="BO76" s="3"/>
      <c r="BP76" s="3"/>
      <c r="BQ76" s="3"/>
      <c r="BR76" s="3"/>
      <c r="BS76" s="3"/>
      <c r="BT76" s="3"/>
      <c r="BU76" s="3"/>
      <c r="BV76" s="3"/>
      <c r="BW76" s="3"/>
      <c r="BX76" s="3"/>
      <c r="BY76" s="3"/>
      <c r="BZ76" s="3"/>
      <c r="CA76" s="3"/>
      <c r="CB76" s="3"/>
      <c r="CC76" s="3"/>
    </row>
    <row r="77" spans="1:113" ht="13.5" customHeight="1">
      <c r="A77" s="9"/>
      <c r="E77" s="151"/>
      <c r="F77" s="151"/>
      <c r="G77" s="151"/>
      <c r="H77" s="151"/>
      <c r="I77" s="151"/>
      <c r="J77" s="1539" t="s">
        <v>1202</v>
      </c>
      <c r="K77" s="1539"/>
      <c r="L77" s="1539"/>
      <c r="M77" s="1539"/>
      <c r="N77" s="1539"/>
      <c r="O77" s="1539"/>
      <c r="P77" s="1539"/>
      <c r="Q77" s="1271"/>
      <c r="R77" s="1271"/>
      <c r="S77" s="1271"/>
      <c r="T77" s="1271"/>
      <c r="U77" s="4066"/>
      <c r="V77" s="4066"/>
      <c r="W77" s="4066"/>
      <c r="X77" s="4066"/>
      <c r="Y77" s="4066"/>
      <c r="Z77" s="4066"/>
      <c r="AA77" s="4066"/>
      <c r="AB77" s="4066"/>
      <c r="AC77" s="4066"/>
      <c r="AD77" s="4066"/>
      <c r="AE77" s="4066"/>
      <c r="AF77" s="4066"/>
      <c r="AG77" s="4066"/>
      <c r="AH77" s="4066"/>
      <c r="AI77" s="4066"/>
      <c r="AJ77" s="4066"/>
      <c r="AK77" s="4066"/>
      <c r="AL77" s="4066"/>
      <c r="AM77" s="4066"/>
      <c r="AN77" s="4066"/>
      <c r="AO77" s="4066"/>
      <c r="AP77" s="4066"/>
      <c r="AQ77" s="4066"/>
      <c r="AR77" s="4066"/>
      <c r="AS77" s="4066"/>
      <c r="AT77" s="4066"/>
      <c r="AU77" s="4066"/>
      <c r="AV77" s="4066"/>
      <c r="AW77" s="4066"/>
      <c r="AX77" s="4066"/>
      <c r="AY77" s="4066"/>
      <c r="AZ77" s="4066"/>
      <c r="BA77" s="4066"/>
      <c r="BE77" s="3"/>
      <c r="BF77" s="3"/>
      <c r="BG77" s="3"/>
      <c r="BH77" s="3"/>
      <c r="BI77" s="3"/>
      <c r="BJ77" s="3"/>
      <c r="BK77" s="3"/>
      <c r="BL77" s="3"/>
      <c r="BM77" s="3"/>
      <c r="BN77" s="3"/>
      <c r="BO77" s="3"/>
      <c r="BP77" s="3"/>
      <c r="BQ77" s="3"/>
      <c r="BR77" s="3"/>
      <c r="BS77" s="3"/>
      <c r="BT77" s="3"/>
      <c r="BU77" s="3"/>
      <c r="BV77" s="3"/>
      <c r="BW77" s="3"/>
      <c r="BX77" s="3"/>
      <c r="BY77" s="3"/>
      <c r="BZ77" s="3"/>
      <c r="CA77" s="3"/>
      <c r="CB77" s="3"/>
      <c r="CC77" s="3"/>
    </row>
    <row r="78" spans="1:113" ht="13.5" customHeight="1">
      <c r="A78" s="9"/>
      <c r="J78" s="1539"/>
      <c r="K78" s="1539"/>
      <c r="L78" s="1539"/>
      <c r="M78" s="1539"/>
      <c r="N78" s="1539"/>
      <c r="O78" s="1539"/>
      <c r="P78" s="1539"/>
      <c r="Q78" s="1271"/>
      <c r="R78" s="1271"/>
      <c r="S78" s="1271"/>
      <c r="T78" s="1271"/>
      <c r="U78" s="3316"/>
      <c r="V78" s="3316"/>
      <c r="W78" s="3316"/>
      <c r="X78" s="3316"/>
      <c r="Y78" s="3316"/>
      <c r="Z78" s="3316"/>
      <c r="AA78" s="3316"/>
      <c r="AB78" s="3316"/>
      <c r="AC78" s="3316"/>
      <c r="AD78" s="3316"/>
      <c r="AE78" s="3316"/>
      <c r="AF78" s="3316"/>
      <c r="AG78" s="3316"/>
      <c r="AH78" s="3316"/>
      <c r="AI78" s="3316"/>
      <c r="AJ78" s="3316"/>
      <c r="AK78" s="3316"/>
      <c r="AL78" s="3316"/>
      <c r="AM78" s="3316"/>
      <c r="AN78" s="3316"/>
      <c r="AO78" s="3316"/>
      <c r="AP78" s="3316"/>
      <c r="AQ78" s="3316"/>
      <c r="AR78" s="3316"/>
      <c r="AS78" s="3316"/>
      <c r="AT78" s="3316"/>
      <c r="AU78" s="3316"/>
      <c r="AV78" s="3316"/>
      <c r="AW78" s="3316"/>
      <c r="AX78" s="3316"/>
      <c r="AY78" s="3316"/>
      <c r="AZ78" s="3316"/>
      <c r="BA78" s="3316"/>
      <c r="BE78" s="3"/>
      <c r="BF78" s="3"/>
      <c r="BG78" s="3"/>
      <c r="BH78" s="3"/>
      <c r="BI78" s="3"/>
      <c r="BJ78" s="3"/>
      <c r="BK78" s="3"/>
      <c r="BL78" s="3"/>
      <c r="BM78" s="3"/>
      <c r="BN78" s="3"/>
      <c r="BO78" s="3"/>
      <c r="BP78" s="3"/>
      <c r="BQ78" s="3"/>
      <c r="BR78" s="3"/>
      <c r="BS78" s="3"/>
      <c r="BT78" s="3"/>
      <c r="BU78" s="3"/>
      <c r="BV78" s="3"/>
      <c r="BW78" s="3"/>
      <c r="BX78" s="3"/>
      <c r="BY78" s="3"/>
      <c r="BZ78" s="3"/>
      <c r="CA78" s="3"/>
      <c r="CB78" s="3"/>
      <c r="CC78" s="3"/>
    </row>
    <row r="79" spans="1:113" ht="13.5" customHeight="1">
      <c r="A79" s="9"/>
      <c r="AY79" s="43"/>
      <c r="BE79" s="3"/>
      <c r="BF79" s="3"/>
      <c r="BG79" s="3"/>
      <c r="BH79" s="3"/>
      <c r="BI79" s="3"/>
      <c r="BJ79" s="3"/>
      <c r="BK79" s="3"/>
      <c r="BL79" s="3"/>
      <c r="BM79" s="3"/>
      <c r="BN79" s="3"/>
      <c r="BO79" s="3"/>
      <c r="BP79" s="3"/>
      <c r="BQ79" s="3"/>
      <c r="BR79" s="3"/>
      <c r="BS79" s="3"/>
      <c r="BT79" s="3"/>
      <c r="BU79" s="3"/>
      <c r="BV79" s="3"/>
      <c r="BW79" s="3"/>
      <c r="BX79" s="3"/>
      <c r="BY79" s="3"/>
      <c r="BZ79" s="3"/>
      <c r="CA79" s="3"/>
      <c r="CB79" s="3"/>
      <c r="CC79" s="3"/>
    </row>
    <row r="80" spans="1:113" ht="13.5" customHeight="1">
      <c r="A80" s="9"/>
      <c r="C80" s="4058" t="s">
        <v>1205</v>
      </c>
      <c r="D80" s="4058"/>
      <c r="E80" s="4058"/>
      <c r="F80" s="4058"/>
      <c r="G80" s="4058"/>
      <c r="H80" s="4058"/>
      <c r="I80" s="4058"/>
      <c r="J80" s="853"/>
      <c r="K80" s="853"/>
      <c r="L80" s="853"/>
      <c r="M80" s="853"/>
      <c r="N80" s="853"/>
      <c r="O80" s="853"/>
      <c r="P80" s="853"/>
      <c r="Q80" s="853"/>
      <c r="R80" s="853"/>
      <c r="S80" s="853"/>
      <c r="T80" s="853"/>
      <c r="U80" s="853"/>
      <c r="V80" s="853"/>
      <c r="W80" s="853"/>
      <c r="X80" s="853"/>
      <c r="Y80" s="853"/>
      <c r="Z80" s="853"/>
      <c r="AA80" s="853"/>
      <c r="AB80" s="853"/>
      <c r="AC80" s="853"/>
      <c r="AD80" s="853"/>
      <c r="AE80" s="853"/>
      <c r="AF80" s="853"/>
      <c r="AG80" s="853"/>
      <c r="AH80" s="853"/>
      <c r="AI80" s="853"/>
      <c r="AJ80" s="853"/>
      <c r="AK80" s="853"/>
      <c r="AL80" s="853"/>
      <c r="AM80" s="853"/>
      <c r="AN80" s="853"/>
      <c r="AO80" s="853"/>
      <c r="AP80" s="853"/>
      <c r="AQ80" s="853"/>
      <c r="AR80" s="853"/>
      <c r="AS80" s="853"/>
      <c r="AT80" s="853"/>
      <c r="AU80" s="853"/>
      <c r="AV80" s="853"/>
      <c r="AW80" s="853"/>
      <c r="AX80" s="853"/>
      <c r="AY80" s="853"/>
      <c r="AZ80" s="853"/>
      <c r="BA80" s="853"/>
      <c r="BE80" s="3"/>
      <c r="BF80" s="3"/>
      <c r="BG80" s="3"/>
      <c r="BH80" s="3"/>
      <c r="BI80" s="3"/>
      <c r="BJ80" s="3"/>
      <c r="BK80" s="3"/>
      <c r="BL80" s="3"/>
      <c r="BM80" s="3"/>
      <c r="BN80" s="3"/>
      <c r="BO80" s="3"/>
      <c r="BP80" s="3"/>
      <c r="BQ80" s="3"/>
      <c r="BR80" s="3"/>
      <c r="BS80" s="3"/>
      <c r="BT80" s="3"/>
      <c r="BU80" s="3"/>
      <c r="BV80" s="3"/>
      <c r="BW80" s="3"/>
      <c r="BX80" s="3"/>
      <c r="BY80" s="3"/>
      <c r="BZ80" s="3"/>
      <c r="CA80" s="3"/>
      <c r="CB80" s="3"/>
      <c r="CC80" s="3"/>
    </row>
    <row r="81" spans="1:81" ht="13.5" customHeight="1">
      <c r="A81" s="9"/>
      <c r="C81" s="4058"/>
      <c r="D81" s="4058"/>
      <c r="E81" s="4058"/>
      <c r="F81" s="4058"/>
      <c r="G81" s="4058"/>
      <c r="H81" s="4058"/>
      <c r="I81" s="4058"/>
      <c r="J81" s="844"/>
      <c r="K81" s="844"/>
      <c r="L81" s="844"/>
      <c r="M81" s="844"/>
      <c r="N81" s="844"/>
      <c r="O81" s="844"/>
      <c r="P81" s="844"/>
      <c r="Q81" s="844"/>
      <c r="R81" s="844"/>
      <c r="S81" s="844"/>
      <c r="T81" s="844"/>
      <c r="U81" s="844"/>
      <c r="V81" s="844"/>
      <c r="W81" s="844"/>
      <c r="X81" s="844"/>
      <c r="Y81" s="844"/>
      <c r="Z81" s="844"/>
      <c r="AA81" s="844"/>
      <c r="AB81" s="844"/>
      <c r="AC81" s="844"/>
      <c r="AD81" s="844"/>
      <c r="AE81" s="844"/>
      <c r="AF81" s="844"/>
      <c r="AG81" s="844"/>
      <c r="AH81" s="844"/>
      <c r="AI81" s="844"/>
      <c r="AJ81" s="844"/>
      <c r="AK81" s="844"/>
      <c r="AL81" s="844"/>
      <c r="AM81" s="844"/>
      <c r="AN81" s="844"/>
      <c r="AO81" s="844"/>
      <c r="AP81" s="844"/>
      <c r="AQ81" s="844"/>
      <c r="AR81" s="844"/>
      <c r="AS81" s="844"/>
      <c r="AT81" s="844"/>
      <c r="AU81" s="844"/>
      <c r="AV81" s="844"/>
      <c r="AW81" s="844"/>
      <c r="AX81" s="844"/>
      <c r="AY81" s="844"/>
      <c r="AZ81" s="844"/>
      <c r="BA81" s="844"/>
      <c r="BE81" s="3"/>
      <c r="BF81" s="3"/>
      <c r="BG81" s="3"/>
      <c r="BH81" s="3"/>
      <c r="BI81" s="3"/>
      <c r="BJ81" s="3"/>
      <c r="BK81" s="3"/>
      <c r="BL81" s="3"/>
      <c r="BM81" s="3"/>
      <c r="BN81" s="3"/>
      <c r="BO81" s="3"/>
      <c r="BP81" s="3"/>
      <c r="BQ81" s="3"/>
      <c r="BR81" s="3"/>
      <c r="BS81" s="3"/>
      <c r="BT81" s="3"/>
      <c r="BU81" s="3"/>
      <c r="BV81" s="3"/>
      <c r="BW81" s="3"/>
      <c r="BX81" s="3"/>
      <c r="BY81" s="3"/>
      <c r="BZ81" s="3"/>
      <c r="CA81" s="3"/>
      <c r="CB81" s="3"/>
      <c r="CC81" s="3"/>
    </row>
    <row r="82" spans="1:81" ht="13.5" customHeight="1">
      <c r="E82" s="252"/>
      <c r="F82" s="252"/>
      <c r="Y82" s="252"/>
      <c r="Z82" s="252"/>
      <c r="AA82" s="252"/>
      <c r="AB82" s="252"/>
      <c r="AC82" s="252"/>
      <c r="AD82" s="252"/>
      <c r="AE82" s="252"/>
      <c r="AF82" s="252"/>
      <c r="AG82" s="252"/>
      <c r="AH82" s="252"/>
      <c r="AY82" s="43"/>
      <c r="BE82" s="3"/>
      <c r="BF82" s="3"/>
      <c r="BG82" s="3"/>
      <c r="BH82" s="3"/>
      <c r="BI82" s="3"/>
      <c r="BJ82" s="3"/>
      <c r="BK82" s="3"/>
      <c r="BL82" s="3"/>
      <c r="BM82" s="3"/>
      <c r="BN82" s="3"/>
      <c r="BO82" s="3"/>
      <c r="BP82" s="3"/>
      <c r="BQ82" s="3"/>
      <c r="BR82" s="3"/>
      <c r="BS82" s="3"/>
      <c r="BT82" s="3"/>
      <c r="BU82" s="3"/>
      <c r="BV82" s="3"/>
      <c r="BW82" s="3"/>
      <c r="BX82" s="3"/>
      <c r="BY82" s="3"/>
      <c r="BZ82" s="3"/>
      <c r="CA82" s="3"/>
      <c r="CB82" s="3"/>
      <c r="CC82" s="3"/>
    </row>
    <row r="83" spans="1:81" ht="13.5" customHeight="1">
      <c r="J83" s="1271" t="s">
        <v>1206</v>
      </c>
      <c r="K83" s="1271"/>
      <c r="L83" s="1271"/>
      <c r="M83" s="1271"/>
      <c r="N83" s="1271"/>
      <c r="O83" s="1271"/>
      <c r="P83" s="1271"/>
      <c r="Q83" s="1271"/>
      <c r="S83" s="3744" t="s">
        <v>1636</v>
      </c>
      <c r="T83" s="3744"/>
      <c r="U83" s="3744"/>
      <c r="V83" s="3744"/>
      <c r="W83" s="3744"/>
      <c r="X83" s="3744"/>
      <c r="Y83" s="3744"/>
      <c r="Z83" s="3744"/>
      <c r="AA83" s="3744"/>
      <c r="AB83" s="3744"/>
      <c r="AC83" s="3744"/>
      <c r="AD83" s="3744"/>
      <c r="AE83" s="3744"/>
      <c r="AF83" s="3744"/>
      <c r="AG83" s="3744"/>
      <c r="AH83" s="3744"/>
      <c r="AI83" s="3744"/>
      <c r="AJ83" s="4057">
        <f>AN54+AN64+AN66</f>
        <v>0</v>
      </c>
      <c r="AK83" s="1871"/>
      <c r="AL83" s="1871"/>
      <c r="AM83" s="1871"/>
      <c r="AN83" s="1871"/>
      <c r="AO83" s="1871"/>
      <c r="AP83" s="1871"/>
      <c r="AQ83" s="1871"/>
      <c r="AR83" s="1271" t="s">
        <v>520</v>
      </c>
      <c r="AS83" s="1271"/>
      <c r="AT83" s="1271"/>
      <c r="AU83" s="1271"/>
      <c r="AW83" s="3"/>
      <c r="AX83" s="3"/>
      <c r="AY83" s="43"/>
      <c r="BE83" s="3"/>
      <c r="BF83" s="3"/>
      <c r="BG83" s="3"/>
      <c r="BH83" s="3"/>
      <c r="BI83" s="3"/>
      <c r="BJ83" s="3"/>
      <c r="BK83" s="3"/>
      <c r="BL83" s="3"/>
      <c r="BM83" s="3"/>
      <c r="BN83" s="3"/>
      <c r="BO83" s="3"/>
      <c r="BP83" s="3"/>
      <c r="BQ83" s="3"/>
      <c r="BR83" s="3"/>
      <c r="BS83" s="3"/>
      <c r="BT83" s="3"/>
      <c r="BU83" s="3"/>
      <c r="BV83" s="3"/>
      <c r="BW83" s="3"/>
      <c r="BX83" s="3"/>
      <c r="BY83" s="3"/>
      <c r="BZ83" s="3"/>
      <c r="CA83" s="3"/>
      <c r="CB83" s="3"/>
      <c r="CC83" s="3"/>
    </row>
    <row r="84" spans="1:81" ht="13.5" customHeight="1">
      <c r="J84" s="1271"/>
      <c r="K84" s="1271"/>
      <c r="L84" s="1271"/>
      <c r="M84" s="1271"/>
      <c r="N84" s="1271"/>
      <c r="O84" s="1271"/>
      <c r="P84" s="1271"/>
      <c r="Q84" s="1271"/>
      <c r="S84" s="3744"/>
      <c r="T84" s="3744"/>
      <c r="U84" s="3744"/>
      <c r="V84" s="3744"/>
      <c r="W84" s="3744"/>
      <c r="X84" s="3744"/>
      <c r="Y84" s="3744"/>
      <c r="Z84" s="3744"/>
      <c r="AA84" s="3744"/>
      <c r="AB84" s="3744"/>
      <c r="AC84" s="3744"/>
      <c r="AD84" s="3744"/>
      <c r="AE84" s="3744"/>
      <c r="AF84" s="3744"/>
      <c r="AG84" s="3744"/>
      <c r="AH84" s="3744"/>
      <c r="AI84" s="3744"/>
      <c r="AJ84" s="1871"/>
      <c r="AK84" s="1871"/>
      <c r="AL84" s="1871"/>
      <c r="AM84" s="1871"/>
      <c r="AN84" s="1871"/>
      <c r="AO84" s="1871"/>
      <c r="AP84" s="1871"/>
      <c r="AQ84" s="1871"/>
      <c r="AR84" s="1271"/>
      <c r="AS84" s="1271"/>
      <c r="AT84" s="1271"/>
      <c r="AU84" s="1271"/>
      <c r="AW84" s="3"/>
      <c r="AX84" s="3"/>
      <c r="AY84" s="43"/>
      <c r="BE84" s="3"/>
      <c r="BF84" s="3"/>
      <c r="BG84" s="3"/>
      <c r="BH84" s="3"/>
      <c r="BI84" s="3"/>
      <c r="BJ84" s="3"/>
      <c r="BK84" s="3"/>
      <c r="BL84" s="3"/>
      <c r="BM84" s="3"/>
      <c r="BN84" s="3"/>
      <c r="BO84" s="3"/>
      <c r="BP84" s="3"/>
      <c r="BQ84" s="3"/>
      <c r="BR84" s="3"/>
      <c r="BS84" s="3"/>
      <c r="BT84" s="3"/>
      <c r="BU84" s="3"/>
      <c r="BV84" s="3"/>
      <c r="BW84" s="3"/>
      <c r="BX84" s="3"/>
      <c r="BY84" s="3"/>
      <c r="BZ84" s="3"/>
      <c r="CA84" s="3"/>
      <c r="CB84" s="3"/>
      <c r="CC84" s="3"/>
    </row>
    <row r="85" spans="1:81" ht="13.5" customHeight="1">
      <c r="BE85" s="3"/>
      <c r="BF85" s="3"/>
      <c r="BG85" s="3"/>
      <c r="BH85" s="3"/>
      <c r="BI85" s="3"/>
      <c r="BJ85" s="3"/>
      <c r="BK85" s="3"/>
      <c r="BL85" s="3"/>
      <c r="BM85" s="3"/>
      <c r="BN85" s="3"/>
      <c r="BO85" s="3"/>
      <c r="BP85" s="3"/>
      <c r="BQ85" s="3"/>
      <c r="BR85" s="3"/>
      <c r="BS85" s="3"/>
      <c r="BT85" s="3"/>
      <c r="BU85" s="3"/>
      <c r="BV85" s="3"/>
      <c r="BW85" s="3"/>
      <c r="BX85" s="3"/>
      <c r="BY85" s="3"/>
      <c r="BZ85" s="3"/>
      <c r="CA85" s="3"/>
      <c r="CB85" s="3"/>
      <c r="CC85" s="3"/>
    </row>
    <row r="86" spans="1:81" ht="13.5" customHeight="1">
      <c r="B86" s="3780" t="str">
        <f>基本入力!F13</f>
        <v>●買主太郎</v>
      </c>
      <c r="C86" s="3781"/>
      <c r="D86" s="3781"/>
      <c r="E86" s="3781"/>
      <c r="F86" s="3781"/>
      <c r="G86" s="3781"/>
      <c r="H86" s="3781"/>
      <c r="I86" s="3781"/>
      <c r="J86" s="3781"/>
      <c r="K86" s="3781"/>
      <c r="L86" s="3781"/>
      <c r="M86" s="3781"/>
      <c r="N86" s="3781"/>
      <c r="O86" s="3781"/>
      <c r="P86" s="853" t="s">
        <v>1207</v>
      </c>
      <c r="Q86" s="853"/>
      <c r="R86" s="853"/>
      <c r="S86" s="3780" t="str">
        <f>基本入力!AH109</f>
        <v>●登記名義人</v>
      </c>
      <c r="T86" s="3781"/>
      <c r="U86" s="3781"/>
      <c r="V86" s="3781"/>
      <c r="W86" s="3781"/>
      <c r="X86" s="3781"/>
      <c r="Y86" s="3781"/>
      <c r="Z86" s="3781"/>
      <c r="AA86" s="3781"/>
      <c r="AB86" s="3781"/>
      <c r="AC86" s="3781"/>
      <c r="AD86" s="3781"/>
      <c r="AE86" s="3781"/>
      <c r="AF86" s="3781"/>
      <c r="AG86" s="853" t="s">
        <v>1208</v>
      </c>
      <c r="AH86" s="853"/>
      <c r="AI86" s="854"/>
      <c r="AJ86" s="4059">
        <f>AJ83+M45</f>
        <v>0</v>
      </c>
      <c r="AK86" s="4060"/>
      <c r="AL86" s="4060"/>
      <c r="AM86" s="4060"/>
      <c r="AN86" s="4060"/>
      <c r="AO86" s="4060"/>
      <c r="AP86" s="4060"/>
      <c r="AQ86" s="4061"/>
      <c r="AR86" s="3011" t="s">
        <v>1209</v>
      </c>
      <c r="AS86" s="1539"/>
      <c r="AT86" s="1539"/>
      <c r="AU86" s="1539"/>
      <c r="AV86" s="1539"/>
      <c r="AW86" s="1539"/>
      <c r="AX86" s="1539"/>
      <c r="AY86" s="1539"/>
      <c r="AZ86" s="1539"/>
      <c r="BA86" s="1539"/>
      <c r="BB86" s="1539"/>
      <c r="BC86" s="152"/>
      <c r="BD86" s="152"/>
      <c r="BE86" s="3"/>
      <c r="BF86" s="3"/>
      <c r="BG86" s="3"/>
      <c r="BH86" s="3"/>
      <c r="BI86" s="3"/>
      <c r="BJ86" s="3"/>
      <c r="BK86" s="3"/>
      <c r="BL86" s="3"/>
      <c r="BM86" s="3"/>
      <c r="BN86" s="3"/>
      <c r="BO86" s="3"/>
      <c r="BP86" s="3"/>
      <c r="BQ86" s="3"/>
      <c r="BR86" s="3"/>
      <c r="BS86" s="3"/>
      <c r="BT86" s="3"/>
      <c r="BU86" s="3"/>
      <c r="BV86" s="3"/>
      <c r="BW86" s="3"/>
      <c r="BX86" s="3"/>
      <c r="BY86" s="3"/>
      <c r="BZ86" s="3"/>
      <c r="CA86" s="3"/>
      <c r="CB86" s="3"/>
      <c r="CC86" s="3"/>
    </row>
    <row r="87" spans="1:81" ht="13.5" customHeight="1">
      <c r="B87" s="3781"/>
      <c r="C87" s="3781"/>
      <c r="D87" s="3781"/>
      <c r="E87" s="3781"/>
      <c r="F87" s="3781"/>
      <c r="G87" s="3781"/>
      <c r="H87" s="3781"/>
      <c r="I87" s="3781"/>
      <c r="J87" s="3781"/>
      <c r="K87" s="3781"/>
      <c r="L87" s="3781"/>
      <c r="M87" s="3781"/>
      <c r="N87" s="3781"/>
      <c r="O87" s="3781"/>
      <c r="P87" s="853"/>
      <c r="Q87" s="853"/>
      <c r="R87" s="853"/>
      <c r="S87" s="3781"/>
      <c r="T87" s="3781"/>
      <c r="U87" s="3781"/>
      <c r="V87" s="3781"/>
      <c r="W87" s="3781"/>
      <c r="X87" s="3781"/>
      <c r="Y87" s="3781"/>
      <c r="Z87" s="3781"/>
      <c r="AA87" s="3781"/>
      <c r="AB87" s="3781"/>
      <c r="AC87" s="3781"/>
      <c r="AD87" s="3781"/>
      <c r="AE87" s="3781"/>
      <c r="AF87" s="3781"/>
      <c r="AG87" s="853"/>
      <c r="AH87" s="853"/>
      <c r="AI87" s="854"/>
      <c r="AJ87" s="4062"/>
      <c r="AK87" s="4063"/>
      <c r="AL87" s="4063"/>
      <c r="AM87" s="4063"/>
      <c r="AN87" s="4063"/>
      <c r="AO87" s="4063"/>
      <c r="AP87" s="4063"/>
      <c r="AQ87" s="4064"/>
      <c r="AR87" s="3011"/>
      <c r="AS87" s="1539"/>
      <c r="AT87" s="1539"/>
      <c r="AU87" s="1539"/>
      <c r="AV87" s="1539"/>
      <c r="AW87" s="1539"/>
      <c r="AX87" s="1539"/>
      <c r="AY87" s="1539"/>
      <c r="AZ87" s="1539"/>
      <c r="BA87" s="1539"/>
      <c r="BB87" s="1539"/>
      <c r="BC87" s="152"/>
      <c r="BD87" s="152"/>
      <c r="BE87" s="3"/>
      <c r="BF87" s="3"/>
      <c r="BG87" s="3"/>
      <c r="BH87" s="3"/>
      <c r="BI87" s="3"/>
      <c r="BJ87" s="3"/>
      <c r="BK87" s="3"/>
      <c r="BL87" s="3"/>
      <c r="BM87" s="3"/>
      <c r="BN87" s="3"/>
      <c r="BO87" s="3"/>
      <c r="BP87" s="3"/>
      <c r="BQ87" s="3"/>
      <c r="BR87" s="3"/>
      <c r="BS87" s="3"/>
      <c r="BT87" s="3"/>
      <c r="BU87" s="3"/>
      <c r="BV87" s="3"/>
      <c r="BW87" s="3"/>
      <c r="BX87" s="3"/>
      <c r="BY87" s="3"/>
      <c r="BZ87" s="3"/>
      <c r="CA87" s="3"/>
      <c r="CB87" s="3"/>
      <c r="CC87" s="3"/>
    </row>
    <row r="88" spans="1:81" ht="13.5" customHeight="1">
      <c r="A88" s="9"/>
      <c r="BE88" s="3"/>
      <c r="BF88" s="3"/>
      <c r="BG88" s="3"/>
      <c r="BH88" s="3"/>
      <c r="BI88" s="3"/>
      <c r="BJ88" s="3"/>
      <c r="BK88" s="3"/>
      <c r="BL88" s="3"/>
      <c r="BM88" s="3"/>
      <c r="BN88" s="3"/>
      <c r="BO88" s="3"/>
      <c r="BP88" s="3"/>
      <c r="BQ88" s="3"/>
      <c r="BR88" s="3"/>
      <c r="BS88" s="3"/>
      <c r="BT88" s="3"/>
      <c r="BU88" s="3"/>
      <c r="BV88" s="3"/>
      <c r="BW88" s="3"/>
      <c r="BX88" s="3"/>
      <c r="BY88" s="3"/>
      <c r="BZ88" s="3"/>
      <c r="CA88" s="3"/>
      <c r="CB88" s="3"/>
      <c r="CC88" s="3"/>
    </row>
    <row r="89" spans="1:81" ht="13.5" customHeight="1">
      <c r="A89" s="9"/>
      <c r="B89" s="4040" t="s">
        <v>2015</v>
      </c>
      <c r="C89" s="4040"/>
      <c r="D89" s="4040"/>
      <c r="E89" s="4040"/>
      <c r="F89" s="4040"/>
      <c r="G89" s="4040"/>
      <c r="H89" s="4040"/>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561"/>
      <c r="AZ89" s="106"/>
      <c r="BA89" s="106"/>
      <c r="BB89" s="106"/>
      <c r="BE89" s="3"/>
      <c r="BF89" s="3"/>
      <c r="BG89" s="3"/>
      <c r="BH89" s="3"/>
      <c r="BI89" s="3"/>
      <c r="BJ89" s="3"/>
      <c r="BK89" s="3"/>
      <c r="BL89" s="3"/>
      <c r="BM89" s="3"/>
      <c r="BN89" s="3"/>
      <c r="BO89" s="3"/>
      <c r="BP89" s="3"/>
      <c r="BQ89" s="3"/>
      <c r="BR89" s="3"/>
      <c r="BS89" s="3"/>
      <c r="BT89" s="3"/>
      <c r="BU89" s="3"/>
      <c r="BV89" s="3"/>
      <c r="BW89" s="3"/>
      <c r="BX89" s="3"/>
      <c r="BY89" s="3"/>
      <c r="BZ89" s="3"/>
      <c r="CA89" s="3"/>
      <c r="CB89" s="3"/>
      <c r="CC89" s="3"/>
    </row>
    <row r="90" spans="1:81" ht="13.5" customHeight="1">
      <c r="A90" s="9"/>
      <c r="B90" s="4040"/>
      <c r="C90" s="4040"/>
      <c r="D90" s="4040"/>
      <c r="E90" s="4040"/>
      <c r="F90" s="4040"/>
      <c r="G90" s="4040"/>
      <c r="H90" s="4040"/>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561"/>
      <c r="AZ90" s="106"/>
      <c r="BA90" s="106"/>
      <c r="BB90" s="106"/>
      <c r="BE90" s="3"/>
      <c r="BF90" s="3"/>
      <c r="BG90" s="3"/>
      <c r="BH90" s="3"/>
      <c r="BI90" s="3"/>
      <c r="BJ90" s="3"/>
      <c r="BK90" s="3"/>
      <c r="BL90" s="3"/>
      <c r="BM90" s="3"/>
      <c r="BN90" s="3"/>
      <c r="BO90" s="3"/>
      <c r="BP90" s="3"/>
      <c r="BQ90" s="3"/>
      <c r="BR90" s="3"/>
      <c r="BS90" s="3"/>
      <c r="BT90" s="3"/>
      <c r="BU90" s="3"/>
      <c r="BV90" s="3"/>
      <c r="BW90" s="3"/>
      <c r="BX90" s="3"/>
      <c r="BY90" s="3"/>
      <c r="BZ90" s="3"/>
      <c r="CA90" s="3"/>
      <c r="CB90" s="3"/>
      <c r="CC90" s="3"/>
    </row>
    <row r="91" spans="1:81" ht="13.5" customHeight="1">
      <c r="A91" s="9"/>
      <c r="B91" s="4113" t="s">
        <v>2020</v>
      </c>
      <c r="C91" s="4113"/>
      <c r="D91" s="4113"/>
      <c r="E91" s="4113"/>
      <c r="F91" s="4113"/>
      <c r="G91" s="4113"/>
      <c r="H91" s="4113"/>
      <c r="I91" s="4113"/>
      <c r="J91" s="4114" t="s">
        <v>2019</v>
      </c>
      <c r="K91" s="4114"/>
      <c r="L91" s="4114"/>
      <c r="M91" s="4114"/>
      <c r="N91" s="4114"/>
      <c r="O91" s="4114"/>
      <c r="P91" s="4114"/>
      <c r="Q91" s="4114"/>
      <c r="R91" s="4114"/>
      <c r="S91" s="4114"/>
      <c r="T91" s="4114"/>
      <c r="U91" s="4114"/>
      <c r="V91" s="4114"/>
      <c r="W91" s="4114"/>
      <c r="X91" s="4114"/>
      <c r="Y91" s="4114"/>
      <c r="Z91" s="4114"/>
      <c r="AA91" s="4114"/>
      <c r="AB91" s="4114"/>
      <c r="AC91" s="4113" t="s">
        <v>2026</v>
      </c>
      <c r="AD91" s="4113"/>
      <c r="AE91" s="4113"/>
      <c r="AF91" s="4113"/>
      <c r="AG91" s="4113"/>
      <c r="AH91" s="4113"/>
      <c r="AI91" s="4113"/>
      <c r="AJ91" s="4113"/>
      <c r="AK91" s="4114" t="s">
        <v>2023</v>
      </c>
      <c r="AL91" s="4114"/>
      <c r="AM91" s="4114"/>
      <c r="AN91" s="4114"/>
      <c r="AO91" s="4114"/>
      <c r="AP91" s="4114"/>
      <c r="AQ91" s="4114"/>
      <c r="AR91" s="4114"/>
      <c r="AS91" s="4114"/>
      <c r="AT91" s="4114"/>
      <c r="AU91" s="4114"/>
      <c r="AV91" s="4114"/>
      <c r="AW91" s="4114"/>
      <c r="AX91" s="4114"/>
      <c r="AY91" s="4114"/>
      <c r="AZ91" s="4114"/>
      <c r="BA91" s="4114"/>
      <c r="BB91" s="4114"/>
      <c r="BE91" s="3"/>
      <c r="BF91" s="3"/>
      <c r="BG91" s="3"/>
      <c r="BH91" s="3"/>
      <c r="BI91" s="3"/>
      <c r="BJ91" s="3"/>
      <c r="BK91" s="3"/>
      <c r="BL91" s="3"/>
      <c r="BM91" s="3"/>
      <c r="BN91" s="3"/>
      <c r="BO91" s="3"/>
      <c r="BP91" s="3"/>
      <c r="BQ91" s="3"/>
      <c r="BR91" s="3"/>
      <c r="BS91" s="3"/>
      <c r="BT91" s="3"/>
      <c r="BU91" s="3"/>
      <c r="BV91" s="3"/>
      <c r="BW91" s="3"/>
      <c r="BX91" s="3"/>
      <c r="BY91" s="3"/>
      <c r="BZ91" s="3"/>
      <c r="CA91" s="3"/>
      <c r="CB91" s="3"/>
      <c r="CC91" s="3"/>
    </row>
    <row r="92" spans="1:81" ht="13.5" customHeight="1">
      <c r="A92" s="9"/>
      <c r="B92" s="4113"/>
      <c r="C92" s="4113"/>
      <c r="D92" s="4113"/>
      <c r="E92" s="4113"/>
      <c r="F92" s="4113"/>
      <c r="G92" s="4113"/>
      <c r="H92" s="4113"/>
      <c r="I92" s="4113"/>
      <c r="J92" s="4114"/>
      <c r="K92" s="4114"/>
      <c r="L92" s="4114"/>
      <c r="M92" s="4114"/>
      <c r="N92" s="4114"/>
      <c r="O92" s="4114"/>
      <c r="P92" s="4114"/>
      <c r="Q92" s="4114"/>
      <c r="R92" s="4114"/>
      <c r="S92" s="4114"/>
      <c r="T92" s="4114"/>
      <c r="U92" s="4114"/>
      <c r="V92" s="4114"/>
      <c r="W92" s="4114"/>
      <c r="X92" s="4114"/>
      <c r="Y92" s="4114"/>
      <c r="Z92" s="4114"/>
      <c r="AA92" s="4114"/>
      <c r="AB92" s="4114"/>
      <c r="AC92" s="4113"/>
      <c r="AD92" s="4113"/>
      <c r="AE92" s="4113"/>
      <c r="AF92" s="4113"/>
      <c r="AG92" s="4113"/>
      <c r="AH92" s="4113"/>
      <c r="AI92" s="4113"/>
      <c r="AJ92" s="4113"/>
      <c r="AK92" s="4114"/>
      <c r="AL92" s="4114"/>
      <c r="AM92" s="4114"/>
      <c r="AN92" s="4114"/>
      <c r="AO92" s="4114"/>
      <c r="AP92" s="4114"/>
      <c r="AQ92" s="4114"/>
      <c r="AR92" s="4114"/>
      <c r="AS92" s="4114"/>
      <c r="AT92" s="4114"/>
      <c r="AU92" s="4114"/>
      <c r="AV92" s="4114"/>
      <c r="AW92" s="4114"/>
      <c r="AX92" s="4114"/>
      <c r="AY92" s="4114"/>
      <c r="AZ92" s="4114"/>
      <c r="BA92" s="4114"/>
      <c r="BB92" s="4114"/>
      <c r="BE92" s="3"/>
      <c r="BF92" s="3"/>
      <c r="BG92" s="3"/>
      <c r="BH92" s="3"/>
      <c r="BI92" s="3"/>
      <c r="BJ92" s="3"/>
      <c r="BK92" s="3"/>
      <c r="BL92" s="3"/>
      <c r="BM92" s="3"/>
      <c r="BN92" s="3"/>
      <c r="BO92" s="3"/>
      <c r="BP92" s="3"/>
      <c r="BQ92" s="3"/>
      <c r="BR92" s="3"/>
      <c r="BS92" s="3"/>
      <c r="BT92" s="3"/>
      <c r="BU92" s="3"/>
      <c r="BV92" s="3"/>
      <c r="BW92" s="3"/>
      <c r="BX92" s="3"/>
      <c r="BY92" s="3"/>
      <c r="BZ92" s="3"/>
      <c r="CA92" s="3"/>
      <c r="CB92" s="3"/>
      <c r="CC92" s="3"/>
    </row>
    <row r="93" spans="1:81" ht="13.5" customHeight="1">
      <c r="A93" s="9"/>
      <c r="B93" s="4113" t="s">
        <v>2025</v>
      </c>
      <c r="C93" s="4113"/>
      <c r="D93" s="4113"/>
      <c r="E93" s="4113"/>
      <c r="F93" s="4113"/>
      <c r="G93" s="4113"/>
      <c r="H93" s="4113"/>
      <c r="I93" s="4113"/>
      <c r="J93" s="4114" t="s">
        <v>2027</v>
      </c>
      <c r="K93" s="4114"/>
      <c r="L93" s="4114"/>
      <c r="M93" s="4114"/>
      <c r="N93" s="4114"/>
      <c r="O93" s="4114"/>
      <c r="P93" s="4114"/>
      <c r="Q93" s="4114"/>
      <c r="R93" s="4114"/>
      <c r="S93" s="4114"/>
      <c r="T93" s="4114"/>
      <c r="U93" s="4114"/>
      <c r="V93" s="4114"/>
      <c r="W93" s="4114"/>
      <c r="X93" s="4114"/>
      <c r="Y93" s="4114"/>
      <c r="Z93" s="4114"/>
      <c r="AA93" s="4114"/>
      <c r="AB93" s="4114"/>
      <c r="AC93" s="4113" t="s">
        <v>2024</v>
      </c>
      <c r="AD93" s="4113"/>
      <c r="AE93" s="4113"/>
      <c r="AF93" s="4113"/>
      <c r="AG93" s="4113"/>
      <c r="AH93" s="4113"/>
      <c r="AI93" s="4113"/>
      <c r="AJ93" s="4113"/>
      <c r="AK93" s="4114">
        <v>2811658</v>
      </c>
      <c r="AL93" s="4114"/>
      <c r="AM93" s="4114"/>
      <c r="AN93" s="4114"/>
      <c r="AO93" s="4114"/>
      <c r="AP93" s="4114"/>
      <c r="AQ93" s="4114"/>
      <c r="AR93" s="4114"/>
      <c r="AS93" s="4114"/>
      <c r="AT93" s="4114"/>
      <c r="AU93" s="4114"/>
      <c r="AV93" s="4114"/>
      <c r="AW93" s="4114"/>
      <c r="AX93" s="4114"/>
      <c r="AY93" s="4114"/>
      <c r="AZ93" s="4114"/>
      <c r="BA93" s="4114"/>
      <c r="BB93" s="4114"/>
      <c r="BE93" s="3"/>
      <c r="BF93" s="3"/>
      <c r="BG93" s="3"/>
      <c r="BH93" s="3"/>
      <c r="BI93" s="3"/>
      <c r="BJ93" s="3"/>
      <c r="BK93" s="3"/>
      <c r="BL93" s="3"/>
      <c r="BM93" s="3"/>
      <c r="BN93" s="3"/>
      <c r="BO93" s="3"/>
      <c r="BP93" s="3"/>
      <c r="BQ93" s="3"/>
      <c r="BR93" s="3"/>
      <c r="BS93" s="3"/>
      <c r="BT93" s="3"/>
      <c r="BU93" s="3"/>
      <c r="BV93" s="3"/>
      <c r="BW93" s="3"/>
      <c r="BX93" s="3"/>
      <c r="BY93" s="3"/>
      <c r="BZ93" s="3"/>
      <c r="CA93" s="3"/>
      <c r="CB93" s="3"/>
      <c r="CC93" s="3"/>
    </row>
    <row r="94" spans="1:81" ht="13.5" customHeight="1">
      <c r="A94" s="9"/>
      <c r="B94" s="4113"/>
      <c r="C94" s="4113"/>
      <c r="D94" s="4113"/>
      <c r="E94" s="4113"/>
      <c r="F94" s="4113"/>
      <c r="G94" s="4113"/>
      <c r="H94" s="4113"/>
      <c r="I94" s="4113"/>
      <c r="J94" s="4114"/>
      <c r="K94" s="4114"/>
      <c r="L94" s="4114"/>
      <c r="M94" s="4114"/>
      <c r="N94" s="4114"/>
      <c r="O94" s="4114"/>
      <c r="P94" s="4114"/>
      <c r="Q94" s="4114"/>
      <c r="R94" s="4114"/>
      <c r="S94" s="4114"/>
      <c r="T94" s="4114"/>
      <c r="U94" s="4114"/>
      <c r="V94" s="4114"/>
      <c r="W94" s="4114"/>
      <c r="X94" s="4114"/>
      <c r="Y94" s="4114"/>
      <c r="Z94" s="4114"/>
      <c r="AA94" s="4114"/>
      <c r="AB94" s="4114"/>
      <c r="AC94" s="4113"/>
      <c r="AD94" s="4113"/>
      <c r="AE94" s="4113"/>
      <c r="AF94" s="4113"/>
      <c r="AG94" s="4113"/>
      <c r="AH94" s="4113"/>
      <c r="AI94" s="4113"/>
      <c r="AJ94" s="4113"/>
      <c r="AK94" s="4114"/>
      <c r="AL94" s="4114"/>
      <c r="AM94" s="4114"/>
      <c r="AN94" s="4114"/>
      <c r="AO94" s="4114"/>
      <c r="AP94" s="4114"/>
      <c r="AQ94" s="4114"/>
      <c r="AR94" s="4114"/>
      <c r="AS94" s="4114"/>
      <c r="AT94" s="4114"/>
      <c r="AU94" s="4114"/>
      <c r="AV94" s="4114"/>
      <c r="AW94" s="4114"/>
      <c r="AX94" s="4114"/>
      <c r="AY94" s="4114"/>
      <c r="AZ94" s="4114"/>
      <c r="BA94" s="4114"/>
      <c r="BB94" s="4114"/>
      <c r="BE94" s="3"/>
      <c r="BF94" s="3"/>
      <c r="BG94" s="3"/>
      <c r="BH94" s="3"/>
      <c r="BI94" s="3"/>
      <c r="BJ94" s="3"/>
      <c r="BK94" s="3"/>
      <c r="BL94" s="3"/>
      <c r="BM94" s="3"/>
      <c r="BN94" s="3"/>
      <c r="BO94" s="3"/>
      <c r="BP94" s="3"/>
      <c r="BQ94" s="3"/>
      <c r="BR94" s="3"/>
      <c r="BS94" s="3"/>
      <c r="BT94" s="3"/>
      <c r="BU94" s="3"/>
      <c r="BV94" s="3"/>
      <c r="BW94" s="3"/>
      <c r="BX94" s="3"/>
      <c r="BY94" s="3"/>
      <c r="BZ94" s="3"/>
      <c r="CA94" s="3"/>
      <c r="CB94" s="3"/>
      <c r="CC94" s="3"/>
    </row>
    <row r="95" spans="1:81" ht="13.5" customHeight="1">
      <c r="A95" s="9"/>
      <c r="B95" s="4113" t="s">
        <v>2016</v>
      </c>
      <c r="C95" s="4113"/>
      <c r="D95" s="4113"/>
      <c r="E95" s="4113"/>
      <c r="F95" s="4113"/>
      <c r="G95" s="4113"/>
      <c r="H95" s="4113"/>
      <c r="I95" s="4113"/>
      <c r="J95" s="4114" t="s">
        <v>2021</v>
      </c>
      <c r="K95" s="4114"/>
      <c r="L95" s="4114"/>
      <c r="M95" s="4114"/>
      <c r="N95" s="4114"/>
      <c r="O95" s="4114"/>
      <c r="P95" s="4114"/>
      <c r="Q95" s="4114"/>
      <c r="R95" s="4114"/>
      <c r="S95" s="4114"/>
      <c r="T95" s="4114"/>
      <c r="U95" s="4114"/>
      <c r="V95" s="4114"/>
      <c r="W95" s="4114"/>
      <c r="X95" s="4114"/>
      <c r="Y95" s="4114"/>
      <c r="Z95" s="4114"/>
      <c r="AA95" s="4114"/>
      <c r="AB95" s="4114"/>
      <c r="AC95" s="4114"/>
      <c r="AD95" s="4114"/>
      <c r="AE95" s="4114"/>
      <c r="AF95" s="4114"/>
      <c r="AG95" s="4114"/>
      <c r="AH95" s="4114"/>
      <c r="AI95" s="4114"/>
      <c r="AJ95" s="4114"/>
      <c r="AK95" s="4114"/>
      <c r="AL95" s="4114"/>
      <c r="AM95" s="4114"/>
      <c r="AN95" s="4114"/>
      <c r="AO95" s="4114"/>
      <c r="AP95" s="4114"/>
      <c r="AQ95" s="4114"/>
      <c r="AR95" s="4114"/>
      <c r="AS95" s="4114"/>
      <c r="AT95" s="4114"/>
      <c r="AU95" s="4114"/>
      <c r="AV95" s="4114"/>
      <c r="AW95" s="4114"/>
      <c r="AX95" s="4114"/>
      <c r="AY95" s="4114"/>
      <c r="AZ95" s="4114"/>
      <c r="BA95" s="4114"/>
      <c r="BB95" s="4114"/>
      <c r="BE95" s="3"/>
      <c r="BF95" s="3"/>
      <c r="BG95" s="3"/>
      <c r="BH95" s="3"/>
      <c r="BI95" s="3"/>
      <c r="BJ95" s="3"/>
      <c r="BK95" s="3"/>
      <c r="BL95" s="3"/>
      <c r="BM95" s="3"/>
      <c r="BN95" s="3"/>
      <c r="BO95" s="3"/>
      <c r="BP95" s="3"/>
      <c r="BQ95" s="3"/>
      <c r="BR95" s="3"/>
      <c r="BS95" s="3"/>
      <c r="BT95" s="3"/>
      <c r="BU95" s="3"/>
      <c r="BV95" s="3"/>
      <c r="BW95" s="3"/>
      <c r="BX95" s="3"/>
      <c r="BY95" s="3"/>
      <c r="BZ95" s="3"/>
      <c r="CA95" s="3"/>
      <c r="CB95" s="3"/>
      <c r="CC95" s="3"/>
    </row>
    <row r="96" spans="1:81" ht="13.5" customHeight="1">
      <c r="A96" s="9"/>
      <c r="B96" s="4113"/>
      <c r="C96" s="4113"/>
      <c r="D96" s="4113"/>
      <c r="E96" s="4113"/>
      <c r="F96" s="4113"/>
      <c r="G96" s="4113"/>
      <c r="H96" s="4113"/>
      <c r="I96" s="4113"/>
      <c r="J96" s="4114"/>
      <c r="K96" s="4114"/>
      <c r="L96" s="4114"/>
      <c r="M96" s="4114"/>
      <c r="N96" s="4114"/>
      <c r="O96" s="4114"/>
      <c r="P96" s="4114"/>
      <c r="Q96" s="4114"/>
      <c r="R96" s="4114"/>
      <c r="S96" s="4114"/>
      <c r="T96" s="4114"/>
      <c r="U96" s="4114"/>
      <c r="V96" s="4114"/>
      <c r="W96" s="4114"/>
      <c r="X96" s="4114"/>
      <c r="Y96" s="4114"/>
      <c r="Z96" s="4114"/>
      <c r="AA96" s="4114"/>
      <c r="AB96" s="4114"/>
      <c r="AC96" s="4114"/>
      <c r="AD96" s="4114"/>
      <c r="AE96" s="4114"/>
      <c r="AF96" s="4114"/>
      <c r="AG96" s="4114"/>
      <c r="AH96" s="4114"/>
      <c r="AI96" s="4114"/>
      <c r="AJ96" s="4114"/>
      <c r="AK96" s="4114"/>
      <c r="AL96" s="4114"/>
      <c r="AM96" s="4114"/>
      <c r="AN96" s="4114"/>
      <c r="AO96" s="4114"/>
      <c r="AP96" s="4114"/>
      <c r="AQ96" s="4114"/>
      <c r="AR96" s="4114"/>
      <c r="AS96" s="4114"/>
      <c r="AT96" s="4114"/>
      <c r="AU96" s="4114"/>
      <c r="AV96" s="4114"/>
      <c r="AW96" s="4114"/>
      <c r="AX96" s="4114"/>
      <c r="AY96" s="4114"/>
      <c r="AZ96" s="4114"/>
      <c r="BA96" s="4114"/>
      <c r="BB96" s="4114"/>
      <c r="BE96" s="3"/>
      <c r="BF96" s="3"/>
      <c r="BG96" s="3"/>
      <c r="BH96" s="3"/>
      <c r="BI96" s="3"/>
      <c r="BJ96" s="3"/>
      <c r="BK96" s="3"/>
      <c r="BL96" s="3"/>
      <c r="BM96" s="3"/>
      <c r="BN96" s="3"/>
      <c r="BO96" s="3"/>
      <c r="BP96" s="3"/>
      <c r="BQ96" s="3"/>
      <c r="BR96" s="3"/>
      <c r="BS96" s="3"/>
      <c r="BT96" s="3"/>
      <c r="BU96" s="3"/>
      <c r="BV96" s="3"/>
      <c r="BW96" s="3"/>
      <c r="BX96" s="3"/>
      <c r="BY96" s="3"/>
      <c r="BZ96" s="3"/>
      <c r="CA96" s="3"/>
      <c r="CB96" s="3"/>
      <c r="CC96" s="3"/>
    </row>
    <row r="97" spans="1:106" ht="13.5" customHeight="1">
      <c r="A97" s="9"/>
      <c r="B97" s="4113" t="s">
        <v>2017</v>
      </c>
      <c r="C97" s="4113"/>
      <c r="D97" s="4113"/>
      <c r="E97" s="4113"/>
      <c r="F97" s="4113"/>
      <c r="G97" s="4113"/>
      <c r="H97" s="4113"/>
      <c r="I97" s="4113"/>
      <c r="J97" s="4114" t="s">
        <v>2022</v>
      </c>
      <c r="K97" s="4114"/>
      <c r="L97" s="4114"/>
      <c r="M97" s="4114"/>
      <c r="N97" s="4114"/>
      <c r="O97" s="4114"/>
      <c r="P97" s="4114"/>
      <c r="Q97" s="4114"/>
      <c r="R97" s="4114"/>
      <c r="S97" s="4114"/>
      <c r="T97" s="4114"/>
      <c r="U97" s="4114"/>
      <c r="V97" s="4114"/>
      <c r="W97" s="4114"/>
      <c r="X97" s="4114"/>
      <c r="Y97" s="4114"/>
      <c r="Z97" s="4114"/>
      <c r="AA97" s="4114"/>
      <c r="AB97" s="4114"/>
      <c r="AC97" s="4114"/>
      <c r="AD97" s="4114"/>
      <c r="AE97" s="4114"/>
      <c r="AF97" s="4114"/>
      <c r="AG97" s="4114"/>
      <c r="AH97" s="4114"/>
      <c r="AI97" s="4114"/>
      <c r="AJ97" s="4114"/>
      <c r="AK97" s="4114"/>
      <c r="AL97" s="4114"/>
      <c r="AM97" s="4114"/>
      <c r="AN97" s="4114"/>
      <c r="AO97" s="4114"/>
      <c r="AP97" s="4114"/>
      <c r="AQ97" s="4114"/>
      <c r="AR97" s="4114"/>
      <c r="AS97" s="4114"/>
      <c r="AT97" s="4114"/>
      <c r="AU97" s="4114"/>
      <c r="AV97" s="4114"/>
      <c r="AW97" s="4114"/>
      <c r="AX97" s="4114"/>
      <c r="AY97" s="4114"/>
      <c r="AZ97" s="4114"/>
      <c r="BA97" s="4114"/>
      <c r="BB97" s="4114"/>
      <c r="BE97" s="3"/>
      <c r="BF97" s="3"/>
      <c r="BG97" s="3"/>
      <c r="BH97" s="3"/>
      <c r="BI97" s="3"/>
      <c r="BJ97" s="3"/>
      <c r="BK97" s="3"/>
      <c r="BL97" s="3"/>
      <c r="BM97" s="3"/>
      <c r="BN97" s="3"/>
      <c r="BO97" s="3"/>
      <c r="BP97" s="3"/>
      <c r="BQ97" s="3"/>
      <c r="BR97" s="3"/>
      <c r="BS97" s="3"/>
      <c r="BT97" s="3"/>
      <c r="BU97" s="3"/>
      <c r="BV97" s="3"/>
      <c r="BW97" s="3"/>
      <c r="BX97" s="3"/>
      <c r="BY97" s="3"/>
      <c r="BZ97" s="3"/>
      <c r="CA97" s="3"/>
      <c r="CB97" s="3"/>
      <c r="CC97" s="3"/>
    </row>
    <row r="98" spans="1:106" ht="13.5" customHeight="1">
      <c r="A98" s="9"/>
      <c r="B98" s="4113"/>
      <c r="C98" s="4113"/>
      <c r="D98" s="4113"/>
      <c r="E98" s="4113"/>
      <c r="F98" s="4113"/>
      <c r="G98" s="4113"/>
      <c r="H98" s="4113"/>
      <c r="I98" s="4113"/>
      <c r="J98" s="4114"/>
      <c r="K98" s="4114"/>
      <c r="L98" s="4114"/>
      <c r="M98" s="4114"/>
      <c r="N98" s="4114"/>
      <c r="O98" s="4114"/>
      <c r="P98" s="4114"/>
      <c r="Q98" s="4114"/>
      <c r="R98" s="4114"/>
      <c r="S98" s="4114"/>
      <c r="T98" s="4114"/>
      <c r="U98" s="4114"/>
      <c r="V98" s="4114"/>
      <c r="W98" s="4114"/>
      <c r="X98" s="4114"/>
      <c r="Y98" s="4114"/>
      <c r="Z98" s="4114"/>
      <c r="AA98" s="4114"/>
      <c r="AB98" s="4114"/>
      <c r="AC98" s="4114"/>
      <c r="AD98" s="4114"/>
      <c r="AE98" s="4114"/>
      <c r="AF98" s="4114"/>
      <c r="AG98" s="4114"/>
      <c r="AH98" s="4114"/>
      <c r="AI98" s="4114"/>
      <c r="AJ98" s="4114"/>
      <c r="AK98" s="4114"/>
      <c r="AL98" s="4114"/>
      <c r="AM98" s="4114"/>
      <c r="AN98" s="4114"/>
      <c r="AO98" s="4114"/>
      <c r="AP98" s="4114"/>
      <c r="AQ98" s="4114"/>
      <c r="AR98" s="4114"/>
      <c r="AS98" s="4114"/>
      <c r="AT98" s="4114"/>
      <c r="AU98" s="4114"/>
      <c r="AV98" s="4114"/>
      <c r="AW98" s="4114"/>
      <c r="AX98" s="4114"/>
      <c r="AY98" s="4114"/>
      <c r="AZ98" s="4114"/>
      <c r="BA98" s="4114"/>
      <c r="BB98" s="4114"/>
      <c r="BE98" s="3"/>
      <c r="BF98" s="3"/>
      <c r="BG98" s="3"/>
      <c r="BH98" s="3"/>
      <c r="BI98" s="3"/>
      <c r="BJ98" s="3"/>
      <c r="BK98" s="3"/>
      <c r="BL98" s="3"/>
      <c r="BM98" s="3"/>
      <c r="BN98" s="3"/>
      <c r="BO98" s="3"/>
      <c r="BP98" s="3"/>
      <c r="BQ98" s="3"/>
      <c r="BR98" s="3"/>
      <c r="BS98" s="3"/>
      <c r="BT98" s="3"/>
      <c r="BU98" s="3"/>
      <c r="BV98" s="3"/>
      <c r="BW98" s="3"/>
      <c r="BX98" s="3"/>
      <c r="BY98" s="3"/>
      <c r="BZ98" s="3"/>
      <c r="CA98" s="3"/>
      <c r="CB98" s="3"/>
      <c r="CC98" s="3"/>
    </row>
    <row r="99" spans="1:106" ht="13.5" customHeight="1">
      <c r="B99" s="8"/>
      <c r="C99" s="8"/>
      <c r="D99" s="8"/>
      <c r="E99" s="8"/>
      <c r="F99" s="8"/>
      <c r="G99" s="8"/>
      <c r="H99" s="8"/>
      <c r="I99" s="8"/>
      <c r="J99" s="8"/>
      <c r="K99" s="8"/>
      <c r="L99" s="8"/>
      <c r="M99" s="8"/>
      <c r="N99" s="8"/>
      <c r="O99" s="8"/>
      <c r="P99" s="8"/>
      <c r="Q99" s="8"/>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8"/>
      <c r="AS99" s="8"/>
      <c r="AT99" s="8"/>
      <c r="AU99" s="8"/>
      <c r="AV99" s="106"/>
      <c r="AW99" s="106"/>
      <c r="AX99" s="106"/>
      <c r="AY99" s="106"/>
      <c r="AZ99" s="106"/>
      <c r="BA99" s="106"/>
      <c r="BB99" s="106"/>
      <c r="BE99" s="3"/>
      <c r="BF99" s="3"/>
      <c r="BG99" s="3"/>
      <c r="BH99" s="3"/>
      <c r="BI99" s="3"/>
      <c r="BJ99" s="3"/>
      <c r="BK99" s="3"/>
      <c r="BL99" s="3"/>
      <c r="BM99" s="3"/>
      <c r="BN99" s="3"/>
      <c r="BO99" s="3"/>
      <c r="BP99" s="3"/>
      <c r="BQ99" s="3"/>
      <c r="BR99" s="3"/>
      <c r="BS99" s="3"/>
      <c r="BT99" s="3"/>
      <c r="BU99" s="3"/>
      <c r="BV99" s="3"/>
      <c r="BW99" s="3"/>
      <c r="BX99" s="3"/>
      <c r="BY99" s="3"/>
      <c r="BZ99" s="3"/>
      <c r="CA99" s="3"/>
      <c r="CB99" s="3"/>
      <c r="CC99" s="3"/>
    </row>
    <row r="100" spans="1:106" ht="13.5" customHeight="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row>
    <row r="101" spans="1:106" ht="13.5" customHeight="1" thickBot="1"/>
    <row r="102" spans="1:106" ht="46.5" customHeight="1" thickBot="1">
      <c r="CF102" s="460" t="s">
        <v>618</v>
      </c>
      <c r="CG102" s="460" t="s">
        <v>1639</v>
      </c>
      <c r="CH102" s="460"/>
      <c r="CI102" s="460"/>
      <c r="CJ102" s="460"/>
      <c r="CK102" s="460"/>
      <c r="CL102" s="460"/>
      <c r="CM102" s="460"/>
      <c r="CN102" s="460" t="s">
        <v>1080</v>
      </c>
      <c r="CO102" s="460"/>
      <c r="CP102" s="460"/>
      <c r="CQ102" s="460"/>
      <c r="CR102" s="460" t="s">
        <v>9</v>
      </c>
      <c r="CS102" s="458"/>
    </row>
    <row r="103" spans="1:106" ht="46.5" customHeight="1" thickBot="1">
      <c r="CF103" s="460" t="s">
        <v>1078</v>
      </c>
      <c r="CG103" s="460"/>
      <c r="CH103" s="461" t="s">
        <v>1640</v>
      </c>
      <c r="CI103" s="463"/>
      <c r="CJ103" s="462">
        <v>1.4E-2</v>
      </c>
      <c r="CK103" s="462"/>
      <c r="CL103" s="465">
        <f>IFERROR(ROUNDDOWN(CG103/CG104*CI103*CJ103,0),0)</f>
        <v>0</v>
      </c>
      <c r="CM103" s="460"/>
      <c r="CN103" s="460"/>
      <c r="CO103" s="462">
        <v>1.7000000000000001E-2</v>
      </c>
      <c r="CP103" s="464">
        <f>ROUNDDOWN(CN103*CO103,0)</f>
        <v>0</v>
      </c>
      <c r="CQ103" s="460"/>
      <c r="CR103" s="465">
        <f>SUM(CL:CL,CP:CP)</f>
        <v>0</v>
      </c>
      <c r="CS103" s="458"/>
    </row>
    <row r="104" spans="1:106" ht="46.5" customHeight="1" thickBot="1">
      <c r="CF104" s="460" t="s">
        <v>1079</v>
      </c>
      <c r="CG104" s="460"/>
      <c r="CH104" s="461" t="s">
        <v>1641</v>
      </c>
      <c r="CI104" s="463"/>
      <c r="CJ104" s="462">
        <v>3.0000000000000001E-3</v>
      </c>
      <c r="CK104" s="462"/>
      <c r="CL104" s="465">
        <f>IFERROR(ROUNDDOWN(CG103/CG104*CI104*CJ104*0.5,0),0)</f>
        <v>0</v>
      </c>
      <c r="CM104" s="460"/>
      <c r="CN104" s="460"/>
      <c r="CO104" s="460"/>
      <c r="CP104" s="460"/>
      <c r="CQ104" s="460"/>
      <c r="CR104" s="460"/>
      <c r="CS104" s="458"/>
    </row>
    <row r="105" spans="1:106" ht="46.5" customHeight="1" thickBot="1">
      <c r="I105" s="52"/>
      <c r="J105" s="52"/>
      <c r="K105" s="52"/>
      <c r="L105" s="52"/>
      <c r="M105" s="52"/>
      <c r="N105" s="52"/>
      <c r="O105" s="52"/>
      <c r="P105" s="52"/>
      <c r="Q105" s="52"/>
      <c r="R105" s="52"/>
      <c r="S105" s="52"/>
      <c r="T105" s="52"/>
      <c r="U105" s="52"/>
      <c r="V105" s="52"/>
      <c r="W105" s="52"/>
      <c r="X105" s="52"/>
      <c r="Y105" s="52"/>
      <c r="Z105" s="52"/>
      <c r="AA105" s="52"/>
      <c r="AB105" s="52"/>
      <c r="CF105" s="460"/>
      <c r="CG105" s="460"/>
      <c r="CH105" s="461"/>
      <c r="CI105" s="463"/>
      <c r="CJ105" s="460"/>
      <c r="CK105" s="460"/>
      <c r="CL105" s="460"/>
      <c r="CM105" s="460"/>
      <c r="CN105" s="460"/>
      <c r="CO105" s="460"/>
      <c r="CP105" s="460"/>
      <c r="CQ105" s="460"/>
      <c r="CR105" s="460"/>
      <c r="CS105" s="458"/>
    </row>
    <row r="106" spans="1:106" ht="46.5" customHeight="1" thickBot="1">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5"/>
      <c r="AF106" s="55"/>
      <c r="AG106" s="55"/>
      <c r="AH106" s="55"/>
      <c r="AI106" s="55"/>
      <c r="AJ106" s="55"/>
      <c r="CF106" s="460" t="s">
        <v>1078</v>
      </c>
      <c r="CG106" s="460"/>
      <c r="CH106" s="461" t="s">
        <v>1640</v>
      </c>
      <c r="CI106" s="463"/>
      <c r="CJ106" s="462">
        <v>1.4E-2</v>
      </c>
      <c r="CK106" s="462"/>
      <c r="CL106" s="465">
        <f>IFERROR(ROUNDDOWN(CG106/CG107*CI106*CJ106,0),0)</f>
        <v>0</v>
      </c>
      <c r="CM106" s="460"/>
      <c r="CN106" s="460"/>
      <c r="CO106" s="460"/>
      <c r="CP106" s="460"/>
      <c r="CQ106" s="460"/>
      <c r="CR106" s="460"/>
      <c r="CS106" s="458"/>
    </row>
    <row r="107" spans="1:106" ht="46.5" customHeight="1" thickBot="1">
      <c r="D107" s="52"/>
      <c r="E107" s="52"/>
      <c r="F107" s="52"/>
      <c r="G107" s="52"/>
      <c r="H107" s="52"/>
      <c r="I107" s="52"/>
      <c r="J107" s="52"/>
      <c r="K107" s="52"/>
      <c r="AA107" s="52"/>
      <c r="AB107" s="52"/>
      <c r="AC107" s="52"/>
      <c r="AD107" s="52"/>
      <c r="AE107" s="56"/>
      <c r="AF107" s="56"/>
      <c r="AG107" s="56"/>
      <c r="AH107" s="56"/>
      <c r="AI107" s="56"/>
      <c r="AJ107" s="56"/>
      <c r="AK107" s="56"/>
      <c r="AL107" s="56"/>
      <c r="AP107" s="56"/>
      <c r="AQ107" s="56"/>
      <c r="AR107" s="56"/>
      <c r="AS107" s="56"/>
      <c r="AT107" s="56"/>
      <c r="AU107" s="56"/>
      <c r="CF107" s="460" t="s">
        <v>1079</v>
      </c>
      <c r="CG107" s="460"/>
      <c r="CH107" s="461" t="s">
        <v>1641</v>
      </c>
      <c r="CI107" s="463"/>
      <c r="CJ107" s="462">
        <v>3.0000000000000001E-3</v>
      </c>
      <c r="CK107" s="462"/>
      <c r="CL107" s="465">
        <f>IFERROR(ROUNDDOWN(CG106/CG107*CI107*CJ107*0.5,0),0)</f>
        <v>0</v>
      </c>
      <c r="CM107" s="460"/>
      <c r="CN107" s="460"/>
      <c r="CO107" s="460"/>
      <c r="CP107" s="460"/>
      <c r="CQ107" s="460"/>
      <c r="CR107" s="460"/>
      <c r="CS107" s="458"/>
    </row>
    <row r="108" spans="1:106" ht="46.5" customHeight="1" thickBot="1">
      <c r="D108" s="52"/>
      <c r="E108" s="52"/>
      <c r="F108" s="52"/>
      <c r="G108" s="52"/>
      <c r="H108" s="52"/>
      <c r="I108" s="52"/>
      <c r="J108" s="52"/>
      <c r="K108" s="52"/>
      <c r="AA108" s="52"/>
      <c r="AB108" s="52"/>
      <c r="AC108" s="52"/>
      <c r="AD108" s="52"/>
      <c r="AE108" s="56"/>
      <c r="AF108" s="56"/>
      <c r="AG108" s="56"/>
      <c r="AH108" s="56"/>
      <c r="AI108" s="56"/>
      <c r="AJ108" s="56"/>
      <c r="AK108" s="56"/>
      <c r="AL108" s="56"/>
      <c r="AM108" s="56"/>
      <c r="AN108" s="56"/>
      <c r="AO108" s="56"/>
      <c r="AP108" s="56"/>
      <c r="AQ108" s="56"/>
      <c r="AR108" s="56"/>
      <c r="AS108" s="56"/>
      <c r="AT108" s="56"/>
      <c r="AU108" s="56"/>
      <c r="CF108" s="460"/>
      <c r="CG108" s="460"/>
      <c r="CH108" s="461"/>
      <c r="CI108" s="463"/>
      <c r="CJ108" s="460"/>
      <c r="CK108" s="460"/>
      <c r="CL108" s="460"/>
      <c r="CM108" s="460"/>
      <c r="CN108" s="460"/>
      <c r="CO108" s="460"/>
      <c r="CP108" s="460"/>
      <c r="CQ108" s="460"/>
      <c r="CR108" s="460"/>
      <c r="CS108" s="458"/>
    </row>
    <row r="109" spans="1:106" ht="46.5" customHeight="1" thickBot="1">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5"/>
      <c r="AF109" s="55"/>
      <c r="AG109" s="55"/>
      <c r="AH109" s="55"/>
      <c r="AI109" s="55"/>
      <c r="AJ109" s="55"/>
      <c r="BE109" s="3"/>
      <c r="BF109" s="3"/>
      <c r="BG109" s="3"/>
      <c r="BH109" s="3"/>
      <c r="BI109" s="3"/>
      <c r="BJ109" s="3"/>
      <c r="CF109" s="460" t="s">
        <v>1078</v>
      </c>
      <c r="CG109" s="460"/>
      <c r="CH109" s="461" t="s">
        <v>1640</v>
      </c>
      <c r="CI109" s="463"/>
      <c r="CJ109" s="462">
        <v>1.4E-2</v>
      </c>
      <c r="CK109" s="462"/>
      <c r="CL109" s="465">
        <f>IFERROR(ROUNDDOWN(CG109/CG110*CI109*CJ109,0),0)</f>
        <v>0</v>
      </c>
      <c r="CM109" s="460"/>
      <c r="CN109" s="460"/>
      <c r="CO109" s="460"/>
      <c r="CP109" s="460"/>
      <c r="CQ109" s="460"/>
      <c r="CR109" s="460"/>
      <c r="CS109" s="458"/>
    </row>
    <row r="110" spans="1:106" ht="46.5" customHeight="1" thickBot="1">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5"/>
      <c r="AF110" s="55"/>
      <c r="AG110" s="55"/>
      <c r="AH110" s="55"/>
      <c r="AI110" s="55"/>
      <c r="AJ110" s="55"/>
      <c r="BE110" s="3"/>
      <c r="BF110" s="3"/>
      <c r="BG110" s="3"/>
      <c r="BH110" s="3"/>
      <c r="BI110" s="3"/>
      <c r="BJ110" s="3"/>
      <c r="CF110" s="460" t="s">
        <v>1079</v>
      </c>
      <c r="CG110" s="460"/>
      <c r="CH110" s="461" t="s">
        <v>1641</v>
      </c>
      <c r="CI110" s="463"/>
      <c r="CJ110" s="462">
        <v>3.0000000000000001E-3</v>
      </c>
      <c r="CK110" s="462"/>
      <c r="CL110" s="465">
        <f>IFERROR(ROUNDDOWN(CG109/CG110*CI110*CJ110*0.5,0),0)</f>
        <v>0</v>
      </c>
      <c r="CM110" s="460"/>
      <c r="CN110" s="460"/>
      <c r="CO110" s="460"/>
      <c r="CP110" s="460"/>
      <c r="CQ110" s="460"/>
      <c r="CR110" s="460"/>
      <c r="CS110" s="458"/>
    </row>
    <row r="111" spans="1:106" ht="46.5" customHeight="1" thickBot="1">
      <c r="D111" s="52"/>
      <c r="E111" s="52"/>
      <c r="F111" s="52"/>
      <c r="G111" s="52"/>
      <c r="H111" s="52"/>
      <c r="I111" s="52"/>
      <c r="J111" s="52"/>
      <c r="K111" s="52"/>
      <c r="AA111" s="52"/>
      <c r="AB111" s="52"/>
      <c r="AC111" s="52"/>
      <c r="AD111" s="52"/>
      <c r="AE111" s="56"/>
      <c r="AF111" s="56"/>
      <c r="AG111" s="56"/>
      <c r="AH111" s="56"/>
      <c r="AI111" s="56"/>
      <c r="AJ111" s="56"/>
      <c r="AK111" s="56"/>
      <c r="AL111" s="56"/>
      <c r="AM111" s="56"/>
      <c r="AN111" s="56"/>
      <c r="AO111" s="56"/>
      <c r="AP111" s="56"/>
      <c r="AQ111" s="56"/>
      <c r="AR111" s="56"/>
      <c r="AS111" s="56"/>
      <c r="AT111" s="56"/>
      <c r="AU111" s="56"/>
      <c r="BE111" s="3"/>
      <c r="BF111" s="3"/>
      <c r="BG111" s="3"/>
      <c r="BH111" s="3"/>
      <c r="BI111" s="3"/>
      <c r="BJ111" s="3"/>
      <c r="CF111" s="460"/>
      <c r="CG111" s="460"/>
      <c r="CH111" s="461"/>
      <c r="CI111" s="463"/>
      <c r="CJ111" s="460"/>
      <c r="CK111" s="460"/>
      <c r="CL111" s="460"/>
      <c r="CM111" s="460"/>
      <c r="CN111" s="460"/>
      <c r="CO111" s="460"/>
      <c r="CP111" s="460"/>
      <c r="CQ111" s="460"/>
      <c r="CR111" s="460"/>
      <c r="CS111" s="458"/>
    </row>
    <row r="112" spans="1:106" ht="46.5" customHeight="1" thickBot="1">
      <c r="D112" s="52"/>
      <c r="E112" s="52"/>
      <c r="F112" s="52"/>
      <c r="G112" s="52"/>
      <c r="H112" s="52"/>
      <c r="I112" s="52"/>
      <c r="J112" s="52"/>
      <c r="K112" s="52"/>
      <c r="AA112" s="52"/>
      <c r="AB112" s="52"/>
      <c r="AC112" s="52"/>
      <c r="AD112" s="52"/>
      <c r="AE112" s="56"/>
      <c r="AF112" s="56"/>
      <c r="AG112" s="56"/>
      <c r="AH112" s="56"/>
      <c r="AI112" s="56"/>
      <c r="AJ112" s="56"/>
      <c r="AK112" s="56"/>
      <c r="AL112" s="56"/>
      <c r="AM112" s="56"/>
      <c r="AN112" s="56"/>
      <c r="AO112" s="56"/>
      <c r="AP112" s="56"/>
      <c r="AQ112" s="56"/>
      <c r="AR112" s="56"/>
      <c r="AS112" s="56"/>
      <c r="AT112" s="56"/>
      <c r="AU112" s="56"/>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460" t="s">
        <v>1078</v>
      </c>
      <c r="CG112" s="460"/>
      <c r="CH112" s="461" t="s">
        <v>1640</v>
      </c>
      <c r="CI112" s="463"/>
      <c r="CJ112" s="462">
        <v>1.4E-2</v>
      </c>
      <c r="CK112" s="462"/>
      <c r="CL112" s="465">
        <f>IFERROR(ROUNDDOWN(CG112/CG113*CI112*CJ112,0),0)</f>
        <v>0</v>
      </c>
      <c r="CM112" s="460"/>
      <c r="CN112" s="460"/>
      <c r="CO112" s="460"/>
      <c r="CP112" s="460"/>
      <c r="CQ112" s="460"/>
      <c r="CR112" s="460"/>
      <c r="CS112" s="459"/>
      <c r="CT112" s="3"/>
      <c r="CU112" s="3"/>
      <c r="CV112" s="3"/>
      <c r="CW112" s="3"/>
      <c r="CX112" s="3"/>
      <c r="CY112" s="3"/>
      <c r="CZ112" s="3"/>
      <c r="DA112" s="3"/>
      <c r="DB112" s="3"/>
    </row>
    <row r="113" spans="57:106" ht="46.5" customHeight="1" thickBot="1">
      <c r="BE113" s="3"/>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460" t="s">
        <v>1079</v>
      </c>
      <c r="CG113" s="460"/>
      <c r="CH113" s="461" t="s">
        <v>1641</v>
      </c>
      <c r="CI113" s="463"/>
      <c r="CJ113" s="462">
        <v>3.0000000000000001E-3</v>
      </c>
      <c r="CK113" s="462"/>
      <c r="CL113" s="465">
        <f>IFERROR(ROUNDDOWN(CG112/CG113*CI113*CJ113*0.5,0),0)</f>
        <v>0</v>
      </c>
      <c r="CM113" s="460"/>
      <c r="CN113" s="460"/>
      <c r="CO113" s="460"/>
      <c r="CP113" s="460"/>
      <c r="CQ113" s="460"/>
      <c r="CR113" s="460"/>
      <c r="CS113" s="133"/>
      <c r="CT113" s="51"/>
      <c r="CU113" s="51"/>
      <c r="CV113" s="51"/>
      <c r="CW113" s="51"/>
      <c r="CX113" s="51"/>
      <c r="CY113" s="51"/>
      <c r="CZ113" s="51"/>
      <c r="DA113" s="51"/>
      <c r="DB113" s="3"/>
    </row>
    <row r="114" spans="57:106" ht="13.5" customHeight="1">
      <c r="BE114" s="3"/>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3"/>
    </row>
    <row r="115" spans="57:106" ht="13.5" customHeight="1">
      <c r="BE115" s="3"/>
      <c r="BF115" s="3"/>
      <c r="BG115" s="3"/>
      <c r="BH115" s="3"/>
      <c r="BI115" s="3"/>
      <c r="BJ115" s="3"/>
      <c r="BK115" s="3"/>
      <c r="BL115" s="3"/>
      <c r="BM115" s="3"/>
      <c r="BN115" s="3"/>
      <c r="BO115" s="3"/>
      <c r="BP115" s="3"/>
      <c r="BQ115" s="3"/>
      <c r="BR115" s="3"/>
      <c r="BS115" s="3"/>
      <c r="BT115" s="3"/>
      <c r="BU115" s="3"/>
      <c r="BV115" s="3"/>
      <c r="BW115" s="3"/>
      <c r="BX115" s="3"/>
      <c r="BY115" s="3"/>
      <c r="BZ115" s="3"/>
      <c r="CA115" s="51"/>
      <c r="CB115" s="51"/>
      <c r="CC115" s="51"/>
      <c r="CD115" s="51"/>
      <c r="CE115" s="51"/>
      <c r="CF115" s="51"/>
      <c r="DB115" s="3"/>
    </row>
    <row r="116" spans="57:106" ht="13.5" customHeight="1">
      <c r="BE116" s="3"/>
      <c r="BF116" s="3"/>
      <c r="BG116" s="3"/>
      <c r="BH116" s="3"/>
      <c r="BI116" s="3"/>
      <c r="BJ116" s="3"/>
      <c r="BK116" s="3"/>
      <c r="BL116" s="3"/>
      <c r="BM116" s="3"/>
      <c r="BN116" s="3"/>
      <c r="BO116" s="3"/>
      <c r="BP116" s="3"/>
      <c r="BQ116" s="3"/>
      <c r="BR116" s="3"/>
      <c r="BS116" s="3"/>
      <c r="BT116" s="3"/>
      <c r="BU116" s="3"/>
      <c r="BV116" s="3"/>
      <c r="BW116" s="3"/>
      <c r="BX116" s="3"/>
      <c r="BY116" s="3"/>
      <c r="BZ116" s="3"/>
      <c r="CA116" s="51"/>
      <c r="CB116" s="51"/>
      <c r="CC116" s="51"/>
      <c r="CD116" s="51"/>
      <c r="CE116" s="51"/>
      <c r="CF116" s="51"/>
      <c r="DB116" s="3"/>
    </row>
    <row r="117" spans="57:106" ht="13.5" customHeight="1">
      <c r="BE117" s="3"/>
      <c r="BF117" s="3"/>
      <c r="BG117" s="3"/>
      <c r="BH117" s="3"/>
      <c r="BI117" s="3"/>
      <c r="BJ117" s="3"/>
      <c r="BK117" s="3"/>
      <c r="BL117" s="3"/>
      <c r="BM117" s="3"/>
      <c r="BN117" s="3"/>
      <c r="BO117" s="3"/>
      <c r="BP117" s="3"/>
      <c r="BQ117" s="3"/>
      <c r="BR117" s="3"/>
      <c r="BS117" s="3"/>
      <c r="BT117" s="3"/>
      <c r="BU117" s="3"/>
      <c r="BV117" s="3"/>
      <c r="BW117" s="3"/>
      <c r="BX117" s="3"/>
      <c r="BY117" s="3"/>
      <c r="BZ117" s="3"/>
      <c r="CA117" s="51"/>
      <c r="CB117" s="51"/>
      <c r="CC117" s="51"/>
      <c r="CD117" s="51"/>
      <c r="CE117" s="51"/>
      <c r="CF117" s="51"/>
      <c r="DB117" s="3"/>
    </row>
    <row r="118" spans="57:106" ht="13.5" customHeight="1">
      <c r="BE118" s="3"/>
      <c r="BF118" s="3"/>
      <c r="BG118" s="3"/>
      <c r="BH118" s="3"/>
      <c r="BI118" s="3"/>
      <c r="BJ118" s="3"/>
      <c r="CB118" s="51"/>
      <c r="CC118" s="51"/>
      <c r="CD118" s="51"/>
      <c r="CE118" s="51"/>
      <c r="CF118" s="51"/>
      <c r="DB118" s="3"/>
    </row>
    <row r="119" spans="57:106" ht="13.5" customHeight="1">
      <c r="BE119" s="3"/>
      <c r="BF119" s="3"/>
      <c r="BG119" s="3"/>
      <c r="BH119" s="3"/>
      <c r="BI119" s="3"/>
      <c r="BJ119" s="3"/>
      <c r="CB119" s="51"/>
      <c r="CC119" s="51"/>
      <c r="CD119" s="51"/>
      <c r="CE119" s="51"/>
      <c r="CF119" s="51"/>
      <c r="DB119" s="3"/>
    </row>
    <row r="120" spans="57:106" ht="13.5" customHeight="1">
      <c r="BE120" s="3"/>
      <c r="BF120" s="3"/>
      <c r="BG120" s="3"/>
      <c r="BH120" s="3"/>
      <c r="BI120" s="3"/>
      <c r="BJ120" s="3"/>
      <c r="BK120" s="3"/>
      <c r="BL120" s="3"/>
      <c r="BM120" s="3"/>
      <c r="BN120" s="3"/>
      <c r="BO120" s="3"/>
      <c r="BP120" s="3"/>
      <c r="BQ120" s="3"/>
      <c r="BR120" s="3"/>
      <c r="BS120" s="3"/>
      <c r="BT120" s="3"/>
      <c r="BU120" s="3"/>
      <c r="BV120" s="3"/>
      <c r="BW120" s="3"/>
      <c r="BX120" s="3"/>
      <c r="BY120" s="3"/>
      <c r="BZ120" s="3"/>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DA120" s="3"/>
      <c r="DB120" s="3"/>
    </row>
    <row r="121" spans="57:106" ht="13.5" customHeight="1">
      <c r="BE121" s="3"/>
      <c r="DB121" s="3"/>
    </row>
    <row r="122" spans="57:106" ht="13.5" customHeight="1">
      <c r="BE122" s="3"/>
      <c r="DB122" s="3"/>
    </row>
    <row r="123" spans="57:106" ht="13.5" customHeight="1">
      <c r="BE123" s="3"/>
      <c r="BF123" s="3"/>
      <c r="BG123" s="3"/>
      <c r="BH123" s="3"/>
      <c r="BI123" s="3"/>
      <c r="BJ123" s="3"/>
      <c r="BK123" s="3"/>
      <c r="BL123" s="3"/>
      <c r="BM123" s="3"/>
      <c r="BN123" s="3"/>
      <c r="BO123" s="3"/>
      <c r="BZ123" s="3"/>
      <c r="CA123" s="51"/>
      <c r="CB123" s="51"/>
      <c r="CC123" s="51"/>
      <c r="CD123" s="51"/>
      <c r="CX123" s="51"/>
      <c r="CY123" s="54"/>
      <c r="CZ123" s="54"/>
      <c r="DA123" s="54"/>
      <c r="DB123" s="3"/>
    </row>
    <row r="124" spans="57:106" ht="13.5" customHeight="1">
      <c r="BE124" s="3"/>
      <c r="DB124" s="3"/>
    </row>
    <row r="125" spans="57:106" ht="13.5" customHeight="1">
      <c r="BE125" s="3"/>
      <c r="BF125" s="52"/>
      <c r="BG125" s="109"/>
      <c r="BH125" s="109"/>
      <c r="BI125" s="109"/>
      <c r="BJ125" s="109"/>
      <c r="BK125" s="109"/>
      <c r="BL125" s="109"/>
      <c r="BM125" s="109"/>
      <c r="BN125" s="109"/>
      <c r="BO125" s="109"/>
      <c r="BP125" s="109"/>
      <c r="BQ125" s="173"/>
      <c r="BR125" s="174"/>
      <c r="BS125" s="174"/>
      <c r="BT125" s="174"/>
      <c r="BU125" s="174"/>
      <c r="BV125" s="174"/>
      <c r="BW125" s="174"/>
      <c r="BX125" s="174"/>
      <c r="BY125" s="174"/>
      <c r="BZ125" s="174"/>
      <c r="CA125" s="173"/>
      <c r="CB125" s="173"/>
      <c r="CC125" s="173"/>
      <c r="CD125" s="173"/>
      <c r="CE125" s="173"/>
      <c r="CF125" s="173"/>
      <c r="CG125" s="173"/>
      <c r="CH125" s="173"/>
      <c r="CI125" s="175"/>
      <c r="CJ125" s="175"/>
      <c r="CK125" s="175"/>
      <c r="CL125" s="175"/>
      <c r="CM125" s="175"/>
      <c r="CN125" s="175"/>
      <c r="CO125" s="175"/>
      <c r="CP125" s="175"/>
      <c r="CQ125" s="175"/>
      <c r="CR125" s="109"/>
      <c r="CS125" s="109"/>
      <c r="CT125" s="109"/>
      <c r="CU125" s="109"/>
      <c r="CV125" s="109"/>
      <c r="CW125" s="109"/>
      <c r="CX125" s="109"/>
      <c r="CY125" s="109"/>
      <c r="CZ125" s="109"/>
      <c r="DA125" s="52"/>
      <c r="DB125" s="3"/>
    </row>
    <row r="126" spans="57:106" ht="13.5" customHeight="1">
      <c r="BF126" s="52"/>
      <c r="BG126" s="109"/>
      <c r="BH126" s="109"/>
      <c r="BI126" s="109"/>
      <c r="BJ126" s="109"/>
      <c r="BK126" s="109"/>
      <c r="BL126" s="109"/>
      <c r="BM126" s="109"/>
      <c r="BN126" s="109"/>
      <c r="BO126" s="109"/>
      <c r="BP126" s="109"/>
      <c r="BQ126" s="173"/>
      <c r="BR126" s="174"/>
      <c r="BS126" s="174"/>
      <c r="BT126" s="174"/>
      <c r="BU126" s="174"/>
      <c r="BV126" s="174"/>
      <c r="BW126" s="174"/>
      <c r="BX126" s="174"/>
      <c r="BY126" s="174"/>
      <c r="BZ126" s="174"/>
      <c r="CA126" s="173"/>
      <c r="CB126" s="173"/>
      <c r="CC126" s="173"/>
      <c r="CD126" s="173"/>
      <c r="CE126" s="173"/>
      <c r="CF126" s="173"/>
      <c r="CG126" s="173"/>
      <c r="CH126" s="173"/>
      <c r="CI126" s="175"/>
      <c r="CJ126" s="175"/>
      <c r="CK126" s="175"/>
      <c r="CL126" s="175"/>
      <c r="CM126" s="175"/>
      <c r="CN126" s="175"/>
      <c r="CO126" s="175"/>
      <c r="CP126" s="175"/>
      <c r="CQ126" s="175"/>
      <c r="CR126" s="109"/>
      <c r="CS126" s="109"/>
      <c r="CT126" s="109"/>
      <c r="CU126" s="109"/>
      <c r="CV126" s="109"/>
      <c r="CW126" s="109"/>
      <c r="CX126" s="109"/>
      <c r="CY126" s="109"/>
      <c r="CZ126" s="109"/>
      <c r="DA126" s="52"/>
    </row>
    <row r="127" spans="57:106" ht="13.5" customHeight="1">
      <c r="BF127" s="109"/>
      <c r="BG127" s="109"/>
      <c r="BH127" s="109"/>
      <c r="BI127" s="109"/>
      <c r="BJ127" s="109"/>
      <c r="BK127" s="109"/>
      <c r="BL127" s="109"/>
      <c r="BM127" s="109"/>
      <c r="BN127" s="109"/>
      <c r="BO127" s="109"/>
      <c r="BP127" s="109"/>
      <c r="BQ127" s="109"/>
      <c r="BR127" s="109"/>
      <c r="BS127" s="109"/>
      <c r="BT127" s="109"/>
      <c r="BU127" s="109"/>
      <c r="CW127" s="52"/>
      <c r="CX127" s="52"/>
      <c r="CY127" s="52"/>
      <c r="CZ127" s="52"/>
      <c r="DA127" s="52"/>
    </row>
    <row r="128" spans="57:106" ht="13.5" customHeight="1">
      <c r="BF128" s="109"/>
      <c r="BG128" s="109"/>
      <c r="BH128" s="109"/>
      <c r="BI128" s="109"/>
      <c r="BJ128" s="109"/>
      <c r="BK128" s="109"/>
      <c r="BL128" s="109"/>
      <c r="BM128" s="109"/>
      <c r="BN128" s="109"/>
      <c r="BO128" s="109"/>
      <c r="BP128" s="109"/>
      <c r="BQ128" s="109"/>
      <c r="BR128" s="109"/>
      <c r="BS128" s="109"/>
      <c r="BT128" s="109"/>
      <c r="BU128" s="109"/>
      <c r="CW128" s="52"/>
      <c r="CX128" s="52"/>
      <c r="CY128" s="52"/>
      <c r="CZ128" s="52"/>
      <c r="DA128" s="52"/>
    </row>
    <row r="129" spans="58:105" ht="13.5" customHeight="1">
      <c r="BF129" s="152"/>
      <c r="BG129" s="109"/>
      <c r="BH129" s="109"/>
      <c r="BI129" s="109"/>
      <c r="BJ129" s="109"/>
      <c r="BK129" s="109"/>
      <c r="BL129" s="109"/>
      <c r="BM129" s="109"/>
      <c r="BN129" s="109"/>
      <c r="BO129" s="109"/>
      <c r="BP129" s="109"/>
      <c r="BQ129" s="109"/>
      <c r="BR129" s="109"/>
      <c r="BS129" s="109"/>
      <c r="BT129" s="109"/>
      <c r="BU129" s="109"/>
      <c r="BV129" s="109"/>
      <c r="BW129" s="109"/>
      <c r="BX129" s="109"/>
      <c r="BY129" s="173"/>
      <c r="BZ129" s="173"/>
      <c r="CA129" s="175"/>
      <c r="CB129" s="175"/>
      <c r="CC129" s="175"/>
      <c r="CD129" s="175"/>
      <c r="CE129" s="175"/>
      <c r="CF129" s="175"/>
      <c r="CG129" s="175"/>
      <c r="CH129" s="175"/>
      <c r="CI129" s="109"/>
      <c r="CJ129" s="109"/>
      <c r="CK129" s="109"/>
      <c r="CL129" s="173"/>
      <c r="CM129" s="173"/>
      <c r="CN129" s="173"/>
      <c r="CO129" s="173"/>
      <c r="CP129" s="173"/>
      <c r="CQ129" s="173"/>
      <c r="CR129" s="174"/>
      <c r="CS129" s="174"/>
      <c r="CT129" s="173"/>
      <c r="CU129" s="173"/>
      <c r="CV129" s="151"/>
      <c r="CW129" s="151"/>
      <c r="CX129" s="151"/>
      <c r="CY129" s="151"/>
      <c r="CZ129" s="151"/>
      <c r="DA129" s="151"/>
    </row>
    <row r="130" spans="58:105" ht="13.5" customHeight="1">
      <c r="BG130" s="109"/>
      <c r="BH130" s="109"/>
      <c r="BI130" s="109"/>
      <c r="BJ130" s="109"/>
      <c r="BK130" s="109"/>
      <c r="BL130" s="109"/>
      <c r="BM130" s="109"/>
      <c r="BN130" s="109"/>
      <c r="BO130" s="109"/>
      <c r="BP130" s="109"/>
      <c r="BQ130" s="109"/>
      <c r="BR130" s="109"/>
      <c r="BS130" s="109"/>
      <c r="BT130" s="109"/>
      <c r="BU130" s="109"/>
      <c r="BV130" s="109"/>
      <c r="BW130" s="109"/>
      <c r="BX130" s="109"/>
      <c r="BY130" s="173"/>
      <c r="BZ130" s="173"/>
      <c r="CA130" s="175"/>
      <c r="CB130" s="175"/>
      <c r="CC130" s="175"/>
      <c r="CD130" s="175"/>
      <c r="CE130" s="175"/>
      <c r="CF130" s="175"/>
      <c r="CG130" s="175"/>
      <c r="CH130" s="175"/>
      <c r="CI130" s="109"/>
      <c r="CJ130" s="109"/>
      <c r="CK130" s="109"/>
      <c r="CL130" s="173"/>
      <c r="CM130" s="173"/>
      <c r="CN130" s="173"/>
      <c r="CO130" s="173"/>
      <c r="CP130" s="173"/>
      <c r="CQ130" s="173"/>
      <c r="CR130" s="174"/>
      <c r="CS130" s="174"/>
      <c r="CT130" s="173"/>
      <c r="CU130" s="173"/>
      <c r="CV130" s="151"/>
      <c r="CW130" s="151"/>
      <c r="CX130" s="151"/>
      <c r="CY130" s="151"/>
      <c r="CZ130" s="151"/>
      <c r="DA130" s="151"/>
    </row>
    <row r="131" spans="58:105" ht="13.5" customHeight="1">
      <c r="CF131" s="152"/>
      <c r="CG131" s="152"/>
      <c r="CH131" s="152"/>
      <c r="CI131" s="152"/>
      <c r="CJ131" s="152"/>
      <c r="CK131" s="152"/>
      <c r="CL131" s="152"/>
      <c r="CM131" s="152"/>
      <c r="CN131" s="152"/>
      <c r="CO131" s="152"/>
      <c r="CP131" s="152"/>
      <c r="CQ131" s="152"/>
      <c r="CR131" s="152"/>
      <c r="CS131" s="152"/>
      <c r="CT131" s="152"/>
      <c r="CU131" s="152"/>
      <c r="CV131" s="152"/>
      <c r="CW131" s="152"/>
      <c r="CX131" s="152"/>
      <c r="CY131" s="152"/>
    </row>
    <row r="132" spans="58:105" ht="13.5" customHeight="1">
      <c r="CF132" s="152"/>
      <c r="CG132" s="152"/>
      <c r="CH132" s="152"/>
      <c r="CI132" s="152"/>
      <c r="CJ132" s="152"/>
      <c r="CK132" s="152"/>
      <c r="CL132" s="152"/>
      <c r="CM132" s="152"/>
      <c r="CN132" s="152"/>
      <c r="CO132" s="152"/>
      <c r="CP132" s="152"/>
      <c r="CQ132" s="152"/>
      <c r="CR132" s="152"/>
      <c r="CS132" s="152"/>
      <c r="CT132" s="152"/>
      <c r="CU132" s="152"/>
      <c r="CV132" s="152"/>
      <c r="CW132" s="152"/>
      <c r="CX132" s="152"/>
      <c r="CY132" s="152"/>
    </row>
    <row r="133" spans="58:105" ht="13.5" customHeight="1">
      <c r="BF133" s="123"/>
      <c r="BG133" s="123"/>
      <c r="BH133" s="152"/>
      <c r="BI133" s="152"/>
      <c r="BJ133" s="152"/>
      <c r="BK133" s="152"/>
      <c r="BL133" s="152"/>
      <c r="BM133" s="152"/>
      <c r="BN133" s="173"/>
      <c r="BO133" s="173"/>
      <c r="BP133" s="173"/>
      <c r="BQ133" s="122"/>
      <c r="BR133" s="122"/>
      <c r="BS133" s="122"/>
      <c r="BT133" s="113"/>
      <c r="BU133" s="113"/>
      <c r="BV133" s="122"/>
      <c r="BW133" s="122"/>
      <c r="BX133" s="122"/>
      <c r="BY133" s="113"/>
      <c r="BZ133" s="113"/>
      <c r="CA133" s="176"/>
      <c r="CB133" s="176"/>
      <c r="CC133" s="176"/>
      <c r="CD133" s="113"/>
      <c r="CE133" s="113"/>
      <c r="CF133" s="152"/>
      <c r="CG133" s="152"/>
      <c r="CH133" s="152"/>
      <c r="CI133" s="152"/>
      <c r="CJ133" s="152"/>
      <c r="CK133" s="152"/>
      <c r="CL133" s="151"/>
      <c r="CM133" s="151"/>
      <c r="CN133" s="177"/>
      <c r="CO133" s="177"/>
      <c r="CP133" s="177"/>
      <c r="CQ133" s="177"/>
      <c r="CR133" s="177"/>
      <c r="CS133" s="177"/>
      <c r="CT133" s="177"/>
      <c r="CU133" s="177"/>
      <c r="CV133" s="110"/>
      <c r="CW133" s="151"/>
      <c r="CX133" s="151"/>
      <c r="CY133" s="151"/>
    </row>
    <row r="134" spans="58:105" ht="13.5" customHeight="1">
      <c r="BF134" s="123"/>
      <c r="BG134" s="123"/>
      <c r="BH134" s="152"/>
      <c r="BI134" s="152"/>
      <c r="BJ134" s="152"/>
      <c r="BK134" s="152"/>
      <c r="BL134" s="152"/>
      <c r="BM134" s="152"/>
      <c r="BN134" s="173"/>
      <c r="BO134" s="173"/>
      <c r="BP134" s="173"/>
      <c r="BQ134" s="122"/>
      <c r="BR134" s="122"/>
      <c r="BS134" s="122"/>
      <c r="BT134" s="113"/>
      <c r="BU134" s="113"/>
      <c r="BV134" s="122"/>
      <c r="BW134" s="122"/>
      <c r="BX134" s="122"/>
      <c r="BY134" s="113"/>
      <c r="BZ134" s="113"/>
      <c r="CA134" s="176"/>
      <c r="CB134" s="176"/>
      <c r="CC134" s="176"/>
      <c r="CD134" s="113"/>
      <c r="CE134" s="113"/>
      <c r="CF134" s="1"/>
      <c r="CG134" s="1"/>
      <c r="CH134" s="1"/>
      <c r="CI134" s="1"/>
      <c r="CJ134" s="1"/>
      <c r="CK134" s="1"/>
      <c r="CL134" s="151"/>
      <c r="CM134" s="151"/>
      <c r="CN134" s="177"/>
      <c r="CO134" s="177"/>
      <c r="CP134" s="177"/>
      <c r="CQ134" s="177"/>
      <c r="CR134" s="177"/>
      <c r="CS134" s="177"/>
      <c r="CT134" s="177"/>
      <c r="CU134" s="177"/>
      <c r="CV134" s="110"/>
      <c r="CW134" s="151"/>
      <c r="CX134" s="151"/>
      <c r="CY134" s="151"/>
      <c r="CZ134" s="3"/>
    </row>
    <row r="135" spans="58:105" ht="13.5" customHeight="1">
      <c r="BQ135" s="45"/>
      <c r="BR135" s="45"/>
      <c r="BS135" s="45"/>
      <c r="CF135" s="1"/>
      <c r="CG135" s="1"/>
      <c r="CH135" s="1"/>
      <c r="CI135" s="1"/>
      <c r="CJ135" s="1"/>
      <c r="CK135" s="1"/>
      <c r="CL135" s="3"/>
      <c r="CM135" s="3"/>
      <c r="CN135" s="48"/>
      <c r="CO135" s="48"/>
      <c r="CP135" s="48"/>
      <c r="CQ135" s="48"/>
      <c r="CR135" s="48"/>
      <c r="CS135" s="48"/>
      <c r="CT135" s="48"/>
      <c r="CU135" s="48"/>
      <c r="CV135" s="48"/>
      <c r="CW135" s="3"/>
      <c r="CX135" s="3"/>
      <c r="CY135" s="3"/>
      <c r="CZ135" s="3"/>
    </row>
    <row r="136" spans="58:105" ht="13.5" customHeight="1">
      <c r="CA136" s="151"/>
      <c r="CB136" s="173"/>
      <c r="CC136" s="173"/>
      <c r="CD136" s="173"/>
      <c r="CE136" s="173"/>
      <c r="CF136" s="173"/>
      <c r="CG136" s="173"/>
      <c r="CH136" s="173"/>
      <c r="CI136" s="173"/>
      <c r="CJ136" s="173"/>
      <c r="CK136" s="173"/>
      <c r="CL136" s="151"/>
      <c r="CM136" s="151"/>
      <c r="CN136" s="177"/>
      <c r="CO136" s="177"/>
      <c r="CP136" s="177"/>
      <c r="CQ136" s="177"/>
      <c r="CR136" s="177"/>
      <c r="CS136" s="177"/>
      <c r="CT136" s="177"/>
      <c r="CU136" s="177"/>
      <c r="CV136" s="110"/>
      <c r="CW136" s="151"/>
      <c r="CX136" s="151"/>
      <c r="CY136" s="151"/>
      <c r="CZ136" s="61"/>
      <c r="DA136" s="9"/>
    </row>
    <row r="137" spans="58:105" ht="13.5" customHeight="1">
      <c r="BG137" s="3"/>
      <c r="BH137" s="3"/>
      <c r="BI137" s="3"/>
      <c r="BW137" s="1"/>
      <c r="BX137" s="1"/>
      <c r="BY137" s="1"/>
      <c r="CA137" s="151"/>
      <c r="CB137" s="173"/>
      <c r="CC137" s="173"/>
      <c r="CD137" s="173"/>
      <c r="CE137" s="173"/>
      <c r="CF137" s="173"/>
      <c r="CG137" s="173"/>
      <c r="CH137" s="173"/>
      <c r="CI137" s="173"/>
      <c r="CJ137" s="173"/>
      <c r="CK137" s="173"/>
      <c r="CL137" s="151"/>
      <c r="CM137" s="151"/>
      <c r="CN137" s="177"/>
      <c r="CO137" s="177"/>
      <c r="CP137" s="177"/>
      <c r="CQ137" s="177"/>
      <c r="CR137" s="177"/>
      <c r="CS137" s="177"/>
      <c r="CT137" s="177"/>
      <c r="CU137" s="177"/>
      <c r="CV137" s="110"/>
      <c r="CW137" s="151"/>
      <c r="CX137" s="151"/>
      <c r="CY137" s="151"/>
      <c r="CZ137" s="61"/>
      <c r="DA137" s="9"/>
    </row>
    <row r="138" spans="58:105" ht="13.5" customHeight="1">
      <c r="BQ138" s="45"/>
      <c r="BR138" s="45"/>
      <c r="BS138" s="45"/>
      <c r="CN138" s="52"/>
      <c r="CO138" s="52"/>
      <c r="CP138" s="52"/>
      <c r="CQ138" s="52"/>
      <c r="CR138" s="52"/>
      <c r="CS138" s="52"/>
      <c r="CT138" s="52"/>
      <c r="CU138" s="52"/>
      <c r="CV138" s="52"/>
    </row>
    <row r="139" spans="58:105" ht="13.5" customHeight="1">
      <c r="BF139" s="3"/>
      <c r="BG139" s="3"/>
      <c r="BH139" s="3"/>
      <c r="BI139" s="3"/>
      <c r="BJ139" s="3"/>
      <c r="BK139" s="3"/>
      <c r="BL139" s="3"/>
      <c r="BM139" s="3"/>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3"/>
      <c r="CM139" s="3"/>
      <c r="CN139" s="48"/>
      <c r="CO139" s="48"/>
      <c r="CP139" s="48"/>
      <c r="CQ139" s="48"/>
      <c r="CR139" s="48"/>
      <c r="CS139" s="48"/>
      <c r="CT139" s="48"/>
      <c r="CU139" s="48"/>
      <c r="CV139" s="48"/>
      <c r="CW139" s="3"/>
      <c r="CX139" s="3"/>
      <c r="CY139" s="3"/>
      <c r="CZ139" s="3"/>
      <c r="DA139" s="3"/>
    </row>
    <row r="140" spans="58:105" ht="13.5" customHeight="1">
      <c r="BF140" s="123"/>
      <c r="BG140" s="123"/>
      <c r="BH140" s="152"/>
      <c r="BI140" s="152"/>
      <c r="BJ140" s="152"/>
      <c r="BK140" s="152"/>
      <c r="BL140" s="152"/>
      <c r="BM140" s="152"/>
      <c r="BN140" s="173"/>
      <c r="BO140" s="173"/>
      <c r="BP140" s="173"/>
      <c r="BQ140" s="122"/>
      <c r="BR140" s="122"/>
      <c r="BS140" s="122"/>
      <c r="BT140" s="113"/>
      <c r="BU140" s="113"/>
      <c r="BV140" s="122"/>
      <c r="BW140" s="122"/>
      <c r="BX140" s="122"/>
      <c r="BY140" s="113"/>
      <c r="BZ140" s="113"/>
      <c r="CA140" s="176"/>
      <c r="CB140" s="176"/>
      <c r="CC140" s="176"/>
      <c r="CD140" s="113"/>
      <c r="CE140" s="113"/>
      <c r="CF140" s="152"/>
      <c r="CG140" s="152"/>
      <c r="CH140" s="152"/>
      <c r="CI140" s="152"/>
      <c r="CJ140" s="152"/>
      <c r="CK140" s="152"/>
      <c r="CL140" s="151"/>
      <c r="CM140" s="151"/>
      <c r="CN140" s="177"/>
      <c r="CO140" s="177"/>
      <c r="CP140" s="177"/>
      <c r="CQ140" s="177"/>
      <c r="CR140" s="177"/>
      <c r="CS140" s="177"/>
      <c r="CT140" s="177"/>
      <c r="CU140" s="177"/>
      <c r="CV140" s="110"/>
      <c r="CW140" s="151"/>
      <c r="CX140" s="151"/>
      <c r="CY140" s="151"/>
    </row>
    <row r="141" spans="58:105" ht="13.5" customHeight="1">
      <c r="BF141" s="123"/>
      <c r="BG141" s="123"/>
      <c r="BH141" s="152"/>
      <c r="BI141" s="152"/>
      <c r="BJ141" s="152"/>
      <c r="BK141" s="152"/>
      <c r="BL141" s="152"/>
      <c r="BM141" s="152"/>
      <c r="BN141" s="173"/>
      <c r="BO141" s="173"/>
      <c r="BP141" s="173"/>
      <c r="BQ141" s="122"/>
      <c r="BR141" s="122"/>
      <c r="BS141" s="122"/>
      <c r="BT141" s="113"/>
      <c r="BU141" s="113"/>
      <c r="BV141" s="122"/>
      <c r="BW141" s="122"/>
      <c r="BX141" s="122"/>
      <c r="BY141" s="113"/>
      <c r="BZ141" s="113"/>
      <c r="CA141" s="176"/>
      <c r="CB141" s="176"/>
      <c r="CC141" s="176"/>
      <c r="CD141" s="113"/>
      <c r="CE141" s="113"/>
      <c r="CF141" s="1"/>
      <c r="CG141" s="1"/>
      <c r="CH141" s="1"/>
      <c r="CI141" s="1"/>
      <c r="CJ141" s="1"/>
      <c r="CK141" s="1"/>
      <c r="CL141" s="151"/>
      <c r="CM141" s="151"/>
      <c r="CN141" s="177"/>
      <c r="CO141" s="177"/>
      <c r="CP141" s="177"/>
      <c r="CQ141" s="177"/>
      <c r="CR141" s="177"/>
      <c r="CS141" s="177"/>
      <c r="CT141" s="177"/>
      <c r="CU141" s="177"/>
      <c r="CV141" s="110"/>
      <c r="CW141" s="151"/>
      <c r="CX141" s="151"/>
      <c r="CY141" s="151"/>
      <c r="CZ141" s="3"/>
    </row>
    <row r="142" spans="58:105" ht="13.5" customHeight="1">
      <c r="CF142" s="3"/>
      <c r="CG142" s="3"/>
      <c r="CH142" s="3"/>
      <c r="CI142" s="3"/>
      <c r="CJ142" s="3"/>
      <c r="CK142" s="3"/>
      <c r="CL142" s="3"/>
      <c r="CM142" s="3"/>
      <c r="CN142" s="48"/>
      <c r="CO142" s="48"/>
      <c r="CP142" s="48"/>
      <c r="CQ142" s="48"/>
      <c r="CR142" s="48"/>
      <c r="CS142" s="48"/>
      <c r="CT142" s="48"/>
      <c r="CU142" s="48"/>
      <c r="CV142" s="48"/>
      <c r="CW142" s="3"/>
      <c r="CX142" s="3"/>
      <c r="CY142" s="3"/>
      <c r="CZ142" s="3"/>
    </row>
    <row r="143" spans="58:105" ht="13.5" customHeight="1">
      <c r="CA143" s="151"/>
      <c r="CB143" s="173"/>
      <c r="CC143" s="173"/>
      <c r="CD143" s="173"/>
      <c r="CE143" s="173"/>
      <c r="CF143" s="173"/>
      <c r="CG143" s="173"/>
      <c r="CH143" s="173"/>
      <c r="CI143" s="173"/>
      <c r="CJ143" s="173"/>
      <c r="CK143" s="173"/>
      <c r="CL143" s="151"/>
      <c r="CM143" s="151"/>
      <c r="CN143" s="177"/>
      <c r="CO143" s="177"/>
      <c r="CP143" s="177"/>
      <c r="CQ143" s="177"/>
      <c r="CR143" s="177"/>
      <c r="CS143" s="177"/>
      <c r="CT143" s="177"/>
      <c r="CU143" s="177"/>
      <c r="CV143" s="110"/>
      <c r="CW143" s="151"/>
      <c r="CX143" s="151"/>
      <c r="CY143" s="151"/>
      <c r="CZ143" s="61"/>
      <c r="DA143" s="9"/>
    </row>
    <row r="144" spans="58:105" ht="13.5" customHeight="1">
      <c r="BG144" s="3"/>
      <c r="BH144" s="3"/>
      <c r="BI144" s="3"/>
      <c r="BJ144" s="3"/>
      <c r="BK144" s="3"/>
      <c r="BL144" s="3"/>
      <c r="BM144" s="3"/>
      <c r="BN144" s="3"/>
      <c r="BO144" s="3"/>
      <c r="BP144" s="3"/>
      <c r="BQ144" s="3"/>
      <c r="BR144" s="3"/>
      <c r="BS144" s="3"/>
      <c r="BT144" s="3"/>
      <c r="BU144" s="3"/>
      <c r="BV144" s="3"/>
      <c r="BW144" s="3"/>
      <c r="BX144" s="3"/>
      <c r="BY144" s="3"/>
      <c r="CA144" s="151"/>
      <c r="CB144" s="173"/>
      <c r="CC144" s="173"/>
      <c r="CD144" s="173"/>
      <c r="CE144" s="173"/>
      <c r="CF144" s="173"/>
      <c r="CG144" s="173"/>
      <c r="CH144" s="173"/>
      <c r="CI144" s="173"/>
      <c r="CJ144" s="173"/>
      <c r="CK144" s="173"/>
      <c r="CL144" s="151"/>
      <c r="CM144" s="151"/>
      <c r="CN144" s="177"/>
      <c r="CO144" s="177"/>
      <c r="CP144" s="177"/>
      <c r="CQ144" s="177"/>
      <c r="CR144" s="177"/>
      <c r="CS144" s="177"/>
      <c r="CT144" s="177"/>
      <c r="CU144" s="177"/>
      <c r="CV144" s="110"/>
      <c r="CW144" s="151"/>
      <c r="CX144" s="151"/>
      <c r="CY144" s="151"/>
      <c r="CZ144" s="61"/>
      <c r="DA144" s="9"/>
    </row>
    <row r="145" spans="58:105" ht="13.5" customHeight="1">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row>
    <row r="146" spans="58:105" ht="13.5" customHeight="1">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row>
    <row r="147" spans="58:105" ht="13.5" customHeight="1">
      <c r="BF147" s="3"/>
      <c r="BG147" s="3"/>
      <c r="BH147" s="114"/>
      <c r="BI147" s="114"/>
      <c r="BJ147" s="114"/>
      <c r="BK147" s="114"/>
      <c r="BL147" s="114"/>
      <c r="BM147" s="178"/>
      <c r="BN147" s="178"/>
      <c r="BO147" s="178"/>
      <c r="BP147" s="178"/>
      <c r="BQ147" s="178"/>
      <c r="BR147" s="178"/>
      <c r="BS147" s="178"/>
      <c r="BT147" s="178"/>
      <c r="BU147" s="178"/>
      <c r="BV147" s="114"/>
      <c r="BW147" s="114"/>
      <c r="BX147" s="114"/>
      <c r="BY147" s="114"/>
      <c r="BZ147" s="114"/>
      <c r="CA147" s="114"/>
      <c r="CB147" s="114"/>
      <c r="CC147" s="114"/>
      <c r="CD147" s="114"/>
      <c r="CE147" s="114"/>
      <c r="CF147" s="114"/>
      <c r="CG147" s="114"/>
      <c r="CH147" s="114"/>
      <c r="CI147" s="114"/>
      <c r="CJ147" s="114"/>
      <c r="CK147" s="114"/>
      <c r="CL147" s="114"/>
      <c r="CM147" s="114"/>
      <c r="CN147" s="114"/>
      <c r="CO147" s="114"/>
      <c r="CP147" s="114"/>
      <c r="CQ147" s="114"/>
      <c r="CR147" s="114"/>
      <c r="CS147" s="114"/>
      <c r="CT147" s="114"/>
      <c r="CU147" s="114"/>
      <c r="CV147" s="114"/>
      <c r="CW147" s="114"/>
      <c r="CX147" s="114"/>
      <c r="CY147" s="114"/>
      <c r="CZ147" s="114"/>
      <c r="DA147" s="3"/>
    </row>
    <row r="148" spans="58:105" ht="13.5" customHeight="1">
      <c r="BF148" s="3"/>
      <c r="BG148" s="3"/>
      <c r="BH148" s="114"/>
      <c r="BI148" s="114"/>
      <c r="BJ148" s="114"/>
      <c r="BK148" s="114"/>
      <c r="BL148" s="114"/>
      <c r="BM148" s="178"/>
      <c r="BN148" s="178"/>
      <c r="BO148" s="178"/>
      <c r="BP148" s="178"/>
      <c r="BQ148" s="178"/>
      <c r="BR148" s="178"/>
      <c r="BS148" s="178"/>
      <c r="BT148" s="178"/>
      <c r="BU148" s="178"/>
      <c r="BV148" s="114"/>
      <c r="BW148" s="114"/>
      <c r="BX148" s="114"/>
      <c r="BY148" s="114"/>
      <c r="BZ148" s="114"/>
      <c r="CA148" s="114"/>
      <c r="CB148" s="114"/>
      <c r="CC148" s="114"/>
      <c r="CD148" s="114"/>
      <c r="CE148" s="114"/>
      <c r="CF148" s="114"/>
      <c r="CG148" s="114"/>
      <c r="CH148" s="114"/>
      <c r="CI148" s="114"/>
      <c r="CJ148" s="114"/>
      <c r="CK148" s="114"/>
      <c r="CL148" s="114"/>
      <c r="CM148" s="114"/>
      <c r="CN148" s="114"/>
      <c r="CO148" s="114"/>
      <c r="CP148" s="114"/>
      <c r="CQ148" s="114"/>
      <c r="CR148" s="114"/>
      <c r="CS148" s="114"/>
      <c r="CT148" s="114"/>
      <c r="CU148" s="114"/>
      <c r="CV148" s="114"/>
      <c r="CW148" s="114"/>
      <c r="CX148" s="114"/>
      <c r="CY148" s="114"/>
      <c r="CZ148" s="114"/>
      <c r="DA148" s="3"/>
    </row>
    <row r="149" spans="58:105" ht="13.5" customHeight="1">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row>
    <row r="150" spans="58:105" ht="13.5" customHeight="1">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row>
    <row r="152" spans="58:105" ht="13.5" customHeight="1">
      <c r="BF152" s="179"/>
      <c r="BG152" s="179"/>
      <c r="BH152" s="109"/>
      <c r="BI152" s="109"/>
      <c r="BJ152" s="109"/>
      <c r="BK152" s="109"/>
      <c r="BL152" s="109"/>
      <c r="BM152" s="138"/>
      <c r="BN152" s="138"/>
      <c r="BO152" s="138"/>
      <c r="BP152" s="138"/>
      <c r="BQ152" s="138"/>
      <c r="BR152" s="138"/>
      <c r="BS152" s="138"/>
      <c r="BT152" s="138"/>
      <c r="BU152" s="138"/>
      <c r="BV152" s="138"/>
      <c r="BW152" s="138"/>
      <c r="BX152" s="138"/>
      <c r="BY152" s="138"/>
      <c r="BZ152" s="138"/>
      <c r="CA152" s="138"/>
      <c r="CB152" s="138"/>
      <c r="CC152" s="138"/>
      <c r="CD152" s="138"/>
      <c r="CE152" s="138"/>
      <c r="CF152" s="138"/>
      <c r="CG152" s="138"/>
      <c r="CH152" s="138"/>
      <c r="CI152" s="138"/>
      <c r="CJ152" s="138"/>
      <c r="CK152" s="138"/>
      <c r="CL152" s="138"/>
      <c r="CM152" s="138"/>
      <c r="CN152" s="138"/>
      <c r="CO152" s="138"/>
      <c r="CP152" s="138"/>
      <c r="CQ152" s="138"/>
      <c r="CR152" s="138"/>
      <c r="CS152" s="138"/>
      <c r="CT152" s="138"/>
      <c r="CU152" s="138"/>
      <c r="CV152" s="153"/>
      <c r="CW152" s="153"/>
      <c r="CX152" s="153"/>
      <c r="CY152" s="153"/>
      <c r="CZ152" s="153"/>
      <c r="DA152" s="153"/>
    </row>
    <row r="153" spans="58:105" ht="13.5" customHeight="1">
      <c r="BF153" s="179"/>
      <c r="BG153" s="179"/>
      <c r="BH153" s="109"/>
      <c r="BI153" s="109"/>
      <c r="BJ153" s="109"/>
      <c r="BK153" s="109"/>
      <c r="BL153" s="109"/>
      <c r="BM153" s="138"/>
      <c r="BN153" s="138"/>
      <c r="BO153" s="138"/>
      <c r="BP153" s="138"/>
      <c r="BQ153" s="138"/>
      <c r="BR153" s="138"/>
      <c r="BS153" s="138"/>
      <c r="BT153" s="138"/>
      <c r="BU153" s="138"/>
      <c r="BV153" s="138"/>
      <c r="BW153" s="138"/>
      <c r="BX153" s="138"/>
      <c r="BY153" s="138"/>
      <c r="BZ153" s="138"/>
      <c r="CA153" s="138"/>
      <c r="CB153" s="138"/>
      <c r="CC153" s="138"/>
      <c r="CD153" s="138"/>
      <c r="CE153" s="138"/>
      <c r="CF153" s="138"/>
      <c r="CG153" s="138"/>
      <c r="CH153" s="138"/>
      <c r="CI153" s="138"/>
      <c r="CJ153" s="138"/>
      <c r="CK153" s="138"/>
      <c r="CL153" s="138"/>
      <c r="CM153" s="138"/>
      <c r="CN153" s="138"/>
      <c r="CO153" s="138"/>
      <c r="CP153" s="138"/>
      <c r="CQ153" s="138"/>
      <c r="CR153" s="138"/>
      <c r="CS153" s="138"/>
      <c r="CT153" s="138"/>
      <c r="CU153" s="138"/>
      <c r="CV153" s="153"/>
      <c r="CW153" s="153"/>
      <c r="CX153" s="153"/>
      <c r="CY153" s="153"/>
      <c r="CZ153" s="153"/>
      <c r="DA153" s="153"/>
    </row>
    <row r="154" spans="58:105" ht="13.5" customHeight="1">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row>
    <row r="155" spans="58:105" ht="13.5" customHeight="1">
      <c r="BF155" s="3"/>
      <c r="BG155" s="3"/>
      <c r="BH155" s="3"/>
      <c r="BI155" s="3"/>
      <c r="BJ155" s="3"/>
      <c r="BK155" s="3"/>
      <c r="BL155" s="3"/>
      <c r="BM155" s="180"/>
      <c r="BN155" s="180"/>
      <c r="BO155" s="180"/>
      <c r="BP155" s="180"/>
      <c r="BQ155" s="180"/>
      <c r="BR155" s="180"/>
      <c r="BS155" s="180"/>
      <c r="BT155" s="180"/>
      <c r="BU155" s="180"/>
      <c r="BV155" s="180"/>
      <c r="BW155" s="180"/>
      <c r="BX155" s="180"/>
      <c r="BY155" s="180"/>
      <c r="BZ155" s="180"/>
      <c r="CA155" s="180"/>
      <c r="CB155" s="180"/>
      <c r="CC155" s="180"/>
      <c r="CD155" s="180"/>
      <c r="CE155" s="180"/>
      <c r="CF155" s="180"/>
      <c r="CG155" s="180"/>
      <c r="CH155" s="180"/>
      <c r="CI155" s="180"/>
      <c r="CJ155" s="180"/>
      <c r="CK155" s="180"/>
      <c r="CL155" s="180"/>
      <c r="CM155" s="180"/>
      <c r="CN155" s="180"/>
      <c r="CO155" s="180"/>
      <c r="CP155" s="180"/>
      <c r="CQ155" s="180"/>
      <c r="CR155" s="180"/>
      <c r="CS155" s="180"/>
      <c r="CT155" s="180"/>
      <c r="CU155" s="180"/>
      <c r="CV155" s="111"/>
      <c r="CW155" s="111"/>
      <c r="CX155" s="111"/>
      <c r="CY155" s="111"/>
      <c r="CZ155" s="111"/>
      <c r="DA155" s="111"/>
    </row>
    <row r="156" spans="58:105" ht="13.5" customHeight="1">
      <c r="BF156" s="3"/>
      <c r="BG156" s="3"/>
      <c r="BH156" s="3"/>
      <c r="BI156" s="3"/>
      <c r="BJ156" s="3"/>
      <c r="BK156" s="3"/>
      <c r="BL156" s="3"/>
      <c r="BM156" s="180"/>
      <c r="BN156" s="180"/>
      <c r="BO156" s="180"/>
      <c r="BP156" s="180"/>
      <c r="BQ156" s="180"/>
      <c r="BR156" s="180"/>
      <c r="BS156" s="180"/>
      <c r="BT156" s="180"/>
      <c r="BU156" s="180"/>
      <c r="BV156" s="180"/>
      <c r="BW156" s="180"/>
      <c r="BX156" s="180"/>
      <c r="BY156" s="180"/>
      <c r="BZ156" s="180"/>
      <c r="CA156" s="180"/>
      <c r="CB156" s="180"/>
      <c r="CC156" s="180"/>
      <c r="CD156" s="180"/>
      <c r="CE156" s="180"/>
      <c r="CF156" s="180"/>
      <c r="CG156" s="180"/>
      <c r="CH156" s="180"/>
      <c r="CI156" s="180"/>
      <c r="CJ156" s="180"/>
      <c r="CK156" s="180"/>
      <c r="CL156" s="180"/>
      <c r="CM156" s="180"/>
      <c r="CN156" s="180"/>
      <c r="CO156" s="180"/>
      <c r="CP156" s="180"/>
      <c r="CQ156" s="180"/>
      <c r="CR156" s="180"/>
      <c r="CS156" s="180"/>
      <c r="CT156" s="180"/>
      <c r="CU156" s="180"/>
      <c r="CV156" s="111"/>
      <c r="CW156" s="111"/>
      <c r="CX156" s="111"/>
      <c r="CY156" s="111"/>
      <c r="CZ156" s="111"/>
      <c r="DA156" s="111"/>
    </row>
  </sheetData>
  <sheetProtection selectLockedCells="1" selectUnlockedCells="1"/>
  <mergeCells count="183">
    <mergeCell ref="J93:AB94"/>
    <mergeCell ref="AC93:AJ94"/>
    <mergeCell ref="AK93:BB94"/>
    <mergeCell ref="P17:BA19"/>
    <mergeCell ref="G17:O19"/>
    <mergeCell ref="BD2:BQ3"/>
    <mergeCell ref="BE59:BI60"/>
    <mergeCell ref="BJ59:CM60"/>
    <mergeCell ref="BW30:CF31"/>
    <mergeCell ref="BW32:CF33"/>
    <mergeCell ref="BW34:CF35"/>
    <mergeCell ref="BW36:CF37"/>
    <mergeCell ref="BE57:BM58"/>
    <mergeCell ref="C58:Q59"/>
    <mergeCell ref="AB54:AD55"/>
    <mergeCell ref="BW38:CF39"/>
    <mergeCell ref="BE46:BI47"/>
    <mergeCell ref="BJ46:CM47"/>
    <mergeCell ref="BE44:BM45"/>
    <mergeCell ref="BN30:BV31"/>
    <mergeCell ref="BN32:BV33"/>
    <mergeCell ref="BN34:BV35"/>
    <mergeCell ref="BN36:BV37"/>
    <mergeCell ref="BN38:BV39"/>
    <mergeCell ref="C56:AH57"/>
    <mergeCell ref="BE30:BM31"/>
    <mergeCell ref="BE32:BM33"/>
    <mergeCell ref="BE34:BM35"/>
    <mergeCell ref="BE36:BM37"/>
    <mergeCell ref="BE38:BM39"/>
    <mergeCell ref="C42:BA43"/>
    <mergeCell ref="C35:I36"/>
    <mergeCell ref="C38:I39"/>
    <mergeCell ref="AS35:BA36"/>
    <mergeCell ref="AS38:BA39"/>
    <mergeCell ref="AK54:AM55"/>
    <mergeCell ref="C48:L49"/>
    <mergeCell ref="C52:I53"/>
    <mergeCell ref="AV50:AY51"/>
    <mergeCell ref="C50:AD51"/>
    <mergeCell ref="AE50:AM51"/>
    <mergeCell ref="C69:AD70"/>
    <mergeCell ref="Z64:AA65"/>
    <mergeCell ref="AE64:AH65"/>
    <mergeCell ref="AI64:AJ65"/>
    <mergeCell ref="AE62:AH63"/>
    <mergeCell ref="AI62:AJ63"/>
    <mergeCell ref="AN62:AU63"/>
    <mergeCell ref="AV62:AY63"/>
    <mergeCell ref="AB62:AD63"/>
    <mergeCell ref="AN66:AU67"/>
    <mergeCell ref="AV66:AY67"/>
    <mergeCell ref="J66:P67"/>
    <mergeCell ref="S64:U65"/>
    <mergeCell ref="V66:AA67"/>
    <mergeCell ref="AB66:AD67"/>
    <mergeCell ref="AE66:AH67"/>
    <mergeCell ref="AI66:AI67"/>
    <mergeCell ref="AZ64:BA65"/>
    <mergeCell ref="C66:I67"/>
    <mergeCell ref="AZ59:BA60"/>
    <mergeCell ref="C64:I65"/>
    <mergeCell ref="J64:P65"/>
    <mergeCell ref="Q64:R65"/>
    <mergeCell ref="V64:Y65"/>
    <mergeCell ref="V58:Y59"/>
    <mergeCell ref="Z58:AH59"/>
    <mergeCell ref="S62:U63"/>
    <mergeCell ref="AE60:AM61"/>
    <mergeCell ref="AK64:AM65"/>
    <mergeCell ref="AB64:AD65"/>
    <mergeCell ref="Q66:R67"/>
    <mergeCell ref="U66:U67"/>
    <mergeCell ref="C62:I63"/>
    <mergeCell ref="J62:P63"/>
    <mergeCell ref="Q62:R63"/>
    <mergeCell ref="V62:Y63"/>
    <mergeCell ref="Z62:AA63"/>
    <mergeCell ref="AK62:AM63"/>
    <mergeCell ref="AN64:AU65"/>
    <mergeCell ref="C60:AD61"/>
    <mergeCell ref="R58:U59"/>
    <mergeCell ref="C24:G25"/>
    <mergeCell ref="C26:AF27"/>
    <mergeCell ref="C28:AF29"/>
    <mergeCell ref="C30:G31"/>
    <mergeCell ref="AV64:AY65"/>
    <mergeCell ref="AV60:AY61"/>
    <mergeCell ref="AN60:AU61"/>
    <mergeCell ref="AN54:AU55"/>
    <mergeCell ref="AV54:AY55"/>
    <mergeCell ref="AE52:AH53"/>
    <mergeCell ref="AI52:AJ53"/>
    <mergeCell ref="AE54:AH55"/>
    <mergeCell ref="AI54:AJ55"/>
    <mergeCell ref="Q54:R55"/>
    <mergeCell ref="V52:Y53"/>
    <mergeCell ref="V54:Y55"/>
    <mergeCell ref="Z52:AA53"/>
    <mergeCell ref="Z54:AA55"/>
    <mergeCell ref="S54:U55"/>
    <mergeCell ref="C45:L46"/>
    <mergeCell ref="M45:Y46"/>
    <mergeCell ref="Z45:AA46"/>
    <mergeCell ref="J35:AL36"/>
    <mergeCell ref="AN50:AU51"/>
    <mergeCell ref="W75:X76"/>
    <mergeCell ref="C71:I72"/>
    <mergeCell ref="AG86:AI87"/>
    <mergeCell ref="B86:O87"/>
    <mergeCell ref="S86:AF87"/>
    <mergeCell ref="AR86:BB87"/>
    <mergeCell ref="S83:AI84"/>
    <mergeCell ref="J83:Q84"/>
    <mergeCell ref="P86:R87"/>
    <mergeCell ref="AJ86:AQ87"/>
    <mergeCell ref="C80:I81"/>
    <mergeCell ref="AJ83:AQ84"/>
    <mergeCell ref="AR83:AU84"/>
    <mergeCell ref="J80:BA81"/>
    <mergeCell ref="Y71:BA72"/>
    <mergeCell ref="Q71:T72"/>
    <mergeCell ref="Y73:BA74"/>
    <mergeCell ref="Y75:BA76"/>
    <mergeCell ref="U77:BA78"/>
    <mergeCell ref="AZ66:BA67"/>
    <mergeCell ref="C54:I55"/>
    <mergeCell ref="J52:P53"/>
    <mergeCell ref="J54:P55"/>
    <mergeCell ref="Q52:R53"/>
    <mergeCell ref="Q73:T74"/>
    <mergeCell ref="Q75:T76"/>
    <mergeCell ref="Q77:T78"/>
    <mergeCell ref="J77:P78"/>
    <mergeCell ref="U71:V72"/>
    <mergeCell ref="U73:V74"/>
    <mergeCell ref="U75:V76"/>
    <mergeCell ref="W71:X72"/>
    <mergeCell ref="W73:X74"/>
    <mergeCell ref="J71:P72"/>
    <mergeCell ref="AZ54:BA55"/>
    <mergeCell ref="AB52:AD53"/>
    <mergeCell ref="S52:U53"/>
    <mergeCell ref="AV52:AY53"/>
    <mergeCell ref="AN52:AU53"/>
    <mergeCell ref="AZ52:BA53"/>
    <mergeCell ref="AK52:AM53"/>
    <mergeCell ref="J73:P74"/>
    <mergeCell ref="J75:P76"/>
    <mergeCell ref="AR2:BA3"/>
    <mergeCell ref="J38:AR39"/>
    <mergeCell ref="C17:F22"/>
    <mergeCell ref="C5:F6"/>
    <mergeCell ref="G5:H6"/>
    <mergeCell ref="I5:J6"/>
    <mergeCell ref="K5:L6"/>
    <mergeCell ref="M5:N6"/>
    <mergeCell ref="O5:P6"/>
    <mergeCell ref="Q5:R6"/>
    <mergeCell ref="S5:BA6"/>
    <mergeCell ref="H30:AF31"/>
    <mergeCell ref="C33:BA34"/>
    <mergeCell ref="AM35:AR36"/>
    <mergeCell ref="C7:BA8"/>
    <mergeCell ref="C10:F15"/>
    <mergeCell ref="G13:O15"/>
    <mergeCell ref="P13:AX15"/>
    <mergeCell ref="AY13:BA15"/>
    <mergeCell ref="P10:BA12"/>
    <mergeCell ref="G10:O12"/>
    <mergeCell ref="G20:O22"/>
    <mergeCell ref="P20:AX22"/>
    <mergeCell ref="AY20:BA22"/>
    <mergeCell ref="B95:I96"/>
    <mergeCell ref="B97:I98"/>
    <mergeCell ref="J95:BB96"/>
    <mergeCell ref="J97:BB98"/>
    <mergeCell ref="B89:H90"/>
    <mergeCell ref="B91:I92"/>
    <mergeCell ref="AC91:AJ92"/>
    <mergeCell ref="J91:AB92"/>
    <mergeCell ref="AK91:BB92"/>
    <mergeCell ref="B93:I94"/>
  </mergeCells>
  <phoneticPr fontId="2"/>
  <printOptions horizontalCentered="1"/>
  <pageMargins left="0.19685039370078741" right="0.19685039370078741" top="0.19685039370078741" bottom="0.19685039370078741" header="0.19685039370078741" footer="0.19685039370078741"/>
  <pageSetup paperSize="9" scale="67" orientation="portrait" blackAndWhite="1" r:id="rId1"/>
  <headerFooter alignWithMargins="0"/>
  <rowBreaks count="1" manualBreakCount="1">
    <brk id="99" max="55"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1F33-1C21-47EA-9990-A48E37B67FD9}">
  <sheetPr codeName="Sheet20"/>
  <dimension ref="A1:C20"/>
  <sheetViews>
    <sheetView view="pageBreakPreview" topLeftCell="A4" zoomScale="130" zoomScaleNormal="100" zoomScaleSheetLayoutView="130" workbookViewId="0">
      <selection activeCell="B12" sqref="B12"/>
    </sheetView>
  </sheetViews>
  <sheetFormatPr defaultRowHeight="17.25"/>
  <cols>
    <col min="1" max="1" width="9" style="543"/>
    <col min="2" max="2" width="51.25" style="75" customWidth="1"/>
    <col min="3" max="3" width="4.375" customWidth="1"/>
  </cols>
  <sheetData>
    <row r="1" spans="1:3" ht="27" customHeight="1">
      <c r="A1" s="540" t="s">
        <v>519</v>
      </c>
      <c r="B1" s="544" t="str">
        <f>基本入力!AB13&amp;"  "&amp;基本入力!AS13&amp;基本入力!AV13</f>
        <v xml:space="preserve">  ●号室</v>
      </c>
      <c r="C1" s="546"/>
    </row>
    <row r="2" spans="1:3" ht="21" customHeight="1">
      <c r="A2" s="541"/>
      <c r="B2" s="545" t="s">
        <v>1843</v>
      </c>
      <c r="C2" s="547"/>
    </row>
    <row r="3" spans="1:3" s="542" customFormat="1" ht="33" customHeight="1">
      <c r="A3" s="541" t="s">
        <v>30</v>
      </c>
      <c r="B3" s="545" t="s">
        <v>1844</v>
      </c>
      <c r="C3" s="547"/>
    </row>
    <row r="4" spans="1:3" s="542" customFormat="1" ht="33" customHeight="1">
      <c r="A4" s="541" t="s">
        <v>30</v>
      </c>
      <c r="B4" s="545" t="s">
        <v>1845</v>
      </c>
      <c r="C4" s="547"/>
    </row>
    <row r="5" spans="1:3" s="542" customFormat="1" ht="33" customHeight="1">
      <c r="A5" s="541" t="s">
        <v>30</v>
      </c>
      <c r="B5" s="545" t="s">
        <v>1977</v>
      </c>
      <c r="C5" s="547"/>
    </row>
    <row r="6" spans="1:3" s="542" customFormat="1" ht="33" customHeight="1">
      <c r="A6" s="541" t="s">
        <v>30</v>
      </c>
      <c r="B6" s="545" t="s">
        <v>1851</v>
      </c>
      <c r="C6" s="547"/>
    </row>
    <row r="7" spans="1:3" s="542" customFormat="1" ht="33" customHeight="1">
      <c r="A7" s="541" t="s">
        <v>30</v>
      </c>
      <c r="B7" s="545" t="s">
        <v>1850</v>
      </c>
      <c r="C7" s="547"/>
    </row>
    <row r="8" spans="1:3" s="542" customFormat="1" ht="33" customHeight="1">
      <c r="A8" s="541" t="s">
        <v>30</v>
      </c>
      <c r="B8" s="545" t="s">
        <v>1846</v>
      </c>
      <c r="C8" s="547"/>
    </row>
    <row r="9" spans="1:3" s="542" customFormat="1" ht="33" customHeight="1">
      <c r="A9" s="541" t="s">
        <v>30</v>
      </c>
      <c r="B9" s="545" t="s">
        <v>1847</v>
      </c>
      <c r="C9" s="547"/>
    </row>
    <row r="10" spans="1:3" s="542" customFormat="1" ht="33" customHeight="1">
      <c r="A10" s="541" t="s">
        <v>30</v>
      </c>
      <c r="B10" s="545" t="s">
        <v>1997</v>
      </c>
      <c r="C10" s="547"/>
    </row>
    <row r="11" spans="1:3" s="542" customFormat="1" ht="33" customHeight="1">
      <c r="A11" s="541" t="s">
        <v>30</v>
      </c>
      <c r="B11" s="545" t="s">
        <v>1982</v>
      </c>
      <c r="C11" s="547"/>
    </row>
    <row r="12" spans="1:3" s="542" customFormat="1" ht="33" customHeight="1">
      <c r="A12" s="541" t="s">
        <v>30</v>
      </c>
      <c r="B12" s="545" t="s">
        <v>1849</v>
      </c>
      <c r="C12" s="547"/>
    </row>
    <row r="13" spans="1:3" s="542" customFormat="1" ht="33" customHeight="1">
      <c r="A13" s="541" t="s">
        <v>30</v>
      </c>
      <c r="B13" s="545" t="s">
        <v>1927</v>
      </c>
      <c r="C13" s="547"/>
    </row>
    <row r="14" spans="1:3" s="542" customFormat="1" ht="33" customHeight="1">
      <c r="A14" s="541" t="s">
        <v>30</v>
      </c>
      <c r="B14" s="545" t="s">
        <v>1987</v>
      </c>
      <c r="C14" s="547"/>
    </row>
    <row r="15" spans="1:3" s="542" customFormat="1" ht="33" customHeight="1">
      <c r="A15" s="541" t="s">
        <v>30</v>
      </c>
      <c r="B15" s="545" t="s">
        <v>1848</v>
      </c>
      <c r="C15" s="547"/>
    </row>
    <row r="16" spans="1:3" s="542" customFormat="1" ht="33" customHeight="1">
      <c r="A16" s="543"/>
      <c r="B16" s="75"/>
    </row>
    <row r="17" spans="1:2" s="542" customFormat="1" ht="33" customHeight="1">
      <c r="A17" s="543"/>
      <c r="B17" s="75"/>
    </row>
    <row r="18" spans="1:2" s="542" customFormat="1" ht="33" customHeight="1">
      <c r="A18" s="543"/>
      <c r="B18" s="75"/>
    </row>
    <row r="19" spans="1:2" s="542" customFormat="1" ht="33" customHeight="1">
      <c r="A19" s="543"/>
      <c r="B19" s="75"/>
    </row>
    <row r="20" spans="1:2" s="542" customFormat="1" ht="33" customHeight="1">
      <c r="A20" s="543"/>
      <c r="B20" s="75"/>
    </row>
  </sheetData>
  <phoneticPr fontId="2"/>
  <printOptions horizontalCentered="1"/>
  <pageMargins left="0.70866141732283472" right="0.70866141732283472" top="0.74803149606299213" bottom="0.74803149606299213" header="0.31496062992125984" footer="0.31496062992125984"/>
  <pageSetup paperSize="9" scale="12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21</vt:i4>
      </vt:variant>
    </vt:vector>
  </HeadingPairs>
  <TitlesOfParts>
    <vt:vector size="42" baseType="lpstr">
      <vt:lpstr>基本入力</vt:lpstr>
      <vt:lpstr>重説</vt:lpstr>
      <vt:lpstr>借地</vt:lpstr>
      <vt:lpstr>売契（業者）</vt:lpstr>
      <vt:lpstr>売契（一般法人）</vt:lpstr>
      <vt:lpstr>売契（個人)</vt:lpstr>
      <vt:lpstr>特約・容認事項</vt:lpstr>
      <vt:lpstr>特約・容認事項A3</vt:lpstr>
      <vt:lpstr>売媒介</vt:lpstr>
      <vt:lpstr>買媒介</vt:lpstr>
      <vt:lpstr>売約定</vt:lpstr>
      <vt:lpstr>業務委託料</vt:lpstr>
      <vt:lpstr>買約定</vt:lpstr>
      <vt:lpstr>覚書 (仲手値引)</vt:lpstr>
      <vt:lpstr>鍵交換確認書</vt:lpstr>
      <vt:lpstr>領収証</vt:lpstr>
      <vt:lpstr>引越までの流れ　融資</vt:lpstr>
      <vt:lpstr>現金</vt:lpstr>
      <vt:lpstr>印刷方法</vt:lpstr>
      <vt:lpstr>取完</vt:lpstr>
      <vt:lpstr>契約後処理リスト</vt:lpstr>
      <vt:lpstr>印刷方法!Print_Area</vt:lpstr>
      <vt:lpstr>'引越までの流れ　融資'!Print_Area</vt:lpstr>
      <vt:lpstr>'覚書 (仲手値引)'!Print_Area</vt:lpstr>
      <vt:lpstr>基本入力!Print_Area</vt:lpstr>
      <vt:lpstr>業務委託料!Print_Area</vt:lpstr>
      <vt:lpstr>契約後処理リスト!Print_Area</vt:lpstr>
      <vt:lpstr>鍵交換確認書!Print_Area</vt:lpstr>
      <vt:lpstr>現金!Print_Area</vt:lpstr>
      <vt:lpstr>借地!Print_Area</vt:lpstr>
      <vt:lpstr>取完!Print_Area</vt:lpstr>
      <vt:lpstr>重説!Print_Area</vt:lpstr>
      <vt:lpstr>特約・容認事項!Print_Area</vt:lpstr>
      <vt:lpstr>特約・容認事項A3!Print_Area</vt:lpstr>
      <vt:lpstr>買媒介!Print_Area</vt:lpstr>
      <vt:lpstr>買約定!Print_Area</vt:lpstr>
      <vt:lpstr>'売契（一般法人）'!Print_Area</vt:lpstr>
      <vt:lpstr>'売契（業者）'!Print_Area</vt:lpstr>
      <vt:lpstr>'売契（個人)'!Print_Area</vt:lpstr>
      <vt:lpstr>売媒介!Print_Area</vt:lpstr>
      <vt:lpstr>売約定!Print_Area</vt:lpstr>
      <vt:lpstr>領収証!Print_Area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東京マンション株式会社</dc:creator>
  <cp:lastModifiedBy>Monitor010</cp:lastModifiedBy>
  <cp:lastPrinted>2026-09-12T05:55:17Z</cp:lastPrinted>
  <dcterms:created xsi:type="dcterms:W3CDTF">2013-10-26T08:39:04Z</dcterms:created>
  <dcterms:modified xsi:type="dcterms:W3CDTF">2026-09-12T05:56:53Z</dcterms:modified>
</cp:coreProperties>
</file>